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5.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6.xml" ContentType="application/vnd.openxmlformats-officedocument.spreadsheetml.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felix\Downloads\"/>
    </mc:Choice>
  </mc:AlternateContent>
  <xr:revisionPtr revIDLastSave="0" documentId="13_ncr:1_{849BCA01-3DB9-4B17-940C-67E4BC38FB15}" xr6:coauthVersionLast="47" xr6:coauthVersionMax="47" xr10:uidLastSave="{00000000-0000-0000-0000-000000000000}"/>
  <bookViews>
    <workbookView xWindow="-120" yWindow="-120" windowWidth="20730" windowHeight="11760" firstSheet="13" activeTab="16" xr2:uid="{00000000-000D-0000-FFFF-FFFF00000000}"/>
  </bookViews>
  <sheets>
    <sheet name="Customers" sheetId="1" r:id="rId1"/>
    <sheet name="Products" sheetId="2" r:id="rId2"/>
    <sheet name="Warehouses" sheetId="3" r:id="rId3"/>
    <sheet name="Orders" sheetId="4" r:id="rId4"/>
    <sheet name="revenue product" sheetId="9" r:id="rId5"/>
    <sheet name="category rev profit" sheetId="10" r:id="rId6"/>
    <sheet name="rev wh" sheetId="11" r:id="rId7"/>
    <sheet name="top customer" sheetId="12" r:id="rId8"/>
    <sheet name="region revenue" sheetId="13" r:id="rId9"/>
    <sheet name="inventory value wh" sheetId="14" r:id="rId10"/>
    <sheet name="Inventory" sheetId="6" r:id="rId11"/>
    <sheet name="Shipments" sheetId="7" state="hidden" r:id="rId12"/>
    <sheet name="Average of DeliveryDays" sheetId="21" r:id="rId13"/>
    <sheet name="Sheet17" sheetId="24" r:id="rId14"/>
    <sheet name="SHIIPMENT" sheetId="19" r:id="rId15"/>
    <sheet name="Sheet16" sheetId="23" r:id="rId16"/>
    <sheet name="DASHBOARD" sheetId="22" r:id="rId17"/>
    <sheet name="Sheet19" sheetId="26" r:id="rId18"/>
    <sheet name="Sheet20" sheetId="27" r:id="rId19"/>
    <sheet name="OrderDetails" sheetId="5" r:id="rId20"/>
  </sheets>
  <definedNames>
    <definedName name="NativeTimeline_OrderDate">#N/A</definedName>
    <definedName name="Slicer_category">#N/A</definedName>
    <definedName name="Slicer_region">#N/A</definedName>
    <definedName name="Slicer_warehouse">#N/A</definedName>
  </definedNames>
  <calcPr calcId="191029"/>
  <pivotCaches>
    <pivotCache cacheId="126" r:id="rId21"/>
    <pivotCache cacheId="150" r:id="rId22"/>
    <pivotCache cacheId="163" r:id="rId23"/>
    <pivotCache cacheId="188" r:id="rId24"/>
  </pivotCaches>
  <extLs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23" l="1"/>
  <c r="E5" i="23"/>
  <c r="D5" i="23"/>
  <c r="B5" i="23"/>
  <c r="C5" i="23"/>
  <c r="S2" i="5"/>
  <c r="S3" i="5"/>
  <c r="S4" i="5"/>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633" i="5"/>
  <c r="S634" i="5"/>
  <c r="S635" i="5"/>
  <c r="S636" i="5"/>
  <c r="S637" i="5"/>
  <c r="S638" i="5"/>
  <c r="S639" i="5"/>
  <c r="S640" i="5"/>
  <c r="S641" i="5"/>
  <c r="S642" i="5"/>
  <c r="S643" i="5"/>
  <c r="S644" i="5"/>
  <c r="S645" i="5"/>
  <c r="S646" i="5"/>
  <c r="S647" i="5"/>
  <c r="S648" i="5"/>
  <c r="S649" i="5"/>
  <c r="S650" i="5"/>
  <c r="S651" i="5"/>
  <c r="S652" i="5"/>
  <c r="S653" i="5"/>
  <c r="S654" i="5"/>
  <c r="S655" i="5"/>
  <c r="S656" i="5"/>
  <c r="S657" i="5"/>
  <c r="S658" i="5"/>
  <c r="S659" i="5"/>
  <c r="S660" i="5"/>
  <c r="S661" i="5"/>
  <c r="S662" i="5"/>
  <c r="S663" i="5"/>
  <c r="S664" i="5"/>
  <c r="S665" i="5"/>
  <c r="S666" i="5"/>
  <c r="S667" i="5"/>
  <c r="S668" i="5"/>
  <c r="S669" i="5"/>
  <c r="S670" i="5"/>
  <c r="S671" i="5"/>
  <c r="S672" i="5"/>
  <c r="S673" i="5"/>
  <c r="S674" i="5"/>
  <c r="S675" i="5"/>
  <c r="S676" i="5"/>
  <c r="S677" i="5"/>
  <c r="S678" i="5"/>
  <c r="S679" i="5"/>
  <c r="S680" i="5"/>
  <c r="S681" i="5"/>
  <c r="S682" i="5"/>
  <c r="S683" i="5"/>
  <c r="S684" i="5"/>
  <c r="S685" i="5"/>
  <c r="S686" i="5"/>
  <c r="S687" i="5"/>
  <c r="S688" i="5"/>
  <c r="S689" i="5"/>
  <c r="S690" i="5"/>
  <c r="S691" i="5"/>
  <c r="S692" i="5"/>
  <c r="S693" i="5"/>
  <c r="S694" i="5"/>
  <c r="S695" i="5"/>
  <c r="S696" i="5"/>
  <c r="S697" i="5"/>
  <c r="S698" i="5"/>
  <c r="S699" i="5"/>
  <c r="S700" i="5"/>
  <c r="S701" i="5"/>
  <c r="S702" i="5"/>
  <c r="S703" i="5"/>
  <c r="S704" i="5"/>
  <c r="S705" i="5"/>
  <c r="S706" i="5"/>
  <c r="S707" i="5"/>
  <c r="S708" i="5"/>
  <c r="S709" i="5"/>
  <c r="S710" i="5"/>
  <c r="S711" i="5"/>
  <c r="S712" i="5"/>
  <c r="S713" i="5"/>
  <c r="S714" i="5"/>
  <c r="S715" i="5"/>
  <c r="S716" i="5"/>
  <c r="S717" i="5"/>
  <c r="S718" i="5"/>
  <c r="S719" i="5"/>
  <c r="S720" i="5"/>
  <c r="S721" i="5"/>
  <c r="S722" i="5"/>
  <c r="S723" i="5"/>
  <c r="S724" i="5"/>
  <c r="S725" i="5"/>
  <c r="S726" i="5"/>
  <c r="S727" i="5"/>
  <c r="S728" i="5"/>
  <c r="S729" i="5"/>
  <c r="S730" i="5"/>
  <c r="S731" i="5"/>
  <c r="S732" i="5"/>
  <c r="S733" i="5"/>
  <c r="S734" i="5"/>
  <c r="S735" i="5"/>
  <c r="S736" i="5"/>
  <c r="S737" i="5"/>
  <c r="S738" i="5"/>
  <c r="S739" i="5"/>
  <c r="S740" i="5"/>
  <c r="S741" i="5"/>
  <c r="S742" i="5"/>
  <c r="S743" i="5"/>
  <c r="S744" i="5"/>
  <c r="S745" i="5"/>
  <c r="S746" i="5"/>
  <c r="S747" i="5"/>
  <c r="S748" i="5"/>
  <c r="S749" i="5"/>
  <c r="S750" i="5"/>
  <c r="S751" i="5"/>
  <c r="S752" i="5"/>
  <c r="S753" i="5"/>
  <c r="S754" i="5"/>
  <c r="S755" i="5"/>
  <c r="S756" i="5"/>
  <c r="S757" i="5"/>
  <c r="S758" i="5"/>
  <c r="S759" i="5"/>
  <c r="S760" i="5"/>
  <c r="S761" i="5"/>
  <c r="S762" i="5"/>
  <c r="S763" i="5"/>
  <c r="S764" i="5"/>
  <c r="S765" i="5"/>
  <c r="S766" i="5"/>
  <c r="S767" i="5"/>
  <c r="S768" i="5"/>
  <c r="S769" i="5"/>
  <c r="S770" i="5"/>
  <c r="S771" i="5"/>
  <c r="S772" i="5"/>
  <c r="S773" i="5"/>
  <c r="S774" i="5"/>
  <c r="S775" i="5"/>
  <c r="S776" i="5"/>
  <c r="S777" i="5"/>
  <c r="S778" i="5"/>
  <c r="S779" i="5"/>
  <c r="S780" i="5"/>
  <c r="S781" i="5"/>
  <c r="S782" i="5"/>
  <c r="S783" i="5"/>
  <c r="S784" i="5"/>
  <c r="S785" i="5"/>
  <c r="S786" i="5"/>
  <c r="S787" i="5"/>
  <c r="S788" i="5"/>
  <c r="S789" i="5"/>
  <c r="S790" i="5"/>
  <c r="S791" i="5"/>
  <c r="S792" i="5"/>
  <c r="S793" i="5"/>
  <c r="S794" i="5"/>
  <c r="S795" i="5"/>
  <c r="S796" i="5"/>
  <c r="S797" i="5"/>
  <c r="S798" i="5"/>
  <c r="S799" i="5"/>
  <c r="S800" i="5"/>
  <c r="S801" i="5"/>
  <c r="S802" i="5"/>
  <c r="S803" i="5"/>
  <c r="S804" i="5"/>
  <c r="S805" i="5"/>
  <c r="S806" i="5"/>
  <c r="S807" i="5"/>
  <c r="S808" i="5"/>
  <c r="S809" i="5"/>
  <c r="S810" i="5"/>
  <c r="S811" i="5"/>
  <c r="S812" i="5"/>
  <c r="S813" i="5"/>
  <c r="S814" i="5"/>
  <c r="S815" i="5"/>
  <c r="S816" i="5"/>
  <c r="S817" i="5"/>
  <c r="S818" i="5"/>
  <c r="S819" i="5"/>
  <c r="S820" i="5"/>
  <c r="S821" i="5"/>
  <c r="S822" i="5"/>
  <c r="S823" i="5"/>
  <c r="S824" i="5"/>
  <c r="S825" i="5"/>
  <c r="S826" i="5"/>
  <c r="S827" i="5"/>
  <c r="S828" i="5"/>
  <c r="S829" i="5"/>
  <c r="S830" i="5"/>
  <c r="S831" i="5"/>
  <c r="S832" i="5"/>
  <c r="S833" i="5"/>
  <c r="S834" i="5"/>
  <c r="S835" i="5"/>
  <c r="S836" i="5"/>
  <c r="S837" i="5"/>
  <c r="S838" i="5"/>
  <c r="S839" i="5"/>
  <c r="S840" i="5"/>
  <c r="S841" i="5"/>
  <c r="S842" i="5"/>
  <c r="S843" i="5"/>
  <c r="S844" i="5"/>
  <c r="S845" i="5"/>
  <c r="S846" i="5"/>
  <c r="S847" i="5"/>
  <c r="S848" i="5"/>
  <c r="S849" i="5"/>
  <c r="S850" i="5"/>
  <c r="S851" i="5"/>
  <c r="S852" i="5"/>
  <c r="S853" i="5"/>
  <c r="S854" i="5"/>
  <c r="S855" i="5"/>
  <c r="S856" i="5"/>
  <c r="S857" i="5"/>
  <c r="S858" i="5"/>
  <c r="S859" i="5"/>
  <c r="S860" i="5"/>
  <c r="S861" i="5"/>
  <c r="S862" i="5"/>
  <c r="S863" i="5"/>
  <c r="S864" i="5"/>
  <c r="S865" i="5"/>
  <c r="S866" i="5"/>
  <c r="S867" i="5"/>
  <c r="S868" i="5"/>
  <c r="S869" i="5"/>
  <c r="S870" i="5"/>
  <c r="S871" i="5"/>
  <c r="S872" i="5"/>
  <c r="S873" i="5"/>
  <c r="S874" i="5"/>
  <c r="S875" i="5"/>
  <c r="S876" i="5"/>
  <c r="S877" i="5"/>
  <c r="S878" i="5"/>
  <c r="S879" i="5"/>
  <c r="S880" i="5"/>
  <c r="S881" i="5"/>
  <c r="S882" i="5"/>
  <c r="S883" i="5"/>
  <c r="S884" i="5"/>
  <c r="S885" i="5"/>
  <c r="S886" i="5"/>
  <c r="S887" i="5"/>
  <c r="S888" i="5"/>
  <c r="S889" i="5"/>
  <c r="S890" i="5"/>
  <c r="S891" i="5"/>
  <c r="S892" i="5"/>
  <c r="S893" i="5"/>
  <c r="S894" i="5"/>
  <c r="S895" i="5"/>
  <c r="S896" i="5"/>
  <c r="S897" i="5"/>
  <c r="S898" i="5"/>
  <c r="S899" i="5"/>
  <c r="S900" i="5"/>
  <c r="S901" i="5"/>
  <c r="S902" i="5"/>
  <c r="S903" i="5"/>
  <c r="S904" i="5"/>
  <c r="S905" i="5"/>
  <c r="S906" i="5"/>
  <c r="S907" i="5"/>
  <c r="S908" i="5"/>
  <c r="S909" i="5"/>
  <c r="S910" i="5"/>
  <c r="S911" i="5"/>
  <c r="S912" i="5"/>
  <c r="S913" i="5"/>
  <c r="S914" i="5"/>
  <c r="S915" i="5"/>
  <c r="S916" i="5"/>
  <c r="S917" i="5"/>
  <c r="S918" i="5"/>
  <c r="S919" i="5"/>
  <c r="S920" i="5"/>
  <c r="S921" i="5"/>
  <c r="S922" i="5"/>
  <c r="S923" i="5"/>
  <c r="S924" i="5"/>
  <c r="S925" i="5"/>
  <c r="S926" i="5"/>
  <c r="S927" i="5"/>
  <c r="S928" i="5"/>
  <c r="S929" i="5"/>
  <c r="S930" i="5"/>
  <c r="S931" i="5"/>
  <c r="S932" i="5"/>
  <c r="S933" i="5"/>
  <c r="S934" i="5"/>
  <c r="S935" i="5"/>
  <c r="S936" i="5"/>
  <c r="S937" i="5"/>
  <c r="S938" i="5"/>
  <c r="S939" i="5"/>
  <c r="S940" i="5"/>
  <c r="S941" i="5"/>
  <c r="S942" i="5"/>
  <c r="S943" i="5"/>
  <c r="S944" i="5"/>
  <c r="S945" i="5"/>
  <c r="S946" i="5"/>
  <c r="S947" i="5"/>
  <c r="S948" i="5"/>
  <c r="S949" i="5"/>
  <c r="S950" i="5"/>
  <c r="S951" i="5"/>
  <c r="S952" i="5"/>
  <c r="S953" i="5"/>
  <c r="S954" i="5"/>
  <c r="S955" i="5"/>
  <c r="S956" i="5"/>
  <c r="S957" i="5"/>
  <c r="S958" i="5"/>
  <c r="S959" i="5"/>
  <c r="S960" i="5"/>
  <c r="S961" i="5"/>
  <c r="S962" i="5"/>
  <c r="S963" i="5"/>
  <c r="S964" i="5"/>
  <c r="S965" i="5"/>
  <c r="S966" i="5"/>
  <c r="S967" i="5"/>
  <c r="S968" i="5"/>
  <c r="S969" i="5"/>
  <c r="S970" i="5"/>
  <c r="S971" i="5"/>
  <c r="S972" i="5"/>
  <c r="S973" i="5"/>
  <c r="S974" i="5"/>
  <c r="S975" i="5"/>
  <c r="S976" i="5"/>
  <c r="S977" i="5"/>
  <c r="S978" i="5"/>
  <c r="S979" i="5"/>
  <c r="S980" i="5"/>
  <c r="S981" i="5"/>
  <c r="S982" i="5"/>
  <c r="S983" i="5"/>
  <c r="S984" i="5"/>
  <c r="S985" i="5"/>
  <c r="S986" i="5"/>
  <c r="S987" i="5"/>
  <c r="S988" i="5"/>
  <c r="S989" i="5"/>
  <c r="S990" i="5"/>
  <c r="S991" i="5"/>
  <c r="S992" i="5"/>
  <c r="S993" i="5"/>
  <c r="S994" i="5"/>
  <c r="S995" i="5"/>
  <c r="S996" i="5"/>
  <c r="S997" i="5"/>
  <c r="S998" i="5"/>
  <c r="S999" i="5"/>
  <c r="S1000" i="5"/>
  <c r="S1001" i="5"/>
  <c r="S1002" i="5"/>
  <c r="S1003" i="5"/>
  <c r="S1004" i="5"/>
  <c r="S1005" i="5"/>
  <c r="S1006" i="5"/>
  <c r="S1007" i="5"/>
  <c r="S1008" i="5"/>
  <c r="S1009" i="5"/>
  <c r="S1010" i="5"/>
  <c r="S1011" i="5"/>
  <c r="S1012" i="5"/>
  <c r="S1013" i="5"/>
  <c r="S1014" i="5"/>
  <c r="S1015" i="5"/>
  <c r="S1016" i="5"/>
  <c r="S1017" i="5"/>
  <c r="S1018" i="5"/>
  <c r="S1019" i="5"/>
  <c r="S1020" i="5"/>
  <c r="S1021" i="5"/>
  <c r="S1022" i="5"/>
  <c r="S1023" i="5"/>
  <c r="S1024" i="5"/>
  <c r="S1025" i="5"/>
  <c r="S1026" i="5"/>
  <c r="S1027" i="5"/>
  <c r="S1028" i="5"/>
  <c r="S1029" i="5"/>
  <c r="S1030" i="5"/>
  <c r="S1031" i="5"/>
  <c r="S1032" i="5"/>
  <c r="S1033" i="5"/>
  <c r="S1034" i="5"/>
  <c r="S1035" i="5"/>
  <c r="S1036" i="5"/>
  <c r="S1037" i="5"/>
  <c r="S1038" i="5"/>
  <c r="S1039" i="5"/>
  <c r="S1040" i="5"/>
  <c r="S1041" i="5"/>
  <c r="S1042" i="5"/>
  <c r="S1043" i="5"/>
  <c r="S1044" i="5"/>
  <c r="S1045" i="5"/>
  <c r="S1046" i="5"/>
  <c r="S1047" i="5"/>
  <c r="S1048" i="5"/>
  <c r="S1049" i="5"/>
  <c r="S1050" i="5"/>
  <c r="S1051" i="5"/>
  <c r="S1052" i="5"/>
  <c r="S1053" i="5"/>
  <c r="S1054" i="5"/>
  <c r="S1055" i="5"/>
  <c r="S1056" i="5"/>
  <c r="S1057" i="5"/>
  <c r="S1058" i="5"/>
  <c r="S1059" i="5"/>
  <c r="S1060" i="5"/>
  <c r="S1061" i="5"/>
  <c r="S1062" i="5"/>
  <c r="S1063" i="5"/>
  <c r="S1064" i="5"/>
  <c r="S1065" i="5"/>
  <c r="S1066" i="5"/>
  <c r="S1067" i="5"/>
  <c r="S1068" i="5"/>
  <c r="S1069" i="5"/>
  <c r="S1070" i="5"/>
  <c r="S1071" i="5"/>
  <c r="S1072" i="5"/>
  <c r="S1073" i="5"/>
  <c r="S1074" i="5"/>
  <c r="S1075" i="5"/>
  <c r="S1076" i="5"/>
  <c r="S1077" i="5"/>
  <c r="S1078" i="5"/>
  <c r="S1079" i="5"/>
  <c r="S1080" i="5"/>
  <c r="S1081" i="5"/>
  <c r="S1082" i="5"/>
  <c r="S1083" i="5"/>
  <c r="S1084" i="5"/>
  <c r="S1085" i="5"/>
  <c r="S1086" i="5"/>
  <c r="S1087" i="5"/>
  <c r="S1088" i="5"/>
  <c r="S1089" i="5"/>
  <c r="S1090" i="5"/>
  <c r="S1091" i="5"/>
  <c r="S1092" i="5"/>
  <c r="S1093" i="5"/>
  <c r="S1094" i="5"/>
  <c r="S1095" i="5"/>
  <c r="S1096" i="5"/>
  <c r="S1097" i="5"/>
  <c r="S1098" i="5"/>
  <c r="S1099" i="5"/>
  <c r="S1100" i="5"/>
  <c r="S1101" i="5"/>
  <c r="S1102" i="5"/>
  <c r="S1103" i="5"/>
  <c r="S1104" i="5"/>
  <c r="S1105" i="5"/>
  <c r="S1106" i="5"/>
  <c r="S1107" i="5"/>
  <c r="S1108" i="5"/>
  <c r="S1109" i="5"/>
  <c r="S1110" i="5"/>
  <c r="S1111" i="5"/>
  <c r="S1112" i="5"/>
  <c r="S1113" i="5"/>
  <c r="S1114" i="5"/>
  <c r="S1115" i="5"/>
  <c r="S1116" i="5"/>
  <c r="S1117" i="5"/>
  <c r="S1118" i="5"/>
  <c r="S1119" i="5"/>
  <c r="S1120" i="5"/>
  <c r="S1121" i="5"/>
  <c r="S1122" i="5"/>
  <c r="S1123" i="5"/>
  <c r="S1124" i="5"/>
  <c r="S1125" i="5"/>
  <c r="S1126" i="5"/>
  <c r="S1127" i="5"/>
  <c r="S1128" i="5"/>
  <c r="S1129" i="5"/>
  <c r="S1130" i="5"/>
  <c r="S1131" i="5"/>
  <c r="S1132" i="5"/>
  <c r="S1133" i="5"/>
  <c r="S1134" i="5"/>
  <c r="S1135" i="5"/>
  <c r="S1136" i="5"/>
  <c r="S1137" i="5"/>
  <c r="S1138" i="5"/>
  <c r="S1139" i="5"/>
  <c r="S1140" i="5"/>
  <c r="S1141" i="5"/>
  <c r="S1142" i="5"/>
  <c r="S1143" i="5"/>
  <c r="S1144" i="5"/>
  <c r="S1145" i="5"/>
  <c r="S1146" i="5"/>
  <c r="S1147" i="5"/>
  <c r="S1148" i="5"/>
  <c r="S1149" i="5"/>
  <c r="S1150" i="5"/>
  <c r="S1151" i="5"/>
  <c r="S1152" i="5"/>
  <c r="S1153" i="5"/>
  <c r="S1154" i="5"/>
  <c r="S1155" i="5"/>
  <c r="S1156" i="5"/>
  <c r="S1157" i="5"/>
  <c r="S1158" i="5"/>
  <c r="S1159" i="5"/>
  <c r="S1160" i="5"/>
  <c r="S1161" i="5"/>
  <c r="S1162" i="5"/>
  <c r="S1163" i="5"/>
  <c r="S1164" i="5"/>
  <c r="S1165" i="5"/>
  <c r="S1166" i="5"/>
  <c r="S1167" i="5"/>
  <c r="S1168" i="5"/>
  <c r="S1169" i="5"/>
  <c r="S1170" i="5"/>
  <c r="S1171" i="5"/>
  <c r="S1172" i="5"/>
  <c r="S1173" i="5"/>
  <c r="S1174" i="5"/>
  <c r="S1175" i="5"/>
  <c r="S1176" i="5"/>
  <c r="S1177" i="5"/>
  <c r="S1178" i="5"/>
  <c r="S1179" i="5"/>
  <c r="S1180" i="5"/>
  <c r="S1181" i="5"/>
  <c r="S1182" i="5"/>
  <c r="S1183" i="5"/>
  <c r="S1184" i="5"/>
  <c r="S1185" i="5"/>
  <c r="S1186" i="5"/>
  <c r="S1187" i="5"/>
  <c r="S1188" i="5"/>
  <c r="S1189" i="5"/>
  <c r="S1190" i="5"/>
  <c r="S1191" i="5"/>
  <c r="S1192" i="5"/>
  <c r="S1193" i="5"/>
  <c r="S1194" i="5"/>
  <c r="S1195" i="5"/>
  <c r="S1196" i="5"/>
  <c r="S1197" i="5"/>
  <c r="S1198" i="5"/>
  <c r="S1199" i="5"/>
  <c r="S1200" i="5"/>
  <c r="S1201" i="5"/>
  <c r="S1202" i="5"/>
  <c r="S1203" i="5"/>
  <c r="S1204" i="5"/>
  <c r="S1205" i="5"/>
  <c r="S1206" i="5"/>
  <c r="S1207" i="5"/>
  <c r="S1208" i="5"/>
  <c r="S1209" i="5"/>
  <c r="S1210" i="5"/>
  <c r="S1211" i="5"/>
  <c r="S1212" i="5"/>
  <c r="S1213" i="5"/>
  <c r="S1214" i="5"/>
  <c r="S1215" i="5"/>
  <c r="S1216" i="5"/>
  <c r="S1217" i="5"/>
  <c r="S1218" i="5"/>
  <c r="S1219" i="5"/>
  <c r="S1220" i="5"/>
  <c r="S1221" i="5"/>
  <c r="S1222" i="5"/>
  <c r="S1223" i="5"/>
  <c r="S1224" i="5"/>
  <c r="S1225" i="5"/>
  <c r="S1226" i="5"/>
  <c r="S1227" i="5"/>
  <c r="S1228" i="5"/>
  <c r="S1229" i="5"/>
  <c r="S1230" i="5"/>
  <c r="S1231" i="5"/>
  <c r="S1232" i="5"/>
  <c r="S1233" i="5"/>
  <c r="S1234" i="5"/>
  <c r="S1235" i="5"/>
  <c r="S1236" i="5"/>
  <c r="S1237" i="5"/>
  <c r="S1238" i="5"/>
  <c r="S1239" i="5"/>
  <c r="S1240" i="5"/>
  <c r="S1241" i="5"/>
  <c r="S1242" i="5"/>
  <c r="S1243" i="5"/>
  <c r="S1244" i="5"/>
  <c r="S1245" i="5"/>
  <c r="S1246" i="5"/>
  <c r="S1247" i="5"/>
  <c r="S1248" i="5"/>
  <c r="S1249" i="5"/>
  <c r="S1250" i="5"/>
  <c r="S1251" i="5"/>
  <c r="S1252" i="5"/>
  <c r="S1253" i="5"/>
  <c r="S1254" i="5"/>
  <c r="S1255" i="5"/>
  <c r="S1256" i="5"/>
  <c r="S1257" i="5"/>
  <c r="S1258" i="5"/>
  <c r="S1259" i="5"/>
  <c r="S1260" i="5"/>
  <c r="S1261" i="5"/>
  <c r="S1262" i="5"/>
  <c r="S1263" i="5"/>
  <c r="S1264" i="5"/>
  <c r="S1265" i="5"/>
  <c r="S1266" i="5"/>
  <c r="S1267" i="5"/>
  <c r="S1268" i="5"/>
  <c r="S1269" i="5"/>
  <c r="S1270" i="5"/>
  <c r="S1271" i="5"/>
  <c r="S1272" i="5"/>
  <c r="S1273" i="5"/>
  <c r="S1274" i="5"/>
  <c r="S1275" i="5"/>
  <c r="S1276" i="5"/>
  <c r="S1277" i="5"/>
  <c r="S1278" i="5"/>
  <c r="S1279" i="5"/>
  <c r="S1280" i="5"/>
  <c r="S1281" i="5"/>
  <c r="S1282" i="5"/>
  <c r="S1283" i="5"/>
  <c r="S1284" i="5"/>
  <c r="S1285" i="5"/>
  <c r="S1286" i="5"/>
  <c r="S1287" i="5"/>
  <c r="S1288" i="5"/>
  <c r="S1289" i="5"/>
  <c r="S1290" i="5"/>
  <c r="S1291" i="5"/>
  <c r="S1292" i="5"/>
  <c r="S1293" i="5"/>
  <c r="S1294" i="5"/>
  <c r="S1295" i="5"/>
  <c r="S1296" i="5"/>
  <c r="S1297" i="5"/>
  <c r="S1298" i="5"/>
  <c r="S1299" i="5"/>
  <c r="S1300" i="5"/>
  <c r="S1301" i="5"/>
  <c r="S1302" i="5"/>
  <c r="S1303" i="5"/>
  <c r="S1304" i="5"/>
  <c r="S1305" i="5"/>
  <c r="S1306" i="5"/>
  <c r="S1307" i="5"/>
  <c r="S1308" i="5"/>
  <c r="S1309" i="5"/>
  <c r="S1310" i="5"/>
  <c r="S1311" i="5"/>
  <c r="S1312" i="5"/>
  <c r="S1313" i="5"/>
  <c r="S1314" i="5"/>
  <c r="S1315" i="5"/>
  <c r="S1316" i="5"/>
  <c r="S1317" i="5"/>
  <c r="S1318" i="5"/>
  <c r="S1319" i="5"/>
  <c r="S1320" i="5"/>
  <c r="S1321" i="5"/>
  <c r="S1322" i="5"/>
  <c r="S1323" i="5"/>
  <c r="S1324" i="5"/>
  <c r="S1325" i="5"/>
  <c r="S1326" i="5"/>
  <c r="S1327" i="5"/>
  <c r="S1328" i="5"/>
  <c r="S1329" i="5"/>
  <c r="S1330" i="5"/>
  <c r="S1331" i="5"/>
  <c r="S1332" i="5"/>
  <c r="S1333" i="5"/>
  <c r="S1334" i="5"/>
  <c r="S1335" i="5"/>
  <c r="S1336" i="5"/>
  <c r="S1337" i="5"/>
  <c r="S1338" i="5"/>
  <c r="S1339" i="5"/>
  <c r="S1340" i="5"/>
  <c r="S1341" i="5"/>
  <c r="S1342" i="5"/>
  <c r="S1343" i="5"/>
  <c r="S1344" i="5"/>
  <c r="S1345" i="5"/>
  <c r="S1346" i="5"/>
  <c r="S1347" i="5"/>
  <c r="S1348" i="5"/>
  <c r="S1349" i="5"/>
  <c r="S1350" i="5"/>
  <c r="S1351" i="5"/>
  <c r="S1352" i="5"/>
  <c r="S1353" i="5"/>
  <c r="S1354" i="5"/>
  <c r="S1355" i="5"/>
  <c r="S1356" i="5"/>
  <c r="S1357" i="5"/>
  <c r="S1358" i="5"/>
  <c r="S1359" i="5"/>
  <c r="S1360" i="5"/>
  <c r="S1361" i="5"/>
  <c r="S1362" i="5"/>
  <c r="S1363" i="5"/>
  <c r="S1364" i="5"/>
  <c r="S1365" i="5"/>
  <c r="S1366" i="5"/>
  <c r="S1367" i="5"/>
  <c r="S1368" i="5"/>
  <c r="S1369" i="5"/>
  <c r="S1370" i="5"/>
  <c r="S1371" i="5"/>
  <c r="S1372" i="5"/>
  <c r="S1373" i="5"/>
  <c r="S1374" i="5"/>
  <c r="S1375" i="5"/>
  <c r="S1376" i="5"/>
  <c r="S1377" i="5"/>
  <c r="S1378" i="5"/>
  <c r="S1379" i="5"/>
  <c r="S1380" i="5"/>
  <c r="S1381" i="5"/>
  <c r="S1382" i="5"/>
  <c r="S1383" i="5"/>
  <c r="S1384" i="5"/>
  <c r="S1385" i="5"/>
  <c r="S1386" i="5"/>
  <c r="S1387" i="5"/>
  <c r="S1388" i="5"/>
  <c r="S1389" i="5"/>
  <c r="S1390" i="5"/>
  <c r="S1391" i="5"/>
  <c r="S1392" i="5"/>
  <c r="S1393" i="5"/>
  <c r="S1394" i="5"/>
  <c r="S1395" i="5"/>
  <c r="S1396" i="5"/>
  <c r="S1397" i="5"/>
  <c r="S1398" i="5"/>
  <c r="S1399" i="5"/>
  <c r="S1400" i="5"/>
  <c r="S1401" i="5"/>
  <c r="S1402" i="5"/>
  <c r="S1403" i="5"/>
  <c r="S1404" i="5"/>
  <c r="S1405" i="5"/>
  <c r="S1406" i="5"/>
  <c r="S1407" i="5"/>
  <c r="S1408" i="5"/>
  <c r="S1409" i="5"/>
  <c r="S1410" i="5"/>
  <c r="S1411" i="5"/>
  <c r="S1412" i="5"/>
  <c r="S1413" i="5"/>
  <c r="S1414" i="5"/>
  <c r="S1415" i="5"/>
  <c r="S1416" i="5"/>
  <c r="S1417" i="5"/>
  <c r="S1418" i="5"/>
  <c r="S1419" i="5"/>
  <c r="S1420" i="5"/>
  <c r="S1421" i="5"/>
  <c r="S1422" i="5"/>
  <c r="S1423" i="5"/>
  <c r="S1424" i="5"/>
  <c r="S1425" i="5"/>
  <c r="S1426" i="5"/>
  <c r="S1427" i="5"/>
  <c r="S1428" i="5"/>
  <c r="S1429" i="5"/>
  <c r="S1430" i="5"/>
  <c r="S1431" i="5"/>
  <c r="S1432" i="5"/>
  <c r="S1433" i="5"/>
  <c r="S1434" i="5"/>
  <c r="S1435" i="5"/>
  <c r="S1436" i="5"/>
  <c r="S1437" i="5"/>
  <c r="S1438" i="5"/>
  <c r="S1439" i="5"/>
  <c r="S1440" i="5"/>
  <c r="S1441" i="5"/>
  <c r="S1442" i="5"/>
  <c r="S1443" i="5"/>
  <c r="S1444" i="5"/>
  <c r="S1445" i="5"/>
  <c r="S1446" i="5"/>
  <c r="S1447" i="5"/>
  <c r="S1448" i="5"/>
  <c r="S1449" i="5"/>
  <c r="S1450" i="5"/>
  <c r="S1451" i="5"/>
  <c r="S1452" i="5"/>
  <c r="S1453" i="5"/>
  <c r="S1454" i="5"/>
  <c r="S1455" i="5"/>
  <c r="S1456" i="5"/>
  <c r="S1457" i="5"/>
  <c r="S1458" i="5"/>
  <c r="S1459" i="5"/>
  <c r="S1460" i="5"/>
  <c r="S1461" i="5"/>
  <c r="S1462" i="5"/>
  <c r="S1463" i="5"/>
  <c r="S1464" i="5"/>
  <c r="S1465" i="5"/>
  <c r="S1466" i="5"/>
  <c r="S1467" i="5"/>
  <c r="S1468" i="5"/>
  <c r="S1469" i="5"/>
  <c r="S1470" i="5"/>
  <c r="S1471" i="5"/>
  <c r="S1472" i="5"/>
  <c r="S1473" i="5"/>
  <c r="S1474" i="5"/>
  <c r="S1475" i="5"/>
  <c r="S1476" i="5"/>
  <c r="S1477" i="5"/>
  <c r="S1478" i="5"/>
  <c r="S1479" i="5"/>
  <c r="S1480" i="5"/>
  <c r="S1481" i="5"/>
  <c r="S1482" i="5"/>
  <c r="S1483" i="5"/>
  <c r="S1484" i="5"/>
  <c r="S1485" i="5"/>
  <c r="S1486" i="5"/>
  <c r="S1487" i="5"/>
  <c r="S1488" i="5"/>
  <c r="S1489" i="5"/>
  <c r="S1490" i="5"/>
  <c r="S1491" i="5"/>
  <c r="S1492" i="5"/>
  <c r="S1493" i="5"/>
  <c r="S1494" i="5"/>
  <c r="S1495" i="5"/>
  <c r="S1496" i="5"/>
  <c r="S1497" i="5"/>
  <c r="S1498" i="5"/>
  <c r="S1499" i="5"/>
  <c r="S1500" i="5"/>
  <c r="S1501" i="5"/>
  <c r="S1502" i="5"/>
  <c r="S1503" i="5"/>
  <c r="S1504" i="5"/>
  <c r="S1505" i="5"/>
  <c r="S1506" i="5"/>
  <c r="S1507" i="5"/>
  <c r="S1508" i="5"/>
  <c r="S1509" i="5"/>
  <c r="S1510" i="5"/>
  <c r="S1511" i="5"/>
  <c r="S1512" i="5"/>
  <c r="S1513" i="5"/>
  <c r="S1514" i="5"/>
  <c r="S1515" i="5"/>
  <c r="S1516" i="5"/>
  <c r="S1517" i="5"/>
  <c r="S1518" i="5"/>
  <c r="S1519" i="5"/>
  <c r="S1520" i="5"/>
  <c r="S1521" i="5"/>
  <c r="S1522" i="5"/>
  <c r="S1523" i="5"/>
  <c r="S1524" i="5"/>
  <c r="S1525" i="5"/>
  <c r="S1526" i="5"/>
  <c r="S1527" i="5"/>
  <c r="S1528" i="5"/>
  <c r="S1529" i="5"/>
  <c r="S1530" i="5"/>
  <c r="S1531" i="5"/>
  <c r="S1532" i="5"/>
  <c r="S1533" i="5"/>
  <c r="S1534" i="5"/>
  <c r="S1535" i="5"/>
  <c r="S1536" i="5"/>
  <c r="S1537" i="5"/>
  <c r="S1538" i="5"/>
  <c r="S1539" i="5"/>
  <c r="S1540" i="5"/>
  <c r="S1541" i="5"/>
  <c r="S1542" i="5"/>
  <c r="S1543" i="5"/>
  <c r="S1544" i="5"/>
  <c r="S1545" i="5"/>
  <c r="S1546" i="5"/>
  <c r="S1547" i="5"/>
  <c r="S1548" i="5"/>
  <c r="S1549" i="5"/>
  <c r="S1550" i="5"/>
  <c r="S1551" i="5"/>
  <c r="S1552" i="5"/>
  <c r="S1553" i="5"/>
  <c r="S1554" i="5"/>
  <c r="S1555" i="5"/>
  <c r="S1556" i="5"/>
  <c r="S1557" i="5"/>
  <c r="S1558" i="5"/>
  <c r="S1559" i="5"/>
  <c r="S1560" i="5"/>
  <c r="S1561" i="5"/>
  <c r="S1562" i="5"/>
  <c r="S1563" i="5"/>
  <c r="S1564" i="5"/>
  <c r="S1565" i="5"/>
  <c r="S1566" i="5"/>
  <c r="S1567" i="5"/>
  <c r="S1568" i="5"/>
  <c r="S1569" i="5"/>
  <c r="S1570" i="5"/>
  <c r="S1571" i="5"/>
  <c r="S1572" i="5"/>
  <c r="S1573" i="5"/>
  <c r="S1574" i="5"/>
  <c r="S1575" i="5"/>
  <c r="S1576" i="5"/>
  <c r="S1577" i="5"/>
  <c r="S1578" i="5"/>
  <c r="S1579" i="5"/>
  <c r="S1580" i="5"/>
  <c r="S1581" i="5"/>
  <c r="S1582" i="5"/>
  <c r="S1583" i="5"/>
  <c r="S1584" i="5"/>
  <c r="S1585" i="5"/>
  <c r="S1586" i="5"/>
  <c r="S1587" i="5"/>
  <c r="S1588" i="5"/>
  <c r="S1589" i="5"/>
  <c r="S1590" i="5"/>
  <c r="S1591" i="5"/>
  <c r="S1592" i="5"/>
  <c r="S1593" i="5"/>
  <c r="S1594" i="5"/>
  <c r="S1595" i="5"/>
  <c r="S1596" i="5"/>
  <c r="S1597" i="5"/>
  <c r="S1598" i="5"/>
  <c r="S1599" i="5"/>
  <c r="S1600" i="5"/>
  <c r="S1601" i="5"/>
  <c r="S1602" i="5"/>
  <c r="S1603" i="5"/>
  <c r="S1604" i="5"/>
  <c r="S1605" i="5"/>
  <c r="S1606" i="5"/>
  <c r="S1607" i="5"/>
  <c r="S1608" i="5"/>
  <c r="S1609" i="5"/>
  <c r="S1610" i="5"/>
  <c r="S1611" i="5"/>
  <c r="S1612" i="5"/>
  <c r="S1613" i="5"/>
  <c r="S1614" i="5"/>
  <c r="S1615" i="5"/>
  <c r="S1616" i="5"/>
  <c r="S1617" i="5"/>
  <c r="S1618" i="5"/>
  <c r="S1619" i="5"/>
  <c r="S1620" i="5"/>
  <c r="S1621" i="5"/>
  <c r="S1622" i="5"/>
  <c r="S1623" i="5"/>
  <c r="S1624" i="5"/>
  <c r="S1625" i="5"/>
  <c r="S1626" i="5"/>
  <c r="S1627" i="5"/>
  <c r="S1628" i="5"/>
  <c r="S1629" i="5"/>
  <c r="S1630" i="5"/>
  <c r="S1631" i="5"/>
  <c r="S1632" i="5"/>
  <c r="S1633" i="5"/>
  <c r="S1634" i="5"/>
  <c r="S1635" i="5"/>
  <c r="S1636" i="5"/>
  <c r="S1637" i="5"/>
  <c r="S1638" i="5"/>
  <c r="S1639" i="5"/>
  <c r="S1640" i="5"/>
  <c r="S1641" i="5"/>
  <c r="S1642" i="5"/>
  <c r="S1643" i="5"/>
  <c r="S1644" i="5"/>
  <c r="S1645" i="5"/>
  <c r="S1646" i="5"/>
  <c r="S1647" i="5"/>
  <c r="S1648" i="5"/>
  <c r="S1649" i="5"/>
  <c r="S1650" i="5"/>
  <c r="S1651" i="5"/>
  <c r="S1652" i="5"/>
  <c r="S1653" i="5"/>
  <c r="S1654" i="5"/>
  <c r="S1655" i="5"/>
  <c r="S1656" i="5"/>
  <c r="S1657" i="5"/>
  <c r="S1658" i="5"/>
  <c r="S1659" i="5"/>
  <c r="S1660" i="5"/>
  <c r="S1661" i="5"/>
  <c r="S1662" i="5"/>
  <c r="S1663" i="5"/>
  <c r="S1664" i="5"/>
  <c r="S1665" i="5"/>
  <c r="S1666" i="5"/>
  <c r="S1667" i="5"/>
  <c r="S1668" i="5"/>
  <c r="S1669" i="5"/>
  <c r="S1670" i="5"/>
  <c r="S1671" i="5"/>
  <c r="S1672" i="5"/>
  <c r="S1673" i="5"/>
  <c r="S1674" i="5"/>
  <c r="S1675" i="5"/>
  <c r="S1676" i="5"/>
  <c r="S1677" i="5"/>
  <c r="S1678" i="5"/>
  <c r="S1679" i="5"/>
  <c r="S1680" i="5"/>
  <c r="S1681" i="5"/>
  <c r="S1682" i="5"/>
  <c r="S1683" i="5"/>
  <c r="S1684" i="5"/>
  <c r="S1685" i="5"/>
  <c r="S1686" i="5"/>
  <c r="S1687" i="5"/>
  <c r="S1688" i="5"/>
  <c r="S1689" i="5"/>
  <c r="S1690" i="5"/>
  <c r="S1691" i="5"/>
  <c r="S1692" i="5"/>
  <c r="S1693" i="5"/>
  <c r="S1694" i="5"/>
  <c r="S1695" i="5"/>
  <c r="S1696" i="5"/>
  <c r="S1697" i="5"/>
  <c r="S1698" i="5"/>
  <c r="S1699" i="5"/>
  <c r="S1700" i="5"/>
  <c r="S1701" i="5"/>
  <c r="S1702" i="5"/>
  <c r="S1703" i="5"/>
  <c r="S1704" i="5"/>
  <c r="S1705" i="5"/>
  <c r="S1706" i="5"/>
  <c r="S1707" i="5"/>
  <c r="S1708" i="5"/>
  <c r="S1709" i="5"/>
  <c r="S1710" i="5"/>
  <c r="S1711" i="5"/>
  <c r="S1712" i="5"/>
  <c r="S1713" i="5"/>
  <c r="S1714" i="5"/>
  <c r="S1715" i="5"/>
  <c r="S1716" i="5"/>
  <c r="S1717" i="5"/>
  <c r="S1718" i="5"/>
  <c r="S1719" i="5"/>
  <c r="S1720" i="5"/>
  <c r="S1721" i="5"/>
  <c r="S1722" i="5"/>
  <c r="S1723" i="5"/>
  <c r="S1724" i="5"/>
  <c r="S1725" i="5"/>
  <c r="S1726" i="5"/>
  <c r="S1727" i="5"/>
  <c r="S1728" i="5"/>
  <c r="S1729" i="5"/>
  <c r="S1730" i="5"/>
  <c r="S1731" i="5"/>
  <c r="S1732" i="5"/>
  <c r="S1733" i="5"/>
  <c r="S1734" i="5"/>
  <c r="S1735" i="5"/>
  <c r="S1736" i="5"/>
  <c r="S1737" i="5"/>
  <c r="S1738" i="5"/>
  <c r="S1739" i="5"/>
  <c r="S1740" i="5"/>
  <c r="S1741" i="5"/>
  <c r="S1742" i="5"/>
  <c r="S1743" i="5"/>
  <c r="S1744" i="5"/>
  <c r="S1745" i="5"/>
  <c r="S1746" i="5"/>
  <c r="S1747" i="5"/>
  <c r="S1748" i="5"/>
  <c r="S1749" i="5"/>
  <c r="S1750" i="5"/>
  <c r="S1751" i="5"/>
  <c r="S1752" i="5"/>
  <c r="S1753" i="5"/>
  <c r="S1754" i="5"/>
  <c r="S1755" i="5"/>
  <c r="S1756" i="5"/>
  <c r="S1757" i="5"/>
  <c r="S1758" i="5"/>
  <c r="S1759" i="5"/>
  <c r="S1760" i="5"/>
  <c r="S1761" i="5"/>
  <c r="S1762" i="5"/>
  <c r="S1763" i="5"/>
  <c r="S1764" i="5"/>
  <c r="S1765" i="5"/>
  <c r="S1766" i="5"/>
  <c r="S1767" i="5"/>
  <c r="S1768" i="5"/>
  <c r="S1769" i="5"/>
  <c r="S1770" i="5"/>
  <c r="S1771" i="5"/>
  <c r="S1772" i="5"/>
  <c r="S1773" i="5"/>
  <c r="S1774" i="5"/>
  <c r="S1775" i="5"/>
  <c r="S1776" i="5"/>
  <c r="S1777" i="5"/>
  <c r="S1778" i="5"/>
  <c r="S1779" i="5"/>
  <c r="S1780" i="5"/>
  <c r="S1781" i="5"/>
  <c r="S1782" i="5"/>
  <c r="S1783" i="5"/>
  <c r="S1784" i="5"/>
  <c r="S1785" i="5"/>
  <c r="S1786" i="5"/>
  <c r="S1787" i="5"/>
  <c r="S1788" i="5"/>
  <c r="S1789" i="5"/>
  <c r="S1790" i="5"/>
  <c r="S1791" i="5"/>
  <c r="S1792" i="5"/>
  <c r="S1793" i="5"/>
  <c r="S1794" i="5"/>
  <c r="S1795" i="5"/>
  <c r="S1796" i="5"/>
  <c r="S1797" i="5"/>
  <c r="S1798" i="5"/>
  <c r="S1799" i="5"/>
  <c r="S1800" i="5"/>
  <c r="S1801" i="5"/>
  <c r="S1802" i="5"/>
  <c r="S1803" i="5"/>
  <c r="S1804" i="5"/>
  <c r="S1805" i="5"/>
  <c r="S1806" i="5"/>
  <c r="S1807" i="5"/>
  <c r="S1808" i="5"/>
  <c r="S1809" i="5"/>
  <c r="S1810" i="5"/>
  <c r="S1811" i="5"/>
  <c r="S1812" i="5"/>
  <c r="S1813" i="5"/>
  <c r="S1814" i="5"/>
  <c r="S1815" i="5"/>
  <c r="S1816" i="5"/>
  <c r="S1817" i="5"/>
  <c r="S1818" i="5"/>
  <c r="S1819" i="5"/>
  <c r="S1820" i="5"/>
  <c r="S1821" i="5"/>
  <c r="S1822" i="5"/>
  <c r="S1823" i="5"/>
  <c r="S1824" i="5"/>
  <c r="S1825" i="5"/>
  <c r="S1826" i="5"/>
  <c r="S1827" i="5"/>
  <c r="S1828" i="5"/>
  <c r="S1829" i="5"/>
  <c r="S1830" i="5"/>
  <c r="S1831" i="5"/>
  <c r="S1832" i="5"/>
  <c r="S1833" i="5"/>
  <c r="S1834" i="5"/>
  <c r="S1835" i="5"/>
  <c r="S1836" i="5"/>
  <c r="S1837" i="5"/>
  <c r="S1838" i="5"/>
  <c r="S1839" i="5"/>
  <c r="S1840" i="5"/>
  <c r="S1841" i="5"/>
  <c r="S1842" i="5"/>
  <c r="S1843" i="5"/>
  <c r="S1844" i="5"/>
  <c r="S1845" i="5"/>
  <c r="S1846" i="5"/>
  <c r="S1847" i="5"/>
  <c r="S1848" i="5"/>
  <c r="S1849" i="5"/>
  <c r="S1850" i="5"/>
  <c r="S1851" i="5"/>
  <c r="S1852" i="5"/>
  <c r="S1853" i="5"/>
  <c r="S1854" i="5"/>
  <c r="S1855" i="5"/>
  <c r="S1856" i="5"/>
  <c r="S1857" i="5"/>
  <c r="S1858" i="5"/>
  <c r="S1859" i="5"/>
  <c r="S1860" i="5"/>
  <c r="S1861" i="5"/>
  <c r="S1862" i="5"/>
  <c r="S1863" i="5"/>
  <c r="S1864" i="5"/>
  <c r="S1865" i="5"/>
  <c r="S1866" i="5"/>
  <c r="S1867" i="5"/>
  <c r="S1868" i="5"/>
  <c r="S1869" i="5"/>
  <c r="S1870" i="5"/>
  <c r="S1871" i="5"/>
  <c r="S1872" i="5"/>
  <c r="S1873" i="5"/>
  <c r="S1874" i="5"/>
  <c r="S1875" i="5"/>
  <c r="S1876" i="5"/>
  <c r="S1877" i="5"/>
  <c r="S1878" i="5"/>
  <c r="S1879" i="5"/>
  <c r="S1880" i="5"/>
  <c r="S1881" i="5"/>
  <c r="S1882" i="5"/>
  <c r="S1883" i="5"/>
  <c r="S1884" i="5"/>
  <c r="S1885" i="5"/>
  <c r="S1886" i="5"/>
  <c r="S1887" i="5"/>
  <c r="S1888" i="5"/>
  <c r="S1889" i="5"/>
  <c r="S1890" i="5"/>
  <c r="S1891" i="5"/>
  <c r="S1892" i="5"/>
  <c r="S1893" i="5"/>
  <c r="S1894" i="5"/>
  <c r="S1895" i="5"/>
  <c r="S1896" i="5"/>
  <c r="S1897" i="5"/>
  <c r="S1898" i="5"/>
  <c r="S1899" i="5"/>
  <c r="S1900" i="5"/>
  <c r="S1901" i="5"/>
  <c r="S1902" i="5"/>
  <c r="S1903" i="5"/>
  <c r="S1904" i="5"/>
  <c r="S1905" i="5"/>
  <c r="S1906" i="5"/>
  <c r="S1907" i="5"/>
  <c r="S1908" i="5"/>
  <c r="S1909" i="5"/>
  <c r="S1910" i="5"/>
  <c r="S1911" i="5"/>
  <c r="S1912" i="5"/>
  <c r="S1913" i="5"/>
  <c r="S1914" i="5"/>
  <c r="S1915" i="5"/>
  <c r="S1916" i="5"/>
  <c r="S1917" i="5"/>
  <c r="S1918" i="5"/>
  <c r="S1919" i="5"/>
  <c r="S1920" i="5"/>
  <c r="S1921" i="5"/>
  <c r="S1922" i="5"/>
  <c r="S1923" i="5"/>
  <c r="S1924" i="5"/>
  <c r="S1925" i="5"/>
  <c r="S1926" i="5"/>
  <c r="S1927" i="5"/>
  <c r="S1928" i="5"/>
  <c r="S1929" i="5"/>
  <c r="S1930" i="5"/>
  <c r="S1931" i="5"/>
  <c r="S1932" i="5"/>
  <c r="S1933" i="5"/>
  <c r="S1934" i="5"/>
  <c r="S1935" i="5"/>
  <c r="S1936" i="5"/>
  <c r="S1937" i="5"/>
  <c r="S1938" i="5"/>
  <c r="S1939" i="5"/>
  <c r="S1940" i="5"/>
  <c r="S1941" i="5"/>
  <c r="S1942" i="5"/>
  <c r="S1943" i="5"/>
  <c r="S1944" i="5"/>
  <c r="S1945" i="5"/>
  <c r="S1946" i="5"/>
  <c r="S1947" i="5"/>
  <c r="S1948" i="5"/>
  <c r="S1949" i="5"/>
  <c r="S1950" i="5"/>
  <c r="S1951" i="5"/>
  <c r="S1952" i="5"/>
  <c r="S1953" i="5"/>
  <c r="S1954" i="5"/>
  <c r="S1955" i="5"/>
  <c r="S1956" i="5"/>
  <c r="S1957" i="5"/>
  <c r="S1958" i="5"/>
  <c r="S1959" i="5"/>
  <c r="S1960" i="5"/>
  <c r="S1961" i="5"/>
  <c r="S1962" i="5"/>
  <c r="S1963" i="5"/>
  <c r="S1964" i="5"/>
  <c r="S1965" i="5"/>
  <c r="S1966" i="5"/>
  <c r="S1967" i="5"/>
  <c r="S1968" i="5"/>
  <c r="S1969" i="5"/>
  <c r="S1970" i="5"/>
  <c r="S1971" i="5"/>
  <c r="S1972" i="5"/>
  <c r="S1973" i="5"/>
  <c r="S1974" i="5"/>
  <c r="S1975" i="5"/>
  <c r="S1976" i="5"/>
  <c r="S1977" i="5"/>
  <c r="S1978" i="5"/>
  <c r="S1979" i="5"/>
  <c r="S1980" i="5"/>
  <c r="S1981" i="5"/>
  <c r="S1982" i="5"/>
  <c r="S1983" i="5"/>
  <c r="S1984" i="5"/>
  <c r="S1985" i="5"/>
  <c r="S1986" i="5"/>
  <c r="S1987" i="5"/>
  <c r="S1988" i="5"/>
  <c r="S1989" i="5"/>
  <c r="S1990" i="5"/>
  <c r="S1991" i="5"/>
  <c r="S1992" i="5"/>
  <c r="S1993" i="5"/>
  <c r="S1994" i="5"/>
  <c r="S1995" i="5"/>
  <c r="S1996" i="5"/>
  <c r="S1997" i="5"/>
  <c r="S1998" i="5"/>
  <c r="S1999" i="5"/>
  <c r="S2000" i="5"/>
  <c r="S2001" i="5"/>
  <c r="S2002" i="5"/>
  <c r="S2003" i="5"/>
  <c r="S2004" i="5"/>
  <c r="S2005" i="5"/>
  <c r="S2006" i="5"/>
  <c r="S2007" i="5"/>
  <c r="S2008" i="5"/>
  <c r="S2009" i="5"/>
  <c r="S2010" i="5"/>
  <c r="S2011" i="5"/>
  <c r="S2012" i="5"/>
  <c r="S2013" i="5"/>
  <c r="S2014" i="5"/>
  <c r="S2015" i="5"/>
  <c r="S2016" i="5"/>
  <c r="S2017" i="5"/>
  <c r="S2018" i="5"/>
  <c r="S2019" i="5"/>
  <c r="S2020" i="5"/>
  <c r="S2021" i="5"/>
  <c r="S2022" i="5"/>
  <c r="S2023" i="5"/>
  <c r="S2024" i="5"/>
  <c r="S2025" i="5"/>
  <c r="S2026" i="5"/>
  <c r="S2027" i="5"/>
  <c r="S2028" i="5"/>
  <c r="S2029" i="5"/>
  <c r="S2030" i="5"/>
  <c r="S2031" i="5"/>
  <c r="S2032" i="5"/>
  <c r="S2033" i="5"/>
  <c r="S2034" i="5"/>
  <c r="S2035" i="5"/>
  <c r="S2036" i="5"/>
  <c r="S2037" i="5"/>
  <c r="S2038" i="5"/>
  <c r="S2039" i="5"/>
  <c r="S2040" i="5"/>
  <c r="S2041" i="5"/>
  <c r="S2042" i="5"/>
  <c r="S2043" i="5"/>
  <c r="S2044" i="5"/>
  <c r="S2045" i="5"/>
  <c r="S2046" i="5"/>
  <c r="S2047" i="5"/>
  <c r="S2048" i="5"/>
  <c r="S2049" i="5"/>
  <c r="S2050" i="5"/>
  <c r="S2051" i="5"/>
  <c r="S2052" i="5"/>
  <c r="S2053" i="5"/>
  <c r="S2054" i="5"/>
  <c r="S2055" i="5"/>
  <c r="S2056" i="5"/>
  <c r="S2057" i="5"/>
  <c r="S2058" i="5"/>
  <c r="S2059" i="5"/>
  <c r="S2060" i="5"/>
  <c r="S2061" i="5"/>
  <c r="S2062" i="5"/>
  <c r="S2063" i="5"/>
  <c r="S2064" i="5"/>
  <c r="S2065" i="5"/>
  <c r="S2066" i="5"/>
  <c r="S2067" i="5"/>
  <c r="S2068" i="5"/>
  <c r="S2069" i="5"/>
  <c r="S2070" i="5"/>
  <c r="S2071" i="5"/>
  <c r="S2072" i="5"/>
  <c r="S2073" i="5"/>
  <c r="S2074" i="5"/>
  <c r="S2075" i="5"/>
  <c r="S2076" i="5"/>
  <c r="S2077" i="5"/>
  <c r="S2078" i="5"/>
  <c r="S2079" i="5"/>
  <c r="S2080" i="5"/>
  <c r="S2081" i="5"/>
  <c r="S2082" i="5"/>
  <c r="S2083" i="5"/>
  <c r="S2084" i="5"/>
  <c r="S2085" i="5"/>
  <c r="S2086" i="5"/>
  <c r="S2087" i="5"/>
  <c r="S2088" i="5"/>
  <c r="S2089" i="5"/>
  <c r="S2090" i="5"/>
  <c r="S2091" i="5"/>
  <c r="S2092" i="5"/>
  <c r="S2093" i="5"/>
  <c r="S2094" i="5"/>
  <c r="S2095" i="5"/>
  <c r="S2096" i="5"/>
  <c r="S2097" i="5"/>
  <c r="S2098" i="5"/>
  <c r="S2099" i="5"/>
  <c r="S2100" i="5"/>
  <c r="S2101" i="5"/>
  <c r="S2102" i="5"/>
  <c r="S2103" i="5"/>
  <c r="S2104" i="5"/>
  <c r="S2105" i="5"/>
  <c r="S2106" i="5"/>
  <c r="S2107" i="5"/>
  <c r="S2108" i="5"/>
  <c r="S2109" i="5"/>
  <c r="S2110" i="5"/>
  <c r="S2111" i="5"/>
  <c r="S2112" i="5"/>
  <c r="S2113" i="5"/>
  <c r="S2114" i="5"/>
  <c r="S2115" i="5"/>
  <c r="S2116" i="5"/>
  <c r="S2117" i="5"/>
  <c r="S2118" i="5"/>
  <c r="S2119" i="5"/>
  <c r="S2120" i="5"/>
  <c r="S2121" i="5"/>
  <c r="S2122" i="5"/>
  <c r="S2123" i="5"/>
  <c r="S2124" i="5"/>
  <c r="S2125" i="5"/>
  <c r="S2126" i="5"/>
  <c r="S2127" i="5"/>
  <c r="S2128" i="5"/>
  <c r="S2129" i="5"/>
  <c r="S2130" i="5"/>
  <c r="S2131" i="5"/>
  <c r="S2132" i="5"/>
  <c r="S2133" i="5"/>
  <c r="S2134" i="5"/>
  <c r="S2135" i="5"/>
  <c r="S2136" i="5"/>
  <c r="S2137" i="5"/>
  <c r="S2138" i="5"/>
  <c r="S2139" i="5"/>
  <c r="S2140" i="5"/>
  <c r="S2141" i="5"/>
  <c r="S2142" i="5"/>
  <c r="S2143" i="5"/>
  <c r="S2144" i="5"/>
  <c r="S2145" i="5"/>
  <c r="S2146" i="5"/>
  <c r="S2147" i="5"/>
  <c r="S2148" i="5"/>
  <c r="S2149" i="5"/>
  <c r="S2150" i="5"/>
  <c r="S2151" i="5"/>
  <c r="S2152" i="5"/>
  <c r="S2153" i="5"/>
  <c r="S2154" i="5"/>
  <c r="S2155" i="5"/>
  <c r="S2156" i="5"/>
  <c r="S2157" i="5"/>
  <c r="S2158" i="5"/>
  <c r="S2159" i="5"/>
  <c r="S2160" i="5"/>
  <c r="S2161" i="5"/>
  <c r="S2162" i="5"/>
  <c r="S2163" i="5"/>
  <c r="S2164" i="5"/>
  <c r="S2165" i="5"/>
  <c r="S2166" i="5"/>
  <c r="S2167" i="5"/>
  <c r="S2168" i="5"/>
  <c r="S2169" i="5"/>
  <c r="S2170" i="5"/>
  <c r="S2171" i="5"/>
  <c r="S2172" i="5"/>
  <c r="S2173" i="5"/>
  <c r="S2174" i="5"/>
  <c r="S2175" i="5"/>
  <c r="S2176" i="5"/>
  <c r="S2177" i="5"/>
  <c r="S2178" i="5"/>
  <c r="S2179" i="5"/>
  <c r="S2180" i="5"/>
  <c r="S2181" i="5"/>
  <c r="S2182" i="5"/>
  <c r="S2183" i="5"/>
  <c r="S2184" i="5"/>
  <c r="S2185" i="5"/>
  <c r="S2186" i="5"/>
  <c r="S2187" i="5"/>
  <c r="S2188" i="5"/>
  <c r="S2189" i="5"/>
  <c r="S2190" i="5"/>
  <c r="S2191" i="5"/>
  <c r="S2192" i="5"/>
  <c r="S2193" i="5"/>
  <c r="S2194" i="5"/>
  <c r="S2195" i="5"/>
  <c r="S2196" i="5"/>
  <c r="S2197" i="5"/>
  <c r="S2198" i="5"/>
  <c r="S2199" i="5"/>
  <c r="S2200" i="5"/>
  <c r="S2201" i="5"/>
  <c r="S2202" i="5"/>
  <c r="S2203" i="5"/>
  <c r="S2204" i="5"/>
  <c r="S2205" i="5"/>
  <c r="S2206" i="5"/>
  <c r="S2207" i="5"/>
  <c r="S2208" i="5"/>
  <c r="S2209" i="5"/>
  <c r="S2210" i="5"/>
  <c r="S2211" i="5"/>
  <c r="S2212" i="5"/>
  <c r="S2213" i="5"/>
  <c r="S2214" i="5"/>
  <c r="S2215" i="5"/>
  <c r="S2216" i="5"/>
  <c r="S2217" i="5"/>
  <c r="S2218" i="5"/>
  <c r="S2219" i="5"/>
  <c r="S2220" i="5"/>
  <c r="S2221" i="5"/>
  <c r="S2222" i="5"/>
  <c r="S2223" i="5"/>
  <c r="S2224" i="5"/>
  <c r="S2225" i="5"/>
  <c r="S2226" i="5"/>
  <c r="S2227" i="5"/>
  <c r="S2228" i="5"/>
  <c r="S2229" i="5"/>
  <c r="S2230" i="5"/>
  <c r="S2231" i="5"/>
  <c r="S2232" i="5"/>
  <c r="S2233" i="5"/>
  <c r="S2234" i="5"/>
  <c r="S2235" i="5"/>
  <c r="S2236" i="5"/>
  <c r="S2237" i="5"/>
  <c r="S2238" i="5"/>
  <c r="S2239" i="5"/>
  <c r="S2240" i="5"/>
  <c r="S2241" i="5"/>
  <c r="S2242" i="5"/>
  <c r="S2243" i="5"/>
  <c r="S2244" i="5"/>
  <c r="S2245" i="5"/>
  <c r="S2246" i="5"/>
  <c r="S2247" i="5"/>
  <c r="S2248" i="5"/>
  <c r="S2249" i="5"/>
  <c r="S2250" i="5"/>
  <c r="S2251" i="5"/>
  <c r="S2252" i="5"/>
  <c r="S2253" i="5"/>
  <c r="S2254" i="5"/>
  <c r="S2255" i="5"/>
  <c r="S2256" i="5"/>
  <c r="S2257" i="5"/>
  <c r="S2258" i="5"/>
  <c r="S2259" i="5"/>
  <c r="S2260" i="5"/>
  <c r="S2261" i="5"/>
  <c r="S2262" i="5"/>
  <c r="S2263" i="5"/>
  <c r="S2264" i="5"/>
  <c r="S2265" i="5"/>
  <c r="S2266" i="5"/>
  <c r="S2267" i="5"/>
  <c r="S2268" i="5"/>
  <c r="S2269" i="5"/>
  <c r="S2270" i="5"/>
  <c r="S2271" i="5"/>
  <c r="S2272" i="5"/>
  <c r="S2273" i="5"/>
  <c r="S2274" i="5"/>
  <c r="S2275" i="5"/>
  <c r="S2276" i="5"/>
  <c r="S2277" i="5"/>
  <c r="S2278" i="5"/>
  <c r="S2279" i="5"/>
  <c r="S2280" i="5"/>
  <c r="S2281" i="5"/>
  <c r="S2282" i="5"/>
  <c r="S2283" i="5"/>
  <c r="S2284" i="5"/>
  <c r="S2285" i="5"/>
  <c r="S2286" i="5"/>
  <c r="S2287" i="5"/>
  <c r="S2288" i="5"/>
  <c r="S2289" i="5"/>
  <c r="S2290" i="5"/>
  <c r="S2291" i="5"/>
  <c r="S2292" i="5"/>
  <c r="S2293" i="5"/>
  <c r="S2294" i="5"/>
  <c r="S2295" i="5"/>
  <c r="S2296" i="5"/>
  <c r="S2297" i="5"/>
  <c r="S2298" i="5"/>
  <c r="S2299" i="5"/>
  <c r="S2300" i="5"/>
  <c r="S2301" i="5"/>
  <c r="S2302" i="5"/>
  <c r="S2303" i="5"/>
  <c r="S2304" i="5"/>
  <c r="S2305" i="5"/>
  <c r="S2306" i="5"/>
  <c r="S2307" i="5"/>
  <c r="S2308" i="5"/>
  <c r="S2309" i="5"/>
  <c r="S2310" i="5"/>
  <c r="S2311" i="5"/>
  <c r="S2312" i="5"/>
  <c r="S2313" i="5"/>
  <c r="S2314" i="5"/>
  <c r="S2315" i="5"/>
  <c r="S2316" i="5"/>
  <c r="S2317" i="5"/>
  <c r="S2318" i="5"/>
  <c r="S2319" i="5"/>
  <c r="S2320" i="5"/>
  <c r="S2321" i="5"/>
  <c r="S2322" i="5"/>
  <c r="S2323" i="5"/>
  <c r="S2324" i="5"/>
  <c r="S2325" i="5"/>
  <c r="S2326" i="5"/>
  <c r="S2327" i="5"/>
  <c r="S2328" i="5"/>
  <c r="S2329" i="5"/>
  <c r="S2330" i="5"/>
  <c r="S2331" i="5"/>
  <c r="S2332" i="5"/>
  <c r="S2333" i="5"/>
  <c r="S2334" i="5"/>
  <c r="S2335" i="5"/>
  <c r="S2336" i="5"/>
  <c r="S2337" i="5"/>
  <c r="S2338" i="5"/>
  <c r="S2339" i="5"/>
  <c r="S2340" i="5"/>
  <c r="S2341" i="5"/>
  <c r="S2342" i="5"/>
  <c r="S2343" i="5"/>
  <c r="S2344" i="5"/>
  <c r="S2345" i="5"/>
  <c r="S2346" i="5"/>
  <c r="S2347" i="5"/>
  <c r="S2348" i="5"/>
  <c r="S2349" i="5"/>
  <c r="S2350" i="5"/>
  <c r="S2351" i="5"/>
  <c r="S2352" i="5"/>
  <c r="S2353" i="5"/>
  <c r="S2354" i="5"/>
  <c r="S2355" i="5"/>
  <c r="S2356" i="5"/>
  <c r="S2357" i="5"/>
  <c r="S2358" i="5"/>
  <c r="S2359" i="5"/>
  <c r="S2360" i="5"/>
  <c r="S2361" i="5"/>
  <c r="S2362" i="5"/>
  <c r="S2363" i="5"/>
  <c r="S2364" i="5"/>
  <c r="S2365" i="5"/>
  <c r="S2366" i="5"/>
  <c r="S2367" i="5"/>
  <c r="S2368" i="5"/>
  <c r="S2369" i="5"/>
  <c r="S2370" i="5"/>
  <c r="S2371" i="5"/>
  <c r="S2372" i="5"/>
  <c r="S2373" i="5"/>
  <c r="S2374" i="5"/>
  <c r="S2375" i="5"/>
  <c r="S2376" i="5"/>
  <c r="S2377" i="5"/>
  <c r="S2378" i="5"/>
  <c r="S2379" i="5"/>
  <c r="S2380" i="5"/>
  <c r="S2381" i="5"/>
  <c r="S2382" i="5"/>
  <c r="S2383" i="5"/>
  <c r="S2384" i="5"/>
  <c r="S2385" i="5"/>
  <c r="S2386" i="5"/>
  <c r="S2387" i="5"/>
  <c r="S2388" i="5"/>
  <c r="S2389" i="5"/>
  <c r="S2390" i="5"/>
  <c r="S2391" i="5"/>
  <c r="S2392" i="5"/>
  <c r="S2393" i="5"/>
  <c r="S2394" i="5"/>
  <c r="S2395" i="5"/>
  <c r="S2396" i="5"/>
  <c r="S2397" i="5"/>
  <c r="S2398" i="5"/>
  <c r="S2399" i="5"/>
  <c r="S2400" i="5"/>
  <c r="S2401" i="5"/>
  <c r="S2402" i="5"/>
  <c r="S2403" i="5"/>
  <c r="S2404" i="5"/>
  <c r="S2405" i="5"/>
  <c r="S2406" i="5"/>
  <c r="S2407" i="5"/>
  <c r="S2408" i="5"/>
  <c r="S2409" i="5"/>
  <c r="S2410" i="5"/>
  <c r="S2411" i="5"/>
  <c r="S2412" i="5"/>
  <c r="S2413" i="5"/>
  <c r="S2414" i="5"/>
  <c r="S2415" i="5"/>
  <c r="S2416" i="5"/>
  <c r="S2417" i="5"/>
  <c r="S2418" i="5"/>
  <c r="S2419" i="5"/>
  <c r="S2420" i="5"/>
  <c r="S2421" i="5"/>
  <c r="S2422" i="5"/>
  <c r="S2423" i="5"/>
  <c r="S2424" i="5"/>
  <c r="S2425" i="5"/>
  <c r="S2426" i="5"/>
  <c r="S2427" i="5"/>
  <c r="S2428" i="5"/>
  <c r="S2429" i="5"/>
  <c r="S2430" i="5"/>
  <c r="S2431" i="5"/>
  <c r="S2432" i="5"/>
  <c r="S2433" i="5"/>
  <c r="S2434" i="5"/>
  <c r="S2435" i="5"/>
  <c r="S2436" i="5"/>
  <c r="S2437" i="5"/>
  <c r="S2438" i="5"/>
  <c r="S2439" i="5"/>
  <c r="S2440" i="5"/>
  <c r="S2441" i="5"/>
  <c r="S2442" i="5"/>
  <c r="S2443" i="5"/>
  <c r="S2444" i="5"/>
  <c r="S2445" i="5"/>
  <c r="S2446" i="5"/>
  <c r="S2447" i="5"/>
  <c r="S2448" i="5"/>
  <c r="S2449" i="5"/>
  <c r="S2450" i="5"/>
  <c r="S2451" i="5"/>
  <c r="S2452" i="5"/>
  <c r="S2453" i="5"/>
  <c r="S2454" i="5"/>
  <c r="S2455" i="5"/>
  <c r="S2456" i="5"/>
  <c r="S2457" i="5"/>
  <c r="S2458" i="5"/>
  <c r="S2459" i="5"/>
  <c r="S2460" i="5"/>
  <c r="S2461" i="5"/>
  <c r="S2462" i="5"/>
  <c r="S2463" i="5"/>
  <c r="S2464" i="5"/>
  <c r="S2465" i="5"/>
  <c r="S2466" i="5"/>
  <c r="S2467" i="5"/>
  <c r="S2468" i="5"/>
  <c r="S2469" i="5"/>
  <c r="S2470" i="5"/>
  <c r="S2471" i="5"/>
  <c r="S2472" i="5"/>
  <c r="S2473" i="5"/>
  <c r="S2474" i="5"/>
  <c r="S2475" i="5"/>
  <c r="S2476" i="5"/>
  <c r="S2477" i="5"/>
  <c r="S2478" i="5"/>
  <c r="S2479" i="5"/>
  <c r="S2480" i="5"/>
  <c r="S2481" i="5"/>
  <c r="S2482" i="5"/>
  <c r="S2483" i="5"/>
  <c r="S2484" i="5"/>
  <c r="S2485" i="5"/>
  <c r="S2486" i="5"/>
  <c r="S2487" i="5"/>
  <c r="S2488" i="5"/>
  <c r="S2489" i="5"/>
  <c r="S2490" i="5"/>
  <c r="S2491" i="5"/>
  <c r="S2492" i="5"/>
  <c r="S2493" i="5"/>
  <c r="S2494" i="5"/>
  <c r="S2495" i="5"/>
  <c r="S2496" i="5"/>
  <c r="S2497" i="5"/>
  <c r="S2498" i="5"/>
  <c r="S2499" i="5"/>
  <c r="S2500" i="5"/>
  <c r="S2501" i="5"/>
  <c r="S2502" i="5"/>
  <c r="S2503" i="5"/>
  <c r="S2504" i="5"/>
  <c r="S2505" i="5"/>
  <c r="S2506" i="5"/>
  <c r="S2507" i="5"/>
  <c r="S2508" i="5"/>
  <c r="S2509" i="5"/>
  <c r="S2510" i="5"/>
  <c r="S2511" i="5"/>
  <c r="S2512" i="5"/>
  <c r="S2513" i="5"/>
  <c r="S2514" i="5"/>
  <c r="S2515" i="5"/>
  <c r="S2516" i="5"/>
  <c r="S2517" i="5"/>
  <c r="S2518" i="5"/>
  <c r="S2519" i="5"/>
  <c r="S2520" i="5"/>
  <c r="S2521" i="5"/>
  <c r="S2522" i="5"/>
  <c r="S2523" i="5"/>
  <c r="S2524" i="5"/>
  <c r="S2525" i="5"/>
  <c r="S2526" i="5"/>
  <c r="S2527" i="5"/>
  <c r="S2528" i="5"/>
  <c r="S2529" i="5"/>
  <c r="S2530" i="5"/>
  <c r="S2531" i="5"/>
  <c r="S2532" i="5"/>
  <c r="S2533" i="5"/>
  <c r="S2534" i="5"/>
  <c r="S2535" i="5"/>
  <c r="S2536" i="5"/>
  <c r="S2537" i="5"/>
  <c r="S2538" i="5"/>
  <c r="S2539" i="5"/>
  <c r="S2540" i="5"/>
  <c r="S2541" i="5"/>
  <c r="S2542" i="5"/>
  <c r="S2543" i="5"/>
  <c r="S2544" i="5"/>
  <c r="S2545" i="5"/>
  <c r="S2546" i="5"/>
  <c r="S2547" i="5"/>
  <c r="S2548" i="5"/>
  <c r="S2549" i="5"/>
  <c r="S2550" i="5"/>
  <c r="S2551" i="5"/>
  <c r="S2552" i="5"/>
  <c r="S2553" i="5"/>
  <c r="S2554" i="5"/>
  <c r="S2555" i="5"/>
  <c r="S2556" i="5"/>
  <c r="S2557" i="5"/>
  <c r="S2558" i="5"/>
  <c r="S2559" i="5"/>
  <c r="S2560" i="5"/>
  <c r="S2561" i="5"/>
  <c r="S2562" i="5"/>
  <c r="S2563" i="5"/>
  <c r="S2564" i="5"/>
  <c r="S2565" i="5"/>
  <c r="S2566" i="5"/>
  <c r="S2567" i="5"/>
  <c r="S2568" i="5"/>
  <c r="S2569" i="5"/>
  <c r="S2570" i="5"/>
  <c r="S2571" i="5"/>
  <c r="S2572" i="5"/>
  <c r="S2573" i="5"/>
  <c r="S2574" i="5"/>
  <c r="S2575" i="5"/>
  <c r="S2576" i="5"/>
  <c r="S2577" i="5"/>
  <c r="S2578" i="5"/>
  <c r="S2579" i="5"/>
  <c r="S2580" i="5"/>
  <c r="S2581" i="5"/>
  <c r="S2582" i="5"/>
  <c r="S2583" i="5"/>
  <c r="S2584" i="5"/>
  <c r="S2585" i="5"/>
  <c r="S2586" i="5"/>
  <c r="S2587" i="5"/>
  <c r="S2588" i="5"/>
  <c r="S2589" i="5"/>
  <c r="S2590" i="5"/>
  <c r="S2591" i="5"/>
  <c r="S2592" i="5"/>
  <c r="S2593" i="5"/>
  <c r="S2594" i="5"/>
  <c r="S2595" i="5"/>
  <c r="S2596" i="5"/>
  <c r="S2597" i="5"/>
  <c r="S2598" i="5"/>
  <c r="S2599" i="5"/>
  <c r="S2600" i="5"/>
  <c r="S2601" i="5"/>
  <c r="S2602" i="5"/>
  <c r="S2603" i="5"/>
  <c r="S2604" i="5"/>
  <c r="S2605" i="5"/>
  <c r="S2606" i="5"/>
  <c r="S2607" i="5"/>
  <c r="S2608" i="5"/>
  <c r="S2609" i="5"/>
  <c r="S2610" i="5"/>
  <c r="S2611" i="5"/>
  <c r="S2612" i="5"/>
  <c r="S2613" i="5"/>
  <c r="S2614" i="5"/>
  <c r="S2615" i="5"/>
  <c r="S2616" i="5"/>
  <c r="S2617" i="5"/>
  <c r="S2618" i="5"/>
  <c r="S2619" i="5"/>
  <c r="S2620" i="5"/>
  <c r="S2621" i="5"/>
  <c r="S2622" i="5"/>
  <c r="S2623" i="5"/>
  <c r="S2624" i="5"/>
  <c r="S2625" i="5"/>
  <c r="S2626" i="5"/>
  <c r="S2627" i="5"/>
  <c r="S2628" i="5"/>
  <c r="S2629" i="5"/>
  <c r="S2630" i="5"/>
  <c r="S2631" i="5"/>
  <c r="S2632" i="5"/>
  <c r="S2633" i="5"/>
  <c r="S2634" i="5"/>
  <c r="S2635" i="5"/>
  <c r="S2636" i="5"/>
  <c r="S2637" i="5"/>
  <c r="S2638" i="5"/>
  <c r="S2639" i="5"/>
  <c r="S2640" i="5"/>
  <c r="S2641" i="5"/>
  <c r="S2642" i="5"/>
  <c r="S2643" i="5"/>
  <c r="S2644" i="5"/>
  <c r="S2645" i="5"/>
  <c r="S2646" i="5"/>
  <c r="S2647" i="5"/>
  <c r="S2648" i="5"/>
  <c r="S2649" i="5"/>
  <c r="S2650" i="5"/>
  <c r="S2651" i="5"/>
  <c r="S2652" i="5"/>
  <c r="S2653" i="5"/>
  <c r="S2654" i="5"/>
  <c r="S2655" i="5"/>
  <c r="S2656" i="5"/>
  <c r="S2657" i="5"/>
  <c r="S2658" i="5"/>
  <c r="S2659" i="5"/>
  <c r="S2660" i="5"/>
  <c r="S2661" i="5"/>
  <c r="S2662" i="5"/>
  <c r="S2663" i="5"/>
  <c r="S2664" i="5"/>
  <c r="S2665" i="5"/>
  <c r="S2666" i="5"/>
  <c r="S2667" i="5"/>
  <c r="S2668" i="5"/>
  <c r="S2669" i="5"/>
  <c r="S2670" i="5"/>
  <c r="S2671" i="5"/>
  <c r="S2672" i="5"/>
  <c r="S2673" i="5"/>
  <c r="S2674" i="5"/>
  <c r="S2675" i="5"/>
  <c r="S2676" i="5"/>
  <c r="S2677" i="5"/>
  <c r="S2678" i="5"/>
  <c r="S2679" i="5"/>
  <c r="S2680" i="5"/>
  <c r="S2681" i="5"/>
  <c r="S2682" i="5"/>
  <c r="S2683" i="5"/>
  <c r="S2684" i="5"/>
  <c r="S2685" i="5"/>
  <c r="S2686" i="5"/>
  <c r="S2687" i="5"/>
  <c r="S2688" i="5"/>
  <c r="S2689" i="5"/>
  <c r="S2690" i="5"/>
  <c r="S2691" i="5"/>
  <c r="S2692" i="5"/>
  <c r="S2693" i="5"/>
  <c r="S2694" i="5"/>
  <c r="S2695" i="5"/>
  <c r="S2696" i="5"/>
  <c r="S2697" i="5"/>
  <c r="S2698" i="5"/>
  <c r="S2699" i="5"/>
  <c r="S2700" i="5"/>
  <c r="S2701" i="5"/>
  <c r="S2702" i="5"/>
  <c r="S2703" i="5"/>
  <c r="S2704" i="5"/>
  <c r="S2705" i="5"/>
  <c r="S2706" i="5"/>
  <c r="S2707" i="5"/>
  <c r="S2708" i="5"/>
  <c r="S2709" i="5"/>
  <c r="S2710" i="5"/>
  <c r="S2711" i="5"/>
  <c r="S2712" i="5"/>
  <c r="S2713" i="5"/>
  <c r="S2714" i="5"/>
  <c r="S2715" i="5"/>
  <c r="S2716" i="5"/>
  <c r="S2717" i="5"/>
  <c r="S2718" i="5"/>
  <c r="S2719" i="5"/>
  <c r="S2720" i="5"/>
  <c r="S2721" i="5"/>
  <c r="S2722" i="5"/>
  <c r="S2723" i="5"/>
  <c r="S2724" i="5"/>
  <c r="S2725" i="5"/>
  <c r="S2726" i="5"/>
  <c r="S2727" i="5"/>
  <c r="S2728" i="5"/>
  <c r="S2729" i="5"/>
  <c r="S2730" i="5"/>
  <c r="S2731" i="5"/>
  <c r="S2732" i="5"/>
  <c r="S2733" i="5"/>
  <c r="S2734" i="5"/>
  <c r="S2735" i="5"/>
  <c r="S2736" i="5"/>
  <c r="S2737" i="5"/>
  <c r="S2738" i="5"/>
  <c r="S2739" i="5"/>
  <c r="S2740" i="5"/>
  <c r="S2741" i="5"/>
  <c r="S2742" i="5"/>
  <c r="S2743" i="5"/>
  <c r="S2744" i="5"/>
  <c r="S2745" i="5"/>
  <c r="S2746" i="5"/>
  <c r="S2747" i="5"/>
  <c r="S2748" i="5"/>
  <c r="S2749" i="5"/>
  <c r="S2750" i="5"/>
  <c r="S2751" i="5"/>
  <c r="S2752" i="5"/>
  <c r="S2753" i="5"/>
  <c r="S2754" i="5"/>
  <c r="S2755" i="5"/>
  <c r="S2756" i="5"/>
  <c r="S2757" i="5"/>
  <c r="S2758" i="5"/>
  <c r="S2759" i="5"/>
  <c r="S2760" i="5"/>
  <c r="S2761" i="5"/>
  <c r="S2762" i="5"/>
  <c r="S2763" i="5"/>
  <c r="S2764" i="5"/>
  <c r="S2765" i="5"/>
  <c r="S2766" i="5"/>
  <c r="S2767" i="5"/>
  <c r="S2768" i="5"/>
  <c r="S2769" i="5"/>
  <c r="S2770" i="5"/>
  <c r="S2771" i="5"/>
  <c r="S2772" i="5"/>
  <c r="S2773" i="5"/>
  <c r="S2774" i="5"/>
  <c r="S2775" i="5"/>
  <c r="S2776" i="5"/>
  <c r="S2777" i="5"/>
  <c r="S2778" i="5"/>
  <c r="S2779" i="5"/>
  <c r="S2780" i="5"/>
  <c r="S2781" i="5"/>
  <c r="S2782" i="5"/>
  <c r="S2783" i="5"/>
  <c r="S2784" i="5"/>
  <c r="S2785" i="5"/>
  <c r="S2786" i="5"/>
  <c r="S2787" i="5"/>
  <c r="S2788" i="5"/>
  <c r="S2789" i="5"/>
  <c r="S2790" i="5"/>
  <c r="S2791" i="5"/>
  <c r="S2792" i="5"/>
  <c r="S2793" i="5"/>
  <c r="S2794" i="5"/>
  <c r="S2795" i="5"/>
  <c r="S2796" i="5"/>
  <c r="S2797" i="5"/>
  <c r="S2798" i="5"/>
  <c r="S2799" i="5"/>
  <c r="S2800" i="5"/>
  <c r="S2801" i="5"/>
  <c r="S2802" i="5"/>
  <c r="S2803" i="5"/>
  <c r="S2804" i="5"/>
  <c r="S2805" i="5"/>
  <c r="S2806" i="5"/>
  <c r="S2807" i="5"/>
  <c r="S2808" i="5"/>
  <c r="S2809" i="5"/>
  <c r="S2810" i="5"/>
  <c r="S2811" i="5"/>
  <c r="S2812" i="5"/>
  <c r="S2813" i="5"/>
  <c r="S2814" i="5"/>
  <c r="S2815" i="5"/>
  <c r="S2816" i="5"/>
  <c r="S2817" i="5"/>
  <c r="S2818" i="5"/>
  <c r="S2819" i="5"/>
  <c r="S2820" i="5"/>
  <c r="S2821" i="5"/>
  <c r="S2822" i="5"/>
  <c r="S2823" i="5"/>
  <c r="S2824" i="5"/>
  <c r="S2825" i="5"/>
  <c r="S2826" i="5"/>
  <c r="S2827" i="5"/>
  <c r="S2828" i="5"/>
  <c r="S2829" i="5"/>
  <c r="S2830" i="5"/>
  <c r="S2831" i="5"/>
  <c r="S2832" i="5"/>
  <c r="S2833" i="5"/>
  <c r="S2834" i="5"/>
  <c r="S2835" i="5"/>
  <c r="S2836" i="5"/>
  <c r="S2837" i="5"/>
  <c r="S2838" i="5"/>
  <c r="S2839" i="5"/>
  <c r="S2840" i="5"/>
  <c r="S2841" i="5"/>
  <c r="S2842" i="5"/>
  <c r="S2843" i="5"/>
  <c r="S2844" i="5"/>
  <c r="S2845" i="5"/>
  <c r="S2846" i="5"/>
  <c r="S2847" i="5"/>
  <c r="S2848" i="5"/>
  <c r="S2849" i="5"/>
  <c r="S2850" i="5"/>
  <c r="S2851" i="5"/>
  <c r="S2852" i="5"/>
  <c r="S2853" i="5"/>
  <c r="S2854" i="5"/>
  <c r="S2855" i="5"/>
  <c r="S2856" i="5"/>
  <c r="S2857" i="5"/>
  <c r="S2858" i="5"/>
  <c r="S2859" i="5"/>
  <c r="S2860" i="5"/>
  <c r="S2861" i="5"/>
  <c r="S2862" i="5"/>
  <c r="S2863" i="5"/>
  <c r="S2864" i="5"/>
  <c r="S2865" i="5"/>
  <c r="S2866" i="5"/>
  <c r="S2867" i="5"/>
  <c r="S2868" i="5"/>
  <c r="S2869" i="5"/>
  <c r="S2870" i="5"/>
  <c r="S2871" i="5"/>
  <c r="S2872" i="5"/>
  <c r="S2873" i="5"/>
  <c r="S2874" i="5"/>
  <c r="S2875" i="5"/>
  <c r="S2876" i="5"/>
  <c r="S2877" i="5"/>
  <c r="S2878" i="5"/>
  <c r="S2879" i="5"/>
  <c r="S2880" i="5"/>
  <c r="S2881" i="5"/>
  <c r="S2882" i="5"/>
  <c r="S2883" i="5"/>
  <c r="S2884" i="5"/>
  <c r="S2885" i="5"/>
  <c r="S2886" i="5"/>
  <c r="S2887" i="5"/>
  <c r="S2888" i="5"/>
  <c r="S2889" i="5"/>
  <c r="S2890" i="5"/>
  <c r="S2891" i="5"/>
  <c r="S2892" i="5"/>
  <c r="S2893" i="5"/>
  <c r="S2894" i="5"/>
  <c r="S2895" i="5"/>
  <c r="S2896" i="5"/>
  <c r="S2897" i="5"/>
  <c r="S2898" i="5"/>
  <c r="S2899" i="5"/>
  <c r="S2900" i="5"/>
  <c r="S2901" i="5"/>
  <c r="S2902" i="5"/>
  <c r="S2903" i="5"/>
  <c r="S2904" i="5"/>
  <c r="S2905" i="5"/>
  <c r="S2906" i="5"/>
  <c r="S2907" i="5"/>
  <c r="S2908" i="5"/>
  <c r="S2909" i="5"/>
  <c r="S2910" i="5"/>
  <c r="S2911" i="5"/>
  <c r="S2912" i="5"/>
  <c r="S2913" i="5"/>
  <c r="S2914" i="5"/>
  <c r="S2915" i="5"/>
  <c r="S2916" i="5"/>
  <c r="S2917" i="5"/>
  <c r="S2918" i="5"/>
  <c r="S2919" i="5"/>
  <c r="S2920" i="5"/>
  <c r="S2921" i="5"/>
  <c r="S2922" i="5"/>
  <c r="S2923" i="5"/>
  <c r="S2924" i="5"/>
  <c r="S2925" i="5"/>
  <c r="S2926" i="5"/>
  <c r="S2927" i="5"/>
  <c r="S2928" i="5"/>
  <c r="S2929" i="5"/>
  <c r="S2930" i="5"/>
  <c r="S2931" i="5"/>
  <c r="S2932" i="5"/>
  <c r="S2933" i="5"/>
  <c r="S2934" i="5"/>
  <c r="S2935" i="5"/>
  <c r="S2936" i="5"/>
  <c r="S2937" i="5"/>
  <c r="S2938" i="5"/>
  <c r="S2939" i="5"/>
  <c r="S2940" i="5"/>
  <c r="S2941" i="5"/>
  <c r="S2942" i="5"/>
  <c r="S2943" i="5"/>
  <c r="S2944" i="5"/>
  <c r="S2945" i="5"/>
  <c r="S2946" i="5"/>
  <c r="S2947" i="5"/>
  <c r="S2948" i="5"/>
  <c r="S2949" i="5"/>
  <c r="S2950" i="5"/>
  <c r="S2951" i="5"/>
  <c r="S2952" i="5"/>
  <c r="S2953" i="5"/>
  <c r="S2954" i="5"/>
  <c r="S2955" i="5"/>
  <c r="S2956" i="5"/>
  <c r="S2957" i="5"/>
  <c r="S2958" i="5"/>
  <c r="S2959" i="5"/>
  <c r="S2960" i="5"/>
  <c r="S2961" i="5"/>
  <c r="S2962" i="5"/>
  <c r="S2963" i="5"/>
  <c r="S2964" i="5"/>
  <c r="S2965" i="5"/>
  <c r="S2966" i="5"/>
  <c r="S2967" i="5"/>
  <c r="S2968" i="5"/>
  <c r="S2969" i="5"/>
  <c r="S2970" i="5"/>
  <c r="S2971" i="5"/>
  <c r="S2972" i="5"/>
  <c r="S2973" i="5"/>
  <c r="S2974" i="5"/>
  <c r="S2975" i="5"/>
  <c r="S2976" i="5"/>
  <c r="S2977" i="5"/>
  <c r="S2978" i="5"/>
  <c r="S2979" i="5"/>
  <c r="S2980" i="5"/>
  <c r="S2981" i="5"/>
  <c r="S2982" i="5"/>
  <c r="S2983" i="5"/>
  <c r="S2984" i="5"/>
  <c r="S2985" i="5"/>
  <c r="S2986" i="5"/>
  <c r="S2987" i="5"/>
  <c r="S2988" i="5"/>
  <c r="S2989" i="5"/>
  <c r="S2990" i="5"/>
  <c r="S2991" i="5"/>
  <c r="S2992" i="5"/>
  <c r="S2993" i="5"/>
  <c r="S2994" i="5"/>
  <c r="S2995" i="5"/>
  <c r="S2996" i="5"/>
  <c r="S2997" i="5"/>
  <c r="S2998" i="5"/>
  <c r="S2999" i="5"/>
  <c r="S3000" i="5"/>
  <c r="S3001" i="5"/>
  <c r="S3002" i="5"/>
  <c r="S3003" i="5"/>
  <c r="S3004" i="5"/>
  <c r="S3005" i="5"/>
  <c r="S3006" i="5"/>
  <c r="S3007" i="5"/>
  <c r="S3008" i="5"/>
  <c r="S3009" i="5"/>
  <c r="S3010" i="5"/>
  <c r="S3011" i="5"/>
  <c r="S3012" i="5"/>
  <c r="S3013" i="5"/>
  <c r="S3014" i="5"/>
  <c r="S3015" i="5"/>
  <c r="S3016" i="5"/>
  <c r="S3017" i="5"/>
  <c r="S3018" i="5"/>
  <c r="S3019" i="5"/>
  <c r="S3020" i="5"/>
  <c r="S3021" i="5"/>
  <c r="S3022" i="5"/>
  <c r="S3023" i="5"/>
  <c r="S3024" i="5"/>
  <c r="S3025" i="5"/>
  <c r="S3026" i="5"/>
  <c r="S3027" i="5"/>
  <c r="S3028" i="5"/>
  <c r="S3029" i="5"/>
  <c r="S3030" i="5"/>
  <c r="S3031" i="5"/>
  <c r="S3032" i="5"/>
  <c r="S3033" i="5"/>
  <c r="S3034" i="5"/>
  <c r="S3035" i="5"/>
  <c r="S3036" i="5"/>
  <c r="S3037" i="5"/>
  <c r="S3038" i="5"/>
  <c r="S3039" i="5"/>
  <c r="S3040" i="5"/>
  <c r="S3041" i="5"/>
  <c r="S3042" i="5"/>
  <c r="S3043" i="5"/>
  <c r="S3044" i="5"/>
  <c r="S3045" i="5"/>
  <c r="S3046" i="5"/>
  <c r="S3047" i="5"/>
  <c r="S3048" i="5"/>
  <c r="S3049" i="5"/>
  <c r="S3050" i="5"/>
  <c r="S3051" i="5"/>
  <c r="S3052" i="5"/>
  <c r="S3053" i="5"/>
  <c r="S3054" i="5"/>
  <c r="S3055" i="5"/>
  <c r="S3056" i="5"/>
  <c r="S3057" i="5"/>
  <c r="S3058" i="5"/>
  <c r="S3059" i="5"/>
  <c r="S3060" i="5"/>
  <c r="S3061" i="5"/>
  <c r="S3062" i="5"/>
  <c r="S3063" i="5"/>
  <c r="S3064" i="5"/>
  <c r="S3065" i="5"/>
  <c r="S3066" i="5"/>
  <c r="S3067" i="5"/>
  <c r="S3068" i="5"/>
  <c r="S3069" i="5"/>
  <c r="S3070" i="5"/>
  <c r="S3071" i="5"/>
  <c r="S3072" i="5"/>
  <c r="S3073" i="5"/>
  <c r="S3074" i="5"/>
  <c r="S3075" i="5"/>
  <c r="S3076" i="5"/>
  <c r="S3077" i="5"/>
  <c r="S3078" i="5"/>
  <c r="S3079" i="5"/>
  <c r="S3080" i="5"/>
  <c r="S3081" i="5"/>
  <c r="S3082" i="5"/>
  <c r="S3083" i="5"/>
  <c r="S3084" i="5"/>
  <c r="S3085" i="5"/>
  <c r="S3086" i="5"/>
  <c r="S3087" i="5"/>
  <c r="S3088" i="5"/>
  <c r="S3089" i="5"/>
  <c r="S3090" i="5"/>
  <c r="S3091" i="5"/>
  <c r="S3092" i="5"/>
  <c r="S3093" i="5"/>
  <c r="S3094" i="5"/>
  <c r="S3095" i="5"/>
  <c r="S3096" i="5"/>
  <c r="S3097" i="5"/>
  <c r="S3098" i="5"/>
  <c r="S3099" i="5"/>
  <c r="S3100" i="5"/>
  <c r="S3101" i="5"/>
  <c r="S3102" i="5"/>
  <c r="S3103" i="5"/>
  <c r="S3104" i="5"/>
  <c r="S3105" i="5"/>
  <c r="S3106" i="5"/>
  <c r="S3107" i="5"/>
  <c r="S3108" i="5"/>
  <c r="S3109" i="5"/>
  <c r="S3110" i="5"/>
  <c r="S3111" i="5"/>
  <c r="S3112" i="5"/>
  <c r="S3113" i="5"/>
  <c r="S3114" i="5"/>
  <c r="S3115" i="5"/>
  <c r="S3116" i="5"/>
  <c r="S3117" i="5"/>
  <c r="S3118" i="5"/>
  <c r="S3119" i="5"/>
  <c r="S3120" i="5"/>
  <c r="S3121" i="5"/>
  <c r="S3122" i="5"/>
  <c r="S3123" i="5"/>
  <c r="S3124" i="5"/>
  <c r="S3125" i="5"/>
  <c r="S3126" i="5"/>
  <c r="S3127" i="5"/>
  <c r="S3128" i="5"/>
  <c r="S3129" i="5"/>
  <c r="S3130" i="5"/>
  <c r="S3131" i="5"/>
  <c r="S3132" i="5"/>
  <c r="S3133" i="5"/>
  <c r="S3134" i="5"/>
  <c r="S3135" i="5"/>
  <c r="S3136" i="5"/>
  <c r="S3137" i="5"/>
  <c r="S3138" i="5"/>
  <c r="S3139" i="5"/>
  <c r="S3140" i="5"/>
  <c r="S3141" i="5"/>
  <c r="S3142" i="5"/>
  <c r="S3143" i="5"/>
  <c r="S3144" i="5"/>
  <c r="S3145" i="5"/>
  <c r="S3146" i="5"/>
  <c r="S3147" i="5"/>
  <c r="S3148" i="5"/>
  <c r="S3149" i="5"/>
  <c r="S3150" i="5"/>
  <c r="S3151" i="5"/>
  <c r="S3152" i="5"/>
  <c r="S3153" i="5"/>
  <c r="S3154" i="5"/>
  <c r="S3155" i="5"/>
  <c r="S3156" i="5"/>
  <c r="S3157" i="5"/>
  <c r="S3158" i="5"/>
  <c r="S3159" i="5"/>
  <c r="S3160" i="5"/>
  <c r="S3161" i="5"/>
  <c r="S3162" i="5"/>
  <c r="S3163" i="5"/>
  <c r="S3164" i="5"/>
  <c r="S3165" i="5"/>
  <c r="S3166" i="5"/>
  <c r="S3167" i="5"/>
  <c r="S3168" i="5"/>
  <c r="S3169" i="5"/>
  <c r="S3170" i="5"/>
  <c r="S3171" i="5"/>
  <c r="S3172" i="5"/>
  <c r="S3173" i="5"/>
  <c r="S3174" i="5"/>
  <c r="S3175" i="5"/>
  <c r="S3176" i="5"/>
  <c r="S3177" i="5"/>
  <c r="S3178" i="5"/>
  <c r="S3179" i="5"/>
  <c r="S3180" i="5"/>
  <c r="S3181" i="5"/>
  <c r="S3182" i="5"/>
  <c r="S3183" i="5"/>
  <c r="S3184" i="5"/>
  <c r="S3185" i="5"/>
  <c r="S3186" i="5"/>
  <c r="S3187" i="5"/>
  <c r="S3188" i="5"/>
  <c r="S3189" i="5"/>
  <c r="S3190" i="5"/>
  <c r="S3191" i="5"/>
  <c r="S3192" i="5"/>
  <c r="S3193" i="5"/>
  <c r="S3194" i="5"/>
  <c r="S3195" i="5"/>
  <c r="S3196" i="5"/>
  <c r="S3197" i="5"/>
  <c r="S3198" i="5"/>
  <c r="S3199" i="5"/>
  <c r="S3200" i="5"/>
  <c r="S3201" i="5"/>
  <c r="S3202" i="5"/>
  <c r="S3203" i="5"/>
  <c r="S3204" i="5"/>
  <c r="S3205" i="5"/>
  <c r="S3206" i="5"/>
  <c r="S3207" i="5"/>
  <c r="S3208" i="5"/>
  <c r="S3209" i="5"/>
  <c r="S3210" i="5"/>
  <c r="S3211" i="5"/>
  <c r="S3212" i="5"/>
  <c r="S3213" i="5"/>
  <c r="S3214" i="5"/>
  <c r="S3215" i="5"/>
  <c r="S3216" i="5"/>
  <c r="S3217" i="5"/>
  <c r="S3218" i="5"/>
  <c r="S3219" i="5"/>
  <c r="S3220" i="5"/>
  <c r="S3221" i="5"/>
  <c r="S3222" i="5"/>
  <c r="S3223" i="5"/>
  <c r="S3224" i="5"/>
  <c r="S3225" i="5"/>
  <c r="S3226" i="5"/>
  <c r="S3227" i="5"/>
  <c r="S3228" i="5"/>
  <c r="S3229" i="5"/>
  <c r="S3230" i="5"/>
  <c r="S3231" i="5"/>
  <c r="S3232" i="5"/>
  <c r="S3233" i="5"/>
  <c r="S3234" i="5"/>
  <c r="S3235" i="5"/>
  <c r="S3236" i="5"/>
  <c r="S3237" i="5"/>
  <c r="S3238" i="5"/>
  <c r="S3239" i="5"/>
  <c r="S3240" i="5"/>
  <c r="S3241" i="5"/>
  <c r="S3242" i="5"/>
  <c r="S3243" i="5"/>
  <c r="S3244" i="5"/>
  <c r="S3245" i="5"/>
  <c r="S3246" i="5"/>
  <c r="S3247" i="5"/>
  <c r="S3248" i="5"/>
  <c r="S3249" i="5"/>
  <c r="S3250" i="5"/>
  <c r="S3251" i="5"/>
  <c r="S3252" i="5"/>
  <c r="S3253" i="5"/>
  <c r="S3254" i="5"/>
  <c r="S3255" i="5"/>
  <c r="S3256" i="5"/>
  <c r="S3257" i="5"/>
  <c r="S3258" i="5"/>
  <c r="S3259" i="5"/>
  <c r="S3260" i="5"/>
  <c r="S3261" i="5"/>
  <c r="S3262" i="5"/>
  <c r="S3263" i="5"/>
  <c r="S3264" i="5"/>
  <c r="S3265" i="5"/>
  <c r="S3266" i="5"/>
  <c r="S3267" i="5"/>
  <c r="S3268" i="5"/>
  <c r="S3269" i="5"/>
  <c r="S3270" i="5"/>
  <c r="S3271" i="5"/>
  <c r="S3272" i="5"/>
  <c r="S3273" i="5"/>
  <c r="S3274" i="5"/>
  <c r="S3275" i="5"/>
  <c r="S3276" i="5"/>
  <c r="S3277" i="5"/>
  <c r="S3278" i="5"/>
  <c r="S3279" i="5"/>
  <c r="S3280" i="5"/>
  <c r="S3281" i="5"/>
  <c r="S3282" i="5"/>
  <c r="S3283" i="5"/>
  <c r="S3284" i="5"/>
  <c r="S3285" i="5"/>
  <c r="S3286" i="5"/>
  <c r="S3287" i="5"/>
  <c r="S3288" i="5"/>
  <c r="S3289" i="5"/>
  <c r="S3290" i="5"/>
  <c r="S3291" i="5"/>
  <c r="S3292" i="5"/>
  <c r="S3293" i="5"/>
  <c r="S3294" i="5"/>
  <c r="S3295" i="5"/>
  <c r="S3296" i="5"/>
  <c r="S3297" i="5"/>
  <c r="S3298" i="5"/>
  <c r="S3299" i="5"/>
  <c r="S3300" i="5"/>
  <c r="S3301" i="5"/>
  <c r="S3302" i="5"/>
  <c r="S3303" i="5"/>
  <c r="S3304" i="5"/>
  <c r="S3305" i="5"/>
  <c r="S3306" i="5"/>
  <c r="S3307" i="5"/>
  <c r="S3308" i="5"/>
  <c r="S3309" i="5"/>
  <c r="S3310" i="5"/>
  <c r="S3311" i="5"/>
  <c r="S3312" i="5"/>
  <c r="S3313" i="5"/>
  <c r="S3314" i="5"/>
  <c r="S3315" i="5"/>
  <c r="S3316" i="5"/>
  <c r="S3317" i="5"/>
  <c r="S3318" i="5"/>
  <c r="S3319" i="5"/>
  <c r="S3320" i="5"/>
  <c r="S3321" i="5"/>
  <c r="S3322" i="5"/>
  <c r="S3323" i="5"/>
  <c r="S3324" i="5"/>
  <c r="S3325" i="5"/>
  <c r="S3326" i="5"/>
  <c r="S3327" i="5"/>
  <c r="S3328" i="5"/>
  <c r="S3329" i="5"/>
  <c r="S3330" i="5"/>
  <c r="S3331" i="5"/>
  <c r="S3332" i="5"/>
  <c r="S3333" i="5"/>
  <c r="S3334" i="5"/>
  <c r="S3335" i="5"/>
  <c r="S3336" i="5"/>
  <c r="S3337" i="5"/>
  <c r="S3338" i="5"/>
  <c r="S3339" i="5"/>
  <c r="S3340" i="5"/>
  <c r="S3341" i="5"/>
  <c r="S3342" i="5"/>
  <c r="S3343" i="5"/>
  <c r="S3344" i="5"/>
  <c r="S3345" i="5"/>
  <c r="S3346" i="5"/>
  <c r="S3347" i="5"/>
  <c r="S3348" i="5"/>
  <c r="S3349" i="5"/>
  <c r="S3350" i="5"/>
  <c r="S3351" i="5"/>
  <c r="S3352" i="5"/>
  <c r="S3353" i="5"/>
  <c r="S3354" i="5"/>
  <c r="S3355" i="5"/>
  <c r="S3356" i="5"/>
  <c r="S3357" i="5"/>
  <c r="S3358" i="5"/>
  <c r="S3359" i="5"/>
  <c r="S3360" i="5"/>
  <c r="S3361" i="5"/>
  <c r="S3362" i="5"/>
  <c r="S3363" i="5"/>
  <c r="S3364" i="5"/>
  <c r="S3365" i="5"/>
  <c r="S3366" i="5"/>
  <c r="S3367" i="5"/>
  <c r="S3368" i="5"/>
  <c r="S3369" i="5"/>
  <c r="S3370" i="5"/>
  <c r="S3371" i="5"/>
  <c r="S3372" i="5"/>
  <c r="S3373" i="5"/>
  <c r="S3374" i="5"/>
  <c r="S3375" i="5"/>
  <c r="S3376" i="5"/>
  <c r="S3377" i="5"/>
  <c r="S3378" i="5"/>
  <c r="S3379" i="5"/>
  <c r="S3380" i="5"/>
  <c r="S3381" i="5"/>
  <c r="S3382" i="5"/>
  <c r="S3383" i="5"/>
  <c r="S3384" i="5"/>
  <c r="S3385" i="5"/>
  <c r="S3386" i="5"/>
  <c r="S3387" i="5"/>
  <c r="S3388" i="5"/>
  <c r="S3389" i="5"/>
  <c r="S3390" i="5"/>
  <c r="S3391" i="5"/>
  <c r="S3392" i="5"/>
  <c r="S3393" i="5"/>
  <c r="S3394" i="5"/>
  <c r="S3395" i="5"/>
  <c r="S3396" i="5"/>
  <c r="S3397" i="5"/>
  <c r="S3398" i="5"/>
  <c r="S3399" i="5"/>
  <c r="S3400" i="5"/>
  <c r="S3401" i="5"/>
  <c r="S3402" i="5"/>
  <c r="S3403" i="5"/>
  <c r="S3404" i="5"/>
  <c r="S3405" i="5"/>
  <c r="S3406" i="5"/>
  <c r="S3407" i="5"/>
  <c r="S3408" i="5"/>
  <c r="S3409" i="5"/>
  <c r="S3410" i="5"/>
  <c r="S3411" i="5"/>
  <c r="S3412" i="5"/>
  <c r="S3413" i="5"/>
  <c r="S3414" i="5"/>
  <c r="S3415" i="5"/>
  <c r="S3416" i="5"/>
  <c r="S3417" i="5"/>
  <c r="S3418" i="5"/>
  <c r="S3419" i="5"/>
  <c r="S3420" i="5"/>
  <c r="S3421" i="5"/>
  <c r="S3422" i="5"/>
  <c r="S3423" i="5"/>
  <c r="S3424" i="5"/>
  <c r="S3425" i="5"/>
  <c r="S3426" i="5"/>
  <c r="S3427" i="5"/>
  <c r="S3428" i="5"/>
  <c r="S3429" i="5"/>
  <c r="S3430" i="5"/>
  <c r="S3431" i="5"/>
  <c r="S3432" i="5"/>
  <c r="S3433" i="5"/>
  <c r="S3434" i="5"/>
  <c r="S3435" i="5"/>
  <c r="S3436" i="5"/>
  <c r="S3437" i="5"/>
  <c r="S3438" i="5"/>
  <c r="S3439" i="5"/>
  <c r="S3440" i="5"/>
  <c r="S3441" i="5"/>
  <c r="S3442" i="5"/>
  <c r="S3443" i="5"/>
  <c r="S3444" i="5"/>
  <c r="S3445" i="5"/>
  <c r="S3446" i="5"/>
  <c r="S3447" i="5"/>
  <c r="S3448" i="5"/>
  <c r="S3449" i="5"/>
  <c r="S3450" i="5"/>
  <c r="S3451" i="5"/>
  <c r="S3452" i="5"/>
  <c r="S3453" i="5"/>
  <c r="S3454" i="5"/>
  <c r="S3455" i="5"/>
  <c r="S3456" i="5"/>
  <c r="S3457" i="5"/>
  <c r="S3458" i="5"/>
  <c r="S3459" i="5"/>
  <c r="S3460" i="5"/>
  <c r="S3461" i="5"/>
  <c r="S3462" i="5"/>
  <c r="S3463" i="5"/>
  <c r="S3464" i="5"/>
  <c r="S3465" i="5"/>
  <c r="S3466" i="5"/>
  <c r="S3467" i="5"/>
  <c r="S3468" i="5"/>
  <c r="S3469" i="5"/>
  <c r="S3470" i="5"/>
  <c r="S3471" i="5"/>
  <c r="S3472" i="5"/>
  <c r="S3473" i="5"/>
  <c r="S3474" i="5"/>
  <c r="S3475" i="5"/>
  <c r="S3476" i="5"/>
  <c r="S3477" i="5"/>
  <c r="S3478" i="5"/>
  <c r="S3479" i="5"/>
  <c r="S3480" i="5"/>
  <c r="S3481" i="5"/>
  <c r="S3482" i="5"/>
  <c r="S3483" i="5"/>
  <c r="S3484" i="5"/>
  <c r="S3485" i="5"/>
  <c r="S3486" i="5"/>
  <c r="S3487" i="5"/>
  <c r="S3488" i="5"/>
  <c r="S3489" i="5"/>
  <c r="S3490" i="5"/>
  <c r="S3491" i="5"/>
  <c r="S3492" i="5"/>
  <c r="S3493" i="5"/>
  <c r="S3494" i="5"/>
  <c r="S3495" i="5"/>
  <c r="S3496" i="5"/>
  <c r="S3497" i="5"/>
  <c r="S3498" i="5"/>
  <c r="S3499" i="5"/>
  <c r="S3500" i="5"/>
  <c r="S3501" i="5"/>
  <c r="S3502" i="5"/>
  <c r="S3503" i="5"/>
  <c r="S3504" i="5"/>
  <c r="S3505" i="5"/>
  <c r="S3506" i="5"/>
  <c r="S3507" i="5"/>
  <c r="S3508" i="5"/>
  <c r="S3509" i="5"/>
  <c r="S3510" i="5"/>
  <c r="S3511" i="5"/>
  <c r="S3512" i="5"/>
  <c r="S3513" i="5"/>
  <c r="S3514" i="5"/>
  <c r="S3515" i="5"/>
  <c r="S3516" i="5"/>
  <c r="S3517" i="5"/>
  <c r="S3518" i="5"/>
  <c r="S3519" i="5"/>
  <c r="S3520" i="5"/>
  <c r="S3521" i="5"/>
  <c r="S3522" i="5"/>
  <c r="S3523" i="5"/>
  <c r="S3524" i="5"/>
  <c r="S3525" i="5"/>
  <c r="S3526" i="5"/>
  <c r="S3527" i="5"/>
  <c r="S3528" i="5"/>
  <c r="S3529" i="5"/>
  <c r="S3530" i="5"/>
  <c r="S3531" i="5"/>
  <c r="S3532" i="5"/>
  <c r="S3533" i="5"/>
  <c r="S3534" i="5"/>
  <c r="S3535" i="5"/>
  <c r="S3536" i="5"/>
  <c r="S3537" i="5"/>
  <c r="S3538" i="5"/>
  <c r="S3539" i="5"/>
  <c r="S3540" i="5"/>
  <c r="S3541" i="5"/>
  <c r="S3542" i="5"/>
  <c r="S3543" i="5"/>
  <c r="S3544" i="5"/>
  <c r="S3545" i="5"/>
  <c r="S3546" i="5"/>
  <c r="S3547" i="5"/>
  <c r="S3548" i="5"/>
  <c r="S3549" i="5"/>
  <c r="S3550" i="5"/>
  <c r="S3551" i="5"/>
  <c r="S3552" i="5"/>
  <c r="S3553" i="5"/>
  <c r="S3554" i="5"/>
  <c r="S3555" i="5"/>
  <c r="S3556" i="5"/>
  <c r="S3557" i="5"/>
  <c r="S3558" i="5"/>
  <c r="S3559" i="5"/>
  <c r="S3560" i="5"/>
  <c r="S3561" i="5"/>
  <c r="S3562" i="5"/>
  <c r="S3563" i="5"/>
  <c r="S3564" i="5"/>
  <c r="S3565" i="5"/>
  <c r="S3566" i="5"/>
  <c r="S3567" i="5"/>
  <c r="S3568" i="5"/>
  <c r="S3569" i="5"/>
  <c r="S3570" i="5"/>
  <c r="S3571" i="5"/>
  <c r="S3572" i="5"/>
  <c r="S3573" i="5"/>
  <c r="S3574" i="5"/>
  <c r="S3575" i="5"/>
  <c r="S3576" i="5"/>
  <c r="S3577" i="5"/>
  <c r="S3578" i="5"/>
  <c r="S3579" i="5"/>
  <c r="S3580" i="5"/>
  <c r="S3581" i="5"/>
  <c r="S3582" i="5"/>
  <c r="S3583" i="5"/>
  <c r="S3584" i="5"/>
  <c r="S3585" i="5"/>
  <c r="S3586" i="5"/>
  <c r="S3587" i="5"/>
  <c r="S3588" i="5"/>
  <c r="S3589" i="5"/>
  <c r="S3590" i="5"/>
  <c r="S3591" i="5"/>
  <c r="S3592" i="5"/>
  <c r="S3593" i="5"/>
  <c r="S3594" i="5"/>
  <c r="S3595" i="5"/>
  <c r="S3596" i="5"/>
  <c r="S3597" i="5"/>
  <c r="S3598" i="5"/>
  <c r="S3599" i="5"/>
  <c r="S3600" i="5"/>
  <c r="S3601" i="5"/>
  <c r="S3602" i="5"/>
  <c r="S3603" i="5"/>
  <c r="S3604" i="5"/>
  <c r="S3605" i="5"/>
  <c r="S3606" i="5"/>
  <c r="S3607" i="5"/>
  <c r="S3608" i="5"/>
  <c r="S3609" i="5"/>
  <c r="S3610" i="5"/>
  <c r="S3611" i="5"/>
  <c r="S3612" i="5"/>
  <c r="S3613" i="5"/>
  <c r="S3614" i="5"/>
  <c r="S3615" i="5"/>
  <c r="S3616" i="5"/>
  <c r="S3617" i="5"/>
  <c r="S3618" i="5"/>
  <c r="S3619" i="5"/>
  <c r="S3620" i="5"/>
  <c r="S3621" i="5"/>
  <c r="S3622" i="5"/>
  <c r="S3623" i="5"/>
  <c r="S3624" i="5"/>
  <c r="S3625" i="5"/>
  <c r="S3626" i="5"/>
  <c r="S3627" i="5"/>
  <c r="S3628" i="5"/>
  <c r="S3629" i="5"/>
  <c r="S3630" i="5"/>
  <c r="S3631" i="5"/>
  <c r="S3632" i="5"/>
  <c r="S3633" i="5"/>
  <c r="S3634" i="5"/>
  <c r="S3635" i="5"/>
  <c r="S3636" i="5"/>
  <c r="S3637" i="5"/>
  <c r="S3638" i="5"/>
  <c r="S3639" i="5"/>
  <c r="S3640" i="5"/>
  <c r="S3641" i="5"/>
  <c r="S3642" i="5"/>
  <c r="S3643" i="5"/>
  <c r="S3644" i="5"/>
  <c r="S3645" i="5"/>
  <c r="S3646" i="5"/>
  <c r="S3647" i="5"/>
  <c r="S3648" i="5"/>
  <c r="S3649" i="5"/>
  <c r="S3650" i="5"/>
  <c r="S3651" i="5"/>
  <c r="S3652" i="5"/>
  <c r="S3653" i="5"/>
  <c r="S3654" i="5"/>
  <c r="S3655" i="5"/>
  <c r="S3656" i="5"/>
  <c r="S3657" i="5"/>
  <c r="S3658" i="5"/>
  <c r="S3659" i="5"/>
  <c r="S3660" i="5"/>
  <c r="S3661" i="5"/>
  <c r="S3662" i="5"/>
  <c r="S3663" i="5"/>
  <c r="S3664" i="5"/>
  <c r="S3665" i="5"/>
  <c r="S3666" i="5"/>
  <c r="S3667" i="5"/>
  <c r="S3668" i="5"/>
  <c r="S3669" i="5"/>
  <c r="S3670" i="5"/>
  <c r="S3671" i="5"/>
  <c r="S3672" i="5"/>
  <c r="S3673" i="5"/>
  <c r="S3674" i="5"/>
  <c r="S3675" i="5"/>
  <c r="S3676" i="5"/>
  <c r="S3677" i="5"/>
  <c r="S3678" i="5"/>
  <c r="S3679" i="5"/>
  <c r="S3680" i="5"/>
  <c r="S3681" i="5"/>
  <c r="S3682" i="5"/>
  <c r="S3683" i="5"/>
  <c r="S3684" i="5"/>
  <c r="S3685" i="5"/>
  <c r="S3686" i="5"/>
  <c r="S3687" i="5"/>
  <c r="S3688" i="5"/>
  <c r="S3689" i="5"/>
  <c r="S3690" i="5"/>
  <c r="S3691" i="5"/>
  <c r="S3692" i="5"/>
  <c r="S3693" i="5"/>
  <c r="S3694" i="5"/>
  <c r="S3695" i="5"/>
  <c r="S3696" i="5"/>
  <c r="S3697" i="5"/>
  <c r="S3698" i="5"/>
  <c r="S3699" i="5"/>
  <c r="S3700" i="5"/>
  <c r="S3701" i="5"/>
  <c r="S3702" i="5"/>
  <c r="S3703" i="5"/>
  <c r="S3704" i="5"/>
  <c r="S3705" i="5"/>
  <c r="S3706" i="5"/>
  <c r="S3707" i="5"/>
  <c r="S3708" i="5"/>
  <c r="S3709" i="5"/>
  <c r="S3710" i="5"/>
  <c r="S3711" i="5"/>
  <c r="S3712" i="5"/>
  <c r="S3713" i="5"/>
  <c r="S3714" i="5"/>
  <c r="S3715" i="5"/>
  <c r="S3716" i="5"/>
  <c r="S3717" i="5"/>
  <c r="S3718" i="5"/>
  <c r="S3719" i="5"/>
  <c r="S3720" i="5"/>
  <c r="S3721" i="5"/>
  <c r="S3722" i="5"/>
  <c r="S3723" i="5"/>
  <c r="S3724" i="5"/>
  <c r="S3725" i="5"/>
  <c r="S3726" i="5"/>
  <c r="S3727" i="5"/>
  <c r="S3728" i="5"/>
  <c r="S3729" i="5"/>
  <c r="S3730" i="5"/>
  <c r="S3731" i="5"/>
  <c r="S3732" i="5"/>
  <c r="S3733" i="5"/>
  <c r="S3734" i="5"/>
  <c r="S3735" i="5"/>
  <c r="S3736" i="5"/>
  <c r="S3737" i="5"/>
  <c r="S3738" i="5"/>
  <c r="S3739" i="5"/>
  <c r="S3740" i="5"/>
  <c r="S3741" i="5"/>
  <c r="S3742" i="5"/>
  <c r="S3743" i="5"/>
  <c r="S3744" i="5"/>
  <c r="S3745" i="5"/>
  <c r="S3746" i="5"/>
  <c r="S3747" i="5"/>
  <c r="S3748" i="5"/>
  <c r="S3749" i="5"/>
  <c r="S3750" i="5"/>
  <c r="S3751" i="5"/>
  <c r="S3752" i="5"/>
  <c r="S3753" i="5"/>
  <c r="S3754" i="5"/>
  <c r="S3755" i="5"/>
  <c r="S3756" i="5"/>
  <c r="S3757" i="5"/>
  <c r="S3758" i="5"/>
  <c r="S3759" i="5"/>
  <c r="S3760" i="5"/>
  <c r="S3761" i="5"/>
  <c r="S3762" i="5"/>
  <c r="S3763" i="5"/>
  <c r="S3764" i="5"/>
  <c r="S3765" i="5"/>
  <c r="S3766" i="5"/>
  <c r="S3767" i="5"/>
  <c r="S3768" i="5"/>
  <c r="S3769" i="5"/>
  <c r="S3770" i="5"/>
  <c r="S3771" i="5"/>
  <c r="S3772" i="5"/>
  <c r="S3773" i="5"/>
  <c r="S3774" i="5"/>
  <c r="S3775" i="5"/>
  <c r="S3776" i="5"/>
  <c r="S3777" i="5"/>
  <c r="S3778" i="5"/>
  <c r="S3779" i="5"/>
  <c r="S3780" i="5"/>
  <c r="S3781" i="5"/>
  <c r="S3782" i="5"/>
  <c r="S3783" i="5"/>
  <c r="S3784" i="5"/>
  <c r="S3785" i="5"/>
  <c r="S3786" i="5"/>
  <c r="S3787" i="5"/>
  <c r="S3788" i="5"/>
  <c r="S3789" i="5"/>
  <c r="S3790" i="5"/>
  <c r="S3791" i="5"/>
  <c r="S3792" i="5"/>
  <c r="S3793" i="5"/>
  <c r="S3794" i="5"/>
  <c r="S3795" i="5"/>
  <c r="S3796" i="5"/>
  <c r="S3797" i="5"/>
  <c r="S3798" i="5"/>
  <c r="S3799" i="5"/>
  <c r="S3800" i="5"/>
  <c r="S3801" i="5"/>
  <c r="S3802" i="5"/>
  <c r="S3803" i="5"/>
  <c r="S3804" i="5"/>
  <c r="S3805" i="5"/>
  <c r="S3806" i="5"/>
  <c r="S3807" i="5"/>
  <c r="S3808" i="5"/>
  <c r="S3809" i="5"/>
  <c r="S3810" i="5"/>
  <c r="S3811" i="5"/>
  <c r="S3812" i="5"/>
  <c r="S3813" i="5"/>
  <c r="S3814" i="5"/>
  <c r="S3815" i="5"/>
  <c r="S3816" i="5"/>
  <c r="S3817" i="5"/>
  <c r="S3818" i="5"/>
  <c r="S3819" i="5"/>
  <c r="S3820" i="5"/>
  <c r="S3821" i="5"/>
  <c r="S3822" i="5"/>
  <c r="S3823" i="5"/>
  <c r="S3824" i="5"/>
  <c r="S3825" i="5"/>
  <c r="S3826" i="5"/>
  <c r="S3827" i="5"/>
  <c r="S3828" i="5"/>
  <c r="S3829" i="5"/>
  <c r="S3830" i="5"/>
  <c r="S3831" i="5"/>
  <c r="S3832" i="5"/>
  <c r="S3833" i="5"/>
  <c r="S3834" i="5"/>
  <c r="S3835" i="5"/>
  <c r="S3836" i="5"/>
  <c r="S3837" i="5"/>
  <c r="S3838" i="5"/>
  <c r="S3839" i="5"/>
  <c r="S3840" i="5"/>
  <c r="S3841" i="5"/>
  <c r="S3842" i="5"/>
  <c r="S3843" i="5"/>
  <c r="S3844" i="5"/>
  <c r="S3845" i="5"/>
  <c r="S3846" i="5"/>
  <c r="S3847" i="5"/>
  <c r="S3848" i="5"/>
  <c r="S3849" i="5"/>
  <c r="S3850" i="5"/>
  <c r="S3851" i="5"/>
  <c r="S3852" i="5"/>
  <c r="S3853" i="5"/>
  <c r="S3854" i="5"/>
  <c r="S3855" i="5"/>
  <c r="S3856" i="5"/>
  <c r="S3857" i="5"/>
  <c r="S3858" i="5"/>
  <c r="S3859" i="5"/>
  <c r="S3860" i="5"/>
  <c r="S3861" i="5"/>
  <c r="S3862" i="5"/>
  <c r="S3863" i="5"/>
  <c r="S3864" i="5"/>
  <c r="S3865" i="5"/>
  <c r="S3866" i="5"/>
  <c r="S3867" i="5"/>
  <c r="S3868" i="5"/>
  <c r="S3869" i="5"/>
  <c r="S3870" i="5"/>
  <c r="S3871" i="5"/>
  <c r="S3872" i="5"/>
  <c r="S3873" i="5"/>
  <c r="S3874" i="5"/>
  <c r="S3875" i="5"/>
  <c r="S3876" i="5"/>
  <c r="S3877" i="5"/>
  <c r="S3878" i="5"/>
  <c r="S3879" i="5"/>
  <c r="S3880" i="5"/>
  <c r="S3881" i="5"/>
  <c r="S3882" i="5"/>
  <c r="S3883" i="5"/>
  <c r="S3884" i="5"/>
  <c r="S3885" i="5"/>
  <c r="S3886" i="5"/>
  <c r="S3887" i="5"/>
  <c r="S3888" i="5"/>
  <c r="S3889" i="5"/>
  <c r="S3890" i="5"/>
  <c r="S3891" i="5"/>
  <c r="S3892" i="5"/>
  <c r="S3893" i="5"/>
  <c r="S3894" i="5"/>
  <c r="S3895" i="5"/>
  <c r="S3896" i="5"/>
  <c r="S3897" i="5"/>
  <c r="S3898" i="5"/>
  <c r="S3899" i="5"/>
  <c r="S3900" i="5"/>
  <c r="S3901" i="5"/>
  <c r="S3902" i="5"/>
  <c r="S3903" i="5"/>
  <c r="S3904" i="5"/>
  <c r="S3905" i="5"/>
  <c r="S3906" i="5"/>
  <c r="S3907" i="5"/>
  <c r="S3908" i="5"/>
  <c r="S3909" i="5"/>
  <c r="S3910" i="5"/>
  <c r="S3911" i="5"/>
  <c r="S3912" i="5"/>
  <c r="S3913" i="5"/>
  <c r="S3914" i="5"/>
  <c r="S3915" i="5"/>
  <c r="S3916" i="5"/>
  <c r="S3917" i="5"/>
  <c r="S3918" i="5"/>
  <c r="S3919" i="5"/>
  <c r="S3920" i="5"/>
  <c r="S3921" i="5"/>
  <c r="S3922" i="5"/>
  <c r="S3923" i="5"/>
  <c r="S3924" i="5"/>
  <c r="S3925" i="5"/>
  <c r="S3926" i="5"/>
  <c r="S3927" i="5"/>
  <c r="S3928" i="5"/>
  <c r="S3929" i="5"/>
  <c r="S3930" i="5"/>
  <c r="S3931" i="5"/>
  <c r="S3932" i="5"/>
  <c r="S3933" i="5"/>
  <c r="S3934" i="5"/>
  <c r="S3935" i="5"/>
  <c r="S3936" i="5"/>
  <c r="S3937" i="5"/>
  <c r="S3938" i="5"/>
  <c r="S3939" i="5"/>
  <c r="S3940" i="5"/>
  <c r="S3941" i="5"/>
  <c r="S3942" i="5"/>
  <c r="S3943" i="5"/>
  <c r="S3944" i="5"/>
  <c r="S3945" i="5"/>
  <c r="S3946" i="5"/>
  <c r="S3947" i="5"/>
  <c r="S3948" i="5"/>
  <c r="S3949" i="5"/>
  <c r="S3950" i="5"/>
  <c r="S3951" i="5"/>
  <c r="S3952" i="5"/>
  <c r="S3953" i="5"/>
  <c r="S3954" i="5"/>
  <c r="S3955" i="5"/>
  <c r="S3956" i="5"/>
  <c r="S3957" i="5"/>
  <c r="S3958" i="5"/>
  <c r="S3959" i="5"/>
  <c r="S3960" i="5"/>
  <c r="S3961" i="5"/>
  <c r="S3962" i="5"/>
  <c r="S3963" i="5"/>
  <c r="S3964" i="5"/>
  <c r="S3965" i="5"/>
  <c r="S3966" i="5"/>
  <c r="S3967" i="5"/>
  <c r="S3968" i="5"/>
  <c r="S3969" i="5"/>
  <c r="S3970" i="5"/>
  <c r="S3971" i="5"/>
  <c r="S3972" i="5"/>
  <c r="S3973" i="5"/>
  <c r="S3974" i="5"/>
  <c r="S3975" i="5"/>
  <c r="S3976" i="5"/>
  <c r="S3977" i="5"/>
  <c r="S3978" i="5"/>
  <c r="S3979" i="5"/>
  <c r="S3980" i="5"/>
  <c r="S3981" i="5"/>
  <c r="S3982" i="5"/>
  <c r="S3983" i="5"/>
  <c r="S3984" i="5"/>
  <c r="S3985" i="5"/>
  <c r="S3986" i="5"/>
  <c r="S3987" i="5"/>
  <c r="S3988" i="5"/>
  <c r="S3989" i="5"/>
  <c r="S3990" i="5"/>
  <c r="S3991" i="5"/>
  <c r="S3992" i="5"/>
  <c r="S3993" i="5"/>
  <c r="S3994" i="5"/>
  <c r="S3995" i="5"/>
  <c r="S3996" i="5"/>
  <c r="S3997" i="5"/>
  <c r="S3998" i="5"/>
  <c r="S3999" i="5"/>
  <c r="S4000" i="5"/>
  <c r="S4001" i="5"/>
  <c r="S4002" i="5"/>
  <c r="S4003" i="5"/>
  <c r="S4004" i="5"/>
  <c r="S4005" i="5"/>
  <c r="S4006" i="5"/>
  <c r="S4007" i="5"/>
  <c r="S4008" i="5"/>
  <c r="S4009" i="5"/>
  <c r="S4010" i="5"/>
  <c r="S4011" i="5"/>
  <c r="S4012" i="5"/>
  <c r="S4013" i="5"/>
  <c r="S4014" i="5"/>
  <c r="S4015" i="5"/>
  <c r="S4016" i="5"/>
  <c r="S4017" i="5"/>
  <c r="S4018" i="5"/>
  <c r="S4019" i="5"/>
  <c r="S4020" i="5"/>
  <c r="S4021" i="5"/>
  <c r="S4022" i="5"/>
  <c r="S4023" i="5"/>
  <c r="S4024" i="5"/>
  <c r="S4025" i="5"/>
  <c r="S4026" i="5"/>
  <c r="S4027" i="5"/>
  <c r="S4028" i="5"/>
  <c r="S4029" i="5"/>
  <c r="S4030" i="5"/>
  <c r="S4031" i="5"/>
  <c r="S4032" i="5"/>
  <c r="S4033" i="5"/>
  <c r="S4034" i="5"/>
  <c r="S4035" i="5"/>
  <c r="S4036" i="5"/>
  <c r="S4037" i="5"/>
  <c r="S4038" i="5"/>
  <c r="S4039" i="5"/>
  <c r="S4040" i="5"/>
  <c r="S4041" i="5"/>
  <c r="S4042" i="5"/>
  <c r="S4043" i="5"/>
  <c r="S4044" i="5"/>
  <c r="S4045" i="5"/>
  <c r="S4046" i="5"/>
  <c r="S4047" i="5"/>
  <c r="S4048" i="5"/>
  <c r="S4049" i="5"/>
  <c r="S4050" i="5"/>
  <c r="S4051" i="5"/>
  <c r="S4052" i="5"/>
  <c r="S4053" i="5"/>
  <c r="S4054" i="5"/>
  <c r="S4055" i="5"/>
  <c r="S4056" i="5"/>
  <c r="S4057" i="5"/>
  <c r="S4058" i="5"/>
  <c r="S4059" i="5"/>
  <c r="S4060" i="5"/>
  <c r="S4061" i="5"/>
  <c r="S4062" i="5"/>
  <c r="S4063" i="5"/>
  <c r="S4064" i="5"/>
  <c r="S4065" i="5"/>
  <c r="S4066" i="5"/>
  <c r="S4067" i="5"/>
  <c r="S4068" i="5"/>
  <c r="S4069" i="5"/>
  <c r="S4070" i="5"/>
  <c r="S4071" i="5"/>
  <c r="S4072" i="5"/>
  <c r="S4073" i="5"/>
  <c r="S4074" i="5"/>
  <c r="S4075" i="5"/>
  <c r="S4076" i="5"/>
  <c r="S4077" i="5"/>
  <c r="S4078" i="5"/>
  <c r="S4079" i="5"/>
  <c r="S4080" i="5"/>
  <c r="S4081" i="5"/>
  <c r="S4082" i="5"/>
  <c r="S4083" i="5"/>
  <c r="S4084" i="5"/>
  <c r="S4085" i="5"/>
  <c r="S4086" i="5"/>
  <c r="S4087" i="5"/>
  <c r="S4088" i="5"/>
  <c r="S4089" i="5"/>
  <c r="S4090" i="5"/>
  <c r="S4091" i="5"/>
  <c r="S4092" i="5"/>
  <c r="S4093" i="5"/>
  <c r="S4094" i="5"/>
  <c r="S4095" i="5"/>
  <c r="S4096" i="5"/>
  <c r="S4097" i="5"/>
  <c r="S4098" i="5"/>
  <c r="S4099" i="5"/>
  <c r="S4100" i="5"/>
  <c r="S4101" i="5"/>
  <c r="S4102" i="5"/>
  <c r="S4103" i="5"/>
  <c r="S4104" i="5"/>
  <c r="S4105" i="5"/>
  <c r="S4106" i="5"/>
  <c r="S4107" i="5"/>
  <c r="S4108" i="5"/>
  <c r="S4109" i="5"/>
  <c r="S4110" i="5"/>
  <c r="S4111" i="5"/>
  <c r="S4112" i="5"/>
  <c r="S4113" i="5"/>
  <c r="S4114" i="5"/>
  <c r="S4115" i="5"/>
  <c r="S4116" i="5"/>
  <c r="S4117" i="5"/>
  <c r="S4118" i="5"/>
  <c r="S4119" i="5"/>
  <c r="S4120" i="5"/>
  <c r="S4121" i="5"/>
  <c r="S4122" i="5"/>
  <c r="S4123" i="5"/>
  <c r="S4124" i="5"/>
  <c r="S4125" i="5"/>
  <c r="S4126" i="5"/>
  <c r="S4127" i="5"/>
  <c r="S4128" i="5"/>
  <c r="S4129" i="5"/>
  <c r="S4130" i="5"/>
  <c r="S4131" i="5"/>
  <c r="S4132" i="5"/>
  <c r="S4133" i="5"/>
  <c r="S4134" i="5"/>
  <c r="S4135" i="5"/>
  <c r="S4136" i="5"/>
  <c r="S4137" i="5"/>
  <c r="S4138" i="5"/>
  <c r="S4139" i="5"/>
  <c r="S4140" i="5"/>
  <c r="S4141" i="5"/>
  <c r="S4142" i="5"/>
  <c r="S4143" i="5"/>
  <c r="S4144" i="5"/>
  <c r="S4145" i="5"/>
  <c r="S4146" i="5"/>
  <c r="S4147" i="5"/>
  <c r="S4148" i="5"/>
  <c r="S4149" i="5"/>
  <c r="S4150" i="5"/>
  <c r="S4151" i="5"/>
  <c r="S4152" i="5"/>
  <c r="S4153" i="5"/>
  <c r="S4154" i="5"/>
  <c r="S4155" i="5"/>
  <c r="S4156" i="5"/>
  <c r="S4157" i="5"/>
  <c r="S4158" i="5"/>
  <c r="S4159" i="5"/>
  <c r="S4160" i="5"/>
  <c r="S4161" i="5"/>
  <c r="S4162" i="5"/>
  <c r="S4163" i="5"/>
  <c r="S4164" i="5"/>
  <c r="S4165" i="5"/>
  <c r="S4166" i="5"/>
  <c r="S4167" i="5"/>
  <c r="S4168" i="5"/>
  <c r="S4169" i="5"/>
  <c r="S4170" i="5"/>
  <c r="S4171" i="5"/>
  <c r="S4172" i="5"/>
  <c r="S4173" i="5"/>
  <c r="S4174" i="5"/>
  <c r="S4175" i="5"/>
  <c r="S4176" i="5"/>
  <c r="S4177" i="5"/>
  <c r="S4178" i="5"/>
  <c r="S4179" i="5"/>
  <c r="S4180" i="5"/>
  <c r="S4181" i="5"/>
  <c r="S4182" i="5"/>
  <c r="S4183" i="5"/>
  <c r="S4184" i="5"/>
  <c r="S4185" i="5"/>
  <c r="S4186" i="5"/>
  <c r="S4187" i="5"/>
  <c r="S4188" i="5"/>
  <c r="S4189" i="5"/>
  <c r="S4190" i="5"/>
  <c r="S4191" i="5"/>
  <c r="S4192" i="5"/>
  <c r="S4193" i="5"/>
  <c r="S4194" i="5"/>
  <c r="S4195" i="5"/>
  <c r="S4196" i="5"/>
  <c r="S4197" i="5"/>
  <c r="S4198" i="5"/>
  <c r="S4199" i="5"/>
  <c r="S4200" i="5"/>
  <c r="S4201" i="5"/>
  <c r="S4202" i="5"/>
  <c r="S4203" i="5"/>
  <c r="S4204" i="5"/>
  <c r="S4205" i="5"/>
  <c r="S4206" i="5"/>
  <c r="S4207" i="5"/>
  <c r="S4208" i="5"/>
  <c r="S4209" i="5"/>
  <c r="S4210" i="5"/>
  <c r="S4211" i="5"/>
  <c r="S4212" i="5"/>
  <c r="S4213" i="5"/>
  <c r="S4214" i="5"/>
  <c r="S4215" i="5"/>
  <c r="S4216" i="5"/>
  <c r="S4217" i="5"/>
  <c r="S4218" i="5"/>
  <c r="S4219" i="5"/>
  <c r="S4220" i="5"/>
  <c r="S4221" i="5"/>
  <c r="S4222" i="5"/>
  <c r="S4223" i="5"/>
  <c r="S4224" i="5"/>
  <c r="S4225" i="5"/>
  <c r="S4226" i="5"/>
  <c r="S4227" i="5"/>
  <c r="S4228" i="5"/>
  <c r="S4229" i="5"/>
  <c r="S4230" i="5"/>
  <c r="S4231" i="5"/>
  <c r="S4232" i="5"/>
  <c r="S4233" i="5"/>
  <c r="S4234" i="5"/>
  <c r="S4235" i="5"/>
  <c r="S4236" i="5"/>
  <c r="S4237" i="5"/>
  <c r="S4238" i="5"/>
  <c r="S4239" i="5"/>
  <c r="S4240" i="5"/>
  <c r="S4241" i="5"/>
  <c r="S4242" i="5"/>
  <c r="S4243" i="5"/>
  <c r="S4244" i="5"/>
  <c r="S4245" i="5"/>
  <c r="S4246" i="5"/>
  <c r="S4247" i="5"/>
  <c r="S4248" i="5"/>
  <c r="S4249" i="5"/>
  <c r="S4250" i="5"/>
  <c r="S4251" i="5"/>
  <c r="S4252" i="5"/>
  <c r="S4253" i="5"/>
  <c r="S4254" i="5"/>
  <c r="S4255" i="5"/>
  <c r="S4256" i="5"/>
  <c r="S4257" i="5"/>
  <c r="S4258" i="5"/>
  <c r="S4259" i="5"/>
  <c r="S4260" i="5"/>
  <c r="S4261" i="5"/>
  <c r="S4262" i="5"/>
  <c r="S4263" i="5"/>
  <c r="S4264" i="5"/>
  <c r="S4265" i="5"/>
  <c r="S4266" i="5"/>
  <c r="S4267" i="5"/>
  <c r="S4268" i="5"/>
  <c r="S4269" i="5"/>
  <c r="S4270" i="5"/>
  <c r="S4271" i="5"/>
  <c r="S4272" i="5"/>
  <c r="S4273" i="5"/>
  <c r="S4274" i="5"/>
  <c r="S4275" i="5"/>
  <c r="S4276" i="5"/>
  <c r="S4277" i="5"/>
  <c r="S4278" i="5"/>
  <c r="S4279" i="5"/>
  <c r="S4280" i="5"/>
  <c r="S4281" i="5"/>
  <c r="S4282" i="5"/>
  <c r="S4283" i="5"/>
  <c r="S4284" i="5"/>
  <c r="S4285" i="5"/>
  <c r="S4286" i="5"/>
  <c r="S4287" i="5"/>
  <c r="S4288" i="5"/>
  <c r="S4289" i="5"/>
  <c r="S4290" i="5"/>
  <c r="S4291" i="5"/>
  <c r="S4292" i="5"/>
  <c r="S4293" i="5"/>
  <c r="S4294" i="5"/>
  <c r="S4295" i="5"/>
  <c r="S4296" i="5"/>
  <c r="S4297" i="5"/>
  <c r="S4298" i="5"/>
  <c r="S4299" i="5"/>
  <c r="S4300" i="5"/>
  <c r="S4301" i="5"/>
  <c r="S4302" i="5"/>
  <c r="S4303" i="5"/>
  <c r="S4304" i="5"/>
  <c r="S4305" i="5"/>
  <c r="S4306" i="5"/>
  <c r="S4307" i="5"/>
  <c r="S4308" i="5"/>
  <c r="S4309" i="5"/>
  <c r="S4310" i="5"/>
  <c r="S4311" i="5"/>
  <c r="S4312" i="5"/>
  <c r="S4313" i="5"/>
  <c r="S4314" i="5"/>
  <c r="S4315" i="5"/>
  <c r="S4316" i="5"/>
  <c r="S4317" i="5"/>
  <c r="S4318" i="5"/>
  <c r="S4319" i="5"/>
  <c r="S4320" i="5"/>
  <c r="S4321" i="5"/>
  <c r="S4322" i="5"/>
  <c r="S4323" i="5"/>
  <c r="S4324" i="5"/>
  <c r="S4325" i="5"/>
  <c r="S4326" i="5"/>
  <c r="S4327" i="5"/>
  <c r="S4328" i="5"/>
  <c r="S4329" i="5"/>
  <c r="S4330" i="5"/>
  <c r="S4331" i="5"/>
  <c r="S4332" i="5"/>
  <c r="S4333" i="5"/>
  <c r="S4334" i="5"/>
  <c r="S4335" i="5"/>
  <c r="S4336" i="5"/>
  <c r="S4337" i="5"/>
  <c r="S4338" i="5"/>
  <c r="S4339" i="5"/>
  <c r="S4340" i="5"/>
  <c r="S4341" i="5"/>
  <c r="S4342" i="5"/>
  <c r="S4343" i="5"/>
  <c r="S4344" i="5"/>
  <c r="S4345" i="5"/>
  <c r="S4346" i="5"/>
  <c r="S4347" i="5"/>
  <c r="S4348" i="5"/>
  <c r="S4349" i="5"/>
  <c r="S4350" i="5"/>
  <c r="S4351" i="5"/>
  <c r="S4352" i="5"/>
  <c r="S4353" i="5"/>
  <c r="S4354" i="5"/>
  <c r="S4355" i="5"/>
  <c r="S4356" i="5"/>
  <c r="S4357" i="5"/>
  <c r="S4358" i="5"/>
  <c r="S4359" i="5"/>
  <c r="S4360" i="5"/>
  <c r="S4361" i="5"/>
  <c r="S4362" i="5"/>
  <c r="S4363" i="5"/>
  <c r="S4364" i="5"/>
  <c r="S4365" i="5"/>
  <c r="S4366" i="5"/>
  <c r="S4367" i="5"/>
  <c r="S4368" i="5"/>
  <c r="S4369" i="5"/>
  <c r="S4370" i="5"/>
  <c r="S4371" i="5"/>
  <c r="S4372" i="5"/>
  <c r="S4373" i="5"/>
  <c r="S4374" i="5"/>
  <c r="S4375" i="5"/>
  <c r="S4376" i="5"/>
  <c r="S4377" i="5"/>
  <c r="S4378" i="5"/>
  <c r="S4379" i="5"/>
  <c r="S4380" i="5"/>
  <c r="S4381" i="5"/>
  <c r="S4382" i="5"/>
  <c r="S4383" i="5"/>
  <c r="S4384" i="5"/>
  <c r="S4385" i="5"/>
  <c r="S4386" i="5"/>
  <c r="S4387" i="5"/>
  <c r="S4388" i="5"/>
  <c r="S4389" i="5"/>
  <c r="S4390" i="5"/>
  <c r="S4391" i="5"/>
  <c r="S4392" i="5"/>
  <c r="S4393" i="5"/>
  <c r="S4394" i="5"/>
  <c r="S4395" i="5"/>
  <c r="S4396" i="5"/>
  <c r="S4397" i="5"/>
  <c r="S4398" i="5"/>
  <c r="S4399" i="5"/>
  <c r="S4400" i="5"/>
  <c r="S4401" i="5"/>
  <c r="S4402" i="5"/>
  <c r="S4403" i="5"/>
  <c r="S4404" i="5"/>
  <c r="S4405" i="5"/>
  <c r="S4406" i="5"/>
  <c r="S4407" i="5"/>
  <c r="S4408" i="5"/>
  <c r="S4409" i="5"/>
  <c r="S4410" i="5"/>
  <c r="S4411" i="5"/>
  <c r="S4412" i="5"/>
  <c r="S4413" i="5"/>
  <c r="S4414" i="5"/>
  <c r="S4415" i="5"/>
  <c r="S4416" i="5"/>
  <c r="S4417" i="5"/>
  <c r="S4418" i="5"/>
  <c r="S4419" i="5"/>
  <c r="S4420" i="5"/>
  <c r="S4421" i="5"/>
  <c r="S4422" i="5"/>
  <c r="S4423" i="5"/>
  <c r="S4424" i="5"/>
  <c r="S4425" i="5"/>
  <c r="S4426" i="5"/>
  <c r="S4427" i="5"/>
  <c r="S4428" i="5"/>
  <c r="S4429" i="5"/>
  <c r="S4430" i="5"/>
  <c r="S4431" i="5"/>
  <c r="S4432" i="5"/>
  <c r="S4433" i="5"/>
  <c r="S4434" i="5"/>
  <c r="S4435" i="5"/>
  <c r="S4436" i="5"/>
  <c r="S4437" i="5"/>
  <c r="S4438" i="5"/>
  <c r="S4439" i="5"/>
  <c r="S4440" i="5"/>
  <c r="S4441" i="5"/>
  <c r="S4442" i="5"/>
  <c r="S4443" i="5"/>
  <c r="S4444" i="5"/>
  <c r="S4445" i="5"/>
  <c r="S4446" i="5"/>
  <c r="S4447" i="5"/>
  <c r="S4448" i="5"/>
  <c r="S4449" i="5"/>
  <c r="S4450" i="5"/>
  <c r="S4451" i="5"/>
  <c r="S4452" i="5"/>
  <c r="S4453" i="5"/>
  <c r="S4454" i="5"/>
  <c r="S4455" i="5"/>
  <c r="S4456" i="5"/>
  <c r="S4457" i="5"/>
  <c r="S4458" i="5"/>
  <c r="S4459" i="5"/>
  <c r="S4460" i="5"/>
  <c r="S4461" i="5"/>
  <c r="S4462" i="5"/>
  <c r="S4463" i="5"/>
  <c r="S4464" i="5"/>
  <c r="S4465" i="5"/>
  <c r="S4466" i="5"/>
  <c r="S4467" i="5"/>
  <c r="S4468" i="5"/>
  <c r="S4469" i="5"/>
  <c r="S4470" i="5"/>
  <c r="S4471" i="5"/>
  <c r="S4472" i="5"/>
  <c r="S4473" i="5"/>
  <c r="S4474" i="5"/>
  <c r="S4475" i="5"/>
  <c r="S4476" i="5"/>
  <c r="S4477" i="5"/>
  <c r="S4478" i="5"/>
  <c r="S4479" i="5"/>
  <c r="S4480" i="5"/>
  <c r="S4481" i="5"/>
  <c r="S4482" i="5"/>
  <c r="S4483" i="5"/>
  <c r="S4484" i="5"/>
  <c r="S4485" i="5"/>
  <c r="S4486" i="5"/>
  <c r="S4487" i="5"/>
  <c r="S4488" i="5"/>
  <c r="S4489" i="5"/>
  <c r="S4490" i="5"/>
  <c r="S4491" i="5"/>
  <c r="S4492" i="5"/>
  <c r="S4493" i="5"/>
  <c r="S4494" i="5"/>
  <c r="S4495" i="5"/>
  <c r="S4496" i="5"/>
  <c r="S4497" i="5"/>
  <c r="S4498" i="5"/>
  <c r="S4499" i="5"/>
  <c r="S4500" i="5"/>
  <c r="S4501" i="5"/>
  <c r="R2" i="5"/>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337" i="5"/>
  <c r="R2338" i="5"/>
  <c r="R2339" i="5"/>
  <c r="R2340" i="5"/>
  <c r="R2341" i="5"/>
  <c r="R2342" i="5"/>
  <c r="R2343" i="5"/>
  <c r="R2344" i="5"/>
  <c r="R2345" i="5"/>
  <c r="R2346" i="5"/>
  <c r="R2347" i="5"/>
  <c r="R2348" i="5"/>
  <c r="R2349" i="5"/>
  <c r="R2350" i="5"/>
  <c r="R2351" i="5"/>
  <c r="R2352" i="5"/>
  <c r="R2353" i="5"/>
  <c r="R2354" i="5"/>
  <c r="R2355" i="5"/>
  <c r="R2356" i="5"/>
  <c r="R2357" i="5"/>
  <c r="R2358" i="5"/>
  <c r="R2359" i="5"/>
  <c r="R2360" i="5"/>
  <c r="R2361" i="5"/>
  <c r="R2362" i="5"/>
  <c r="R2363" i="5"/>
  <c r="R2364" i="5"/>
  <c r="R2365" i="5"/>
  <c r="R2366" i="5"/>
  <c r="R2367" i="5"/>
  <c r="R2368" i="5"/>
  <c r="R2369" i="5"/>
  <c r="R2370" i="5"/>
  <c r="R2371" i="5"/>
  <c r="R2372" i="5"/>
  <c r="R2373" i="5"/>
  <c r="R2374" i="5"/>
  <c r="R2375" i="5"/>
  <c r="R2376" i="5"/>
  <c r="R2377" i="5"/>
  <c r="R2378" i="5"/>
  <c r="R2379" i="5"/>
  <c r="R2380" i="5"/>
  <c r="R2381" i="5"/>
  <c r="R2382" i="5"/>
  <c r="R2383" i="5"/>
  <c r="R2384" i="5"/>
  <c r="R2385" i="5"/>
  <c r="R2386" i="5"/>
  <c r="R2387" i="5"/>
  <c r="R2388" i="5"/>
  <c r="R2389" i="5"/>
  <c r="R2390" i="5"/>
  <c r="R2391" i="5"/>
  <c r="R2392" i="5"/>
  <c r="R2393" i="5"/>
  <c r="R2394" i="5"/>
  <c r="R2395" i="5"/>
  <c r="R2396" i="5"/>
  <c r="R2397" i="5"/>
  <c r="R2398" i="5"/>
  <c r="R2399" i="5"/>
  <c r="R2400" i="5"/>
  <c r="R2401" i="5"/>
  <c r="R2402" i="5"/>
  <c r="R2403" i="5"/>
  <c r="R2404" i="5"/>
  <c r="R2405" i="5"/>
  <c r="R2406" i="5"/>
  <c r="R2407" i="5"/>
  <c r="R2408" i="5"/>
  <c r="R2409" i="5"/>
  <c r="R2410" i="5"/>
  <c r="R2411" i="5"/>
  <c r="R2412" i="5"/>
  <c r="R2413" i="5"/>
  <c r="R2414" i="5"/>
  <c r="R2415" i="5"/>
  <c r="R2416" i="5"/>
  <c r="R2417" i="5"/>
  <c r="R2418" i="5"/>
  <c r="R2419" i="5"/>
  <c r="R2420" i="5"/>
  <c r="R2421" i="5"/>
  <c r="R2422" i="5"/>
  <c r="R2423" i="5"/>
  <c r="R2424" i="5"/>
  <c r="R2425" i="5"/>
  <c r="R2426" i="5"/>
  <c r="R2427" i="5"/>
  <c r="R2428" i="5"/>
  <c r="R2429" i="5"/>
  <c r="R2430" i="5"/>
  <c r="R2431" i="5"/>
  <c r="R2432" i="5"/>
  <c r="R2433" i="5"/>
  <c r="R2434" i="5"/>
  <c r="R2435" i="5"/>
  <c r="R2436" i="5"/>
  <c r="R2437" i="5"/>
  <c r="R2438" i="5"/>
  <c r="R2439" i="5"/>
  <c r="R2440" i="5"/>
  <c r="R2441" i="5"/>
  <c r="R2442" i="5"/>
  <c r="R2443" i="5"/>
  <c r="R2444" i="5"/>
  <c r="R2445" i="5"/>
  <c r="R2446" i="5"/>
  <c r="R2447" i="5"/>
  <c r="R2448" i="5"/>
  <c r="R2449" i="5"/>
  <c r="R2450" i="5"/>
  <c r="R2451" i="5"/>
  <c r="R2452" i="5"/>
  <c r="R2453" i="5"/>
  <c r="R2454" i="5"/>
  <c r="R2455" i="5"/>
  <c r="R2456" i="5"/>
  <c r="R2457" i="5"/>
  <c r="R2458" i="5"/>
  <c r="R2459" i="5"/>
  <c r="R2460" i="5"/>
  <c r="R2461" i="5"/>
  <c r="R2462" i="5"/>
  <c r="R2463" i="5"/>
  <c r="R2464" i="5"/>
  <c r="R2465" i="5"/>
  <c r="R2466" i="5"/>
  <c r="R2467" i="5"/>
  <c r="R2468" i="5"/>
  <c r="R2469" i="5"/>
  <c r="R2470" i="5"/>
  <c r="R2471" i="5"/>
  <c r="R2472" i="5"/>
  <c r="R2473" i="5"/>
  <c r="R2474" i="5"/>
  <c r="R2475" i="5"/>
  <c r="R2476" i="5"/>
  <c r="R2477" i="5"/>
  <c r="R2478" i="5"/>
  <c r="R2479" i="5"/>
  <c r="R2480" i="5"/>
  <c r="R2481" i="5"/>
  <c r="R2482" i="5"/>
  <c r="R2483" i="5"/>
  <c r="R2484" i="5"/>
  <c r="R2485" i="5"/>
  <c r="R2486" i="5"/>
  <c r="R2487" i="5"/>
  <c r="R2488" i="5"/>
  <c r="R2489" i="5"/>
  <c r="R2490" i="5"/>
  <c r="R2491" i="5"/>
  <c r="R2492" i="5"/>
  <c r="R2493" i="5"/>
  <c r="R2494" i="5"/>
  <c r="R2495" i="5"/>
  <c r="R2496" i="5"/>
  <c r="R2497" i="5"/>
  <c r="R2498" i="5"/>
  <c r="R2499" i="5"/>
  <c r="R2500" i="5"/>
  <c r="R2501" i="5"/>
  <c r="R2502" i="5"/>
  <c r="R2503" i="5"/>
  <c r="R2504" i="5"/>
  <c r="R2505" i="5"/>
  <c r="R2506" i="5"/>
  <c r="R2507" i="5"/>
  <c r="R2508" i="5"/>
  <c r="R2509" i="5"/>
  <c r="R2510" i="5"/>
  <c r="R2511" i="5"/>
  <c r="R2512" i="5"/>
  <c r="R2513" i="5"/>
  <c r="R2514" i="5"/>
  <c r="R2515" i="5"/>
  <c r="R2516" i="5"/>
  <c r="R2517" i="5"/>
  <c r="R2518" i="5"/>
  <c r="R2519" i="5"/>
  <c r="R2520" i="5"/>
  <c r="R2521" i="5"/>
  <c r="R2522" i="5"/>
  <c r="R2523" i="5"/>
  <c r="R2524" i="5"/>
  <c r="R2525" i="5"/>
  <c r="R2526" i="5"/>
  <c r="R2527" i="5"/>
  <c r="R2528" i="5"/>
  <c r="R2529" i="5"/>
  <c r="R2530" i="5"/>
  <c r="R2531" i="5"/>
  <c r="R2532" i="5"/>
  <c r="R2533" i="5"/>
  <c r="R2534" i="5"/>
  <c r="R2535" i="5"/>
  <c r="R2536" i="5"/>
  <c r="R2537" i="5"/>
  <c r="R2538" i="5"/>
  <c r="R2539" i="5"/>
  <c r="R2540" i="5"/>
  <c r="R2541" i="5"/>
  <c r="R2542" i="5"/>
  <c r="R2543" i="5"/>
  <c r="R2544" i="5"/>
  <c r="R2545" i="5"/>
  <c r="R2546" i="5"/>
  <c r="R2547" i="5"/>
  <c r="R2548" i="5"/>
  <c r="R2549" i="5"/>
  <c r="R2550" i="5"/>
  <c r="R2551" i="5"/>
  <c r="R2552" i="5"/>
  <c r="R2553" i="5"/>
  <c r="R2554" i="5"/>
  <c r="R2555" i="5"/>
  <c r="R2556" i="5"/>
  <c r="R2557" i="5"/>
  <c r="R2558" i="5"/>
  <c r="R2559" i="5"/>
  <c r="R2560" i="5"/>
  <c r="R2561" i="5"/>
  <c r="R2562" i="5"/>
  <c r="R2563" i="5"/>
  <c r="R2564" i="5"/>
  <c r="R2565" i="5"/>
  <c r="R2566" i="5"/>
  <c r="R2567" i="5"/>
  <c r="R2568" i="5"/>
  <c r="R2569" i="5"/>
  <c r="R2570" i="5"/>
  <c r="R2571" i="5"/>
  <c r="R2572" i="5"/>
  <c r="R2573" i="5"/>
  <c r="R2574" i="5"/>
  <c r="R2575" i="5"/>
  <c r="R2576" i="5"/>
  <c r="R2577" i="5"/>
  <c r="R2578" i="5"/>
  <c r="R2579" i="5"/>
  <c r="R2580" i="5"/>
  <c r="R2581" i="5"/>
  <c r="R2582" i="5"/>
  <c r="R2583" i="5"/>
  <c r="R2584" i="5"/>
  <c r="R2585" i="5"/>
  <c r="R2586" i="5"/>
  <c r="R2587" i="5"/>
  <c r="R2588" i="5"/>
  <c r="R2589" i="5"/>
  <c r="R2590" i="5"/>
  <c r="R2591" i="5"/>
  <c r="R2592" i="5"/>
  <c r="R2593" i="5"/>
  <c r="R2594" i="5"/>
  <c r="R2595" i="5"/>
  <c r="R2596" i="5"/>
  <c r="R2597" i="5"/>
  <c r="R2598" i="5"/>
  <c r="R2599" i="5"/>
  <c r="R2600" i="5"/>
  <c r="R2601" i="5"/>
  <c r="R2602" i="5"/>
  <c r="R2603" i="5"/>
  <c r="R2604" i="5"/>
  <c r="R2605" i="5"/>
  <c r="R2606" i="5"/>
  <c r="R2607" i="5"/>
  <c r="R2608" i="5"/>
  <c r="R2609" i="5"/>
  <c r="R2610" i="5"/>
  <c r="R2611" i="5"/>
  <c r="R2612" i="5"/>
  <c r="R2613" i="5"/>
  <c r="R2614" i="5"/>
  <c r="R2615" i="5"/>
  <c r="R2616" i="5"/>
  <c r="R2617" i="5"/>
  <c r="R2618" i="5"/>
  <c r="R2619" i="5"/>
  <c r="R2620" i="5"/>
  <c r="R2621" i="5"/>
  <c r="R2622" i="5"/>
  <c r="R2623" i="5"/>
  <c r="R2624" i="5"/>
  <c r="R2625" i="5"/>
  <c r="R2626" i="5"/>
  <c r="R2627" i="5"/>
  <c r="R2628" i="5"/>
  <c r="R2629" i="5"/>
  <c r="R2630" i="5"/>
  <c r="R2631" i="5"/>
  <c r="R2632" i="5"/>
  <c r="R2633" i="5"/>
  <c r="R2634" i="5"/>
  <c r="R2635" i="5"/>
  <c r="R2636" i="5"/>
  <c r="R2637" i="5"/>
  <c r="R2638" i="5"/>
  <c r="R2639" i="5"/>
  <c r="R2640" i="5"/>
  <c r="R2641" i="5"/>
  <c r="R2642" i="5"/>
  <c r="R2643" i="5"/>
  <c r="R2644" i="5"/>
  <c r="R2645" i="5"/>
  <c r="R2646" i="5"/>
  <c r="R2647" i="5"/>
  <c r="R2648" i="5"/>
  <c r="R2649" i="5"/>
  <c r="R2650" i="5"/>
  <c r="R2651" i="5"/>
  <c r="R2652" i="5"/>
  <c r="R2653" i="5"/>
  <c r="R2654" i="5"/>
  <c r="R2655" i="5"/>
  <c r="R2656" i="5"/>
  <c r="R2657" i="5"/>
  <c r="R2658" i="5"/>
  <c r="R2659" i="5"/>
  <c r="R2660" i="5"/>
  <c r="R2661" i="5"/>
  <c r="R2662" i="5"/>
  <c r="R2663" i="5"/>
  <c r="R2664" i="5"/>
  <c r="R2665" i="5"/>
  <c r="R2666" i="5"/>
  <c r="R2667" i="5"/>
  <c r="R2668" i="5"/>
  <c r="R2669" i="5"/>
  <c r="R2670" i="5"/>
  <c r="R2671" i="5"/>
  <c r="R2672" i="5"/>
  <c r="R2673" i="5"/>
  <c r="R2674" i="5"/>
  <c r="R2675" i="5"/>
  <c r="R2676" i="5"/>
  <c r="R2677" i="5"/>
  <c r="R2678" i="5"/>
  <c r="R2679" i="5"/>
  <c r="R2680" i="5"/>
  <c r="R2681" i="5"/>
  <c r="R2682" i="5"/>
  <c r="R2683" i="5"/>
  <c r="R2684" i="5"/>
  <c r="R2685" i="5"/>
  <c r="R2686" i="5"/>
  <c r="R2687" i="5"/>
  <c r="R2688" i="5"/>
  <c r="R2689" i="5"/>
  <c r="R2690" i="5"/>
  <c r="R2691" i="5"/>
  <c r="R2692" i="5"/>
  <c r="R2693" i="5"/>
  <c r="R2694" i="5"/>
  <c r="R2695" i="5"/>
  <c r="R2696" i="5"/>
  <c r="R2697" i="5"/>
  <c r="R2698" i="5"/>
  <c r="R2699" i="5"/>
  <c r="R2700" i="5"/>
  <c r="R2701" i="5"/>
  <c r="R2702" i="5"/>
  <c r="R2703" i="5"/>
  <c r="R2704" i="5"/>
  <c r="R2705" i="5"/>
  <c r="R2706" i="5"/>
  <c r="R2707" i="5"/>
  <c r="R2708" i="5"/>
  <c r="R2709" i="5"/>
  <c r="R2710" i="5"/>
  <c r="R2711" i="5"/>
  <c r="R2712" i="5"/>
  <c r="R2713" i="5"/>
  <c r="R2714" i="5"/>
  <c r="R2715" i="5"/>
  <c r="R2716" i="5"/>
  <c r="R2717" i="5"/>
  <c r="R2718" i="5"/>
  <c r="R2719" i="5"/>
  <c r="R2720" i="5"/>
  <c r="R2721" i="5"/>
  <c r="R2722" i="5"/>
  <c r="R2723" i="5"/>
  <c r="R2724" i="5"/>
  <c r="R2725" i="5"/>
  <c r="R2726" i="5"/>
  <c r="R2727" i="5"/>
  <c r="R2728" i="5"/>
  <c r="R2729" i="5"/>
  <c r="R2730" i="5"/>
  <c r="R2731" i="5"/>
  <c r="R2732" i="5"/>
  <c r="R2733" i="5"/>
  <c r="R2734" i="5"/>
  <c r="R2735" i="5"/>
  <c r="R2736" i="5"/>
  <c r="R2737" i="5"/>
  <c r="R2738" i="5"/>
  <c r="R2739" i="5"/>
  <c r="R2740" i="5"/>
  <c r="R2741" i="5"/>
  <c r="R2742" i="5"/>
  <c r="R2743" i="5"/>
  <c r="R2744" i="5"/>
  <c r="R2745" i="5"/>
  <c r="R2746" i="5"/>
  <c r="R2747" i="5"/>
  <c r="R2748" i="5"/>
  <c r="R2749" i="5"/>
  <c r="R2750" i="5"/>
  <c r="R2751" i="5"/>
  <c r="R2752" i="5"/>
  <c r="R2753" i="5"/>
  <c r="R2754" i="5"/>
  <c r="R2755" i="5"/>
  <c r="R2756" i="5"/>
  <c r="R2757" i="5"/>
  <c r="R2758" i="5"/>
  <c r="R2759" i="5"/>
  <c r="R2760" i="5"/>
  <c r="R2761" i="5"/>
  <c r="R2762" i="5"/>
  <c r="R2763" i="5"/>
  <c r="R2764" i="5"/>
  <c r="R2765" i="5"/>
  <c r="R2766" i="5"/>
  <c r="R2767" i="5"/>
  <c r="R2768" i="5"/>
  <c r="R2769" i="5"/>
  <c r="R2770" i="5"/>
  <c r="R2771" i="5"/>
  <c r="R2772" i="5"/>
  <c r="R2773" i="5"/>
  <c r="R2774" i="5"/>
  <c r="R2775" i="5"/>
  <c r="R2776" i="5"/>
  <c r="R2777" i="5"/>
  <c r="R2778" i="5"/>
  <c r="R2779" i="5"/>
  <c r="R2780" i="5"/>
  <c r="R2781" i="5"/>
  <c r="R2782" i="5"/>
  <c r="R2783" i="5"/>
  <c r="R2784" i="5"/>
  <c r="R2785" i="5"/>
  <c r="R2786" i="5"/>
  <c r="R2787" i="5"/>
  <c r="R2788" i="5"/>
  <c r="R2789" i="5"/>
  <c r="R2790" i="5"/>
  <c r="R2791" i="5"/>
  <c r="R2792" i="5"/>
  <c r="R2793" i="5"/>
  <c r="R2794" i="5"/>
  <c r="R2795" i="5"/>
  <c r="R2796" i="5"/>
  <c r="R2797" i="5"/>
  <c r="R2798" i="5"/>
  <c r="R2799" i="5"/>
  <c r="R2800" i="5"/>
  <c r="R2801" i="5"/>
  <c r="R2802" i="5"/>
  <c r="R2803" i="5"/>
  <c r="R2804" i="5"/>
  <c r="R2805" i="5"/>
  <c r="R2806" i="5"/>
  <c r="R2807" i="5"/>
  <c r="R2808" i="5"/>
  <c r="R2809" i="5"/>
  <c r="R2810" i="5"/>
  <c r="R2811" i="5"/>
  <c r="R2812" i="5"/>
  <c r="R2813" i="5"/>
  <c r="R2814" i="5"/>
  <c r="R2815" i="5"/>
  <c r="R2816" i="5"/>
  <c r="R2817" i="5"/>
  <c r="R2818" i="5"/>
  <c r="R2819" i="5"/>
  <c r="R2820" i="5"/>
  <c r="R2821" i="5"/>
  <c r="R2822" i="5"/>
  <c r="R2823" i="5"/>
  <c r="R2824" i="5"/>
  <c r="R2825" i="5"/>
  <c r="R2826" i="5"/>
  <c r="R2827" i="5"/>
  <c r="R2828" i="5"/>
  <c r="R2829" i="5"/>
  <c r="R2830" i="5"/>
  <c r="R2831" i="5"/>
  <c r="R2832" i="5"/>
  <c r="R2833" i="5"/>
  <c r="R2834" i="5"/>
  <c r="R2835" i="5"/>
  <c r="R2836" i="5"/>
  <c r="R2837" i="5"/>
  <c r="R2838" i="5"/>
  <c r="R2839" i="5"/>
  <c r="R2840" i="5"/>
  <c r="R2841" i="5"/>
  <c r="R2842" i="5"/>
  <c r="R2843" i="5"/>
  <c r="R2844" i="5"/>
  <c r="R2845" i="5"/>
  <c r="R2846" i="5"/>
  <c r="R2847" i="5"/>
  <c r="R2848" i="5"/>
  <c r="R2849" i="5"/>
  <c r="R2850" i="5"/>
  <c r="R2851" i="5"/>
  <c r="R2852" i="5"/>
  <c r="R2853" i="5"/>
  <c r="R2854" i="5"/>
  <c r="R2855" i="5"/>
  <c r="R2856" i="5"/>
  <c r="R2857" i="5"/>
  <c r="R2858" i="5"/>
  <c r="R2859" i="5"/>
  <c r="R2860" i="5"/>
  <c r="R2861" i="5"/>
  <c r="R2862" i="5"/>
  <c r="R2863" i="5"/>
  <c r="R2864" i="5"/>
  <c r="R2865" i="5"/>
  <c r="R2866" i="5"/>
  <c r="R2867" i="5"/>
  <c r="R2868" i="5"/>
  <c r="R2869" i="5"/>
  <c r="R2870" i="5"/>
  <c r="R2871" i="5"/>
  <c r="R2872" i="5"/>
  <c r="R2873" i="5"/>
  <c r="R2874" i="5"/>
  <c r="R2875" i="5"/>
  <c r="R2876" i="5"/>
  <c r="R2877" i="5"/>
  <c r="R2878" i="5"/>
  <c r="R2879" i="5"/>
  <c r="R2880" i="5"/>
  <c r="R2881" i="5"/>
  <c r="R2882" i="5"/>
  <c r="R2883" i="5"/>
  <c r="R2884" i="5"/>
  <c r="R2885" i="5"/>
  <c r="R2886" i="5"/>
  <c r="R2887" i="5"/>
  <c r="R2888" i="5"/>
  <c r="R2889" i="5"/>
  <c r="R2890" i="5"/>
  <c r="R2891" i="5"/>
  <c r="R2892" i="5"/>
  <c r="R2893" i="5"/>
  <c r="R2894" i="5"/>
  <c r="R2895" i="5"/>
  <c r="R2896" i="5"/>
  <c r="R2897" i="5"/>
  <c r="R2898" i="5"/>
  <c r="R2899" i="5"/>
  <c r="R2900" i="5"/>
  <c r="R2901" i="5"/>
  <c r="R2902" i="5"/>
  <c r="R2903" i="5"/>
  <c r="R2904" i="5"/>
  <c r="R2905" i="5"/>
  <c r="R2906" i="5"/>
  <c r="R2907" i="5"/>
  <c r="R2908" i="5"/>
  <c r="R2909" i="5"/>
  <c r="R2910" i="5"/>
  <c r="R2911" i="5"/>
  <c r="R2912" i="5"/>
  <c r="R2913" i="5"/>
  <c r="R2914" i="5"/>
  <c r="R2915" i="5"/>
  <c r="R2916" i="5"/>
  <c r="R2917" i="5"/>
  <c r="R2918" i="5"/>
  <c r="R2919" i="5"/>
  <c r="R2920" i="5"/>
  <c r="R2921" i="5"/>
  <c r="R2922" i="5"/>
  <c r="R2923" i="5"/>
  <c r="R2924" i="5"/>
  <c r="R2925" i="5"/>
  <c r="R2926" i="5"/>
  <c r="R2927" i="5"/>
  <c r="R2928" i="5"/>
  <c r="R2929" i="5"/>
  <c r="R2930" i="5"/>
  <c r="R2931" i="5"/>
  <c r="R2932" i="5"/>
  <c r="R2933" i="5"/>
  <c r="R2934" i="5"/>
  <c r="R2935" i="5"/>
  <c r="R2936" i="5"/>
  <c r="R2937" i="5"/>
  <c r="R2938" i="5"/>
  <c r="R2939" i="5"/>
  <c r="R2940" i="5"/>
  <c r="R2941" i="5"/>
  <c r="R2942" i="5"/>
  <c r="R2943" i="5"/>
  <c r="R2944" i="5"/>
  <c r="R2945" i="5"/>
  <c r="R2946" i="5"/>
  <c r="R2947" i="5"/>
  <c r="R2948" i="5"/>
  <c r="R2949" i="5"/>
  <c r="R2950" i="5"/>
  <c r="R2951" i="5"/>
  <c r="R2952" i="5"/>
  <c r="R2953" i="5"/>
  <c r="R2954" i="5"/>
  <c r="R2955" i="5"/>
  <c r="R2956" i="5"/>
  <c r="R2957" i="5"/>
  <c r="R2958" i="5"/>
  <c r="R2959" i="5"/>
  <c r="R2960" i="5"/>
  <c r="R2961" i="5"/>
  <c r="R2962" i="5"/>
  <c r="R2963" i="5"/>
  <c r="R2964" i="5"/>
  <c r="R2965" i="5"/>
  <c r="R2966" i="5"/>
  <c r="R2967" i="5"/>
  <c r="R2968" i="5"/>
  <c r="R2969" i="5"/>
  <c r="R2970" i="5"/>
  <c r="R2971" i="5"/>
  <c r="R2972" i="5"/>
  <c r="R2973" i="5"/>
  <c r="R2974" i="5"/>
  <c r="R2975" i="5"/>
  <c r="R2976" i="5"/>
  <c r="R2977" i="5"/>
  <c r="R2978" i="5"/>
  <c r="R2979" i="5"/>
  <c r="R2980" i="5"/>
  <c r="R2981" i="5"/>
  <c r="R2982" i="5"/>
  <c r="R2983" i="5"/>
  <c r="R2984" i="5"/>
  <c r="R2985" i="5"/>
  <c r="R2986" i="5"/>
  <c r="R2987" i="5"/>
  <c r="R2988" i="5"/>
  <c r="R2989" i="5"/>
  <c r="R2990" i="5"/>
  <c r="R2991" i="5"/>
  <c r="R2992" i="5"/>
  <c r="R2993" i="5"/>
  <c r="R2994" i="5"/>
  <c r="R2995" i="5"/>
  <c r="R2996" i="5"/>
  <c r="R2997" i="5"/>
  <c r="R2998" i="5"/>
  <c r="R2999" i="5"/>
  <c r="R3000" i="5"/>
  <c r="R3001" i="5"/>
  <c r="R3002" i="5"/>
  <c r="R3003" i="5"/>
  <c r="R3004" i="5"/>
  <c r="R3005" i="5"/>
  <c r="R3006" i="5"/>
  <c r="R3007" i="5"/>
  <c r="R3008" i="5"/>
  <c r="R3009" i="5"/>
  <c r="R3010" i="5"/>
  <c r="R3011" i="5"/>
  <c r="R3012" i="5"/>
  <c r="R3013" i="5"/>
  <c r="R3014" i="5"/>
  <c r="R3015" i="5"/>
  <c r="R3016" i="5"/>
  <c r="R3017" i="5"/>
  <c r="R3018" i="5"/>
  <c r="R3019" i="5"/>
  <c r="R3020" i="5"/>
  <c r="R3021" i="5"/>
  <c r="R3022" i="5"/>
  <c r="R3023" i="5"/>
  <c r="R3024" i="5"/>
  <c r="R3025" i="5"/>
  <c r="R3026" i="5"/>
  <c r="R3027" i="5"/>
  <c r="R3028" i="5"/>
  <c r="R3029" i="5"/>
  <c r="R3030" i="5"/>
  <c r="R3031" i="5"/>
  <c r="R3032" i="5"/>
  <c r="R3033" i="5"/>
  <c r="R3034" i="5"/>
  <c r="R3035" i="5"/>
  <c r="R3036" i="5"/>
  <c r="R3037" i="5"/>
  <c r="R3038" i="5"/>
  <c r="R3039" i="5"/>
  <c r="R3040" i="5"/>
  <c r="R3041" i="5"/>
  <c r="R3042" i="5"/>
  <c r="R3043" i="5"/>
  <c r="R3044" i="5"/>
  <c r="R3045" i="5"/>
  <c r="R3046" i="5"/>
  <c r="R3047" i="5"/>
  <c r="R3048" i="5"/>
  <c r="R3049" i="5"/>
  <c r="R3050" i="5"/>
  <c r="R3051" i="5"/>
  <c r="R3052" i="5"/>
  <c r="R3053" i="5"/>
  <c r="R3054" i="5"/>
  <c r="R3055" i="5"/>
  <c r="R3056" i="5"/>
  <c r="R3057" i="5"/>
  <c r="R3058" i="5"/>
  <c r="R3059" i="5"/>
  <c r="R3060" i="5"/>
  <c r="R3061" i="5"/>
  <c r="R3062" i="5"/>
  <c r="R3063" i="5"/>
  <c r="R3064" i="5"/>
  <c r="R3065" i="5"/>
  <c r="R3066" i="5"/>
  <c r="R3067" i="5"/>
  <c r="R3068" i="5"/>
  <c r="R3069" i="5"/>
  <c r="R3070" i="5"/>
  <c r="R3071" i="5"/>
  <c r="R3072" i="5"/>
  <c r="R3073" i="5"/>
  <c r="R3074" i="5"/>
  <c r="R3075" i="5"/>
  <c r="R3076" i="5"/>
  <c r="R3077" i="5"/>
  <c r="R3078" i="5"/>
  <c r="R3079" i="5"/>
  <c r="R3080" i="5"/>
  <c r="R3081" i="5"/>
  <c r="R3082" i="5"/>
  <c r="R3083" i="5"/>
  <c r="R3084" i="5"/>
  <c r="R3085" i="5"/>
  <c r="R3086" i="5"/>
  <c r="R3087" i="5"/>
  <c r="R3088" i="5"/>
  <c r="R3089" i="5"/>
  <c r="R3090" i="5"/>
  <c r="R3091" i="5"/>
  <c r="R3092" i="5"/>
  <c r="R3093" i="5"/>
  <c r="R3094" i="5"/>
  <c r="R3095" i="5"/>
  <c r="R3096" i="5"/>
  <c r="R3097" i="5"/>
  <c r="R3098" i="5"/>
  <c r="R3099" i="5"/>
  <c r="R3100" i="5"/>
  <c r="R3101" i="5"/>
  <c r="R3102" i="5"/>
  <c r="R3103" i="5"/>
  <c r="R3104" i="5"/>
  <c r="R3105" i="5"/>
  <c r="R3106" i="5"/>
  <c r="R3107" i="5"/>
  <c r="R3108" i="5"/>
  <c r="R3109" i="5"/>
  <c r="R3110" i="5"/>
  <c r="R3111" i="5"/>
  <c r="R3112" i="5"/>
  <c r="R3113" i="5"/>
  <c r="R3114" i="5"/>
  <c r="R3115" i="5"/>
  <c r="R3116" i="5"/>
  <c r="R3117" i="5"/>
  <c r="R3118" i="5"/>
  <c r="R3119" i="5"/>
  <c r="R3120" i="5"/>
  <c r="R3121" i="5"/>
  <c r="R3122" i="5"/>
  <c r="R3123" i="5"/>
  <c r="R3124" i="5"/>
  <c r="R3125" i="5"/>
  <c r="R3126" i="5"/>
  <c r="R3127" i="5"/>
  <c r="R3128" i="5"/>
  <c r="R3129" i="5"/>
  <c r="R3130" i="5"/>
  <c r="R3131" i="5"/>
  <c r="R3132" i="5"/>
  <c r="R3133" i="5"/>
  <c r="R3134" i="5"/>
  <c r="R3135" i="5"/>
  <c r="R3136" i="5"/>
  <c r="R3137" i="5"/>
  <c r="R3138" i="5"/>
  <c r="R3139" i="5"/>
  <c r="R3140" i="5"/>
  <c r="R3141" i="5"/>
  <c r="R3142" i="5"/>
  <c r="R3143" i="5"/>
  <c r="R3144" i="5"/>
  <c r="R3145" i="5"/>
  <c r="R3146" i="5"/>
  <c r="R3147" i="5"/>
  <c r="R3148" i="5"/>
  <c r="R3149" i="5"/>
  <c r="R3150" i="5"/>
  <c r="R3151" i="5"/>
  <c r="R3152" i="5"/>
  <c r="R3153" i="5"/>
  <c r="R3154" i="5"/>
  <c r="R3155" i="5"/>
  <c r="R3156" i="5"/>
  <c r="R3157" i="5"/>
  <c r="R3158" i="5"/>
  <c r="R3159" i="5"/>
  <c r="R3160" i="5"/>
  <c r="R3161" i="5"/>
  <c r="R3162" i="5"/>
  <c r="R3163" i="5"/>
  <c r="R3164" i="5"/>
  <c r="R3165" i="5"/>
  <c r="R3166" i="5"/>
  <c r="R3167" i="5"/>
  <c r="R3168" i="5"/>
  <c r="R3169" i="5"/>
  <c r="R3170" i="5"/>
  <c r="R3171" i="5"/>
  <c r="R3172" i="5"/>
  <c r="R3173" i="5"/>
  <c r="R3174" i="5"/>
  <c r="R3175" i="5"/>
  <c r="R3176" i="5"/>
  <c r="R3177" i="5"/>
  <c r="R3178" i="5"/>
  <c r="R3179" i="5"/>
  <c r="R3180" i="5"/>
  <c r="R3181" i="5"/>
  <c r="R3182" i="5"/>
  <c r="R3183" i="5"/>
  <c r="R3184" i="5"/>
  <c r="R3185" i="5"/>
  <c r="R3186" i="5"/>
  <c r="R3187" i="5"/>
  <c r="R3188" i="5"/>
  <c r="R3189" i="5"/>
  <c r="R3190" i="5"/>
  <c r="R3191" i="5"/>
  <c r="R3192" i="5"/>
  <c r="R3193" i="5"/>
  <c r="R3194" i="5"/>
  <c r="R3195" i="5"/>
  <c r="R3196" i="5"/>
  <c r="R3197" i="5"/>
  <c r="R3198" i="5"/>
  <c r="R3199" i="5"/>
  <c r="R3200" i="5"/>
  <c r="R3201" i="5"/>
  <c r="R3202" i="5"/>
  <c r="R3203" i="5"/>
  <c r="R3204" i="5"/>
  <c r="R3205" i="5"/>
  <c r="R3206" i="5"/>
  <c r="R3207" i="5"/>
  <c r="R3208" i="5"/>
  <c r="R3209" i="5"/>
  <c r="R3210" i="5"/>
  <c r="R3211" i="5"/>
  <c r="R3212" i="5"/>
  <c r="R3213" i="5"/>
  <c r="R3214" i="5"/>
  <c r="R3215" i="5"/>
  <c r="R3216" i="5"/>
  <c r="R3217" i="5"/>
  <c r="R3218" i="5"/>
  <c r="R3219" i="5"/>
  <c r="R3220" i="5"/>
  <c r="R3221" i="5"/>
  <c r="R3222" i="5"/>
  <c r="R3223" i="5"/>
  <c r="R3224" i="5"/>
  <c r="R3225" i="5"/>
  <c r="R3226" i="5"/>
  <c r="R3227" i="5"/>
  <c r="R3228" i="5"/>
  <c r="R3229" i="5"/>
  <c r="R3230" i="5"/>
  <c r="R3231" i="5"/>
  <c r="R3232" i="5"/>
  <c r="R3233" i="5"/>
  <c r="R3234" i="5"/>
  <c r="R3235" i="5"/>
  <c r="R3236" i="5"/>
  <c r="R3237" i="5"/>
  <c r="R3238" i="5"/>
  <c r="R3239" i="5"/>
  <c r="R3240" i="5"/>
  <c r="R3241" i="5"/>
  <c r="R3242" i="5"/>
  <c r="R3243" i="5"/>
  <c r="R3244" i="5"/>
  <c r="R3245" i="5"/>
  <c r="R3246" i="5"/>
  <c r="R3247" i="5"/>
  <c r="R3248" i="5"/>
  <c r="R3249" i="5"/>
  <c r="R3250" i="5"/>
  <c r="R3251" i="5"/>
  <c r="R3252" i="5"/>
  <c r="R3253" i="5"/>
  <c r="R3254" i="5"/>
  <c r="R3255" i="5"/>
  <c r="R3256" i="5"/>
  <c r="R3257" i="5"/>
  <c r="R3258" i="5"/>
  <c r="R3259" i="5"/>
  <c r="R3260" i="5"/>
  <c r="R3261" i="5"/>
  <c r="R3262" i="5"/>
  <c r="R3263" i="5"/>
  <c r="R3264" i="5"/>
  <c r="R3265" i="5"/>
  <c r="R3266" i="5"/>
  <c r="R3267" i="5"/>
  <c r="R3268" i="5"/>
  <c r="R3269" i="5"/>
  <c r="R3270" i="5"/>
  <c r="R3271" i="5"/>
  <c r="R3272" i="5"/>
  <c r="R3273" i="5"/>
  <c r="R3274" i="5"/>
  <c r="R3275" i="5"/>
  <c r="R3276" i="5"/>
  <c r="R3277" i="5"/>
  <c r="R3278" i="5"/>
  <c r="R3279" i="5"/>
  <c r="R3280" i="5"/>
  <c r="R3281" i="5"/>
  <c r="R3282" i="5"/>
  <c r="R3283" i="5"/>
  <c r="R3284" i="5"/>
  <c r="R3285" i="5"/>
  <c r="R3286" i="5"/>
  <c r="R3287" i="5"/>
  <c r="R3288" i="5"/>
  <c r="R3289" i="5"/>
  <c r="R3290" i="5"/>
  <c r="R3291" i="5"/>
  <c r="R3292" i="5"/>
  <c r="R3293" i="5"/>
  <c r="R3294" i="5"/>
  <c r="R3295" i="5"/>
  <c r="R3296" i="5"/>
  <c r="R3297" i="5"/>
  <c r="R3298" i="5"/>
  <c r="R3299" i="5"/>
  <c r="R3300" i="5"/>
  <c r="R3301" i="5"/>
  <c r="R3302" i="5"/>
  <c r="R3303" i="5"/>
  <c r="R3304" i="5"/>
  <c r="R3305" i="5"/>
  <c r="R3306" i="5"/>
  <c r="R3307" i="5"/>
  <c r="R3308" i="5"/>
  <c r="R3309" i="5"/>
  <c r="R3310" i="5"/>
  <c r="R3311" i="5"/>
  <c r="R3312" i="5"/>
  <c r="R3313" i="5"/>
  <c r="R3314" i="5"/>
  <c r="R3315" i="5"/>
  <c r="R3316" i="5"/>
  <c r="R3317" i="5"/>
  <c r="R3318" i="5"/>
  <c r="R3319" i="5"/>
  <c r="R3320" i="5"/>
  <c r="R3321" i="5"/>
  <c r="R3322" i="5"/>
  <c r="R3323" i="5"/>
  <c r="R3324" i="5"/>
  <c r="R3325" i="5"/>
  <c r="R3326" i="5"/>
  <c r="R3327" i="5"/>
  <c r="R3328" i="5"/>
  <c r="R3329" i="5"/>
  <c r="R3330" i="5"/>
  <c r="R3331" i="5"/>
  <c r="R3332" i="5"/>
  <c r="R3333" i="5"/>
  <c r="R3334" i="5"/>
  <c r="R3335" i="5"/>
  <c r="R3336" i="5"/>
  <c r="R3337" i="5"/>
  <c r="R3338" i="5"/>
  <c r="R3339" i="5"/>
  <c r="R3340" i="5"/>
  <c r="R3341" i="5"/>
  <c r="R3342" i="5"/>
  <c r="R3343" i="5"/>
  <c r="R3344" i="5"/>
  <c r="R3345" i="5"/>
  <c r="R3346" i="5"/>
  <c r="R3347" i="5"/>
  <c r="R3348" i="5"/>
  <c r="R3349" i="5"/>
  <c r="R3350" i="5"/>
  <c r="R3351" i="5"/>
  <c r="R3352" i="5"/>
  <c r="R3353" i="5"/>
  <c r="R3354" i="5"/>
  <c r="R3355" i="5"/>
  <c r="R3356" i="5"/>
  <c r="R3357" i="5"/>
  <c r="R3358" i="5"/>
  <c r="R3359" i="5"/>
  <c r="R3360" i="5"/>
  <c r="R3361" i="5"/>
  <c r="R3362" i="5"/>
  <c r="R3363" i="5"/>
  <c r="R3364" i="5"/>
  <c r="R3365" i="5"/>
  <c r="R3366" i="5"/>
  <c r="R3367" i="5"/>
  <c r="R3368" i="5"/>
  <c r="R3369" i="5"/>
  <c r="R3370" i="5"/>
  <c r="R3371" i="5"/>
  <c r="R3372" i="5"/>
  <c r="R3373" i="5"/>
  <c r="R3374" i="5"/>
  <c r="R3375" i="5"/>
  <c r="R3376" i="5"/>
  <c r="R3377" i="5"/>
  <c r="R3378" i="5"/>
  <c r="R3379" i="5"/>
  <c r="R3380" i="5"/>
  <c r="R3381" i="5"/>
  <c r="R3382" i="5"/>
  <c r="R3383" i="5"/>
  <c r="R3384" i="5"/>
  <c r="R3385" i="5"/>
  <c r="R3386" i="5"/>
  <c r="R3387" i="5"/>
  <c r="R3388" i="5"/>
  <c r="R3389" i="5"/>
  <c r="R3390" i="5"/>
  <c r="R3391" i="5"/>
  <c r="R3392" i="5"/>
  <c r="R3393" i="5"/>
  <c r="R3394" i="5"/>
  <c r="R3395" i="5"/>
  <c r="R3396" i="5"/>
  <c r="R3397" i="5"/>
  <c r="R3398" i="5"/>
  <c r="R3399" i="5"/>
  <c r="R3400" i="5"/>
  <c r="R3401" i="5"/>
  <c r="R3402" i="5"/>
  <c r="R3403" i="5"/>
  <c r="R3404" i="5"/>
  <c r="R3405" i="5"/>
  <c r="R3406" i="5"/>
  <c r="R3407" i="5"/>
  <c r="R3408" i="5"/>
  <c r="R3409" i="5"/>
  <c r="R3410" i="5"/>
  <c r="R3411" i="5"/>
  <c r="R3412" i="5"/>
  <c r="R3413" i="5"/>
  <c r="R3414" i="5"/>
  <c r="R3415" i="5"/>
  <c r="R3416" i="5"/>
  <c r="R3417" i="5"/>
  <c r="R3418" i="5"/>
  <c r="R3419" i="5"/>
  <c r="R3420" i="5"/>
  <c r="R3421" i="5"/>
  <c r="R3422" i="5"/>
  <c r="R3423" i="5"/>
  <c r="R3424" i="5"/>
  <c r="R3425" i="5"/>
  <c r="R3426" i="5"/>
  <c r="R3427" i="5"/>
  <c r="R3428" i="5"/>
  <c r="R3429" i="5"/>
  <c r="R3430" i="5"/>
  <c r="R3431" i="5"/>
  <c r="R3432" i="5"/>
  <c r="R3433" i="5"/>
  <c r="R3434" i="5"/>
  <c r="R3435" i="5"/>
  <c r="R3436" i="5"/>
  <c r="R3437" i="5"/>
  <c r="R3438" i="5"/>
  <c r="R3439" i="5"/>
  <c r="R3440" i="5"/>
  <c r="R3441" i="5"/>
  <c r="R3442" i="5"/>
  <c r="R3443" i="5"/>
  <c r="R3444" i="5"/>
  <c r="R3445" i="5"/>
  <c r="R3446" i="5"/>
  <c r="R3447" i="5"/>
  <c r="R3448" i="5"/>
  <c r="R3449" i="5"/>
  <c r="R3450" i="5"/>
  <c r="R3451" i="5"/>
  <c r="R3452" i="5"/>
  <c r="R3453" i="5"/>
  <c r="R3454" i="5"/>
  <c r="R3455" i="5"/>
  <c r="R3456" i="5"/>
  <c r="R3457" i="5"/>
  <c r="R3458" i="5"/>
  <c r="R3459" i="5"/>
  <c r="R3460" i="5"/>
  <c r="R3461" i="5"/>
  <c r="R3462" i="5"/>
  <c r="R3463" i="5"/>
  <c r="R3464" i="5"/>
  <c r="R3465" i="5"/>
  <c r="R3466" i="5"/>
  <c r="R3467" i="5"/>
  <c r="R3468" i="5"/>
  <c r="R3469" i="5"/>
  <c r="R3470" i="5"/>
  <c r="R3471" i="5"/>
  <c r="R3472" i="5"/>
  <c r="R3473" i="5"/>
  <c r="R3474" i="5"/>
  <c r="R3475" i="5"/>
  <c r="R3476" i="5"/>
  <c r="R3477" i="5"/>
  <c r="R3478" i="5"/>
  <c r="R3479" i="5"/>
  <c r="R3480" i="5"/>
  <c r="R3481" i="5"/>
  <c r="R3482" i="5"/>
  <c r="R3483" i="5"/>
  <c r="R3484" i="5"/>
  <c r="R3485" i="5"/>
  <c r="R3486" i="5"/>
  <c r="R3487" i="5"/>
  <c r="R3488" i="5"/>
  <c r="R3489" i="5"/>
  <c r="R3490" i="5"/>
  <c r="R3491" i="5"/>
  <c r="R3492" i="5"/>
  <c r="R3493" i="5"/>
  <c r="R3494" i="5"/>
  <c r="R3495" i="5"/>
  <c r="R3496" i="5"/>
  <c r="R3497" i="5"/>
  <c r="R3498" i="5"/>
  <c r="R3499" i="5"/>
  <c r="R3500" i="5"/>
  <c r="R3501" i="5"/>
  <c r="R3502" i="5"/>
  <c r="R3503" i="5"/>
  <c r="R3504" i="5"/>
  <c r="R3505" i="5"/>
  <c r="R3506" i="5"/>
  <c r="R3507" i="5"/>
  <c r="R3508" i="5"/>
  <c r="R3509" i="5"/>
  <c r="R3510" i="5"/>
  <c r="R3511" i="5"/>
  <c r="R3512" i="5"/>
  <c r="R3513" i="5"/>
  <c r="R3514" i="5"/>
  <c r="R3515" i="5"/>
  <c r="R3516" i="5"/>
  <c r="R3517" i="5"/>
  <c r="R3518" i="5"/>
  <c r="R3519" i="5"/>
  <c r="R3520" i="5"/>
  <c r="R3521" i="5"/>
  <c r="R3522" i="5"/>
  <c r="R3523" i="5"/>
  <c r="R3524" i="5"/>
  <c r="R3525" i="5"/>
  <c r="R3526" i="5"/>
  <c r="R3527" i="5"/>
  <c r="R3528" i="5"/>
  <c r="R3529" i="5"/>
  <c r="R3530" i="5"/>
  <c r="R3531" i="5"/>
  <c r="R3532" i="5"/>
  <c r="R3533" i="5"/>
  <c r="R3534" i="5"/>
  <c r="R3535" i="5"/>
  <c r="R3536" i="5"/>
  <c r="R3537" i="5"/>
  <c r="R3538" i="5"/>
  <c r="R3539" i="5"/>
  <c r="R3540" i="5"/>
  <c r="R3541" i="5"/>
  <c r="R3542" i="5"/>
  <c r="R3543" i="5"/>
  <c r="R3544" i="5"/>
  <c r="R3545" i="5"/>
  <c r="R3546" i="5"/>
  <c r="R3547" i="5"/>
  <c r="R3548" i="5"/>
  <c r="R3549" i="5"/>
  <c r="R3550" i="5"/>
  <c r="R3551" i="5"/>
  <c r="R3552" i="5"/>
  <c r="R3553" i="5"/>
  <c r="R3554" i="5"/>
  <c r="R3555" i="5"/>
  <c r="R3556" i="5"/>
  <c r="R3557" i="5"/>
  <c r="R3558" i="5"/>
  <c r="R3559" i="5"/>
  <c r="R3560" i="5"/>
  <c r="R3561" i="5"/>
  <c r="R3562" i="5"/>
  <c r="R3563" i="5"/>
  <c r="R3564" i="5"/>
  <c r="R3565" i="5"/>
  <c r="R3566" i="5"/>
  <c r="R3567" i="5"/>
  <c r="R3568" i="5"/>
  <c r="R3569" i="5"/>
  <c r="R3570" i="5"/>
  <c r="R3571" i="5"/>
  <c r="R3572" i="5"/>
  <c r="R3573" i="5"/>
  <c r="R3574" i="5"/>
  <c r="R3575" i="5"/>
  <c r="R3576" i="5"/>
  <c r="R3577" i="5"/>
  <c r="R3578" i="5"/>
  <c r="R3579" i="5"/>
  <c r="R3580" i="5"/>
  <c r="R3581" i="5"/>
  <c r="R3582" i="5"/>
  <c r="R3583" i="5"/>
  <c r="R3584" i="5"/>
  <c r="R3585" i="5"/>
  <c r="R3586" i="5"/>
  <c r="R3587" i="5"/>
  <c r="R3588" i="5"/>
  <c r="R3589" i="5"/>
  <c r="R3590" i="5"/>
  <c r="R3591" i="5"/>
  <c r="R3592" i="5"/>
  <c r="R3593" i="5"/>
  <c r="R3594" i="5"/>
  <c r="R3595" i="5"/>
  <c r="R3596" i="5"/>
  <c r="R3597" i="5"/>
  <c r="R3598" i="5"/>
  <c r="R3599" i="5"/>
  <c r="R3600" i="5"/>
  <c r="R3601" i="5"/>
  <c r="R3602" i="5"/>
  <c r="R3603" i="5"/>
  <c r="R3604" i="5"/>
  <c r="R3605" i="5"/>
  <c r="R3606" i="5"/>
  <c r="R3607" i="5"/>
  <c r="R3608" i="5"/>
  <c r="R3609" i="5"/>
  <c r="R3610" i="5"/>
  <c r="R3611" i="5"/>
  <c r="R3612" i="5"/>
  <c r="R3613" i="5"/>
  <c r="R3614" i="5"/>
  <c r="R3615" i="5"/>
  <c r="R3616" i="5"/>
  <c r="R3617" i="5"/>
  <c r="R3618" i="5"/>
  <c r="R3619" i="5"/>
  <c r="R3620" i="5"/>
  <c r="R3621" i="5"/>
  <c r="R3622" i="5"/>
  <c r="R3623" i="5"/>
  <c r="R3624" i="5"/>
  <c r="R3625" i="5"/>
  <c r="R3626" i="5"/>
  <c r="R3627" i="5"/>
  <c r="R3628" i="5"/>
  <c r="R3629" i="5"/>
  <c r="R3630" i="5"/>
  <c r="R3631" i="5"/>
  <c r="R3632" i="5"/>
  <c r="R3633" i="5"/>
  <c r="R3634" i="5"/>
  <c r="R3635" i="5"/>
  <c r="R3636" i="5"/>
  <c r="R3637" i="5"/>
  <c r="R3638" i="5"/>
  <c r="R3639" i="5"/>
  <c r="R3640" i="5"/>
  <c r="R3641" i="5"/>
  <c r="R3642" i="5"/>
  <c r="R3643" i="5"/>
  <c r="R3644" i="5"/>
  <c r="R3645" i="5"/>
  <c r="R3646" i="5"/>
  <c r="R3647" i="5"/>
  <c r="R3648" i="5"/>
  <c r="R3649" i="5"/>
  <c r="R3650" i="5"/>
  <c r="R3651" i="5"/>
  <c r="R3652" i="5"/>
  <c r="R3653" i="5"/>
  <c r="R3654" i="5"/>
  <c r="R3655" i="5"/>
  <c r="R3656" i="5"/>
  <c r="R3657" i="5"/>
  <c r="R3658" i="5"/>
  <c r="R3659" i="5"/>
  <c r="R3660" i="5"/>
  <c r="R3661" i="5"/>
  <c r="R3662" i="5"/>
  <c r="R3663" i="5"/>
  <c r="R3664" i="5"/>
  <c r="R3665" i="5"/>
  <c r="R3666" i="5"/>
  <c r="R3667" i="5"/>
  <c r="R3668" i="5"/>
  <c r="R3669" i="5"/>
  <c r="R3670" i="5"/>
  <c r="R3671" i="5"/>
  <c r="R3672" i="5"/>
  <c r="R3673" i="5"/>
  <c r="R3674" i="5"/>
  <c r="R3675" i="5"/>
  <c r="R3676" i="5"/>
  <c r="R3677" i="5"/>
  <c r="R3678" i="5"/>
  <c r="R3679" i="5"/>
  <c r="R3680" i="5"/>
  <c r="R3681" i="5"/>
  <c r="R3682" i="5"/>
  <c r="R3683" i="5"/>
  <c r="R3684" i="5"/>
  <c r="R3685" i="5"/>
  <c r="R3686" i="5"/>
  <c r="R3687" i="5"/>
  <c r="R3688" i="5"/>
  <c r="R3689" i="5"/>
  <c r="R3690" i="5"/>
  <c r="R3691" i="5"/>
  <c r="R3692" i="5"/>
  <c r="R3693" i="5"/>
  <c r="R3694" i="5"/>
  <c r="R3695" i="5"/>
  <c r="R3696" i="5"/>
  <c r="R3697" i="5"/>
  <c r="R3698" i="5"/>
  <c r="R3699" i="5"/>
  <c r="R3700" i="5"/>
  <c r="R3701" i="5"/>
  <c r="R3702" i="5"/>
  <c r="R3703" i="5"/>
  <c r="R3704" i="5"/>
  <c r="R3705" i="5"/>
  <c r="R3706" i="5"/>
  <c r="R3707" i="5"/>
  <c r="R3708" i="5"/>
  <c r="R3709" i="5"/>
  <c r="R3710" i="5"/>
  <c r="R3711" i="5"/>
  <c r="R3712" i="5"/>
  <c r="R3713" i="5"/>
  <c r="R3714" i="5"/>
  <c r="R3715" i="5"/>
  <c r="R3716" i="5"/>
  <c r="R3717" i="5"/>
  <c r="R3718" i="5"/>
  <c r="R3719" i="5"/>
  <c r="R3720" i="5"/>
  <c r="R3721" i="5"/>
  <c r="R3722" i="5"/>
  <c r="R3723" i="5"/>
  <c r="R3724" i="5"/>
  <c r="R3725" i="5"/>
  <c r="R3726" i="5"/>
  <c r="R3727" i="5"/>
  <c r="R3728" i="5"/>
  <c r="R3729" i="5"/>
  <c r="R3730" i="5"/>
  <c r="R3731" i="5"/>
  <c r="R3732" i="5"/>
  <c r="R3733" i="5"/>
  <c r="R3734" i="5"/>
  <c r="R3735" i="5"/>
  <c r="R3736" i="5"/>
  <c r="R3737" i="5"/>
  <c r="R3738" i="5"/>
  <c r="R3739" i="5"/>
  <c r="R3740" i="5"/>
  <c r="R3741" i="5"/>
  <c r="R3742" i="5"/>
  <c r="R3743" i="5"/>
  <c r="R3744" i="5"/>
  <c r="R3745" i="5"/>
  <c r="R3746" i="5"/>
  <c r="R3747" i="5"/>
  <c r="R3748" i="5"/>
  <c r="R3749" i="5"/>
  <c r="R3750" i="5"/>
  <c r="R3751" i="5"/>
  <c r="R3752" i="5"/>
  <c r="R3753" i="5"/>
  <c r="R3754" i="5"/>
  <c r="R3755" i="5"/>
  <c r="R3756" i="5"/>
  <c r="R3757" i="5"/>
  <c r="R3758" i="5"/>
  <c r="R3759" i="5"/>
  <c r="R3760" i="5"/>
  <c r="R3761" i="5"/>
  <c r="R3762" i="5"/>
  <c r="R3763" i="5"/>
  <c r="R3764" i="5"/>
  <c r="R3765" i="5"/>
  <c r="R3766" i="5"/>
  <c r="R3767" i="5"/>
  <c r="R3768" i="5"/>
  <c r="R3769" i="5"/>
  <c r="R3770" i="5"/>
  <c r="R3771" i="5"/>
  <c r="R3772" i="5"/>
  <c r="R3773" i="5"/>
  <c r="R3774" i="5"/>
  <c r="R3775" i="5"/>
  <c r="R3776" i="5"/>
  <c r="R3777" i="5"/>
  <c r="R3778" i="5"/>
  <c r="R3779" i="5"/>
  <c r="R3780" i="5"/>
  <c r="R3781" i="5"/>
  <c r="R3782" i="5"/>
  <c r="R3783" i="5"/>
  <c r="R3784" i="5"/>
  <c r="R3785" i="5"/>
  <c r="R3786" i="5"/>
  <c r="R3787" i="5"/>
  <c r="R3788" i="5"/>
  <c r="R3789" i="5"/>
  <c r="R3790" i="5"/>
  <c r="R3791" i="5"/>
  <c r="R3792" i="5"/>
  <c r="R3793" i="5"/>
  <c r="R3794" i="5"/>
  <c r="R3795" i="5"/>
  <c r="R3796" i="5"/>
  <c r="R3797" i="5"/>
  <c r="R3798" i="5"/>
  <c r="R3799" i="5"/>
  <c r="R3800" i="5"/>
  <c r="R3801" i="5"/>
  <c r="R3802" i="5"/>
  <c r="R3803" i="5"/>
  <c r="R3804" i="5"/>
  <c r="R3805" i="5"/>
  <c r="R3806" i="5"/>
  <c r="R3807" i="5"/>
  <c r="R3808" i="5"/>
  <c r="R3809" i="5"/>
  <c r="R3810" i="5"/>
  <c r="R3811" i="5"/>
  <c r="R3812" i="5"/>
  <c r="R3813" i="5"/>
  <c r="R3814" i="5"/>
  <c r="R3815" i="5"/>
  <c r="R3816" i="5"/>
  <c r="R3817" i="5"/>
  <c r="R3818" i="5"/>
  <c r="R3819" i="5"/>
  <c r="R3820" i="5"/>
  <c r="R3821" i="5"/>
  <c r="R3822" i="5"/>
  <c r="R3823" i="5"/>
  <c r="R3824" i="5"/>
  <c r="R3825" i="5"/>
  <c r="R3826" i="5"/>
  <c r="R3827" i="5"/>
  <c r="R3828" i="5"/>
  <c r="R3829" i="5"/>
  <c r="R3830" i="5"/>
  <c r="R3831" i="5"/>
  <c r="R3832" i="5"/>
  <c r="R3833" i="5"/>
  <c r="R3834" i="5"/>
  <c r="R3835" i="5"/>
  <c r="R3836" i="5"/>
  <c r="R3837" i="5"/>
  <c r="R3838" i="5"/>
  <c r="R3839" i="5"/>
  <c r="R3840" i="5"/>
  <c r="R3841" i="5"/>
  <c r="R3842" i="5"/>
  <c r="R3843" i="5"/>
  <c r="R3844" i="5"/>
  <c r="R3845" i="5"/>
  <c r="R3846" i="5"/>
  <c r="R3847" i="5"/>
  <c r="R3848" i="5"/>
  <c r="R3849" i="5"/>
  <c r="R3850" i="5"/>
  <c r="R3851" i="5"/>
  <c r="R3852" i="5"/>
  <c r="R3853" i="5"/>
  <c r="R3854" i="5"/>
  <c r="R3855" i="5"/>
  <c r="R3856" i="5"/>
  <c r="R3857" i="5"/>
  <c r="R3858" i="5"/>
  <c r="R3859" i="5"/>
  <c r="R3860" i="5"/>
  <c r="R3861" i="5"/>
  <c r="R3862" i="5"/>
  <c r="R3863" i="5"/>
  <c r="R3864" i="5"/>
  <c r="R3865" i="5"/>
  <c r="R3866" i="5"/>
  <c r="R3867" i="5"/>
  <c r="R3868" i="5"/>
  <c r="R3869" i="5"/>
  <c r="R3870" i="5"/>
  <c r="R3871" i="5"/>
  <c r="R3872" i="5"/>
  <c r="R3873" i="5"/>
  <c r="R3874" i="5"/>
  <c r="R3875" i="5"/>
  <c r="R3876" i="5"/>
  <c r="R3877" i="5"/>
  <c r="R3878" i="5"/>
  <c r="R3879" i="5"/>
  <c r="R3880" i="5"/>
  <c r="R3881" i="5"/>
  <c r="R3882" i="5"/>
  <c r="R3883" i="5"/>
  <c r="R3884" i="5"/>
  <c r="R3885" i="5"/>
  <c r="R3886" i="5"/>
  <c r="R3887" i="5"/>
  <c r="R3888" i="5"/>
  <c r="R3889" i="5"/>
  <c r="R3890" i="5"/>
  <c r="R3891" i="5"/>
  <c r="R3892" i="5"/>
  <c r="R3893" i="5"/>
  <c r="R3894" i="5"/>
  <c r="R3895" i="5"/>
  <c r="R3896" i="5"/>
  <c r="R3897" i="5"/>
  <c r="R3898" i="5"/>
  <c r="R3899" i="5"/>
  <c r="R3900" i="5"/>
  <c r="R3901" i="5"/>
  <c r="R3902" i="5"/>
  <c r="R3903" i="5"/>
  <c r="R3904" i="5"/>
  <c r="R3905" i="5"/>
  <c r="R3906" i="5"/>
  <c r="R3907" i="5"/>
  <c r="R3908" i="5"/>
  <c r="R3909" i="5"/>
  <c r="R3910" i="5"/>
  <c r="R3911" i="5"/>
  <c r="R3912" i="5"/>
  <c r="R3913" i="5"/>
  <c r="R3914" i="5"/>
  <c r="R3915" i="5"/>
  <c r="R3916" i="5"/>
  <c r="R3917" i="5"/>
  <c r="R3918" i="5"/>
  <c r="R3919" i="5"/>
  <c r="R3920" i="5"/>
  <c r="R3921" i="5"/>
  <c r="R3922" i="5"/>
  <c r="R3923" i="5"/>
  <c r="R3924" i="5"/>
  <c r="R3925" i="5"/>
  <c r="R3926" i="5"/>
  <c r="R3927" i="5"/>
  <c r="R3928" i="5"/>
  <c r="R3929" i="5"/>
  <c r="R3930" i="5"/>
  <c r="R3931" i="5"/>
  <c r="R3932" i="5"/>
  <c r="R3933" i="5"/>
  <c r="R3934" i="5"/>
  <c r="R3935" i="5"/>
  <c r="R3936" i="5"/>
  <c r="R3937" i="5"/>
  <c r="R3938" i="5"/>
  <c r="R3939" i="5"/>
  <c r="R3940" i="5"/>
  <c r="R3941" i="5"/>
  <c r="R3942" i="5"/>
  <c r="R3943" i="5"/>
  <c r="R3944" i="5"/>
  <c r="R3945" i="5"/>
  <c r="R3946" i="5"/>
  <c r="R3947" i="5"/>
  <c r="R3948" i="5"/>
  <c r="R3949" i="5"/>
  <c r="R3950" i="5"/>
  <c r="R3951" i="5"/>
  <c r="R3952" i="5"/>
  <c r="R3953" i="5"/>
  <c r="R3954" i="5"/>
  <c r="R3955" i="5"/>
  <c r="R3956" i="5"/>
  <c r="R3957" i="5"/>
  <c r="R3958" i="5"/>
  <c r="R3959" i="5"/>
  <c r="R3960" i="5"/>
  <c r="R3961" i="5"/>
  <c r="R3962" i="5"/>
  <c r="R3963" i="5"/>
  <c r="R3964" i="5"/>
  <c r="R3965" i="5"/>
  <c r="R3966" i="5"/>
  <c r="R3967" i="5"/>
  <c r="R3968" i="5"/>
  <c r="R3969" i="5"/>
  <c r="R3970" i="5"/>
  <c r="R3971" i="5"/>
  <c r="R3972" i="5"/>
  <c r="R3973" i="5"/>
  <c r="R3974" i="5"/>
  <c r="R3975" i="5"/>
  <c r="R3976" i="5"/>
  <c r="R3977" i="5"/>
  <c r="R3978" i="5"/>
  <c r="R3979" i="5"/>
  <c r="R3980" i="5"/>
  <c r="R3981" i="5"/>
  <c r="R3982" i="5"/>
  <c r="R3983" i="5"/>
  <c r="R3984" i="5"/>
  <c r="R3985" i="5"/>
  <c r="R3986" i="5"/>
  <c r="R3987" i="5"/>
  <c r="R3988" i="5"/>
  <c r="R3989" i="5"/>
  <c r="R3990" i="5"/>
  <c r="R3991" i="5"/>
  <c r="R3992" i="5"/>
  <c r="R3993" i="5"/>
  <c r="R3994" i="5"/>
  <c r="R3995" i="5"/>
  <c r="R3996" i="5"/>
  <c r="R3997" i="5"/>
  <c r="R3998" i="5"/>
  <c r="R3999" i="5"/>
  <c r="R4000" i="5"/>
  <c r="R4001" i="5"/>
  <c r="R4002" i="5"/>
  <c r="R4003" i="5"/>
  <c r="R4004" i="5"/>
  <c r="R4005" i="5"/>
  <c r="R4006" i="5"/>
  <c r="R4007" i="5"/>
  <c r="R4008" i="5"/>
  <c r="R4009" i="5"/>
  <c r="R4010" i="5"/>
  <c r="R4011" i="5"/>
  <c r="R4012" i="5"/>
  <c r="R4013" i="5"/>
  <c r="R4014" i="5"/>
  <c r="R4015" i="5"/>
  <c r="R4016" i="5"/>
  <c r="R4017" i="5"/>
  <c r="R4018" i="5"/>
  <c r="R4019" i="5"/>
  <c r="R4020" i="5"/>
  <c r="R4021" i="5"/>
  <c r="R4022" i="5"/>
  <c r="R4023" i="5"/>
  <c r="R4024" i="5"/>
  <c r="R4025" i="5"/>
  <c r="R4026" i="5"/>
  <c r="R4027" i="5"/>
  <c r="R4028" i="5"/>
  <c r="R4029" i="5"/>
  <c r="R4030" i="5"/>
  <c r="R4031" i="5"/>
  <c r="R4032" i="5"/>
  <c r="R4033" i="5"/>
  <c r="R4034" i="5"/>
  <c r="R4035" i="5"/>
  <c r="R4036" i="5"/>
  <c r="R4037" i="5"/>
  <c r="R4038" i="5"/>
  <c r="R4039" i="5"/>
  <c r="R4040" i="5"/>
  <c r="R4041" i="5"/>
  <c r="R4042" i="5"/>
  <c r="R4043" i="5"/>
  <c r="R4044" i="5"/>
  <c r="R4045" i="5"/>
  <c r="R4046" i="5"/>
  <c r="R4047" i="5"/>
  <c r="R4048" i="5"/>
  <c r="R4049" i="5"/>
  <c r="R4050" i="5"/>
  <c r="R4051" i="5"/>
  <c r="R4052" i="5"/>
  <c r="R4053" i="5"/>
  <c r="R4054" i="5"/>
  <c r="R4055" i="5"/>
  <c r="R4056" i="5"/>
  <c r="R4057" i="5"/>
  <c r="R4058" i="5"/>
  <c r="R4059" i="5"/>
  <c r="R4060" i="5"/>
  <c r="R4061" i="5"/>
  <c r="R4062" i="5"/>
  <c r="R4063" i="5"/>
  <c r="R4064" i="5"/>
  <c r="R4065" i="5"/>
  <c r="R4066" i="5"/>
  <c r="R4067" i="5"/>
  <c r="R4068" i="5"/>
  <c r="R4069" i="5"/>
  <c r="R4070" i="5"/>
  <c r="R4071" i="5"/>
  <c r="R4072" i="5"/>
  <c r="R4073" i="5"/>
  <c r="R4074" i="5"/>
  <c r="R4075" i="5"/>
  <c r="R4076" i="5"/>
  <c r="R4077" i="5"/>
  <c r="R4078" i="5"/>
  <c r="R4079" i="5"/>
  <c r="R4080" i="5"/>
  <c r="R4081" i="5"/>
  <c r="R4082" i="5"/>
  <c r="R4083" i="5"/>
  <c r="R4084" i="5"/>
  <c r="R4085" i="5"/>
  <c r="R4086" i="5"/>
  <c r="R4087" i="5"/>
  <c r="R4088" i="5"/>
  <c r="R4089" i="5"/>
  <c r="R4090" i="5"/>
  <c r="R4091" i="5"/>
  <c r="R4092" i="5"/>
  <c r="R4093" i="5"/>
  <c r="R4094" i="5"/>
  <c r="R4095" i="5"/>
  <c r="R4096" i="5"/>
  <c r="R4097" i="5"/>
  <c r="R4098" i="5"/>
  <c r="R4099" i="5"/>
  <c r="R4100" i="5"/>
  <c r="R4101" i="5"/>
  <c r="R4102" i="5"/>
  <c r="R4103" i="5"/>
  <c r="R4104" i="5"/>
  <c r="R4105" i="5"/>
  <c r="R4106" i="5"/>
  <c r="R4107" i="5"/>
  <c r="R4108" i="5"/>
  <c r="R4109" i="5"/>
  <c r="R4110" i="5"/>
  <c r="R4111" i="5"/>
  <c r="R4112" i="5"/>
  <c r="R4113" i="5"/>
  <c r="R4114" i="5"/>
  <c r="R4115" i="5"/>
  <c r="R4116" i="5"/>
  <c r="R4117" i="5"/>
  <c r="R4118" i="5"/>
  <c r="R4119" i="5"/>
  <c r="R4120" i="5"/>
  <c r="R4121" i="5"/>
  <c r="R4122" i="5"/>
  <c r="R4123" i="5"/>
  <c r="R4124" i="5"/>
  <c r="R4125" i="5"/>
  <c r="R4126" i="5"/>
  <c r="R4127" i="5"/>
  <c r="R4128" i="5"/>
  <c r="R4129" i="5"/>
  <c r="R4130" i="5"/>
  <c r="R4131" i="5"/>
  <c r="R4132" i="5"/>
  <c r="R4133" i="5"/>
  <c r="R4134" i="5"/>
  <c r="R4135" i="5"/>
  <c r="R4136" i="5"/>
  <c r="R4137" i="5"/>
  <c r="R4138" i="5"/>
  <c r="R4139" i="5"/>
  <c r="R4140" i="5"/>
  <c r="R4141" i="5"/>
  <c r="R4142" i="5"/>
  <c r="R4143" i="5"/>
  <c r="R4144" i="5"/>
  <c r="R4145" i="5"/>
  <c r="R4146" i="5"/>
  <c r="R4147" i="5"/>
  <c r="R4148" i="5"/>
  <c r="R4149" i="5"/>
  <c r="R4150" i="5"/>
  <c r="R4151" i="5"/>
  <c r="R4152" i="5"/>
  <c r="R4153" i="5"/>
  <c r="R4154" i="5"/>
  <c r="R4155" i="5"/>
  <c r="R4156" i="5"/>
  <c r="R4157" i="5"/>
  <c r="R4158" i="5"/>
  <c r="R4159" i="5"/>
  <c r="R4160" i="5"/>
  <c r="R4161" i="5"/>
  <c r="R4162" i="5"/>
  <c r="R4163" i="5"/>
  <c r="R4164" i="5"/>
  <c r="R4165" i="5"/>
  <c r="R4166" i="5"/>
  <c r="R4167" i="5"/>
  <c r="R4168" i="5"/>
  <c r="R4169" i="5"/>
  <c r="R4170" i="5"/>
  <c r="R4171" i="5"/>
  <c r="R4172" i="5"/>
  <c r="R4173" i="5"/>
  <c r="R4174" i="5"/>
  <c r="R4175" i="5"/>
  <c r="R4176" i="5"/>
  <c r="R4177" i="5"/>
  <c r="R4178" i="5"/>
  <c r="R4179" i="5"/>
  <c r="R4180" i="5"/>
  <c r="R4181" i="5"/>
  <c r="R4182" i="5"/>
  <c r="R4183" i="5"/>
  <c r="R4184" i="5"/>
  <c r="R4185" i="5"/>
  <c r="R4186" i="5"/>
  <c r="R4187" i="5"/>
  <c r="R4188" i="5"/>
  <c r="R4189" i="5"/>
  <c r="R4190" i="5"/>
  <c r="R4191" i="5"/>
  <c r="R4192" i="5"/>
  <c r="R4193" i="5"/>
  <c r="R4194" i="5"/>
  <c r="R4195" i="5"/>
  <c r="R4196" i="5"/>
  <c r="R4197" i="5"/>
  <c r="R4198" i="5"/>
  <c r="R4199" i="5"/>
  <c r="R4200" i="5"/>
  <c r="R4201" i="5"/>
  <c r="R4202" i="5"/>
  <c r="R4203" i="5"/>
  <c r="R4204" i="5"/>
  <c r="R4205" i="5"/>
  <c r="R4206" i="5"/>
  <c r="R4207" i="5"/>
  <c r="R4208" i="5"/>
  <c r="R4209" i="5"/>
  <c r="R4210" i="5"/>
  <c r="R4211" i="5"/>
  <c r="R4212" i="5"/>
  <c r="R4213" i="5"/>
  <c r="R4214" i="5"/>
  <c r="R4215" i="5"/>
  <c r="R4216" i="5"/>
  <c r="R4217" i="5"/>
  <c r="R4218" i="5"/>
  <c r="R4219" i="5"/>
  <c r="R4220" i="5"/>
  <c r="R4221" i="5"/>
  <c r="R4222" i="5"/>
  <c r="R4223" i="5"/>
  <c r="R4224" i="5"/>
  <c r="R4225" i="5"/>
  <c r="R4226" i="5"/>
  <c r="R4227" i="5"/>
  <c r="R4228" i="5"/>
  <c r="R4229" i="5"/>
  <c r="R4230" i="5"/>
  <c r="R4231" i="5"/>
  <c r="R4232" i="5"/>
  <c r="R4233" i="5"/>
  <c r="R4234" i="5"/>
  <c r="R4235" i="5"/>
  <c r="R4236" i="5"/>
  <c r="R4237" i="5"/>
  <c r="R4238" i="5"/>
  <c r="R4239" i="5"/>
  <c r="R4240" i="5"/>
  <c r="R4241" i="5"/>
  <c r="R4242" i="5"/>
  <c r="R4243" i="5"/>
  <c r="R4244" i="5"/>
  <c r="R4245" i="5"/>
  <c r="R4246" i="5"/>
  <c r="R4247" i="5"/>
  <c r="R4248" i="5"/>
  <c r="R4249" i="5"/>
  <c r="R4250" i="5"/>
  <c r="R4251" i="5"/>
  <c r="R4252" i="5"/>
  <c r="R4253" i="5"/>
  <c r="R4254" i="5"/>
  <c r="R4255" i="5"/>
  <c r="R4256" i="5"/>
  <c r="R4257" i="5"/>
  <c r="R4258" i="5"/>
  <c r="R4259" i="5"/>
  <c r="R4260" i="5"/>
  <c r="R4261" i="5"/>
  <c r="R4262" i="5"/>
  <c r="R4263" i="5"/>
  <c r="R4264" i="5"/>
  <c r="R4265" i="5"/>
  <c r="R4266" i="5"/>
  <c r="R4267" i="5"/>
  <c r="R4268" i="5"/>
  <c r="R4269" i="5"/>
  <c r="R4270" i="5"/>
  <c r="R4271" i="5"/>
  <c r="R4272" i="5"/>
  <c r="R4273" i="5"/>
  <c r="R4274" i="5"/>
  <c r="R4275" i="5"/>
  <c r="R4276" i="5"/>
  <c r="R4277" i="5"/>
  <c r="R4278" i="5"/>
  <c r="R4279" i="5"/>
  <c r="R4280" i="5"/>
  <c r="R4281" i="5"/>
  <c r="R4282" i="5"/>
  <c r="R4283" i="5"/>
  <c r="R4284" i="5"/>
  <c r="R4285" i="5"/>
  <c r="R4286" i="5"/>
  <c r="R4287" i="5"/>
  <c r="R4288" i="5"/>
  <c r="R4289" i="5"/>
  <c r="R4290" i="5"/>
  <c r="R4291" i="5"/>
  <c r="R4292" i="5"/>
  <c r="R4293" i="5"/>
  <c r="R4294" i="5"/>
  <c r="R4295" i="5"/>
  <c r="R4296" i="5"/>
  <c r="R4297" i="5"/>
  <c r="R4298" i="5"/>
  <c r="R4299" i="5"/>
  <c r="R4300" i="5"/>
  <c r="R4301" i="5"/>
  <c r="R4302" i="5"/>
  <c r="R4303" i="5"/>
  <c r="R4304" i="5"/>
  <c r="R4305" i="5"/>
  <c r="R4306" i="5"/>
  <c r="R4307" i="5"/>
  <c r="R4308" i="5"/>
  <c r="R4309" i="5"/>
  <c r="R4310" i="5"/>
  <c r="R4311" i="5"/>
  <c r="R4312" i="5"/>
  <c r="R4313" i="5"/>
  <c r="R4314" i="5"/>
  <c r="R4315" i="5"/>
  <c r="R4316" i="5"/>
  <c r="R4317" i="5"/>
  <c r="R4318" i="5"/>
  <c r="R4319" i="5"/>
  <c r="R4320" i="5"/>
  <c r="R4321" i="5"/>
  <c r="R4322" i="5"/>
  <c r="R4323" i="5"/>
  <c r="R4324" i="5"/>
  <c r="R4325" i="5"/>
  <c r="R4326" i="5"/>
  <c r="R4327" i="5"/>
  <c r="R4328" i="5"/>
  <c r="R4329" i="5"/>
  <c r="R4330" i="5"/>
  <c r="R4331" i="5"/>
  <c r="R4332" i="5"/>
  <c r="R4333" i="5"/>
  <c r="R4334" i="5"/>
  <c r="R4335" i="5"/>
  <c r="R4336" i="5"/>
  <c r="R4337" i="5"/>
  <c r="R4338" i="5"/>
  <c r="R4339" i="5"/>
  <c r="R4340" i="5"/>
  <c r="R4341" i="5"/>
  <c r="R4342" i="5"/>
  <c r="R4343" i="5"/>
  <c r="R4344" i="5"/>
  <c r="R4345" i="5"/>
  <c r="R4346" i="5"/>
  <c r="R4347" i="5"/>
  <c r="R4348" i="5"/>
  <c r="R4349" i="5"/>
  <c r="R4350" i="5"/>
  <c r="R4351" i="5"/>
  <c r="R4352" i="5"/>
  <c r="R4353" i="5"/>
  <c r="R4354" i="5"/>
  <c r="R4355" i="5"/>
  <c r="R4356" i="5"/>
  <c r="R4357" i="5"/>
  <c r="R4358" i="5"/>
  <c r="R4359" i="5"/>
  <c r="R4360" i="5"/>
  <c r="R4361" i="5"/>
  <c r="R4362" i="5"/>
  <c r="R4363" i="5"/>
  <c r="R4364" i="5"/>
  <c r="R4365" i="5"/>
  <c r="R4366" i="5"/>
  <c r="R4367" i="5"/>
  <c r="R4368" i="5"/>
  <c r="R4369" i="5"/>
  <c r="R4370" i="5"/>
  <c r="R4371" i="5"/>
  <c r="R4372" i="5"/>
  <c r="R4373" i="5"/>
  <c r="R4374" i="5"/>
  <c r="R4375" i="5"/>
  <c r="R4376" i="5"/>
  <c r="R4377" i="5"/>
  <c r="R4378" i="5"/>
  <c r="R4379" i="5"/>
  <c r="R4380" i="5"/>
  <c r="R4381" i="5"/>
  <c r="R4382" i="5"/>
  <c r="R4383" i="5"/>
  <c r="R4384" i="5"/>
  <c r="R4385" i="5"/>
  <c r="R4386" i="5"/>
  <c r="R4387" i="5"/>
  <c r="R4388" i="5"/>
  <c r="R4389" i="5"/>
  <c r="R4390" i="5"/>
  <c r="R4391" i="5"/>
  <c r="R4392" i="5"/>
  <c r="R4393" i="5"/>
  <c r="R4394" i="5"/>
  <c r="R4395" i="5"/>
  <c r="R4396" i="5"/>
  <c r="R4397" i="5"/>
  <c r="R4398" i="5"/>
  <c r="R4399" i="5"/>
  <c r="R4400" i="5"/>
  <c r="R4401" i="5"/>
  <c r="R4402" i="5"/>
  <c r="R4403" i="5"/>
  <c r="R4404" i="5"/>
  <c r="R4405" i="5"/>
  <c r="R4406" i="5"/>
  <c r="R4407" i="5"/>
  <c r="R4408" i="5"/>
  <c r="R4409" i="5"/>
  <c r="R4410" i="5"/>
  <c r="R4411" i="5"/>
  <c r="R4412" i="5"/>
  <c r="R4413" i="5"/>
  <c r="R4414" i="5"/>
  <c r="R4415" i="5"/>
  <c r="R4416" i="5"/>
  <c r="R4417" i="5"/>
  <c r="R4418" i="5"/>
  <c r="R4419" i="5"/>
  <c r="R4420" i="5"/>
  <c r="R4421" i="5"/>
  <c r="R4422" i="5"/>
  <c r="R4423" i="5"/>
  <c r="R4424" i="5"/>
  <c r="R4425" i="5"/>
  <c r="R4426" i="5"/>
  <c r="R4427" i="5"/>
  <c r="R4428" i="5"/>
  <c r="R4429" i="5"/>
  <c r="R4430" i="5"/>
  <c r="R4431" i="5"/>
  <c r="R4432" i="5"/>
  <c r="R4433" i="5"/>
  <c r="R4434" i="5"/>
  <c r="R4435" i="5"/>
  <c r="R4436" i="5"/>
  <c r="R4437" i="5"/>
  <c r="R4438" i="5"/>
  <c r="R4439" i="5"/>
  <c r="R4440" i="5"/>
  <c r="R4441" i="5"/>
  <c r="R4442" i="5"/>
  <c r="R4443" i="5"/>
  <c r="R4444" i="5"/>
  <c r="R4445" i="5"/>
  <c r="R4446" i="5"/>
  <c r="R4447" i="5"/>
  <c r="R4448" i="5"/>
  <c r="R4449" i="5"/>
  <c r="R4450" i="5"/>
  <c r="R4451" i="5"/>
  <c r="R4452" i="5"/>
  <c r="R4453" i="5"/>
  <c r="R4454" i="5"/>
  <c r="R4455" i="5"/>
  <c r="R4456" i="5"/>
  <c r="R4457" i="5"/>
  <c r="R4458" i="5"/>
  <c r="R4459" i="5"/>
  <c r="R4460" i="5"/>
  <c r="R4461" i="5"/>
  <c r="R4462" i="5"/>
  <c r="R4463" i="5"/>
  <c r="R4464" i="5"/>
  <c r="R4465" i="5"/>
  <c r="R4466" i="5"/>
  <c r="R4467" i="5"/>
  <c r="R4468" i="5"/>
  <c r="R4469" i="5"/>
  <c r="R4470" i="5"/>
  <c r="R4471" i="5"/>
  <c r="R4472" i="5"/>
  <c r="R4473" i="5"/>
  <c r="R4474" i="5"/>
  <c r="R4475" i="5"/>
  <c r="R4476" i="5"/>
  <c r="R4477" i="5"/>
  <c r="R4478" i="5"/>
  <c r="R4479" i="5"/>
  <c r="R4480" i="5"/>
  <c r="R4481" i="5"/>
  <c r="R4482" i="5"/>
  <c r="R4483" i="5"/>
  <c r="R4484" i="5"/>
  <c r="R4485" i="5"/>
  <c r="R4486" i="5"/>
  <c r="R4487" i="5"/>
  <c r="R4488" i="5"/>
  <c r="R4489" i="5"/>
  <c r="R4490" i="5"/>
  <c r="R4491" i="5"/>
  <c r="R4492" i="5"/>
  <c r="R4493" i="5"/>
  <c r="R4494" i="5"/>
  <c r="R4495" i="5"/>
  <c r="R4496" i="5"/>
  <c r="R4497" i="5"/>
  <c r="R4498" i="5"/>
  <c r="R4499" i="5"/>
  <c r="R4500" i="5"/>
  <c r="R4501" i="5"/>
  <c r="G2"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G289" i="6"/>
  <c r="G290" i="6"/>
  <c r="G291" i="6"/>
  <c r="G292" i="6"/>
  <c r="G293" i="6"/>
  <c r="G294" i="6"/>
  <c r="G295" i="6"/>
  <c r="G296" i="6"/>
  <c r="G297" i="6"/>
  <c r="G298" i="6"/>
  <c r="G299" i="6"/>
  <c r="G300" i="6"/>
  <c r="G301" i="6"/>
  <c r="G302" i="6"/>
  <c r="G303" i="6"/>
  <c r="G304" i="6"/>
  <c r="G305" i="6"/>
  <c r="G306" i="6"/>
  <c r="G307" i="6"/>
  <c r="G308" i="6"/>
  <c r="G309" i="6"/>
  <c r="G310" i="6"/>
  <c r="G311" i="6"/>
  <c r="G312" i="6"/>
  <c r="G313" i="6"/>
  <c r="G314" i="6"/>
  <c r="G315" i="6"/>
  <c r="G316" i="6"/>
  <c r="G317" i="6"/>
  <c r="G318" i="6"/>
  <c r="G319" i="6"/>
  <c r="G320" i="6"/>
  <c r="G321" i="6"/>
  <c r="G322" i="6"/>
  <c r="G323" i="6"/>
  <c r="G324" i="6"/>
  <c r="G325" i="6"/>
  <c r="G326" i="6"/>
  <c r="G327" i="6"/>
  <c r="G328" i="6"/>
  <c r="G329" i="6"/>
  <c r="G330" i="6"/>
  <c r="G331" i="6"/>
  <c r="G332" i="6"/>
  <c r="G333" i="6"/>
  <c r="G334" i="6"/>
  <c r="G335" i="6"/>
  <c r="G336" i="6"/>
  <c r="G337" i="6"/>
  <c r="G338" i="6"/>
  <c r="G339" i="6"/>
  <c r="G340" i="6"/>
  <c r="G341" i="6"/>
  <c r="G342" i="6"/>
  <c r="G343" i="6"/>
  <c r="G344" i="6"/>
  <c r="G345" i="6"/>
  <c r="G346" i="6"/>
  <c r="G347" i="6"/>
  <c r="G348" i="6"/>
  <c r="G349" i="6"/>
  <c r="G350" i="6"/>
  <c r="G351" i="6"/>
  <c r="G352" i="6"/>
  <c r="G353" i="6"/>
  <c r="G354" i="6"/>
  <c r="G355" i="6"/>
  <c r="G356" i="6"/>
  <c r="G357" i="6"/>
  <c r="G358" i="6"/>
  <c r="G359" i="6"/>
  <c r="G360" i="6"/>
  <c r="G361" i="6"/>
  <c r="G362" i="6"/>
  <c r="G363" i="6"/>
  <c r="G364" i="6"/>
  <c r="G365" i="6"/>
  <c r="G366" i="6"/>
  <c r="G367" i="6"/>
  <c r="G368" i="6"/>
  <c r="G369" i="6"/>
  <c r="G370" i="6"/>
  <c r="G371" i="6"/>
  <c r="G372" i="6"/>
  <c r="G373" i="6"/>
  <c r="G374" i="6"/>
  <c r="G375" i="6"/>
  <c r="G376" i="6"/>
  <c r="G377" i="6"/>
  <c r="G378" i="6"/>
  <c r="G379" i="6"/>
  <c r="G380" i="6"/>
  <c r="G381" i="6"/>
  <c r="G382" i="6"/>
  <c r="G383" i="6"/>
  <c r="G384" i="6"/>
  <c r="G385" i="6"/>
  <c r="G386" i="6"/>
  <c r="G387" i="6"/>
  <c r="G388" i="6"/>
  <c r="G389" i="6"/>
  <c r="G390" i="6"/>
  <c r="G391" i="6"/>
  <c r="G392" i="6"/>
  <c r="G393" i="6"/>
  <c r="G394" i="6"/>
  <c r="G395" i="6"/>
  <c r="G396" i="6"/>
  <c r="G397" i="6"/>
  <c r="G398" i="6"/>
  <c r="G399" i="6"/>
  <c r="G400" i="6"/>
  <c r="G401" i="6"/>
  <c r="G402" i="6"/>
  <c r="G403" i="6"/>
  <c r="G404" i="6"/>
  <c r="G405" i="6"/>
  <c r="G406" i="6"/>
  <c r="G407" i="6"/>
  <c r="G408" i="6"/>
  <c r="G409" i="6"/>
  <c r="G410" i="6"/>
  <c r="G411" i="6"/>
  <c r="G412" i="6"/>
  <c r="G413" i="6"/>
  <c r="G414" i="6"/>
  <c r="G415" i="6"/>
  <c r="G416" i="6"/>
  <c r="G417" i="6"/>
  <c r="G418" i="6"/>
  <c r="G419" i="6"/>
  <c r="G420" i="6"/>
  <c r="G421" i="6"/>
  <c r="G422" i="6"/>
  <c r="G423" i="6"/>
  <c r="G424" i="6"/>
  <c r="G425" i="6"/>
  <c r="G426" i="6"/>
  <c r="G427" i="6"/>
  <c r="G428" i="6"/>
  <c r="G429" i="6"/>
  <c r="G430" i="6"/>
  <c r="G431" i="6"/>
  <c r="G432" i="6"/>
  <c r="G433" i="6"/>
  <c r="G434" i="6"/>
  <c r="G435" i="6"/>
  <c r="G436" i="6"/>
  <c r="G437" i="6"/>
  <c r="G438" i="6"/>
  <c r="G439" i="6"/>
  <c r="G440" i="6"/>
  <c r="G441" i="6"/>
  <c r="G442" i="6"/>
  <c r="G443" i="6"/>
  <c r="G444" i="6"/>
  <c r="G445" i="6"/>
  <c r="G446" i="6"/>
  <c r="G447" i="6"/>
  <c r="G448" i="6"/>
  <c r="G449" i="6"/>
  <c r="G450" i="6"/>
  <c r="G451" i="6"/>
  <c r="G452" i="6"/>
  <c r="G453" i="6"/>
  <c r="G454" i="6"/>
  <c r="G455" i="6"/>
  <c r="G456" i="6"/>
  <c r="G457" i="6"/>
  <c r="G458" i="6"/>
  <c r="G459" i="6"/>
  <c r="G460" i="6"/>
  <c r="G461" i="6"/>
  <c r="G462" i="6"/>
  <c r="G463" i="6"/>
  <c r="G464" i="6"/>
  <c r="G465" i="6"/>
  <c r="G466" i="6"/>
  <c r="G467" i="6"/>
  <c r="G468" i="6"/>
  <c r="G469" i="6"/>
  <c r="G470" i="6"/>
  <c r="G471" i="6"/>
  <c r="G472" i="6"/>
  <c r="G473" i="6"/>
  <c r="G474" i="6"/>
  <c r="G475" i="6"/>
  <c r="G476" i="6"/>
  <c r="G477" i="6"/>
  <c r="G478" i="6"/>
  <c r="G479" i="6"/>
  <c r="G480" i="6"/>
  <c r="G481" i="6"/>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3502" i="5"/>
  <c r="O3503" i="5"/>
  <c r="O3504" i="5"/>
  <c r="O3505" i="5"/>
  <c r="O3506" i="5"/>
  <c r="O3507" i="5"/>
  <c r="O3508" i="5"/>
  <c r="O3509" i="5"/>
  <c r="O3510" i="5"/>
  <c r="O3511" i="5"/>
  <c r="O3512" i="5"/>
  <c r="O3513" i="5"/>
  <c r="O3514" i="5"/>
  <c r="O3515" i="5"/>
  <c r="O3516" i="5"/>
  <c r="O3517" i="5"/>
  <c r="O3518" i="5"/>
  <c r="O3519" i="5"/>
  <c r="O3520" i="5"/>
  <c r="O3521" i="5"/>
  <c r="O3522" i="5"/>
  <c r="O3523" i="5"/>
  <c r="O3524" i="5"/>
  <c r="O3525" i="5"/>
  <c r="O3526" i="5"/>
  <c r="O3527" i="5"/>
  <c r="O3528" i="5"/>
  <c r="O3529" i="5"/>
  <c r="O3530" i="5"/>
  <c r="O3531" i="5"/>
  <c r="O3532" i="5"/>
  <c r="O3533" i="5"/>
  <c r="O3534" i="5"/>
  <c r="O3535" i="5"/>
  <c r="O3536" i="5"/>
  <c r="O3537" i="5"/>
  <c r="O3538" i="5"/>
  <c r="O3539" i="5"/>
  <c r="O3540" i="5"/>
  <c r="O3541" i="5"/>
  <c r="O3542" i="5"/>
  <c r="O3543" i="5"/>
  <c r="O3544" i="5"/>
  <c r="O3545" i="5"/>
  <c r="O3546" i="5"/>
  <c r="O3547" i="5"/>
  <c r="O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O3576" i="5"/>
  <c r="O3577" i="5"/>
  <c r="O3578" i="5"/>
  <c r="O3579" i="5"/>
  <c r="O3580" i="5"/>
  <c r="O3581" i="5"/>
  <c r="O3582" i="5"/>
  <c r="O3583" i="5"/>
  <c r="O3584" i="5"/>
  <c r="O3585" i="5"/>
  <c r="O3586" i="5"/>
  <c r="O3587" i="5"/>
  <c r="O3588" i="5"/>
  <c r="O3589" i="5"/>
  <c r="O3590" i="5"/>
  <c r="O3591" i="5"/>
  <c r="O3592" i="5"/>
  <c r="O3593" i="5"/>
  <c r="O3594" i="5"/>
  <c r="O3595" i="5"/>
  <c r="O3596" i="5"/>
  <c r="O3597" i="5"/>
  <c r="O3598" i="5"/>
  <c r="O3599" i="5"/>
  <c r="O3600" i="5"/>
  <c r="O3601" i="5"/>
  <c r="O3602" i="5"/>
  <c r="O3603" i="5"/>
  <c r="O3604" i="5"/>
  <c r="O3605" i="5"/>
  <c r="O3606" i="5"/>
  <c r="O3607" i="5"/>
  <c r="O3608" i="5"/>
  <c r="O3609" i="5"/>
  <c r="O3610" i="5"/>
  <c r="O3611" i="5"/>
  <c r="O3612" i="5"/>
  <c r="O3613" i="5"/>
  <c r="O3614" i="5"/>
  <c r="O3615" i="5"/>
  <c r="O3616" i="5"/>
  <c r="O3617" i="5"/>
  <c r="O3618" i="5"/>
  <c r="O3619" i="5"/>
  <c r="O3620" i="5"/>
  <c r="O3621" i="5"/>
  <c r="O3622" i="5"/>
  <c r="O3623" i="5"/>
  <c r="O3624" i="5"/>
  <c r="O3625" i="5"/>
  <c r="O3626" i="5"/>
  <c r="O3627" i="5"/>
  <c r="O3628" i="5"/>
  <c r="O3629" i="5"/>
  <c r="O3630" i="5"/>
  <c r="O3631" i="5"/>
  <c r="O3632" i="5"/>
  <c r="O3633" i="5"/>
  <c r="O3634" i="5"/>
  <c r="O3635" i="5"/>
  <c r="O3636" i="5"/>
  <c r="O3637" i="5"/>
  <c r="O3638" i="5"/>
  <c r="O3639" i="5"/>
  <c r="O3640" i="5"/>
  <c r="O3641" i="5"/>
  <c r="O3642" i="5"/>
  <c r="O3643" i="5"/>
  <c r="O3644" i="5"/>
  <c r="O3645" i="5"/>
  <c r="O3646" i="5"/>
  <c r="O3647" i="5"/>
  <c r="O3648" i="5"/>
  <c r="O3649" i="5"/>
  <c r="O3650" i="5"/>
  <c r="O3651" i="5"/>
  <c r="O3652" i="5"/>
  <c r="O3653" i="5"/>
  <c r="O3654" i="5"/>
  <c r="O3655" i="5"/>
  <c r="O3656" i="5"/>
  <c r="O3657" i="5"/>
  <c r="O3658" i="5"/>
  <c r="O3659" i="5"/>
  <c r="O3660" i="5"/>
  <c r="O3661" i="5"/>
  <c r="O3662" i="5"/>
  <c r="O3663" i="5"/>
  <c r="O3664" i="5"/>
  <c r="O3665" i="5"/>
  <c r="O3666" i="5"/>
  <c r="O3667" i="5"/>
  <c r="O3668" i="5"/>
  <c r="O3669" i="5"/>
  <c r="O3670" i="5"/>
  <c r="O3671" i="5"/>
  <c r="O3672" i="5"/>
  <c r="O3673" i="5"/>
  <c r="O3674" i="5"/>
  <c r="O3675" i="5"/>
  <c r="O3676" i="5"/>
  <c r="O3677" i="5"/>
  <c r="O3678" i="5"/>
  <c r="O3679" i="5"/>
  <c r="O3680" i="5"/>
  <c r="O3681" i="5"/>
  <c r="O3682" i="5"/>
  <c r="O3683" i="5"/>
  <c r="O3684" i="5"/>
  <c r="O3685" i="5"/>
  <c r="O3686" i="5"/>
  <c r="O3687" i="5"/>
  <c r="O3688" i="5"/>
  <c r="O3689" i="5"/>
  <c r="O3690" i="5"/>
  <c r="O3691" i="5"/>
  <c r="O3692" i="5"/>
  <c r="O3693" i="5"/>
  <c r="O3694" i="5"/>
  <c r="O3695" i="5"/>
  <c r="O3696" i="5"/>
  <c r="O3697" i="5"/>
  <c r="O3698" i="5"/>
  <c r="O3699" i="5"/>
  <c r="O3700" i="5"/>
  <c r="O3701" i="5"/>
  <c r="O3702" i="5"/>
  <c r="O3703" i="5"/>
  <c r="O3704" i="5"/>
  <c r="O3705" i="5"/>
  <c r="O3706" i="5"/>
  <c r="O3707" i="5"/>
  <c r="O3708" i="5"/>
  <c r="O3709" i="5"/>
  <c r="O3710" i="5"/>
  <c r="O3711" i="5"/>
  <c r="O3712" i="5"/>
  <c r="O3713" i="5"/>
  <c r="O3714" i="5"/>
  <c r="O3715" i="5"/>
  <c r="O3716" i="5"/>
  <c r="O3717" i="5"/>
  <c r="O3718" i="5"/>
  <c r="O3719" i="5"/>
  <c r="O3720" i="5"/>
  <c r="O3721" i="5"/>
  <c r="O3722" i="5"/>
  <c r="O3723" i="5"/>
  <c r="O3724" i="5"/>
  <c r="O3725" i="5"/>
  <c r="O3726" i="5"/>
  <c r="O3727" i="5"/>
  <c r="O3728" i="5"/>
  <c r="O3729" i="5"/>
  <c r="O3730" i="5"/>
  <c r="O3731" i="5"/>
  <c r="O3732" i="5"/>
  <c r="O3733" i="5"/>
  <c r="O3734" i="5"/>
  <c r="O3735" i="5"/>
  <c r="O3736" i="5"/>
  <c r="O3737" i="5"/>
  <c r="O3738" i="5"/>
  <c r="O3739" i="5"/>
  <c r="O3740" i="5"/>
  <c r="O3741" i="5"/>
  <c r="O3742" i="5"/>
  <c r="O3743" i="5"/>
  <c r="O3744" i="5"/>
  <c r="O3745" i="5"/>
  <c r="O3746" i="5"/>
  <c r="O3747" i="5"/>
  <c r="O3748" i="5"/>
  <c r="O3749" i="5"/>
  <c r="O3750" i="5"/>
  <c r="O3751" i="5"/>
  <c r="O3752" i="5"/>
  <c r="O3753" i="5"/>
  <c r="O3754" i="5"/>
  <c r="O3755" i="5"/>
  <c r="O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O3782" i="5"/>
  <c r="O3783" i="5"/>
  <c r="O3784" i="5"/>
  <c r="O3785" i="5"/>
  <c r="O3786" i="5"/>
  <c r="O3787" i="5"/>
  <c r="O3788" i="5"/>
  <c r="O3789" i="5"/>
  <c r="O3790" i="5"/>
  <c r="O3791" i="5"/>
  <c r="O3792" i="5"/>
  <c r="O3793" i="5"/>
  <c r="O3794" i="5"/>
  <c r="O3795" i="5"/>
  <c r="O3796" i="5"/>
  <c r="O3797" i="5"/>
  <c r="O3798" i="5"/>
  <c r="O3799" i="5"/>
  <c r="O3800" i="5"/>
  <c r="O3801" i="5"/>
  <c r="O3802" i="5"/>
  <c r="O3803" i="5"/>
  <c r="O3804" i="5"/>
  <c r="O3805" i="5"/>
  <c r="O3806" i="5"/>
  <c r="O3807" i="5"/>
  <c r="O3808" i="5"/>
  <c r="O3809" i="5"/>
  <c r="O3810" i="5"/>
  <c r="O3811" i="5"/>
  <c r="O3812" i="5"/>
  <c r="O3813" i="5"/>
  <c r="O3814" i="5"/>
  <c r="O3815" i="5"/>
  <c r="O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69" i="5"/>
  <c r="O3870"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07" i="5"/>
  <c r="O3908" i="5"/>
  <c r="O3909" i="5"/>
  <c r="O3910" i="5"/>
  <c r="O3911" i="5"/>
  <c r="O3912" i="5"/>
  <c r="O3913" i="5"/>
  <c r="O3914" i="5"/>
  <c r="O3915" i="5"/>
  <c r="O3916" i="5"/>
  <c r="O3917" i="5"/>
  <c r="O3918" i="5"/>
  <c r="O3919" i="5"/>
  <c r="O3920" i="5"/>
  <c r="O3921" i="5"/>
  <c r="O3922" i="5"/>
  <c r="O3923" i="5"/>
  <c r="O3924" i="5"/>
  <c r="O3925" i="5"/>
  <c r="O3926" i="5"/>
  <c r="O3927" i="5"/>
  <c r="O3928" i="5"/>
  <c r="O3929" i="5"/>
  <c r="O3930" i="5"/>
  <c r="O3931" i="5"/>
  <c r="O3932" i="5"/>
  <c r="O3933" i="5"/>
  <c r="O3934" i="5"/>
  <c r="O3935" i="5"/>
  <c r="O3936" i="5"/>
  <c r="O3937" i="5"/>
  <c r="O3938" i="5"/>
  <c r="O3939" i="5"/>
  <c r="O3940" i="5"/>
  <c r="O3941" i="5"/>
  <c r="O3942" i="5"/>
  <c r="O3943" i="5"/>
  <c r="O3944" i="5"/>
  <c r="O3945" i="5"/>
  <c r="O3946" i="5"/>
  <c r="O3947" i="5"/>
  <c r="O3948" i="5"/>
  <c r="O3949" i="5"/>
  <c r="O3950" i="5"/>
  <c r="O3951" i="5"/>
  <c r="O3952" i="5"/>
  <c r="O3953" i="5"/>
  <c r="O3954" i="5"/>
  <c r="O3955" i="5"/>
  <c r="O3956" i="5"/>
  <c r="O3957" i="5"/>
  <c r="O3958" i="5"/>
  <c r="O3959" i="5"/>
  <c r="O3960" i="5"/>
  <c r="O3961" i="5"/>
  <c r="O3962" i="5"/>
  <c r="O3963" i="5"/>
  <c r="O3964" i="5"/>
  <c r="O3965" i="5"/>
  <c r="O3966" i="5"/>
  <c r="O3967" i="5"/>
  <c r="O3968" i="5"/>
  <c r="O3969" i="5"/>
  <c r="O3970" i="5"/>
  <c r="O3971" i="5"/>
  <c r="O3972" i="5"/>
  <c r="O3973" i="5"/>
  <c r="O3974" i="5"/>
  <c r="O3975" i="5"/>
  <c r="O3976" i="5"/>
  <c r="O3977" i="5"/>
  <c r="O3978" i="5"/>
  <c r="O3979" i="5"/>
  <c r="O3980" i="5"/>
  <c r="O3981" i="5"/>
  <c r="O3982" i="5"/>
  <c r="O3983" i="5"/>
  <c r="O3984" i="5"/>
  <c r="O3985" i="5"/>
  <c r="O3986" i="5"/>
  <c r="O3987" i="5"/>
  <c r="O3988" i="5"/>
  <c r="O3989" i="5"/>
  <c r="O3990" i="5"/>
  <c r="O3991" i="5"/>
  <c r="O3992" i="5"/>
  <c r="O3993" i="5"/>
  <c r="O3994" i="5"/>
  <c r="O3995" i="5"/>
  <c r="O3996" i="5"/>
  <c r="O3997" i="5"/>
  <c r="O3998" i="5"/>
  <c r="O3999" i="5"/>
  <c r="O4000" i="5"/>
  <c r="O4001" i="5"/>
  <c r="O4002" i="5"/>
  <c r="O4003" i="5"/>
  <c r="O4004" i="5"/>
  <c r="O4005" i="5"/>
  <c r="O4006" i="5"/>
  <c r="O4007" i="5"/>
  <c r="O4008" i="5"/>
  <c r="O4009" i="5"/>
  <c r="O4010" i="5"/>
  <c r="O4011" i="5"/>
  <c r="O4012" i="5"/>
  <c r="O4013" i="5"/>
  <c r="O4014" i="5"/>
  <c r="O4015" i="5"/>
  <c r="O4016" i="5"/>
  <c r="O4017" i="5"/>
  <c r="O4018" i="5"/>
  <c r="O4019" i="5"/>
  <c r="O4020" i="5"/>
  <c r="O4021" i="5"/>
  <c r="O4022" i="5"/>
  <c r="O4023" i="5"/>
  <c r="O4024" i="5"/>
  <c r="O4025" i="5"/>
  <c r="O4026" i="5"/>
  <c r="O4027" i="5"/>
  <c r="O4028" i="5"/>
  <c r="O4029" i="5"/>
  <c r="O4030" i="5"/>
  <c r="O4031" i="5"/>
  <c r="O4032" i="5"/>
  <c r="O4033" i="5"/>
  <c r="O4034" i="5"/>
  <c r="O4035" i="5"/>
  <c r="O4036" i="5"/>
  <c r="O4037" i="5"/>
  <c r="O4038" i="5"/>
  <c r="O4039" i="5"/>
  <c r="O4040" i="5"/>
  <c r="O4041" i="5"/>
  <c r="O4042" i="5"/>
  <c r="O4043" i="5"/>
  <c r="O4044" i="5"/>
  <c r="O4045" i="5"/>
  <c r="O4046" i="5"/>
  <c r="O4047" i="5"/>
  <c r="O4048" i="5"/>
  <c r="O4049" i="5"/>
  <c r="O4050" i="5"/>
  <c r="O4051" i="5"/>
  <c r="O4052" i="5"/>
  <c r="O4053" i="5"/>
  <c r="O4054" i="5"/>
  <c r="O4055" i="5"/>
  <c r="O4056" i="5"/>
  <c r="O4057" i="5"/>
  <c r="O4058" i="5"/>
  <c r="O4059" i="5"/>
  <c r="O4060" i="5"/>
  <c r="O4061" i="5"/>
  <c r="O4062" i="5"/>
  <c r="O4063" i="5"/>
  <c r="O4064" i="5"/>
  <c r="O4065" i="5"/>
  <c r="O4066" i="5"/>
  <c r="O4067" i="5"/>
  <c r="O4068" i="5"/>
  <c r="O4069" i="5"/>
  <c r="O4070" i="5"/>
  <c r="O4071" i="5"/>
  <c r="O4072" i="5"/>
  <c r="O4073" i="5"/>
  <c r="O4074" i="5"/>
  <c r="O4075" i="5"/>
  <c r="O4076" i="5"/>
  <c r="O4077" i="5"/>
  <c r="O4078" i="5"/>
  <c r="O4079" i="5"/>
  <c r="O4080" i="5"/>
  <c r="O4081" i="5"/>
  <c r="O4082" i="5"/>
  <c r="O4083" i="5"/>
  <c r="O4084" i="5"/>
  <c r="O4085" i="5"/>
  <c r="O4086" i="5"/>
  <c r="O4087" i="5"/>
  <c r="O4088" i="5"/>
  <c r="O4089" i="5"/>
  <c r="O4090" i="5"/>
  <c r="O4091" i="5"/>
  <c r="O4092" i="5"/>
  <c r="O4093" i="5"/>
  <c r="O4094" i="5"/>
  <c r="O4095" i="5"/>
  <c r="O4096" i="5"/>
  <c r="O4097" i="5"/>
  <c r="O4098" i="5"/>
  <c r="O4099" i="5"/>
  <c r="O4100" i="5"/>
  <c r="O4101" i="5"/>
  <c r="O4102" i="5"/>
  <c r="O4103" i="5"/>
  <c r="O4104" i="5"/>
  <c r="O4105" i="5"/>
  <c r="O4106" i="5"/>
  <c r="O4107" i="5"/>
  <c r="O4108" i="5"/>
  <c r="O4109" i="5"/>
  <c r="O4110" i="5"/>
  <c r="O4111" i="5"/>
  <c r="O4112" i="5"/>
  <c r="O4113" i="5"/>
  <c r="O4114" i="5"/>
  <c r="O4115" i="5"/>
  <c r="O4116" i="5"/>
  <c r="O4117" i="5"/>
  <c r="O4118" i="5"/>
  <c r="O4119" i="5"/>
  <c r="O4120" i="5"/>
  <c r="O4121" i="5"/>
  <c r="O4122" i="5"/>
  <c r="O4123" i="5"/>
  <c r="O4124" i="5"/>
  <c r="O4125" i="5"/>
  <c r="O4126" i="5"/>
  <c r="O4127" i="5"/>
  <c r="O4128" i="5"/>
  <c r="O4129" i="5"/>
  <c r="O4130" i="5"/>
  <c r="O4131" i="5"/>
  <c r="O4132" i="5"/>
  <c r="O4133" i="5"/>
  <c r="O4134" i="5"/>
  <c r="O4135" i="5"/>
  <c r="O4136" i="5"/>
  <c r="O4137" i="5"/>
  <c r="O4138" i="5"/>
  <c r="O4139" i="5"/>
  <c r="O4140" i="5"/>
  <c r="O4141" i="5"/>
  <c r="O4142" i="5"/>
  <c r="O4143" i="5"/>
  <c r="O4144" i="5"/>
  <c r="O4145" i="5"/>
  <c r="O4146" i="5"/>
  <c r="O4147" i="5"/>
  <c r="O4148" i="5"/>
  <c r="O4149" i="5"/>
  <c r="O4150" i="5"/>
  <c r="O4151" i="5"/>
  <c r="O4152" i="5"/>
  <c r="O4153" i="5"/>
  <c r="O4154" i="5"/>
  <c r="O4155" i="5"/>
  <c r="O4156" i="5"/>
  <c r="O4157" i="5"/>
  <c r="O4158" i="5"/>
  <c r="O4159" i="5"/>
  <c r="O4160" i="5"/>
  <c r="O4161" i="5"/>
  <c r="O4162" i="5"/>
  <c r="O4163" i="5"/>
  <c r="O4164" i="5"/>
  <c r="O4165" i="5"/>
  <c r="O4166" i="5"/>
  <c r="O4167" i="5"/>
  <c r="O4168" i="5"/>
  <c r="O4169" i="5"/>
  <c r="O4170" i="5"/>
  <c r="O4171" i="5"/>
  <c r="O4172" i="5"/>
  <c r="O4173" i="5"/>
  <c r="O4174" i="5"/>
  <c r="O4175" i="5"/>
  <c r="O4176" i="5"/>
  <c r="O4177" i="5"/>
  <c r="O4178" i="5"/>
  <c r="O4179" i="5"/>
  <c r="O4180" i="5"/>
  <c r="O4181" i="5"/>
  <c r="O4182" i="5"/>
  <c r="O4183" i="5"/>
  <c r="O4184" i="5"/>
  <c r="O4185" i="5"/>
  <c r="O4186" i="5"/>
  <c r="O4187" i="5"/>
  <c r="O4188" i="5"/>
  <c r="O4189" i="5"/>
  <c r="O4190" i="5"/>
  <c r="O4191" i="5"/>
  <c r="O4192" i="5"/>
  <c r="O4193" i="5"/>
  <c r="O4194" i="5"/>
  <c r="O4195" i="5"/>
  <c r="O4196" i="5"/>
  <c r="O4197" i="5"/>
  <c r="O4198" i="5"/>
  <c r="O4199" i="5"/>
  <c r="O4200" i="5"/>
  <c r="O4201" i="5"/>
  <c r="O4202" i="5"/>
  <c r="O4203" i="5"/>
  <c r="O4204" i="5"/>
  <c r="O4205" i="5"/>
  <c r="O4206" i="5"/>
  <c r="O4207" i="5"/>
  <c r="O4208" i="5"/>
  <c r="O4209" i="5"/>
  <c r="O4210" i="5"/>
  <c r="O4211" i="5"/>
  <c r="O4212" i="5"/>
  <c r="O4213" i="5"/>
  <c r="O4214" i="5"/>
  <c r="O4215" i="5"/>
  <c r="O4216" i="5"/>
  <c r="O4217" i="5"/>
  <c r="O4218" i="5"/>
  <c r="O4219" i="5"/>
  <c r="O4220" i="5"/>
  <c r="O4221" i="5"/>
  <c r="O4222" i="5"/>
  <c r="O4223" i="5"/>
  <c r="O4224" i="5"/>
  <c r="O4225" i="5"/>
  <c r="O4226" i="5"/>
  <c r="O4227" i="5"/>
  <c r="O4228" i="5"/>
  <c r="O4229" i="5"/>
  <c r="O4230" i="5"/>
  <c r="O4231" i="5"/>
  <c r="O4232" i="5"/>
  <c r="O4233" i="5"/>
  <c r="O4234" i="5"/>
  <c r="O4235" i="5"/>
  <c r="O4236" i="5"/>
  <c r="O4237" i="5"/>
  <c r="O4238" i="5"/>
  <c r="O4239" i="5"/>
  <c r="O4240" i="5"/>
  <c r="O4241" i="5"/>
  <c r="O4242" i="5"/>
  <c r="O4243" i="5"/>
  <c r="O4244" i="5"/>
  <c r="O4245" i="5"/>
  <c r="O4246" i="5"/>
  <c r="O4247" i="5"/>
  <c r="O4248" i="5"/>
  <c r="O4249" i="5"/>
  <c r="O4250" i="5"/>
  <c r="O4251" i="5"/>
  <c r="O4252" i="5"/>
  <c r="O4253" i="5"/>
  <c r="O4254" i="5"/>
  <c r="O4255" i="5"/>
  <c r="O4256" i="5"/>
  <c r="O4257" i="5"/>
  <c r="O4258" i="5"/>
  <c r="O4259" i="5"/>
  <c r="O4260" i="5"/>
  <c r="O4261" i="5"/>
  <c r="O4262" i="5"/>
  <c r="O4263" i="5"/>
  <c r="O4264" i="5"/>
  <c r="O4265" i="5"/>
  <c r="O4266" i="5"/>
  <c r="O4267" i="5"/>
  <c r="O4268" i="5"/>
  <c r="O4269" i="5"/>
  <c r="O4270" i="5"/>
  <c r="O4271" i="5"/>
  <c r="O4272" i="5"/>
  <c r="O4273" i="5"/>
  <c r="O4274" i="5"/>
  <c r="O4275" i="5"/>
  <c r="O4276" i="5"/>
  <c r="O4277" i="5"/>
  <c r="O4278" i="5"/>
  <c r="O4279" i="5"/>
  <c r="O4280" i="5"/>
  <c r="O4281" i="5"/>
  <c r="O4282" i="5"/>
  <c r="O4283" i="5"/>
  <c r="O4284" i="5"/>
  <c r="O4285" i="5"/>
  <c r="O4286" i="5"/>
  <c r="O4287" i="5"/>
  <c r="O4288" i="5"/>
  <c r="O4289" i="5"/>
  <c r="O4290" i="5"/>
  <c r="O4291" i="5"/>
  <c r="O4292" i="5"/>
  <c r="O4293" i="5"/>
  <c r="O4294" i="5"/>
  <c r="O4295" i="5"/>
  <c r="O4296" i="5"/>
  <c r="O4297" i="5"/>
  <c r="O4298" i="5"/>
  <c r="O4299" i="5"/>
  <c r="O4300" i="5"/>
  <c r="O4301" i="5"/>
  <c r="O4302" i="5"/>
  <c r="O4303" i="5"/>
  <c r="O4304" i="5"/>
  <c r="O4305" i="5"/>
  <c r="O4306" i="5"/>
  <c r="O4307" i="5"/>
  <c r="O4308" i="5"/>
  <c r="O4309" i="5"/>
  <c r="O4310" i="5"/>
  <c r="O4311" i="5"/>
  <c r="O4312" i="5"/>
  <c r="O4313" i="5"/>
  <c r="O4314" i="5"/>
  <c r="O4315" i="5"/>
  <c r="O4316" i="5"/>
  <c r="O4317" i="5"/>
  <c r="O4318" i="5"/>
  <c r="O4319" i="5"/>
  <c r="O4320" i="5"/>
  <c r="O4321" i="5"/>
  <c r="O4322" i="5"/>
  <c r="O4323" i="5"/>
  <c r="O4324" i="5"/>
  <c r="O4325" i="5"/>
  <c r="O4326" i="5"/>
  <c r="O4327" i="5"/>
  <c r="O4328" i="5"/>
  <c r="O4329" i="5"/>
  <c r="O4330" i="5"/>
  <c r="O4331" i="5"/>
  <c r="O4332" i="5"/>
  <c r="O4333" i="5"/>
  <c r="O4334" i="5"/>
  <c r="O4335" i="5"/>
  <c r="O4336" i="5"/>
  <c r="O4337" i="5"/>
  <c r="O4338" i="5"/>
  <c r="O4339" i="5"/>
  <c r="O4340" i="5"/>
  <c r="O4341" i="5"/>
  <c r="O4342" i="5"/>
  <c r="O4343" i="5"/>
  <c r="O4344" i="5"/>
  <c r="O4345" i="5"/>
  <c r="O4346" i="5"/>
  <c r="O4347" i="5"/>
  <c r="O4348" i="5"/>
  <c r="O4349" i="5"/>
  <c r="O4350" i="5"/>
  <c r="O4351" i="5"/>
  <c r="O4352" i="5"/>
  <c r="O4353" i="5"/>
  <c r="O4354" i="5"/>
  <c r="O4355" i="5"/>
  <c r="O4356" i="5"/>
  <c r="O4357" i="5"/>
  <c r="O4358" i="5"/>
  <c r="O4359" i="5"/>
  <c r="O4360" i="5"/>
  <c r="O4361" i="5"/>
  <c r="O4362" i="5"/>
  <c r="O4363" i="5"/>
  <c r="O4364" i="5"/>
  <c r="O4365" i="5"/>
  <c r="O4366" i="5"/>
  <c r="O4367" i="5"/>
  <c r="O4368" i="5"/>
  <c r="O4369" i="5"/>
  <c r="O4370" i="5"/>
  <c r="O4371" i="5"/>
  <c r="O4372" i="5"/>
  <c r="O4373" i="5"/>
  <c r="O4374" i="5"/>
  <c r="O4375" i="5"/>
  <c r="O4376" i="5"/>
  <c r="O4377" i="5"/>
  <c r="O4378" i="5"/>
  <c r="O4379" i="5"/>
  <c r="O4380" i="5"/>
  <c r="O4381" i="5"/>
  <c r="O4382" i="5"/>
  <c r="O4383" i="5"/>
  <c r="O4384" i="5"/>
  <c r="O4385" i="5"/>
  <c r="O4386" i="5"/>
  <c r="O4387" i="5"/>
  <c r="O4388" i="5"/>
  <c r="O4389" i="5"/>
  <c r="O4390" i="5"/>
  <c r="O4391" i="5"/>
  <c r="O4392" i="5"/>
  <c r="O4393" i="5"/>
  <c r="O4394" i="5"/>
  <c r="O4395" i="5"/>
  <c r="O4396" i="5"/>
  <c r="O4397" i="5"/>
  <c r="O4398" i="5"/>
  <c r="O4399" i="5"/>
  <c r="O4400" i="5"/>
  <c r="O4401" i="5"/>
  <c r="O4402" i="5"/>
  <c r="O4403" i="5"/>
  <c r="O4404" i="5"/>
  <c r="O4405" i="5"/>
  <c r="O4406" i="5"/>
  <c r="O4407" i="5"/>
  <c r="O4408" i="5"/>
  <c r="O4409" i="5"/>
  <c r="O4410" i="5"/>
  <c r="O4411" i="5"/>
  <c r="O4412" i="5"/>
  <c r="O4413" i="5"/>
  <c r="O4414" i="5"/>
  <c r="O4415" i="5"/>
  <c r="O4416" i="5"/>
  <c r="O4417" i="5"/>
  <c r="O4418" i="5"/>
  <c r="O4419" i="5"/>
  <c r="O4420" i="5"/>
  <c r="O4421" i="5"/>
  <c r="O4422" i="5"/>
  <c r="O4423" i="5"/>
  <c r="O4424" i="5"/>
  <c r="O4425" i="5"/>
  <c r="O4426" i="5"/>
  <c r="O4427" i="5"/>
  <c r="O4428" i="5"/>
  <c r="O4429" i="5"/>
  <c r="O4430" i="5"/>
  <c r="O4431" i="5"/>
  <c r="O4432" i="5"/>
  <c r="O4433" i="5"/>
  <c r="O4434" i="5"/>
  <c r="O4435" i="5"/>
  <c r="O4436" i="5"/>
  <c r="O4437" i="5"/>
  <c r="O4438" i="5"/>
  <c r="O4439" i="5"/>
  <c r="O4440" i="5"/>
  <c r="O4441" i="5"/>
  <c r="O4442" i="5"/>
  <c r="O4443" i="5"/>
  <c r="O4444" i="5"/>
  <c r="O4445" i="5"/>
  <c r="O4446" i="5"/>
  <c r="O4447" i="5"/>
  <c r="O4448" i="5"/>
  <c r="O4449" i="5"/>
  <c r="O4450" i="5"/>
  <c r="O4451" i="5"/>
  <c r="O4452" i="5"/>
  <c r="O4453" i="5"/>
  <c r="O4454" i="5"/>
  <c r="O4455" i="5"/>
  <c r="O4456" i="5"/>
  <c r="O4457" i="5"/>
  <c r="O4458" i="5"/>
  <c r="O4459" i="5"/>
  <c r="O4460" i="5"/>
  <c r="O4461" i="5"/>
  <c r="O4462" i="5"/>
  <c r="O4463" i="5"/>
  <c r="O4464" i="5"/>
  <c r="O4465" i="5"/>
  <c r="O4466" i="5"/>
  <c r="O4467" i="5"/>
  <c r="O4468" i="5"/>
  <c r="O4469" i="5"/>
  <c r="O4470" i="5"/>
  <c r="O4471" i="5"/>
  <c r="O4472" i="5"/>
  <c r="O4473" i="5"/>
  <c r="O4474" i="5"/>
  <c r="O4475" i="5"/>
  <c r="O4476" i="5"/>
  <c r="O4477" i="5"/>
  <c r="O4478" i="5"/>
  <c r="O4479" i="5"/>
  <c r="O4480" i="5"/>
  <c r="O4481" i="5"/>
  <c r="O4482" i="5"/>
  <c r="O4483" i="5"/>
  <c r="O4484" i="5"/>
  <c r="O4485" i="5"/>
  <c r="O4486" i="5"/>
  <c r="O4487" i="5"/>
  <c r="O4488" i="5"/>
  <c r="O4489" i="5"/>
  <c r="O4490" i="5"/>
  <c r="O4491" i="5"/>
  <c r="O4492" i="5"/>
  <c r="O4493" i="5"/>
  <c r="O4494" i="5"/>
  <c r="O4495" i="5"/>
  <c r="O4496" i="5"/>
  <c r="O4497" i="5"/>
  <c r="O4498" i="5"/>
  <c r="O4499" i="5"/>
  <c r="O4500" i="5"/>
  <c r="O4501"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337" i="5"/>
  <c r="N2338" i="5"/>
  <c r="N2339" i="5"/>
  <c r="N2340" i="5"/>
  <c r="N2341" i="5"/>
  <c r="N2342" i="5"/>
  <c r="N2343" i="5"/>
  <c r="N2344" i="5"/>
  <c r="N2345" i="5"/>
  <c r="N2346" i="5"/>
  <c r="N2347" i="5"/>
  <c r="N2348" i="5"/>
  <c r="N2349" i="5"/>
  <c r="N2350" i="5"/>
  <c r="N2351" i="5"/>
  <c r="N2352" i="5"/>
  <c r="N2353" i="5"/>
  <c r="N2354" i="5"/>
  <c r="N2355" i="5"/>
  <c r="N2356" i="5"/>
  <c r="N2357" i="5"/>
  <c r="N2358" i="5"/>
  <c r="N2359" i="5"/>
  <c r="N2360" i="5"/>
  <c r="N2361" i="5"/>
  <c r="N2362" i="5"/>
  <c r="N2363" i="5"/>
  <c r="N2364" i="5"/>
  <c r="N2365" i="5"/>
  <c r="N2366" i="5"/>
  <c r="N2367" i="5"/>
  <c r="N2368" i="5"/>
  <c r="N2369" i="5"/>
  <c r="N2370" i="5"/>
  <c r="N2371" i="5"/>
  <c r="N2372" i="5"/>
  <c r="N2373" i="5"/>
  <c r="N2374" i="5"/>
  <c r="N2375" i="5"/>
  <c r="N2376" i="5"/>
  <c r="N2377" i="5"/>
  <c r="N2378" i="5"/>
  <c r="N2379" i="5"/>
  <c r="N2380" i="5"/>
  <c r="N2381" i="5"/>
  <c r="N2382" i="5"/>
  <c r="N2383" i="5"/>
  <c r="N2384" i="5"/>
  <c r="N2385" i="5"/>
  <c r="N2386" i="5"/>
  <c r="N2387" i="5"/>
  <c r="N2388" i="5"/>
  <c r="N2389" i="5"/>
  <c r="N2390" i="5"/>
  <c r="N2391" i="5"/>
  <c r="N2392" i="5"/>
  <c r="N2393" i="5"/>
  <c r="N2394" i="5"/>
  <c r="N2395" i="5"/>
  <c r="N2396" i="5"/>
  <c r="N2397" i="5"/>
  <c r="N2398" i="5"/>
  <c r="N2399" i="5"/>
  <c r="N2400" i="5"/>
  <c r="N2401" i="5"/>
  <c r="N2402" i="5"/>
  <c r="N2403" i="5"/>
  <c r="N2404" i="5"/>
  <c r="N2405" i="5"/>
  <c r="N2406" i="5"/>
  <c r="N2407" i="5"/>
  <c r="N2408" i="5"/>
  <c r="N2409" i="5"/>
  <c r="N2410" i="5"/>
  <c r="N2411" i="5"/>
  <c r="N2412" i="5"/>
  <c r="N2413" i="5"/>
  <c r="N2414" i="5"/>
  <c r="N2415" i="5"/>
  <c r="N2416" i="5"/>
  <c r="N2417" i="5"/>
  <c r="N2418" i="5"/>
  <c r="N2419" i="5"/>
  <c r="N2420" i="5"/>
  <c r="N2421" i="5"/>
  <c r="N2422" i="5"/>
  <c r="N2423" i="5"/>
  <c r="N2424" i="5"/>
  <c r="N2425" i="5"/>
  <c r="N2426" i="5"/>
  <c r="N2427" i="5"/>
  <c r="N2428" i="5"/>
  <c r="N2429" i="5"/>
  <c r="N2430" i="5"/>
  <c r="N2431" i="5"/>
  <c r="N2432" i="5"/>
  <c r="N2433" i="5"/>
  <c r="N2434" i="5"/>
  <c r="N2435" i="5"/>
  <c r="N2436" i="5"/>
  <c r="N2437" i="5"/>
  <c r="N2438" i="5"/>
  <c r="N2439" i="5"/>
  <c r="N2440" i="5"/>
  <c r="N2441" i="5"/>
  <c r="N2442" i="5"/>
  <c r="N2443" i="5"/>
  <c r="N2444" i="5"/>
  <c r="N2445" i="5"/>
  <c r="N2446" i="5"/>
  <c r="N2447" i="5"/>
  <c r="N2448" i="5"/>
  <c r="N2449" i="5"/>
  <c r="N2450" i="5"/>
  <c r="N2451" i="5"/>
  <c r="N2452" i="5"/>
  <c r="N2453" i="5"/>
  <c r="N2454" i="5"/>
  <c r="N2455" i="5"/>
  <c r="N2456" i="5"/>
  <c r="N2457" i="5"/>
  <c r="N2458" i="5"/>
  <c r="N2459" i="5"/>
  <c r="N2460" i="5"/>
  <c r="N2461" i="5"/>
  <c r="N2462" i="5"/>
  <c r="N2463" i="5"/>
  <c r="N2464" i="5"/>
  <c r="N2465" i="5"/>
  <c r="N2466" i="5"/>
  <c r="N2467" i="5"/>
  <c r="N2468" i="5"/>
  <c r="N2469" i="5"/>
  <c r="N2470" i="5"/>
  <c r="N2471" i="5"/>
  <c r="N2472" i="5"/>
  <c r="N2473" i="5"/>
  <c r="N2474" i="5"/>
  <c r="N2475" i="5"/>
  <c r="N2476" i="5"/>
  <c r="N2477" i="5"/>
  <c r="N2478" i="5"/>
  <c r="N2479" i="5"/>
  <c r="N2480" i="5"/>
  <c r="N2481" i="5"/>
  <c r="N2482" i="5"/>
  <c r="N2483" i="5"/>
  <c r="N2484" i="5"/>
  <c r="N2485" i="5"/>
  <c r="N2486" i="5"/>
  <c r="N2487" i="5"/>
  <c r="N2488" i="5"/>
  <c r="N2489" i="5"/>
  <c r="N2490" i="5"/>
  <c r="N2491" i="5"/>
  <c r="N2492" i="5"/>
  <c r="N2493" i="5"/>
  <c r="N2494" i="5"/>
  <c r="N2495" i="5"/>
  <c r="N2496" i="5"/>
  <c r="N2497" i="5"/>
  <c r="N2498" i="5"/>
  <c r="N2499" i="5"/>
  <c r="N2500" i="5"/>
  <c r="N2501" i="5"/>
  <c r="N2502" i="5"/>
  <c r="N2503" i="5"/>
  <c r="N2504" i="5"/>
  <c r="N2505" i="5"/>
  <c r="N2506" i="5"/>
  <c r="N2507" i="5"/>
  <c r="N2508" i="5"/>
  <c r="N2509" i="5"/>
  <c r="N2510" i="5"/>
  <c r="N2511" i="5"/>
  <c r="N2512" i="5"/>
  <c r="N2513" i="5"/>
  <c r="N2514" i="5"/>
  <c r="N2515" i="5"/>
  <c r="N2516" i="5"/>
  <c r="N2517" i="5"/>
  <c r="N2518" i="5"/>
  <c r="N2519" i="5"/>
  <c r="N2520" i="5"/>
  <c r="N2521" i="5"/>
  <c r="N2522" i="5"/>
  <c r="N2523" i="5"/>
  <c r="N2524" i="5"/>
  <c r="N2525" i="5"/>
  <c r="N2526" i="5"/>
  <c r="N2527" i="5"/>
  <c r="N2528" i="5"/>
  <c r="N2529" i="5"/>
  <c r="N2530" i="5"/>
  <c r="N2531" i="5"/>
  <c r="N2532" i="5"/>
  <c r="N2533" i="5"/>
  <c r="N2534" i="5"/>
  <c r="N2535" i="5"/>
  <c r="N2536" i="5"/>
  <c r="N2537" i="5"/>
  <c r="N2538" i="5"/>
  <c r="N2539" i="5"/>
  <c r="N2540" i="5"/>
  <c r="N2541" i="5"/>
  <c r="N2542" i="5"/>
  <c r="N2543" i="5"/>
  <c r="N2544" i="5"/>
  <c r="N2545" i="5"/>
  <c r="N2546" i="5"/>
  <c r="N2547" i="5"/>
  <c r="N2548" i="5"/>
  <c r="N2549" i="5"/>
  <c r="N2550" i="5"/>
  <c r="N2551" i="5"/>
  <c r="N2552" i="5"/>
  <c r="N2553" i="5"/>
  <c r="N2554" i="5"/>
  <c r="N2555" i="5"/>
  <c r="N2556" i="5"/>
  <c r="N2557" i="5"/>
  <c r="N2558" i="5"/>
  <c r="N2559" i="5"/>
  <c r="N2560" i="5"/>
  <c r="N2561" i="5"/>
  <c r="N2562" i="5"/>
  <c r="N2563" i="5"/>
  <c r="N2564" i="5"/>
  <c r="N2565" i="5"/>
  <c r="N2566" i="5"/>
  <c r="N2567" i="5"/>
  <c r="N2568" i="5"/>
  <c r="N2569" i="5"/>
  <c r="N2570" i="5"/>
  <c r="N2571" i="5"/>
  <c r="N2572" i="5"/>
  <c r="N2573" i="5"/>
  <c r="N2574" i="5"/>
  <c r="N2575" i="5"/>
  <c r="N2576" i="5"/>
  <c r="N2577" i="5"/>
  <c r="N2578" i="5"/>
  <c r="N2579" i="5"/>
  <c r="N2580" i="5"/>
  <c r="N2581" i="5"/>
  <c r="N2582" i="5"/>
  <c r="N2583" i="5"/>
  <c r="N2584" i="5"/>
  <c r="N2585" i="5"/>
  <c r="N2586" i="5"/>
  <c r="N2587" i="5"/>
  <c r="N2588" i="5"/>
  <c r="N2589" i="5"/>
  <c r="N2590" i="5"/>
  <c r="N2591" i="5"/>
  <c r="N2592" i="5"/>
  <c r="N2593" i="5"/>
  <c r="N2594" i="5"/>
  <c r="N2595" i="5"/>
  <c r="N2596" i="5"/>
  <c r="N2597" i="5"/>
  <c r="N2598" i="5"/>
  <c r="N2599" i="5"/>
  <c r="N2600" i="5"/>
  <c r="N2601" i="5"/>
  <c r="N2602" i="5"/>
  <c r="N2603" i="5"/>
  <c r="N2604" i="5"/>
  <c r="N2605" i="5"/>
  <c r="N2606" i="5"/>
  <c r="N2607" i="5"/>
  <c r="N2608" i="5"/>
  <c r="N2609" i="5"/>
  <c r="N2610" i="5"/>
  <c r="N2611" i="5"/>
  <c r="N2612" i="5"/>
  <c r="N2613" i="5"/>
  <c r="N2614" i="5"/>
  <c r="N2615" i="5"/>
  <c r="N2616" i="5"/>
  <c r="N2617" i="5"/>
  <c r="N2618" i="5"/>
  <c r="N2619" i="5"/>
  <c r="N2620" i="5"/>
  <c r="N2621" i="5"/>
  <c r="N2622" i="5"/>
  <c r="N2623" i="5"/>
  <c r="N2624" i="5"/>
  <c r="N2625" i="5"/>
  <c r="N2626" i="5"/>
  <c r="N2627" i="5"/>
  <c r="N2628" i="5"/>
  <c r="N2629" i="5"/>
  <c r="N2630" i="5"/>
  <c r="N2631" i="5"/>
  <c r="N2632" i="5"/>
  <c r="N2633" i="5"/>
  <c r="N2634" i="5"/>
  <c r="N2635" i="5"/>
  <c r="N2636" i="5"/>
  <c r="N2637" i="5"/>
  <c r="N2638" i="5"/>
  <c r="N2639" i="5"/>
  <c r="N2640" i="5"/>
  <c r="N2641" i="5"/>
  <c r="N2642" i="5"/>
  <c r="N2643" i="5"/>
  <c r="N2644" i="5"/>
  <c r="N2645" i="5"/>
  <c r="N2646" i="5"/>
  <c r="N2647" i="5"/>
  <c r="N2648" i="5"/>
  <c r="N2649" i="5"/>
  <c r="N2650" i="5"/>
  <c r="N2651" i="5"/>
  <c r="N2652" i="5"/>
  <c r="N2653" i="5"/>
  <c r="N2654" i="5"/>
  <c r="N2655" i="5"/>
  <c r="N2656" i="5"/>
  <c r="N2657" i="5"/>
  <c r="N2658" i="5"/>
  <c r="N2659" i="5"/>
  <c r="N2660" i="5"/>
  <c r="N2661" i="5"/>
  <c r="N2662" i="5"/>
  <c r="N2663" i="5"/>
  <c r="N2664" i="5"/>
  <c r="N2665" i="5"/>
  <c r="N2666" i="5"/>
  <c r="N2667" i="5"/>
  <c r="N2668" i="5"/>
  <c r="N2669" i="5"/>
  <c r="N2670" i="5"/>
  <c r="N2671" i="5"/>
  <c r="N2672" i="5"/>
  <c r="N2673" i="5"/>
  <c r="N2674" i="5"/>
  <c r="N2675" i="5"/>
  <c r="N2676" i="5"/>
  <c r="N2677" i="5"/>
  <c r="N2678" i="5"/>
  <c r="N2679" i="5"/>
  <c r="N2680" i="5"/>
  <c r="N2681" i="5"/>
  <c r="N2682" i="5"/>
  <c r="N2683" i="5"/>
  <c r="N2684" i="5"/>
  <c r="N2685" i="5"/>
  <c r="N2686" i="5"/>
  <c r="N2687" i="5"/>
  <c r="N2688" i="5"/>
  <c r="N2689" i="5"/>
  <c r="N2690" i="5"/>
  <c r="N2691" i="5"/>
  <c r="N2692" i="5"/>
  <c r="N2693" i="5"/>
  <c r="N2694" i="5"/>
  <c r="N2695" i="5"/>
  <c r="N2696" i="5"/>
  <c r="N2697" i="5"/>
  <c r="N2698" i="5"/>
  <c r="N2699" i="5"/>
  <c r="N2700" i="5"/>
  <c r="N2701" i="5"/>
  <c r="N2702" i="5"/>
  <c r="N2703" i="5"/>
  <c r="N2704" i="5"/>
  <c r="N2705" i="5"/>
  <c r="N2706" i="5"/>
  <c r="N2707" i="5"/>
  <c r="N2708" i="5"/>
  <c r="N2709" i="5"/>
  <c r="N2710" i="5"/>
  <c r="N2711" i="5"/>
  <c r="N2712" i="5"/>
  <c r="N2713" i="5"/>
  <c r="N2714" i="5"/>
  <c r="N2715" i="5"/>
  <c r="N2716" i="5"/>
  <c r="N2717" i="5"/>
  <c r="N2718" i="5"/>
  <c r="N2719" i="5"/>
  <c r="N2720" i="5"/>
  <c r="N2721" i="5"/>
  <c r="N2722" i="5"/>
  <c r="N2723" i="5"/>
  <c r="N2724" i="5"/>
  <c r="N2725" i="5"/>
  <c r="N2726" i="5"/>
  <c r="N2727" i="5"/>
  <c r="N2728" i="5"/>
  <c r="N2729" i="5"/>
  <c r="N2730" i="5"/>
  <c r="N2731" i="5"/>
  <c r="N2732" i="5"/>
  <c r="N2733" i="5"/>
  <c r="N2734" i="5"/>
  <c r="N2735" i="5"/>
  <c r="N2736" i="5"/>
  <c r="N2737" i="5"/>
  <c r="N2738" i="5"/>
  <c r="N2739" i="5"/>
  <c r="N2740" i="5"/>
  <c r="N2741" i="5"/>
  <c r="N2742" i="5"/>
  <c r="N2743" i="5"/>
  <c r="N2744" i="5"/>
  <c r="N2745" i="5"/>
  <c r="N2746" i="5"/>
  <c r="N2747" i="5"/>
  <c r="N2748" i="5"/>
  <c r="N2749" i="5"/>
  <c r="N2750" i="5"/>
  <c r="N2751" i="5"/>
  <c r="N2752" i="5"/>
  <c r="N2753" i="5"/>
  <c r="N2754" i="5"/>
  <c r="N2755" i="5"/>
  <c r="N2756" i="5"/>
  <c r="N2757" i="5"/>
  <c r="N2758" i="5"/>
  <c r="N2759" i="5"/>
  <c r="N2760" i="5"/>
  <c r="N2761" i="5"/>
  <c r="N2762" i="5"/>
  <c r="N2763" i="5"/>
  <c r="N2764" i="5"/>
  <c r="N2765" i="5"/>
  <c r="N2766" i="5"/>
  <c r="N2767" i="5"/>
  <c r="N2768" i="5"/>
  <c r="N2769" i="5"/>
  <c r="N2770" i="5"/>
  <c r="N2771" i="5"/>
  <c r="N2772" i="5"/>
  <c r="N2773" i="5"/>
  <c r="N2774" i="5"/>
  <c r="N2775" i="5"/>
  <c r="N2776" i="5"/>
  <c r="N2777" i="5"/>
  <c r="N2778" i="5"/>
  <c r="N2779" i="5"/>
  <c r="N2780" i="5"/>
  <c r="N2781" i="5"/>
  <c r="N2782" i="5"/>
  <c r="N2783" i="5"/>
  <c r="N2784" i="5"/>
  <c r="N2785" i="5"/>
  <c r="N2786" i="5"/>
  <c r="N2787" i="5"/>
  <c r="N2788" i="5"/>
  <c r="N2789" i="5"/>
  <c r="N2790" i="5"/>
  <c r="N2791" i="5"/>
  <c r="N2792" i="5"/>
  <c r="N2793" i="5"/>
  <c r="N2794" i="5"/>
  <c r="N2795" i="5"/>
  <c r="N2796" i="5"/>
  <c r="N2797" i="5"/>
  <c r="N2798" i="5"/>
  <c r="N2799" i="5"/>
  <c r="N2800" i="5"/>
  <c r="N2801" i="5"/>
  <c r="N2802" i="5"/>
  <c r="N2803" i="5"/>
  <c r="N2804" i="5"/>
  <c r="N2805" i="5"/>
  <c r="N2806" i="5"/>
  <c r="N2807" i="5"/>
  <c r="N2808" i="5"/>
  <c r="N2809" i="5"/>
  <c r="N2810" i="5"/>
  <c r="N2811" i="5"/>
  <c r="N2812" i="5"/>
  <c r="N2813" i="5"/>
  <c r="N2814" i="5"/>
  <c r="N2815" i="5"/>
  <c r="N2816" i="5"/>
  <c r="N2817" i="5"/>
  <c r="N2818" i="5"/>
  <c r="N2819" i="5"/>
  <c r="N2820" i="5"/>
  <c r="N2821" i="5"/>
  <c r="N2822" i="5"/>
  <c r="N2823" i="5"/>
  <c r="N2824" i="5"/>
  <c r="N2825" i="5"/>
  <c r="N2826" i="5"/>
  <c r="N2827" i="5"/>
  <c r="N2828" i="5"/>
  <c r="N2829" i="5"/>
  <c r="N2830" i="5"/>
  <c r="N2831" i="5"/>
  <c r="N2832" i="5"/>
  <c r="N2833" i="5"/>
  <c r="N2834" i="5"/>
  <c r="N2835" i="5"/>
  <c r="N2836" i="5"/>
  <c r="N2837" i="5"/>
  <c r="N2838" i="5"/>
  <c r="N2839" i="5"/>
  <c r="N2840" i="5"/>
  <c r="N2841" i="5"/>
  <c r="N2842" i="5"/>
  <c r="N2843" i="5"/>
  <c r="N2844" i="5"/>
  <c r="N2845" i="5"/>
  <c r="N2846" i="5"/>
  <c r="N2847" i="5"/>
  <c r="N2848" i="5"/>
  <c r="N2849" i="5"/>
  <c r="N2850" i="5"/>
  <c r="N2851" i="5"/>
  <c r="N2852" i="5"/>
  <c r="N2853" i="5"/>
  <c r="N2854" i="5"/>
  <c r="N2855" i="5"/>
  <c r="N2856" i="5"/>
  <c r="N2857" i="5"/>
  <c r="N2858" i="5"/>
  <c r="N2859" i="5"/>
  <c r="N2860" i="5"/>
  <c r="N2861" i="5"/>
  <c r="N2862" i="5"/>
  <c r="N2863" i="5"/>
  <c r="N2864" i="5"/>
  <c r="N2865" i="5"/>
  <c r="N2866" i="5"/>
  <c r="N2867" i="5"/>
  <c r="N2868" i="5"/>
  <c r="N2869" i="5"/>
  <c r="N2870" i="5"/>
  <c r="N2871" i="5"/>
  <c r="N2872" i="5"/>
  <c r="N2873" i="5"/>
  <c r="N2874" i="5"/>
  <c r="N2875" i="5"/>
  <c r="N2876" i="5"/>
  <c r="N2877" i="5"/>
  <c r="N2878" i="5"/>
  <c r="N2879" i="5"/>
  <c r="N2880" i="5"/>
  <c r="N2881" i="5"/>
  <c r="N2882" i="5"/>
  <c r="N2883" i="5"/>
  <c r="N2884" i="5"/>
  <c r="N2885" i="5"/>
  <c r="N2886" i="5"/>
  <c r="N2887" i="5"/>
  <c r="N2888" i="5"/>
  <c r="N2889" i="5"/>
  <c r="N2890" i="5"/>
  <c r="N2891" i="5"/>
  <c r="N2892" i="5"/>
  <c r="N2893" i="5"/>
  <c r="N2894" i="5"/>
  <c r="N2895" i="5"/>
  <c r="N2896" i="5"/>
  <c r="N2897" i="5"/>
  <c r="N2898" i="5"/>
  <c r="N2899" i="5"/>
  <c r="N2900" i="5"/>
  <c r="N2901" i="5"/>
  <c r="N2902" i="5"/>
  <c r="N2903" i="5"/>
  <c r="N2904" i="5"/>
  <c r="N2905" i="5"/>
  <c r="N2906" i="5"/>
  <c r="N2907" i="5"/>
  <c r="N2908" i="5"/>
  <c r="N2909" i="5"/>
  <c r="N2910" i="5"/>
  <c r="N2911" i="5"/>
  <c r="N2912" i="5"/>
  <c r="N2913" i="5"/>
  <c r="N2914" i="5"/>
  <c r="N2915" i="5"/>
  <c r="N2916" i="5"/>
  <c r="N2917" i="5"/>
  <c r="N2918" i="5"/>
  <c r="N2919" i="5"/>
  <c r="N2920" i="5"/>
  <c r="N2921" i="5"/>
  <c r="N2922" i="5"/>
  <c r="N2923" i="5"/>
  <c r="N2924" i="5"/>
  <c r="N2925" i="5"/>
  <c r="N2926" i="5"/>
  <c r="N2927" i="5"/>
  <c r="N2928" i="5"/>
  <c r="N2929" i="5"/>
  <c r="N2930" i="5"/>
  <c r="N2931" i="5"/>
  <c r="N2932" i="5"/>
  <c r="N2933" i="5"/>
  <c r="N2934" i="5"/>
  <c r="N2935" i="5"/>
  <c r="N2936" i="5"/>
  <c r="N2937" i="5"/>
  <c r="N2938" i="5"/>
  <c r="N2939" i="5"/>
  <c r="N2940" i="5"/>
  <c r="N2941" i="5"/>
  <c r="N2942" i="5"/>
  <c r="N2943" i="5"/>
  <c r="N2944" i="5"/>
  <c r="N2945" i="5"/>
  <c r="N2946" i="5"/>
  <c r="N2947" i="5"/>
  <c r="N2948" i="5"/>
  <c r="N2949" i="5"/>
  <c r="N2950" i="5"/>
  <c r="N2951" i="5"/>
  <c r="N2952" i="5"/>
  <c r="N2953" i="5"/>
  <c r="N2954" i="5"/>
  <c r="N2955" i="5"/>
  <c r="N2956" i="5"/>
  <c r="N2957" i="5"/>
  <c r="N2958" i="5"/>
  <c r="N2959" i="5"/>
  <c r="N2960" i="5"/>
  <c r="N2961" i="5"/>
  <c r="N2962" i="5"/>
  <c r="N2963" i="5"/>
  <c r="N2964" i="5"/>
  <c r="N2965" i="5"/>
  <c r="N2966" i="5"/>
  <c r="N2967" i="5"/>
  <c r="N2968" i="5"/>
  <c r="N2969" i="5"/>
  <c r="N2970" i="5"/>
  <c r="N2971" i="5"/>
  <c r="N2972" i="5"/>
  <c r="N2973" i="5"/>
  <c r="N2974" i="5"/>
  <c r="N2975" i="5"/>
  <c r="N2976" i="5"/>
  <c r="N2977" i="5"/>
  <c r="N2978" i="5"/>
  <c r="N2979" i="5"/>
  <c r="N2980" i="5"/>
  <c r="N2981" i="5"/>
  <c r="N2982" i="5"/>
  <c r="N2983" i="5"/>
  <c r="N2984" i="5"/>
  <c r="N2985" i="5"/>
  <c r="N2986" i="5"/>
  <c r="N2987" i="5"/>
  <c r="N2988" i="5"/>
  <c r="N2989" i="5"/>
  <c r="N2990" i="5"/>
  <c r="N2991" i="5"/>
  <c r="N2992" i="5"/>
  <c r="N2993" i="5"/>
  <c r="N2994" i="5"/>
  <c r="N2995" i="5"/>
  <c r="N2996" i="5"/>
  <c r="N2997" i="5"/>
  <c r="N2998" i="5"/>
  <c r="N2999" i="5"/>
  <c r="N3000" i="5"/>
  <c r="N3001" i="5"/>
  <c r="N3002" i="5"/>
  <c r="N3003" i="5"/>
  <c r="N3004" i="5"/>
  <c r="N3005" i="5"/>
  <c r="N3006" i="5"/>
  <c r="N3007" i="5"/>
  <c r="N3008" i="5"/>
  <c r="N3009" i="5"/>
  <c r="N3010" i="5"/>
  <c r="N3011" i="5"/>
  <c r="N3012" i="5"/>
  <c r="N3013" i="5"/>
  <c r="N3014" i="5"/>
  <c r="N3015" i="5"/>
  <c r="N3016" i="5"/>
  <c r="N3017" i="5"/>
  <c r="N3018" i="5"/>
  <c r="N3019" i="5"/>
  <c r="N3020" i="5"/>
  <c r="N3021" i="5"/>
  <c r="N3022" i="5"/>
  <c r="N3023" i="5"/>
  <c r="N3024" i="5"/>
  <c r="N3025" i="5"/>
  <c r="N3026" i="5"/>
  <c r="N3027" i="5"/>
  <c r="N3028" i="5"/>
  <c r="N3029" i="5"/>
  <c r="N3030" i="5"/>
  <c r="N3031" i="5"/>
  <c r="N3032" i="5"/>
  <c r="N3033" i="5"/>
  <c r="N3034" i="5"/>
  <c r="N3035" i="5"/>
  <c r="N3036" i="5"/>
  <c r="N3037" i="5"/>
  <c r="N3038" i="5"/>
  <c r="N3039" i="5"/>
  <c r="N3040" i="5"/>
  <c r="N3041" i="5"/>
  <c r="N3042" i="5"/>
  <c r="N3043" i="5"/>
  <c r="N3044" i="5"/>
  <c r="N3045" i="5"/>
  <c r="N3046" i="5"/>
  <c r="N3047" i="5"/>
  <c r="N3048" i="5"/>
  <c r="N3049" i="5"/>
  <c r="N3050" i="5"/>
  <c r="N3051" i="5"/>
  <c r="N3052" i="5"/>
  <c r="N3053" i="5"/>
  <c r="N3054" i="5"/>
  <c r="N3055" i="5"/>
  <c r="N3056" i="5"/>
  <c r="N3057" i="5"/>
  <c r="N3058" i="5"/>
  <c r="N3059" i="5"/>
  <c r="N3060" i="5"/>
  <c r="N3061" i="5"/>
  <c r="N3062" i="5"/>
  <c r="N3063" i="5"/>
  <c r="N3064" i="5"/>
  <c r="N3065" i="5"/>
  <c r="N3066" i="5"/>
  <c r="N3067" i="5"/>
  <c r="N3068" i="5"/>
  <c r="N3069" i="5"/>
  <c r="N3070" i="5"/>
  <c r="N3071" i="5"/>
  <c r="N3072" i="5"/>
  <c r="N3073" i="5"/>
  <c r="N3074" i="5"/>
  <c r="N3075" i="5"/>
  <c r="N3076" i="5"/>
  <c r="N3077" i="5"/>
  <c r="N3078" i="5"/>
  <c r="N3079" i="5"/>
  <c r="N3080" i="5"/>
  <c r="N3081" i="5"/>
  <c r="N3082" i="5"/>
  <c r="N3083" i="5"/>
  <c r="N3084" i="5"/>
  <c r="N3085" i="5"/>
  <c r="N3086" i="5"/>
  <c r="N3087" i="5"/>
  <c r="N3088" i="5"/>
  <c r="N3089" i="5"/>
  <c r="N3090" i="5"/>
  <c r="N3091" i="5"/>
  <c r="N3092" i="5"/>
  <c r="N3093" i="5"/>
  <c r="N3094" i="5"/>
  <c r="N3095" i="5"/>
  <c r="N3096" i="5"/>
  <c r="N3097" i="5"/>
  <c r="N3098" i="5"/>
  <c r="N3099" i="5"/>
  <c r="N3100" i="5"/>
  <c r="N3101" i="5"/>
  <c r="N3102" i="5"/>
  <c r="N3103" i="5"/>
  <c r="N3104" i="5"/>
  <c r="N3105" i="5"/>
  <c r="N3106" i="5"/>
  <c r="N3107" i="5"/>
  <c r="N3108" i="5"/>
  <c r="N3109" i="5"/>
  <c r="N3110" i="5"/>
  <c r="N3111" i="5"/>
  <c r="N3112" i="5"/>
  <c r="N3113" i="5"/>
  <c r="N3114" i="5"/>
  <c r="N3115" i="5"/>
  <c r="N3116" i="5"/>
  <c r="N3117" i="5"/>
  <c r="N3118" i="5"/>
  <c r="N3119" i="5"/>
  <c r="N3120" i="5"/>
  <c r="N3121" i="5"/>
  <c r="N3122" i="5"/>
  <c r="N3123" i="5"/>
  <c r="N3124" i="5"/>
  <c r="N3125" i="5"/>
  <c r="N3126" i="5"/>
  <c r="N3127" i="5"/>
  <c r="N3128" i="5"/>
  <c r="N3129" i="5"/>
  <c r="N3130" i="5"/>
  <c r="N3131" i="5"/>
  <c r="N3132" i="5"/>
  <c r="N3133" i="5"/>
  <c r="N3134" i="5"/>
  <c r="N3135" i="5"/>
  <c r="N3136" i="5"/>
  <c r="N3137" i="5"/>
  <c r="N3138" i="5"/>
  <c r="N3139" i="5"/>
  <c r="N3140" i="5"/>
  <c r="N3141" i="5"/>
  <c r="N3142" i="5"/>
  <c r="N3143" i="5"/>
  <c r="N3144" i="5"/>
  <c r="N3145" i="5"/>
  <c r="N3146" i="5"/>
  <c r="N3147" i="5"/>
  <c r="N3148" i="5"/>
  <c r="N3149" i="5"/>
  <c r="N3150" i="5"/>
  <c r="N3151" i="5"/>
  <c r="N3152" i="5"/>
  <c r="N3153" i="5"/>
  <c r="N3154" i="5"/>
  <c r="N3155" i="5"/>
  <c r="N3156" i="5"/>
  <c r="N3157" i="5"/>
  <c r="N3158" i="5"/>
  <c r="N3159" i="5"/>
  <c r="N3160" i="5"/>
  <c r="N3161" i="5"/>
  <c r="N3162" i="5"/>
  <c r="N3163" i="5"/>
  <c r="N3164" i="5"/>
  <c r="N3165" i="5"/>
  <c r="N3166" i="5"/>
  <c r="N3167" i="5"/>
  <c r="N3168" i="5"/>
  <c r="N3169" i="5"/>
  <c r="N3170" i="5"/>
  <c r="N3171" i="5"/>
  <c r="N3172" i="5"/>
  <c r="N3173" i="5"/>
  <c r="N3174" i="5"/>
  <c r="N3175" i="5"/>
  <c r="N3176" i="5"/>
  <c r="N3177" i="5"/>
  <c r="N3178" i="5"/>
  <c r="N3179" i="5"/>
  <c r="N3180" i="5"/>
  <c r="N3181" i="5"/>
  <c r="N3182" i="5"/>
  <c r="N3183" i="5"/>
  <c r="N3184" i="5"/>
  <c r="N3185" i="5"/>
  <c r="N3186" i="5"/>
  <c r="N3187" i="5"/>
  <c r="N3188" i="5"/>
  <c r="N3189" i="5"/>
  <c r="N3190" i="5"/>
  <c r="N3191" i="5"/>
  <c r="N3192" i="5"/>
  <c r="N3193" i="5"/>
  <c r="N3194" i="5"/>
  <c r="N3195" i="5"/>
  <c r="N3196" i="5"/>
  <c r="N3197" i="5"/>
  <c r="N3198" i="5"/>
  <c r="N3199" i="5"/>
  <c r="N3200" i="5"/>
  <c r="N3201" i="5"/>
  <c r="N3202" i="5"/>
  <c r="N3203" i="5"/>
  <c r="N3204" i="5"/>
  <c r="N3205" i="5"/>
  <c r="N3206" i="5"/>
  <c r="N3207" i="5"/>
  <c r="N3208" i="5"/>
  <c r="N3209" i="5"/>
  <c r="N3210" i="5"/>
  <c r="N3211" i="5"/>
  <c r="N3212" i="5"/>
  <c r="N3213" i="5"/>
  <c r="N3214" i="5"/>
  <c r="N3215" i="5"/>
  <c r="N3216" i="5"/>
  <c r="N3217" i="5"/>
  <c r="N3218" i="5"/>
  <c r="N3219" i="5"/>
  <c r="N3220" i="5"/>
  <c r="N3221" i="5"/>
  <c r="N3222" i="5"/>
  <c r="N3223" i="5"/>
  <c r="N3224" i="5"/>
  <c r="N3225" i="5"/>
  <c r="N3226" i="5"/>
  <c r="N3227" i="5"/>
  <c r="N3228" i="5"/>
  <c r="N3229" i="5"/>
  <c r="N3230" i="5"/>
  <c r="N3231" i="5"/>
  <c r="N3232" i="5"/>
  <c r="N3233" i="5"/>
  <c r="N3234" i="5"/>
  <c r="N3235" i="5"/>
  <c r="N3236" i="5"/>
  <c r="N3237" i="5"/>
  <c r="N3238" i="5"/>
  <c r="N3239" i="5"/>
  <c r="N3240" i="5"/>
  <c r="N3241" i="5"/>
  <c r="N3242" i="5"/>
  <c r="N3243" i="5"/>
  <c r="N3244" i="5"/>
  <c r="N3245" i="5"/>
  <c r="N3246" i="5"/>
  <c r="N3247" i="5"/>
  <c r="N3248" i="5"/>
  <c r="N3249" i="5"/>
  <c r="N3250" i="5"/>
  <c r="N3251" i="5"/>
  <c r="N3252" i="5"/>
  <c r="N3253" i="5"/>
  <c r="N3254" i="5"/>
  <c r="N3255" i="5"/>
  <c r="N3256" i="5"/>
  <c r="N3257" i="5"/>
  <c r="N3258" i="5"/>
  <c r="N3259" i="5"/>
  <c r="N3260" i="5"/>
  <c r="N3261" i="5"/>
  <c r="N3262" i="5"/>
  <c r="N3263" i="5"/>
  <c r="N3264" i="5"/>
  <c r="N3265" i="5"/>
  <c r="N3266" i="5"/>
  <c r="N3267" i="5"/>
  <c r="N3268" i="5"/>
  <c r="N3269" i="5"/>
  <c r="N3270" i="5"/>
  <c r="N3271" i="5"/>
  <c r="N3272" i="5"/>
  <c r="N3273" i="5"/>
  <c r="N3274" i="5"/>
  <c r="N3275" i="5"/>
  <c r="N3276" i="5"/>
  <c r="N3277" i="5"/>
  <c r="N3278" i="5"/>
  <c r="N3279" i="5"/>
  <c r="N3280" i="5"/>
  <c r="N3281" i="5"/>
  <c r="N3282" i="5"/>
  <c r="N3283" i="5"/>
  <c r="N3284" i="5"/>
  <c r="N3285" i="5"/>
  <c r="N3286" i="5"/>
  <c r="N3287" i="5"/>
  <c r="N3288" i="5"/>
  <c r="N3289" i="5"/>
  <c r="N3290" i="5"/>
  <c r="N3291" i="5"/>
  <c r="N3292" i="5"/>
  <c r="N3293" i="5"/>
  <c r="N3294" i="5"/>
  <c r="N3295" i="5"/>
  <c r="N3296" i="5"/>
  <c r="N3297" i="5"/>
  <c r="N3298" i="5"/>
  <c r="N3299" i="5"/>
  <c r="N3300" i="5"/>
  <c r="N3301" i="5"/>
  <c r="N3302" i="5"/>
  <c r="N3303" i="5"/>
  <c r="N3304" i="5"/>
  <c r="N3305" i="5"/>
  <c r="N3306" i="5"/>
  <c r="N3307" i="5"/>
  <c r="N3308" i="5"/>
  <c r="N3309" i="5"/>
  <c r="N3310" i="5"/>
  <c r="N3311" i="5"/>
  <c r="N3312" i="5"/>
  <c r="N3313" i="5"/>
  <c r="N3314" i="5"/>
  <c r="N3315" i="5"/>
  <c r="N3316" i="5"/>
  <c r="N3317" i="5"/>
  <c r="N3318" i="5"/>
  <c r="N3319" i="5"/>
  <c r="N3320" i="5"/>
  <c r="N3321" i="5"/>
  <c r="N3322" i="5"/>
  <c r="N3323" i="5"/>
  <c r="N3324" i="5"/>
  <c r="N3325" i="5"/>
  <c r="N3326" i="5"/>
  <c r="N3327" i="5"/>
  <c r="N3328" i="5"/>
  <c r="N3329" i="5"/>
  <c r="N3330" i="5"/>
  <c r="N3331" i="5"/>
  <c r="N3332" i="5"/>
  <c r="N3333" i="5"/>
  <c r="N3334" i="5"/>
  <c r="N3335" i="5"/>
  <c r="N3336" i="5"/>
  <c r="N3337" i="5"/>
  <c r="N3338" i="5"/>
  <c r="N3339" i="5"/>
  <c r="N3340" i="5"/>
  <c r="N3341" i="5"/>
  <c r="N3342" i="5"/>
  <c r="N3343" i="5"/>
  <c r="N3344" i="5"/>
  <c r="N3345" i="5"/>
  <c r="N3346" i="5"/>
  <c r="N3347" i="5"/>
  <c r="N3348" i="5"/>
  <c r="N3349" i="5"/>
  <c r="N3350" i="5"/>
  <c r="N3351" i="5"/>
  <c r="N3352" i="5"/>
  <c r="N3353" i="5"/>
  <c r="N3354" i="5"/>
  <c r="N3355" i="5"/>
  <c r="N3356" i="5"/>
  <c r="N3357" i="5"/>
  <c r="N3358" i="5"/>
  <c r="N3359" i="5"/>
  <c r="N3360" i="5"/>
  <c r="N3361" i="5"/>
  <c r="N3362" i="5"/>
  <c r="N3363" i="5"/>
  <c r="N3364" i="5"/>
  <c r="N3365" i="5"/>
  <c r="N3366" i="5"/>
  <c r="N3367" i="5"/>
  <c r="N3368" i="5"/>
  <c r="N3369" i="5"/>
  <c r="N3370" i="5"/>
  <c r="N3371" i="5"/>
  <c r="N3372" i="5"/>
  <c r="N3373" i="5"/>
  <c r="N3374" i="5"/>
  <c r="N3375" i="5"/>
  <c r="N3376" i="5"/>
  <c r="N3377" i="5"/>
  <c r="N3378" i="5"/>
  <c r="N3379" i="5"/>
  <c r="N3380" i="5"/>
  <c r="N3381" i="5"/>
  <c r="N3382" i="5"/>
  <c r="N3383" i="5"/>
  <c r="N3384" i="5"/>
  <c r="N3385" i="5"/>
  <c r="N3386" i="5"/>
  <c r="N3387" i="5"/>
  <c r="N3388" i="5"/>
  <c r="N3389" i="5"/>
  <c r="N3390" i="5"/>
  <c r="N3391" i="5"/>
  <c r="N3392" i="5"/>
  <c r="N3393" i="5"/>
  <c r="N3394" i="5"/>
  <c r="N3395" i="5"/>
  <c r="N3396" i="5"/>
  <c r="N3397" i="5"/>
  <c r="N3398" i="5"/>
  <c r="N3399" i="5"/>
  <c r="N3400" i="5"/>
  <c r="N3401" i="5"/>
  <c r="N3402" i="5"/>
  <c r="N3403" i="5"/>
  <c r="N3404" i="5"/>
  <c r="N3405" i="5"/>
  <c r="N3406" i="5"/>
  <c r="N3407" i="5"/>
  <c r="N3408" i="5"/>
  <c r="N3409" i="5"/>
  <c r="N3410" i="5"/>
  <c r="N3411" i="5"/>
  <c r="N3412" i="5"/>
  <c r="N3413" i="5"/>
  <c r="N3414" i="5"/>
  <c r="N3415" i="5"/>
  <c r="N3416" i="5"/>
  <c r="N3417" i="5"/>
  <c r="N3418" i="5"/>
  <c r="N3419" i="5"/>
  <c r="N3420" i="5"/>
  <c r="N3421" i="5"/>
  <c r="N3422" i="5"/>
  <c r="N3423" i="5"/>
  <c r="N3424" i="5"/>
  <c r="N3425" i="5"/>
  <c r="N3426" i="5"/>
  <c r="N3427" i="5"/>
  <c r="N3428" i="5"/>
  <c r="N3429" i="5"/>
  <c r="N3430" i="5"/>
  <c r="N3431" i="5"/>
  <c r="N3432" i="5"/>
  <c r="N3433" i="5"/>
  <c r="N3434" i="5"/>
  <c r="N3435" i="5"/>
  <c r="N3436" i="5"/>
  <c r="N3437" i="5"/>
  <c r="N3438" i="5"/>
  <c r="N3439" i="5"/>
  <c r="N3440" i="5"/>
  <c r="N3441" i="5"/>
  <c r="N3442" i="5"/>
  <c r="N3443" i="5"/>
  <c r="N3444" i="5"/>
  <c r="N3445" i="5"/>
  <c r="N3446" i="5"/>
  <c r="N3447" i="5"/>
  <c r="N3448" i="5"/>
  <c r="N3449" i="5"/>
  <c r="N3450" i="5"/>
  <c r="N3451" i="5"/>
  <c r="N3452" i="5"/>
  <c r="N3453" i="5"/>
  <c r="N3454" i="5"/>
  <c r="N3455" i="5"/>
  <c r="N3456" i="5"/>
  <c r="N3457" i="5"/>
  <c r="N3458" i="5"/>
  <c r="N3459" i="5"/>
  <c r="N3460" i="5"/>
  <c r="N3461" i="5"/>
  <c r="N3462" i="5"/>
  <c r="N3463" i="5"/>
  <c r="N3464" i="5"/>
  <c r="N3465" i="5"/>
  <c r="N3466" i="5"/>
  <c r="N3467" i="5"/>
  <c r="N3468" i="5"/>
  <c r="N3469" i="5"/>
  <c r="N3470" i="5"/>
  <c r="N3471" i="5"/>
  <c r="N3472" i="5"/>
  <c r="N3473" i="5"/>
  <c r="N3474" i="5"/>
  <c r="N3475" i="5"/>
  <c r="N3476" i="5"/>
  <c r="N3477" i="5"/>
  <c r="N3478" i="5"/>
  <c r="N3479" i="5"/>
  <c r="N3480" i="5"/>
  <c r="N3481" i="5"/>
  <c r="N3482" i="5"/>
  <c r="N3483" i="5"/>
  <c r="N3484" i="5"/>
  <c r="N3485" i="5"/>
  <c r="N3486" i="5"/>
  <c r="N3487" i="5"/>
  <c r="N3488" i="5"/>
  <c r="N3489" i="5"/>
  <c r="N3490" i="5"/>
  <c r="N3491" i="5"/>
  <c r="N3492" i="5"/>
  <c r="N3493" i="5"/>
  <c r="N3494" i="5"/>
  <c r="N3495" i="5"/>
  <c r="N3496" i="5"/>
  <c r="N3497" i="5"/>
  <c r="N3498" i="5"/>
  <c r="N3499" i="5"/>
  <c r="N3500" i="5"/>
  <c r="N3501" i="5"/>
  <c r="N3502" i="5"/>
  <c r="N3503" i="5"/>
  <c r="N3504" i="5"/>
  <c r="N3505" i="5"/>
  <c r="N3506" i="5"/>
  <c r="N3507" i="5"/>
  <c r="N3508" i="5"/>
  <c r="N3509" i="5"/>
  <c r="N3510" i="5"/>
  <c r="N3511" i="5"/>
  <c r="N3512" i="5"/>
  <c r="N3513" i="5"/>
  <c r="N3514" i="5"/>
  <c r="N3515" i="5"/>
  <c r="N3516" i="5"/>
  <c r="N3517" i="5"/>
  <c r="N3518" i="5"/>
  <c r="N3519" i="5"/>
  <c r="N3520" i="5"/>
  <c r="N3521" i="5"/>
  <c r="N3522" i="5"/>
  <c r="N3523" i="5"/>
  <c r="N3524" i="5"/>
  <c r="N3525" i="5"/>
  <c r="N3526" i="5"/>
  <c r="N3527" i="5"/>
  <c r="N3528" i="5"/>
  <c r="N3529" i="5"/>
  <c r="N3530" i="5"/>
  <c r="N3531" i="5"/>
  <c r="N3532" i="5"/>
  <c r="N3533" i="5"/>
  <c r="N3534" i="5"/>
  <c r="N3535" i="5"/>
  <c r="N3536" i="5"/>
  <c r="N3537" i="5"/>
  <c r="N3538" i="5"/>
  <c r="N3539" i="5"/>
  <c r="N3540" i="5"/>
  <c r="N3541" i="5"/>
  <c r="N3542" i="5"/>
  <c r="N3543" i="5"/>
  <c r="N3544" i="5"/>
  <c r="N3545" i="5"/>
  <c r="N3546" i="5"/>
  <c r="N3547" i="5"/>
  <c r="N3548" i="5"/>
  <c r="N3549" i="5"/>
  <c r="N3550" i="5"/>
  <c r="N3551" i="5"/>
  <c r="N3552" i="5"/>
  <c r="N3553" i="5"/>
  <c r="N3554" i="5"/>
  <c r="N3555" i="5"/>
  <c r="N3556" i="5"/>
  <c r="N3557" i="5"/>
  <c r="N3558" i="5"/>
  <c r="N3559" i="5"/>
  <c r="N3560" i="5"/>
  <c r="N3561" i="5"/>
  <c r="N3562" i="5"/>
  <c r="N3563" i="5"/>
  <c r="N3564" i="5"/>
  <c r="N3565" i="5"/>
  <c r="N3566" i="5"/>
  <c r="N3567" i="5"/>
  <c r="N3568" i="5"/>
  <c r="N3569" i="5"/>
  <c r="N3570" i="5"/>
  <c r="N3571" i="5"/>
  <c r="N3572" i="5"/>
  <c r="N3573" i="5"/>
  <c r="N3574" i="5"/>
  <c r="N3575" i="5"/>
  <c r="N3576" i="5"/>
  <c r="N3577" i="5"/>
  <c r="N3578" i="5"/>
  <c r="N3579" i="5"/>
  <c r="N3580" i="5"/>
  <c r="N3581" i="5"/>
  <c r="N3582" i="5"/>
  <c r="N3583" i="5"/>
  <c r="N3584" i="5"/>
  <c r="N3585" i="5"/>
  <c r="N3586" i="5"/>
  <c r="N3587" i="5"/>
  <c r="N3588" i="5"/>
  <c r="N3589" i="5"/>
  <c r="N3590" i="5"/>
  <c r="N3591" i="5"/>
  <c r="N3592" i="5"/>
  <c r="N3593" i="5"/>
  <c r="N3594" i="5"/>
  <c r="N3595" i="5"/>
  <c r="N3596" i="5"/>
  <c r="N3597" i="5"/>
  <c r="N3598" i="5"/>
  <c r="N3599" i="5"/>
  <c r="N3600" i="5"/>
  <c r="N3601" i="5"/>
  <c r="N3602" i="5"/>
  <c r="N3603" i="5"/>
  <c r="N3604" i="5"/>
  <c r="N3605" i="5"/>
  <c r="N3606" i="5"/>
  <c r="N3607" i="5"/>
  <c r="N3608" i="5"/>
  <c r="N3609" i="5"/>
  <c r="N3610" i="5"/>
  <c r="N3611" i="5"/>
  <c r="N3612" i="5"/>
  <c r="N3613" i="5"/>
  <c r="N3614" i="5"/>
  <c r="N3615" i="5"/>
  <c r="N3616" i="5"/>
  <c r="N3617" i="5"/>
  <c r="N3618" i="5"/>
  <c r="N3619" i="5"/>
  <c r="N3620" i="5"/>
  <c r="N3621" i="5"/>
  <c r="N3622" i="5"/>
  <c r="N3623" i="5"/>
  <c r="N3624" i="5"/>
  <c r="N3625" i="5"/>
  <c r="N3626" i="5"/>
  <c r="N3627" i="5"/>
  <c r="N3628" i="5"/>
  <c r="N3629" i="5"/>
  <c r="N3630" i="5"/>
  <c r="N3631" i="5"/>
  <c r="N3632" i="5"/>
  <c r="N3633" i="5"/>
  <c r="N3634" i="5"/>
  <c r="N3635" i="5"/>
  <c r="N3636" i="5"/>
  <c r="N3637" i="5"/>
  <c r="N3638" i="5"/>
  <c r="N3639" i="5"/>
  <c r="N3640" i="5"/>
  <c r="N3641" i="5"/>
  <c r="N3642" i="5"/>
  <c r="N3643" i="5"/>
  <c r="N3644" i="5"/>
  <c r="N3645" i="5"/>
  <c r="N3646" i="5"/>
  <c r="N3647" i="5"/>
  <c r="N3648" i="5"/>
  <c r="N3649" i="5"/>
  <c r="N3650" i="5"/>
  <c r="N3651" i="5"/>
  <c r="N3652" i="5"/>
  <c r="N3653" i="5"/>
  <c r="N3654" i="5"/>
  <c r="N3655" i="5"/>
  <c r="N3656" i="5"/>
  <c r="N3657" i="5"/>
  <c r="N3658" i="5"/>
  <c r="N3659" i="5"/>
  <c r="N3660" i="5"/>
  <c r="N3661" i="5"/>
  <c r="N3662" i="5"/>
  <c r="N3663" i="5"/>
  <c r="N3664" i="5"/>
  <c r="N3665" i="5"/>
  <c r="N3666" i="5"/>
  <c r="N3667" i="5"/>
  <c r="N3668" i="5"/>
  <c r="N3669" i="5"/>
  <c r="N3670" i="5"/>
  <c r="N3671" i="5"/>
  <c r="N3672" i="5"/>
  <c r="N3673" i="5"/>
  <c r="N3674" i="5"/>
  <c r="N3675" i="5"/>
  <c r="N3676" i="5"/>
  <c r="N3677" i="5"/>
  <c r="N3678" i="5"/>
  <c r="N3679" i="5"/>
  <c r="N3680" i="5"/>
  <c r="N3681" i="5"/>
  <c r="N3682" i="5"/>
  <c r="N3683" i="5"/>
  <c r="N3684" i="5"/>
  <c r="N3685" i="5"/>
  <c r="N3686" i="5"/>
  <c r="N3687" i="5"/>
  <c r="N3688" i="5"/>
  <c r="N3689" i="5"/>
  <c r="N3690" i="5"/>
  <c r="N3691" i="5"/>
  <c r="N3692" i="5"/>
  <c r="N3693" i="5"/>
  <c r="N3694" i="5"/>
  <c r="N3695" i="5"/>
  <c r="N3696" i="5"/>
  <c r="N3697" i="5"/>
  <c r="N3698" i="5"/>
  <c r="N3699" i="5"/>
  <c r="N3700" i="5"/>
  <c r="N3701" i="5"/>
  <c r="N3702" i="5"/>
  <c r="N3703" i="5"/>
  <c r="N3704" i="5"/>
  <c r="N3705" i="5"/>
  <c r="N3706" i="5"/>
  <c r="N3707" i="5"/>
  <c r="N3708" i="5"/>
  <c r="N3709" i="5"/>
  <c r="N3710" i="5"/>
  <c r="N3711" i="5"/>
  <c r="N3712" i="5"/>
  <c r="N3713" i="5"/>
  <c r="N3714" i="5"/>
  <c r="N3715" i="5"/>
  <c r="N3716" i="5"/>
  <c r="N3717" i="5"/>
  <c r="N3718" i="5"/>
  <c r="N3719" i="5"/>
  <c r="N3720" i="5"/>
  <c r="N3721" i="5"/>
  <c r="N3722" i="5"/>
  <c r="N3723" i="5"/>
  <c r="N3724" i="5"/>
  <c r="N3725" i="5"/>
  <c r="N3726" i="5"/>
  <c r="N3727" i="5"/>
  <c r="N3728" i="5"/>
  <c r="N3729" i="5"/>
  <c r="N3730" i="5"/>
  <c r="N3731" i="5"/>
  <c r="N3732" i="5"/>
  <c r="N3733" i="5"/>
  <c r="N3734" i="5"/>
  <c r="N3735" i="5"/>
  <c r="N3736" i="5"/>
  <c r="N3737" i="5"/>
  <c r="N3738" i="5"/>
  <c r="N3739" i="5"/>
  <c r="N3740" i="5"/>
  <c r="N3741" i="5"/>
  <c r="N3742" i="5"/>
  <c r="N3743" i="5"/>
  <c r="N3744" i="5"/>
  <c r="N3745" i="5"/>
  <c r="N3746" i="5"/>
  <c r="N3747" i="5"/>
  <c r="N3748" i="5"/>
  <c r="N3749" i="5"/>
  <c r="N3750" i="5"/>
  <c r="N3751" i="5"/>
  <c r="N3752" i="5"/>
  <c r="N3753" i="5"/>
  <c r="N3754" i="5"/>
  <c r="N3755" i="5"/>
  <c r="N3756" i="5"/>
  <c r="N3757" i="5"/>
  <c r="N3758" i="5"/>
  <c r="N3759" i="5"/>
  <c r="N3760" i="5"/>
  <c r="N3761" i="5"/>
  <c r="N3762" i="5"/>
  <c r="N3763" i="5"/>
  <c r="N3764" i="5"/>
  <c r="N3765" i="5"/>
  <c r="N3766" i="5"/>
  <c r="N3767" i="5"/>
  <c r="N3768" i="5"/>
  <c r="N3769" i="5"/>
  <c r="N3770" i="5"/>
  <c r="N3771" i="5"/>
  <c r="N3772" i="5"/>
  <c r="N3773" i="5"/>
  <c r="N3774" i="5"/>
  <c r="N3775" i="5"/>
  <c r="N3776" i="5"/>
  <c r="N3777" i="5"/>
  <c r="N3778" i="5"/>
  <c r="N3779" i="5"/>
  <c r="N3780" i="5"/>
  <c r="N3781" i="5"/>
  <c r="N3782" i="5"/>
  <c r="N3783" i="5"/>
  <c r="N3784" i="5"/>
  <c r="N3785" i="5"/>
  <c r="N3786" i="5"/>
  <c r="N3787" i="5"/>
  <c r="N3788" i="5"/>
  <c r="N3789" i="5"/>
  <c r="N3790" i="5"/>
  <c r="N3791" i="5"/>
  <c r="N3792" i="5"/>
  <c r="N3793" i="5"/>
  <c r="N3794" i="5"/>
  <c r="N3795" i="5"/>
  <c r="N3796" i="5"/>
  <c r="N3797" i="5"/>
  <c r="N3798" i="5"/>
  <c r="N3799" i="5"/>
  <c r="N3800" i="5"/>
  <c r="N3801" i="5"/>
  <c r="N3802" i="5"/>
  <c r="N3803" i="5"/>
  <c r="N3804" i="5"/>
  <c r="N3805" i="5"/>
  <c r="N3806" i="5"/>
  <c r="N3807" i="5"/>
  <c r="N3808" i="5"/>
  <c r="N3809" i="5"/>
  <c r="N3810" i="5"/>
  <c r="N3811" i="5"/>
  <c r="N3812" i="5"/>
  <c r="N3813" i="5"/>
  <c r="N3814" i="5"/>
  <c r="N3815" i="5"/>
  <c r="N3816" i="5"/>
  <c r="N3817" i="5"/>
  <c r="N3818" i="5"/>
  <c r="N3819" i="5"/>
  <c r="N3820" i="5"/>
  <c r="N3821" i="5"/>
  <c r="N3822" i="5"/>
  <c r="N3823" i="5"/>
  <c r="N3824" i="5"/>
  <c r="N3825" i="5"/>
  <c r="N3826" i="5"/>
  <c r="N3827" i="5"/>
  <c r="N3828" i="5"/>
  <c r="N3829" i="5"/>
  <c r="N3830" i="5"/>
  <c r="N3831" i="5"/>
  <c r="N3832" i="5"/>
  <c r="N3833" i="5"/>
  <c r="N3834" i="5"/>
  <c r="N3835" i="5"/>
  <c r="N3836" i="5"/>
  <c r="N3837" i="5"/>
  <c r="N3838" i="5"/>
  <c r="N3839" i="5"/>
  <c r="N3840" i="5"/>
  <c r="N3841" i="5"/>
  <c r="N3842" i="5"/>
  <c r="N3843" i="5"/>
  <c r="N3844" i="5"/>
  <c r="N3845" i="5"/>
  <c r="N3846" i="5"/>
  <c r="N3847" i="5"/>
  <c r="N3848" i="5"/>
  <c r="N3849" i="5"/>
  <c r="N3850" i="5"/>
  <c r="N3851" i="5"/>
  <c r="N3852" i="5"/>
  <c r="N3853" i="5"/>
  <c r="N3854" i="5"/>
  <c r="N3855" i="5"/>
  <c r="N3856" i="5"/>
  <c r="N3857" i="5"/>
  <c r="N3858" i="5"/>
  <c r="N3859" i="5"/>
  <c r="N3860" i="5"/>
  <c r="N3861" i="5"/>
  <c r="N3862" i="5"/>
  <c r="N3863" i="5"/>
  <c r="N3864" i="5"/>
  <c r="N3865" i="5"/>
  <c r="N3866" i="5"/>
  <c r="N3867" i="5"/>
  <c r="N3868" i="5"/>
  <c r="N3869" i="5"/>
  <c r="N3870" i="5"/>
  <c r="N3871" i="5"/>
  <c r="N3872" i="5"/>
  <c r="N3873" i="5"/>
  <c r="N3874" i="5"/>
  <c r="N3875" i="5"/>
  <c r="N3876" i="5"/>
  <c r="N3877" i="5"/>
  <c r="N3878" i="5"/>
  <c r="N3879" i="5"/>
  <c r="N3880" i="5"/>
  <c r="N3881" i="5"/>
  <c r="N3882" i="5"/>
  <c r="N3883" i="5"/>
  <c r="N3884" i="5"/>
  <c r="N3885" i="5"/>
  <c r="N3886" i="5"/>
  <c r="N3887" i="5"/>
  <c r="N3888" i="5"/>
  <c r="N3889" i="5"/>
  <c r="N3890" i="5"/>
  <c r="N3891" i="5"/>
  <c r="N3892" i="5"/>
  <c r="N3893" i="5"/>
  <c r="N3894" i="5"/>
  <c r="N3895" i="5"/>
  <c r="N3896" i="5"/>
  <c r="N3897" i="5"/>
  <c r="N3898" i="5"/>
  <c r="N3899" i="5"/>
  <c r="N3900" i="5"/>
  <c r="N3901" i="5"/>
  <c r="N3902" i="5"/>
  <c r="N3903" i="5"/>
  <c r="N3904" i="5"/>
  <c r="N3905" i="5"/>
  <c r="N3906" i="5"/>
  <c r="N3907" i="5"/>
  <c r="N3908" i="5"/>
  <c r="N3909" i="5"/>
  <c r="N3910" i="5"/>
  <c r="N3911" i="5"/>
  <c r="N3912" i="5"/>
  <c r="N3913" i="5"/>
  <c r="N3914" i="5"/>
  <c r="N3915" i="5"/>
  <c r="N3916" i="5"/>
  <c r="N3917" i="5"/>
  <c r="N3918" i="5"/>
  <c r="N3919" i="5"/>
  <c r="N3920" i="5"/>
  <c r="N3921" i="5"/>
  <c r="N3922" i="5"/>
  <c r="N3923" i="5"/>
  <c r="N3924" i="5"/>
  <c r="N3925" i="5"/>
  <c r="N3926" i="5"/>
  <c r="N3927" i="5"/>
  <c r="N3928" i="5"/>
  <c r="N3929" i="5"/>
  <c r="N3930" i="5"/>
  <c r="N3931" i="5"/>
  <c r="N3932" i="5"/>
  <c r="N3933" i="5"/>
  <c r="N3934" i="5"/>
  <c r="N3935" i="5"/>
  <c r="N3936" i="5"/>
  <c r="N3937" i="5"/>
  <c r="N3938" i="5"/>
  <c r="N3939" i="5"/>
  <c r="N3940" i="5"/>
  <c r="N3941" i="5"/>
  <c r="N3942" i="5"/>
  <c r="N3943" i="5"/>
  <c r="N3944" i="5"/>
  <c r="N3945" i="5"/>
  <c r="N3946" i="5"/>
  <c r="N3947" i="5"/>
  <c r="N3948" i="5"/>
  <c r="N3949" i="5"/>
  <c r="N3950" i="5"/>
  <c r="N3951" i="5"/>
  <c r="N3952" i="5"/>
  <c r="N3953" i="5"/>
  <c r="N3954" i="5"/>
  <c r="N3955" i="5"/>
  <c r="N3956" i="5"/>
  <c r="N3957" i="5"/>
  <c r="N3958" i="5"/>
  <c r="N3959" i="5"/>
  <c r="N3960" i="5"/>
  <c r="N3961" i="5"/>
  <c r="N3962" i="5"/>
  <c r="N3963" i="5"/>
  <c r="N3964" i="5"/>
  <c r="N3965" i="5"/>
  <c r="N3966" i="5"/>
  <c r="N3967" i="5"/>
  <c r="N3968" i="5"/>
  <c r="N3969" i="5"/>
  <c r="N3970" i="5"/>
  <c r="N3971" i="5"/>
  <c r="N3972" i="5"/>
  <c r="N3973" i="5"/>
  <c r="N3974" i="5"/>
  <c r="N3975" i="5"/>
  <c r="N3976" i="5"/>
  <c r="N3977" i="5"/>
  <c r="N3978" i="5"/>
  <c r="N3979" i="5"/>
  <c r="N3980" i="5"/>
  <c r="N3981" i="5"/>
  <c r="N3982" i="5"/>
  <c r="N3983" i="5"/>
  <c r="N3984" i="5"/>
  <c r="N3985" i="5"/>
  <c r="N3986" i="5"/>
  <c r="N3987" i="5"/>
  <c r="N3988" i="5"/>
  <c r="N3989" i="5"/>
  <c r="N3990" i="5"/>
  <c r="N3991" i="5"/>
  <c r="N3992" i="5"/>
  <c r="N3993" i="5"/>
  <c r="N3994" i="5"/>
  <c r="N3995" i="5"/>
  <c r="N3996" i="5"/>
  <c r="N3997" i="5"/>
  <c r="N3998" i="5"/>
  <c r="N3999" i="5"/>
  <c r="N4000" i="5"/>
  <c r="N4001" i="5"/>
  <c r="N4002" i="5"/>
  <c r="N4003" i="5"/>
  <c r="N4004" i="5"/>
  <c r="N4005" i="5"/>
  <c r="N4006" i="5"/>
  <c r="N4007" i="5"/>
  <c r="N4008" i="5"/>
  <c r="N4009" i="5"/>
  <c r="N4010" i="5"/>
  <c r="N4011" i="5"/>
  <c r="N4012" i="5"/>
  <c r="N4013" i="5"/>
  <c r="N4014" i="5"/>
  <c r="N4015" i="5"/>
  <c r="N4016" i="5"/>
  <c r="N4017" i="5"/>
  <c r="N4018" i="5"/>
  <c r="N4019" i="5"/>
  <c r="N4020" i="5"/>
  <c r="N4021" i="5"/>
  <c r="N4022" i="5"/>
  <c r="N4023" i="5"/>
  <c r="N4024" i="5"/>
  <c r="N4025" i="5"/>
  <c r="N4026" i="5"/>
  <c r="N4027" i="5"/>
  <c r="N4028" i="5"/>
  <c r="N4029" i="5"/>
  <c r="N4030" i="5"/>
  <c r="N4031" i="5"/>
  <c r="N4032" i="5"/>
  <c r="N4033" i="5"/>
  <c r="N4034" i="5"/>
  <c r="N4035" i="5"/>
  <c r="N4036" i="5"/>
  <c r="N4037" i="5"/>
  <c r="N4038" i="5"/>
  <c r="N4039" i="5"/>
  <c r="N4040" i="5"/>
  <c r="N4041" i="5"/>
  <c r="N4042" i="5"/>
  <c r="N4043" i="5"/>
  <c r="N4044" i="5"/>
  <c r="N4045" i="5"/>
  <c r="N4046" i="5"/>
  <c r="N4047" i="5"/>
  <c r="N4048" i="5"/>
  <c r="N4049" i="5"/>
  <c r="N4050" i="5"/>
  <c r="N4051" i="5"/>
  <c r="N4052" i="5"/>
  <c r="N4053" i="5"/>
  <c r="N4054" i="5"/>
  <c r="N4055" i="5"/>
  <c r="N4056" i="5"/>
  <c r="N4057" i="5"/>
  <c r="N4058" i="5"/>
  <c r="N4059" i="5"/>
  <c r="N4060" i="5"/>
  <c r="N4061" i="5"/>
  <c r="N4062" i="5"/>
  <c r="N4063" i="5"/>
  <c r="N4064" i="5"/>
  <c r="N4065" i="5"/>
  <c r="N4066" i="5"/>
  <c r="N4067" i="5"/>
  <c r="N4068" i="5"/>
  <c r="N4069" i="5"/>
  <c r="N4070" i="5"/>
  <c r="N4071" i="5"/>
  <c r="N4072" i="5"/>
  <c r="N4073" i="5"/>
  <c r="N4074" i="5"/>
  <c r="N4075" i="5"/>
  <c r="N4076" i="5"/>
  <c r="N4077" i="5"/>
  <c r="N4078" i="5"/>
  <c r="N4079" i="5"/>
  <c r="N4080" i="5"/>
  <c r="N4081" i="5"/>
  <c r="N4082" i="5"/>
  <c r="N4083" i="5"/>
  <c r="N4084" i="5"/>
  <c r="N4085" i="5"/>
  <c r="N4086" i="5"/>
  <c r="N4087" i="5"/>
  <c r="N4088" i="5"/>
  <c r="N4089" i="5"/>
  <c r="N4090" i="5"/>
  <c r="N4091" i="5"/>
  <c r="N4092" i="5"/>
  <c r="N4093" i="5"/>
  <c r="N4094" i="5"/>
  <c r="N4095" i="5"/>
  <c r="N4096" i="5"/>
  <c r="N4097" i="5"/>
  <c r="N4098" i="5"/>
  <c r="N4099" i="5"/>
  <c r="N4100" i="5"/>
  <c r="N4101" i="5"/>
  <c r="N4102" i="5"/>
  <c r="N4103" i="5"/>
  <c r="N4104" i="5"/>
  <c r="N4105" i="5"/>
  <c r="N4106" i="5"/>
  <c r="N4107" i="5"/>
  <c r="N4108" i="5"/>
  <c r="N4109" i="5"/>
  <c r="N4110" i="5"/>
  <c r="N4111" i="5"/>
  <c r="N4112" i="5"/>
  <c r="N4113" i="5"/>
  <c r="N4114" i="5"/>
  <c r="N4115" i="5"/>
  <c r="N4116" i="5"/>
  <c r="N4117" i="5"/>
  <c r="N4118" i="5"/>
  <c r="N4119" i="5"/>
  <c r="N4120" i="5"/>
  <c r="N4121" i="5"/>
  <c r="N4122" i="5"/>
  <c r="N4123" i="5"/>
  <c r="N4124" i="5"/>
  <c r="N4125" i="5"/>
  <c r="N4126" i="5"/>
  <c r="N4127" i="5"/>
  <c r="N4128" i="5"/>
  <c r="N4129" i="5"/>
  <c r="N4130" i="5"/>
  <c r="N4131" i="5"/>
  <c r="N4132" i="5"/>
  <c r="N4133" i="5"/>
  <c r="N4134" i="5"/>
  <c r="N4135" i="5"/>
  <c r="N4136" i="5"/>
  <c r="N4137" i="5"/>
  <c r="N4138" i="5"/>
  <c r="N4139" i="5"/>
  <c r="N4140" i="5"/>
  <c r="N4141" i="5"/>
  <c r="N4142" i="5"/>
  <c r="N4143" i="5"/>
  <c r="N4144" i="5"/>
  <c r="N4145" i="5"/>
  <c r="N4146" i="5"/>
  <c r="N4147" i="5"/>
  <c r="N4148" i="5"/>
  <c r="N4149" i="5"/>
  <c r="N4150" i="5"/>
  <c r="N4151" i="5"/>
  <c r="N4152" i="5"/>
  <c r="N4153" i="5"/>
  <c r="N4154" i="5"/>
  <c r="N4155" i="5"/>
  <c r="N4156" i="5"/>
  <c r="N4157" i="5"/>
  <c r="N4158" i="5"/>
  <c r="N4159" i="5"/>
  <c r="N4160" i="5"/>
  <c r="N4161" i="5"/>
  <c r="N4162" i="5"/>
  <c r="N4163" i="5"/>
  <c r="N4164" i="5"/>
  <c r="N4165" i="5"/>
  <c r="N4166" i="5"/>
  <c r="N4167" i="5"/>
  <c r="N4168" i="5"/>
  <c r="N4169" i="5"/>
  <c r="N4170" i="5"/>
  <c r="N4171" i="5"/>
  <c r="N4172" i="5"/>
  <c r="N4173" i="5"/>
  <c r="N4174" i="5"/>
  <c r="N4175" i="5"/>
  <c r="N4176" i="5"/>
  <c r="N4177" i="5"/>
  <c r="N4178" i="5"/>
  <c r="N4179" i="5"/>
  <c r="N4180" i="5"/>
  <c r="N4181" i="5"/>
  <c r="N4182" i="5"/>
  <c r="N4183" i="5"/>
  <c r="N4184" i="5"/>
  <c r="N4185" i="5"/>
  <c r="N4186" i="5"/>
  <c r="N4187" i="5"/>
  <c r="N4188" i="5"/>
  <c r="N4189" i="5"/>
  <c r="N4190" i="5"/>
  <c r="N4191" i="5"/>
  <c r="N4192" i="5"/>
  <c r="N4193" i="5"/>
  <c r="N4194" i="5"/>
  <c r="N4195" i="5"/>
  <c r="N4196" i="5"/>
  <c r="N4197" i="5"/>
  <c r="N4198" i="5"/>
  <c r="N4199" i="5"/>
  <c r="N4200" i="5"/>
  <c r="N4201" i="5"/>
  <c r="N4202" i="5"/>
  <c r="N4203" i="5"/>
  <c r="N4204" i="5"/>
  <c r="N4205" i="5"/>
  <c r="N4206" i="5"/>
  <c r="N4207" i="5"/>
  <c r="N4208" i="5"/>
  <c r="N4209" i="5"/>
  <c r="N4210" i="5"/>
  <c r="N4211" i="5"/>
  <c r="N4212" i="5"/>
  <c r="N4213" i="5"/>
  <c r="N4214" i="5"/>
  <c r="N4215" i="5"/>
  <c r="N4216" i="5"/>
  <c r="N4217" i="5"/>
  <c r="N4218" i="5"/>
  <c r="N4219" i="5"/>
  <c r="N4220" i="5"/>
  <c r="N4221" i="5"/>
  <c r="N4222" i="5"/>
  <c r="N4223" i="5"/>
  <c r="N4224" i="5"/>
  <c r="N4225" i="5"/>
  <c r="N4226" i="5"/>
  <c r="N4227" i="5"/>
  <c r="N4228" i="5"/>
  <c r="N4229" i="5"/>
  <c r="N4230" i="5"/>
  <c r="N4231" i="5"/>
  <c r="N4232" i="5"/>
  <c r="N4233" i="5"/>
  <c r="N4234" i="5"/>
  <c r="N4235" i="5"/>
  <c r="N4236" i="5"/>
  <c r="N4237" i="5"/>
  <c r="N4238" i="5"/>
  <c r="N4239" i="5"/>
  <c r="N4240" i="5"/>
  <c r="N4241" i="5"/>
  <c r="N4242" i="5"/>
  <c r="N4243" i="5"/>
  <c r="N4244" i="5"/>
  <c r="N4245" i="5"/>
  <c r="N4246" i="5"/>
  <c r="N4247" i="5"/>
  <c r="N4248" i="5"/>
  <c r="N4249" i="5"/>
  <c r="N4250" i="5"/>
  <c r="N4251" i="5"/>
  <c r="N4252" i="5"/>
  <c r="N4253" i="5"/>
  <c r="N4254" i="5"/>
  <c r="N4255" i="5"/>
  <c r="N4256" i="5"/>
  <c r="N4257" i="5"/>
  <c r="N4258" i="5"/>
  <c r="N4259" i="5"/>
  <c r="N4260" i="5"/>
  <c r="N4261" i="5"/>
  <c r="N4262" i="5"/>
  <c r="N4263" i="5"/>
  <c r="N4264" i="5"/>
  <c r="N4265" i="5"/>
  <c r="N4266" i="5"/>
  <c r="N4267" i="5"/>
  <c r="N4268" i="5"/>
  <c r="N4269" i="5"/>
  <c r="N4270" i="5"/>
  <c r="N4271" i="5"/>
  <c r="N4272" i="5"/>
  <c r="N4273" i="5"/>
  <c r="N4274" i="5"/>
  <c r="N4275" i="5"/>
  <c r="N4276" i="5"/>
  <c r="N4277" i="5"/>
  <c r="N4278" i="5"/>
  <c r="N4279" i="5"/>
  <c r="N4280" i="5"/>
  <c r="N4281" i="5"/>
  <c r="N4282" i="5"/>
  <c r="N4283" i="5"/>
  <c r="N4284" i="5"/>
  <c r="N4285" i="5"/>
  <c r="N4286" i="5"/>
  <c r="N4287" i="5"/>
  <c r="N4288" i="5"/>
  <c r="N4289" i="5"/>
  <c r="N4290" i="5"/>
  <c r="N4291" i="5"/>
  <c r="N4292" i="5"/>
  <c r="N4293" i="5"/>
  <c r="N4294" i="5"/>
  <c r="N4295" i="5"/>
  <c r="N4296" i="5"/>
  <c r="N4297" i="5"/>
  <c r="N4298" i="5"/>
  <c r="N4299" i="5"/>
  <c r="N4300" i="5"/>
  <c r="N4301" i="5"/>
  <c r="N4302" i="5"/>
  <c r="N4303" i="5"/>
  <c r="N4304" i="5"/>
  <c r="N4305" i="5"/>
  <c r="N4306" i="5"/>
  <c r="N4307" i="5"/>
  <c r="N4308" i="5"/>
  <c r="N4309" i="5"/>
  <c r="N4310" i="5"/>
  <c r="N4311" i="5"/>
  <c r="N4312" i="5"/>
  <c r="N4313" i="5"/>
  <c r="N4314" i="5"/>
  <c r="N4315" i="5"/>
  <c r="N4316" i="5"/>
  <c r="N4317" i="5"/>
  <c r="N4318" i="5"/>
  <c r="N4319" i="5"/>
  <c r="N4320" i="5"/>
  <c r="N4321" i="5"/>
  <c r="N4322" i="5"/>
  <c r="N4323" i="5"/>
  <c r="N4324" i="5"/>
  <c r="N4325" i="5"/>
  <c r="N4326" i="5"/>
  <c r="N4327" i="5"/>
  <c r="N4328" i="5"/>
  <c r="N4329" i="5"/>
  <c r="N4330" i="5"/>
  <c r="N4331" i="5"/>
  <c r="N4332" i="5"/>
  <c r="N4333" i="5"/>
  <c r="N4334" i="5"/>
  <c r="N4335" i="5"/>
  <c r="N4336" i="5"/>
  <c r="N4337" i="5"/>
  <c r="N4338" i="5"/>
  <c r="N4339" i="5"/>
  <c r="N4340" i="5"/>
  <c r="N4341" i="5"/>
  <c r="N4342" i="5"/>
  <c r="N4343" i="5"/>
  <c r="N4344" i="5"/>
  <c r="N4345" i="5"/>
  <c r="N4346" i="5"/>
  <c r="N4347" i="5"/>
  <c r="N4348" i="5"/>
  <c r="N4349" i="5"/>
  <c r="N4350" i="5"/>
  <c r="N4351" i="5"/>
  <c r="N4352" i="5"/>
  <c r="N4353" i="5"/>
  <c r="N4354" i="5"/>
  <c r="N4355" i="5"/>
  <c r="N4356" i="5"/>
  <c r="N4357" i="5"/>
  <c r="N4358" i="5"/>
  <c r="N4359" i="5"/>
  <c r="N4360" i="5"/>
  <c r="N4361" i="5"/>
  <c r="N4362" i="5"/>
  <c r="N4363" i="5"/>
  <c r="N4364" i="5"/>
  <c r="N4365" i="5"/>
  <c r="N4366" i="5"/>
  <c r="N4367" i="5"/>
  <c r="N4368" i="5"/>
  <c r="N4369" i="5"/>
  <c r="N4370" i="5"/>
  <c r="N4371" i="5"/>
  <c r="N4372" i="5"/>
  <c r="N4373" i="5"/>
  <c r="N4374" i="5"/>
  <c r="N4375" i="5"/>
  <c r="N4376" i="5"/>
  <c r="N4377" i="5"/>
  <c r="N4378" i="5"/>
  <c r="N4379" i="5"/>
  <c r="N4380" i="5"/>
  <c r="N4381" i="5"/>
  <c r="N4382" i="5"/>
  <c r="N4383" i="5"/>
  <c r="N4384" i="5"/>
  <c r="N4385" i="5"/>
  <c r="N4386" i="5"/>
  <c r="N4387" i="5"/>
  <c r="N4388" i="5"/>
  <c r="N4389" i="5"/>
  <c r="N4390" i="5"/>
  <c r="N4391" i="5"/>
  <c r="N4392" i="5"/>
  <c r="N4393" i="5"/>
  <c r="N4394" i="5"/>
  <c r="N4395" i="5"/>
  <c r="N4396" i="5"/>
  <c r="N4397" i="5"/>
  <c r="N4398" i="5"/>
  <c r="N4399" i="5"/>
  <c r="N4400" i="5"/>
  <c r="N4401" i="5"/>
  <c r="N4402" i="5"/>
  <c r="N4403" i="5"/>
  <c r="N4404" i="5"/>
  <c r="N4405" i="5"/>
  <c r="N4406" i="5"/>
  <c r="N4407" i="5"/>
  <c r="N4408" i="5"/>
  <c r="N4409" i="5"/>
  <c r="N4410" i="5"/>
  <c r="N4411" i="5"/>
  <c r="N4412" i="5"/>
  <c r="N4413" i="5"/>
  <c r="N4414" i="5"/>
  <c r="N4415" i="5"/>
  <c r="N4416" i="5"/>
  <c r="N4417" i="5"/>
  <c r="N4418" i="5"/>
  <c r="N4419" i="5"/>
  <c r="N4420" i="5"/>
  <c r="N4421" i="5"/>
  <c r="N4422" i="5"/>
  <c r="N4423" i="5"/>
  <c r="N4424" i="5"/>
  <c r="N4425" i="5"/>
  <c r="N4426" i="5"/>
  <c r="N4427" i="5"/>
  <c r="N4428" i="5"/>
  <c r="N4429" i="5"/>
  <c r="N4430" i="5"/>
  <c r="N4431" i="5"/>
  <c r="N4432" i="5"/>
  <c r="N4433" i="5"/>
  <c r="N4434" i="5"/>
  <c r="N4435" i="5"/>
  <c r="N4436" i="5"/>
  <c r="N4437" i="5"/>
  <c r="N4438" i="5"/>
  <c r="N4439" i="5"/>
  <c r="N4440" i="5"/>
  <c r="N4441" i="5"/>
  <c r="N4442" i="5"/>
  <c r="N4443" i="5"/>
  <c r="N4444" i="5"/>
  <c r="N4445" i="5"/>
  <c r="N4446" i="5"/>
  <c r="N4447" i="5"/>
  <c r="N4448" i="5"/>
  <c r="N4449" i="5"/>
  <c r="N4450" i="5"/>
  <c r="N4451" i="5"/>
  <c r="N4452" i="5"/>
  <c r="N4453" i="5"/>
  <c r="N4454" i="5"/>
  <c r="N4455" i="5"/>
  <c r="N4456" i="5"/>
  <c r="N4457" i="5"/>
  <c r="N4458" i="5"/>
  <c r="N4459" i="5"/>
  <c r="N4460" i="5"/>
  <c r="N4461" i="5"/>
  <c r="N4462" i="5"/>
  <c r="N4463" i="5"/>
  <c r="N4464" i="5"/>
  <c r="N4465" i="5"/>
  <c r="N4466" i="5"/>
  <c r="N4467" i="5"/>
  <c r="N4468" i="5"/>
  <c r="N4469" i="5"/>
  <c r="N4470" i="5"/>
  <c r="N4471" i="5"/>
  <c r="N4472" i="5"/>
  <c r="N4473" i="5"/>
  <c r="N4474" i="5"/>
  <c r="N4475" i="5"/>
  <c r="N4476" i="5"/>
  <c r="N4477" i="5"/>
  <c r="N4478" i="5"/>
  <c r="N4479" i="5"/>
  <c r="N4480" i="5"/>
  <c r="N4481" i="5"/>
  <c r="N4482" i="5"/>
  <c r="N4483" i="5"/>
  <c r="N4484" i="5"/>
  <c r="N4485" i="5"/>
  <c r="N4486" i="5"/>
  <c r="N4487" i="5"/>
  <c r="N4488" i="5"/>
  <c r="N4489" i="5"/>
  <c r="N4490" i="5"/>
  <c r="N4491" i="5"/>
  <c r="N4492" i="5"/>
  <c r="N4493" i="5"/>
  <c r="N4494" i="5"/>
  <c r="N4495" i="5"/>
  <c r="N4496" i="5"/>
  <c r="N4497" i="5"/>
  <c r="N4498" i="5"/>
  <c r="N4499" i="5"/>
  <c r="N4500" i="5"/>
  <c r="N4501"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501" i="5"/>
  <c r="M2502" i="5"/>
  <c r="M2503" i="5"/>
  <c r="M2504" i="5"/>
  <c r="M2505" i="5"/>
  <c r="M2506" i="5"/>
  <c r="M2507" i="5"/>
  <c r="M2508" i="5"/>
  <c r="M2509" i="5"/>
  <c r="M2510" i="5"/>
  <c r="M2511" i="5"/>
  <c r="M2512" i="5"/>
  <c r="M2513" i="5"/>
  <c r="M2514" i="5"/>
  <c r="M2515" i="5"/>
  <c r="M2516" i="5"/>
  <c r="M2517" i="5"/>
  <c r="M2518" i="5"/>
  <c r="M2519" i="5"/>
  <c r="M2520" i="5"/>
  <c r="M2521" i="5"/>
  <c r="M2522" i="5"/>
  <c r="M2523" i="5"/>
  <c r="M2524" i="5"/>
  <c r="M2525" i="5"/>
  <c r="M2526" i="5"/>
  <c r="M2527" i="5"/>
  <c r="M2528" i="5"/>
  <c r="M2529" i="5"/>
  <c r="M2530" i="5"/>
  <c r="M2531" i="5"/>
  <c r="M2532" i="5"/>
  <c r="M2533" i="5"/>
  <c r="M2534" i="5"/>
  <c r="M2535" i="5"/>
  <c r="M2536" i="5"/>
  <c r="M2537" i="5"/>
  <c r="M2538" i="5"/>
  <c r="M2539" i="5"/>
  <c r="M2540" i="5"/>
  <c r="M2541" i="5"/>
  <c r="M2542" i="5"/>
  <c r="M2543" i="5"/>
  <c r="M2544" i="5"/>
  <c r="M2545" i="5"/>
  <c r="M2546" i="5"/>
  <c r="M2547" i="5"/>
  <c r="M2548" i="5"/>
  <c r="M2549" i="5"/>
  <c r="M2550" i="5"/>
  <c r="M2551" i="5"/>
  <c r="M2552" i="5"/>
  <c r="M2553" i="5"/>
  <c r="M2554" i="5"/>
  <c r="M2555" i="5"/>
  <c r="M2556" i="5"/>
  <c r="M2557" i="5"/>
  <c r="M2558" i="5"/>
  <c r="M2559" i="5"/>
  <c r="M2560" i="5"/>
  <c r="M2561" i="5"/>
  <c r="M2562" i="5"/>
  <c r="M2563" i="5"/>
  <c r="M2564" i="5"/>
  <c r="M2565" i="5"/>
  <c r="M2566" i="5"/>
  <c r="M2567" i="5"/>
  <c r="M2568" i="5"/>
  <c r="M2569" i="5"/>
  <c r="M2570" i="5"/>
  <c r="M2571" i="5"/>
  <c r="M2572" i="5"/>
  <c r="M2573" i="5"/>
  <c r="M2574" i="5"/>
  <c r="M2575" i="5"/>
  <c r="M2576" i="5"/>
  <c r="M2577" i="5"/>
  <c r="M2578" i="5"/>
  <c r="M2579" i="5"/>
  <c r="M2580" i="5"/>
  <c r="M2581" i="5"/>
  <c r="M2582" i="5"/>
  <c r="M2583" i="5"/>
  <c r="M2584" i="5"/>
  <c r="M2585" i="5"/>
  <c r="M2586" i="5"/>
  <c r="M2587" i="5"/>
  <c r="M2588" i="5"/>
  <c r="M2589" i="5"/>
  <c r="M2590" i="5"/>
  <c r="M2591" i="5"/>
  <c r="M2592" i="5"/>
  <c r="M2593" i="5"/>
  <c r="M2594" i="5"/>
  <c r="M2595" i="5"/>
  <c r="M2596" i="5"/>
  <c r="M2597" i="5"/>
  <c r="M2598" i="5"/>
  <c r="M2599" i="5"/>
  <c r="M2600" i="5"/>
  <c r="M2601" i="5"/>
  <c r="M2602" i="5"/>
  <c r="M2603" i="5"/>
  <c r="M2604" i="5"/>
  <c r="M2605" i="5"/>
  <c r="M2606" i="5"/>
  <c r="M2607" i="5"/>
  <c r="M2608" i="5"/>
  <c r="M2609" i="5"/>
  <c r="M2610" i="5"/>
  <c r="M2611" i="5"/>
  <c r="M2612" i="5"/>
  <c r="M2613" i="5"/>
  <c r="M2614" i="5"/>
  <c r="M2615" i="5"/>
  <c r="M2616" i="5"/>
  <c r="M2617" i="5"/>
  <c r="M2618" i="5"/>
  <c r="M2619" i="5"/>
  <c r="M2620" i="5"/>
  <c r="M2621" i="5"/>
  <c r="M2622" i="5"/>
  <c r="M2623" i="5"/>
  <c r="M2624" i="5"/>
  <c r="M2625" i="5"/>
  <c r="M2626" i="5"/>
  <c r="M2627" i="5"/>
  <c r="M2628" i="5"/>
  <c r="M2629" i="5"/>
  <c r="M2630" i="5"/>
  <c r="M2631" i="5"/>
  <c r="M2632" i="5"/>
  <c r="M2633" i="5"/>
  <c r="M2634" i="5"/>
  <c r="M2635" i="5"/>
  <c r="M2636" i="5"/>
  <c r="M2637" i="5"/>
  <c r="M2638" i="5"/>
  <c r="M2639" i="5"/>
  <c r="M2640" i="5"/>
  <c r="M2641" i="5"/>
  <c r="M2642" i="5"/>
  <c r="M2643" i="5"/>
  <c r="M2644" i="5"/>
  <c r="M2645" i="5"/>
  <c r="M2646" i="5"/>
  <c r="M2647" i="5"/>
  <c r="M2648" i="5"/>
  <c r="M2649" i="5"/>
  <c r="M2650" i="5"/>
  <c r="M2651" i="5"/>
  <c r="M2652" i="5"/>
  <c r="M2653" i="5"/>
  <c r="M2654" i="5"/>
  <c r="M2655" i="5"/>
  <c r="M2656" i="5"/>
  <c r="M2657" i="5"/>
  <c r="M2658" i="5"/>
  <c r="M2659" i="5"/>
  <c r="M2660" i="5"/>
  <c r="M2661" i="5"/>
  <c r="M2662" i="5"/>
  <c r="M2663" i="5"/>
  <c r="M2664" i="5"/>
  <c r="M2665" i="5"/>
  <c r="M2666" i="5"/>
  <c r="M2667" i="5"/>
  <c r="M2668" i="5"/>
  <c r="M2669" i="5"/>
  <c r="M2670" i="5"/>
  <c r="M2671" i="5"/>
  <c r="M2672" i="5"/>
  <c r="M2673" i="5"/>
  <c r="M2674" i="5"/>
  <c r="M2675" i="5"/>
  <c r="M2676" i="5"/>
  <c r="M2677" i="5"/>
  <c r="M2678" i="5"/>
  <c r="M2679" i="5"/>
  <c r="M2680" i="5"/>
  <c r="M2681" i="5"/>
  <c r="M2682" i="5"/>
  <c r="M2683" i="5"/>
  <c r="M2684" i="5"/>
  <c r="M2685" i="5"/>
  <c r="M2686" i="5"/>
  <c r="M2687" i="5"/>
  <c r="M2688" i="5"/>
  <c r="M2689" i="5"/>
  <c r="M2690" i="5"/>
  <c r="M2691" i="5"/>
  <c r="M2692" i="5"/>
  <c r="M2693" i="5"/>
  <c r="M2694" i="5"/>
  <c r="M2695" i="5"/>
  <c r="M2696" i="5"/>
  <c r="M2697" i="5"/>
  <c r="M2698" i="5"/>
  <c r="M2699" i="5"/>
  <c r="M2700" i="5"/>
  <c r="M2701" i="5"/>
  <c r="M2702" i="5"/>
  <c r="M2703" i="5"/>
  <c r="M2704" i="5"/>
  <c r="M2705" i="5"/>
  <c r="M2706" i="5"/>
  <c r="M2707" i="5"/>
  <c r="M2708" i="5"/>
  <c r="M2709" i="5"/>
  <c r="M2710" i="5"/>
  <c r="M2711" i="5"/>
  <c r="M2712" i="5"/>
  <c r="M2713" i="5"/>
  <c r="M2714" i="5"/>
  <c r="M2715" i="5"/>
  <c r="M2716" i="5"/>
  <c r="M2717" i="5"/>
  <c r="M2718" i="5"/>
  <c r="M2719" i="5"/>
  <c r="M2720" i="5"/>
  <c r="M2721" i="5"/>
  <c r="M2722" i="5"/>
  <c r="M2723" i="5"/>
  <c r="M2724" i="5"/>
  <c r="M2725" i="5"/>
  <c r="M2726" i="5"/>
  <c r="M2727" i="5"/>
  <c r="M2728" i="5"/>
  <c r="M2729" i="5"/>
  <c r="M2730" i="5"/>
  <c r="M2731" i="5"/>
  <c r="M2732" i="5"/>
  <c r="M2733" i="5"/>
  <c r="M2734" i="5"/>
  <c r="M2735" i="5"/>
  <c r="M2736" i="5"/>
  <c r="M2737" i="5"/>
  <c r="M2738" i="5"/>
  <c r="M2739" i="5"/>
  <c r="M2740" i="5"/>
  <c r="M2741" i="5"/>
  <c r="M2742" i="5"/>
  <c r="M2743" i="5"/>
  <c r="M2744" i="5"/>
  <c r="M2745" i="5"/>
  <c r="M2746" i="5"/>
  <c r="M2747" i="5"/>
  <c r="M2748" i="5"/>
  <c r="M2749" i="5"/>
  <c r="M2750" i="5"/>
  <c r="M2751" i="5"/>
  <c r="M2752" i="5"/>
  <c r="M2753" i="5"/>
  <c r="M2754" i="5"/>
  <c r="M2755" i="5"/>
  <c r="M2756" i="5"/>
  <c r="M2757" i="5"/>
  <c r="M2758" i="5"/>
  <c r="M2759" i="5"/>
  <c r="M2760" i="5"/>
  <c r="M2761" i="5"/>
  <c r="M2762" i="5"/>
  <c r="M2763" i="5"/>
  <c r="M2764" i="5"/>
  <c r="M2765" i="5"/>
  <c r="M2766" i="5"/>
  <c r="M2767" i="5"/>
  <c r="M2768" i="5"/>
  <c r="M2769" i="5"/>
  <c r="M2770" i="5"/>
  <c r="M2771" i="5"/>
  <c r="M2772" i="5"/>
  <c r="M2773" i="5"/>
  <c r="M2774" i="5"/>
  <c r="M2775" i="5"/>
  <c r="M2776" i="5"/>
  <c r="M2777" i="5"/>
  <c r="M2778" i="5"/>
  <c r="M2779" i="5"/>
  <c r="M2780" i="5"/>
  <c r="M2781" i="5"/>
  <c r="M2782" i="5"/>
  <c r="M2783" i="5"/>
  <c r="M2784" i="5"/>
  <c r="M2785" i="5"/>
  <c r="M2786" i="5"/>
  <c r="M2787" i="5"/>
  <c r="M2788" i="5"/>
  <c r="M2789" i="5"/>
  <c r="M2790" i="5"/>
  <c r="M2791" i="5"/>
  <c r="M2792" i="5"/>
  <c r="M2793" i="5"/>
  <c r="M2794" i="5"/>
  <c r="M2795" i="5"/>
  <c r="M2796" i="5"/>
  <c r="M2797" i="5"/>
  <c r="M2798" i="5"/>
  <c r="M2799" i="5"/>
  <c r="M2800" i="5"/>
  <c r="M2801" i="5"/>
  <c r="M2802" i="5"/>
  <c r="M2803" i="5"/>
  <c r="M2804" i="5"/>
  <c r="M2805" i="5"/>
  <c r="M2806" i="5"/>
  <c r="M2807" i="5"/>
  <c r="M2808" i="5"/>
  <c r="M2809" i="5"/>
  <c r="M2810" i="5"/>
  <c r="M2811" i="5"/>
  <c r="M2812" i="5"/>
  <c r="M2813" i="5"/>
  <c r="M2814" i="5"/>
  <c r="M2815" i="5"/>
  <c r="M2816" i="5"/>
  <c r="M2817" i="5"/>
  <c r="M2818" i="5"/>
  <c r="M2819" i="5"/>
  <c r="M2820" i="5"/>
  <c r="M2821" i="5"/>
  <c r="M2822" i="5"/>
  <c r="M2823" i="5"/>
  <c r="M2824" i="5"/>
  <c r="M2825" i="5"/>
  <c r="M2826" i="5"/>
  <c r="M2827" i="5"/>
  <c r="M2828" i="5"/>
  <c r="M2829" i="5"/>
  <c r="M2830" i="5"/>
  <c r="M2831" i="5"/>
  <c r="M2832" i="5"/>
  <c r="M2833" i="5"/>
  <c r="M2834" i="5"/>
  <c r="M2835" i="5"/>
  <c r="M2836" i="5"/>
  <c r="M2837" i="5"/>
  <c r="M2838" i="5"/>
  <c r="M2839" i="5"/>
  <c r="M2840" i="5"/>
  <c r="M2841" i="5"/>
  <c r="M2842" i="5"/>
  <c r="M2843" i="5"/>
  <c r="M2844" i="5"/>
  <c r="M2845" i="5"/>
  <c r="M2846" i="5"/>
  <c r="M2847" i="5"/>
  <c r="M2848" i="5"/>
  <c r="M2849" i="5"/>
  <c r="M2850" i="5"/>
  <c r="M2851" i="5"/>
  <c r="M2852" i="5"/>
  <c r="M2853" i="5"/>
  <c r="M2854" i="5"/>
  <c r="M2855" i="5"/>
  <c r="M2856" i="5"/>
  <c r="M2857" i="5"/>
  <c r="M2858" i="5"/>
  <c r="M2859" i="5"/>
  <c r="M2860" i="5"/>
  <c r="M2861" i="5"/>
  <c r="M2862" i="5"/>
  <c r="M2863" i="5"/>
  <c r="M2864" i="5"/>
  <c r="M2865" i="5"/>
  <c r="M2866" i="5"/>
  <c r="M2867" i="5"/>
  <c r="M2868" i="5"/>
  <c r="M2869" i="5"/>
  <c r="M2870" i="5"/>
  <c r="M2871" i="5"/>
  <c r="M2872" i="5"/>
  <c r="M2873" i="5"/>
  <c r="M2874" i="5"/>
  <c r="M2875" i="5"/>
  <c r="M2876" i="5"/>
  <c r="M2877" i="5"/>
  <c r="M2878" i="5"/>
  <c r="M2879" i="5"/>
  <c r="M2880" i="5"/>
  <c r="M2881" i="5"/>
  <c r="M2882" i="5"/>
  <c r="M2883" i="5"/>
  <c r="M2884" i="5"/>
  <c r="M2885" i="5"/>
  <c r="M2886" i="5"/>
  <c r="M2887" i="5"/>
  <c r="M2888" i="5"/>
  <c r="M2889" i="5"/>
  <c r="M2890" i="5"/>
  <c r="M2891" i="5"/>
  <c r="M2892" i="5"/>
  <c r="M2893" i="5"/>
  <c r="M2894" i="5"/>
  <c r="M2895" i="5"/>
  <c r="M2896" i="5"/>
  <c r="M2897" i="5"/>
  <c r="M2898" i="5"/>
  <c r="M2899" i="5"/>
  <c r="M2900" i="5"/>
  <c r="M2901" i="5"/>
  <c r="M2902" i="5"/>
  <c r="M2903" i="5"/>
  <c r="M2904" i="5"/>
  <c r="M2905" i="5"/>
  <c r="M2906" i="5"/>
  <c r="M2907" i="5"/>
  <c r="M2908" i="5"/>
  <c r="M2909" i="5"/>
  <c r="M2910" i="5"/>
  <c r="M2911" i="5"/>
  <c r="M2912" i="5"/>
  <c r="M2913" i="5"/>
  <c r="M2914" i="5"/>
  <c r="M2915" i="5"/>
  <c r="M2916" i="5"/>
  <c r="M2917" i="5"/>
  <c r="M2918" i="5"/>
  <c r="M2919" i="5"/>
  <c r="M2920" i="5"/>
  <c r="M2921" i="5"/>
  <c r="M2922" i="5"/>
  <c r="M2923" i="5"/>
  <c r="M2924" i="5"/>
  <c r="M2925" i="5"/>
  <c r="M2926" i="5"/>
  <c r="M2927" i="5"/>
  <c r="M2928" i="5"/>
  <c r="M2929" i="5"/>
  <c r="M2930" i="5"/>
  <c r="M2931" i="5"/>
  <c r="M2932" i="5"/>
  <c r="M2933" i="5"/>
  <c r="M2934" i="5"/>
  <c r="M2935" i="5"/>
  <c r="M2936" i="5"/>
  <c r="M2937" i="5"/>
  <c r="M2938" i="5"/>
  <c r="M2939" i="5"/>
  <c r="M2940" i="5"/>
  <c r="M2941" i="5"/>
  <c r="M2942" i="5"/>
  <c r="M2943" i="5"/>
  <c r="M2944" i="5"/>
  <c r="M2945" i="5"/>
  <c r="M2946" i="5"/>
  <c r="M2947" i="5"/>
  <c r="M2948" i="5"/>
  <c r="M2949" i="5"/>
  <c r="M2950" i="5"/>
  <c r="M2951" i="5"/>
  <c r="M2952" i="5"/>
  <c r="M2953" i="5"/>
  <c r="M2954" i="5"/>
  <c r="M2955" i="5"/>
  <c r="M2956" i="5"/>
  <c r="M2957" i="5"/>
  <c r="M2958" i="5"/>
  <c r="M2959" i="5"/>
  <c r="M2960" i="5"/>
  <c r="M2961" i="5"/>
  <c r="M2962" i="5"/>
  <c r="M2963" i="5"/>
  <c r="M2964" i="5"/>
  <c r="M2965" i="5"/>
  <c r="M2966" i="5"/>
  <c r="M2967" i="5"/>
  <c r="M2968" i="5"/>
  <c r="M2969" i="5"/>
  <c r="M2970" i="5"/>
  <c r="M2971" i="5"/>
  <c r="M2972" i="5"/>
  <c r="M2973" i="5"/>
  <c r="M2974" i="5"/>
  <c r="M2975" i="5"/>
  <c r="M2976" i="5"/>
  <c r="M2977" i="5"/>
  <c r="M2978" i="5"/>
  <c r="M2979" i="5"/>
  <c r="M2980" i="5"/>
  <c r="M2981" i="5"/>
  <c r="M2982" i="5"/>
  <c r="M2983" i="5"/>
  <c r="M2984" i="5"/>
  <c r="M2985" i="5"/>
  <c r="M2986" i="5"/>
  <c r="M2987" i="5"/>
  <c r="M2988" i="5"/>
  <c r="M2989" i="5"/>
  <c r="M2990" i="5"/>
  <c r="M2991" i="5"/>
  <c r="M2992" i="5"/>
  <c r="M2993" i="5"/>
  <c r="M2994" i="5"/>
  <c r="M2995" i="5"/>
  <c r="M2996" i="5"/>
  <c r="M2997" i="5"/>
  <c r="M2998" i="5"/>
  <c r="M2999" i="5"/>
  <c r="M3000" i="5"/>
  <c r="M3001" i="5"/>
  <c r="M3002" i="5"/>
  <c r="M3003" i="5"/>
  <c r="M3004" i="5"/>
  <c r="M3005" i="5"/>
  <c r="M3006" i="5"/>
  <c r="M3007" i="5"/>
  <c r="M3008" i="5"/>
  <c r="M3009" i="5"/>
  <c r="M3010" i="5"/>
  <c r="M3011" i="5"/>
  <c r="M3012" i="5"/>
  <c r="M3013" i="5"/>
  <c r="M3014" i="5"/>
  <c r="M3015" i="5"/>
  <c r="M3016" i="5"/>
  <c r="M3017" i="5"/>
  <c r="M3018" i="5"/>
  <c r="M3019" i="5"/>
  <c r="M3020" i="5"/>
  <c r="M3021" i="5"/>
  <c r="M3022" i="5"/>
  <c r="M3023" i="5"/>
  <c r="M3024" i="5"/>
  <c r="M3025" i="5"/>
  <c r="M3026" i="5"/>
  <c r="M3027" i="5"/>
  <c r="M3028" i="5"/>
  <c r="M3029" i="5"/>
  <c r="M3030" i="5"/>
  <c r="M3031" i="5"/>
  <c r="M3032" i="5"/>
  <c r="M3033" i="5"/>
  <c r="M3034" i="5"/>
  <c r="M3035" i="5"/>
  <c r="M3036" i="5"/>
  <c r="M3037" i="5"/>
  <c r="M3038" i="5"/>
  <c r="M3039" i="5"/>
  <c r="M3040" i="5"/>
  <c r="M3041" i="5"/>
  <c r="M3042" i="5"/>
  <c r="M3043" i="5"/>
  <c r="M3044" i="5"/>
  <c r="M3045" i="5"/>
  <c r="M3046" i="5"/>
  <c r="M3047" i="5"/>
  <c r="M3048" i="5"/>
  <c r="M3049" i="5"/>
  <c r="M3050" i="5"/>
  <c r="M3051" i="5"/>
  <c r="M3052" i="5"/>
  <c r="M3053" i="5"/>
  <c r="M3054" i="5"/>
  <c r="M3055" i="5"/>
  <c r="M3056" i="5"/>
  <c r="M3057" i="5"/>
  <c r="M3058" i="5"/>
  <c r="M3059" i="5"/>
  <c r="M3060" i="5"/>
  <c r="M3061" i="5"/>
  <c r="M3062" i="5"/>
  <c r="M3063" i="5"/>
  <c r="M3064" i="5"/>
  <c r="M3065" i="5"/>
  <c r="M3066" i="5"/>
  <c r="M3067" i="5"/>
  <c r="M3068" i="5"/>
  <c r="M3069" i="5"/>
  <c r="M3070" i="5"/>
  <c r="M3071" i="5"/>
  <c r="M3072" i="5"/>
  <c r="M3073" i="5"/>
  <c r="M3074" i="5"/>
  <c r="M3075" i="5"/>
  <c r="M3076" i="5"/>
  <c r="M3077" i="5"/>
  <c r="M3078" i="5"/>
  <c r="M3079" i="5"/>
  <c r="M3080" i="5"/>
  <c r="M3081" i="5"/>
  <c r="M3082" i="5"/>
  <c r="M3083" i="5"/>
  <c r="M3084" i="5"/>
  <c r="M3085" i="5"/>
  <c r="M3086" i="5"/>
  <c r="M3087" i="5"/>
  <c r="M3088" i="5"/>
  <c r="M3089" i="5"/>
  <c r="M3090" i="5"/>
  <c r="M3091" i="5"/>
  <c r="M3092" i="5"/>
  <c r="M3093" i="5"/>
  <c r="M3094" i="5"/>
  <c r="M3095" i="5"/>
  <c r="M3096" i="5"/>
  <c r="M3097" i="5"/>
  <c r="M3098" i="5"/>
  <c r="M3099" i="5"/>
  <c r="M3100" i="5"/>
  <c r="M3101" i="5"/>
  <c r="M3102" i="5"/>
  <c r="M3103" i="5"/>
  <c r="M3104" i="5"/>
  <c r="M3105" i="5"/>
  <c r="M3106" i="5"/>
  <c r="M3107" i="5"/>
  <c r="M3108" i="5"/>
  <c r="M3109" i="5"/>
  <c r="M3110" i="5"/>
  <c r="M3111" i="5"/>
  <c r="M3112" i="5"/>
  <c r="M3113" i="5"/>
  <c r="M3114" i="5"/>
  <c r="M3115" i="5"/>
  <c r="M3116" i="5"/>
  <c r="M3117" i="5"/>
  <c r="M3118" i="5"/>
  <c r="M3119" i="5"/>
  <c r="M3120" i="5"/>
  <c r="M3121" i="5"/>
  <c r="M3122" i="5"/>
  <c r="M3123" i="5"/>
  <c r="M3124" i="5"/>
  <c r="M3125" i="5"/>
  <c r="M3126" i="5"/>
  <c r="M3127" i="5"/>
  <c r="M3128" i="5"/>
  <c r="M3129" i="5"/>
  <c r="M3130" i="5"/>
  <c r="M3131" i="5"/>
  <c r="M3132" i="5"/>
  <c r="M3133" i="5"/>
  <c r="M3134" i="5"/>
  <c r="M3135" i="5"/>
  <c r="M3136" i="5"/>
  <c r="M3137" i="5"/>
  <c r="M3138" i="5"/>
  <c r="M3139" i="5"/>
  <c r="M3140" i="5"/>
  <c r="M3141" i="5"/>
  <c r="M3142" i="5"/>
  <c r="M3143" i="5"/>
  <c r="M3144" i="5"/>
  <c r="M3145" i="5"/>
  <c r="M3146" i="5"/>
  <c r="M3147" i="5"/>
  <c r="M3148" i="5"/>
  <c r="M3149" i="5"/>
  <c r="M3150" i="5"/>
  <c r="M3151" i="5"/>
  <c r="M3152" i="5"/>
  <c r="M3153" i="5"/>
  <c r="M3154" i="5"/>
  <c r="M3155" i="5"/>
  <c r="M3156" i="5"/>
  <c r="M3157" i="5"/>
  <c r="M3158" i="5"/>
  <c r="M3159" i="5"/>
  <c r="M3160" i="5"/>
  <c r="M3161" i="5"/>
  <c r="M3162" i="5"/>
  <c r="M3163" i="5"/>
  <c r="M3164" i="5"/>
  <c r="M3165" i="5"/>
  <c r="M3166" i="5"/>
  <c r="M3167" i="5"/>
  <c r="M3168" i="5"/>
  <c r="M3169" i="5"/>
  <c r="M3170" i="5"/>
  <c r="M3171" i="5"/>
  <c r="M3172" i="5"/>
  <c r="M3173" i="5"/>
  <c r="M3174" i="5"/>
  <c r="M3175" i="5"/>
  <c r="M3176" i="5"/>
  <c r="M3177" i="5"/>
  <c r="M3178" i="5"/>
  <c r="M3179" i="5"/>
  <c r="M3180" i="5"/>
  <c r="M3181" i="5"/>
  <c r="M3182" i="5"/>
  <c r="M3183" i="5"/>
  <c r="M3184" i="5"/>
  <c r="M3185" i="5"/>
  <c r="M3186" i="5"/>
  <c r="M3187" i="5"/>
  <c r="M3188" i="5"/>
  <c r="M3189" i="5"/>
  <c r="M3190" i="5"/>
  <c r="M3191" i="5"/>
  <c r="M3192" i="5"/>
  <c r="M3193" i="5"/>
  <c r="M3194" i="5"/>
  <c r="M3195" i="5"/>
  <c r="M3196" i="5"/>
  <c r="M3197" i="5"/>
  <c r="M3198" i="5"/>
  <c r="M3199" i="5"/>
  <c r="M3200" i="5"/>
  <c r="M3201" i="5"/>
  <c r="M3202" i="5"/>
  <c r="M3203" i="5"/>
  <c r="M3204" i="5"/>
  <c r="M3205" i="5"/>
  <c r="M3206" i="5"/>
  <c r="M3207" i="5"/>
  <c r="M3208" i="5"/>
  <c r="M3209" i="5"/>
  <c r="M3210" i="5"/>
  <c r="M3211" i="5"/>
  <c r="M3212" i="5"/>
  <c r="M3213" i="5"/>
  <c r="M3214" i="5"/>
  <c r="M3215" i="5"/>
  <c r="M3216" i="5"/>
  <c r="M3217" i="5"/>
  <c r="M3218" i="5"/>
  <c r="M3219" i="5"/>
  <c r="M3220" i="5"/>
  <c r="M3221" i="5"/>
  <c r="M3222" i="5"/>
  <c r="M3223" i="5"/>
  <c r="M3224" i="5"/>
  <c r="M3225" i="5"/>
  <c r="M3226" i="5"/>
  <c r="M3227" i="5"/>
  <c r="M3228" i="5"/>
  <c r="M3229" i="5"/>
  <c r="M3230" i="5"/>
  <c r="M3231" i="5"/>
  <c r="M3232" i="5"/>
  <c r="M3233" i="5"/>
  <c r="M3234" i="5"/>
  <c r="M3235" i="5"/>
  <c r="M3236" i="5"/>
  <c r="M3237" i="5"/>
  <c r="M3238" i="5"/>
  <c r="M3239" i="5"/>
  <c r="M3240" i="5"/>
  <c r="M3241" i="5"/>
  <c r="M3242" i="5"/>
  <c r="M3243" i="5"/>
  <c r="M3244" i="5"/>
  <c r="M3245" i="5"/>
  <c r="M3246" i="5"/>
  <c r="M3247" i="5"/>
  <c r="M3248" i="5"/>
  <c r="M3249" i="5"/>
  <c r="M3250" i="5"/>
  <c r="M3251" i="5"/>
  <c r="M3252" i="5"/>
  <c r="M3253" i="5"/>
  <c r="M3254" i="5"/>
  <c r="M3255" i="5"/>
  <c r="M3256" i="5"/>
  <c r="M3257" i="5"/>
  <c r="M3258" i="5"/>
  <c r="M3259" i="5"/>
  <c r="M3260" i="5"/>
  <c r="M3261" i="5"/>
  <c r="M3262" i="5"/>
  <c r="M3263" i="5"/>
  <c r="M3264" i="5"/>
  <c r="M3265" i="5"/>
  <c r="M3266" i="5"/>
  <c r="M3267" i="5"/>
  <c r="M3268" i="5"/>
  <c r="M3269" i="5"/>
  <c r="M3270" i="5"/>
  <c r="M3271" i="5"/>
  <c r="M3272" i="5"/>
  <c r="M3273" i="5"/>
  <c r="M3274" i="5"/>
  <c r="M3275" i="5"/>
  <c r="M3276" i="5"/>
  <c r="M3277" i="5"/>
  <c r="M3278" i="5"/>
  <c r="M3279" i="5"/>
  <c r="M3280" i="5"/>
  <c r="M3281" i="5"/>
  <c r="M3282" i="5"/>
  <c r="M3283" i="5"/>
  <c r="M3284" i="5"/>
  <c r="M3285" i="5"/>
  <c r="M3286" i="5"/>
  <c r="M3287" i="5"/>
  <c r="M3288" i="5"/>
  <c r="M3289" i="5"/>
  <c r="M3290" i="5"/>
  <c r="M3291" i="5"/>
  <c r="M3292" i="5"/>
  <c r="M3293" i="5"/>
  <c r="M3294" i="5"/>
  <c r="M3295" i="5"/>
  <c r="M3296" i="5"/>
  <c r="M3297" i="5"/>
  <c r="M3298" i="5"/>
  <c r="M3299" i="5"/>
  <c r="M3300" i="5"/>
  <c r="M3301" i="5"/>
  <c r="M3302" i="5"/>
  <c r="M3303" i="5"/>
  <c r="M3304" i="5"/>
  <c r="M3305" i="5"/>
  <c r="M3306" i="5"/>
  <c r="M3307" i="5"/>
  <c r="M3308" i="5"/>
  <c r="M3309" i="5"/>
  <c r="M3310" i="5"/>
  <c r="M3311" i="5"/>
  <c r="M3312" i="5"/>
  <c r="M3313" i="5"/>
  <c r="M3314" i="5"/>
  <c r="M3315" i="5"/>
  <c r="M3316" i="5"/>
  <c r="M3317" i="5"/>
  <c r="M3318" i="5"/>
  <c r="M3319" i="5"/>
  <c r="M3320" i="5"/>
  <c r="M3321" i="5"/>
  <c r="M3322" i="5"/>
  <c r="M3323" i="5"/>
  <c r="M3324" i="5"/>
  <c r="M3325" i="5"/>
  <c r="M3326" i="5"/>
  <c r="M3327" i="5"/>
  <c r="M3328" i="5"/>
  <c r="M3329" i="5"/>
  <c r="M3330" i="5"/>
  <c r="M3331" i="5"/>
  <c r="M3332" i="5"/>
  <c r="M3333" i="5"/>
  <c r="M3334" i="5"/>
  <c r="M3335" i="5"/>
  <c r="M3336" i="5"/>
  <c r="M3337" i="5"/>
  <c r="M3338" i="5"/>
  <c r="M3339" i="5"/>
  <c r="M3340" i="5"/>
  <c r="M3341" i="5"/>
  <c r="M3342" i="5"/>
  <c r="M3343" i="5"/>
  <c r="M3344" i="5"/>
  <c r="M3345" i="5"/>
  <c r="M3346" i="5"/>
  <c r="M3347" i="5"/>
  <c r="M3348" i="5"/>
  <c r="M3349" i="5"/>
  <c r="M3350" i="5"/>
  <c r="M3351" i="5"/>
  <c r="M3352" i="5"/>
  <c r="M3353" i="5"/>
  <c r="M3354" i="5"/>
  <c r="M3355" i="5"/>
  <c r="M3356" i="5"/>
  <c r="M3357" i="5"/>
  <c r="M3358" i="5"/>
  <c r="M3359" i="5"/>
  <c r="M3360" i="5"/>
  <c r="M3361" i="5"/>
  <c r="M3362" i="5"/>
  <c r="M3363" i="5"/>
  <c r="M3364" i="5"/>
  <c r="M3365" i="5"/>
  <c r="M3366" i="5"/>
  <c r="M3367" i="5"/>
  <c r="M3368" i="5"/>
  <c r="M3369" i="5"/>
  <c r="M3370" i="5"/>
  <c r="M3371" i="5"/>
  <c r="M3372" i="5"/>
  <c r="M3373" i="5"/>
  <c r="M3374" i="5"/>
  <c r="M3375" i="5"/>
  <c r="M3376" i="5"/>
  <c r="M3377" i="5"/>
  <c r="M3378" i="5"/>
  <c r="M3379" i="5"/>
  <c r="M3380" i="5"/>
  <c r="M3381" i="5"/>
  <c r="M3382" i="5"/>
  <c r="M3383" i="5"/>
  <c r="M3384" i="5"/>
  <c r="M3385" i="5"/>
  <c r="M3386" i="5"/>
  <c r="M3387" i="5"/>
  <c r="M3388" i="5"/>
  <c r="M3389" i="5"/>
  <c r="M3390" i="5"/>
  <c r="M3391" i="5"/>
  <c r="M3392" i="5"/>
  <c r="M3393" i="5"/>
  <c r="M3394" i="5"/>
  <c r="M3395" i="5"/>
  <c r="M3396" i="5"/>
  <c r="M3397" i="5"/>
  <c r="M3398" i="5"/>
  <c r="M3399" i="5"/>
  <c r="M3400" i="5"/>
  <c r="M3401" i="5"/>
  <c r="M3402" i="5"/>
  <c r="M3403" i="5"/>
  <c r="M3404" i="5"/>
  <c r="M3405" i="5"/>
  <c r="M3406" i="5"/>
  <c r="M3407" i="5"/>
  <c r="M3408" i="5"/>
  <c r="M3409" i="5"/>
  <c r="M3410" i="5"/>
  <c r="M3411" i="5"/>
  <c r="M3412" i="5"/>
  <c r="M3413" i="5"/>
  <c r="M3414" i="5"/>
  <c r="M3415" i="5"/>
  <c r="M3416" i="5"/>
  <c r="M3417" i="5"/>
  <c r="M3418" i="5"/>
  <c r="M3419" i="5"/>
  <c r="M3420" i="5"/>
  <c r="M3421" i="5"/>
  <c r="M3422" i="5"/>
  <c r="M3423" i="5"/>
  <c r="M3424" i="5"/>
  <c r="M3425" i="5"/>
  <c r="M3426" i="5"/>
  <c r="M3427" i="5"/>
  <c r="M3428" i="5"/>
  <c r="M3429" i="5"/>
  <c r="M3430" i="5"/>
  <c r="M3431" i="5"/>
  <c r="M3432" i="5"/>
  <c r="M3433" i="5"/>
  <c r="M3434" i="5"/>
  <c r="M3435" i="5"/>
  <c r="M3436" i="5"/>
  <c r="M3437" i="5"/>
  <c r="M3438" i="5"/>
  <c r="M3439" i="5"/>
  <c r="M3440" i="5"/>
  <c r="M3441" i="5"/>
  <c r="M3442" i="5"/>
  <c r="M3443" i="5"/>
  <c r="M3444" i="5"/>
  <c r="M3445" i="5"/>
  <c r="M3446" i="5"/>
  <c r="M3447" i="5"/>
  <c r="M3448" i="5"/>
  <c r="M3449" i="5"/>
  <c r="M3450" i="5"/>
  <c r="M3451" i="5"/>
  <c r="M3452" i="5"/>
  <c r="M3453" i="5"/>
  <c r="M3454" i="5"/>
  <c r="M3455" i="5"/>
  <c r="M3456" i="5"/>
  <c r="M3457" i="5"/>
  <c r="M3458" i="5"/>
  <c r="M3459" i="5"/>
  <c r="M3460" i="5"/>
  <c r="M3461" i="5"/>
  <c r="M3462" i="5"/>
  <c r="M3463" i="5"/>
  <c r="M3464" i="5"/>
  <c r="M3465" i="5"/>
  <c r="M3466" i="5"/>
  <c r="M3467" i="5"/>
  <c r="M3468" i="5"/>
  <c r="M3469" i="5"/>
  <c r="M3470" i="5"/>
  <c r="M3471" i="5"/>
  <c r="M3472" i="5"/>
  <c r="M3473" i="5"/>
  <c r="M3474" i="5"/>
  <c r="M3475" i="5"/>
  <c r="M3476" i="5"/>
  <c r="M3477" i="5"/>
  <c r="M3478" i="5"/>
  <c r="M3479" i="5"/>
  <c r="M3480" i="5"/>
  <c r="M3481" i="5"/>
  <c r="M3482" i="5"/>
  <c r="M3483" i="5"/>
  <c r="M3484" i="5"/>
  <c r="M3485" i="5"/>
  <c r="M3486" i="5"/>
  <c r="M3487" i="5"/>
  <c r="M3488" i="5"/>
  <c r="M3489" i="5"/>
  <c r="M3490" i="5"/>
  <c r="M3491" i="5"/>
  <c r="M3492" i="5"/>
  <c r="M3493" i="5"/>
  <c r="M3494" i="5"/>
  <c r="M3495" i="5"/>
  <c r="M3496" i="5"/>
  <c r="M3497" i="5"/>
  <c r="M3498" i="5"/>
  <c r="M3499" i="5"/>
  <c r="M3500" i="5"/>
  <c r="M3501" i="5"/>
  <c r="M3502" i="5"/>
  <c r="M3503" i="5"/>
  <c r="M3504" i="5"/>
  <c r="M3505" i="5"/>
  <c r="M3506" i="5"/>
  <c r="M3507" i="5"/>
  <c r="M3508" i="5"/>
  <c r="M3509" i="5"/>
  <c r="M3510" i="5"/>
  <c r="M3511" i="5"/>
  <c r="M3512" i="5"/>
  <c r="M3513" i="5"/>
  <c r="M3514" i="5"/>
  <c r="M3515" i="5"/>
  <c r="M3516" i="5"/>
  <c r="M3517" i="5"/>
  <c r="M3518" i="5"/>
  <c r="M3519" i="5"/>
  <c r="M3520" i="5"/>
  <c r="M3521" i="5"/>
  <c r="M3522" i="5"/>
  <c r="M3523" i="5"/>
  <c r="M3524" i="5"/>
  <c r="M3525" i="5"/>
  <c r="M3526" i="5"/>
  <c r="M3527" i="5"/>
  <c r="M3528" i="5"/>
  <c r="M3529" i="5"/>
  <c r="M3530" i="5"/>
  <c r="M3531" i="5"/>
  <c r="M3532" i="5"/>
  <c r="M3533" i="5"/>
  <c r="M3534" i="5"/>
  <c r="M3535" i="5"/>
  <c r="M3536" i="5"/>
  <c r="M3537" i="5"/>
  <c r="M3538" i="5"/>
  <c r="M3539" i="5"/>
  <c r="M3540" i="5"/>
  <c r="M3541" i="5"/>
  <c r="M3542" i="5"/>
  <c r="M3543" i="5"/>
  <c r="M3544" i="5"/>
  <c r="M3545" i="5"/>
  <c r="M3546" i="5"/>
  <c r="M3547" i="5"/>
  <c r="M3548" i="5"/>
  <c r="M3549" i="5"/>
  <c r="M3550" i="5"/>
  <c r="M3551" i="5"/>
  <c r="M3552" i="5"/>
  <c r="M3553" i="5"/>
  <c r="M3554" i="5"/>
  <c r="M3555" i="5"/>
  <c r="M3556" i="5"/>
  <c r="M3557" i="5"/>
  <c r="M3558" i="5"/>
  <c r="M3559" i="5"/>
  <c r="M3560" i="5"/>
  <c r="M3561" i="5"/>
  <c r="M3562" i="5"/>
  <c r="M3563" i="5"/>
  <c r="M3564" i="5"/>
  <c r="M3565" i="5"/>
  <c r="M3566" i="5"/>
  <c r="M3567" i="5"/>
  <c r="M3568" i="5"/>
  <c r="M3569" i="5"/>
  <c r="M3570" i="5"/>
  <c r="M3571" i="5"/>
  <c r="M3572" i="5"/>
  <c r="M3573" i="5"/>
  <c r="M3574" i="5"/>
  <c r="M3575" i="5"/>
  <c r="M3576" i="5"/>
  <c r="M3577" i="5"/>
  <c r="M3578" i="5"/>
  <c r="M3579" i="5"/>
  <c r="M3580" i="5"/>
  <c r="M3581" i="5"/>
  <c r="M3582" i="5"/>
  <c r="M3583" i="5"/>
  <c r="M3584" i="5"/>
  <c r="M3585" i="5"/>
  <c r="M3586" i="5"/>
  <c r="M3587" i="5"/>
  <c r="M3588" i="5"/>
  <c r="M3589" i="5"/>
  <c r="M3590" i="5"/>
  <c r="M3591" i="5"/>
  <c r="M3592" i="5"/>
  <c r="M3593" i="5"/>
  <c r="M3594" i="5"/>
  <c r="M3595" i="5"/>
  <c r="M3596" i="5"/>
  <c r="M3597" i="5"/>
  <c r="M3598" i="5"/>
  <c r="M3599" i="5"/>
  <c r="M3600" i="5"/>
  <c r="M3601" i="5"/>
  <c r="M3602" i="5"/>
  <c r="M3603" i="5"/>
  <c r="M3604" i="5"/>
  <c r="M3605" i="5"/>
  <c r="M3606" i="5"/>
  <c r="M3607" i="5"/>
  <c r="M3608" i="5"/>
  <c r="M3609" i="5"/>
  <c r="M3610" i="5"/>
  <c r="M3611" i="5"/>
  <c r="M3612" i="5"/>
  <c r="M3613" i="5"/>
  <c r="M3614" i="5"/>
  <c r="M3615" i="5"/>
  <c r="M3616" i="5"/>
  <c r="M3617" i="5"/>
  <c r="M3618" i="5"/>
  <c r="M3619" i="5"/>
  <c r="M3620" i="5"/>
  <c r="M3621" i="5"/>
  <c r="M3622" i="5"/>
  <c r="M3623" i="5"/>
  <c r="M3624" i="5"/>
  <c r="M3625" i="5"/>
  <c r="M3626" i="5"/>
  <c r="M3627" i="5"/>
  <c r="M3628" i="5"/>
  <c r="M3629" i="5"/>
  <c r="M3630" i="5"/>
  <c r="M3631" i="5"/>
  <c r="M3632" i="5"/>
  <c r="M3633" i="5"/>
  <c r="M3634" i="5"/>
  <c r="M3635" i="5"/>
  <c r="M3636" i="5"/>
  <c r="M3637" i="5"/>
  <c r="M3638" i="5"/>
  <c r="M3639" i="5"/>
  <c r="M3640" i="5"/>
  <c r="M3641" i="5"/>
  <c r="M3642" i="5"/>
  <c r="M3643" i="5"/>
  <c r="M3644" i="5"/>
  <c r="M3645" i="5"/>
  <c r="M3646" i="5"/>
  <c r="M3647" i="5"/>
  <c r="M3648" i="5"/>
  <c r="M3649" i="5"/>
  <c r="M3650" i="5"/>
  <c r="M3651" i="5"/>
  <c r="M3652" i="5"/>
  <c r="M3653" i="5"/>
  <c r="M3654" i="5"/>
  <c r="M3655" i="5"/>
  <c r="M3656" i="5"/>
  <c r="M3657" i="5"/>
  <c r="M3658" i="5"/>
  <c r="M3659" i="5"/>
  <c r="M3660" i="5"/>
  <c r="M3661" i="5"/>
  <c r="M3662" i="5"/>
  <c r="M3663" i="5"/>
  <c r="M3664" i="5"/>
  <c r="M3665" i="5"/>
  <c r="M3666" i="5"/>
  <c r="M3667" i="5"/>
  <c r="M3668" i="5"/>
  <c r="M3669" i="5"/>
  <c r="M3670" i="5"/>
  <c r="M3671" i="5"/>
  <c r="M3672" i="5"/>
  <c r="M3673" i="5"/>
  <c r="M3674" i="5"/>
  <c r="M3675" i="5"/>
  <c r="M3676" i="5"/>
  <c r="M3677" i="5"/>
  <c r="M3678" i="5"/>
  <c r="M3679" i="5"/>
  <c r="M3680" i="5"/>
  <c r="M3681" i="5"/>
  <c r="M3682" i="5"/>
  <c r="M3683" i="5"/>
  <c r="M3684" i="5"/>
  <c r="M3685" i="5"/>
  <c r="M3686" i="5"/>
  <c r="M3687" i="5"/>
  <c r="M3688" i="5"/>
  <c r="M3689" i="5"/>
  <c r="M3690" i="5"/>
  <c r="M3691" i="5"/>
  <c r="M3692" i="5"/>
  <c r="M3693" i="5"/>
  <c r="M3694" i="5"/>
  <c r="M3695" i="5"/>
  <c r="M3696" i="5"/>
  <c r="M3697" i="5"/>
  <c r="M3698" i="5"/>
  <c r="M3699" i="5"/>
  <c r="M3700" i="5"/>
  <c r="M3701" i="5"/>
  <c r="M3702" i="5"/>
  <c r="M3703" i="5"/>
  <c r="M3704" i="5"/>
  <c r="M3705" i="5"/>
  <c r="M3706" i="5"/>
  <c r="M3707" i="5"/>
  <c r="M3708" i="5"/>
  <c r="M3709" i="5"/>
  <c r="M3710" i="5"/>
  <c r="M3711" i="5"/>
  <c r="M3712" i="5"/>
  <c r="M3713" i="5"/>
  <c r="M3714" i="5"/>
  <c r="M3715" i="5"/>
  <c r="M3716" i="5"/>
  <c r="M3717" i="5"/>
  <c r="M3718" i="5"/>
  <c r="M3719" i="5"/>
  <c r="M3720" i="5"/>
  <c r="M3721" i="5"/>
  <c r="M3722" i="5"/>
  <c r="M3723" i="5"/>
  <c r="M3724" i="5"/>
  <c r="M3725" i="5"/>
  <c r="M3726" i="5"/>
  <c r="M3727" i="5"/>
  <c r="M3728" i="5"/>
  <c r="M3729" i="5"/>
  <c r="M3730" i="5"/>
  <c r="M3731" i="5"/>
  <c r="M3732" i="5"/>
  <c r="M3733" i="5"/>
  <c r="M3734" i="5"/>
  <c r="M3735" i="5"/>
  <c r="M3736" i="5"/>
  <c r="M3737" i="5"/>
  <c r="M3738" i="5"/>
  <c r="M3739" i="5"/>
  <c r="M3740" i="5"/>
  <c r="M3741" i="5"/>
  <c r="M3742" i="5"/>
  <c r="M3743" i="5"/>
  <c r="M3744" i="5"/>
  <c r="M3745" i="5"/>
  <c r="M3746" i="5"/>
  <c r="M3747" i="5"/>
  <c r="M3748" i="5"/>
  <c r="M3749" i="5"/>
  <c r="M3750" i="5"/>
  <c r="M3751" i="5"/>
  <c r="M3752" i="5"/>
  <c r="M3753" i="5"/>
  <c r="M3754" i="5"/>
  <c r="M3755" i="5"/>
  <c r="M3756" i="5"/>
  <c r="M3757" i="5"/>
  <c r="M3758" i="5"/>
  <c r="M3759" i="5"/>
  <c r="M3760" i="5"/>
  <c r="M3761" i="5"/>
  <c r="M3762" i="5"/>
  <c r="M3763" i="5"/>
  <c r="M3764" i="5"/>
  <c r="M3765" i="5"/>
  <c r="M3766" i="5"/>
  <c r="M3767" i="5"/>
  <c r="M3768" i="5"/>
  <c r="M3769" i="5"/>
  <c r="M3770" i="5"/>
  <c r="M3771" i="5"/>
  <c r="M3772" i="5"/>
  <c r="M3773" i="5"/>
  <c r="M3774" i="5"/>
  <c r="M3775" i="5"/>
  <c r="M3776" i="5"/>
  <c r="M3777" i="5"/>
  <c r="M3778" i="5"/>
  <c r="M3779" i="5"/>
  <c r="M3780" i="5"/>
  <c r="M3781" i="5"/>
  <c r="M3782" i="5"/>
  <c r="M3783" i="5"/>
  <c r="M3784" i="5"/>
  <c r="M3785" i="5"/>
  <c r="M3786" i="5"/>
  <c r="M3787" i="5"/>
  <c r="M3788" i="5"/>
  <c r="M3789" i="5"/>
  <c r="M3790" i="5"/>
  <c r="M3791" i="5"/>
  <c r="M3792" i="5"/>
  <c r="M3793" i="5"/>
  <c r="M3794" i="5"/>
  <c r="M3795" i="5"/>
  <c r="M3796" i="5"/>
  <c r="M3797" i="5"/>
  <c r="M3798" i="5"/>
  <c r="M3799" i="5"/>
  <c r="M3800" i="5"/>
  <c r="M3801" i="5"/>
  <c r="M3802" i="5"/>
  <c r="M3803" i="5"/>
  <c r="M3804" i="5"/>
  <c r="M3805" i="5"/>
  <c r="M3806" i="5"/>
  <c r="M3807" i="5"/>
  <c r="M3808" i="5"/>
  <c r="M3809" i="5"/>
  <c r="M3810" i="5"/>
  <c r="M3811" i="5"/>
  <c r="M3812" i="5"/>
  <c r="M3813" i="5"/>
  <c r="M3814" i="5"/>
  <c r="M3815" i="5"/>
  <c r="M3816" i="5"/>
  <c r="M3817" i="5"/>
  <c r="M3818" i="5"/>
  <c r="M3819" i="5"/>
  <c r="M3820" i="5"/>
  <c r="M3821" i="5"/>
  <c r="M3822" i="5"/>
  <c r="M3823" i="5"/>
  <c r="M3824" i="5"/>
  <c r="M3825" i="5"/>
  <c r="M3826" i="5"/>
  <c r="M3827" i="5"/>
  <c r="M3828" i="5"/>
  <c r="M3829" i="5"/>
  <c r="M3830" i="5"/>
  <c r="M3831" i="5"/>
  <c r="M3832" i="5"/>
  <c r="M3833" i="5"/>
  <c r="M3834" i="5"/>
  <c r="M3835" i="5"/>
  <c r="M3836" i="5"/>
  <c r="M3837" i="5"/>
  <c r="M3838" i="5"/>
  <c r="M3839" i="5"/>
  <c r="M3840" i="5"/>
  <c r="M3841" i="5"/>
  <c r="M3842" i="5"/>
  <c r="M3843" i="5"/>
  <c r="M3844" i="5"/>
  <c r="M3845" i="5"/>
  <c r="M3846" i="5"/>
  <c r="M3847" i="5"/>
  <c r="M3848" i="5"/>
  <c r="M3849" i="5"/>
  <c r="M3850" i="5"/>
  <c r="M3851" i="5"/>
  <c r="M3852" i="5"/>
  <c r="M3853" i="5"/>
  <c r="M3854" i="5"/>
  <c r="M3855" i="5"/>
  <c r="M3856" i="5"/>
  <c r="M3857" i="5"/>
  <c r="M3858" i="5"/>
  <c r="M3859" i="5"/>
  <c r="M3860" i="5"/>
  <c r="M3861" i="5"/>
  <c r="M3862" i="5"/>
  <c r="M3863" i="5"/>
  <c r="M3864" i="5"/>
  <c r="M3865" i="5"/>
  <c r="M3866" i="5"/>
  <c r="M3867" i="5"/>
  <c r="M3868" i="5"/>
  <c r="M3869" i="5"/>
  <c r="M3870" i="5"/>
  <c r="M3871" i="5"/>
  <c r="M3872" i="5"/>
  <c r="M3873" i="5"/>
  <c r="M3874" i="5"/>
  <c r="M3875" i="5"/>
  <c r="M3876" i="5"/>
  <c r="M3877" i="5"/>
  <c r="M3878" i="5"/>
  <c r="M3879" i="5"/>
  <c r="M3880" i="5"/>
  <c r="M3881" i="5"/>
  <c r="M3882" i="5"/>
  <c r="M3883" i="5"/>
  <c r="M3884" i="5"/>
  <c r="M3885" i="5"/>
  <c r="M3886" i="5"/>
  <c r="M3887" i="5"/>
  <c r="M3888" i="5"/>
  <c r="M3889" i="5"/>
  <c r="M3890" i="5"/>
  <c r="M3891" i="5"/>
  <c r="M3892" i="5"/>
  <c r="M3893" i="5"/>
  <c r="M3894" i="5"/>
  <c r="M3895" i="5"/>
  <c r="M3896" i="5"/>
  <c r="M3897" i="5"/>
  <c r="M3898" i="5"/>
  <c r="M3899" i="5"/>
  <c r="M3900" i="5"/>
  <c r="M3901" i="5"/>
  <c r="M3902" i="5"/>
  <c r="M3903" i="5"/>
  <c r="M3904" i="5"/>
  <c r="M3905" i="5"/>
  <c r="M3906" i="5"/>
  <c r="M3907" i="5"/>
  <c r="M3908" i="5"/>
  <c r="M3909" i="5"/>
  <c r="M3910" i="5"/>
  <c r="M3911" i="5"/>
  <c r="M3912" i="5"/>
  <c r="M3913" i="5"/>
  <c r="M3914" i="5"/>
  <c r="M3915" i="5"/>
  <c r="M3916" i="5"/>
  <c r="M3917" i="5"/>
  <c r="M3918" i="5"/>
  <c r="M3919" i="5"/>
  <c r="M3920" i="5"/>
  <c r="M3921" i="5"/>
  <c r="M3922" i="5"/>
  <c r="M3923" i="5"/>
  <c r="M3924" i="5"/>
  <c r="M3925" i="5"/>
  <c r="M3926" i="5"/>
  <c r="M3927" i="5"/>
  <c r="M3928" i="5"/>
  <c r="M3929" i="5"/>
  <c r="M3930" i="5"/>
  <c r="M3931" i="5"/>
  <c r="M3932" i="5"/>
  <c r="M3933" i="5"/>
  <c r="M3934" i="5"/>
  <c r="M3935" i="5"/>
  <c r="M3936" i="5"/>
  <c r="M3937" i="5"/>
  <c r="M3938" i="5"/>
  <c r="M3939" i="5"/>
  <c r="M3940" i="5"/>
  <c r="M3941" i="5"/>
  <c r="M3942" i="5"/>
  <c r="M3943" i="5"/>
  <c r="M3944" i="5"/>
  <c r="M3945" i="5"/>
  <c r="M3946" i="5"/>
  <c r="M3947" i="5"/>
  <c r="M3948" i="5"/>
  <c r="M3949" i="5"/>
  <c r="M3950" i="5"/>
  <c r="M3951" i="5"/>
  <c r="M3952" i="5"/>
  <c r="M3953" i="5"/>
  <c r="M3954" i="5"/>
  <c r="M3955" i="5"/>
  <c r="M3956" i="5"/>
  <c r="M3957" i="5"/>
  <c r="M3958" i="5"/>
  <c r="M3959" i="5"/>
  <c r="M3960" i="5"/>
  <c r="M3961" i="5"/>
  <c r="M3962" i="5"/>
  <c r="M3963" i="5"/>
  <c r="M3964" i="5"/>
  <c r="M3965" i="5"/>
  <c r="M3966" i="5"/>
  <c r="M3967" i="5"/>
  <c r="M3968" i="5"/>
  <c r="M3969" i="5"/>
  <c r="M3970" i="5"/>
  <c r="M3971" i="5"/>
  <c r="M3972" i="5"/>
  <c r="M3973" i="5"/>
  <c r="M3974" i="5"/>
  <c r="M3975" i="5"/>
  <c r="M3976" i="5"/>
  <c r="M3977" i="5"/>
  <c r="M3978" i="5"/>
  <c r="M3979" i="5"/>
  <c r="M3980" i="5"/>
  <c r="M3981" i="5"/>
  <c r="M3982" i="5"/>
  <c r="M3983" i="5"/>
  <c r="M3984" i="5"/>
  <c r="M3985" i="5"/>
  <c r="M3986" i="5"/>
  <c r="M3987" i="5"/>
  <c r="M3988" i="5"/>
  <c r="M3989" i="5"/>
  <c r="M3990" i="5"/>
  <c r="M3991" i="5"/>
  <c r="M3992" i="5"/>
  <c r="M3993" i="5"/>
  <c r="M3994" i="5"/>
  <c r="M3995" i="5"/>
  <c r="M3996" i="5"/>
  <c r="M3997" i="5"/>
  <c r="M3998" i="5"/>
  <c r="M3999" i="5"/>
  <c r="M4000" i="5"/>
  <c r="M4001" i="5"/>
  <c r="M4002" i="5"/>
  <c r="M4003" i="5"/>
  <c r="M4004" i="5"/>
  <c r="M4005" i="5"/>
  <c r="M4006" i="5"/>
  <c r="M4007" i="5"/>
  <c r="M4008" i="5"/>
  <c r="M4009" i="5"/>
  <c r="M4010" i="5"/>
  <c r="M4011" i="5"/>
  <c r="M4012" i="5"/>
  <c r="M4013" i="5"/>
  <c r="M4014" i="5"/>
  <c r="M4015" i="5"/>
  <c r="M4016" i="5"/>
  <c r="M4017" i="5"/>
  <c r="M4018" i="5"/>
  <c r="M4019" i="5"/>
  <c r="M4020" i="5"/>
  <c r="M4021" i="5"/>
  <c r="M4022" i="5"/>
  <c r="M4023" i="5"/>
  <c r="M4024" i="5"/>
  <c r="M4025" i="5"/>
  <c r="M4026" i="5"/>
  <c r="M4027" i="5"/>
  <c r="M4028" i="5"/>
  <c r="M4029" i="5"/>
  <c r="M4030" i="5"/>
  <c r="M4031" i="5"/>
  <c r="M4032" i="5"/>
  <c r="M4033" i="5"/>
  <c r="M4034" i="5"/>
  <c r="M4035" i="5"/>
  <c r="M4036" i="5"/>
  <c r="M4037" i="5"/>
  <c r="M4038" i="5"/>
  <c r="M4039" i="5"/>
  <c r="M4040" i="5"/>
  <c r="M4041" i="5"/>
  <c r="M4042" i="5"/>
  <c r="M4043" i="5"/>
  <c r="M4044" i="5"/>
  <c r="M4045" i="5"/>
  <c r="M4046" i="5"/>
  <c r="M4047" i="5"/>
  <c r="M4048" i="5"/>
  <c r="M4049" i="5"/>
  <c r="M4050" i="5"/>
  <c r="M4051" i="5"/>
  <c r="M4052" i="5"/>
  <c r="M4053" i="5"/>
  <c r="M4054" i="5"/>
  <c r="M4055" i="5"/>
  <c r="M4056" i="5"/>
  <c r="M4057" i="5"/>
  <c r="M4058" i="5"/>
  <c r="M4059" i="5"/>
  <c r="M4060" i="5"/>
  <c r="M4061" i="5"/>
  <c r="M4062" i="5"/>
  <c r="M4063" i="5"/>
  <c r="M4064" i="5"/>
  <c r="M4065" i="5"/>
  <c r="M4066" i="5"/>
  <c r="M4067" i="5"/>
  <c r="M4068" i="5"/>
  <c r="M4069" i="5"/>
  <c r="M4070" i="5"/>
  <c r="M4071" i="5"/>
  <c r="M4072" i="5"/>
  <c r="M4073" i="5"/>
  <c r="M4074" i="5"/>
  <c r="M4075" i="5"/>
  <c r="M4076" i="5"/>
  <c r="M4077" i="5"/>
  <c r="M4078" i="5"/>
  <c r="M4079" i="5"/>
  <c r="M4080" i="5"/>
  <c r="M4081" i="5"/>
  <c r="M4082" i="5"/>
  <c r="M4083" i="5"/>
  <c r="M4084" i="5"/>
  <c r="M4085" i="5"/>
  <c r="M4086" i="5"/>
  <c r="M4087" i="5"/>
  <c r="M4088" i="5"/>
  <c r="M4089" i="5"/>
  <c r="M4090" i="5"/>
  <c r="M4091" i="5"/>
  <c r="M4092" i="5"/>
  <c r="M4093" i="5"/>
  <c r="M4094" i="5"/>
  <c r="M4095" i="5"/>
  <c r="M4096" i="5"/>
  <c r="M4097" i="5"/>
  <c r="M4098" i="5"/>
  <c r="M4099" i="5"/>
  <c r="M4100" i="5"/>
  <c r="M4101" i="5"/>
  <c r="M4102" i="5"/>
  <c r="M4103" i="5"/>
  <c r="M4104" i="5"/>
  <c r="M4105" i="5"/>
  <c r="M4106" i="5"/>
  <c r="M4107" i="5"/>
  <c r="M4108" i="5"/>
  <c r="M4109" i="5"/>
  <c r="M4110" i="5"/>
  <c r="M4111" i="5"/>
  <c r="M4112" i="5"/>
  <c r="M4113" i="5"/>
  <c r="M4114" i="5"/>
  <c r="M4115" i="5"/>
  <c r="M4116" i="5"/>
  <c r="M4117" i="5"/>
  <c r="M4118" i="5"/>
  <c r="M4119" i="5"/>
  <c r="M4120" i="5"/>
  <c r="M4121" i="5"/>
  <c r="M4122" i="5"/>
  <c r="M4123" i="5"/>
  <c r="M4124" i="5"/>
  <c r="M4125" i="5"/>
  <c r="M4126" i="5"/>
  <c r="M4127" i="5"/>
  <c r="M4128" i="5"/>
  <c r="M4129" i="5"/>
  <c r="M4130" i="5"/>
  <c r="M4131" i="5"/>
  <c r="M4132" i="5"/>
  <c r="M4133" i="5"/>
  <c r="M4134" i="5"/>
  <c r="M4135" i="5"/>
  <c r="M4136" i="5"/>
  <c r="M4137" i="5"/>
  <c r="M4138" i="5"/>
  <c r="M4139" i="5"/>
  <c r="M4140" i="5"/>
  <c r="M4141" i="5"/>
  <c r="M4142" i="5"/>
  <c r="M4143" i="5"/>
  <c r="M4144" i="5"/>
  <c r="M4145" i="5"/>
  <c r="M4146" i="5"/>
  <c r="M4147" i="5"/>
  <c r="M4148" i="5"/>
  <c r="M4149" i="5"/>
  <c r="M4150" i="5"/>
  <c r="M4151" i="5"/>
  <c r="M4152" i="5"/>
  <c r="M4153" i="5"/>
  <c r="M4154" i="5"/>
  <c r="M4155" i="5"/>
  <c r="M4156" i="5"/>
  <c r="M4157" i="5"/>
  <c r="M4158" i="5"/>
  <c r="M4159" i="5"/>
  <c r="M4160" i="5"/>
  <c r="M4161" i="5"/>
  <c r="M4162" i="5"/>
  <c r="M4163" i="5"/>
  <c r="M4164" i="5"/>
  <c r="M4165" i="5"/>
  <c r="M4166" i="5"/>
  <c r="M4167" i="5"/>
  <c r="M4168" i="5"/>
  <c r="M4169" i="5"/>
  <c r="M4170" i="5"/>
  <c r="M4171" i="5"/>
  <c r="M4172" i="5"/>
  <c r="M4173" i="5"/>
  <c r="M4174" i="5"/>
  <c r="M4175" i="5"/>
  <c r="M4176" i="5"/>
  <c r="M4177" i="5"/>
  <c r="M4178" i="5"/>
  <c r="M4179" i="5"/>
  <c r="M4180" i="5"/>
  <c r="M4181" i="5"/>
  <c r="M4182" i="5"/>
  <c r="M4183" i="5"/>
  <c r="M4184" i="5"/>
  <c r="M4185" i="5"/>
  <c r="M4186" i="5"/>
  <c r="M4187" i="5"/>
  <c r="M4188" i="5"/>
  <c r="M4189" i="5"/>
  <c r="M4190" i="5"/>
  <c r="M4191" i="5"/>
  <c r="M4192" i="5"/>
  <c r="M4193" i="5"/>
  <c r="M4194" i="5"/>
  <c r="M4195" i="5"/>
  <c r="M4196" i="5"/>
  <c r="M4197" i="5"/>
  <c r="M4198" i="5"/>
  <c r="M4199" i="5"/>
  <c r="M4200" i="5"/>
  <c r="M4201" i="5"/>
  <c r="M4202" i="5"/>
  <c r="M4203" i="5"/>
  <c r="M4204" i="5"/>
  <c r="M4205" i="5"/>
  <c r="M4206" i="5"/>
  <c r="M4207" i="5"/>
  <c r="M4208" i="5"/>
  <c r="M4209" i="5"/>
  <c r="M4210" i="5"/>
  <c r="M4211" i="5"/>
  <c r="M4212" i="5"/>
  <c r="M4213" i="5"/>
  <c r="M4214" i="5"/>
  <c r="M4215" i="5"/>
  <c r="M4216" i="5"/>
  <c r="M4217" i="5"/>
  <c r="M4218" i="5"/>
  <c r="M4219" i="5"/>
  <c r="M4220" i="5"/>
  <c r="M4221" i="5"/>
  <c r="M4222" i="5"/>
  <c r="M4223" i="5"/>
  <c r="M4224" i="5"/>
  <c r="M4225" i="5"/>
  <c r="M4226" i="5"/>
  <c r="M4227" i="5"/>
  <c r="M4228" i="5"/>
  <c r="M4229" i="5"/>
  <c r="M4230" i="5"/>
  <c r="M4231" i="5"/>
  <c r="M4232" i="5"/>
  <c r="M4233" i="5"/>
  <c r="M4234" i="5"/>
  <c r="M4235" i="5"/>
  <c r="M4236" i="5"/>
  <c r="M4237" i="5"/>
  <c r="M4238" i="5"/>
  <c r="M4239" i="5"/>
  <c r="M4240" i="5"/>
  <c r="M4241" i="5"/>
  <c r="M4242" i="5"/>
  <c r="M4243" i="5"/>
  <c r="M4244" i="5"/>
  <c r="M4245" i="5"/>
  <c r="M4246" i="5"/>
  <c r="M4247" i="5"/>
  <c r="M4248" i="5"/>
  <c r="M4249" i="5"/>
  <c r="M4250" i="5"/>
  <c r="M4251" i="5"/>
  <c r="M4252" i="5"/>
  <c r="M4253" i="5"/>
  <c r="M4254" i="5"/>
  <c r="M4255" i="5"/>
  <c r="M4256" i="5"/>
  <c r="M4257" i="5"/>
  <c r="M4258" i="5"/>
  <c r="M4259" i="5"/>
  <c r="M4260" i="5"/>
  <c r="M4261" i="5"/>
  <c r="M4262" i="5"/>
  <c r="M4263" i="5"/>
  <c r="M4264" i="5"/>
  <c r="M4265" i="5"/>
  <c r="M4266" i="5"/>
  <c r="M4267" i="5"/>
  <c r="M4268" i="5"/>
  <c r="M4269" i="5"/>
  <c r="M4270" i="5"/>
  <c r="M4271" i="5"/>
  <c r="M4272" i="5"/>
  <c r="M4273" i="5"/>
  <c r="M4274" i="5"/>
  <c r="M4275" i="5"/>
  <c r="M4276" i="5"/>
  <c r="M4277" i="5"/>
  <c r="M4278" i="5"/>
  <c r="M4279" i="5"/>
  <c r="M4280" i="5"/>
  <c r="M4281" i="5"/>
  <c r="M4282" i="5"/>
  <c r="M4283" i="5"/>
  <c r="M4284" i="5"/>
  <c r="M4285" i="5"/>
  <c r="M4286" i="5"/>
  <c r="M4287" i="5"/>
  <c r="M4288" i="5"/>
  <c r="M4289" i="5"/>
  <c r="M4290" i="5"/>
  <c r="M4291" i="5"/>
  <c r="M4292" i="5"/>
  <c r="M4293" i="5"/>
  <c r="M4294" i="5"/>
  <c r="M4295" i="5"/>
  <c r="M4296" i="5"/>
  <c r="M4297" i="5"/>
  <c r="M4298" i="5"/>
  <c r="M4299" i="5"/>
  <c r="M4300" i="5"/>
  <c r="M4301" i="5"/>
  <c r="M4302" i="5"/>
  <c r="M4303" i="5"/>
  <c r="M4304" i="5"/>
  <c r="M4305" i="5"/>
  <c r="M4306" i="5"/>
  <c r="M4307" i="5"/>
  <c r="M4308" i="5"/>
  <c r="M4309" i="5"/>
  <c r="M4310" i="5"/>
  <c r="M4311" i="5"/>
  <c r="M4312" i="5"/>
  <c r="M4313" i="5"/>
  <c r="M4314" i="5"/>
  <c r="M4315" i="5"/>
  <c r="M4316" i="5"/>
  <c r="M4317" i="5"/>
  <c r="M4318" i="5"/>
  <c r="M4319" i="5"/>
  <c r="M4320" i="5"/>
  <c r="M4321" i="5"/>
  <c r="M4322" i="5"/>
  <c r="M4323" i="5"/>
  <c r="M4324" i="5"/>
  <c r="M4325" i="5"/>
  <c r="M4326" i="5"/>
  <c r="M4327" i="5"/>
  <c r="M4328" i="5"/>
  <c r="M4329" i="5"/>
  <c r="M4330" i="5"/>
  <c r="M4331" i="5"/>
  <c r="M4332" i="5"/>
  <c r="M4333" i="5"/>
  <c r="M4334" i="5"/>
  <c r="M4335" i="5"/>
  <c r="M4336" i="5"/>
  <c r="M4337" i="5"/>
  <c r="M4338" i="5"/>
  <c r="M4339" i="5"/>
  <c r="M4340" i="5"/>
  <c r="M4341" i="5"/>
  <c r="M4342" i="5"/>
  <c r="M4343" i="5"/>
  <c r="M4344" i="5"/>
  <c r="M4345" i="5"/>
  <c r="M4346" i="5"/>
  <c r="M4347" i="5"/>
  <c r="M4348" i="5"/>
  <c r="M4349" i="5"/>
  <c r="M4350" i="5"/>
  <c r="M4351" i="5"/>
  <c r="M4352" i="5"/>
  <c r="M4353" i="5"/>
  <c r="M4354" i="5"/>
  <c r="M4355" i="5"/>
  <c r="M4356" i="5"/>
  <c r="M4357" i="5"/>
  <c r="M4358" i="5"/>
  <c r="M4359" i="5"/>
  <c r="M4360" i="5"/>
  <c r="M4361" i="5"/>
  <c r="M4362" i="5"/>
  <c r="M4363" i="5"/>
  <c r="M4364" i="5"/>
  <c r="M4365" i="5"/>
  <c r="M4366" i="5"/>
  <c r="M4367" i="5"/>
  <c r="M4368" i="5"/>
  <c r="M4369" i="5"/>
  <c r="M4370" i="5"/>
  <c r="M4371" i="5"/>
  <c r="M4372" i="5"/>
  <c r="M4373" i="5"/>
  <c r="M4374" i="5"/>
  <c r="M4375" i="5"/>
  <c r="M4376" i="5"/>
  <c r="M4377" i="5"/>
  <c r="M4378" i="5"/>
  <c r="M4379" i="5"/>
  <c r="M4380" i="5"/>
  <c r="M4381" i="5"/>
  <c r="M4382" i="5"/>
  <c r="M4383" i="5"/>
  <c r="M4384" i="5"/>
  <c r="M4385" i="5"/>
  <c r="M4386" i="5"/>
  <c r="M4387" i="5"/>
  <c r="M4388" i="5"/>
  <c r="M4389" i="5"/>
  <c r="M4390" i="5"/>
  <c r="M4391" i="5"/>
  <c r="M4392" i="5"/>
  <c r="M4393" i="5"/>
  <c r="M4394" i="5"/>
  <c r="M4395" i="5"/>
  <c r="M4396" i="5"/>
  <c r="M4397" i="5"/>
  <c r="M4398" i="5"/>
  <c r="M4399" i="5"/>
  <c r="M4400" i="5"/>
  <c r="M4401" i="5"/>
  <c r="M4402" i="5"/>
  <c r="M4403" i="5"/>
  <c r="M4404" i="5"/>
  <c r="M4405" i="5"/>
  <c r="M4406" i="5"/>
  <c r="M4407" i="5"/>
  <c r="M4408" i="5"/>
  <c r="M4409" i="5"/>
  <c r="M4410" i="5"/>
  <c r="M4411" i="5"/>
  <c r="M4412" i="5"/>
  <c r="M4413" i="5"/>
  <c r="M4414" i="5"/>
  <c r="M4415" i="5"/>
  <c r="M4416" i="5"/>
  <c r="M4417" i="5"/>
  <c r="M4418" i="5"/>
  <c r="M4419" i="5"/>
  <c r="M4420" i="5"/>
  <c r="M4421" i="5"/>
  <c r="M4422" i="5"/>
  <c r="M4423" i="5"/>
  <c r="M4424" i="5"/>
  <c r="M4425" i="5"/>
  <c r="M4426" i="5"/>
  <c r="M4427" i="5"/>
  <c r="M4428" i="5"/>
  <c r="M4429" i="5"/>
  <c r="M4430" i="5"/>
  <c r="M4431" i="5"/>
  <c r="M4432" i="5"/>
  <c r="M4433" i="5"/>
  <c r="M4434" i="5"/>
  <c r="M4435" i="5"/>
  <c r="M4436" i="5"/>
  <c r="M4437" i="5"/>
  <c r="M4438" i="5"/>
  <c r="M4439" i="5"/>
  <c r="M4440" i="5"/>
  <c r="M4441" i="5"/>
  <c r="M4442" i="5"/>
  <c r="M4443" i="5"/>
  <c r="M4444" i="5"/>
  <c r="M4445" i="5"/>
  <c r="M4446" i="5"/>
  <c r="M4447" i="5"/>
  <c r="M4448" i="5"/>
  <c r="M4449" i="5"/>
  <c r="M4450" i="5"/>
  <c r="M4451" i="5"/>
  <c r="M4452" i="5"/>
  <c r="M4453" i="5"/>
  <c r="M4454" i="5"/>
  <c r="M4455" i="5"/>
  <c r="M4456" i="5"/>
  <c r="M4457" i="5"/>
  <c r="M4458" i="5"/>
  <c r="M4459" i="5"/>
  <c r="M4460" i="5"/>
  <c r="M4461" i="5"/>
  <c r="M4462" i="5"/>
  <c r="M4463" i="5"/>
  <c r="M4464" i="5"/>
  <c r="M4465" i="5"/>
  <c r="M4466" i="5"/>
  <c r="M4467" i="5"/>
  <c r="M4468" i="5"/>
  <c r="M4469" i="5"/>
  <c r="M4470" i="5"/>
  <c r="M4471" i="5"/>
  <c r="M4472" i="5"/>
  <c r="M4473" i="5"/>
  <c r="M4474" i="5"/>
  <c r="M4475" i="5"/>
  <c r="M4476" i="5"/>
  <c r="M4477" i="5"/>
  <c r="M4478" i="5"/>
  <c r="M4479" i="5"/>
  <c r="M4480" i="5"/>
  <c r="M4481" i="5"/>
  <c r="M4482" i="5"/>
  <c r="M4483" i="5"/>
  <c r="M4484" i="5"/>
  <c r="M4485" i="5"/>
  <c r="M4486" i="5"/>
  <c r="M4487" i="5"/>
  <c r="M4488" i="5"/>
  <c r="M4489" i="5"/>
  <c r="M4490" i="5"/>
  <c r="M4491" i="5"/>
  <c r="M4492" i="5"/>
  <c r="M4493" i="5"/>
  <c r="M4494" i="5"/>
  <c r="M4495" i="5"/>
  <c r="M4496" i="5"/>
  <c r="M4497" i="5"/>
  <c r="M4498" i="5"/>
  <c r="M4499" i="5"/>
  <c r="M4500" i="5"/>
  <c r="M4501" i="5"/>
  <c r="L2" i="5"/>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52" i="5"/>
  <c r="L253" i="5"/>
  <c r="L254" i="5"/>
  <c r="L255" i="5"/>
  <c r="L256" i="5"/>
  <c r="L257" i="5"/>
  <c r="L258" i="5"/>
  <c r="L259" i="5"/>
  <c r="L260" i="5"/>
  <c r="L261" i="5"/>
  <c r="L262" i="5"/>
  <c r="L263" i="5"/>
  <c r="L264" i="5"/>
  <c r="L265" i="5"/>
  <c r="L266" i="5"/>
  <c r="L267" i="5"/>
  <c r="L268" i="5"/>
  <c r="L269" i="5"/>
  <c r="L270" i="5"/>
  <c r="L271" i="5"/>
  <c r="L272" i="5"/>
  <c r="L273" i="5"/>
  <c r="L274" i="5"/>
  <c r="L275" i="5"/>
  <c r="L276" i="5"/>
  <c r="L277" i="5"/>
  <c r="L278" i="5"/>
  <c r="L279" i="5"/>
  <c r="L280" i="5"/>
  <c r="L281" i="5"/>
  <c r="L282" i="5"/>
  <c r="L283" i="5"/>
  <c r="L284" i="5"/>
  <c r="L285" i="5"/>
  <c r="L286" i="5"/>
  <c r="L287" i="5"/>
  <c r="L288" i="5"/>
  <c r="L289" i="5"/>
  <c r="L290" i="5"/>
  <c r="L291" i="5"/>
  <c r="L292" i="5"/>
  <c r="L293" i="5"/>
  <c r="L294" i="5"/>
  <c r="L295" i="5"/>
  <c r="L296" i="5"/>
  <c r="L297" i="5"/>
  <c r="L298" i="5"/>
  <c r="L299" i="5"/>
  <c r="L300" i="5"/>
  <c r="L301" i="5"/>
  <c r="L302" i="5"/>
  <c r="L303" i="5"/>
  <c r="L304" i="5"/>
  <c r="L305" i="5"/>
  <c r="L306" i="5"/>
  <c r="L307" i="5"/>
  <c r="L308" i="5"/>
  <c r="L309" i="5"/>
  <c r="L310" i="5"/>
  <c r="L311" i="5"/>
  <c r="L312" i="5"/>
  <c r="L313" i="5"/>
  <c r="L314" i="5"/>
  <c r="L315" i="5"/>
  <c r="L316" i="5"/>
  <c r="L317" i="5"/>
  <c r="L318" i="5"/>
  <c r="L319" i="5"/>
  <c r="L320" i="5"/>
  <c r="L321" i="5"/>
  <c r="L322" i="5"/>
  <c r="L323" i="5"/>
  <c r="L324" i="5"/>
  <c r="L325" i="5"/>
  <c r="L326" i="5"/>
  <c r="L327" i="5"/>
  <c r="L328" i="5"/>
  <c r="L329" i="5"/>
  <c r="L330" i="5"/>
  <c r="L331" i="5"/>
  <c r="L332" i="5"/>
  <c r="L333" i="5"/>
  <c r="L334" i="5"/>
  <c r="L335" i="5"/>
  <c r="L336" i="5"/>
  <c r="L337" i="5"/>
  <c r="L338" i="5"/>
  <c r="L339" i="5"/>
  <c r="L340" i="5"/>
  <c r="L341" i="5"/>
  <c r="L342" i="5"/>
  <c r="L343" i="5"/>
  <c r="L344" i="5"/>
  <c r="L345" i="5"/>
  <c r="L346" i="5"/>
  <c r="L347" i="5"/>
  <c r="L348" i="5"/>
  <c r="L349" i="5"/>
  <c r="L350" i="5"/>
  <c r="L351" i="5"/>
  <c r="L352" i="5"/>
  <c r="L353" i="5"/>
  <c r="L354" i="5"/>
  <c r="L355" i="5"/>
  <c r="L356" i="5"/>
  <c r="L357" i="5"/>
  <c r="L358" i="5"/>
  <c r="L359" i="5"/>
  <c r="L360" i="5"/>
  <c r="L361" i="5"/>
  <c r="L362" i="5"/>
  <c r="L363" i="5"/>
  <c r="L364" i="5"/>
  <c r="L365" i="5"/>
  <c r="L366" i="5"/>
  <c r="L367" i="5"/>
  <c r="L368" i="5"/>
  <c r="L369" i="5"/>
  <c r="L370" i="5"/>
  <c r="L371" i="5"/>
  <c r="L372" i="5"/>
  <c r="L373" i="5"/>
  <c r="L374" i="5"/>
  <c r="L375" i="5"/>
  <c r="L376" i="5"/>
  <c r="L377" i="5"/>
  <c r="L378" i="5"/>
  <c r="L379" i="5"/>
  <c r="L380" i="5"/>
  <c r="L381" i="5"/>
  <c r="L382" i="5"/>
  <c r="L383" i="5"/>
  <c r="L384" i="5"/>
  <c r="L385" i="5"/>
  <c r="L386" i="5"/>
  <c r="L387" i="5"/>
  <c r="L388" i="5"/>
  <c r="L389" i="5"/>
  <c r="L390" i="5"/>
  <c r="L391" i="5"/>
  <c r="L392" i="5"/>
  <c r="L393" i="5"/>
  <c r="L394" i="5"/>
  <c r="L395" i="5"/>
  <c r="L396" i="5"/>
  <c r="L397" i="5"/>
  <c r="L398" i="5"/>
  <c r="L399" i="5"/>
  <c r="L400" i="5"/>
  <c r="L401" i="5"/>
  <c r="L402" i="5"/>
  <c r="L403" i="5"/>
  <c r="L404" i="5"/>
  <c r="L405" i="5"/>
  <c r="L406" i="5"/>
  <c r="L407" i="5"/>
  <c r="L408" i="5"/>
  <c r="L409" i="5"/>
  <c r="L410" i="5"/>
  <c r="L411" i="5"/>
  <c r="L412" i="5"/>
  <c r="L413" i="5"/>
  <c r="L414" i="5"/>
  <c r="L415" i="5"/>
  <c r="L416" i="5"/>
  <c r="L417" i="5"/>
  <c r="L418" i="5"/>
  <c r="L419" i="5"/>
  <c r="L420" i="5"/>
  <c r="L421" i="5"/>
  <c r="L422" i="5"/>
  <c r="L423" i="5"/>
  <c r="L424" i="5"/>
  <c r="L425" i="5"/>
  <c r="L426" i="5"/>
  <c r="L427" i="5"/>
  <c r="L428" i="5"/>
  <c r="L429" i="5"/>
  <c r="L430" i="5"/>
  <c r="L431" i="5"/>
  <c r="L432" i="5"/>
  <c r="L433" i="5"/>
  <c r="L434" i="5"/>
  <c r="L435" i="5"/>
  <c r="L436" i="5"/>
  <c r="L437" i="5"/>
  <c r="L438" i="5"/>
  <c r="L439" i="5"/>
  <c r="L440" i="5"/>
  <c r="L441" i="5"/>
  <c r="L442" i="5"/>
  <c r="L443" i="5"/>
  <c r="L444" i="5"/>
  <c r="L445" i="5"/>
  <c r="L446" i="5"/>
  <c r="L447" i="5"/>
  <c r="L448" i="5"/>
  <c r="L449" i="5"/>
  <c r="L450" i="5"/>
  <c r="L451" i="5"/>
  <c r="L452" i="5"/>
  <c r="L453" i="5"/>
  <c r="L454" i="5"/>
  <c r="L455" i="5"/>
  <c r="L456" i="5"/>
  <c r="L457" i="5"/>
  <c r="L458" i="5"/>
  <c r="L459" i="5"/>
  <c r="L460" i="5"/>
  <c r="L461" i="5"/>
  <c r="L462" i="5"/>
  <c r="L463" i="5"/>
  <c r="L464" i="5"/>
  <c r="L465" i="5"/>
  <c r="L466" i="5"/>
  <c r="L467" i="5"/>
  <c r="L468" i="5"/>
  <c r="L469" i="5"/>
  <c r="L470" i="5"/>
  <c r="L471" i="5"/>
  <c r="L472" i="5"/>
  <c r="L473" i="5"/>
  <c r="L474" i="5"/>
  <c r="L475" i="5"/>
  <c r="L476" i="5"/>
  <c r="L477" i="5"/>
  <c r="L478" i="5"/>
  <c r="L479" i="5"/>
  <c r="L480" i="5"/>
  <c r="L481" i="5"/>
  <c r="L482" i="5"/>
  <c r="L483" i="5"/>
  <c r="L484" i="5"/>
  <c r="L485" i="5"/>
  <c r="L486" i="5"/>
  <c r="L487" i="5"/>
  <c r="L488" i="5"/>
  <c r="L489" i="5"/>
  <c r="L490" i="5"/>
  <c r="L491" i="5"/>
  <c r="L492" i="5"/>
  <c r="L493" i="5"/>
  <c r="L494" i="5"/>
  <c r="L495" i="5"/>
  <c r="L496" i="5"/>
  <c r="L497" i="5"/>
  <c r="L498" i="5"/>
  <c r="L499" i="5"/>
  <c r="L500" i="5"/>
  <c r="L501" i="5"/>
  <c r="L502" i="5"/>
  <c r="L503" i="5"/>
  <c r="L504" i="5"/>
  <c r="L505" i="5"/>
  <c r="L506" i="5"/>
  <c r="L507" i="5"/>
  <c r="L508" i="5"/>
  <c r="L509" i="5"/>
  <c r="L510" i="5"/>
  <c r="L511" i="5"/>
  <c r="L512" i="5"/>
  <c r="L513" i="5"/>
  <c r="L514" i="5"/>
  <c r="L515" i="5"/>
  <c r="L516" i="5"/>
  <c r="L517" i="5"/>
  <c r="L518" i="5"/>
  <c r="L519" i="5"/>
  <c r="L520" i="5"/>
  <c r="L521" i="5"/>
  <c r="L522" i="5"/>
  <c r="L523" i="5"/>
  <c r="L524" i="5"/>
  <c r="L525" i="5"/>
  <c r="L526" i="5"/>
  <c r="L527" i="5"/>
  <c r="L528" i="5"/>
  <c r="L529" i="5"/>
  <c r="L530" i="5"/>
  <c r="L531" i="5"/>
  <c r="L532" i="5"/>
  <c r="L533" i="5"/>
  <c r="L534" i="5"/>
  <c r="L535" i="5"/>
  <c r="L536" i="5"/>
  <c r="L537" i="5"/>
  <c r="L538" i="5"/>
  <c r="L539" i="5"/>
  <c r="L540" i="5"/>
  <c r="L541" i="5"/>
  <c r="L542" i="5"/>
  <c r="L543" i="5"/>
  <c r="L544" i="5"/>
  <c r="L545" i="5"/>
  <c r="L546" i="5"/>
  <c r="L547" i="5"/>
  <c r="L548" i="5"/>
  <c r="L549" i="5"/>
  <c r="L550" i="5"/>
  <c r="L551" i="5"/>
  <c r="L552" i="5"/>
  <c r="L553" i="5"/>
  <c r="L554" i="5"/>
  <c r="L555" i="5"/>
  <c r="L556" i="5"/>
  <c r="L557" i="5"/>
  <c r="L558" i="5"/>
  <c r="L559" i="5"/>
  <c r="L560" i="5"/>
  <c r="L561" i="5"/>
  <c r="L562" i="5"/>
  <c r="L563" i="5"/>
  <c r="L564" i="5"/>
  <c r="L565" i="5"/>
  <c r="L566" i="5"/>
  <c r="L567" i="5"/>
  <c r="L568" i="5"/>
  <c r="L569" i="5"/>
  <c r="L570" i="5"/>
  <c r="L571" i="5"/>
  <c r="L572" i="5"/>
  <c r="L573" i="5"/>
  <c r="L574" i="5"/>
  <c r="L575" i="5"/>
  <c r="L576" i="5"/>
  <c r="L577" i="5"/>
  <c r="L578" i="5"/>
  <c r="L579" i="5"/>
  <c r="L580" i="5"/>
  <c r="L581" i="5"/>
  <c r="L582" i="5"/>
  <c r="L583" i="5"/>
  <c r="L584" i="5"/>
  <c r="L585" i="5"/>
  <c r="L586" i="5"/>
  <c r="L587" i="5"/>
  <c r="L588" i="5"/>
  <c r="L589" i="5"/>
  <c r="L590" i="5"/>
  <c r="L591" i="5"/>
  <c r="L592" i="5"/>
  <c r="L593" i="5"/>
  <c r="L594" i="5"/>
  <c r="L595" i="5"/>
  <c r="L596" i="5"/>
  <c r="L597" i="5"/>
  <c r="L598" i="5"/>
  <c r="L599" i="5"/>
  <c r="L600" i="5"/>
  <c r="L601" i="5"/>
  <c r="L602" i="5"/>
  <c r="L603" i="5"/>
  <c r="L604" i="5"/>
  <c r="L605" i="5"/>
  <c r="L606" i="5"/>
  <c r="L607" i="5"/>
  <c r="L608" i="5"/>
  <c r="L609" i="5"/>
  <c r="L610" i="5"/>
  <c r="L611" i="5"/>
  <c r="L612" i="5"/>
  <c r="L613" i="5"/>
  <c r="L614" i="5"/>
  <c r="L615" i="5"/>
  <c r="L616" i="5"/>
  <c r="L617" i="5"/>
  <c r="L618" i="5"/>
  <c r="L619" i="5"/>
  <c r="L620" i="5"/>
  <c r="L621" i="5"/>
  <c r="L622" i="5"/>
  <c r="L623" i="5"/>
  <c r="L624" i="5"/>
  <c r="L625" i="5"/>
  <c r="L626" i="5"/>
  <c r="L627" i="5"/>
  <c r="L628" i="5"/>
  <c r="L629" i="5"/>
  <c r="L630" i="5"/>
  <c r="L631" i="5"/>
  <c r="L632" i="5"/>
  <c r="L633" i="5"/>
  <c r="L634" i="5"/>
  <c r="L635" i="5"/>
  <c r="L636" i="5"/>
  <c r="L637" i="5"/>
  <c r="L638" i="5"/>
  <c r="L639" i="5"/>
  <c r="L640" i="5"/>
  <c r="L641" i="5"/>
  <c r="L642" i="5"/>
  <c r="L643" i="5"/>
  <c r="L644" i="5"/>
  <c r="L645" i="5"/>
  <c r="L646" i="5"/>
  <c r="L647" i="5"/>
  <c r="L648" i="5"/>
  <c r="L649" i="5"/>
  <c r="L650" i="5"/>
  <c r="L651" i="5"/>
  <c r="L652" i="5"/>
  <c r="L653" i="5"/>
  <c r="L654" i="5"/>
  <c r="L655" i="5"/>
  <c r="L656" i="5"/>
  <c r="L657" i="5"/>
  <c r="L658" i="5"/>
  <c r="L659" i="5"/>
  <c r="L660" i="5"/>
  <c r="L661" i="5"/>
  <c r="L662" i="5"/>
  <c r="L663" i="5"/>
  <c r="L664" i="5"/>
  <c r="L665" i="5"/>
  <c r="L666" i="5"/>
  <c r="L667" i="5"/>
  <c r="L668" i="5"/>
  <c r="L669" i="5"/>
  <c r="L670" i="5"/>
  <c r="L671" i="5"/>
  <c r="L672" i="5"/>
  <c r="L673" i="5"/>
  <c r="L674" i="5"/>
  <c r="L675" i="5"/>
  <c r="L676" i="5"/>
  <c r="L677" i="5"/>
  <c r="L678" i="5"/>
  <c r="L679" i="5"/>
  <c r="L680" i="5"/>
  <c r="L681" i="5"/>
  <c r="L682" i="5"/>
  <c r="L683" i="5"/>
  <c r="L684" i="5"/>
  <c r="L685" i="5"/>
  <c r="L686" i="5"/>
  <c r="L687" i="5"/>
  <c r="L688" i="5"/>
  <c r="L689" i="5"/>
  <c r="L690" i="5"/>
  <c r="L691" i="5"/>
  <c r="L692" i="5"/>
  <c r="L693" i="5"/>
  <c r="L694" i="5"/>
  <c r="L695" i="5"/>
  <c r="L696" i="5"/>
  <c r="L697" i="5"/>
  <c r="L698" i="5"/>
  <c r="L699" i="5"/>
  <c r="L700" i="5"/>
  <c r="L701" i="5"/>
  <c r="L702" i="5"/>
  <c r="L703" i="5"/>
  <c r="L704" i="5"/>
  <c r="L705" i="5"/>
  <c r="L706" i="5"/>
  <c r="L707" i="5"/>
  <c r="L708" i="5"/>
  <c r="L709" i="5"/>
  <c r="L710" i="5"/>
  <c r="L711" i="5"/>
  <c r="L712" i="5"/>
  <c r="L713" i="5"/>
  <c r="L714" i="5"/>
  <c r="L715" i="5"/>
  <c r="L716" i="5"/>
  <c r="L717" i="5"/>
  <c r="L718" i="5"/>
  <c r="L719" i="5"/>
  <c r="L720" i="5"/>
  <c r="L721" i="5"/>
  <c r="L722" i="5"/>
  <c r="L723" i="5"/>
  <c r="L724" i="5"/>
  <c r="L725" i="5"/>
  <c r="L726" i="5"/>
  <c r="L727" i="5"/>
  <c r="L728" i="5"/>
  <c r="L729" i="5"/>
  <c r="L730" i="5"/>
  <c r="L731" i="5"/>
  <c r="L732" i="5"/>
  <c r="L733" i="5"/>
  <c r="L734" i="5"/>
  <c r="L735" i="5"/>
  <c r="L736" i="5"/>
  <c r="L737" i="5"/>
  <c r="L738" i="5"/>
  <c r="L739" i="5"/>
  <c r="L740" i="5"/>
  <c r="L741" i="5"/>
  <c r="L742" i="5"/>
  <c r="L743" i="5"/>
  <c r="L744" i="5"/>
  <c r="L745" i="5"/>
  <c r="L746" i="5"/>
  <c r="L747" i="5"/>
  <c r="L748" i="5"/>
  <c r="L749" i="5"/>
  <c r="L750" i="5"/>
  <c r="L751" i="5"/>
  <c r="L752" i="5"/>
  <c r="L753" i="5"/>
  <c r="L754" i="5"/>
  <c r="L755" i="5"/>
  <c r="L756" i="5"/>
  <c r="L757" i="5"/>
  <c r="L758" i="5"/>
  <c r="L759" i="5"/>
  <c r="L760" i="5"/>
  <c r="L761" i="5"/>
  <c r="L762" i="5"/>
  <c r="L763" i="5"/>
  <c r="L764" i="5"/>
  <c r="L765" i="5"/>
  <c r="L766" i="5"/>
  <c r="L767" i="5"/>
  <c r="L768" i="5"/>
  <c r="L769" i="5"/>
  <c r="L770" i="5"/>
  <c r="L771" i="5"/>
  <c r="L772" i="5"/>
  <c r="L773" i="5"/>
  <c r="L774" i="5"/>
  <c r="L775" i="5"/>
  <c r="L776" i="5"/>
  <c r="L777" i="5"/>
  <c r="L778" i="5"/>
  <c r="L779" i="5"/>
  <c r="L780" i="5"/>
  <c r="L781" i="5"/>
  <c r="L782" i="5"/>
  <c r="L783" i="5"/>
  <c r="L784" i="5"/>
  <c r="L785" i="5"/>
  <c r="L786" i="5"/>
  <c r="L787" i="5"/>
  <c r="L788" i="5"/>
  <c r="L789" i="5"/>
  <c r="L790" i="5"/>
  <c r="L791" i="5"/>
  <c r="L792" i="5"/>
  <c r="L793" i="5"/>
  <c r="L794" i="5"/>
  <c r="L795" i="5"/>
  <c r="L796" i="5"/>
  <c r="L797" i="5"/>
  <c r="L798" i="5"/>
  <c r="L799" i="5"/>
  <c r="L800" i="5"/>
  <c r="L801" i="5"/>
  <c r="L802" i="5"/>
  <c r="L803" i="5"/>
  <c r="L804" i="5"/>
  <c r="L805" i="5"/>
  <c r="L806" i="5"/>
  <c r="L807" i="5"/>
  <c r="L808" i="5"/>
  <c r="L809" i="5"/>
  <c r="L810" i="5"/>
  <c r="L811" i="5"/>
  <c r="L812" i="5"/>
  <c r="L813" i="5"/>
  <c r="L814" i="5"/>
  <c r="L815" i="5"/>
  <c r="L816" i="5"/>
  <c r="L817" i="5"/>
  <c r="L818" i="5"/>
  <c r="L819" i="5"/>
  <c r="L820" i="5"/>
  <c r="L821" i="5"/>
  <c r="L822" i="5"/>
  <c r="L823" i="5"/>
  <c r="L824" i="5"/>
  <c r="L825" i="5"/>
  <c r="L826" i="5"/>
  <c r="L827" i="5"/>
  <c r="L828" i="5"/>
  <c r="L829" i="5"/>
  <c r="L830" i="5"/>
  <c r="L831" i="5"/>
  <c r="L832" i="5"/>
  <c r="L833" i="5"/>
  <c r="L834" i="5"/>
  <c r="L835" i="5"/>
  <c r="L836" i="5"/>
  <c r="L837" i="5"/>
  <c r="L838" i="5"/>
  <c r="L839" i="5"/>
  <c r="L840" i="5"/>
  <c r="L841" i="5"/>
  <c r="L842" i="5"/>
  <c r="L843" i="5"/>
  <c r="L844" i="5"/>
  <c r="L845" i="5"/>
  <c r="L846" i="5"/>
  <c r="L847" i="5"/>
  <c r="L848" i="5"/>
  <c r="L849" i="5"/>
  <c r="L850" i="5"/>
  <c r="L851" i="5"/>
  <c r="L852" i="5"/>
  <c r="L853" i="5"/>
  <c r="L854" i="5"/>
  <c r="L855" i="5"/>
  <c r="L856" i="5"/>
  <c r="L857" i="5"/>
  <c r="L858" i="5"/>
  <c r="L859" i="5"/>
  <c r="L860" i="5"/>
  <c r="L861" i="5"/>
  <c r="L862" i="5"/>
  <c r="L863" i="5"/>
  <c r="L864" i="5"/>
  <c r="L865" i="5"/>
  <c r="L866" i="5"/>
  <c r="L867" i="5"/>
  <c r="L868" i="5"/>
  <c r="L869" i="5"/>
  <c r="L870" i="5"/>
  <c r="L871" i="5"/>
  <c r="L872" i="5"/>
  <c r="L873" i="5"/>
  <c r="L874" i="5"/>
  <c r="L875" i="5"/>
  <c r="L876" i="5"/>
  <c r="L877" i="5"/>
  <c r="L878" i="5"/>
  <c r="L879" i="5"/>
  <c r="L880" i="5"/>
  <c r="L881" i="5"/>
  <c r="L882" i="5"/>
  <c r="L883" i="5"/>
  <c r="L884" i="5"/>
  <c r="L885" i="5"/>
  <c r="L886" i="5"/>
  <c r="L887" i="5"/>
  <c r="L888" i="5"/>
  <c r="L889" i="5"/>
  <c r="L890" i="5"/>
  <c r="L891" i="5"/>
  <c r="L892" i="5"/>
  <c r="L893" i="5"/>
  <c r="L894" i="5"/>
  <c r="L895" i="5"/>
  <c r="L896" i="5"/>
  <c r="L897" i="5"/>
  <c r="L898" i="5"/>
  <c r="L899" i="5"/>
  <c r="L900" i="5"/>
  <c r="L901" i="5"/>
  <c r="L902" i="5"/>
  <c r="L903" i="5"/>
  <c r="L904" i="5"/>
  <c r="L905" i="5"/>
  <c r="L906" i="5"/>
  <c r="L907" i="5"/>
  <c r="L908" i="5"/>
  <c r="L909" i="5"/>
  <c r="L910" i="5"/>
  <c r="L911" i="5"/>
  <c r="L912" i="5"/>
  <c r="L913" i="5"/>
  <c r="L914" i="5"/>
  <c r="L915" i="5"/>
  <c r="L916" i="5"/>
  <c r="L917" i="5"/>
  <c r="L918" i="5"/>
  <c r="L919" i="5"/>
  <c r="L920" i="5"/>
  <c r="L921" i="5"/>
  <c r="L922" i="5"/>
  <c r="L923" i="5"/>
  <c r="L924" i="5"/>
  <c r="L925" i="5"/>
  <c r="L926" i="5"/>
  <c r="L927" i="5"/>
  <c r="L928" i="5"/>
  <c r="L929" i="5"/>
  <c r="L930" i="5"/>
  <c r="L931" i="5"/>
  <c r="L932" i="5"/>
  <c r="L933" i="5"/>
  <c r="L934" i="5"/>
  <c r="L935" i="5"/>
  <c r="L936" i="5"/>
  <c r="L937" i="5"/>
  <c r="L938" i="5"/>
  <c r="L939" i="5"/>
  <c r="L940" i="5"/>
  <c r="L941" i="5"/>
  <c r="L942" i="5"/>
  <c r="L943" i="5"/>
  <c r="L944" i="5"/>
  <c r="L945" i="5"/>
  <c r="L946" i="5"/>
  <c r="L947" i="5"/>
  <c r="L948" i="5"/>
  <c r="L949" i="5"/>
  <c r="L950" i="5"/>
  <c r="L951" i="5"/>
  <c r="L952" i="5"/>
  <c r="L953" i="5"/>
  <c r="L954" i="5"/>
  <c r="L955" i="5"/>
  <c r="L956" i="5"/>
  <c r="L957" i="5"/>
  <c r="L958" i="5"/>
  <c r="L959" i="5"/>
  <c r="L960" i="5"/>
  <c r="L961" i="5"/>
  <c r="L962" i="5"/>
  <c r="L963" i="5"/>
  <c r="L964" i="5"/>
  <c r="L965" i="5"/>
  <c r="L966" i="5"/>
  <c r="L967" i="5"/>
  <c r="L968" i="5"/>
  <c r="L969" i="5"/>
  <c r="L970" i="5"/>
  <c r="L971" i="5"/>
  <c r="L972" i="5"/>
  <c r="L973" i="5"/>
  <c r="L974" i="5"/>
  <c r="L975" i="5"/>
  <c r="L976" i="5"/>
  <c r="L977" i="5"/>
  <c r="L978" i="5"/>
  <c r="L979" i="5"/>
  <c r="L980" i="5"/>
  <c r="L981" i="5"/>
  <c r="L982" i="5"/>
  <c r="L983" i="5"/>
  <c r="L984" i="5"/>
  <c r="L985" i="5"/>
  <c r="L986" i="5"/>
  <c r="L987" i="5"/>
  <c r="L988" i="5"/>
  <c r="L989" i="5"/>
  <c r="L990" i="5"/>
  <c r="L991" i="5"/>
  <c r="L992" i="5"/>
  <c r="L993" i="5"/>
  <c r="L994" i="5"/>
  <c r="L995" i="5"/>
  <c r="L996" i="5"/>
  <c r="L997" i="5"/>
  <c r="L998" i="5"/>
  <c r="L999" i="5"/>
  <c r="L1000" i="5"/>
  <c r="L1001" i="5"/>
  <c r="L1002" i="5"/>
  <c r="L1003" i="5"/>
  <c r="L1004" i="5"/>
  <c r="L1005" i="5"/>
  <c r="L1006" i="5"/>
  <c r="L1007" i="5"/>
  <c r="L1008" i="5"/>
  <c r="L1009" i="5"/>
  <c r="L1010" i="5"/>
  <c r="L1011" i="5"/>
  <c r="L1012" i="5"/>
  <c r="L1013" i="5"/>
  <c r="L1014" i="5"/>
  <c r="L1015" i="5"/>
  <c r="L1016" i="5"/>
  <c r="L1017" i="5"/>
  <c r="L1018" i="5"/>
  <c r="L1019" i="5"/>
  <c r="L1020" i="5"/>
  <c r="L1021" i="5"/>
  <c r="L1022" i="5"/>
  <c r="L1023" i="5"/>
  <c r="L1024" i="5"/>
  <c r="L1025" i="5"/>
  <c r="L1026" i="5"/>
  <c r="L1027" i="5"/>
  <c r="L1028" i="5"/>
  <c r="L1029" i="5"/>
  <c r="L1030" i="5"/>
  <c r="L1031" i="5"/>
  <c r="L1032" i="5"/>
  <c r="L1033" i="5"/>
  <c r="L1034" i="5"/>
  <c r="L1035" i="5"/>
  <c r="L1036" i="5"/>
  <c r="L1037" i="5"/>
  <c r="L1038" i="5"/>
  <c r="L1039" i="5"/>
  <c r="L1040" i="5"/>
  <c r="L1041" i="5"/>
  <c r="L1042" i="5"/>
  <c r="L1043" i="5"/>
  <c r="L1044" i="5"/>
  <c r="L1045" i="5"/>
  <c r="L1046" i="5"/>
  <c r="L1047" i="5"/>
  <c r="L1048" i="5"/>
  <c r="L1049" i="5"/>
  <c r="L1050" i="5"/>
  <c r="L1051" i="5"/>
  <c r="L1052" i="5"/>
  <c r="L1053" i="5"/>
  <c r="L1054" i="5"/>
  <c r="L1055" i="5"/>
  <c r="L1056" i="5"/>
  <c r="L1057" i="5"/>
  <c r="L1058" i="5"/>
  <c r="L1059" i="5"/>
  <c r="L1060" i="5"/>
  <c r="L1061" i="5"/>
  <c r="L1062" i="5"/>
  <c r="L1063" i="5"/>
  <c r="L1064" i="5"/>
  <c r="L1065" i="5"/>
  <c r="L1066" i="5"/>
  <c r="L1067" i="5"/>
  <c r="L1068" i="5"/>
  <c r="L1069" i="5"/>
  <c r="L1070" i="5"/>
  <c r="L1071" i="5"/>
  <c r="L1072" i="5"/>
  <c r="L1073" i="5"/>
  <c r="L1074" i="5"/>
  <c r="L1075" i="5"/>
  <c r="L1076" i="5"/>
  <c r="L1077" i="5"/>
  <c r="L1078" i="5"/>
  <c r="L1079" i="5"/>
  <c r="L1080" i="5"/>
  <c r="L1081" i="5"/>
  <c r="L1082" i="5"/>
  <c r="L1083" i="5"/>
  <c r="L1084" i="5"/>
  <c r="L1085" i="5"/>
  <c r="L1086" i="5"/>
  <c r="L1087" i="5"/>
  <c r="L1088" i="5"/>
  <c r="L1089" i="5"/>
  <c r="L1090" i="5"/>
  <c r="L1091" i="5"/>
  <c r="L1092" i="5"/>
  <c r="L1093" i="5"/>
  <c r="L1094" i="5"/>
  <c r="L1095" i="5"/>
  <c r="L1096" i="5"/>
  <c r="L1097" i="5"/>
  <c r="L1098" i="5"/>
  <c r="L1099" i="5"/>
  <c r="L1100" i="5"/>
  <c r="L1101" i="5"/>
  <c r="L1102" i="5"/>
  <c r="L1103" i="5"/>
  <c r="L1104" i="5"/>
  <c r="L1105" i="5"/>
  <c r="L1106" i="5"/>
  <c r="L1107" i="5"/>
  <c r="L1108" i="5"/>
  <c r="L1109" i="5"/>
  <c r="L1110" i="5"/>
  <c r="L1111" i="5"/>
  <c r="L1112" i="5"/>
  <c r="L1113" i="5"/>
  <c r="L1114" i="5"/>
  <c r="L1115" i="5"/>
  <c r="L1116" i="5"/>
  <c r="L1117" i="5"/>
  <c r="L1118" i="5"/>
  <c r="L1119" i="5"/>
  <c r="L1120" i="5"/>
  <c r="L1121" i="5"/>
  <c r="L1122" i="5"/>
  <c r="L1123" i="5"/>
  <c r="L1124" i="5"/>
  <c r="L1125" i="5"/>
  <c r="L1126" i="5"/>
  <c r="L1127" i="5"/>
  <c r="L1128" i="5"/>
  <c r="L1129" i="5"/>
  <c r="L1130" i="5"/>
  <c r="L1131" i="5"/>
  <c r="L1132" i="5"/>
  <c r="L1133" i="5"/>
  <c r="L1134" i="5"/>
  <c r="L1135" i="5"/>
  <c r="L1136" i="5"/>
  <c r="L1137" i="5"/>
  <c r="L1138" i="5"/>
  <c r="L1139" i="5"/>
  <c r="L1140" i="5"/>
  <c r="L1141" i="5"/>
  <c r="L1142" i="5"/>
  <c r="L1143" i="5"/>
  <c r="L1144" i="5"/>
  <c r="L1145" i="5"/>
  <c r="L1146" i="5"/>
  <c r="L1147" i="5"/>
  <c r="L1148" i="5"/>
  <c r="L1149" i="5"/>
  <c r="L1150" i="5"/>
  <c r="L1151" i="5"/>
  <c r="L1152" i="5"/>
  <c r="L1153" i="5"/>
  <c r="L1154" i="5"/>
  <c r="L1155" i="5"/>
  <c r="L1156" i="5"/>
  <c r="L1157" i="5"/>
  <c r="L1158" i="5"/>
  <c r="L1159" i="5"/>
  <c r="L1160" i="5"/>
  <c r="L1161" i="5"/>
  <c r="L1162" i="5"/>
  <c r="L1163" i="5"/>
  <c r="L1164" i="5"/>
  <c r="L1165" i="5"/>
  <c r="L1166" i="5"/>
  <c r="L1167" i="5"/>
  <c r="L1168" i="5"/>
  <c r="L1169" i="5"/>
  <c r="L1170" i="5"/>
  <c r="L1171" i="5"/>
  <c r="L1172" i="5"/>
  <c r="L1173" i="5"/>
  <c r="L1174" i="5"/>
  <c r="L1175" i="5"/>
  <c r="L1176" i="5"/>
  <c r="L1177" i="5"/>
  <c r="L1178" i="5"/>
  <c r="L1179" i="5"/>
  <c r="L1180" i="5"/>
  <c r="L1181" i="5"/>
  <c r="L1182" i="5"/>
  <c r="L1183" i="5"/>
  <c r="L1184" i="5"/>
  <c r="L1185" i="5"/>
  <c r="L1186" i="5"/>
  <c r="L1187" i="5"/>
  <c r="L1188" i="5"/>
  <c r="L1189" i="5"/>
  <c r="L1190" i="5"/>
  <c r="L1191" i="5"/>
  <c r="L1192" i="5"/>
  <c r="L1193" i="5"/>
  <c r="L1194" i="5"/>
  <c r="L1195" i="5"/>
  <c r="L1196" i="5"/>
  <c r="L1197" i="5"/>
  <c r="L1198" i="5"/>
  <c r="L1199" i="5"/>
  <c r="L1200" i="5"/>
  <c r="L1201" i="5"/>
  <c r="L1202" i="5"/>
  <c r="L1203" i="5"/>
  <c r="L1204" i="5"/>
  <c r="L1205" i="5"/>
  <c r="L1206" i="5"/>
  <c r="L1207" i="5"/>
  <c r="L1208" i="5"/>
  <c r="L1209" i="5"/>
  <c r="L1210" i="5"/>
  <c r="L1211" i="5"/>
  <c r="L1212" i="5"/>
  <c r="L1213" i="5"/>
  <c r="L1214" i="5"/>
  <c r="L1215" i="5"/>
  <c r="L1216" i="5"/>
  <c r="L1217" i="5"/>
  <c r="L1218" i="5"/>
  <c r="L1219" i="5"/>
  <c r="L1220" i="5"/>
  <c r="L1221" i="5"/>
  <c r="L1222" i="5"/>
  <c r="L1223" i="5"/>
  <c r="L1224" i="5"/>
  <c r="L1225" i="5"/>
  <c r="L1226" i="5"/>
  <c r="L1227" i="5"/>
  <c r="L1228" i="5"/>
  <c r="L1229" i="5"/>
  <c r="L1230" i="5"/>
  <c r="L1231" i="5"/>
  <c r="L1232" i="5"/>
  <c r="L1233" i="5"/>
  <c r="L1234" i="5"/>
  <c r="L1235" i="5"/>
  <c r="L1236" i="5"/>
  <c r="L1237" i="5"/>
  <c r="L1238" i="5"/>
  <c r="L1239" i="5"/>
  <c r="L1240" i="5"/>
  <c r="L1241" i="5"/>
  <c r="L1242" i="5"/>
  <c r="L1243" i="5"/>
  <c r="L1244" i="5"/>
  <c r="L1245" i="5"/>
  <c r="L1246" i="5"/>
  <c r="L1247" i="5"/>
  <c r="L1248" i="5"/>
  <c r="L1249" i="5"/>
  <c r="L1250" i="5"/>
  <c r="L1251" i="5"/>
  <c r="L1252" i="5"/>
  <c r="L1253" i="5"/>
  <c r="L1254" i="5"/>
  <c r="L1255" i="5"/>
  <c r="L1256" i="5"/>
  <c r="L1257" i="5"/>
  <c r="L1258" i="5"/>
  <c r="L1259" i="5"/>
  <c r="L1260" i="5"/>
  <c r="L1261" i="5"/>
  <c r="L1262" i="5"/>
  <c r="L1263" i="5"/>
  <c r="L1264" i="5"/>
  <c r="L1265" i="5"/>
  <c r="L1266" i="5"/>
  <c r="L1267" i="5"/>
  <c r="L1268" i="5"/>
  <c r="L1269" i="5"/>
  <c r="L1270" i="5"/>
  <c r="L1271" i="5"/>
  <c r="L1272" i="5"/>
  <c r="L1273" i="5"/>
  <c r="L1274" i="5"/>
  <c r="L1275" i="5"/>
  <c r="L1276" i="5"/>
  <c r="L1277" i="5"/>
  <c r="L1278" i="5"/>
  <c r="L1279" i="5"/>
  <c r="L1280" i="5"/>
  <c r="L1281" i="5"/>
  <c r="L1282" i="5"/>
  <c r="L1283" i="5"/>
  <c r="L1284" i="5"/>
  <c r="L1285" i="5"/>
  <c r="L1286" i="5"/>
  <c r="L1287" i="5"/>
  <c r="L1288" i="5"/>
  <c r="L1289" i="5"/>
  <c r="L1290" i="5"/>
  <c r="L1291" i="5"/>
  <c r="L1292" i="5"/>
  <c r="L1293" i="5"/>
  <c r="L1294" i="5"/>
  <c r="L1295" i="5"/>
  <c r="L1296" i="5"/>
  <c r="L1297" i="5"/>
  <c r="L1298" i="5"/>
  <c r="L1299" i="5"/>
  <c r="L1300" i="5"/>
  <c r="L1301" i="5"/>
  <c r="L1302" i="5"/>
  <c r="L1303" i="5"/>
  <c r="L1304" i="5"/>
  <c r="L1305" i="5"/>
  <c r="L1306" i="5"/>
  <c r="L1307" i="5"/>
  <c r="L1308" i="5"/>
  <c r="L1309" i="5"/>
  <c r="L1310" i="5"/>
  <c r="L1311" i="5"/>
  <c r="L1312" i="5"/>
  <c r="L1313" i="5"/>
  <c r="L1314" i="5"/>
  <c r="L1315" i="5"/>
  <c r="L1316" i="5"/>
  <c r="L1317" i="5"/>
  <c r="L1318" i="5"/>
  <c r="L1319" i="5"/>
  <c r="L1320" i="5"/>
  <c r="L1321" i="5"/>
  <c r="L1322" i="5"/>
  <c r="L1323" i="5"/>
  <c r="L1324" i="5"/>
  <c r="L1325" i="5"/>
  <c r="L1326" i="5"/>
  <c r="L1327" i="5"/>
  <c r="L1328" i="5"/>
  <c r="L1329" i="5"/>
  <c r="L1330" i="5"/>
  <c r="L1331" i="5"/>
  <c r="L1332" i="5"/>
  <c r="L1333" i="5"/>
  <c r="L1334" i="5"/>
  <c r="L1335" i="5"/>
  <c r="L1336" i="5"/>
  <c r="L1337" i="5"/>
  <c r="L1338" i="5"/>
  <c r="L1339" i="5"/>
  <c r="L1340" i="5"/>
  <c r="L1341" i="5"/>
  <c r="L1342" i="5"/>
  <c r="L1343" i="5"/>
  <c r="L1344" i="5"/>
  <c r="L1345" i="5"/>
  <c r="L1346" i="5"/>
  <c r="L1347" i="5"/>
  <c r="L1348" i="5"/>
  <c r="L1349" i="5"/>
  <c r="L1350" i="5"/>
  <c r="L1351" i="5"/>
  <c r="L1352" i="5"/>
  <c r="L1353" i="5"/>
  <c r="L1354" i="5"/>
  <c r="L1355" i="5"/>
  <c r="L1356" i="5"/>
  <c r="L1357" i="5"/>
  <c r="L1358" i="5"/>
  <c r="L1359" i="5"/>
  <c r="L1360" i="5"/>
  <c r="L1361" i="5"/>
  <c r="L1362" i="5"/>
  <c r="L1363" i="5"/>
  <c r="L1364" i="5"/>
  <c r="L1365" i="5"/>
  <c r="L1366" i="5"/>
  <c r="L1367" i="5"/>
  <c r="L1368" i="5"/>
  <c r="L1369" i="5"/>
  <c r="L1370" i="5"/>
  <c r="L1371" i="5"/>
  <c r="L1372" i="5"/>
  <c r="L1373" i="5"/>
  <c r="L1374" i="5"/>
  <c r="L1375" i="5"/>
  <c r="L1376" i="5"/>
  <c r="L1377" i="5"/>
  <c r="L1378" i="5"/>
  <c r="L1379" i="5"/>
  <c r="L1380" i="5"/>
  <c r="L1381" i="5"/>
  <c r="L1382" i="5"/>
  <c r="L1383" i="5"/>
  <c r="L1384" i="5"/>
  <c r="L1385" i="5"/>
  <c r="L1386" i="5"/>
  <c r="L1387" i="5"/>
  <c r="L1388" i="5"/>
  <c r="L1389" i="5"/>
  <c r="L1390" i="5"/>
  <c r="L1391" i="5"/>
  <c r="L1392" i="5"/>
  <c r="L1393" i="5"/>
  <c r="L1394" i="5"/>
  <c r="L1395" i="5"/>
  <c r="L1396" i="5"/>
  <c r="L1397" i="5"/>
  <c r="L1398" i="5"/>
  <c r="L1399" i="5"/>
  <c r="L1400" i="5"/>
  <c r="L1401" i="5"/>
  <c r="L1402" i="5"/>
  <c r="L1403" i="5"/>
  <c r="L1404" i="5"/>
  <c r="L1405" i="5"/>
  <c r="L1406" i="5"/>
  <c r="L1407" i="5"/>
  <c r="L1408" i="5"/>
  <c r="L1409" i="5"/>
  <c r="L1410" i="5"/>
  <c r="L1411" i="5"/>
  <c r="L1412" i="5"/>
  <c r="L1413" i="5"/>
  <c r="L1414" i="5"/>
  <c r="L1415" i="5"/>
  <c r="L1416" i="5"/>
  <c r="L1417" i="5"/>
  <c r="L1418" i="5"/>
  <c r="L1419" i="5"/>
  <c r="L1420" i="5"/>
  <c r="L1421" i="5"/>
  <c r="L1422" i="5"/>
  <c r="L1423" i="5"/>
  <c r="L1424" i="5"/>
  <c r="L1425" i="5"/>
  <c r="L1426" i="5"/>
  <c r="L1427" i="5"/>
  <c r="L1428" i="5"/>
  <c r="L1429" i="5"/>
  <c r="L1430" i="5"/>
  <c r="L1431" i="5"/>
  <c r="L1432" i="5"/>
  <c r="L1433" i="5"/>
  <c r="L1434" i="5"/>
  <c r="L1435" i="5"/>
  <c r="L1436" i="5"/>
  <c r="L1437" i="5"/>
  <c r="L1438" i="5"/>
  <c r="L1439" i="5"/>
  <c r="L1440" i="5"/>
  <c r="L1441" i="5"/>
  <c r="L1442" i="5"/>
  <c r="L1443" i="5"/>
  <c r="L1444" i="5"/>
  <c r="L1445" i="5"/>
  <c r="L1446" i="5"/>
  <c r="L1447" i="5"/>
  <c r="L1448" i="5"/>
  <c r="L1449" i="5"/>
  <c r="L1450" i="5"/>
  <c r="L1451" i="5"/>
  <c r="L1452" i="5"/>
  <c r="L1453" i="5"/>
  <c r="L1454" i="5"/>
  <c r="L1455" i="5"/>
  <c r="L1456" i="5"/>
  <c r="L1457" i="5"/>
  <c r="L1458" i="5"/>
  <c r="L1459" i="5"/>
  <c r="L1460" i="5"/>
  <c r="L1461" i="5"/>
  <c r="L1462" i="5"/>
  <c r="L1463" i="5"/>
  <c r="L1464" i="5"/>
  <c r="L1465" i="5"/>
  <c r="L1466" i="5"/>
  <c r="L1467" i="5"/>
  <c r="L1468" i="5"/>
  <c r="L1469" i="5"/>
  <c r="L1470" i="5"/>
  <c r="L1471" i="5"/>
  <c r="L1472" i="5"/>
  <c r="L1473" i="5"/>
  <c r="L1474" i="5"/>
  <c r="L1475" i="5"/>
  <c r="L1476" i="5"/>
  <c r="L1477" i="5"/>
  <c r="L1478" i="5"/>
  <c r="L1479" i="5"/>
  <c r="L1480" i="5"/>
  <c r="L1481" i="5"/>
  <c r="L1482" i="5"/>
  <c r="L1483" i="5"/>
  <c r="L1484" i="5"/>
  <c r="L1485" i="5"/>
  <c r="L1486" i="5"/>
  <c r="L1487" i="5"/>
  <c r="L1488" i="5"/>
  <c r="L1489" i="5"/>
  <c r="L1490" i="5"/>
  <c r="L1491" i="5"/>
  <c r="L1492" i="5"/>
  <c r="L1493" i="5"/>
  <c r="L1494" i="5"/>
  <c r="L1495" i="5"/>
  <c r="L1496" i="5"/>
  <c r="L1497" i="5"/>
  <c r="L1498" i="5"/>
  <c r="L1499" i="5"/>
  <c r="L1500" i="5"/>
  <c r="L1501" i="5"/>
  <c r="L1502" i="5"/>
  <c r="L1503" i="5"/>
  <c r="L1504" i="5"/>
  <c r="L1505" i="5"/>
  <c r="L1506" i="5"/>
  <c r="L1507" i="5"/>
  <c r="L1508" i="5"/>
  <c r="L1509" i="5"/>
  <c r="L1510" i="5"/>
  <c r="L1511" i="5"/>
  <c r="L1512" i="5"/>
  <c r="L1513" i="5"/>
  <c r="L1514" i="5"/>
  <c r="L1515" i="5"/>
  <c r="L1516" i="5"/>
  <c r="L1517" i="5"/>
  <c r="L1518" i="5"/>
  <c r="L1519" i="5"/>
  <c r="L1520" i="5"/>
  <c r="L1521" i="5"/>
  <c r="L1522" i="5"/>
  <c r="L1523" i="5"/>
  <c r="L1524" i="5"/>
  <c r="L1525" i="5"/>
  <c r="L1526" i="5"/>
  <c r="L1527" i="5"/>
  <c r="L1528" i="5"/>
  <c r="L1529" i="5"/>
  <c r="L1530" i="5"/>
  <c r="L1531" i="5"/>
  <c r="L1532" i="5"/>
  <c r="L1533" i="5"/>
  <c r="L1534" i="5"/>
  <c r="L1535" i="5"/>
  <c r="L1536" i="5"/>
  <c r="L1537" i="5"/>
  <c r="L1538" i="5"/>
  <c r="L1539" i="5"/>
  <c r="L1540" i="5"/>
  <c r="L1541" i="5"/>
  <c r="L1542" i="5"/>
  <c r="L1543" i="5"/>
  <c r="L1544" i="5"/>
  <c r="L1545" i="5"/>
  <c r="L1546" i="5"/>
  <c r="L1547" i="5"/>
  <c r="L1548" i="5"/>
  <c r="L1549" i="5"/>
  <c r="L1550" i="5"/>
  <c r="L1551" i="5"/>
  <c r="L1552" i="5"/>
  <c r="L1553" i="5"/>
  <c r="L1554" i="5"/>
  <c r="L1555" i="5"/>
  <c r="L1556" i="5"/>
  <c r="L1557" i="5"/>
  <c r="L1558" i="5"/>
  <c r="L1559" i="5"/>
  <c r="L1560" i="5"/>
  <c r="L1561" i="5"/>
  <c r="L1562" i="5"/>
  <c r="L1563" i="5"/>
  <c r="L1564" i="5"/>
  <c r="L1565" i="5"/>
  <c r="L1566" i="5"/>
  <c r="L1567" i="5"/>
  <c r="L1568" i="5"/>
  <c r="L1569" i="5"/>
  <c r="L1570" i="5"/>
  <c r="L1571" i="5"/>
  <c r="L1572" i="5"/>
  <c r="L1573" i="5"/>
  <c r="L1574" i="5"/>
  <c r="L1575" i="5"/>
  <c r="L1576" i="5"/>
  <c r="L1577" i="5"/>
  <c r="L1578" i="5"/>
  <c r="L1579" i="5"/>
  <c r="L1580" i="5"/>
  <c r="L1581" i="5"/>
  <c r="L1582" i="5"/>
  <c r="L1583" i="5"/>
  <c r="L1584" i="5"/>
  <c r="L1585" i="5"/>
  <c r="L1586" i="5"/>
  <c r="L1587" i="5"/>
  <c r="L1588" i="5"/>
  <c r="L1589" i="5"/>
  <c r="L1590" i="5"/>
  <c r="L1591" i="5"/>
  <c r="L1592" i="5"/>
  <c r="L1593" i="5"/>
  <c r="L1594" i="5"/>
  <c r="L1595" i="5"/>
  <c r="L1596" i="5"/>
  <c r="L1597" i="5"/>
  <c r="L1598" i="5"/>
  <c r="L1599" i="5"/>
  <c r="L1600" i="5"/>
  <c r="L1601" i="5"/>
  <c r="L1602" i="5"/>
  <c r="L1603" i="5"/>
  <c r="L1604" i="5"/>
  <c r="L1605" i="5"/>
  <c r="L1606" i="5"/>
  <c r="L1607" i="5"/>
  <c r="L1608" i="5"/>
  <c r="L1609" i="5"/>
  <c r="L1610" i="5"/>
  <c r="L1611" i="5"/>
  <c r="L1612" i="5"/>
  <c r="L1613" i="5"/>
  <c r="L1614" i="5"/>
  <c r="L1615" i="5"/>
  <c r="L1616" i="5"/>
  <c r="L1617" i="5"/>
  <c r="L1618" i="5"/>
  <c r="L1619" i="5"/>
  <c r="L1620" i="5"/>
  <c r="L1621" i="5"/>
  <c r="L1622" i="5"/>
  <c r="L1623" i="5"/>
  <c r="L1624" i="5"/>
  <c r="L1625" i="5"/>
  <c r="L1626" i="5"/>
  <c r="L1627" i="5"/>
  <c r="L1628" i="5"/>
  <c r="L1629" i="5"/>
  <c r="L1630" i="5"/>
  <c r="L1631" i="5"/>
  <c r="L1632" i="5"/>
  <c r="L1633" i="5"/>
  <c r="L1634" i="5"/>
  <c r="L1635" i="5"/>
  <c r="L1636" i="5"/>
  <c r="L1637" i="5"/>
  <c r="L1638" i="5"/>
  <c r="L1639" i="5"/>
  <c r="L1640" i="5"/>
  <c r="L1641" i="5"/>
  <c r="L1642" i="5"/>
  <c r="L1643" i="5"/>
  <c r="L1644" i="5"/>
  <c r="L1645" i="5"/>
  <c r="L1646" i="5"/>
  <c r="L1647" i="5"/>
  <c r="L1648" i="5"/>
  <c r="L1649" i="5"/>
  <c r="L1650" i="5"/>
  <c r="L1651" i="5"/>
  <c r="L1652" i="5"/>
  <c r="L1653" i="5"/>
  <c r="L1654" i="5"/>
  <c r="L1655" i="5"/>
  <c r="L1656" i="5"/>
  <c r="L1657" i="5"/>
  <c r="L1658" i="5"/>
  <c r="L1659" i="5"/>
  <c r="L1660" i="5"/>
  <c r="L1661" i="5"/>
  <c r="L1662" i="5"/>
  <c r="L1663" i="5"/>
  <c r="L1664" i="5"/>
  <c r="L1665" i="5"/>
  <c r="L1666" i="5"/>
  <c r="L1667" i="5"/>
  <c r="L1668" i="5"/>
  <c r="L1669" i="5"/>
  <c r="L1670" i="5"/>
  <c r="L1671" i="5"/>
  <c r="L1672" i="5"/>
  <c r="L1673" i="5"/>
  <c r="L1674" i="5"/>
  <c r="L1675" i="5"/>
  <c r="L1676" i="5"/>
  <c r="L1677" i="5"/>
  <c r="L1678" i="5"/>
  <c r="L1679" i="5"/>
  <c r="L1680" i="5"/>
  <c r="L1681" i="5"/>
  <c r="L1682" i="5"/>
  <c r="L1683" i="5"/>
  <c r="L1684" i="5"/>
  <c r="L1685" i="5"/>
  <c r="L1686" i="5"/>
  <c r="L1687" i="5"/>
  <c r="L1688" i="5"/>
  <c r="L1689" i="5"/>
  <c r="L1690" i="5"/>
  <c r="L1691" i="5"/>
  <c r="L1692" i="5"/>
  <c r="L1693" i="5"/>
  <c r="L1694" i="5"/>
  <c r="L1695" i="5"/>
  <c r="L1696" i="5"/>
  <c r="L1697" i="5"/>
  <c r="L1698" i="5"/>
  <c r="L1699" i="5"/>
  <c r="L1700" i="5"/>
  <c r="L1701" i="5"/>
  <c r="L1702" i="5"/>
  <c r="L1703" i="5"/>
  <c r="L1704" i="5"/>
  <c r="L1705" i="5"/>
  <c r="L1706" i="5"/>
  <c r="L1707" i="5"/>
  <c r="L1708" i="5"/>
  <c r="L1709" i="5"/>
  <c r="L1710" i="5"/>
  <c r="L1711" i="5"/>
  <c r="L1712" i="5"/>
  <c r="L1713" i="5"/>
  <c r="L1714" i="5"/>
  <c r="L1715" i="5"/>
  <c r="L1716" i="5"/>
  <c r="L1717" i="5"/>
  <c r="L1718" i="5"/>
  <c r="L1719" i="5"/>
  <c r="L1720" i="5"/>
  <c r="L1721" i="5"/>
  <c r="L1722" i="5"/>
  <c r="L1723" i="5"/>
  <c r="L1724" i="5"/>
  <c r="L1725" i="5"/>
  <c r="L1726" i="5"/>
  <c r="L1727" i="5"/>
  <c r="L1728" i="5"/>
  <c r="L1729" i="5"/>
  <c r="L1730" i="5"/>
  <c r="L1731" i="5"/>
  <c r="L1732" i="5"/>
  <c r="L1733" i="5"/>
  <c r="L1734" i="5"/>
  <c r="L1735" i="5"/>
  <c r="L1736" i="5"/>
  <c r="L1737" i="5"/>
  <c r="L1738" i="5"/>
  <c r="L1739" i="5"/>
  <c r="L1740" i="5"/>
  <c r="L1741" i="5"/>
  <c r="L1742" i="5"/>
  <c r="L1743" i="5"/>
  <c r="L1744" i="5"/>
  <c r="L1745" i="5"/>
  <c r="L1746" i="5"/>
  <c r="L1747" i="5"/>
  <c r="L1748" i="5"/>
  <c r="L1749" i="5"/>
  <c r="L1750" i="5"/>
  <c r="L1751" i="5"/>
  <c r="L1752" i="5"/>
  <c r="L1753" i="5"/>
  <c r="L1754" i="5"/>
  <c r="L1755" i="5"/>
  <c r="L1756" i="5"/>
  <c r="L1757" i="5"/>
  <c r="L1758" i="5"/>
  <c r="L1759" i="5"/>
  <c r="L1760" i="5"/>
  <c r="L1761" i="5"/>
  <c r="L1762" i="5"/>
  <c r="L1763" i="5"/>
  <c r="L1764" i="5"/>
  <c r="L1765" i="5"/>
  <c r="L1766" i="5"/>
  <c r="L1767" i="5"/>
  <c r="L1768" i="5"/>
  <c r="L1769" i="5"/>
  <c r="L1770" i="5"/>
  <c r="L1771" i="5"/>
  <c r="L1772" i="5"/>
  <c r="L1773" i="5"/>
  <c r="L1774" i="5"/>
  <c r="L1775" i="5"/>
  <c r="L1776" i="5"/>
  <c r="L1777" i="5"/>
  <c r="L1778" i="5"/>
  <c r="L1779" i="5"/>
  <c r="L1780" i="5"/>
  <c r="L1781" i="5"/>
  <c r="L1782" i="5"/>
  <c r="L1783" i="5"/>
  <c r="L1784" i="5"/>
  <c r="L1785" i="5"/>
  <c r="L1786" i="5"/>
  <c r="L1787" i="5"/>
  <c r="L1788" i="5"/>
  <c r="L1789" i="5"/>
  <c r="L1790" i="5"/>
  <c r="L1791" i="5"/>
  <c r="L1792" i="5"/>
  <c r="L1793" i="5"/>
  <c r="L1794" i="5"/>
  <c r="L1795" i="5"/>
  <c r="L1796" i="5"/>
  <c r="L1797" i="5"/>
  <c r="L1798" i="5"/>
  <c r="L1799" i="5"/>
  <c r="L1800" i="5"/>
  <c r="L1801" i="5"/>
  <c r="L1802" i="5"/>
  <c r="L1803" i="5"/>
  <c r="L1804" i="5"/>
  <c r="L1805" i="5"/>
  <c r="L1806" i="5"/>
  <c r="L1807" i="5"/>
  <c r="L1808" i="5"/>
  <c r="L1809" i="5"/>
  <c r="L1810" i="5"/>
  <c r="L1811" i="5"/>
  <c r="L1812" i="5"/>
  <c r="L1813" i="5"/>
  <c r="L1814" i="5"/>
  <c r="L1815" i="5"/>
  <c r="L1816" i="5"/>
  <c r="L1817" i="5"/>
  <c r="L1818" i="5"/>
  <c r="L1819" i="5"/>
  <c r="L1820" i="5"/>
  <c r="L1821" i="5"/>
  <c r="L1822" i="5"/>
  <c r="L1823" i="5"/>
  <c r="L1824" i="5"/>
  <c r="L1825" i="5"/>
  <c r="L1826" i="5"/>
  <c r="L1827" i="5"/>
  <c r="L1828" i="5"/>
  <c r="L1829" i="5"/>
  <c r="L1830" i="5"/>
  <c r="L1831" i="5"/>
  <c r="L1832" i="5"/>
  <c r="L1833" i="5"/>
  <c r="L1834" i="5"/>
  <c r="L1835" i="5"/>
  <c r="L1836" i="5"/>
  <c r="L1837" i="5"/>
  <c r="L1838" i="5"/>
  <c r="L1839" i="5"/>
  <c r="L1840" i="5"/>
  <c r="L1841" i="5"/>
  <c r="L1842" i="5"/>
  <c r="L1843" i="5"/>
  <c r="L1844" i="5"/>
  <c r="L1845" i="5"/>
  <c r="L1846" i="5"/>
  <c r="L1847" i="5"/>
  <c r="L1848" i="5"/>
  <c r="L1849" i="5"/>
  <c r="L1850" i="5"/>
  <c r="L1851" i="5"/>
  <c r="L1852" i="5"/>
  <c r="L1853" i="5"/>
  <c r="L1854" i="5"/>
  <c r="L1855" i="5"/>
  <c r="L1856" i="5"/>
  <c r="L1857" i="5"/>
  <c r="L1858" i="5"/>
  <c r="L1859" i="5"/>
  <c r="L1860" i="5"/>
  <c r="L1861" i="5"/>
  <c r="L1862" i="5"/>
  <c r="L1863" i="5"/>
  <c r="L1864" i="5"/>
  <c r="L1865" i="5"/>
  <c r="L1866" i="5"/>
  <c r="L1867" i="5"/>
  <c r="L1868" i="5"/>
  <c r="L1869" i="5"/>
  <c r="L1870" i="5"/>
  <c r="L1871" i="5"/>
  <c r="L1872" i="5"/>
  <c r="L1873" i="5"/>
  <c r="L1874" i="5"/>
  <c r="L1875" i="5"/>
  <c r="L1876" i="5"/>
  <c r="L1877" i="5"/>
  <c r="L1878" i="5"/>
  <c r="L1879" i="5"/>
  <c r="L1880" i="5"/>
  <c r="L1881" i="5"/>
  <c r="L1882" i="5"/>
  <c r="L1883" i="5"/>
  <c r="L1884" i="5"/>
  <c r="L1885" i="5"/>
  <c r="L1886" i="5"/>
  <c r="L1887" i="5"/>
  <c r="L1888" i="5"/>
  <c r="L1889" i="5"/>
  <c r="L1890" i="5"/>
  <c r="L1891" i="5"/>
  <c r="L1892" i="5"/>
  <c r="L1893" i="5"/>
  <c r="L1894" i="5"/>
  <c r="L1895" i="5"/>
  <c r="L1896" i="5"/>
  <c r="L1897" i="5"/>
  <c r="L1898" i="5"/>
  <c r="L1899" i="5"/>
  <c r="L1900" i="5"/>
  <c r="L1901" i="5"/>
  <c r="L1902" i="5"/>
  <c r="L1903" i="5"/>
  <c r="L1904" i="5"/>
  <c r="L1905" i="5"/>
  <c r="L1906" i="5"/>
  <c r="L1907" i="5"/>
  <c r="L1908" i="5"/>
  <c r="L1909" i="5"/>
  <c r="L1910" i="5"/>
  <c r="L1911" i="5"/>
  <c r="L1912" i="5"/>
  <c r="L1913" i="5"/>
  <c r="L1914" i="5"/>
  <c r="L1915" i="5"/>
  <c r="L1916" i="5"/>
  <c r="L1917" i="5"/>
  <c r="L1918" i="5"/>
  <c r="L1919" i="5"/>
  <c r="L1920" i="5"/>
  <c r="L1921" i="5"/>
  <c r="L1922" i="5"/>
  <c r="L1923" i="5"/>
  <c r="L1924" i="5"/>
  <c r="L1925" i="5"/>
  <c r="L1926" i="5"/>
  <c r="L1927" i="5"/>
  <c r="L1928" i="5"/>
  <c r="L1929" i="5"/>
  <c r="L1930" i="5"/>
  <c r="L1931" i="5"/>
  <c r="L1932" i="5"/>
  <c r="L1933" i="5"/>
  <c r="L1934" i="5"/>
  <c r="L1935" i="5"/>
  <c r="L1936" i="5"/>
  <c r="L1937" i="5"/>
  <c r="L1938" i="5"/>
  <c r="L1939" i="5"/>
  <c r="L1940" i="5"/>
  <c r="L1941" i="5"/>
  <c r="L1942" i="5"/>
  <c r="L1943" i="5"/>
  <c r="L1944" i="5"/>
  <c r="L1945" i="5"/>
  <c r="L1946" i="5"/>
  <c r="L1947" i="5"/>
  <c r="L1948" i="5"/>
  <c r="L1949" i="5"/>
  <c r="L1950" i="5"/>
  <c r="L1951" i="5"/>
  <c r="L1952" i="5"/>
  <c r="L1953" i="5"/>
  <c r="L1954" i="5"/>
  <c r="L1955" i="5"/>
  <c r="L1956" i="5"/>
  <c r="L1957" i="5"/>
  <c r="L1958" i="5"/>
  <c r="L1959" i="5"/>
  <c r="L1960" i="5"/>
  <c r="L1961" i="5"/>
  <c r="L1962" i="5"/>
  <c r="L1963" i="5"/>
  <c r="L1964" i="5"/>
  <c r="L1965" i="5"/>
  <c r="L1966" i="5"/>
  <c r="L1967" i="5"/>
  <c r="L1968" i="5"/>
  <c r="L1969" i="5"/>
  <c r="L1970" i="5"/>
  <c r="L1971" i="5"/>
  <c r="L1972" i="5"/>
  <c r="L1973" i="5"/>
  <c r="L1974" i="5"/>
  <c r="L1975" i="5"/>
  <c r="L1976" i="5"/>
  <c r="L1977" i="5"/>
  <c r="L1978" i="5"/>
  <c r="L1979" i="5"/>
  <c r="L1980" i="5"/>
  <c r="L1981" i="5"/>
  <c r="L1982" i="5"/>
  <c r="L1983" i="5"/>
  <c r="L1984" i="5"/>
  <c r="L1985" i="5"/>
  <c r="L1986" i="5"/>
  <c r="L1987" i="5"/>
  <c r="L1988" i="5"/>
  <c r="L1989" i="5"/>
  <c r="L1990" i="5"/>
  <c r="L1991" i="5"/>
  <c r="L1992" i="5"/>
  <c r="L1993" i="5"/>
  <c r="L1994" i="5"/>
  <c r="L1995" i="5"/>
  <c r="L1996" i="5"/>
  <c r="L1997" i="5"/>
  <c r="L1998" i="5"/>
  <c r="L1999" i="5"/>
  <c r="L2000" i="5"/>
  <c r="L2001" i="5"/>
  <c r="L2002" i="5"/>
  <c r="L2003" i="5"/>
  <c r="L2004" i="5"/>
  <c r="L2005" i="5"/>
  <c r="L2006" i="5"/>
  <c r="L2007" i="5"/>
  <c r="L2008" i="5"/>
  <c r="L2009" i="5"/>
  <c r="L2010" i="5"/>
  <c r="L2011" i="5"/>
  <c r="L2012" i="5"/>
  <c r="L2013" i="5"/>
  <c r="L2014" i="5"/>
  <c r="L2015" i="5"/>
  <c r="L2016" i="5"/>
  <c r="L2017" i="5"/>
  <c r="L2018" i="5"/>
  <c r="L2019" i="5"/>
  <c r="L2020" i="5"/>
  <c r="L2021" i="5"/>
  <c r="L2022" i="5"/>
  <c r="L2023" i="5"/>
  <c r="L2024" i="5"/>
  <c r="L2025" i="5"/>
  <c r="L2026" i="5"/>
  <c r="L2027" i="5"/>
  <c r="L2028" i="5"/>
  <c r="L2029" i="5"/>
  <c r="L2030" i="5"/>
  <c r="L2031" i="5"/>
  <c r="L2032" i="5"/>
  <c r="L2033" i="5"/>
  <c r="L2034" i="5"/>
  <c r="L2035" i="5"/>
  <c r="L2036" i="5"/>
  <c r="L2037" i="5"/>
  <c r="L2038" i="5"/>
  <c r="L2039" i="5"/>
  <c r="L2040" i="5"/>
  <c r="L2041" i="5"/>
  <c r="L2042" i="5"/>
  <c r="L2043" i="5"/>
  <c r="L2044" i="5"/>
  <c r="L2045" i="5"/>
  <c r="L2046" i="5"/>
  <c r="L2047" i="5"/>
  <c r="L2048" i="5"/>
  <c r="L2049" i="5"/>
  <c r="L2050" i="5"/>
  <c r="L2051" i="5"/>
  <c r="L2052" i="5"/>
  <c r="L2053" i="5"/>
  <c r="L2054" i="5"/>
  <c r="L2055" i="5"/>
  <c r="L2056" i="5"/>
  <c r="L2057" i="5"/>
  <c r="L2058" i="5"/>
  <c r="L2059" i="5"/>
  <c r="L2060" i="5"/>
  <c r="L2061" i="5"/>
  <c r="L2062" i="5"/>
  <c r="L2063" i="5"/>
  <c r="L2064" i="5"/>
  <c r="L2065" i="5"/>
  <c r="L2066" i="5"/>
  <c r="L2067" i="5"/>
  <c r="L2068" i="5"/>
  <c r="L2069" i="5"/>
  <c r="L2070" i="5"/>
  <c r="L2071" i="5"/>
  <c r="L2072" i="5"/>
  <c r="L2073" i="5"/>
  <c r="L2074" i="5"/>
  <c r="L2075" i="5"/>
  <c r="L2076" i="5"/>
  <c r="L2077" i="5"/>
  <c r="L2078" i="5"/>
  <c r="L2079" i="5"/>
  <c r="L2080" i="5"/>
  <c r="L2081" i="5"/>
  <c r="L2082" i="5"/>
  <c r="L2083" i="5"/>
  <c r="L2084" i="5"/>
  <c r="L2085" i="5"/>
  <c r="L2086" i="5"/>
  <c r="L2087" i="5"/>
  <c r="L2088" i="5"/>
  <c r="L2089" i="5"/>
  <c r="L2090" i="5"/>
  <c r="L2091" i="5"/>
  <c r="L2092" i="5"/>
  <c r="L2093" i="5"/>
  <c r="L2094" i="5"/>
  <c r="L2095" i="5"/>
  <c r="L2096" i="5"/>
  <c r="L2097" i="5"/>
  <c r="L2098" i="5"/>
  <c r="L2099" i="5"/>
  <c r="L2100" i="5"/>
  <c r="L2101" i="5"/>
  <c r="L2102" i="5"/>
  <c r="L2103" i="5"/>
  <c r="L2104" i="5"/>
  <c r="L2105" i="5"/>
  <c r="L2106" i="5"/>
  <c r="L2107" i="5"/>
  <c r="L2108" i="5"/>
  <c r="L2109" i="5"/>
  <c r="L2110" i="5"/>
  <c r="L2111" i="5"/>
  <c r="L2112" i="5"/>
  <c r="L2113" i="5"/>
  <c r="L2114" i="5"/>
  <c r="L2115" i="5"/>
  <c r="L2116" i="5"/>
  <c r="L2117" i="5"/>
  <c r="L2118" i="5"/>
  <c r="L2119" i="5"/>
  <c r="L2120" i="5"/>
  <c r="L2121" i="5"/>
  <c r="L2122" i="5"/>
  <c r="L2123" i="5"/>
  <c r="L2124" i="5"/>
  <c r="L2125" i="5"/>
  <c r="L2126" i="5"/>
  <c r="L2127" i="5"/>
  <c r="L2128" i="5"/>
  <c r="L2129" i="5"/>
  <c r="L2130" i="5"/>
  <c r="L2131" i="5"/>
  <c r="L2132" i="5"/>
  <c r="L2133" i="5"/>
  <c r="L2134" i="5"/>
  <c r="L2135" i="5"/>
  <c r="L2136" i="5"/>
  <c r="L2137" i="5"/>
  <c r="L2138" i="5"/>
  <c r="L2139" i="5"/>
  <c r="L2140" i="5"/>
  <c r="L2141" i="5"/>
  <c r="L2142" i="5"/>
  <c r="L2143" i="5"/>
  <c r="L2144" i="5"/>
  <c r="L2145" i="5"/>
  <c r="L2146" i="5"/>
  <c r="L2147" i="5"/>
  <c r="L2148" i="5"/>
  <c r="L2149" i="5"/>
  <c r="L2150" i="5"/>
  <c r="L2151" i="5"/>
  <c r="L2152" i="5"/>
  <c r="L2153" i="5"/>
  <c r="L2154" i="5"/>
  <c r="L2155" i="5"/>
  <c r="L2156" i="5"/>
  <c r="L2157" i="5"/>
  <c r="L2158" i="5"/>
  <c r="L2159" i="5"/>
  <c r="L2160" i="5"/>
  <c r="L2161" i="5"/>
  <c r="L2162" i="5"/>
  <c r="L2163" i="5"/>
  <c r="L2164" i="5"/>
  <c r="L2165" i="5"/>
  <c r="L2166" i="5"/>
  <c r="L2167" i="5"/>
  <c r="L2168" i="5"/>
  <c r="L2169" i="5"/>
  <c r="L2170" i="5"/>
  <c r="L2171" i="5"/>
  <c r="L2172" i="5"/>
  <c r="L2173" i="5"/>
  <c r="L2174" i="5"/>
  <c r="L2175" i="5"/>
  <c r="L2176" i="5"/>
  <c r="L2177" i="5"/>
  <c r="L2178" i="5"/>
  <c r="L2179" i="5"/>
  <c r="L2180" i="5"/>
  <c r="L2181" i="5"/>
  <c r="L2182" i="5"/>
  <c r="L2183" i="5"/>
  <c r="L2184" i="5"/>
  <c r="L2185" i="5"/>
  <c r="L2186" i="5"/>
  <c r="L2187" i="5"/>
  <c r="L2188" i="5"/>
  <c r="L2189" i="5"/>
  <c r="L2190" i="5"/>
  <c r="L2191" i="5"/>
  <c r="L2192" i="5"/>
  <c r="L2193" i="5"/>
  <c r="L2194" i="5"/>
  <c r="L2195" i="5"/>
  <c r="L2196" i="5"/>
  <c r="L2197" i="5"/>
  <c r="L2198" i="5"/>
  <c r="L2199" i="5"/>
  <c r="L2200" i="5"/>
  <c r="L2201" i="5"/>
  <c r="L2202" i="5"/>
  <c r="L2203" i="5"/>
  <c r="L2204" i="5"/>
  <c r="L2205" i="5"/>
  <c r="L2206" i="5"/>
  <c r="L2207" i="5"/>
  <c r="L2208" i="5"/>
  <c r="L2209" i="5"/>
  <c r="L2210" i="5"/>
  <c r="L2211" i="5"/>
  <c r="L2212" i="5"/>
  <c r="L2213" i="5"/>
  <c r="L2214" i="5"/>
  <c r="L2215" i="5"/>
  <c r="L2216" i="5"/>
  <c r="L2217" i="5"/>
  <c r="L2218" i="5"/>
  <c r="L2219" i="5"/>
  <c r="L2220" i="5"/>
  <c r="L2221" i="5"/>
  <c r="L2222" i="5"/>
  <c r="L2223" i="5"/>
  <c r="L2224" i="5"/>
  <c r="L2225" i="5"/>
  <c r="L2226" i="5"/>
  <c r="L2227" i="5"/>
  <c r="L2228" i="5"/>
  <c r="L2229" i="5"/>
  <c r="L2230" i="5"/>
  <c r="L2231" i="5"/>
  <c r="L2232" i="5"/>
  <c r="L2233" i="5"/>
  <c r="L2234" i="5"/>
  <c r="L2235" i="5"/>
  <c r="L2236" i="5"/>
  <c r="L2237" i="5"/>
  <c r="L2238" i="5"/>
  <c r="L2239" i="5"/>
  <c r="L2240" i="5"/>
  <c r="L2241" i="5"/>
  <c r="L2242" i="5"/>
  <c r="L2243" i="5"/>
  <c r="L2244" i="5"/>
  <c r="L2245" i="5"/>
  <c r="L2246" i="5"/>
  <c r="L2247" i="5"/>
  <c r="L2248" i="5"/>
  <c r="L2249" i="5"/>
  <c r="L2250" i="5"/>
  <c r="L2251" i="5"/>
  <c r="L2252" i="5"/>
  <c r="L2253" i="5"/>
  <c r="L2254" i="5"/>
  <c r="L2255" i="5"/>
  <c r="L2256" i="5"/>
  <c r="L2257" i="5"/>
  <c r="L2258" i="5"/>
  <c r="L2259" i="5"/>
  <c r="L2260" i="5"/>
  <c r="L2261" i="5"/>
  <c r="L2262" i="5"/>
  <c r="L2263" i="5"/>
  <c r="L2264" i="5"/>
  <c r="L2265" i="5"/>
  <c r="L2266" i="5"/>
  <c r="L2267" i="5"/>
  <c r="L2268" i="5"/>
  <c r="L2269" i="5"/>
  <c r="L2270" i="5"/>
  <c r="L2271" i="5"/>
  <c r="L2272" i="5"/>
  <c r="L2273" i="5"/>
  <c r="L2274" i="5"/>
  <c r="L2275" i="5"/>
  <c r="L2276" i="5"/>
  <c r="L2277" i="5"/>
  <c r="L2278" i="5"/>
  <c r="L2279" i="5"/>
  <c r="L2280" i="5"/>
  <c r="L2281" i="5"/>
  <c r="L2282" i="5"/>
  <c r="L2283" i="5"/>
  <c r="L2284" i="5"/>
  <c r="L2285" i="5"/>
  <c r="L2286" i="5"/>
  <c r="L2287" i="5"/>
  <c r="L2288" i="5"/>
  <c r="L2289" i="5"/>
  <c r="L2290" i="5"/>
  <c r="L2291" i="5"/>
  <c r="L2292" i="5"/>
  <c r="L2293" i="5"/>
  <c r="L2294" i="5"/>
  <c r="L2295" i="5"/>
  <c r="L2296" i="5"/>
  <c r="L2297" i="5"/>
  <c r="L2298" i="5"/>
  <c r="L2299" i="5"/>
  <c r="L2300" i="5"/>
  <c r="L2301" i="5"/>
  <c r="L2302" i="5"/>
  <c r="L2303" i="5"/>
  <c r="L2304" i="5"/>
  <c r="L2305" i="5"/>
  <c r="L2306" i="5"/>
  <c r="L2307" i="5"/>
  <c r="L2308" i="5"/>
  <c r="L2309" i="5"/>
  <c r="L2310" i="5"/>
  <c r="L2311" i="5"/>
  <c r="L2312" i="5"/>
  <c r="L2313" i="5"/>
  <c r="L2314" i="5"/>
  <c r="L2315" i="5"/>
  <c r="L2316" i="5"/>
  <c r="L2317" i="5"/>
  <c r="L2318" i="5"/>
  <c r="L2319" i="5"/>
  <c r="L2320" i="5"/>
  <c r="L2321" i="5"/>
  <c r="L2322" i="5"/>
  <c r="L2323" i="5"/>
  <c r="L2324" i="5"/>
  <c r="L2325" i="5"/>
  <c r="L2326" i="5"/>
  <c r="L2327" i="5"/>
  <c r="L2328" i="5"/>
  <c r="L2329" i="5"/>
  <c r="L2330" i="5"/>
  <c r="L2331" i="5"/>
  <c r="L2332" i="5"/>
  <c r="L2333" i="5"/>
  <c r="L2334" i="5"/>
  <c r="L2335" i="5"/>
  <c r="L2336" i="5"/>
  <c r="L2337" i="5"/>
  <c r="L2338" i="5"/>
  <c r="L2339" i="5"/>
  <c r="L2340" i="5"/>
  <c r="L2341" i="5"/>
  <c r="L2342" i="5"/>
  <c r="L2343" i="5"/>
  <c r="L2344" i="5"/>
  <c r="L2345" i="5"/>
  <c r="L2346" i="5"/>
  <c r="L2347" i="5"/>
  <c r="L2348" i="5"/>
  <c r="L2349" i="5"/>
  <c r="L2350" i="5"/>
  <c r="L2351" i="5"/>
  <c r="L2352" i="5"/>
  <c r="L2353" i="5"/>
  <c r="L2354" i="5"/>
  <c r="L2355" i="5"/>
  <c r="L2356" i="5"/>
  <c r="L2357" i="5"/>
  <c r="L2358" i="5"/>
  <c r="L2359" i="5"/>
  <c r="L2360" i="5"/>
  <c r="L2361" i="5"/>
  <c r="L2362" i="5"/>
  <c r="L2363" i="5"/>
  <c r="L2364" i="5"/>
  <c r="L2365" i="5"/>
  <c r="L2366" i="5"/>
  <c r="L2367" i="5"/>
  <c r="L2368" i="5"/>
  <c r="L2369" i="5"/>
  <c r="L2370" i="5"/>
  <c r="L2371" i="5"/>
  <c r="L2372" i="5"/>
  <c r="L2373" i="5"/>
  <c r="L2374" i="5"/>
  <c r="L2375" i="5"/>
  <c r="L2376" i="5"/>
  <c r="L2377" i="5"/>
  <c r="L2378" i="5"/>
  <c r="L2379" i="5"/>
  <c r="L2380" i="5"/>
  <c r="L2381" i="5"/>
  <c r="L2382" i="5"/>
  <c r="L2383" i="5"/>
  <c r="L2384" i="5"/>
  <c r="L2385" i="5"/>
  <c r="L2386" i="5"/>
  <c r="L2387" i="5"/>
  <c r="L2388" i="5"/>
  <c r="L2389" i="5"/>
  <c r="L2390" i="5"/>
  <c r="L2391" i="5"/>
  <c r="L2392" i="5"/>
  <c r="L2393" i="5"/>
  <c r="L2394" i="5"/>
  <c r="L2395" i="5"/>
  <c r="L2396" i="5"/>
  <c r="L2397" i="5"/>
  <c r="L2398" i="5"/>
  <c r="L2399" i="5"/>
  <c r="L2400" i="5"/>
  <c r="L2401" i="5"/>
  <c r="L2402" i="5"/>
  <c r="L2403" i="5"/>
  <c r="L2404" i="5"/>
  <c r="L2405" i="5"/>
  <c r="L2406" i="5"/>
  <c r="L2407" i="5"/>
  <c r="L2408" i="5"/>
  <c r="L2409" i="5"/>
  <c r="L2410" i="5"/>
  <c r="L2411" i="5"/>
  <c r="L2412" i="5"/>
  <c r="L2413" i="5"/>
  <c r="L2414" i="5"/>
  <c r="L2415" i="5"/>
  <c r="L2416" i="5"/>
  <c r="L2417" i="5"/>
  <c r="L2418" i="5"/>
  <c r="L2419" i="5"/>
  <c r="L2420" i="5"/>
  <c r="L2421" i="5"/>
  <c r="L2422" i="5"/>
  <c r="L2423" i="5"/>
  <c r="L2424" i="5"/>
  <c r="L2425" i="5"/>
  <c r="L2426" i="5"/>
  <c r="L2427" i="5"/>
  <c r="L2428" i="5"/>
  <c r="L2429" i="5"/>
  <c r="L2430" i="5"/>
  <c r="L2431" i="5"/>
  <c r="L2432" i="5"/>
  <c r="L2433" i="5"/>
  <c r="L2434" i="5"/>
  <c r="L2435" i="5"/>
  <c r="L2436" i="5"/>
  <c r="L2437" i="5"/>
  <c r="L2438" i="5"/>
  <c r="L2439" i="5"/>
  <c r="L2440" i="5"/>
  <c r="L2441" i="5"/>
  <c r="L2442" i="5"/>
  <c r="L2443" i="5"/>
  <c r="L2444" i="5"/>
  <c r="L2445" i="5"/>
  <c r="L2446" i="5"/>
  <c r="L2447" i="5"/>
  <c r="L2448" i="5"/>
  <c r="L2449" i="5"/>
  <c r="L2450" i="5"/>
  <c r="L2451" i="5"/>
  <c r="L2452" i="5"/>
  <c r="L2453" i="5"/>
  <c r="L2454" i="5"/>
  <c r="L2455" i="5"/>
  <c r="L2456" i="5"/>
  <c r="L2457" i="5"/>
  <c r="L2458" i="5"/>
  <c r="L2459" i="5"/>
  <c r="L2460" i="5"/>
  <c r="L2461" i="5"/>
  <c r="L2462" i="5"/>
  <c r="L2463" i="5"/>
  <c r="L2464" i="5"/>
  <c r="L2465" i="5"/>
  <c r="L2466" i="5"/>
  <c r="L2467" i="5"/>
  <c r="L2468" i="5"/>
  <c r="L2469" i="5"/>
  <c r="L2470" i="5"/>
  <c r="L2471" i="5"/>
  <c r="L2472" i="5"/>
  <c r="L2473" i="5"/>
  <c r="L2474" i="5"/>
  <c r="L2475" i="5"/>
  <c r="L2476" i="5"/>
  <c r="L2477" i="5"/>
  <c r="L2478" i="5"/>
  <c r="L2479" i="5"/>
  <c r="L2480" i="5"/>
  <c r="L2481" i="5"/>
  <c r="L2482" i="5"/>
  <c r="L2483" i="5"/>
  <c r="L2484" i="5"/>
  <c r="L2485" i="5"/>
  <c r="L2486" i="5"/>
  <c r="L2487" i="5"/>
  <c r="L2488" i="5"/>
  <c r="L2489" i="5"/>
  <c r="L2490" i="5"/>
  <c r="L2491" i="5"/>
  <c r="L2492" i="5"/>
  <c r="L2493" i="5"/>
  <c r="L2494" i="5"/>
  <c r="L2495" i="5"/>
  <c r="L2496" i="5"/>
  <c r="L2497" i="5"/>
  <c r="L2498" i="5"/>
  <c r="L2499" i="5"/>
  <c r="L2500" i="5"/>
  <c r="L2501" i="5"/>
  <c r="L2502" i="5"/>
  <c r="L2503" i="5"/>
  <c r="L2504" i="5"/>
  <c r="L2505" i="5"/>
  <c r="L2506" i="5"/>
  <c r="L2507" i="5"/>
  <c r="L2508" i="5"/>
  <c r="L2509" i="5"/>
  <c r="L2510" i="5"/>
  <c r="L2511" i="5"/>
  <c r="L2512" i="5"/>
  <c r="L2513" i="5"/>
  <c r="L2514" i="5"/>
  <c r="L2515" i="5"/>
  <c r="L2516" i="5"/>
  <c r="L2517" i="5"/>
  <c r="L2518" i="5"/>
  <c r="L2519" i="5"/>
  <c r="L2520" i="5"/>
  <c r="L2521" i="5"/>
  <c r="L2522" i="5"/>
  <c r="L2523" i="5"/>
  <c r="L2524" i="5"/>
  <c r="L2525" i="5"/>
  <c r="L2526" i="5"/>
  <c r="L2527" i="5"/>
  <c r="L2528" i="5"/>
  <c r="L2529" i="5"/>
  <c r="L2530" i="5"/>
  <c r="L2531" i="5"/>
  <c r="L2532" i="5"/>
  <c r="L2533" i="5"/>
  <c r="L2534" i="5"/>
  <c r="L2535" i="5"/>
  <c r="L2536" i="5"/>
  <c r="L2537" i="5"/>
  <c r="L2538" i="5"/>
  <c r="L2539" i="5"/>
  <c r="L2540" i="5"/>
  <c r="L2541" i="5"/>
  <c r="L2542" i="5"/>
  <c r="L2543" i="5"/>
  <c r="L2544" i="5"/>
  <c r="L2545" i="5"/>
  <c r="L2546" i="5"/>
  <c r="L2547" i="5"/>
  <c r="L2548" i="5"/>
  <c r="L2549" i="5"/>
  <c r="L2550" i="5"/>
  <c r="L2551" i="5"/>
  <c r="L2552" i="5"/>
  <c r="L2553" i="5"/>
  <c r="L2554" i="5"/>
  <c r="L2555" i="5"/>
  <c r="L2556" i="5"/>
  <c r="L2557" i="5"/>
  <c r="L2558" i="5"/>
  <c r="L2559" i="5"/>
  <c r="L2560" i="5"/>
  <c r="L2561" i="5"/>
  <c r="L2562" i="5"/>
  <c r="L2563" i="5"/>
  <c r="L2564" i="5"/>
  <c r="L2565" i="5"/>
  <c r="L2566" i="5"/>
  <c r="L2567" i="5"/>
  <c r="L2568" i="5"/>
  <c r="L2569" i="5"/>
  <c r="L2570" i="5"/>
  <c r="L2571" i="5"/>
  <c r="L2572" i="5"/>
  <c r="L2573" i="5"/>
  <c r="L2574" i="5"/>
  <c r="L2575" i="5"/>
  <c r="L2576" i="5"/>
  <c r="L2577" i="5"/>
  <c r="L2578" i="5"/>
  <c r="L2579" i="5"/>
  <c r="L2580" i="5"/>
  <c r="L2581" i="5"/>
  <c r="L2582" i="5"/>
  <c r="L2583" i="5"/>
  <c r="L2584" i="5"/>
  <c r="L2585" i="5"/>
  <c r="L2586" i="5"/>
  <c r="L2587" i="5"/>
  <c r="L2588" i="5"/>
  <c r="L2589" i="5"/>
  <c r="L2590" i="5"/>
  <c r="L2591" i="5"/>
  <c r="L2592" i="5"/>
  <c r="L2593" i="5"/>
  <c r="L2594" i="5"/>
  <c r="L2595" i="5"/>
  <c r="L2596" i="5"/>
  <c r="L2597" i="5"/>
  <c r="L2598" i="5"/>
  <c r="L2599" i="5"/>
  <c r="L2600" i="5"/>
  <c r="L2601" i="5"/>
  <c r="L2602" i="5"/>
  <c r="L2603" i="5"/>
  <c r="L2604" i="5"/>
  <c r="L2605" i="5"/>
  <c r="L2606" i="5"/>
  <c r="L2607" i="5"/>
  <c r="L2608" i="5"/>
  <c r="L2609" i="5"/>
  <c r="L2610" i="5"/>
  <c r="L2611" i="5"/>
  <c r="L2612" i="5"/>
  <c r="L2613" i="5"/>
  <c r="L2614" i="5"/>
  <c r="L2615" i="5"/>
  <c r="L2616" i="5"/>
  <c r="L2617" i="5"/>
  <c r="L2618" i="5"/>
  <c r="L2619" i="5"/>
  <c r="L2620" i="5"/>
  <c r="L2621" i="5"/>
  <c r="L2622" i="5"/>
  <c r="L2623" i="5"/>
  <c r="L2624" i="5"/>
  <c r="L2625" i="5"/>
  <c r="L2626" i="5"/>
  <c r="L2627" i="5"/>
  <c r="L2628" i="5"/>
  <c r="L2629" i="5"/>
  <c r="L2630" i="5"/>
  <c r="L2631" i="5"/>
  <c r="L2632" i="5"/>
  <c r="L2633" i="5"/>
  <c r="L2634" i="5"/>
  <c r="L2635" i="5"/>
  <c r="L2636" i="5"/>
  <c r="L2637" i="5"/>
  <c r="L2638" i="5"/>
  <c r="L2639" i="5"/>
  <c r="L2640" i="5"/>
  <c r="L2641" i="5"/>
  <c r="L2642" i="5"/>
  <c r="L2643" i="5"/>
  <c r="L2644" i="5"/>
  <c r="L2645" i="5"/>
  <c r="L2646" i="5"/>
  <c r="L2647" i="5"/>
  <c r="L2648" i="5"/>
  <c r="L2649" i="5"/>
  <c r="L2650" i="5"/>
  <c r="L2651" i="5"/>
  <c r="L2652" i="5"/>
  <c r="L2653" i="5"/>
  <c r="L2654" i="5"/>
  <c r="L2655" i="5"/>
  <c r="L2656" i="5"/>
  <c r="L2657" i="5"/>
  <c r="L2658" i="5"/>
  <c r="L2659" i="5"/>
  <c r="L2660" i="5"/>
  <c r="L2661" i="5"/>
  <c r="L2662" i="5"/>
  <c r="L2663" i="5"/>
  <c r="L2664" i="5"/>
  <c r="L2665" i="5"/>
  <c r="L2666" i="5"/>
  <c r="L2667" i="5"/>
  <c r="L2668" i="5"/>
  <c r="L2669" i="5"/>
  <c r="L2670" i="5"/>
  <c r="L2671" i="5"/>
  <c r="L2672" i="5"/>
  <c r="L2673" i="5"/>
  <c r="L2674" i="5"/>
  <c r="L2675" i="5"/>
  <c r="L2676" i="5"/>
  <c r="L2677" i="5"/>
  <c r="L2678" i="5"/>
  <c r="L2679" i="5"/>
  <c r="L2680" i="5"/>
  <c r="L2681" i="5"/>
  <c r="L2682" i="5"/>
  <c r="L2683" i="5"/>
  <c r="L2684" i="5"/>
  <c r="L2685" i="5"/>
  <c r="L2686" i="5"/>
  <c r="L2687" i="5"/>
  <c r="L2688" i="5"/>
  <c r="L2689" i="5"/>
  <c r="L2690" i="5"/>
  <c r="L2691" i="5"/>
  <c r="L2692" i="5"/>
  <c r="L2693" i="5"/>
  <c r="L2694" i="5"/>
  <c r="L2695" i="5"/>
  <c r="L2696" i="5"/>
  <c r="L2697" i="5"/>
  <c r="L2698" i="5"/>
  <c r="L2699" i="5"/>
  <c r="L2700" i="5"/>
  <c r="L2701" i="5"/>
  <c r="L2702" i="5"/>
  <c r="L2703" i="5"/>
  <c r="L2704" i="5"/>
  <c r="L2705" i="5"/>
  <c r="L2706" i="5"/>
  <c r="L2707" i="5"/>
  <c r="L2708" i="5"/>
  <c r="L2709" i="5"/>
  <c r="L2710" i="5"/>
  <c r="L2711" i="5"/>
  <c r="L2712" i="5"/>
  <c r="L2713" i="5"/>
  <c r="L2714" i="5"/>
  <c r="L2715" i="5"/>
  <c r="L2716" i="5"/>
  <c r="L2717" i="5"/>
  <c r="L2718" i="5"/>
  <c r="L2719" i="5"/>
  <c r="L2720" i="5"/>
  <c r="L2721" i="5"/>
  <c r="L2722" i="5"/>
  <c r="L2723" i="5"/>
  <c r="L2724" i="5"/>
  <c r="L2725" i="5"/>
  <c r="L2726" i="5"/>
  <c r="L2727" i="5"/>
  <c r="L2728" i="5"/>
  <c r="L2729" i="5"/>
  <c r="L2730" i="5"/>
  <c r="L2731" i="5"/>
  <c r="L2732" i="5"/>
  <c r="L2733" i="5"/>
  <c r="L2734" i="5"/>
  <c r="L2735" i="5"/>
  <c r="L2736" i="5"/>
  <c r="L2737" i="5"/>
  <c r="L2738" i="5"/>
  <c r="L2739" i="5"/>
  <c r="L2740" i="5"/>
  <c r="L2741" i="5"/>
  <c r="L2742" i="5"/>
  <c r="L2743" i="5"/>
  <c r="L2744" i="5"/>
  <c r="L2745" i="5"/>
  <c r="L2746" i="5"/>
  <c r="L2747" i="5"/>
  <c r="L2748" i="5"/>
  <c r="L2749" i="5"/>
  <c r="L2750" i="5"/>
  <c r="L2751" i="5"/>
  <c r="L2752" i="5"/>
  <c r="L2753" i="5"/>
  <c r="L2754" i="5"/>
  <c r="L2755" i="5"/>
  <c r="L2756" i="5"/>
  <c r="L2757" i="5"/>
  <c r="L2758" i="5"/>
  <c r="L2759" i="5"/>
  <c r="L2760" i="5"/>
  <c r="L2761" i="5"/>
  <c r="L2762" i="5"/>
  <c r="L2763" i="5"/>
  <c r="L2764" i="5"/>
  <c r="L2765" i="5"/>
  <c r="L2766" i="5"/>
  <c r="L2767" i="5"/>
  <c r="L2768" i="5"/>
  <c r="L2769" i="5"/>
  <c r="L2770" i="5"/>
  <c r="L2771" i="5"/>
  <c r="L2772" i="5"/>
  <c r="L2773" i="5"/>
  <c r="L2774" i="5"/>
  <c r="L2775" i="5"/>
  <c r="L2776" i="5"/>
  <c r="L2777" i="5"/>
  <c r="L2778" i="5"/>
  <c r="L2779" i="5"/>
  <c r="L2780" i="5"/>
  <c r="L2781" i="5"/>
  <c r="L2782" i="5"/>
  <c r="L2783" i="5"/>
  <c r="L2784" i="5"/>
  <c r="L2785" i="5"/>
  <c r="L2786" i="5"/>
  <c r="L2787" i="5"/>
  <c r="L2788" i="5"/>
  <c r="L2789" i="5"/>
  <c r="L2790" i="5"/>
  <c r="L2791" i="5"/>
  <c r="L2792" i="5"/>
  <c r="L2793" i="5"/>
  <c r="L2794" i="5"/>
  <c r="L2795" i="5"/>
  <c r="L2796" i="5"/>
  <c r="L2797" i="5"/>
  <c r="L2798" i="5"/>
  <c r="L2799" i="5"/>
  <c r="L2800" i="5"/>
  <c r="L2801" i="5"/>
  <c r="L2802" i="5"/>
  <c r="L2803" i="5"/>
  <c r="L2804" i="5"/>
  <c r="L2805" i="5"/>
  <c r="L2806" i="5"/>
  <c r="L2807" i="5"/>
  <c r="L2808" i="5"/>
  <c r="L2809" i="5"/>
  <c r="L2810" i="5"/>
  <c r="L2811" i="5"/>
  <c r="L2812" i="5"/>
  <c r="L2813" i="5"/>
  <c r="L2814" i="5"/>
  <c r="L2815" i="5"/>
  <c r="L2816" i="5"/>
  <c r="L2817" i="5"/>
  <c r="L2818" i="5"/>
  <c r="L2819" i="5"/>
  <c r="L2820" i="5"/>
  <c r="L2821" i="5"/>
  <c r="L2822" i="5"/>
  <c r="L2823" i="5"/>
  <c r="L2824" i="5"/>
  <c r="L2825" i="5"/>
  <c r="L2826" i="5"/>
  <c r="L2827" i="5"/>
  <c r="L2828" i="5"/>
  <c r="L2829" i="5"/>
  <c r="L2830" i="5"/>
  <c r="L2831" i="5"/>
  <c r="L2832" i="5"/>
  <c r="L2833" i="5"/>
  <c r="L2834" i="5"/>
  <c r="L2835" i="5"/>
  <c r="L2836" i="5"/>
  <c r="L2837" i="5"/>
  <c r="L2838" i="5"/>
  <c r="L2839" i="5"/>
  <c r="L2840" i="5"/>
  <c r="L2841" i="5"/>
  <c r="L2842" i="5"/>
  <c r="L2843" i="5"/>
  <c r="L2844" i="5"/>
  <c r="L2845" i="5"/>
  <c r="L2846" i="5"/>
  <c r="L2847" i="5"/>
  <c r="L2848" i="5"/>
  <c r="L2849" i="5"/>
  <c r="L2850" i="5"/>
  <c r="L2851" i="5"/>
  <c r="L2852" i="5"/>
  <c r="L2853" i="5"/>
  <c r="L2854" i="5"/>
  <c r="L2855" i="5"/>
  <c r="L2856" i="5"/>
  <c r="L2857" i="5"/>
  <c r="L2858" i="5"/>
  <c r="L2859" i="5"/>
  <c r="L2860" i="5"/>
  <c r="L2861" i="5"/>
  <c r="L2862" i="5"/>
  <c r="L2863" i="5"/>
  <c r="L2864" i="5"/>
  <c r="L2865" i="5"/>
  <c r="L2866" i="5"/>
  <c r="L2867" i="5"/>
  <c r="L2868" i="5"/>
  <c r="L2869" i="5"/>
  <c r="L2870" i="5"/>
  <c r="L2871" i="5"/>
  <c r="L2872" i="5"/>
  <c r="L2873" i="5"/>
  <c r="L2874" i="5"/>
  <c r="L2875" i="5"/>
  <c r="L2876" i="5"/>
  <c r="L2877" i="5"/>
  <c r="L2878" i="5"/>
  <c r="L2879" i="5"/>
  <c r="L2880" i="5"/>
  <c r="L2881" i="5"/>
  <c r="L2882" i="5"/>
  <c r="L2883" i="5"/>
  <c r="L2884" i="5"/>
  <c r="L2885" i="5"/>
  <c r="L2886" i="5"/>
  <c r="L2887" i="5"/>
  <c r="L2888" i="5"/>
  <c r="L2889" i="5"/>
  <c r="L2890" i="5"/>
  <c r="L2891" i="5"/>
  <c r="L2892" i="5"/>
  <c r="L2893" i="5"/>
  <c r="L2894" i="5"/>
  <c r="L2895" i="5"/>
  <c r="L2896" i="5"/>
  <c r="L2897" i="5"/>
  <c r="L2898" i="5"/>
  <c r="L2899" i="5"/>
  <c r="L2900" i="5"/>
  <c r="L2901" i="5"/>
  <c r="L2902" i="5"/>
  <c r="L2903" i="5"/>
  <c r="L2904" i="5"/>
  <c r="L2905" i="5"/>
  <c r="L2906" i="5"/>
  <c r="L2907" i="5"/>
  <c r="L2908" i="5"/>
  <c r="L2909" i="5"/>
  <c r="L2910" i="5"/>
  <c r="L2911" i="5"/>
  <c r="L2912" i="5"/>
  <c r="L2913" i="5"/>
  <c r="L2914" i="5"/>
  <c r="L2915" i="5"/>
  <c r="L2916" i="5"/>
  <c r="L2917" i="5"/>
  <c r="L2918" i="5"/>
  <c r="L2919" i="5"/>
  <c r="L2920" i="5"/>
  <c r="L2921" i="5"/>
  <c r="L2922" i="5"/>
  <c r="L2923" i="5"/>
  <c r="L2924" i="5"/>
  <c r="L2925" i="5"/>
  <c r="L2926" i="5"/>
  <c r="L2927" i="5"/>
  <c r="L2928" i="5"/>
  <c r="L2929" i="5"/>
  <c r="L2930" i="5"/>
  <c r="L2931" i="5"/>
  <c r="L2932" i="5"/>
  <c r="L2933" i="5"/>
  <c r="L2934" i="5"/>
  <c r="L2935" i="5"/>
  <c r="L2936" i="5"/>
  <c r="L2937" i="5"/>
  <c r="L2938" i="5"/>
  <c r="L2939" i="5"/>
  <c r="L2940" i="5"/>
  <c r="L2941" i="5"/>
  <c r="L2942" i="5"/>
  <c r="L2943" i="5"/>
  <c r="L2944" i="5"/>
  <c r="L2945" i="5"/>
  <c r="L2946" i="5"/>
  <c r="L2947" i="5"/>
  <c r="L2948" i="5"/>
  <c r="L2949" i="5"/>
  <c r="L2950" i="5"/>
  <c r="L2951" i="5"/>
  <c r="L2952" i="5"/>
  <c r="L2953" i="5"/>
  <c r="L2954" i="5"/>
  <c r="L2955" i="5"/>
  <c r="L2956" i="5"/>
  <c r="L2957" i="5"/>
  <c r="L2958" i="5"/>
  <c r="L2959" i="5"/>
  <c r="L2960" i="5"/>
  <c r="L2961" i="5"/>
  <c r="L2962" i="5"/>
  <c r="L2963" i="5"/>
  <c r="L2964" i="5"/>
  <c r="L2965" i="5"/>
  <c r="L2966" i="5"/>
  <c r="L2967" i="5"/>
  <c r="L2968" i="5"/>
  <c r="L2969" i="5"/>
  <c r="L2970" i="5"/>
  <c r="L2971" i="5"/>
  <c r="L2972" i="5"/>
  <c r="L2973" i="5"/>
  <c r="L2974" i="5"/>
  <c r="L2975" i="5"/>
  <c r="L2976" i="5"/>
  <c r="L2977" i="5"/>
  <c r="L2978" i="5"/>
  <c r="L2979" i="5"/>
  <c r="L2980" i="5"/>
  <c r="L2981" i="5"/>
  <c r="L2982" i="5"/>
  <c r="L2983" i="5"/>
  <c r="L2984" i="5"/>
  <c r="L2985" i="5"/>
  <c r="L2986" i="5"/>
  <c r="L2987" i="5"/>
  <c r="L2988" i="5"/>
  <c r="L2989" i="5"/>
  <c r="L2990" i="5"/>
  <c r="L2991" i="5"/>
  <c r="L2992" i="5"/>
  <c r="L2993" i="5"/>
  <c r="L2994" i="5"/>
  <c r="L2995" i="5"/>
  <c r="L2996" i="5"/>
  <c r="L2997" i="5"/>
  <c r="L2998" i="5"/>
  <c r="L2999" i="5"/>
  <c r="L3000" i="5"/>
  <c r="L3001" i="5"/>
  <c r="L3002" i="5"/>
  <c r="L3003" i="5"/>
  <c r="L3004" i="5"/>
  <c r="L3005" i="5"/>
  <c r="L3006" i="5"/>
  <c r="L3007" i="5"/>
  <c r="L3008" i="5"/>
  <c r="L3009" i="5"/>
  <c r="L3010" i="5"/>
  <c r="L3011" i="5"/>
  <c r="L3012" i="5"/>
  <c r="L3013" i="5"/>
  <c r="L3014" i="5"/>
  <c r="L3015" i="5"/>
  <c r="L3016" i="5"/>
  <c r="L3017" i="5"/>
  <c r="L3018" i="5"/>
  <c r="L3019" i="5"/>
  <c r="L3020" i="5"/>
  <c r="L3021" i="5"/>
  <c r="L3022" i="5"/>
  <c r="L3023" i="5"/>
  <c r="L3024" i="5"/>
  <c r="L3025" i="5"/>
  <c r="L3026" i="5"/>
  <c r="L3027" i="5"/>
  <c r="L3028" i="5"/>
  <c r="L3029" i="5"/>
  <c r="L3030" i="5"/>
  <c r="L3031" i="5"/>
  <c r="L3032" i="5"/>
  <c r="L3033" i="5"/>
  <c r="L3034" i="5"/>
  <c r="L3035" i="5"/>
  <c r="L3036" i="5"/>
  <c r="L3037" i="5"/>
  <c r="L3038" i="5"/>
  <c r="L3039" i="5"/>
  <c r="L3040" i="5"/>
  <c r="L3041" i="5"/>
  <c r="L3042" i="5"/>
  <c r="L3043" i="5"/>
  <c r="L3044" i="5"/>
  <c r="L3045" i="5"/>
  <c r="L3046" i="5"/>
  <c r="L3047" i="5"/>
  <c r="L3048" i="5"/>
  <c r="L3049" i="5"/>
  <c r="L3050" i="5"/>
  <c r="L3051" i="5"/>
  <c r="L3052" i="5"/>
  <c r="L3053" i="5"/>
  <c r="L3054" i="5"/>
  <c r="L3055" i="5"/>
  <c r="L3056" i="5"/>
  <c r="L3057" i="5"/>
  <c r="L3058" i="5"/>
  <c r="L3059" i="5"/>
  <c r="L3060" i="5"/>
  <c r="L3061" i="5"/>
  <c r="L3062" i="5"/>
  <c r="L3063" i="5"/>
  <c r="L3064" i="5"/>
  <c r="L3065" i="5"/>
  <c r="L3066" i="5"/>
  <c r="L3067" i="5"/>
  <c r="L3068" i="5"/>
  <c r="L3069" i="5"/>
  <c r="L3070" i="5"/>
  <c r="L3071" i="5"/>
  <c r="L3072" i="5"/>
  <c r="L3073" i="5"/>
  <c r="L3074" i="5"/>
  <c r="L3075" i="5"/>
  <c r="L3076" i="5"/>
  <c r="L3077" i="5"/>
  <c r="L3078" i="5"/>
  <c r="L3079" i="5"/>
  <c r="L3080" i="5"/>
  <c r="L3081" i="5"/>
  <c r="L3082" i="5"/>
  <c r="L3083" i="5"/>
  <c r="L3084" i="5"/>
  <c r="L3085" i="5"/>
  <c r="L3086" i="5"/>
  <c r="L3087" i="5"/>
  <c r="L3088" i="5"/>
  <c r="L3089" i="5"/>
  <c r="L3090" i="5"/>
  <c r="L3091" i="5"/>
  <c r="L3092" i="5"/>
  <c r="L3093" i="5"/>
  <c r="L3094" i="5"/>
  <c r="L3095" i="5"/>
  <c r="L3096" i="5"/>
  <c r="L3097" i="5"/>
  <c r="L3098" i="5"/>
  <c r="L3099" i="5"/>
  <c r="L3100" i="5"/>
  <c r="L3101" i="5"/>
  <c r="L3102" i="5"/>
  <c r="L3103" i="5"/>
  <c r="L3104" i="5"/>
  <c r="L3105" i="5"/>
  <c r="L3106" i="5"/>
  <c r="L3107" i="5"/>
  <c r="L3108" i="5"/>
  <c r="L3109" i="5"/>
  <c r="L3110" i="5"/>
  <c r="L3111" i="5"/>
  <c r="L3112" i="5"/>
  <c r="L3113" i="5"/>
  <c r="L3114" i="5"/>
  <c r="L3115" i="5"/>
  <c r="L3116" i="5"/>
  <c r="L3117" i="5"/>
  <c r="L3118" i="5"/>
  <c r="L3119" i="5"/>
  <c r="L3120" i="5"/>
  <c r="L3121" i="5"/>
  <c r="L3122" i="5"/>
  <c r="L3123" i="5"/>
  <c r="L3124" i="5"/>
  <c r="L3125" i="5"/>
  <c r="L3126" i="5"/>
  <c r="L3127" i="5"/>
  <c r="L3128" i="5"/>
  <c r="L3129" i="5"/>
  <c r="L3130" i="5"/>
  <c r="L3131" i="5"/>
  <c r="L3132" i="5"/>
  <c r="L3133" i="5"/>
  <c r="L3134" i="5"/>
  <c r="L3135" i="5"/>
  <c r="L3136" i="5"/>
  <c r="L3137" i="5"/>
  <c r="L3138" i="5"/>
  <c r="L3139" i="5"/>
  <c r="L3140" i="5"/>
  <c r="L3141" i="5"/>
  <c r="L3142" i="5"/>
  <c r="L3143" i="5"/>
  <c r="L3144" i="5"/>
  <c r="L3145" i="5"/>
  <c r="L3146" i="5"/>
  <c r="L3147" i="5"/>
  <c r="L3148" i="5"/>
  <c r="L3149" i="5"/>
  <c r="L3150" i="5"/>
  <c r="L3151" i="5"/>
  <c r="L3152" i="5"/>
  <c r="L3153" i="5"/>
  <c r="L3154" i="5"/>
  <c r="L3155" i="5"/>
  <c r="L3156" i="5"/>
  <c r="L3157" i="5"/>
  <c r="L3158" i="5"/>
  <c r="L3159" i="5"/>
  <c r="L3160" i="5"/>
  <c r="L3161" i="5"/>
  <c r="L3162" i="5"/>
  <c r="L3163" i="5"/>
  <c r="L3164" i="5"/>
  <c r="L3165" i="5"/>
  <c r="L3166" i="5"/>
  <c r="L3167" i="5"/>
  <c r="L3168" i="5"/>
  <c r="L3169" i="5"/>
  <c r="L3170" i="5"/>
  <c r="L3171" i="5"/>
  <c r="L3172" i="5"/>
  <c r="L3173" i="5"/>
  <c r="L3174" i="5"/>
  <c r="L3175" i="5"/>
  <c r="L3176" i="5"/>
  <c r="L3177" i="5"/>
  <c r="L3178" i="5"/>
  <c r="L3179" i="5"/>
  <c r="L3180" i="5"/>
  <c r="L3181" i="5"/>
  <c r="L3182" i="5"/>
  <c r="L3183" i="5"/>
  <c r="L3184" i="5"/>
  <c r="L3185" i="5"/>
  <c r="L3186" i="5"/>
  <c r="L3187" i="5"/>
  <c r="L3188" i="5"/>
  <c r="L3189" i="5"/>
  <c r="L3190" i="5"/>
  <c r="L3191" i="5"/>
  <c r="L3192" i="5"/>
  <c r="L3193" i="5"/>
  <c r="L3194" i="5"/>
  <c r="L3195" i="5"/>
  <c r="L3196" i="5"/>
  <c r="L3197" i="5"/>
  <c r="L3198" i="5"/>
  <c r="L3199" i="5"/>
  <c r="L3200" i="5"/>
  <c r="L3201" i="5"/>
  <c r="L3202" i="5"/>
  <c r="L3203" i="5"/>
  <c r="L3204" i="5"/>
  <c r="L3205" i="5"/>
  <c r="L3206" i="5"/>
  <c r="L3207" i="5"/>
  <c r="L3208" i="5"/>
  <c r="L3209" i="5"/>
  <c r="L3210" i="5"/>
  <c r="L3211" i="5"/>
  <c r="L3212" i="5"/>
  <c r="L3213" i="5"/>
  <c r="L3214" i="5"/>
  <c r="L3215" i="5"/>
  <c r="L3216" i="5"/>
  <c r="L3217" i="5"/>
  <c r="L3218" i="5"/>
  <c r="L3219" i="5"/>
  <c r="L3220" i="5"/>
  <c r="L3221" i="5"/>
  <c r="L3222" i="5"/>
  <c r="L3223" i="5"/>
  <c r="L3224" i="5"/>
  <c r="L3225" i="5"/>
  <c r="L3226" i="5"/>
  <c r="L3227" i="5"/>
  <c r="L3228" i="5"/>
  <c r="L3229" i="5"/>
  <c r="L3230" i="5"/>
  <c r="L3231" i="5"/>
  <c r="L3232" i="5"/>
  <c r="L3233" i="5"/>
  <c r="L3234" i="5"/>
  <c r="L3235" i="5"/>
  <c r="L3236" i="5"/>
  <c r="L3237" i="5"/>
  <c r="L3238" i="5"/>
  <c r="L3239" i="5"/>
  <c r="L3240" i="5"/>
  <c r="L3241" i="5"/>
  <c r="L3242" i="5"/>
  <c r="L3243" i="5"/>
  <c r="L3244" i="5"/>
  <c r="L3245" i="5"/>
  <c r="L3246" i="5"/>
  <c r="L3247" i="5"/>
  <c r="L3248" i="5"/>
  <c r="L3249" i="5"/>
  <c r="L3250" i="5"/>
  <c r="L3251" i="5"/>
  <c r="L3252" i="5"/>
  <c r="L3253" i="5"/>
  <c r="L3254" i="5"/>
  <c r="L3255" i="5"/>
  <c r="L3256" i="5"/>
  <c r="L3257" i="5"/>
  <c r="L3258" i="5"/>
  <c r="L3259" i="5"/>
  <c r="L3260" i="5"/>
  <c r="L3261" i="5"/>
  <c r="L3262" i="5"/>
  <c r="L3263" i="5"/>
  <c r="L3264" i="5"/>
  <c r="L3265" i="5"/>
  <c r="L3266" i="5"/>
  <c r="L3267" i="5"/>
  <c r="L3268" i="5"/>
  <c r="L3269" i="5"/>
  <c r="L3270" i="5"/>
  <c r="L3271" i="5"/>
  <c r="L3272" i="5"/>
  <c r="L3273" i="5"/>
  <c r="L3274" i="5"/>
  <c r="L3275" i="5"/>
  <c r="L3276" i="5"/>
  <c r="L3277" i="5"/>
  <c r="L3278" i="5"/>
  <c r="L3279" i="5"/>
  <c r="L3280" i="5"/>
  <c r="L3281" i="5"/>
  <c r="L3282" i="5"/>
  <c r="L3283" i="5"/>
  <c r="L3284" i="5"/>
  <c r="L3285" i="5"/>
  <c r="L3286" i="5"/>
  <c r="L3287" i="5"/>
  <c r="L3288" i="5"/>
  <c r="L3289" i="5"/>
  <c r="L3290" i="5"/>
  <c r="L3291" i="5"/>
  <c r="L3292" i="5"/>
  <c r="L3293" i="5"/>
  <c r="L3294" i="5"/>
  <c r="L3295" i="5"/>
  <c r="L3296" i="5"/>
  <c r="L3297" i="5"/>
  <c r="L3298" i="5"/>
  <c r="L3299" i="5"/>
  <c r="L3300" i="5"/>
  <c r="L3301" i="5"/>
  <c r="L3302" i="5"/>
  <c r="L3303" i="5"/>
  <c r="L3304" i="5"/>
  <c r="L3305" i="5"/>
  <c r="L3306" i="5"/>
  <c r="L3307" i="5"/>
  <c r="L3308" i="5"/>
  <c r="L3309" i="5"/>
  <c r="L3310" i="5"/>
  <c r="L3311" i="5"/>
  <c r="L3312" i="5"/>
  <c r="L3313" i="5"/>
  <c r="L3314" i="5"/>
  <c r="L3315" i="5"/>
  <c r="L3316" i="5"/>
  <c r="L3317" i="5"/>
  <c r="L3318" i="5"/>
  <c r="L3319" i="5"/>
  <c r="L3320" i="5"/>
  <c r="L3321" i="5"/>
  <c r="L3322" i="5"/>
  <c r="L3323" i="5"/>
  <c r="L3324" i="5"/>
  <c r="L3325" i="5"/>
  <c r="L3326" i="5"/>
  <c r="L3327" i="5"/>
  <c r="L3328" i="5"/>
  <c r="L3329" i="5"/>
  <c r="L3330" i="5"/>
  <c r="L3331" i="5"/>
  <c r="L3332" i="5"/>
  <c r="L3333" i="5"/>
  <c r="L3334" i="5"/>
  <c r="L3335" i="5"/>
  <c r="L3336" i="5"/>
  <c r="L3337" i="5"/>
  <c r="L3338" i="5"/>
  <c r="L3339" i="5"/>
  <c r="L3340" i="5"/>
  <c r="L3341" i="5"/>
  <c r="L3342" i="5"/>
  <c r="L3343" i="5"/>
  <c r="L3344" i="5"/>
  <c r="L3345" i="5"/>
  <c r="L3346" i="5"/>
  <c r="L3347" i="5"/>
  <c r="L3348" i="5"/>
  <c r="L3349" i="5"/>
  <c r="L3350" i="5"/>
  <c r="L3351" i="5"/>
  <c r="L3352" i="5"/>
  <c r="L3353" i="5"/>
  <c r="L3354" i="5"/>
  <c r="L3355" i="5"/>
  <c r="L3356" i="5"/>
  <c r="L3357" i="5"/>
  <c r="L3358" i="5"/>
  <c r="L3359" i="5"/>
  <c r="L3360" i="5"/>
  <c r="L3361" i="5"/>
  <c r="L3362" i="5"/>
  <c r="L3363" i="5"/>
  <c r="L3364" i="5"/>
  <c r="L3365" i="5"/>
  <c r="L3366" i="5"/>
  <c r="L3367" i="5"/>
  <c r="L3368" i="5"/>
  <c r="L3369" i="5"/>
  <c r="L3370" i="5"/>
  <c r="L3371" i="5"/>
  <c r="L3372" i="5"/>
  <c r="L3373" i="5"/>
  <c r="L3374" i="5"/>
  <c r="L3375" i="5"/>
  <c r="L3376" i="5"/>
  <c r="L3377" i="5"/>
  <c r="L3378" i="5"/>
  <c r="L3379" i="5"/>
  <c r="L3380" i="5"/>
  <c r="L3381" i="5"/>
  <c r="L3382" i="5"/>
  <c r="L3383" i="5"/>
  <c r="L3384" i="5"/>
  <c r="L3385" i="5"/>
  <c r="L3386" i="5"/>
  <c r="L3387" i="5"/>
  <c r="L3388" i="5"/>
  <c r="L3389" i="5"/>
  <c r="L3390" i="5"/>
  <c r="L3391" i="5"/>
  <c r="L3392" i="5"/>
  <c r="L3393" i="5"/>
  <c r="L3394" i="5"/>
  <c r="L3395" i="5"/>
  <c r="L3396" i="5"/>
  <c r="L3397" i="5"/>
  <c r="L3398" i="5"/>
  <c r="L3399" i="5"/>
  <c r="L3400" i="5"/>
  <c r="L3401" i="5"/>
  <c r="L3402" i="5"/>
  <c r="L3403" i="5"/>
  <c r="L3404" i="5"/>
  <c r="L3405" i="5"/>
  <c r="L3406" i="5"/>
  <c r="L3407" i="5"/>
  <c r="L3408" i="5"/>
  <c r="L3409" i="5"/>
  <c r="L3410" i="5"/>
  <c r="L3411" i="5"/>
  <c r="L3412" i="5"/>
  <c r="L3413" i="5"/>
  <c r="L3414" i="5"/>
  <c r="L3415" i="5"/>
  <c r="L3416" i="5"/>
  <c r="L3417" i="5"/>
  <c r="L3418" i="5"/>
  <c r="L3419" i="5"/>
  <c r="L3420" i="5"/>
  <c r="L3421" i="5"/>
  <c r="L3422" i="5"/>
  <c r="L3423" i="5"/>
  <c r="L3424" i="5"/>
  <c r="L3425" i="5"/>
  <c r="L3426" i="5"/>
  <c r="L3427" i="5"/>
  <c r="L3428" i="5"/>
  <c r="L3429" i="5"/>
  <c r="L3430" i="5"/>
  <c r="L3431" i="5"/>
  <c r="L3432" i="5"/>
  <c r="L3433" i="5"/>
  <c r="L3434" i="5"/>
  <c r="L3435" i="5"/>
  <c r="L3436" i="5"/>
  <c r="L3437" i="5"/>
  <c r="L3438" i="5"/>
  <c r="L3439" i="5"/>
  <c r="L3440" i="5"/>
  <c r="L3441" i="5"/>
  <c r="L3442" i="5"/>
  <c r="L3443" i="5"/>
  <c r="L3444" i="5"/>
  <c r="L3445" i="5"/>
  <c r="L3446" i="5"/>
  <c r="L3447" i="5"/>
  <c r="L3448" i="5"/>
  <c r="L3449" i="5"/>
  <c r="L3450" i="5"/>
  <c r="L3451" i="5"/>
  <c r="L3452" i="5"/>
  <c r="L3453" i="5"/>
  <c r="L3454" i="5"/>
  <c r="L3455" i="5"/>
  <c r="L3456" i="5"/>
  <c r="L3457" i="5"/>
  <c r="L3458" i="5"/>
  <c r="L3459" i="5"/>
  <c r="L3460" i="5"/>
  <c r="L3461" i="5"/>
  <c r="L3462" i="5"/>
  <c r="L3463" i="5"/>
  <c r="L3464" i="5"/>
  <c r="L3465" i="5"/>
  <c r="L3466" i="5"/>
  <c r="L3467" i="5"/>
  <c r="L3468" i="5"/>
  <c r="L3469" i="5"/>
  <c r="L3470" i="5"/>
  <c r="L3471" i="5"/>
  <c r="L3472" i="5"/>
  <c r="L3473" i="5"/>
  <c r="L3474" i="5"/>
  <c r="L3475" i="5"/>
  <c r="L3476" i="5"/>
  <c r="L3477" i="5"/>
  <c r="L3478" i="5"/>
  <c r="L3479" i="5"/>
  <c r="L3480" i="5"/>
  <c r="L3481" i="5"/>
  <c r="L3482" i="5"/>
  <c r="L3483" i="5"/>
  <c r="L3484" i="5"/>
  <c r="L3485" i="5"/>
  <c r="L3486" i="5"/>
  <c r="L3487" i="5"/>
  <c r="L3488" i="5"/>
  <c r="L3489" i="5"/>
  <c r="L3490" i="5"/>
  <c r="L3491" i="5"/>
  <c r="L3492" i="5"/>
  <c r="L3493" i="5"/>
  <c r="L3494" i="5"/>
  <c r="L3495" i="5"/>
  <c r="L3496" i="5"/>
  <c r="L3497" i="5"/>
  <c r="L3498" i="5"/>
  <c r="L3499" i="5"/>
  <c r="L3500" i="5"/>
  <c r="L3501" i="5"/>
  <c r="L3502" i="5"/>
  <c r="L3503" i="5"/>
  <c r="L3504" i="5"/>
  <c r="L3505" i="5"/>
  <c r="L3506" i="5"/>
  <c r="L3507" i="5"/>
  <c r="L3508" i="5"/>
  <c r="L3509" i="5"/>
  <c r="L3510" i="5"/>
  <c r="L3511" i="5"/>
  <c r="L3512" i="5"/>
  <c r="L3513" i="5"/>
  <c r="L3514" i="5"/>
  <c r="L3515" i="5"/>
  <c r="L3516" i="5"/>
  <c r="L3517" i="5"/>
  <c r="L3518" i="5"/>
  <c r="L3519" i="5"/>
  <c r="L3520" i="5"/>
  <c r="L3521" i="5"/>
  <c r="L3522" i="5"/>
  <c r="L3523" i="5"/>
  <c r="L3524" i="5"/>
  <c r="L3525" i="5"/>
  <c r="L3526" i="5"/>
  <c r="L3527" i="5"/>
  <c r="L3528" i="5"/>
  <c r="L3529" i="5"/>
  <c r="L3530" i="5"/>
  <c r="L3531" i="5"/>
  <c r="L3532" i="5"/>
  <c r="L3533" i="5"/>
  <c r="L3534" i="5"/>
  <c r="L3535" i="5"/>
  <c r="L3536" i="5"/>
  <c r="L3537" i="5"/>
  <c r="L3538" i="5"/>
  <c r="L3539" i="5"/>
  <c r="L3540" i="5"/>
  <c r="L3541" i="5"/>
  <c r="L3542" i="5"/>
  <c r="L3543" i="5"/>
  <c r="L3544" i="5"/>
  <c r="L3545" i="5"/>
  <c r="L3546" i="5"/>
  <c r="L3547" i="5"/>
  <c r="L3548" i="5"/>
  <c r="L3549" i="5"/>
  <c r="L3550" i="5"/>
  <c r="L3551" i="5"/>
  <c r="L3552" i="5"/>
  <c r="L3553" i="5"/>
  <c r="L3554" i="5"/>
  <c r="L3555" i="5"/>
  <c r="L3556" i="5"/>
  <c r="L3557" i="5"/>
  <c r="L3558" i="5"/>
  <c r="L3559" i="5"/>
  <c r="L3560" i="5"/>
  <c r="L3561" i="5"/>
  <c r="L3562" i="5"/>
  <c r="L3563" i="5"/>
  <c r="L3564" i="5"/>
  <c r="L3565" i="5"/>
  <c r="L3566" i="5"/>
  <c r="L3567" i="5"/>
  <c r="L3568" i="5"/>
  <c r="L3569" i="5"/>
  <c r="L3570" i="5"/>
  <c r="L3571" i="5"/>
  <c r="L3572" i="5"/>
  <c r="L3573" i="5"/>
  <c r="L3574" i="5"/>
  <c r="L3575" i="5"/>
  <c r="L3576" i="5"/>
  <c r="L3577" i="5"/>
  <c r="L3578" i="5"/>
  <c r="L3579" i="5"/>
  <c r="L3580" i="5"/>
  <c r="L3581" i="5"/>
  <c r="L3582" i="5"/>
  <c r="L3583" i="5"/>
  <c r="L3584" i="5"/>
  <c r="L3585" i="5"/>
  <c r="L3586" i="5"/>
  <c r="L3587" i="5"/>
  <c r="L3588" i="5"/>
  <c r="L3589" i="5"/>
  <c r="L3590" i="5"/>
  <c r="L3591" i="5"/>
  <c r="L3592" i="5"/>
  <c r="L3593" i="5"/>
  <c r="L3594" i="5"/>
  <c r="L3595" i="5"/>
  <c r="L3596" i="5"/>
  <c r="L3597" i="5"/>
  <c r="L3598" i="5"/>
  <c r="L3599" i="5"/>
  <c r="L3600" i="5"/>
  <c r="L3601" i="5"/>
  <c r="L3602" i="5"/>
  <c r="L3603" i="5"/>
  <c r="L3604" i="5"/>
  <c r="L3605" i="5"/>
  <c r="L3606" i="5"/>
  <c r="L3607" i="5"/>
  <c r="L3608" i="5"/>
  <c r="L3609" i="5"/>
  <c r="L3610" i="5"/>
  <c r="L3611" i="5"/>
  <c r="L3612" i="5"/>
  <c r="L3613" i="5"/>
  <c r="L3614" i="5"/>
  <c r="L3615" i="5"/>
  <c r="L3616" i="5"/>
  <c r="L3617" i="5"/>
  <c r="L3618" i="5"/>
  <c r="L3619" i="5"/>
  <c r="L3620" i="5"/>
  <c r="L3621" i="5"/>
  <c r="L3622" i="5"/>
  <c r="L3623" i="5"/>
  <c r="L3624" i="5"/>
  <c r="L3625" i="5"/>
  <c r="L3626" i="5"/>
  <c r="L3627" i="5"/>
  <c r="L3628" i="5"/>
  <c r="L3629" i="5"/>
  <c r="L3630" i="5"/>
  <c r="L3631" i="5"/>
  <c r="L3632" i="5"/>
  <c r="L3633" i="5"/>
  <c r="L3634" i="5"/>
  <c r="L3635" i="5"/>
  <c r="L3636" i="5"/>
  <c r="L3637" i="5"/>
  <c r="L3638" i="5"/>
  <c r="L3639" i="5"/>
  <c r="L3640" i="5"/>
  <c r="L3641" i="5"/>
  <c r="L3642" i="5"/>
  <c r="L3643" i="5"/>
  <c r="L3644" i="5"/>
  <c r="L3645" i="5"/>
  <c r="L3646" i="5"/>
  <c r="L3647" i="5"/>
  <c r="L3648" i="5"/>
  <c r="L3649" i="5"/>
  <c r="L3650" i="5"/>
  <c r="L3651" i="5"/>
  <c r="L3652" i="5"/>
  <c r="L3653" i="5"/>
  <c r="L3654" i="5"/>
  <c r="L3655" i="5"/>
  <c r="L3656" i="5"/>
  <c r="L3657" i="5"/>
  <c r="L3658" i="5"/>
  <c r="L3659" i="5"/>
  <c r="L3660" i="5"/>
  <c r="L3661" i="5"/>
  <c r="L3662" i="5"/>
  <c r="L3663" i="5"/>
  <c r="L3664" i="5"/>
  <c r="L3665" i="5"/>
  <c r="L3666" i="5"/>
  <c r="L3667" i="5"/>
  <c r="L3668" i="5"/>
  <c r="L3669" i="5"/>
  <c r="L3670" i="5"/>
  <c r="L3671" i="5"/>
  <c r="L3672" i="5"/>
  <c r="L3673" i="5"/>
  <c r="L3674" i="5"/>
  <c r="L3675" i="5"/>
  <c r="L3676" i="5"/>
  <c r="L3677" i="5"/>
  <c r="L3678" i="5"/>
  <c r="L3679" i="5"/>
  <c r="L3680" i="5"/>
  <c r="L3681" i="5"/>
  <c r="L3682" i="5"/>
  <c r="L3683" i="5"/>
  <c r="L3684" i="5"/>
  <c r="L3685" i="5"/>
  <c r="L3686" i="5"/>
  <c r="L3687" i="5"/>
  <c r="L3688" i="5"/>
  <c r="L3689" i="5"/>
  <c r="L3690" i="5"/>
  <c r="L3691" i="5"/>
  <c r="L3692" i="5"/>
  <c r="L3693" i="5"/>
  <c r="L3694" i="5"/>
  <c r="L3695" i="5"/>
  <c r="L3696" i="5"/>
  <c r="L3697" i="5"/>
  <c r="L3698" i="5"/>
  <c r="L3699" i="5"/>
  <c r="L3700" i="5"/>
  <c r="L3701" i="5"/>
  <c r="L3702" i="5"/>
  <c r="L3703" i="5"/>
  <c r="L3704" i="5"/>
  <c r="L3705" i="5"/>
  <c r="L3706" i="5"/>
  <c r="L3707" i="5"/>
  <c r="L3708" i="5"/>
  <c r="L3709" i="5"/>
  <c r="L3710" i="5"/>
  <c r="L3711" i="5"/>
  <c r="L3712" i="5"/>
  <c r="L3713" i="5"/>
  <c r="L3714" i="5"/>
  <c r="L3715" i="5"/>
  <c r="L3716" i="5"/>
  <c r="L3717" i="5"/>
  <c r="L3718" i="5"/>
  <c r="L3719" i="5"/>
  <c r="L3720" i="5"/>
  <c r="L3721" i="5"/>
  <c r="L3722" i="5"/>
  <c r="L3723" i="5"/>
  <c r="L3724" i="5"/>
  <c r="L3725" i="5"/>
  <c r="L3726" i="5"/>
  <c r="L3727" i="5"/>
  <c r="L3728" i="5"/>
  <c r="L3729" i="5"/>
  <c r="L3730" i="5"/>
  <c r="L3731" i="5"/>
  <c r="L3732" i="5"/>
  <c r="L3733" i="5"/>
  <c r="L3734" i="5"/>
  <c r="L3735" i="5"/>
  <c r="L3736" i="5"/>
  <c r="L3737" i="5"/>
  <c r="L3738" i="5"/>
  <c r="L3739" i="5"/>
  <c r="L3740" i="5"/>
  <c r="L3741" i="5"/>
  <c r="L3742" i="5"/>
  <c r="L3743" i="5"/>
  <c r="L3744" i="5"/>
  <c r="L3745" i="5"/>
  <c r="L3746" i="5"/>
  <c r="L3747" i="5"/>
  <c r="L3748" i="5"/>
  <c r="L3749" i="5"/>
  <c r="L3750" i="5"/>
  <c r="L3751" i="5"/>
  <c r="L3752" i="5"/>
  <c r="L3753" i="5"/>
  <c r="L3754" i="5"/>
  <c r="L3755" i="5"/>
  <c r="L3756" i="5"/>
  <c r="L3757" i="5"/>
  <c r="L3758" i="5"/>
  <c r="L3759" i="5"/>
  <c r="L3760" i="5"/>
  <c r="L3761" i="5"/>
  <c r="L3762" i="5"/>
  <c r="L3763" i="5"/>
  <c r="L3764" i="5"/>
  <c r="L3765" i="5"/>
  <c r="L3766" i="5"/>
  <c r="L3767" i="5"/>
  <c r="L3768" i="5"/>
  <c r="L3769" i="5"/>
  <c r="L3770" i="5"/>
  <c r="L3771" i="5"/>
  <c r="L3772" i="5"/>
  <c r="L3773" i="5"/>
  <c r="L3774" i="5"/>
  <c r="L3775" i="5"/>
  <c r="L3776" i="5"/>
  <c r="L3777" i="5"/>
  <c r="L3778" i="5"/>
  <c r="L3779" i="5"/>
  <c r="L3780" i="5"/>
  <c r="L3781" i="5"/>
  <c r="L3782" i="5"/>
  <c r="L3783" i="5"/>
  <c r="L3784" i="5"/>
  <c r="L3785" i="5"/>
  <c r="L3786" i="5"/>
  <c r="L3787" i="5"/>
  <c r="L3788" i="5"/>
  <c r="L3789" i="5"/>
  <c r="L3790" i="5"/>
  <c r="L3791" i="5"/>
  <c r="L3792" i="5"/>
  <c r="L3793" i="5"/>
  <c r="L3794" i="5"/>
  <c r="L3795" i="5"/>
  <c r="L3796" i="5"/>
  <c r="L3797" i="5"/>
  <c r="L3798" i="5"/>
  <c r="L3799" i="5"/>
  <c r="L3800" i="5"/>
  <c r="L3801" i="5"/>
  <c r="L3802" i="5"/>
  <c r="L3803" i="5"/>
  <c r="L3804" i="5"/>
  <c r="L3805" i="5"/>
  <c r="L3806" i="5"/>
  <c r="L3807" i="5"/>
  <c r="L3808" i="5"/>
  <c r="L3809" i="5"/>
  <c r="L3810" i="5"/>
  <c r="L3811" i="5"/>
  <c r="L3812" i="5"/>
  <c r="L3813" i="5"/>
  <c r="L3814" i="5"/>
  <c r="L3815" i="5"/>
  <c r="L3816" i="5"/>
  <c r="L3817" i="5"/>
  <c r="L3818" i="5"/>
  <c r="L3819" i="5"/>
  <c r="L3820" i="5"/>
  <c r="L3821" i="5"/>
  <c r="L3822" i="5"/>
  <c r="L3823" i="5"/>
  <c r="L3824" i="5"/>
  <c r="L3825" i="5"/>
  <c r="L3826" i="5"/>
  <c r="L3827" i="5"/>
  <c r="L3828" i="5"/>
  <c r="L3829" i="5"/>
  <c r="L3830" i="5"/>
  <c r="L3831" i="5"/>
  <c r="L3832" i="5"/>
  <c r="L3833" i="5"/>
  <c r="L3834" i="5"/>
  <c r="L3835" i="5"/>
  <c r="L3836" i="5"/>
  <c r="L3837" i="5"/>
  <c r="L3838" i="5"/>
  <c r="L3839" i="5"/>
  <c r="L3840" i="5"/>
  <c r="L3841" i="5"/>
  <c r="L3842" i="5"/>
  <c r="L3843" i="5"/>
  <c r="L3844" i="5"/>
  <c r="L3845" i="5"/>
  <c r="L3846" i="5"/>
  <c r="L3847" i="5"/>
  <c r="L3848" i="5"/>
  <c r="L3849" i="5"/>
  <c r="L3850" i="5"/>
  <c r="L3851" i="5"/>
  <c r="L3852" i="5"/>
  <c r="L3853" i="5"/>
  <c r="L3854" i="5"/>
  <c r="L3855" i="5"/>
  <c r="L3856" i="5"/>
  <c r="L3857" i="5"/>
  <c r="L3858" i="5"/>
  <c r="L3859" i="5"/>
  <c r="L3860" i="5"/>
  <c r="L3861" i="5"/>
  <c r="L3862" i="5"/>
  <c r="L3863" i="5"/>
  <c r="L3864" i="5"/>
  <c r="L3865" i="5"/>
  <c r="L3866" i="5"/>
  <c r="L3867" i="5"/>
  <c r="L3868" i="5"/>
  <c r="L3869" i="5"/>
  <c r="L3870" i="5"/>
  <c r="L3871" i="5"/>
  <c r="L3872" i="5"/>
  <c r="L3873" i="5"/>
  <c r="L3874" i="5"/>
  <c r="L3875" i="5"/>
  <c r="L3876" i="5"/>
  <c r="L3877" i="5"/>
  <c r="L3878" i="5"/>
  <c r="L3879" i="5"/>
  <c r="L3880" i="5"/>
  <c r="L3881" i="5"/>
  <c r="L3882" i="5"/>
  <c r="L3883" i="5"/>
  <c r="L3884" i="5"/>
  <c r="L3885" i="5"/>
  <c r="L3886" i="5"/>
  <c r="L3887" i="5"/>
  <c r="L3888" i="5"/>
  <c r="L3889" i="5"/>
  <c r="L3890" i="5"/>
  <c r="L3891" i="5"/>
  <c r="L3892" i="5"/>
  <c r="L3893" i="5"/>
  <c r="L3894" i="5"/>
  <c r="L3895" i="5"/>
  <c r="L3896" i="5"/>
  <c r="L3897" i="5"/>
  <c r="L3898" i="5"/>
  <c r="L3899" i="5"/>
  <c r="L3900" i="5"/>
  <c r="L3901" i="5"/>
  <c r="L3902" i="5"/>
  <c r="L3903" i="5"/>
  <c r="L3904" i="5"/>
  <c r="L3905" i="5"/>
  <c r="L3906" i="5"/>
  <c r="L3907" i="5"/>
  <c r="L3908" i="5"/>
  <c r="L3909" i="5"/>
  <c r="L3910" i="5"/>
  <c r="L3911" i="5"/>
  <c r="L3912" i="5"/>
  <c r="L3913" i="5"/>
  <c r="L3914" i="5"/>
  <c r="L3915" i="5"/>
  <c r="L3916" i="5"/>
  <c r="L3917" i="5"/>
  <c r="L3918" i="5"/>
  <c r="L3919" i="5"/>
  <c r="L3920" i="5"/>
  <c r="L3921" i="5"/>
  <c r="L3922" i="5"/>
  <c r="L3923" i="5"/>
  <c r="L3924" i="5"/>
  <c r="L3925" i="5"/>
  <c r="L3926" i="5"/>
  <c r="L3927" i="5"/>
  <c r="L3928" i="5"/>
  <c r="L3929" i="5"/>
  <c r="L3930" i="5"/>
  <c r="L3931" i="5"/>
  <c r="L3932" i="5"/>
  <c r="L3933" i="5"/>
  <c r="L3934" i="5"/>
  <c r="L3935" i="5"/>
  <c r="L3936" i="5"/>
  <c r="L3937" i="5"/>
  <c r="L3938" i="5"/>
  <c r="L3939" i="5"/>
  <c r="L3940" i="5"/>
  <c r="L3941" i="5"/>
  <c r="L3942" i="5"/>
  <c r="L3943" i="5"/>
  <c r="L3944" i="5"/>
  <c r="L3945" i="5"/>
  <c r="L3946" i="5"/>
  <c r="L3947" i="5"/>
  <c r="L3948" i="5"/>
  <c r="L3949" i="5"/>
  <c r="L3950" i="5"/>
  <c r="L3951" i="5"/>
  <c r="L3952" i="5"/>
  <c r="L3953" i="5"/>
  <c r="L3954" i="5"/>
  <c r="L3955" i="5"/>
  <c r="L3956" i="5"/>
  <c r="L3957" i="5"/>
  <c r="L3958" i="5"/>
  <c r="L3959" i="5"/>
  <c r="L3960" i="5"/>
  <c r="L3961" i="5"/>
  <c r="L3962" i="5"/>
  <c r="L3963" i="5"/>
  <c r="L3964" i="5"/>
  <c r="L3965" i="5"/>
  <c r="L3966" i="5"/>
  <c r="L3967" i="5"/>
  <c r="L3968" i="5"/>
  <c r="L3969" i="5"/>
  <c r="L3970" i="5"/>
  <c r="L3971" i="5"/>
  <c r="L3972" i="5"/>
  <c r="L3973" i="5"/>
  <c r="L3974" i="5"/>
  <c r="L3975" i="5"/>
  <c r="L3976" i="5"/>
  <c r="L3977" i="5"/>
  <c r="L3978" i="5"/>
  <c r="L3979" i="5"/>
  <c r="L3980" i="5"/>
  <c r="L3981" i="5"/>
  <c r="L3982" i="5"/>
  <c r="L3983" i="5"/>
  <c r="L3984" i="5"/>
  <c r="L3985" i="5"/>
  <c r="L3986" i="5"/>
  <c r="L3987" i="5"/>
  <c r="L3988" i="5"/>
  <c r="L3989" i="5"/>
  <c r="L3990" i="5"/>
  <c r="L3991" i="5"/>
  <c r="L3992" i="5"/>
  <c r="L3993" i="5"/>
  <c r="L3994" i="5"/>
  <c r="L3995" i="5"/>
  <c r="L3996" i="5"/>
  <c r="L3997" i="5"/>
  <c r="L3998" i="5"/>
  <c r="L3999" i="5"/>
  <c r="L4000" i="5"/>
  <c r="L4001" i="5"/>
  <c r="L4002" i="5"/>
  <c r="L4003" i="5"/>
  <c r="L4004" i="5"/>
  <c r="L4005" i="5"/>
  <c r="L4006" i="5"/>
  <c r="L4007" i="5"/>
  <c r="L4008" i="5"/>
  <c r="L4009" i="5"/>
  <c r="L4010" i="5"/>
  <c r="L4011" i="5"/>
  <c r="L4012" i="5"/>
  <c r="L4013" i="5"/>
  <c r="L4014" i="5"/>
  <c r="L4015" i="5"/>
  <c r="L4016" i="5"/>
  <c r="L4017" i="5"/>
  <c r="L4018" i="5"/>
  <c r="L4019" i="5"/>
  <c r="L4020" i="5"/>
  <c r="L4021" i="5"/>
  <c r="L4022" i="5"/>
  <c r="L4023" i="5"/>
  <c r="L4024" i="5"/>
  <c r="L4025" i="5"/>
  <c r="L4026" i="5"/>
  <c r="L4027" i="5"/>
  <c r="L4028" i="5"/>
  <c r="L4029" i="5"/>
  <c r="L4030" i="5"/>
  <c r="L4031" i="5"/>
  <c r="L4032" i="5"/>
  <c r="L4033" i="5"/>
  <c r="L4034" i="5"/>
  <c r="L4035" i="5"/>
  <c r="L4036" i="5"/>
  <c r="L4037" i="5"/>
  <c r="L4038" i="5"/>
  <c r="L4039" i="5"/>
  <c r="L4040" i="5"/>
  <c r="L4041" i="5"/>
  <c r="L4042" i="5"/>
  <c r="L4043" i="5"/>
  <c r="L4044" i="5"/>
  <c r="L4045" i="5"/>
  <c r="L4046" i="5"/>
  <c r="L4047" i="5"/>
  <c r="L4048" i="5"/>
  <c r="L4049" i="5"/>
  <c r="L4050" i="5"/>
  <c r="L4051" i="5"/>
  <c r="L4052" i="5"/>
  <c r="L4053" i="5"/>
  <c r="L4054" i="5"/>
  <c r="L4055" i="5"/>
  <c r="L4056" i="5"/>
  <c r="L4057" i="5"/>
  <c r="L4058" i="5"/>
  <c r="L4059" i="5"/>
  <c r="L4060" i="5"/>
  <c r="L4061" i="5"/>
  <c r="L4062" i="5"/>
  <c r="L4063" i="5"/>
  <c r="L4064" i="5"/>
  <c r="L4065" i="5"/>
  <c r="L4066" i="5"/>
  <c r="L4067" i="5"/>
  <c r="L4068" i="5"/>
  <c r="L4069" i="5"/>
  <c r="L4070" i="5"/>
  <c r="L4071" i="5"/>
  <c r="L4072" i="5"/>
  <c r="L4073" i="5"/>
  <c r="L4074" i="5"/>
  <c r="L4075" i="5"/>
  <c r="L4076" i="5"/>
  <c r="L4077" i="5"/>
  <c r="L4078" i="5"/>
  <c r="L4079" i="5"/>
  <c r="L4080" i="5"/>
  <c r="L4081" i="5"/>
  <c r="L4082" i="5"/>
  <c r="L4083" i="5"/>
  <c r="L4084" i="5"/>
  <c r="L4085" i="5"/>
  <c r="L4086" i="5"/>
  <c r="L4087" i="5"/>
  <c r="L4088" i="5"/>
  <c r="L4089" i="5"/>
  <c r="L4090" i="5"/>
  <c r="L4091" i="5"/>
  <c r="L4092" i="5"/>
  <c r="L4093" i="5"/>
  <c r="L4094" i="5"/>
  <c r="L4095" i="5"/>
  <c r="L4096" i="5"/>
  <c r="L4097" i="5"/>
  <c r="L4098" i="5"/>
  <c r="L4099" i="5"/>
  <c r="L4100" i="5"/>
  <c r="L4101" i="5"/>
  <c r="L4102" i="5"/>
  <c r="L4103" i="5"/>
  <c r="L4104" i="5"/>
  <c r="L4105" i="5"/>
  <c r="L4106" i="5"/>
  <c r="L4107" i="5"/>
  <c r="L4108" i="5"/>
  <c r="L4109" i="5"/>
  <c r="L4110" i="5"/>
  <c r="L4111" i="5"/>
  <c r="L4112" i="5"/>
  <c r="L4113" i="5"/>
  <c r="L4114" i="5"/>
  <c r="L4115" i="5"/>
  <c r="L4116" i="5"/>
  <c r="L4117" i="5"/>
  <c r="L4118" i="5"/>
  <c r="L4119" i="5"/>
  <c r="L4120" i="5"/>
  <c r="L4121" i="5"/>
  <c r="L4122" i="5"/>
  <c r="L4123" i="5"/>
  <c r="L4124" i="5"/>
  <c r="L4125" i="5"/>
  <c r="L4126" i="5"/>
  <c r="L4127" i="5"/>
  <c r="L4128" i="5"/>
  <c r="L4129" i="5"/>
  <c r="L4130" i="5"/>
  <c r="L4131" i="5"/>
  <c r="L4132" i="5"/>
  <c r="L4133" i="5"/>
  <c r="L4134" i="5"/>
  <c r="L4135" i="5"/>
  <c r="L4136" i="5"/>
  <c r="L4137" i="5"/>
  <c r="L4138" i="5"/>
  <c r="L4139" i="5"/>
  <c r="L4140" i="5"/>
  <c r="L4141" i="5"/>
  <c r="L4142" i="5"/>
  <c r="L4143" i="5"/>
  <c r="L4144" i="5"/>
  <c r="L4145" i="5"/>
  <c r="L4146" i="5"/>
  <c r="L4147" i="5"/>
  <c r="L4148" i="5"/>
  <c r="L4149" i="5"/>
  <c r="L4150" i="5"/>
  <c r="L4151" i="5"/>
  <c r="L4152" i="5"/>
  <c r="L4153" i="5"/>
  <c r="L4154" i="5"/>
  <c r="L4155" i="5"/>
  <c r="L4156" i="5"/>
  <c r="L4157" i="5"/>
  <c r="L4158" i="5"/>
  <c r="L4159" i="5"/>
  <c r="L4160" i="5"/>
  <c r="L4161" i="5"/>
  <c r="L4162" i="5"/>
  <c r="L4163" i="5"/>
  <c r="L4164" i="5"/>
  <c r="L4165" i="5"/>
  <c r="L4166" i="5"/>
  <c r="L4167" i="5"/>
  <c r="L4168" i="5"/>
  <c r="L4169" i="5"/>
  <c r="L4170" i="5"/>
  <c r="L4171" i="5"/>
  <c r="L4172" i="5"/>
  <c r="L4173" i="5"/>
  <c r="L4174" i="5"/>
  <c r="L4175" i="5"/>
  <c r="L4176" i="5"/>
  <c r="L4177" i="5"/>
  <c r="L4178" i="5"/>
  <c r="L4179" i="5"/>
  <c r="L4180" i="5"/>
  <c r="L4181" i="5"/>
  <c r="L4182" i="5"/>
  <c r="L4183" i="5"/>
  <c r="L4184" i="5"/>
  <c r="L4185" i="5"/>
  <c r="L4186" i="5"/>
  <c r="L4187" i="5"/>
  <c r="L4188" i="5"/>
  <c r="L4189" i="5"/>
  <c r="L4190" i="5"/>
  <c r="L4191" i="5"/>
  <c r="L4192" i="5"/>
  <c r="L4193" i="5"/>
  <c r="L4194" i="5"/>
  <c r="L4195" i="5"/>
  <c r="L4196" i="5"/>
  <c r="L4197" i="5"/>
  <c r="L4198" i="5"/>
  <c r="L4199" i="5"/>
  <c r="L4200" i="5"/>
  <c r="L4201" i="5"/>
  <c r="L4202" i="5"/>
  <c r="L4203" i="5"/>
  <c r="L4204" i="5"/>
  <c r="L4205" i="5"/>
  <c r="L4206" i="5"/>
  <c r="L4207" i="5"/>
  <c r="L4208" i="5"/>
  <c r="L4209" i="5"/>
  <c r="L4210" i="5"/>
  <c r="L4211" i="5"/>
  <c r="L4212" i="5"/>
  <c r="L4213" i="5"/>
  <c r="L4214" i="5"/>
  <c r="L4215" i="5"/>
  <c r="L4216" i="5"/>
  <c r="L4217" i="5"/>
  <c r="L4218" i="5"/>
  <c r="L4219" i="5"/>
  <c r="L4220" i="5"/>
  <c r="L4221" i="5"/>
  <c r="L4222" i="5"/>
  <c r="L4223" i="5"/>
  <c r="L4224" i="5"/>
  <c r="L4225" i="5"/>
  <c r="L4226" i="5"/>
  <c r="L4227" i="5"/>
  <c r="L4228" i="5"/>
  <c r="L4229" i="5"/>
  <c r="L4230" i="5"/>
  <c r="L4231" i="5"/>
  <c r="L4232" i="5"/>
  <c r="L4233" i="5"/>
  <c r="L4234" i="5"/>
  <c r="L4235" i="5"/>
  <c r="L4236" i="5"/>
  <c r="L4237" i="5"/>
  <c r="L4238" i="5"/>
  <c r="L4239" i="5"/>
  <c r="L4240" i="5"/>
  <c r="L4241" i="5"/>
  <c r="L4242" i="5"/>
  <c r="L4243" i="5"/>
  <c r="L4244" i="5"/>
  <c r="L4245" i="5"/>
  <c r="L4246" i="5"/>
  <c r="L4247" i="5"/>
  <c r="L4248" i="5"/>
  <c r="L4249" i="5"/>
  <c r="L4250" i="5"/>
  <c r="L4251" i="5"/>
  <c r="L4252" i="5"/>
  <c r="L4253" i="5"/>
  <c r="L4254" i="5"/>
  <c r="L4255" i="5"/>
  <c r="L4256" i="5"/>
  <c r="L4257" i="5"/>
  <c r="L4258" i="5"/>
  <c r="L4259" i="5"/>
  <c r="L4260" i="5"/>
  <c r="L4261" i="5"/>
  <c r="L4262" i="5"/>
  <c r="L4263" i="5"/>
  <c r="L4264" i="5"/>
  <c r="L4265" i="5"/>
  <c r="L4266" i="5"/>
  <c r="L4267" i="5"/>
  <c r="L4268" i="5"/>
  <c r="L4269" i="5"/>
  <c r="L4270" i="5"/>
  <c r="L4271" i="5"/>
  <c r="L4272" i="5"/>
  <c r="L4273" i="5"/>
  <c r="L4274" i="5"/>
  <c r="L4275" i="5"/>
  <c r="L4276" i="5"/>
  <c r="L4277" i="5"/>
  <c r="L4278" i="5"/>
  <c r="L4279" i="5"/>
  <c r="L4280" i="5"/>
  <c r="L4281" i="5"/>
  <c r="L4282" i="5"/>
  <c r="L4283" i="5"/>
  <c r="L4284" i="5"/>
  <c r="L4285" i="5"/>
  <c r="L4286" i="5"/>
  <c r="L4287" i="5"/>
  <c r="L4288" i="5"/>
  <c r="L4289" i="5"/>
  <c r="L4290" i="5"/>
  <c r="L4291" i="5"/>
  <c r="L4292" i="5"/>
  <c r="L4293" i="5"/>
  <c r="L4294" i="5"/>
  <c r="L4295" i="5"/>
  <c r="L4296" i="5"/>
  <c r="L4297" i="5"/>
  <c r="L4298" i="5"/>
  <c r="L4299" i="5"/>
  <c r="L4300" i="5"/>
  <c r="L4301" i="5"/>
  <c r="L4302" i="5"/>
  <c r="L4303" i="5"/>
  <c r="L4304" i="5"/>
  <c r="L4305" i="5"/>
  <c r="L4306" i="5"/>
  <c r="L4307" i="5"/>
  <c r="L4308" i="5"/>
  <c r="L4309" i="5"/>
  <c r="L4310" i="5"/>
  <c r="L4311" i="5"/>
  <c r="L4312" i="5"/>
  <c r="L4313" i="5"/>
  <c r="L4314" i="5"/>
  <c r="L4315" i="5"/>
  <c r="L4316" i="5"/>
  <c r="L4317" i="5"/>
  <c r="L4318" i="5"/>
  <c r="L4319" i="5"/>
  <c r="L4320" i="5"/>
  <c r="L4321" i="5"/>
  <c r="L4322" i="5"/>
  <c r="L4323" i="5"/>
  <c r="L4324" i="5"/>
  <c r="L4325" i="5"/>
  <c r="L4326" i="5"/>
  <c r="L4327" i="5"/>
  <c r="L4328" i="5"/>
  <c r="L4329" i="5"/>
  <c r="L4330" i="5"/>
  <c r="L4331" i="5"/>
  <c r="L4332" i="5"/>
  <c r="L4333" i="5"/>
  <c r="L4334" i="5"/>
  <c r="L4335" i="5"/>
  <c r="L4336" i="5"/>
  <c r="L4337" i="5"/>
  <c r="L4338" i="5"/>
  <c r="L4339" i="5"/>
  <c r="L4340" i="5"/>
  <c r="L4341" i="5"/>
  <c r="L4342" i="5"/>
  <c r="L4343" i="5"/>
  <c r="L4344" i="5"/>
  <c r="L4345" i="5"/>
  <c r="L4346" i="5"/>
  <c r="L4347" i="5"/>
  <c r="L4348" i="5"/>
  <c r="L4349" i="5"/>
  <c r="L4350" i="5"/>
  <c r="L4351" i="5"/>
  <c r="L4352" i="5"/>
  <c r="L4353" i="5"/>
  <c r="L4354" i="5"/>
  <c r="L4355" i="5"/>
  <c r="L4356" i="5"/>
  <c r="L4357" i="5"/>
  <c r="L4358" i="5"/>
  <c r="L4359" i="5"/>
  <c r="L4360" i="5"/>
  <c r="L4361" i="5"/>
  <c r="L4362" i="5"/>
  <c r="L4363" i="5"/>
  <c r="L4364" i="5"/>
  <c r="L4365" i="5"/>
  <c r="L4366" i="5"/>
  <c r="L4367" i="5"/>
  <c r="L4368" i="5"/>
  <c r="L4369" i="5"/>
  <c r="L4370" i="5"/>
  <c r="L4371" i="5"/>
  <c r="L4372" i="5"/>
  <c r="L4373" i="5"/>
  <c r="L4374" i="5"/>
  <c r="L4375" i="5"/>
  <c r="L4376" i="5"/>
  <c r="L4377" i="5"/>
  <c r="L4378" i="5"/>
  <c r="L4379" i="5"/>
  <c r="L4380" i="5"/>
  <c r="L4381" i="5"/>
  <c r="L4382" i="5"/>
  <c r="L4383" i="5"/>
  <c r="L4384" i="5"/>
  <c r="L4385" i="5"/>
  <c r="L4386" i="5"/>
  <c r="L4387" i="5"/>
  <c r="L4388" i="5"/>
  <c r="L4389" i="5"/>
  <c r="L4390" i="5"/>
  <c r="L4391" i="5"/>
  <c r="L4392" i="5"/>
  <c r="L4393" i="5"/>
  <c r="L4394" i="5"/>
  <c r="L4395" i="5"/>
  <c r="L4396" i="5"/>
  <c r="L4397" i="5"/>
  <c r="L4398" i="5"/>
  <c r="L4399" i="5"/>
  <c r="L4400" i="5"/>
  <c r="L4401" i="5"/>
  <c r="L4402" i="5"/>
  <c r="L4403" i="5"/>
  <c r="L4404" i="5"/>
  <c r="L4405" i="5"/>
  <c r="L4406" i="5"/>
  <c r="L4407" i="5"/>
  <c r="L4408" i="5"/>
  <c r="L4409" i="5"/>
  <c r="L4410" i="5"/>
  <c r="L4411" i="5"/>
  <c r="L4412" i="5"/>
  <c r="L4413" i="5"/>
  <c r="L4414" i="5"/>
  <c r="L4415" i="5"/>
  <c r="L4416" i="5"/>
  <c r="L4417" i="5"/>
  <c r="L4418" i="5"/>
  <c r="L4419" i="5"/>
  <c r="L4420" i="5"/>
  <c r="L4421" i="5"/>
  <c r="L4422" i="5"/>
  <c r="L4423" i="5"/>
  <c r="L4424" i="5"/>
  <c r="L4425" i="5"/>
  <c r="L4426" i="5"/>
  <c r="L4427" i="5"/>
  <c r="L4428" i="5"/>
  <c r="L4429" i="5"/>
  <c r="L4430" i="5"/>
  <c r="L4431" i="5"/>
  <c r="L4432" i="5"/>
  <c r="L4433" i="5"/>
  <c r="L4434" i="5"/>
  <c r="L4435" i="5"/>
  <c r="L4436" i="5"/>
  <c r="L4437" i="5"/>
  <c r="L4438" i="5"/>
  <c r="L4439" i="5"/>
  <c r="L4440" i="5"/>
  <c r="L4441" i="5"/>
  <c r="L4442" i="5"/>
  <c r="L4443" i="5"/>
  <c r="L4444" i="5"/>
  <c r="L4445" i="5"/>
  <c r="L4446" i="5"/>
  <c r="L4447" i="5"/>
  <c r="L4448" i="5"/>
  <c r="L4449" i="5"/>
  <c r="L4450" i="5"/>
  <c r="L4451" i="5"/>
  <c r="L4452" i="5"/>
  <c r="L4453" i="5"/>
  <c r="L4454" i="5"/>
  <c r="L4455" i="5"/>
  <c r="L4456" i="5"/>
  <c r="L4457" i="5"/>
  <c r="L4458" i="5"/>
  <c r="L4459" i="5"/>
  <c r="L4460" i="5"/>
  <c r="L4461" i="5"/>
  <c r="L4462" i="5"/>
  <c r="L4463" i="5"/>
  <c r="L4464" i="5"/>
  <c r="L4465" i="5"/>
  <c r="L4466" i="5"/>
  <c r="L4467" i="5"/>
  <c r="L4468" i="5"/>
  <c r="L4469" i="5"/>
  <c r="L4470" i="5"/>
  <c r="L4471" i="5"/>
  <c r="L4472" i="5"/>
  <c r="L4473" i="5"/>
  <c r="L4474" i="5"/>
  <c r="L4475" i="5"/>
  <c r="L4476" i="5"/>
  <c r="L4477" i="5"/>
  <c r="L4478" i="5"/>
  <c r="L4479" i="5"/>
  <c r="L4480" i="5"/>
  <c r="L4481" i="5"/>
  <c r="L4482" i="5"/>
  <c r="L4483" i="5"/>
  <c r="L4484" i="5"/>
  <c r="L4485" i="5"/>
  <c r="L4486" i="5"/>
  <c r="L4487" i="5"/>
  <c r="L4488" i="5"/>
  <c r="L4489" i="5"/>
  <c r="L4490" i="5"/>
  <c r="L4491" i="5"/>
  <c r="L4492" i="5"/>
  <c r="L4493" i="5"/>
  <c r="L4494" i="5"/>
  <c r="L4495" i="5"/>
  <c r="L4496" i="5"/>
  <c r="L4497" i="5"/>
  <c r="L4498" i="5"/>
  <c r="L4499" i="5"/>
  <c r="L4500" i="5"/>
  <c r="L4501" i="5"/>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F482" i="6"/>
  <c r="I4502" i="5"/>
  <c r="J4502" i="5"/>
  <c r="H4502" i="5"/>
  <c r="P4501" i="5" l="1"/>
  <c r="P4497" i="5"/>
  <c r="P4493" i="5"/>
  <c r="P4489" i="5"/>
  <c r="P4485" i="5"/>
  <c r="P4481" i="5"/>
  <c r="P4477" i="5"/>
  <c r="P4473" i="5"/>
  <c r="P4469" i="5"/>
  <c r="P4465" i="5"/>
  <c r="P4461" i="5"/>
  <c r="P4457" i="5"/>
  <c r="P4453" i="5"/>
  <c r="P4449" i="5"/>
  <c r="P4445" i="5"/>
  <c r="P4441" i="5"/>
  <c r="P4437" i="5"/>
  <c r="P4433" i="5"/>
  <c r="P4429" i="5"/>
  <c r="P4425" i="5"/>
  <c r="P4421" i="5"/>
  <c r="P4417" i="5"/>
  <c r="P4413" i="5"/>
  <c r="P4409" i="5"/>
  <c r="P4405" i="5"/>
  <c r="P4401" i="5"/>
  <c r="P4397" i="5"/>
  <c r="P4393" i="5"/>
  <c r="P4389" i="5"/>
  <c r="P4385" i="5"/>
  <c r="P4381" i="5"/>
  <c r="P4377" i="5"/>
  <c r="P4373" i="5"/>
  <c r="P4369" i="5"/>
  <c r="P4365" i="5"/>
  <c r="P4361" i="5"/>
  <c r="P4357" i="5"/>
  <c r="P4353" i="5"/>
  <c r="P4349" i="5"/>
  <c r="P4345" i="5"/>
  <c r="P4341" i="5"/>
  <c r="P4337" i="5"/>
  <c r="P4333" i="5"/>
  <c r="P4329" i="5"/>
  <c r="P4325" i="5"/>
  <c r="P4321" i="5"/>
  <c r="P4317" i="5"/>
  <c r="P4313" i="5"/>
  <c r="P4309" i="5"/>
  <c r="P4305" i="5"/>
  <c r="P4301" i="5"/>
  <c r="P4297" i="5"/>
  <c r="P4293" i="5"/>
  <c r="P4289" i="5"/>
  <c r="P4285" i="5"/>
  <c r="P4281" i="5"/>
  <c r="P4277" i="5"/>
  <c r="P4273" i="5"/>
  <c r="P4269" i="5"/>
  <c r="P4265" i="5"/>
  <c r="P4261" i="5"/>
  <c r="P4257" i="5"/>
  <c r="P4253" i="5"/>
  <c r="P4249" i="5"/>
  <c r="P4245" i="5"/>
  <c r="P4241" i="5"/>
  <c r="P4237" i="5"/>
  <c r="P4233" i="5"/>
  <c r="P4229" i="5"/>
  <c r="P4225" i="5"/>
  <c r="P4221" i="5"/>
  <c r="P4217" i="5"/>
  <c r="P4213" i="5"/>
  <c r="P4209" i="5"/>
  <c r="P4205" i="5"/>
  <c r="P4201" i="5"/>
  <c r="P4197" i="5"/>
  <c r="P4193" i="5"/>
  <c r="P4189" i="5"/>
  <c r="P4185" i="5"/>
  <c r="Q4181" i="5"/>
  <c r="P4177" i="5"/>
  <c r="P4173" i="5"/>
  <c r="P4169" i="5"/>
  <c r="P4165" i="5"/>
  <c r="P4161" i="5"/>
  <c r="P4157" i="5"/>
  <c r="P4153" i="5"/>
  <c r="P4149" i="5"/>
  <c r="P4145" i="5"/>
  <c r="P4141" i="5"/>
  <c r="P4137" i="5"/>
  <c r="P4133" i="5"/>
  <c r="P4129" i="5"/>
  <c r="P4125" i="5"/>
  <c r="P4121" i="5"/>
  <c r="Q4117" i="5"/>
  <c r="P4113" i="5"/>
  <c r="P4109" i="5"/>
  <c r="P4105" i="5"/>
  <c r="P4101" i="5"/>
  <c r="P4097" i="5"/>
  <c r="P4093" i="5"/>
  <c r="P4089" i="5"/>
  <c r="P4085" i="5"/>
  <c r="P4081" i="5"/>
  <c r="P4077" i="5"/>
  <c r="P4073" i="5"/>
  <c r="P4069" i="5"/>
  <c r="P4065" i="5"/>
  <c r="P4061" i="5"/>
  <c r="P4057" i="5"/>
  <c r="P4053" i="5"/>
  <c r="P4049" i="5"/>
  <c r="P4045" i="5"/>
  <c r="P4041" i="5"/>
  <c r="P4037" i="5"/>
  <c r="P4033" i="5"/>
  <c r="P4029" i="5"/>
  <c r="P4025" i="5"/>
  <c r="P4021" i="5"/>
  <c r="P4017" i="5"/>
  <c r="P4013" i="5"/>
  <c r="P4009" i="5"/>
  <c r="P4005" i="5"/>
  <c r="P4001" i="5"/>
  <c r="P3997" i="5"/>
  <c r="P3993" i="5"/>
  <c r="P3989" i="5"/>
  <c r="P3985" i="5"/>
  <c r="P3981" i="5"/>
  <c r="P3977" i="5"/>
  <c r="P3973" i="5"/>
  <c r="P3969" i="5"/>
  <c r="P3965" i="5"/>
  <c r="P3711" i="5"/>
  <c r="P3703" i="5"/>
  <c r="P3695" i="5"/>
  <c r="P3687" i="5"/>
  <c r="P3679" i="5"/>
  <c r="P3671" i="5"/>
  <c r="P3663" i="5"/>
  <c r="P3655" i="5"/>
  <c r="P3647" i="5"/>
  <c r="P3639" i="5"/>
  <c r="P3631" i="5"/>
  <c r="P3623" i="5"/>
  <c r="P3615" i="5"/>
  <c r="P3607" i="5"/>
  <c r="P3599" i="5"/>
  <c r="P3591" i="5"/>
  <c r="P3583" i="5"/>
  <c r="P3575" i="5"/>
  <c r="P3567" i="5"/>
  <c r="P3559" i="5"/>
  <c r="P3551" i="5"/>
  <c r="P3543" i="5"/>
  <c r="P3535" i="5"/>
  <c r="P3527" i="5"/>
  <c r="P3519" i="5"/>
  <c r="P3511" i="5"/>
  <c r="P3503" i="5"/>
  <c r="P3495" i="5"/>
  <c r="P3487" i="5"/>
  <c r="P3479" i="5"/>
  <c r="P3471" i="5"/>
  <c r="P3463" i="5"/>
  <c r="P3455" i="5"/>
  <c r="P3447" i="5"/>
  <c r="P3439" i="5"/>
  <c r="P3431" i="5"/>
  <c r="P3423" i="5"/>
  <c r="P3415" i="5"/>
  <c r="P3407" i="5"/>
  <c r="P3399" i="5"/>
  <c r="P3391" i="5"/>
  <c r="P3383" i="5"/>
  <c r="P3375" i="5"/>
  <c r="P3367" i="5"/>
  <c r="P3359" i="5"/>
  <c r="P3351" i="5"/>
  <c r="P3343" i="5"/>
  <c r="P3335" i="5"/>
  <c r="P3327" i="5"/>
  <c r="P3319" i="5"/>
  <c r="P3311" i="5"/>
  <c r="P3303" i="5"/>
  <c r="P3295" i="5"/>
  <c r="P3287" i="5"/>
  <c r="P3279" i="5"/>
  <c r="P3271" i="5"/>
  <c r="P3263" i="5"/>
  <c r="P3255" i="5"/>
  <c r="P3247" i="5"/>
  <c r="P3142" i="5"/>
  <c r="P3126" i="5"/>
  <c r="P3114" i="5"/>
  <c r="P3110" i="5"/>
  <c r="P3098" i="5"/>
  <c r="P3094" i="5"/>
  <c r="P3082" i="5"/>
  <c r="P3078" i="5"/>
  <c r="Q3070" i="5"/>
  <c r="P3066" i="5"/>
  <c r="P3062" i="5"/>
  <c r="P3050" i="5"/>
  <c r="P3046" i="5"/>
  <c r="Q3038" i="5"/>
  <c r="P3034" i="5"/>
  <c r="P3030" i="5"/>
  <c r="P3018" i="5"/>
  <c r="P3014" i="5"/>
  <c r="Q3006" i="5"/>
  <c r="P3002" i="5"/>
  <c r="P2998" i="5"/>
  <c r="P2986" i="5"/>
  <c r="P2982" i="5"/>
  <c r="Q2974" i="5"/>
  <c r="P2970" i="5"/>
  <c r="P2966" i="5"/>
  <c r="P2954" i="5"/>
  <c r="P2950" i="5"/>
  <c r="Q2942" i="5"/>
  <c r="P2938" i="5"/>
  <c r="P2934" i="5"/>
  <c r="P2922" i="5"/>
  <c r="P2918" i="5"/>
  <c r="Q2910" i="5"/>
  <c r="P2906" i="5"/>
  <c r="P2902" i="5"/>
  <c r="P2890" i="5"/>
  <c r="P2886" i="5"/>
  <c r="Q2878" i="5"/>
  <c r="P2874" i="5"/>
  <c r="P2870" i="5"/>
  <c r="P2858" i="5"/>
  <c r="P2854" i="5"/>
  <c r="Q2846" i="5"/>
  <c r="P2842" i="5"/>
  <c r="P2838" i="5"/>
  <c r="P2826" i="5"/>
  <c r="P2822" i="5"/>
  <c r="Q2814" i="5"/>
  <c r="P2810" i="5"/>
  <c r="P2806" i="5"/>
  <c r="P2794" i="5"/>
  <c r="P2790" i="5"/>
  <c r="Q2782" i="5"/>
  <c r="P2778" i="5"/>
  <c r="P2774" i="5"/>
  <c r="P2762" i="5"/>
  <c r="P2758" i="5"/>
  <c r="P3961" i="5"/>
  <c r="P3957" i="5"/>
  <c r="P3953" i="5"/>
  <c r="P3949" i="5"/>
  <c r="P3945" i="5"/>
  <c r="P3941" i="5"/>
  <c r="P3937" i="5"/>
  <c r="P3933" i="5"/>
  <c r="P3929" i="5"/>
  <c r="Q3925" i="5"/>
  <c r="P3921" i="5"/>
  <c r="P3917" i="5"/>
  <c r="P3913" i="5"/>
  <c r="P3909" i="5"/>
  <c r="P3905" i="5"/>
  <c r="P3901" i="5"/>
  <c r="P3897" i="5"/>
  <c r="P3893" i="5"/>
  <c r="P3889" i="5"/>
  <c r="P3885" i="5"/>
  <c r="P3881" i="5"/>
  <c r="P3877" i="5"/>
  <c r="P3873" i="5"/>
  <c r="P3869" i="5"/>
  <c r="P3865" i="5"/>
  <c r="Q3861" i="5"/>
  <c r="P3857" i="5"/>
  <c r="P3853" i="5"/>
  <c r="P3849" i="5"/>
  <c r="P3845" i="5"/>
  <c r="P3841" i="5"/>
  <c r="P3837" i="5"/>
  <c r="P3833" i="5"/>
  <c r="P3829" i="5"/>
  <c r="P3825" i="5"/>
  <c r="P3821" i="5"/>
  <c r="P3817" i="5"/>
  <c r="P3813" i="5"/>
  <c r="P3809" i="5"/>
  <c r="P3805" i="5"/>
  <c r="P3801" i="5"/>
  <c r="P3797" i="5"/>
  <c r="P3793" i="5"/>
  <c r="P3789" i="5"/>
  <c r="P3785" i="5"/>
  <c r="P3781" i="5"/>
  <c r="P3777" i="5"/>
  <c r="P3773" i="5"/>
  <c r="P3769" i="5"/>
  <c r="P3765" i="5"/>
  <c r="P3761" i="5"/>
  <c r="P3757" i="5"/>
  <c r="P3753" i="5"/>
  <c r="P3749" i="5"/>
  <c r="P3745" i="5"/>
  <c r="P3741" i="5"/>
  <c r="P3737" i="5"/>
  <c r="P3733" i="5"/>
  <c r="P3729" i="5"/>
  <c r="P3725" i="5"/>
  <c r="P3721" i="5"/>
  <c r="P3717" i="5"/>
  <c r="Q3669" i="5"/>
  <c r="Q3605" i="5"/>
  <c r="Q3541" i="5"/>
  <c r="Q3477" i="5"/>
  <c r="Q3429" i="5"/>
  <c r="Q3397" i="5"/>
  <c r="Q3365" i="5"/>
  <c r="Q3333" i="5"/>
  <c r="Q3301" i="5"/>
  <c r="P3121" i="5"/>
  <c r="P3089" i="5"/>
  <c r="P3057" i="5"/>
  <c r="P3025" i="5"/>
  <c r="P2993" i="5"/>
  <c r="P2961" i="5"/>
  <c r="P2929" i="5"/>
  <c r="P2897" i="5"/>
  <c r="P2865" i="5"/>
  <c r="P2833" i="5"/>
  <c r="P2801" i="5"/>
  <c r="P2769" i="5"/>
  <c r="P2737" i="5"/>
  <c r="P2705" i="5"/>
  <c r="P3239" i="5"/>
  <c r="P3231" i="5"/>
  <c r="P3223" i="5"/>
  <c r="P3215" i="5"/>
  <c r="P3207" i="5"/>
  <c r="P3199" i="5"/>
  <c r="P3191" i="5"/>
  <c r="P3183" i="5"/>
  <c r="P3175" i="5"/>
  <c r="P3167" i="5"/>
  <c r="P3159" i="5"/>
  <c r="P3151" i="5"/>
  <c r="P3131" i="5"/>
  <c r="P3099" i="5"/>
  <c r="P3067" i="5"/>
  <c r="P3035" i="5"/>
  <c r="P3003" i="5"/>
  <c r="P2971" i="5"/>
  <c r="P2939" i="5"/>
  <c r="P2907" i="5"/>
  <c r="P2875" i="5"/>
  <c r="P2843" i="5"/>
  <c r="P2811" i="5"/>
  <c r="P2779" i="5"/>
  <c r="P2747" i="5"/>
  <c r="P2715" i="5"/>
  <c r="P2683" i="5"/>
  <c r="P2671" i="5"/>
  <c r="P2655" i="5"/>
  <c r="P2639" i="5"/>
  <c r="P2623" i="5"/>
  <c r="P2607" i="5"/>
  <c r="P2591" i="5"/>
  <c r="P2575" i="5"/>
  <c r="P2559" i="5"/>
  <c r="P2543" i="5"/>
  <c r="P2527" i="5"/>
  <c r="P2511" i="5"/>
  <c r="P2495" i="5"/>
  <c r="P2479" i="5"/>
  <c r="P2463" i="5"/>
  <c r="P2447" i="5"/>
  <c r="P2431" i="5"/>
  <c r="P2415" i="5"/>
  <c r="P2399" i="5"/>
  <c r="P2383" i="5"/>
  <c r="P2367" i="5"/>
  <c r="P2351" i="5"/>
  <c r="P2335" i="5"/>
  <c r="P2319" i="5"/>
  <c r="P2303" i="5"/>
  <c r="P2287" i="5"/>
  <c r="P2271" i="5"/>
  <c r="P2255" i="5"/>
  <c r="P2239" i="5"/>
  <c r="P2223" i="5"/>
  <c r="P2207" i="5"/>
  <c r="P2191" i="5"/>
  <c r="P2175" i="5"/>
  <c r="P2159" i="5"/>
  <c r="P2143" i="5"/>
  <c r="P2127" i="5"/>
  <c r="P2111" i="5"/>
  <c r="P2095" i="5"/>
  <c r="P2079" i="5"/>
  <c r="P2063" i="5"/>
  <c r="P2047" i="5"/>
  <c r="P2031" i="5"/>
  <c r="P2015" i="5"/>
  <c r="P1999" i="5"/>
  <c r="P1983" i="5"/>
  <c r="P1951" i="5"/>
  <c r="P1947" i="5"/>
  <c r="P1935" i="5"/>
  <c r="P1931" i="5"/>
  <c r="P1919" i="5"/>
  <c r="P1915" i="5"/>
  <c r="P1903" i="5"/>
  <c r="P1899" i="5"/>
  <c r="P1887" i="5"/>
  <c r="P1883" i="5"/>
  <c r="P1871" i="5"/>
  <c r="P1867" i="5"/>
  <c r="P1231" i="5"/>
  <c r="P1179" i="5"/>
  <c r="Q2750" i="5"/>
  <c r="P2746" i="5"/>
  <c r="P2742" i="5"/>
  <c r="P2730" i="5"/>
  <c r="P2726" i="5"/>
  <c r="Q2718" i="5"/>
  <c r="P2714" i="5"/>
  <c r="P2710" i="5"/>
  <c r="P2698" i="5"/>
  <c r="P2694" i="5"/>
  <c r="Q2686" i="5"/>
  <c r="P2682" i="5"/>
  <c r="P2678" i="5"/>
  <c r="Q2654" i="5"/>
  <c r="Q2622" i="5"/>
  <c r="Q2590" i="5"/>
  <c r="Q2558" i="5"/>
  <c r="Q2526" i="5"/>
  <c r="Q2494" i="5"/>
  <c r="Q2462" i="5"/>
  <c r="Q2430" i="5"/>
  <c r="Q2398" i="5"/>
  <c r="Q2366" i="5"/>
  <c r="Q2334" i="5"/>
  <c r="Q2302" i="5"/>
  <c r="Q2270" i="5"/>
  <c r="Q2238" i="5"/>
  <c r="Q2206" i="5"/>
  <c r="Q2174" i="5"/>
  <c r="Q2142" i="5"/>
  <c r="P1845" i="5"/>
  <c r="P1781" i="5"/>
  <c r="P1717" i="5"/>
  <c r="P1653" i="5"/>
  <c r="P1589" i="5"/>
  <c r="P1525" i="5"/>
  <c r="P1461" i="5"/>
  <c r="P1349" i="5"/>
  <c r="P3038" i="5"/>
  <c r="P2526" i="5"/>
  <c r="Q3695" i="5"/>
  <c r="Q3567" i="5"/>
  <c r="Q3439" i="5"/>
  <c r="Q3311" i="5"/>
  <c r="Q3183" i="5"/>
  <c r="Q3067" i="5"/>
  <c r="Q2950" i="5"/>
  <c r="Q2854" i="5"/>
  <c r="Q2758" i="5"/>
  <c r="Q2623" i="5"/>
  <c r="Q2367" i="5"/>
  <c r="Q2111" i="5"/>
  <c r="Q1919" i="5"/>
  <c r="P2910" i="5"/>
  <c r="P2398" i="5"/>
  <c r="Q3663" i="5"/>
  <c r="Q3535" i="5"/>
  <c r="Q3407" i="5"/>
  <c r="Q3279" i="5"/>
  <c r="Q3151" i="5"/>
  <c r="Q3046" i="5"/>
  <c r="Q2939" i="5"/>
  <c r="Q2822" i="5"/>
  <c r="Q2726" i="5"/>
  <c r="Q2559" i="5"/>
  <c r="Q2303" i="5"/>
  <c r="Q2047" i="5"/>
  <c r="Q1887" i="5"/>
  <c r="P2782" i="5"/>
  <c r="P2270" i="5"/>
  <c r="Q3631" i="5"/>
  <c r="Q3503" i="5"/>
  <c r="Q3375" i="5"/>
  <c r="Q3247" i="5"/>
  <c r="Q3110" i="5"/>
  <c r="Q3014" i="5"/>
  <c r="Q2918" i="5"/>
  <c r="Q2811" i="5"/>
  <c r="Q2694" i="5"/>
  <c r="Q2495" i="5"/>
  <c r="Q2239" i="5"/>
  <c r="Q1983" i="5"/>
  <c r="Q1845" i="5"/>
  <c r="P2654" i="5"/>
  <c r="P2142" i="5"/>
  <c r="Q3599" i="5"/>
  <c r="Q3471" i="5"/>
  <c r="Q3343" i="5"/>
  <c r="Q3215" i="5"/>
  <c r="Q3078" i="5"/>
  <c r="Q2982" i="5"/>
  <c r="Q2886" i="5"/>
  <c r="Q2790" i="5"/>
  <c r="Q2683" i="5"/>
  <c r="Q2431" i="5"/>
  <c r="Q2175" i="5"/>
  <c r="Q1951" i="5"/>
  <c r="Q1589" i="5"/>
  <c r="P4500" i="5"/>
  <c r="Q4500" i="5"/>
  <c r="P4496" i="5"/>
  <c r="Q4496" i="5"/>
  <c r="P4492" i="5"/>
  <c r="Q4492" i="5"/>
  <c r="P4488" i="5"/>
  <c r="Q4488" i="5"/>
  <c r="P4484" i="5"/>
  <c r="Q4484" i="5"/>
  <c r="P4480" i="5"/>
  <c r="Q4480" i="5"/>
  <c r="P4476" i="5"/>
  <c r="Q4476" i="5"/>
  <c r="P4472" i="5"/>
  <c r="Q4472" i="5"/>
  <c r="P4468" i="5"/>
  <c r="Q4468" i="5"/>
  <c r="P4464" i="5"/>
  <c r="Q4464" i="5"/>
  <c r="P4460" i="5"/>
  <c r="Q4460" i="5"/>
  <c r="P4456" i="5"/>
  <c r="Q4456" i="5"/>
  <c r="P4452" i="5"/>
  <c r="Q4452" i="5"/>
  <c r="P4448" i="5"/>
  <c r="Q4448" i="5"/>
  <c r="P4444" i="5"/>
  <c r="Q4444" i="5"/>
  <c r="P4440" i="5"/>
  <c r="Q4440" i="5"/>
  <c r="P4436" i="5"/>
  <c r="Q4436" i="5"/>
  <c r="P4432" i="5"/>
  <c r="Q4432" i="5"/>
  <c r="P4428" i="5"/>
  <c r="Q4428" i="5"/>
  <c r="P4424" i="5"/>
  <c r="Q4424" i="5"/>
  <c r="P4420" i="5"/>
  <c r="Q4420" i="5"/>
  <c r="P4416" i="5"/>
  <c r="Q4416" i="5"/>
  <c r="P4412" i="5"/>
  <c r="Q4412" i="5"/>
  <c r="P4408" i="5"/>
  <c r="Q4408" i="5"/>
  <c r="P4404" i="5"/>
  <c r="Q4404" i="5"/>
  <c r="P4400" i="5"/>
  <c r="Q4400" i="5"/>
  <c r="P4396" i="5"/>
  <c r="Q4396" i="5"/>
  <c r="P4392" i="5"/>
  <c r="Q4392" i="5"/>
  <c r="P4388" i="5"/>
  <c r="Q4388" i="5"/>
  <c r="P4384" i="5"/>
  <c r="Q4384" i="5"/>
  <c r="P4380" i="5"/>
  <c r="Q4380" i="5"/>
  <c r="P4376" i="5"/>
  <c r="Q4376" i="5"/>
  <c r="P4372" i="5"/>
  <c r="Q4372" i="5"/>
  <c r="P4368" i="5"/>
  <c r="Q4368" i="5"/>
  <c r="P4364" i="5"/>
  <c r="Q4364" i="5"/>
  <c r="P4360" i="5"/>
  <c r="Q4360" i="5"/>
  <c r="P4356" i="5"/>
  <c r="Q4356" i="5"/>
  <c r="P4352" i="5"/>
  <c r="Q4352" i="5"/>
  <c r="P4348" i="5"/>
  <c r="Q4348" i="5"/>
  <c r="P4344" i="5"/>
  <c r="Q4344" i="5"/>
  <c r="P4340" i="5"/>
  <c r="Q4340" i="5"/>
  <c r="P4336" i="5"/>
  <c r="Q4336" i="5"/>
  <c r="P4332" i="5"/>
  <c r="Q4332" i="5"/>
  <c r="P4328" i="5"/>
  <c r="Q4328" i="5"/>
  <c r="P4324" i="5"/>
  <c r="Q4324" i="5"/>
  <c r="P4320" i="5"/>
  <c r="Q4320" i="5"/>
  <c r="P4316" i="5"/>
  <c r="Q4316" i="5"/>
  <c r="P4312" i="5"/>
  <c r="Q4312" i="5"/>
  <c r="P4308" i="5"/>
  <c r="Q4308" i="5"/>
  <c r="P4304" i="5"/>
  <c r="Q4304" i="5"/>
  <c r="P4300" i="5"/>
  <c r="Q4300" i="5"/>
  <c r="P4296" i="5"/>
  <c r="Q4296" i="5"/>
  <c r="P4292" i="5"/>
  <c r="Q4292" i="5"/>
  <c r="P4288" i="5"/>
  <c r="Q4288" i="5"/>
  <c r="P4284" i="5"/>
  <c r="Q4284" i="5"/>
  <c r="P4280" i="5"/>
  <c r="Q4280" i="5"/>
  <c r="P4276" i="5"/>
  <c r="Q4276" i="5"/>
  <c r="P4272" i="5"/>
  <c r="Q4272" i="5"/>
  <c r="P4268" i="5"/>
  <c r="Q4268" i="5"/>
  <c r="P4264" i="5"/>
  <c r="Q4264" i="5"/>
  <c r="P4260" i="5"/>
  <c r="Q4260" i="5"/>
  <c r="P4256" i="5"/>
  <c r="Q4256" i="5"/>
  <c r="P4252" i="5"/>
  <c r="Q4252" i="5"/>
  <c r="P4248" i="5"/>
  <c r="Q4248" i="5"/>
  <c r="P4244" i="5"/>
  <c r="Q4244" i="5"/>
  <c r="P4240" i="5"/>
  <c r="Q4240" i="5"/>
  <c r="P4236" i="5"/>
  <c r="Q4236" i="5"/>
  <c r="P4232" i="5"/>
  <c r="Q4232" i="5"/>
  <c r="P4228" i="5"/>
  <c r="Q4228" i="5"/>
  <c r="P4224" i="5"/>
  <c r="Q4224" i="5"/>
  <c r="P4220" i="5"/>
  <c r="Q4220" i="5"/>
  <c r="P4216" i="5"/>
  <c r="Q4216" i="5"/>
  <c r="P4212" i="5"/>
  <c r="Q4212" i="5"/>
  <c r="P4208" i="5"/>
  <c r="Q4208" i="5"/>
  <c r="P4204" i="5"/>
  <c r="Q4204" i="5"/>
  <c r="P4200" i="5"/>
  <c r="Q4200" i="5"/>
  <c r="P4196" i="5"/>
  <c r="Q4196" i="5"/>
  <c r="P4192" i="5"/>
  <c r="Q4192" i="5"/>
  <c r="P4188" i="5"/>
  <c r="Q4188" i="5"/>
  <c r="P4184" i="5"/>
  <c r="Q4184" i="5"/>
  <c r="P4180" i="5"/>
  <c r="Q4180" i="5"/>
  <c r="P4176" i="5"/>
  <c r="Q4176" i="5"/>
  <c r="P4172" i="5"/>
  <c r="Q4172" i="5"/>
  <c r="P4168" i="5"/>
  <c r="Q4168" i="5"/>
  <c r="P4164" i="5"/>
  <c r="Q4164" i="5"/>
  <c r="P4160" i="5"/>
  <c r="Q4160" i="5"/>
  <c r="P4156" i="5"/>
  <c r="Q4156" i="5"/>
  <c r="P4152" i="5"/>
  <c r="Q4152" i="5"/>
  <c r="P4148" i="5"/>
  <c r="Q4148" i="5"/>
  <c r="P4144" i="5"/>
  <c r="Q4144" i="5"/>
  <c r="P4140" i="5"/>
  <c r="Q4140" i="5"/>
  <c r="P4136" i="5"/>
  <c r="Q4136" i="5"/>
  <c r="P4132" i="5"/>
  <c r="Q4132" i="5"/>
  <c r="P4128" i="5"/>
  <c r="Q4128" i="5"/>
  <c r="P4124" i="5"/>
  <c r="Q4124" i="5"/>
  <c r="P4120" i="5"/>
  <c r="Q4120" i="5"/>
  <c r="P4116" i="5"/>
  <c r="Q4116" i="5"/>
  <c r="P4112" i="5"/>
  <c r="Q4112" i="5"/>
  <c r="P4108" i="5"/>
  <c r="Q4108" i="5"/>
  <c r="P4104" i="5"/>
  <c r="Q4104" i="5"/>
  <c r="P4100" i="5"/>
  <c r="Q4100" i="5"/>
  <c r="P4096" i="5"/>
  <c r="Q4096" i="5"/>
  <c r="P4092" i="5"/>
  <c r="Q4092" i="5"/>
  <c r="P4088" i="5"/>
  <c r="Q4088" i="5"/>
  <c r="P4084" i="5"/>
  <c r="Q4084" i="5"/>
  <c r="P4080" i="5"/>
  <c r="Q4080" i="5"/>
  <c r="P4076" i="5"/>
  <c r="Q4076" i="5"/>
  <c r="P4072" i="5"/>
  <c r="Q4072" i="5"/>
  <c r="P4068" i="5"/>
  <c r="Q4068" i="5"/>
  <c r="P4064" i="5"/>
  <c r="Q4064" i="5"/>
  <c r="P4060" i="5"/>
  <c r="Q4060" i="5"/>
  <c r="P4056" i="5"/>
  <c r="Q4056" i="5"/>
  <c r="P4052" i="5"/>
  <c r="Q4052" i="5"/>
  <c r="P4048" i="5"/>
  <c r="Q4048" i="5"/>
  <c r="P4044" i="5"/>
  <c r="Q4044" i="5"/>
  <c r="P4040" i="5"/>
  <c r="Q4040" i="5"/>
  <c r="P4036" i="5"/>
  <c r="Q4036" i="5"/>
  <c r="P4032" i="5"/>
  <c r="Q4032" i="5"/>
  <c r="P4028" i="5"/>
  <c r="Q4028" i="5"/>
  <c r="P4024" i="5"/>
  <c r="Q4024" i="5"/>
  <c r="P4020" i="5"/>
  <c r="Q4020" i="5"/>
  <c r="P4016" i="5"/>
  <c r="Q4016" i="5"/>
  <c r="P4012" i="5"/>
  <c r="Q4012" i="5"/>
  <c r="P4008" i="5"/>
  <c r="Q4008" i="5"/>
  <c r="P4004" i="5"/>
  <c r="Q4004" i="5"/>
  <c r="P4000" i="5"/>
  <c r="Q4000" i="5"/>
  <c r="P3996" i="5"/>
  <c r="Q3996" i="5"/>
  <c r="P3992" i="5"/>
  <c r="Q3992" i="5"/>
  <c r="P3988" i="5"/>
  <c r="Q3988" i="5"/>
  <c r="P3984" i="5"/>
  <c r="Q3984" i="5"/>
  <c r="P3980" i="5"/>
  <c r="Q3980" i="5"/>
  <c r="P3976" i="5"/>
  <c r="Q3976" i="5"/>
  <c r="P3972" i="5"/>
  <c r="Q3972" i="5"/>
  <c r="P3968" i="5"/>
  <c r="Q3968" i="5"/>
  <c r="P3964" i="5"/>
  <c r="Q3964" i="5"/>
  <c r="P3960" i="5"/>
  <c r="Q3960" i="5"/>
  <c r="P3956" i="5"/>
  <c r="Q3956" i="5"/>
  <c r="P3952" i="5"/>
  <c r="Q3952" i="5"/>
  <c r="P3948" i="5"/>
  <c r="Q3948" i="5"/>
  <c r="P3944" i="5"/>
  <c r="Q3944" i="5"/>
  <c r="P3940" i="5"/>
  <c r="Q3940" i="5"/>
  <c r="P3936" i="5"/>
  <c r="Q3936" i="5"/>
  <c r="P3932" i="5"/>
  <c r="Q3932" i="5"/>
  <c r="P3928" i="5"/>
  <c r="Q3928" i="5"/>
  <c r="P3924" i="5"/>
  <c r="Q3924" i="5"/>
  <c r="P3920" i="5"/>
  <c r="Q3920" i="5"/>
  <c r="P3916" i="5"/>
  <c r="Q3916" i="5"/>
  <c r="P3912" i="5"/>
  <c r="Q3912" i="5"/>
  <c r="P3908" i="5"/>
  <c r="Q3908" i="5"/>
  <c r="P3904" i="5"/>
  <c r="Q3904" i="5"/>
  <c r="P3900" i="5"/>
  <c r="Q3900" i="5"/>
  <c r="P3896" i="5"/>
  <c r="Q3896" i="5"/>
  <c r="P3892" i="5"/>
  <c r="Q3892" i="5"/>
  <c r="P3888" i="5"/>
  <c r="Q3888" i="5"/>
  <c r="P3884" i="5"/>
  <c r="Q3884" i="5"/>
  <c r="P3880" i="5"/>
  <c r="Q3880" i="5"/>
  <c r="P3876" i="5"/>
  <c r="Q3876" i="5"/>
  <c r="P3872" i="5"/>
  <c r="Q3872" i="5"/>
  <c r="P3868" i="5"/>
  <c r="Q3868" i="5"/>
  <c r="P3864" i="5"/>
  <c r="Q3864" i="5"/>
  <c r="P3860" i="5"/>
  <c r="Q3860" i="5"/>
  <c r="P3856" i="5"/>
  <c r="Q3856" i="5"/>
  <c r="P3852" i="5"/>
  <c r="Q3852" i="5"/>
  <c r="P3848" i="5"/>
  <c r="Q3848" i="5"/>
  <c r="P3844" i="5"/>
  <c r="Q3844" i="5"/>
  <c r="P3840" i="5"/>
  <c r="Q3840" i="5"/>
  <c r="P3836" i="5"/>
  <c r="Q3836" i="5"/>
  <c r="P3832" i="5"/>
  <c r="Q3832" i="5"/>
  <c r="P3828" i="5"/>
  <c r="Q3828" i="5"/>
  <c r="P3824" i="5"/>
  <c r="Q3824" i="5"/>
  <c r="P3820" i="5"/>
  <c r="Q3820" i="5"/>
  <c r="P3816" i="5"/>
  <c r="Q3816" i="5"/>
  <c r="P3812" i="5"/>
  <c r="Q3812" i="5"/>
  <c r="P3808" i="5"/>
  <c r="Q3808" i="5"/>
  <c r="P3804" i="5"/>
  <c r="Q3804" i="5"/>
  <c r="P3800" i="5"/>
  <c r="Q3800" i="5"/>
  <c r="P3796" i="5"/>
  <c r="Q3796" i="5"/>
  <c r="P3792" i="5"/>
  <c r="Q3792" i="5"/>
  <c r="P3788" i="5"/>
  <c r="Q3788" i="5"/>
  <c r="P3784" i="5"/>
  <c r="Q3784" i="5"/>
  <c r="P3780" i="5"/>
  <c r="Q3780" i="5"/>
  <c r="P3776" i="5"/>
  <c r="Q3776" i="5"/>
  <c r="P3772" i="5"/>
  <c r="Q3772" i="5"/>
  <c r="P3768" i="5"/>
  <c r="Q3768" i="5"/>
  <c r="P3764" i="5"/>
  <c r="Q3764" i="5"/>
  <c r="P3760" i="5"/>
  <c r="Q3760" i="5"/>
  <c r="P3756" i="5"/>
  <c r="Q3756" i="5"/>
  <c r="P3752" i="5"/>
  <c r="Q3752" i="5"/>
  <c r="P3748" i="5"/>
  <c r="Q3748" i="5"/>
  <c r="P3744" i="5"/>
  <c r="Q3744" i="5"/>
  <c r="P3740" i="5"/>
  <c r="Q3740" i="5"/>
  <c r="P3736" i="5"/>
  <c r="Q3736" i="5"/>
  <c r="P3732" i="5"/>
  <c r="Q3732" i="5"/>
  <c r="P3728" i="5"/>
  <c r="Q3728" i="5"/>
  <c r="P3724" i="5"/>
  <c r="Q3724" i="5"/>
  <c r="P3720" i="5"/>
  <c r="Q3720" i="5"/>
  <c r="P3716" i="5"/>
  <c r="Q3716" i="5"/>
  <c r="P3712" i="5"/>
  <c r="Q3712" i="5"/>
  <c r="P3708" i="5"/>
  <c r="Q3708" i="5"/>
  <c r="P3704" i="5"/>
  <c r="Q3704" i="5"/>
  <c r="P3700" i="5"/>
  <c r="Q3700" i="5"/>
  <c r="P3696" i="5"/>
  <c r="Q3696" i="5"/>
  <c r="P3692" i="5"/>
  <c r="Q3692" i="5"/>
  <c r="P3688" i="5"/>
  <c r="Q3688" i="5"/>
  <c r="P3684" i="5"/>
  <c r="Q3684" i="5"/>
  <c r="P3680" i="5"/>
  <c r="Q3680" i="5"/>
  <c r="P3676" i="5"/>
  <c r="Q3676" i="5"/>
  <c r="P3672" i="5"/>
  <c r="Q3672" i="5"/>
  <c r="P3668" i="5"/>
  <c r="Q3668" i="5"/>
  <c r="P3664" i="5"/>
  <c r="Q3664" i="5"/>
  <c r="P3660" i="5"/>
  <c r="Q3660" i="5"/>
  <c r="P3656" i="5"/>
  <c r="Q3656" i="5"/>
  <c r="P3652" i="5"/>
  <c r="Q3652" i="5"/>
  <c r="P3648" i="5"/>
  <c r="Q3648" i="5"/>
  <c r="P3644" i="5"/>
  <c r="Q3644" i="5"/>
  <c r="P3640" i="5"/>
  <c r="Q3640" i="5"/>
  <c r="P3636" i="5"/>
  <c r="Q3636" i="5"/>
  <c r="P3632" i="5"/>
  <c r="Q3632" i="5"/>
  <c r="P3628" i="5"/>
  <c r="Q3628" i="5"/>
  <c r="P3624" i="5"/>
  <c r="Q3624" i="5"/>
  <c r="P3620" i="5"/>
  <c r="Q3620" i="5"/>
  <c r="P3616" i="5"/>
  <c r="Q3616" i="5"/>
  <c r="P3612" i="5"/>
  <c r="Q3612" i="5"/>
  <c r="P3608" i="5"/>
  <c r="Q3608" i="5"/>
  <c r="P3604" i="5"/>
  <c r="Q3604" i="5"/>
  <c r="P3600" i="5"/>
  <c r="Q3600" i="5"/>
  <c r="P3596" i="5"/>
  <c r="Q3596" i="5"/>
  <c r="P3592" i="5"/>
  <c r="Q3592" i="5"/>
  <c r="P3588" i="5"/>
  <c r="Q3588" i="5"/>
  <c r="P3584" i="5"/>
  <c r="Q3584" i="5"/>
  <c r="P3580" i="5"/>
  <c r="Q3580" i="5"/>
  <c r="P3576" i="5"/>
  <c r="Q3576" i="5"/>
  <c r="P3572" i="5"/>
  <c r="Q3572" i="5"/>
  <c r="P3568" i="5"/>
  <c r="Q3568" i="5"/>
  <c r="P3564" i="5"/>
  <c r="Q3564" i="5"/>
  <c r="P3560" i="5"/>
  <c r="Q3560" i="5"/>
  <c r="P3556" i="5"/>
  <c r="Q3556" i="5"/>
  <c r="P3552" i="5"/>
  <c r="Q3552" i="5"/>
  <c r="P3548" i="5"/>
  <c r="Q3548" i="5"/>
  <c r="P3544" i="5"/>
  <c r="Q3544" i="5"/>
  <c r="P3540" i="5"/>
  <c r="Q3540" i="5"/>
  <c r="P3536" i="5"/>
  <c r="Q3536" i="5"/>
  <c r="P3532" i="5"/>
  <c r="Q3532" i="5"/>
  <c r="P3528" i="5"/>
  <c r="Q3528" i="5"/>
  <c r="P3524" i="5"/>
  <c r="Q3524" i="5"/>
  <c r="P3520" i="5"/>
  <c r="Q3520" i="5"/>
  <c r="P3516" i="5"/>
  <c r="Q3516" i="5"/>
  <c r="P3512" i="5"/>
  <c r="Q3512" i="5"/>
  <c r="P3508" i="5"/>
  <c r="Q3508" i="5"/>
  <c r="P3504" i="5"/>
  <c r="Q3504" i="5"/>
  <c r="P3500" i="5"/>
  <c r="Q3500" i="5"/>
  <c r="P3496" i="5"/>
  <c r="Q3496" i="5"/>
  <c r="P3492" i="5"/>
  <c r="Q3492" i="5"/>
  <c r="P3488" i="5"/>
  <c r="Q3488" i="5"/>
  <c r="P3484" i="5"/>
  <c r="Q3484" i="5"/>
  <c r="P3480" i="5"/>
  <c r="Q3480" i="5"/>
  <c r="P3476" i="5"/>
  <c r="Q3476" i="5"/>
  <c r="P3472" i="5"/>
  <c r="Q3472" i="5"/>
  <c r="P4181" i="5"/>
  <c r="P3925" i="5"/>
  <c r="P3669" i="5"/>
  <c r="P3429" i="5"/>
  <c r="P3301" i="5"/>
  <c r="Q4489" i="5"/>
  <c r="Q4473" i="5"/>
  <c r="Q4457" i="5"/>
  <c r="Q4441" i="5"/>
  <c r="Q4425" i="5"/>
  <c r="Q4409" i="5"/>
  <c r="Q4393" i="5"/>
  <c r="Q4377" i="5"/>
  <c r="Q4361" i="5"/>
  <c r="Q4345" i="5"/>
  <c r="Q4329" i="5"/>
  <c r="Q4313" i="5"/>
  <c r="Q4297" i="5"/>
  <c r="Q4281" i="5"/>
  <c r="Q4265" i="5"/>
  <c r="Q4249" i="5"/>
  <c r="Q4233" i="5"/>
  <c r="Q4217" i="5"/>
  <c r="Q4201" i="5"/>
  <c r="Q4185" i="5"/>
  <c r="Q4169" i="5"/>
  <c r="Q4153" i="5"/>
  <c r="Q4137" i="5"/>
  <c r="Q4121" i="5"/>
  <c r="Q4105" i="5"/>
  <c r="Q4089" i="5"/>
  <c r="Q4073" i="5"/>
  <c r="Q4057" i="5"/>
  <c r="Q4041" i="5"/>
  <c r="Q4025" i="5"/>
  <c r="Q4009" i="5"/>
  <c r="Q3993" i="5"/>
  <c r="Q3977" i="5"/>
  <c r="Q3961" i="5"/>
  <c r="Q3945" i="5"/>
  <c r="Q3929" i="5"/>
  <c r="Q3913" i="5"/>
  <c r="Q3897" i="5"/>
  <c r="Q3881" i="5"/>
  <c r="Q3865" i="5"/>
  <c r="Q3849" i="5"/>
  <c r="Q3833" i="5"/>
  <c r="Q3817" i="5"/>
  <c r="Q3801" i="5"/>
  <c r="Q3785" i="5"/>
  <c r="Q3769" i="5"/>
  <c r="Q3753" i="5"/>
  <c r="Q3737" i="5"/>
  <c r="Q3721" i="5"/>
  <c r="Q3025" i="5"/>
  <c r="Q2897" i="5"/>
  <c r="Q2769" i="5"/>
  <c r="P4499" i="5"/>
  <c r="Q4499" i="5"/>
  <c r="P4495" i="5"/>
  <c r="Q4495" i="5"/>
  <c r="P4491" i="5"/>
  <c r="Q4491" i="5"/>
  <c r="P4487" i="5"/>
  <c r="Q4487" i="5"/>
  <c r="P4483" i="5"/>
  <c r="Q4483" i="5"/>
  <c r="P4479" i="5"/>
  <c r="Q4479" i="5"/>
  <c r="P4475" i="5"/>
  <c r="Q4475" i="5"/>
  <c r="P4471" i="5"/>
  <c r="Q4471" i="5"/>
  <c r="P4467" i="5"/>
  <c r="Q4467" i="5"/>
  <c r="P4463" i="5"/>
  <c r="Q4463" i="5"/>
  <c r="P4459" i="5"/>
  <c r="Q4459" i="5"/>
  <c r="P4455" i="5"/>
  <c r="Q4455" i="5"/>
  <c r="P4451" i="5"/>
  <c r="Q4451" i="5"/>
  <c r="P4447" i="5"/>
  <c r="Q4447" i="5"/>
  <c r="P4443" i="5"/>
  <c r="Q4443" i="5"/>
  <c r="P4439" i="5"/>
  <c r="Q4439" i="5"/>
  <c r="P4435" i="5"/>
  <c r="Q4435" i="5"/>
  <c r="P4431" i="5"/>
  <c r="Q4431" i="5"/>
  <c r="P4427" i="5"/>
  <c r="Q4427" i="5"/>
  <c r="P4423" i="5"/>
  <c r="Q4423" i="5"/>
  <c r="P4419" i="5"/>
  <c r="Q4419" i="5"/>
  <c r="P4415" i="5"/>
  <c r="Q4415" i="5"/>
  <c r="P4411" i="5"/>
  <c r="Q4411" i="5"/>
  <c r="P4407" i="5"/>
  <c r="Q4407" i="5"/>
  <c r="P4403" i="5"/>
  <c r="Q4403" i="5"/>
  <c r="P4399" i="5"/>
  <c r="Q4399" i="5"/>
  <c r="P4395" i="5"/>
  <c r="Q4395" i="5"/>
  <c r="P4391" i="5"/>
  <c r="Q4391" i="5"/>
  <c r="P4387" i="5"/>
  <c r="Q4387" i="5"/>
  <c r="P4383" i="5"/>
  <c r="Q4383" i="5"/>
  <c r="P4379" i="5"/>
  <c r="Q4379" i="5"/>
  <c r="P4375" i="5"/>
  <c r="Q4375" i="5"/>
  <c r="P4371" i="5"/>
  <c r="Q4371" i="5"/>
  <c r="P4367" i="5"/>
  <c r="Q4367" i="5"/>
  <c r="P4363" i="5"/>
  <c r="Q4363" i="5"/>
  <c r="P4359" i="5"/>
  <c r="Q4359" i="5"/>
  <c r="P4355" i="5"/>
  <c r="Q4355" i="5"/>
  <c r="P4351" i="5"/>
  <c r="Q4351" i="5"/>
  <c r="P4347" i="5"/>
  <c r="Q4347" i="5"/>
  <c r="P4343" i="5"/>
  <c r="Q4343" i="5"/>
  <c r="P4339" i="5"/>
  <c r="Q4339" i="5"/>
  <c r="P4335" i="5"/>
  <c r="Q4335" i="5"/>
  <c r="P4331" i="5"/>
  <c r="Q4331" i="5"/>
  <c r="P4327" i="5"/>
  <c r="Q4327" i="5"/>
  <c r="P4323" i="5"/>
  <c r="Q4323" i="5"/>
  <c r="P4319" i="5"/>
  <c r="Q4319" i="5"/>
  <c r="P4315" i="5"/>
  <c r="Q4315" i="5"/>
  <c r="P4311" i="5"/>
  <c r="Q4311" i="5"/>
  <c r="P4307" i="5"/>
  <c r="Q4307" i="5"/>
  <c r="P4303" i="5"/>
  <c r="Q4303" i="5"/>
  <c r="P4299" i="5"/>
  <c r="Q4299" i="5"/>
  <c r="P4295" i="5"/>
  <c r="Q4295" i="5"/>
  <c r="P4291" i="5"/>
  <c r="Q4291" i="5"/>
  <c r="P4287" i="5"/>
  <c r="Q4287" i="5"/>
  <c r="P4283" i="5"/>
  <c r="Q4283" i="5"/>
  <c r="P4279" i="5"/>
  <c r="Q4279" i="5"/>
  <c r="P4275" i="5"/>
  <c r="Q4275" i="5"/>
  <c r="P4271" i="5"/>
  <c r="Q4271" i="5"/>
  <c r="P4267" i="5"/>
  <c r="Q4267" i="5"/>
  <c r="P4263" i="5"/>
  <c r="Q4263" i="5"/>
  <c r="P4259" i="5"/>
  <c r="Q4259" i="5"/>
  <c r="P4255" i="5"/>
  <c r="Q4255" i="5"/>
  <c r="P4251" i="5"/>
  <c r="Q4251" i="5"/>
  <c r="P4247" i="5"/>
  <c r="Q4247" i="5"/>
  <c r="P4243" i="5"/>
  <c r="Q4243" i="5"/>
  <c r="P4239" i="5"/>
  <c r="Q4239" i="5"/>
  <c r="P4235" i="5"/>
  <c r="Q4235" i="5"/>
  <c r="P4231" i="5"/>
  <c r="Q4231" i="5"/>
  <c r="P4227" i="5"/>
  <c r="Q4227" i="5"/>
  <c r="P4223" i="5"/>
  <c r="Q4223" i="5"/>
  <c r="P4219" i="5"/>
  <c r="Q4219" i="5"/>
  <c r="P4215" i="5"/>
  <c r="Q4215" i="5"/>
  <c r="P4211" i="5"/>
  <c r="Q4211" i="5"/>
  <c r="P4207" i="5"/>
  <c r="Q4207" i="5"/>
  <c r="P4203" i="5"/>
  <c r="Q4203" i="5"/>
  <c r="P4199" i="5"/>
  <c r="Q4199" i="5"/>
  <c r="P4195" i="5"/>
  <c r="Q4195" i="5"/>
  <c r="P4191" i="5"/>
  <c r="Q4191" i="5"/>
  <c r="P4187" i="5"/>
  <c r="Q4187" i="5"/>
  <c r="P4183" i="5"/>
  <c r="Q4183" i="5"/>
  <c r="P4179" i="5"/>
  <c r="Q4179" i="5"/>
  <c r="P4175" i="5"/>
  <c r="Q4175" i="5"/>
  <c r="P4171" i="5"/>
  <c r="Q4171" i="5"/>
  <c r="P4167" i="5"/>
  <c r="Q4167" i="5"/>
  <c r="P4163" i="5"/>
  <c r="Q4163" i="5"/>
  <c r="P4159" i="5"/>
  <c r="Q4159" i="5"/>
  <c r="P4155" i="5"/>
  <c r="Q4155" i="5"/>
  <c r="P4151" i="5"/>
  <c r="Q4151" i="5"/>
  <c r="P4147" i="5"/>
  <c r="Q4147" i="5"/>
  <c r="P4143" i="5"/>
  <c r="Q4143" i="5"/>
  <c r="P4139" i="5"/>
  <c r="Q4139" i="5"/>
  <c r="P4135" i="5"/>
  <c r="Q4135" i="5"/>
  <c r="P4131" i="5"/>
  <c r="Q4131" i="5"/>
  <c r="P4127" i="5"/>
  <c r="Q4127" i="5"/>
  <c r="P4123" i="5"/>
  <c r="Q4123" i="5"/>
  <c r="P4119" i="5"/>
  <c r="Q4119" i="5"/>
  <c r="P4115" i="5"/>
  <c r="Q4115" i="5"/>
  <c r="P4111" i="5"/>
  <c r="Q4111" i="5"/>
  <c r="P4107" i="5"/>
  <c r="Q4107" i="5"/>
  <c r="P4103" i="5"/>
  <c r="Q4103" i="5"/>
  <c r="P4099" i="5"/>
  <c r="Q4099" i="5"/>
  <c r="P4095" i="5"/>
  <c r="Q4095" i="5"/>
  <c r="P4091" i="5"/>
  <c r="Q4091" i="5"/>
  <c r="P4087" i="5"/>
  <c r="Q4087" i="5"/>
  <c r="P4083" i="5"/>
  <c r="Q4083" i="5"/>
  <c r="P4079" i="5"/>
  <c r="Q4079" i="5"/>
  <c r="P4075" i="5"/>
  <c r="Q4075" i="5"/>
  <c r="P4071" i="5"/>
  <c r="Q4071" i="5"/>
  <c r="P4067" i="5"/>
  <c r="Q4067" i="5"/>
  <c r="P4063" i="5"/>
  <c r="Q4063" i="5"/>
  <c r="P4059" i="5"/>
  <c r="Q4059" i="5"/>
  <c r="P4055" i="5"/>
  <c r="Q4055" i="5"/>
  <c r="P4051" i="5"/>
  <c r="Q4051" i="5"/>
  <c r="P4047" i="5"/>
  <c r="Q4047" i="5"/>
  <c r="P4043" i="5"/>
  <c r="Q4043" i="5"/>
  <c r="P4039" i="5"/>
  <c r="Q4039" i="5"/>
  <c r="P4035" i="5"/>
  <c r="Q4035" i="5"/>
  <c r="P4031" i="5"/>
  <c r="Q4031" i="5"/>
  <c r="P4027" i="5"/>
  <c r="Q4027" i="5"/>
  <c r="P4023" i="5"/>
  <c r="Q4023" i="5"/>
  <c r="P4019" i="5"/>
  <c r="Q4019" i="5"/>
  <c r="P4015" i="5"/>
  <c r="Q4015" i="5"/>
  <c r="P4011" i="5"/>
  <c r="Q4011" i="5"/>
  <c r="P4007" i="5"/>
  <c r="Q4007" i="5"/>
  <c r="P4003" i="5"/>
  <c r="Q4003" i="5"/>
  <c r="P3999" i="5"/>
  <c r="Q3999" i="5"/>
  <c r="P3995" i="5"/>
  <c r="Q3995" i="5"/>
  <c r="P3991" i="5"/>
  <c r="Q3991" i="5"/>
  <c r="P3987" i="5"/>
  <c r="Q3987" i="5"/>
  <c r="P3983" i="5"/>
  <c r="Q3983" i="5"/>
  <c r="P3979" i="5"/>
  <c r="Q3979" i="5"/>
  <c r="P3975" i="5"/>
  <c r="Q3975" i="5"/>
  <c r="P3971" i="5"/>
  <c r="Q3971" i="5"/>
  <c r="P3967" i="5"/>
  <c r="Q3967" i="5"/>
  <c r="P3963" i="5"/>
  <c r="Q3963" i="5"/>
  <c r="P3959" i="5"/>
  <c r="Q3959" i="5"/>
  <c r="P3955" i="5"/>
  <c r="Q3955" i="5"/>
  <c r="P3951" i="5"/>
  <c r="Q3951" i="5"/>
  <c r="P3947" i="5"/>
  <c r="Q3947" i="5"/>
  <c r="P3943" i="5"/>
  <c r="Q3943" i="5"/>
  <c r="P3939" i="5"/>
  <c r="Q3939" i="5"/>
  <c r="P3935" i="5"/>
  <c r="Q3935" i="5"/>
  <c r="P3931" i="5"/>
  <c r="Q3931" i="5"/>
  <c r="P3927" i="5"/>
  <c r="Q3927" i="5"/>
  <c r="P3923" i="5"/>
  <c r="Q3923" i="5"/>
  <c r="P3919" i="5"/>
  <c r="Q3919" i="5"/>
  <c r="P3915" i="5"/>
  <c r="Q3915" i="5"/>
  <c r="P3911" i="5"/>
  <c r="Q3911" i="5"/>
  <c r="P3907" i="5"/>
  <c r="Q3907" i="5"/>
  <c r="P3903" i="5"/>
  <c r="Q3903" i="5"/>
  <c r="P3899" i="5"/>
  <c r="Q3899" i="5"/>
  <c r="P3895" i="5"/>
  <c r="Q3895" i="5"/>
  <c r="P3891" i="5"/>
  <c r="Q3891" i="5"/>
  <c r="P3887" i="5"/>
  <c r="Q3887" i="5"/>
  <c r="P3883" i="5"/>
  <c r="Q3883" i="5"/>
  <c r="P3879" i="5"/>
  <c r="Q3879" i="5"/>
  <c r="P3875" i="5"/>
  <c r="Q3875" i="5"/>
  <c r="P3871" i="5"/>
  <c r="Q3871" i="5"/>
  <c r="P3867" i="5"/>
  <c r="Q3867" i="5"/>
  <c r="P3863" i="5"/>
  <c r="Q3863" i="5"/>
  <c r="P3859" i="5"/>
  <c r="Q3859" i="5"/>
  <c r="P3855" i="5"/>
  <c r="Q3855" i="5"/>
  <c r="P3851" i="5"/>
  <c r="Q3851" i="5"/>
  <c r="P3847" i="5"/>
  <c r="Q3847" i="5"/>
  <c r="P3843" i="5"/>
  <c r="Q3843" i="5"/>
  <c r="P3839" i="5"/>
  <c r="Q3839" i="5"/>
  <c r="P3835" i="5"/>
  <c r="Q3835" i="5"/>
  <c r="P3831" i="5"/>
  <c r="Q3831" i="5"/>
  <c r="P3827" i="5"/>
  <c r="Q3827" i="5"/>
  <c r="P3823" i="5"/>
  <c r="Q3823" i="5"/>
  <c r="P3819" i="5"/>
  <c r="Q3819" i="5"/>
  <c r="P3815" i="5"/>
  <c r="Q3815" i="5"/>
  <c r="P3811" i="5"/>
  <c r="Q3811" i="5"/>
  <c r="P3807" i="5"/>
  <c r="Q3807" i="5"/>
  <c r="P3803" i="5"/>
  <c r="Q3803" i="5"/>
  <c r="P3799" i="5"/>
  <c r="Q3799" i="5"/>
  <c r="P3795" i="5"/>
  <c r="Q3795" i="5"/>
  <c r="P3791" i="5"/>
  <c r="Q3791" i="5"/>
  <c r="P3787" i="5"/>
  <c r="Q3787" i="5"/>
  <c r="P3783" i="5"/>
  <c r="Q3783" i="5"/>
  <c r="P3779" i="5"/>
  <c r="Q3779" i="5"/>
  <c r="P3775" i="5"/>
  <c r="Q3775" i="5"/>
  <c r="P3771" i="5"/>
  <c r="Q3771" i="5"/>
  <c r="P3767" i="5"/>
  <c r="Q3767" i="5"/>
  <c r="P3763" i="5"/>
  <c r="Q3763" i="5"/>
  <c r="P3759" i="5"/>
  <c r="Q3759" i="5"/>
  <c r="P3755" i="5"/>
  <c r="Q3755" i="5"/>
  <c r="P3751" i="5"/>
  <c r="Q3751" i="5"/>
  <c r="P3747" i="5"/>
  <c r="Q3747" i="5"/>
  <c r="P3743" i="5"/>
  <c r="Q3743" i="5"/>
  <c r="P3739" i="5"/>
  <c r="Q3739" i="5"/>
  <c r="P3735" i="5"/>
  <c r="Q3735" i="5"/>
  <c r="P3731" i="5"/>
  <c r="Q3731" i="5"/>
  <c r="P3727" i="5"/>
  <c r="Q3727" i="5"/>
  <c r="P3723" i="5"/>
  <c r="Q3723" i="5"/>
  <c r="P3719" i="5"/>
  <c r="Q3719" i="5"/>
  <c r="P3715" i="5"/>
  <c r="Q3715" i="5"/>
  <c r="P3707" i="5"/>
  <c r="Q3707" i="5"/>
  <c r="P3699" i="5"/>
  <c r="Q3699" i="5"/>
  <c r="P3691" i="5"/>
  <c r="Q3691" i="5"/>
  <c r="P3683" i="5"/>
  <c r="Q3683" i="5"/>
  <c r="P3675" i="5"/>
  <c r="Q3675" i="5"/>
  <c r="P3667" i="5"/>
  <c r="Q3667" i="5"/>
  <c r="P3659" i="5"/>
  <c r="Q3659" i="5"/>
  <c r="P3651" i="5"/>
  <c r="Q3651" i="5"/>
  <c r="P3643" i="5"/>
  <c r="Q3643" i="5"/>
  <c r="P3635" i="5"/>
  <c r="Q3635" i="5"/>
  <c r="P3627" i="5"/>
  <c r="Q3627" i="5"/>
  <c r="P3619" i="5"/>
  <c r="Q3619" i="5"/>
  <c r="P3611" i="5"/>
  <c r="Q3611" i="5"/>
  <c r="P3603" i="5"/>
  <c r="Q3603" i="5"/>
  <c r="P3595" i="5"/>
  <c r="Q3595" i="5"/>
  <c r="P3587" i="5"/>
  <c r="Q3587" i="5"/>
  <c r="P3579" i="5"/>
  <c r="Q3579" i="5"/>
  <c r="P3571" i="5"/>
  <c r="Q3571" i="5"/>
  <c r="P3563" i="5"/>
  <c r="Q3563" i="5"/>
  <c r="P3555" i="5"/>
  <c r="Q3555" i="5"/>
  <c r="P3547" i="5"/>
  <c r="Q3547" i="5"/>
  <c r="P3539" i="5"/>
  <c r="Q3539" i="5"/>
  <c r="P3531" i="5"/>
  <c r="Q3531" i="5"/>
  <c r="P3523" i="5"/>
  <c r="Q3523" i="5"/>
  <c r="P3515" i="5"/>
  <c r="Q3515" i="5"/>
  <c r="P3507" i="5"/>
  <c r="Q3507" i="5"/>
  <c r="P3499" i="5"/>
  <c r="Q3499" i="5"/>
  <c r="P3491" i="5"/>
  <c r="Q3491" i="5"/>
  <c r="P3483" i="5"/>
  <c r="Q3483" i="5"/>
  <c r="P3475" i="5"/>
  <c r="Q3475" i="5"/>
  <c r="P3467" i="5"/>
  <c r="Q3467" i="5"/>
  <c r="P3459" i="5"/>
  <c r="Q3459" i="5"/>
  <c r="P3451" i="5"/>
  <c r="Q3451" i="5"/>
  <c r="P3443" i="5"/>
  <c r="Q3443" i="5"/>
  <c r="P3435" i="5"/>
  <c r="Q3435" i="5"/>
  <c r="P3427" i="5"/>
  <c r="Q3427" i="5"/>
  <c r="P3419" i="5"/>
  <c r="Q3419" i="5"/>
  <c r="P3411" i="5"/>
  <c r="Q3411" i="5"/>
  <c r="P3403" i="5"/>
  <c r="Q3403" i="5"/>
  <c r="P3395" i="5"/>
  <c r="Q3395" i="5"/>
  <c r="P3387" i="5"/>
  <c r="Q3387" i="5"/>
  <c r="P3379" i="5"/>
  <c r="Q3379" i="5"/>
  <c r="P3371" i="5"/>
  <c r="Q3371" i="5"/>
  <c r="P3363" i="5"/>
  <c r="Q3363" i="5"/>
  <c r="P3355" i="5"/>
  <c r="Q3355" i="5"/>
  <c r="P3347" i="5"/>
  <c r="Q3347" i="5"/>
  <c r="P3339" i="5"/>
  <c r="Q3339" i="5"/>
  <c r="P3331" i="5"/>
  <c r="Q3331" i="5"/>
  <c r="P3323" i="5"/>
  <c r="Q3323" i="5"/>
  <c r="P3315" i="5"/>
  <c r="Q3315" i="5"/>
  <c r="P3307" i="5"/>
  <c r="Q3307" i="5"/>
  <c r="P3299" i="5"/>
  <c r="Q3299" i="5"/>
  <c r="P3291" i="5"/>
  <c r="Q3291" i="5"/>
  <c r="P3283" i="5"/>
  <c r="Q3283" i="5"/>
  <c r="P3275" i="5"/>
  <c r="Q3275" i="5"/>
  <c r="P3267" i="5"/>
  <c r="Q3267" i="5"/>
  <c r="P3259" i="5"/>
  <c r="Q3259" i="5"/>
  <c r="P3251" i="5"/>
  <c r="Q3251" i="5"/>
  <c r="P3243" i="5"/>
  <c r="Q3243" i="5"/>
  <c r="P3235" i="5"/>
  <c r="Q3235" i="5"/>
  <c r="P3227" i="5"/>
  <c r="Q3227" i="5"/>
  <c r="P3219" i="5"/>
  <c r="Q3219" i="5"/>
  <c r="P3211" i="5"/>
  <c r="Q3211" i="5"/>
  <c r="P3203" i="5"/>
  <c r="Q3203" i="5"/>
  <c r="P3195" i="5"/>
  <c r="Q3195" i="5"/>
  <c r="P3187" i="5"/>
  <c r="Q3187" i="5"/>
  <c r="P3179" i="5"/>
  <c r="Q3179" i="5"/>
  <c r="P3171" i="5"/>
  <c r="Q3171" i="5"/>
  <c r="P3163" i="5"/>
  <c r="Q3163" i="5"/>
  <c r="P3155" i="5"/>
  <c r="Q3155" i="5"/>
  <c r="P3147" i="5"/>
  <c r="Q3147" i="5"/>
  <c r="P3143" i="5"/>
  <c r="Q3143" i="5"/>
  <c r="P3139" i="5"/>
  <c r="Q3139" i="5"/>
  <c r="P3135" i="5"/>
  <c r="Q3135" i="5"/>
  <c r="P3127" i="5"/>
  <c r="Q3127" i="5"/>
  <c r="P3123" i="5"/>
  <c r="Q3123" i="5"/>
  <c r="P3119" i="5"/>
  <c r="Q3119" i="5"/>
  <c r="P3115" i="5"/>
  <c r="Q3115" i="5"/>
  <c r="P3111" i="5"/>
  <c r="Q3111" i="5"/>
  <c r="P3107" i="5"/>
  <c r="Q3107" i="5"/>
  <c r="P3103" i="5"/>
  <c r="Q3103" i="5"/>
  <c r="P3095" i="5"/>
  <c r="Q3095" i="5"/>
  <c r="P3091" i="5"/>
  <c r="Q3091" i="5"/>
  <c r="P3087" i="5"/>
  <c r="Q3087" i="5"/>
  <c r="P3083" i="5"/>
  <c r="Q3083" i="5"/>
  <c r="P3079" i="5"/>
  <c r="Q3079" i="5"/>
  <c r="P3075" i="5"/>
  <c r="Q3075" i="5"/>
  <c r="P3071" i="5"/>
  <c r="Q3071" i="5"/>
  <c r="P3063" i="5"/>
  <c r="Q3063" i="5"/>
  <c r="P3059" i="5"/>
  <c r="Q3059" i="5"/>
  <c r="P3055" i="5"/>
  <c r="Q3055" i="5"/>
  <c r="P3051" i="5"/>
  <c r="Q3051" i="5"/>
  <c r="P3047" i="5"/>
  <c r="Q3047" i="5"/>
  <c r="P3043" i="5"/>
  <c r="Q3043" i="5"/>
  <c r="P3039" i="5"/>
  <c r="Q3039" i="5"/>
  <c r="P3031" i="5"/>
  <c r="Q3031" i="5"/>
  <c r="P3027" i="5"/>
  <c r="Q3027" i="5"/>
  <c r="P3023" i="5"/>
  <c r="Q3023" i="5"/>
  <c r="P3019" i="5"/>
  <c r="Q3019" i="5"/>
  <c r="P3015" i="5"/>
  <c r="Q3015" i="5"/>
  <c r="P3011" i="5"/>
  <c r="Q3011" i="5"/>
  <c r="P3007" i="5"/>
  <c r="Q3007" i="5"/>
  <c r="P2999" i="5"/>
  <c r="Q2999" i="5"/>
  <c r="P2995" i="5"/>
  <c r="Q2995" i="5"/>
  <c r="P2991" i="5"/>
  <c r="Q2991" i="5"/>
  <c r="P2987" i="5"/>
  <c r="Q2987" i="5"/>
  <c r="P2983" i="5"/>
  <c r="Q2983" i="5"/>
  <c r="P2979" i="5"/>
  <c r="Q2979" i="5"/>
  <c r="P2975" i="5"/>
  <c r="Q2975" i="5"/>
  <c r="P2967" i="5"/>
  <c r="Q2967" i="5"/>
  <c r="P2963" i="5"/>
  <c r="Q2963" i="5"/>
  <c r="P2959" i="5"/>
  <c r="Q2959" i="5"/>
  <c r="P2955" i="5"/>
  <c r="Q2955" i="5"/>
  <c r="P2951" i="5"/>
  <c r="Q2951" i="5"/>
  <c r="P2947" i="5"/>
  <c r="Q2947" i="5"/>
  <c r="P2943" i="5"/>
  <c r="Q2943" i="5"/>
  <c r="P2935" i="5"/>
  <c r="Q2935" i="5"/>
  <c r="P2931" i="5"/>
  <c r="Q2931" i="5"/>
  <c r="P2927" i="5"/>
  <c r="Q2927" i="5"/>
  <c r="P2923" i="5"/>
  <c r="Q2923" i="5"/>
  <c r="P2919" i="5"/>
  <c r="Q2919" i="5"/>
  <c r="P2915" i="5"/>
  <c r="Q2915" i="5"/>
  <c r="P2911" i="5"/>
  <c r="Q2911" i="5"/>
  <c r="P2903" i="5"/>
  <c r="Q2903" i="5"/>
  <c r="P2899" i="5"/>
  <c r="Q2899" i="5"/>
  <c r="P2895" i="5"/>
  <c r="Q2895" i="5"/>
  <c r="P2891" i="5"/>
  <c r="Q2891" i="5"/>
  <c r="P2887" i="5"/>
  <c r="Q2887" i="5"/>
  <c r="P2883" i="5"/>
  <c r="Q2883" i="5"/>
  <c r="P2879" i="5"/>
  <c r="Q2879" i="5"/>
  <c r="P2871" i="5"/>
  <c r="Q2871" i="5"/>
  <c r="P2867" i="5"/>
  <c r="Q2867" i="5"/>
  <c r="P2863" i="5"/>
  <c r="Q2863" i="5"/>
  <c r="P2859" i="5"/>
  <c r="Q2859" i="5"/>
  <c r="P2855" i="5"/>
  <c r="Q2855" i="5"/>
  <c r="P2851" i="5"/>
  <c r="Q2851" i="5"/>
  <c r="P2847" i="5"/>
  <c r="Q2847" i="5"/>
  <c r="P2839" i="5"/>
  <c r="Q2839" i="5"/>
  <c r="P2835" i="5"/>
  <c r="Q2835" i="5"/>
  <c r="P2831" i="5"/>
  <c r="Q2831" i="5"/>
  <c r="P2827" i="5"/>
  <c r="Q2827" i="5"/>
  <c r="P2823" i="5"/>
  <c r="Q2823" i="5"/>
  <c r="P2819" i="5"/>
  <c r="Q2819" i="5"/>
  <c r="P2815" i="5"/>
  <c r="Q2815" i="5"/>
  <c r="P2807" i="5"/>
  <c r="Q2807" i="5"/>
  <c r="P2803" i="5"/>
  <c r="Q2803" i="5"/>
  <c r="P2799" i="5"/>
  <c r="Q2799" i="5"/>
  <c r="P2795" i="5"/>
  <c r="Q2795" i="5"/>
  <c r="P2791" i="5"/>
  <c r="Q2791" i="5"/>
  <c r="P2787" i="5"/>
  <c r="Q2787" i="5"/>
  <c r="P2783" i="5"/>
  <c r="Q2783" i="5"/>
  <c r="P2775" i="5"/>
  <c r="Q2775" i="5"/>
  <c r="P2771" i="5"/>
  <c r="Q2771" i="5"/>
  <c r="P2767" i="5"/>
  <c r="Q2767" i="5"/>
  <c r="P2763" i="5"/>
  <c r="Q2763" i="5"/>
  <c r="P2759" i="5"/>
  <c r="Q2759" i="5"/>
  <c r="P2755" i="5"/>
  <c r="Q2755" i="5"/>
  <c r="P2751" i="5"/>
  <c r="Q2751" i="5"/>
  <c r="P2743" i="5"/>
  <c r="Q2743" i="5"/>
  <c r="P2739" i="5"/>
  <c r="Q2739" i="5"/>
  <c r="P2735" i="5"/>
  <c r="Q2735" i="5"/>
  <c r="P2731" i="5"/>
  <c r="Q2731" i="5"/>
  <c r="P2727" i="5"/>
  <c r="Q2727" i="5"/>
  <c r="P2723" i="5"/>
  <c r="Q2723" i="5"/>
  <c r="P2719" i="5"/>
  <c r="Q2719" i="5"/>
  <c r="P2711" i="5"/>
  <c r="Q2711" i="5"/>
  <c r="P2707" i="5"/>
  <c r="Q2707" i="5"/>
  <c r="P2703" i="5"/>
  <c r="Q2703" i="5"/>
  <c r="P2699" i="5"/>
  <c r="Q2699" i="5"/>
  <c r="P2695" i="5"/>
  <c r="Q2695" i="5"/>
  <c r="P2691" i="5"/>
  <c r="Q2691" i="5"/>
  <c r="P2687" i="5"/>
  <c r="Q2687" i="5"/>
  <c r="P2679" i="5"/>
  <c r="Q2679" i="5"/>
  <c r="P2675" i="5"/>
  <c r="Q2675" i="5"/>
  <c r="P2667" i="5"/>
  <c r="Q2667" i="5"/>
  <c r="P2663" i="5"/>
  <c r="Q2663" i="5"/>
  <c r="P2659" i="5"/>
  <c r="Q2659" i="5"/>
  <c r="P2651" i="5"/>
  <c r="Q2651" i="5"/>
  <c r="P2647" i="5"/>
  <c r="Q2647" i="5"/>
  <c r="P2643" i="5"/>
  <c r="Q2643" i="5"/>
  <c r="P2635" i="5"/>
  <c r="Q2635" i="5"/>
  <c r="P2631" i="5"/>
  <c r="Q2631" i="5"/>
  <c r="P2627" i="5"/>
  <c r="Q2627" i="5"/>
  <c r="P2619" i="5"/>
  <c r="Q2619" i="5"/>
  <c r="P2615" i="5"/>
  <c r="Q2615" i="5"/>
  <c r="P2611" i="5"/>
  <c r="Q2611" i="5"/>
  <c r="P2603" i="5"/>
  <c r="Q2603" i="5"/>
  <c r="P2599" i="5"/>
  <c r="Q2599" i="5"/>
  <c r="P2595" i="5"/>
  <c r="Q2595" i="5"/>
  <c r="P2587" i="5"/>
  <c r="Q2587" i="5"/>
  <c r="P2583" i="5"/>
  <c r="Q2583" i="5"/>
  <c r="P2579" i="5"/>
  <c r="Q2579" i="5"/>
  <c r="P2571" i="5"/>
  <c r="Q2571" i="5"/>
  <c r="P2567" i="5"/>
  <c r="Q2567" i="5"/>
  <c r="P2563" i="5"/>
  <c r="Q2563" i="5"/>
  <c r="P2555" i="5"/>
  <c r="Q2555" i="5"/>
  <c r="P2551" i="5"/>
  <c r="Q2551" i="5"/>
  <c r="P2547" i="5"/>
  <c r="Q2547" i="5"/>
  <c r="P2539" i="5"/>
  <c r="Q2539" i="5"/>
  <c r="P2535" i="5"/>
  <c r="Q2535" i="5"/>
  <c r="P2531" i="5"/>
  <c r="Q2531" i="5"/>
  <c r="P2523" i="5"/>
  <c r="Q2523" i="5"/>
  <c r="P2519" i="5"/>
  <c r="Q2519" i="5"/>
  <c r="P2515" i="5"/>
  <c r="Q2515" i="5"/>
  <c r="P2507" i="5"/>
  <c r="Q2507" i="5"/>
  <c r="P2503" i="5"/>
  <c r="Q2503" i="5"/>
  <c r="P2499" i="5"/>
  <c r="Q2499" i="5"/>
  <c r="P2491" i="5"/>
  <c r="Q2491" i="5"/>
  <c r="P2487" i="5"/>
  <c r="Q2487" i="5"/>
  <c r="P2483" i="5"/>
  <c r="Q2483" i="5"/>
  <c r="P2475" i="5"/>
  <c r="Q2475" i="5"/>
  <c r="P2471" i="5"/>
  <c r="Q2471" i="5"/>
  <c r="P2467" i="5"/>
  <c r="Q2467" i="5"/>
  <c r="P2459" i="5"/>
  <c r="Q2459" i="5"/>
  <c r="P2455" i="5"/>
  <c r="Q2455" i="5"/>
  <c r="P2451" i="5"/>
  <c r="Q2451" i="5"/>
  <c r="P2443" i="5"/>
  <c r="Q2443" i="5"/>
  <c r="P2439" i="5"/>
  <c r="Q2439" i="5"/>
  <c r="P2435" i="5"/>
  <c r="Q2435" i="5"/>
  <c r="P2427" i="5"/>
  <c r="Q2427" i="5"/>
  <c r="P2423" i="5"/>
  <c r="Q2423" i="5"/>
  <c r="P2419" i="5"/>
  <c r="Q2419" i="5"/>
  <c r="P2411" i="5"/>
  <c r="Q2411" i="5"/>
  <c r="P2407" i="5"/>
  <c r="Q2407" i="5"/>
  <c r="P2403" i="5"/>
  <c r="Q2403" i="5"/>
  <c r="P2395" i="5"/>
  <c r="Q2395" i="5"/>
  <c r="P2391" i="5"/>
  <c r="Q2391" i="5"/>
  <c r="P2387" i="5"/>
  <c r="Q2387" i="5"/>
  <c r="P2379" i="5"/>
  <c r="Q2379" i="5"/>
  <c r="P2375" i="5"/>
  <c r="Q2375" i="5"/>
  <c r="P2371" i="5"/>
  <c r="Q2371" i="5"/>
  <c r="P2363" i="5"/>
  <c r="Q2363" i="5"/>
  <c r="P2359" i="5"/>
  <c r="Q2359" i="5"/>
  <c r="P2355" i="5"/>
  <c r="Q2355" i="5"/>
  <c r="P2347" i="5"/>
  <c r="Q2347" i="5"/>
  <c r="P2343" i="5"/>
  <c r="Q2343" i="5"/>
  <c r="P2339" i="5"/>
  <c r="Q2339" i="5"/>
  <c r="P2331" i="5"/>
  <c r="Q2331" i="5"/>
  <c r="P2327" i="5"/>
  <c r="Q2327" i="5"/>
  <c r="P2323" i="5"/>
  <c r="Q2323" i="5"/>
  <c r="P2315" i="5"/>
  <c r="Q2315" i="5"/>
  <c r="P2311" i="5"/>
  <c r="Q2311" i="5"/>
  <c r="P2307" i="5"/>
  <c r="Q2307" i="5"/>
  <c r="P2299" i="5"/>
  <c r="Q2299" i="5"/>
  <c r="P2295" i="5"/>
  <c r="Q2295" i="5"/>
  <c r="P2291" i="5"/>
  <c r="Q2291" i="5"/>
  <c r="P2283" i="5"/>
  <c r="Q2283" i="5"/>
  <c r="P2279" i="5"/>
  <c r="Q2279" i="5"/>
  <c r="P2275" i="5"/>
  <c r="Q2275" i="5"/>
  <c r="P2267" i="5"/>
  <c r="Q2267" i="5"/>
  <c r="P2263" i="5"/>
  <c r="Q2263" i="5"/>
  <c r="P2259" i="5"/>
  <c r="Q2259" i="5"/>
  <c r="P2251" i="5"/>
  <c r="Q2251" i="5"/>
  <c r="P2247" i="5"/>
  <c r="Q2247" i="5"/>
  <c r="P2243" i="5"/>
  <c r="Q2243" i="5"/>
  <c r="P2235" i="5"/>
  <c r="Q2235" i="5"/>
  <c r="P2231" i="5"/>
  <c r="Q2231" i="5"/>
  <c r="P2227" i="5"/>
  <c r="Q2227" i="5"/>
  <c r="P2219" i="5"/>
  <c r="Q2219" i="5"/>
  <c r="P2215" i="5"/>
  <c r="Q2215" i="5"/>
  <c r="P2211" i="5"/>
  <c r="Q2211" i="5"/>
  <c r="P2203" i="5"/>
  <c r="Q2203" i="5"/>
  <c r="P2199" i="5"/>
  <c r="Q2199" i="5"/>
  <c r="P2195" i="5"/>
  <c r="Q2195" i="5"/>
  <c r="P2187" i="5"/>
  <c r="Q2187" i="5"/>
  <c r="P2183" i="5"/>
  <c r="Q2183" i="5"/>
  <c r="P2179" i="5"/>
  <c r="Q2179" i="5"/>
  <c r="P2171" i="5"/>
  <c r="Q2171" i="5"/>
  <c r="P2167" i="5"/>
  <c r="Q2167" i="5"/>
  <c r="P2163" i="5"/>
  <c r="Q2163" i="5"/>
  <c r="P2155" i="5"/>
  <c r="Q2155" i="5"/>
  <c r="P2151" i="5"/>
  <c r="Q2151" i="5"/>
  <c r="P2147" i="5"/>
  <c r="Q2147" i="5"/>
  <c r="P2139" i="5"/>
  <c r="Q2139" i="5"/>
  <c r="P2135" i="5"/>
  <c r="Q2135" i="5"/>
  <c r="P2131" i="5"/>
  <c r="Q2131" i="5"/>
  <c r="P2123" i="5"/>
  <c r="Q2123" i="5"/>
  <c r="P2119" i="5"/>
  <c r="Q2119" i="5"/>
  <c r="P2115" i="5"/>
  <c r="Q2115" i="5"/>
  <c r="P2107" i="5"/>
  <c r="Q2107" i="5"/>
  <c r="P2103" i="5"/>
  <c r="Q2103" i="5"/>
  <c r="P2099" i="5"/>
  <c r="Q2099" i="5"/>
  <c r="P2091" i="5"/>
  <c r="Q2091" i="5"/>
  <c r="P2087" i="5"/>
  <c r="Q2087" i="5"/>
  <c r="P2083" i="5"/>
  <c r="Q2083" i="5"/>
  <c r="P2075" i="5"/>
  <c r="Q2075" i="5"/>
  <c r="P2071" i="5"/>
  <c r="Q2071" i="5"/>
  <c r="P2067" i="5"/>
  <c r="Q2067" i="5"/>
  <c r="P2059" i="5"/>
  <c r="Q2059" i="5"/>
  <c r="P2055" i="5"/>
  <c r="Q2055" i="5"/>
  <c r="P2051" i="5"/>
  <c r="Q2051" i="5"/>
  <c r="P2043" i="5"/>
  <c r="Q2043" i="5"/>
  <c r="P2039" i="5"/>
  <c r="Q2039" i="5"/>
  <c r="P2035" i="5"/>
  <c r="Q2035" i="5"/>
  <c r="P2027" i="5"/>
  <c r="Q2027" i="5"/>
  <c r="P2023" i="5"/>
  <c r="Q2023" i="5"/>
  <c r="P2019" i="5"/>
  <c r="Q2019" i="5"/>
  <c r="P2011" i="5"/>
  <c r="Q2011" i="5"/>
  <c r="P2007" i="5"/>
  <c r="Q2007" i="5"/>
  <c r="P2003" i="5"/>
  <c r="Q2003" i="5"/>
  <c r="P1995" i="5"/>
  <c r="Q1995" i="5"/>
  <c r="P1991" i="5"/>
  <c r="Q1991" i="5"/>
  <c r="P1987" i="5"/>
  <c r="Q1987" i="5"/>
  <c r="P1979" i="5"/>
  <c r="Q1979" i="5"/>
  <c r="P1975" i="5"/>
  <c r="Q1975" i="5"/>
  <c r="P1971" i="5"/>
  <c r="Q1971" i="5"/>
  <c r="P1967" i="5"/>
  <c r="Q1967" i="5"/>
  <c r="P1963" i="5"/>
  <c r="Q1963" i="5"/>
  <c r="P4117" i="5"/>
  <c r="P3861" i="5"/>
  <c r="P3605" i="5"/>
  <c r="P3397" i="5"/>
  <c r="Q4501" i="5"/>
  <c r="Q4485" i="5"/>
  <c r="Q4469" i="5"/>
  <c r="Q4453" i="5"/>
  <c r="Q4437" i="5"/>
  <c r="Q4421" i="5"/>
  <c r="Q4405" i="5"/>
  <c r="Q4389" i="5"/>
  <c r="Q4373" i="5"/>
  <c r="Q4357" i="5"/>
  <c r="Q4341" i="5"/>
  <c r="Q4325" i="5"/>
  <c r="Q4309" i="5"/>
  <c r="Q4293" i="5"/>
  <c r="Q4277" i="5"/>
  <c r="Q4261" i="5"/>
  <c r="Q4245" i="5"/>
  <c r="Q4229" i="5"/>
  <c r="Q4213" i="5"/>
  <c r="Q4197" i="5"/>
  <c r="Q4165" i="5"/>
  <c r="Q4149" i="5"/>
  <c r="Q4133" i="5"/>
  <c r="Q4101" i="5"/>
  <c r="Q4085" i="5"/>
  <c r="Q4069" i="5"/>
  <c r="Q4053" i="5"/>
  <c r="Q4037" i="5"/>
  <c r="Q4021" i="5"/>
  <c r="Q4005" i="5"/>
  <c r="Q3989" i="5"/>
  <c r="Q3973" i="5"/>
  <c r="Q3957" i="5"/>
  <c r="Q3941" i="5"/>
  <c r="Q3909" i="5"/>
  <c r="Q3893" i="5"/>
  <c r="Q3877" i="5"/>
  <c r="Q3845" i="5"/>
  <c r="Q3829" i="5"/>
  <c r="Q3813" i="5"/>
  <c r="Q3797" i="5"/>
  <c r="Q3781" i="5"/>
  <c r="Q3765" i="5"/>
  <c r="Q3749" i="5"/>
  <c r="Q3733" i="5"/>
  <c r="Q3717" i="5"/>
  <c r="Q3687" i="5"/>
  <c r="Q3655" i="5"/>
  <c r="Q3623" i="5"/>
  <c r="Q3591" i="5"/>
  <c r="Q3559" i="5"/>
  <c r="Q3527" i="5"/>
  <c r="Q3495" i="5"/>
  <c r="Q3463" i="5"/>
  <c r="Q3431" i="5"/>
  <c r="Q3399" i="5"/>
  <c r="Q3367" i="5"/>
  <c r="Q3335" i="5"/>
  <c r="Q3303" i="5"/>
  <c r="Q3271" i="5"/>
  <c r="Q3239" i="5"/>
  <c r="Q3207" i="5"/>
  <c r="Q3175" i="5"/>
  <c r="Q3142" i="5"/>
  <c r="Q3099" i="5"/>
  <c r="Q3057" i="5"/>
  <c r="Q2971" i="5"/>
  <c r="Q2929" i="5"/>
  <c r="Q2843" i="5"/>
  <c r="Q2801" i="5"/>
  <c r="Q2715" i="5"/>
  <c r="Q2671" i="5"/>
  <c r="Q2607" i="5"/>
  <c r="Q2543" i="5"/>
  <c r="Q2479" i="5"/>
  <c r="Q2415" i="5"/>
  <c r="Q2351" i="5"/>
  <c r="Q2287" i="5"/>
  <c r="Q2223" i="5"/>
  <c r="Q2159" i="5"/>
  <c r="Q2095" i="5"/>
  <c r="Q2031" i="5"/>
  <c r="Q1781" i="5"/>
  <c r="Q1525" i="5"/>
  <c r="P4498" i="5"/>
  <c r="Q4498" i="5"/>
  <c r="P4494" i="5"/>
  <c r="Q4494" i="5"/>
  <c r="P4490" i="5"/>
  <c r="Q4490" i="5"/>
  <c r="P4486" i="5"/>
  <c r="Q4486" i="5"/>
  <c r="P4482" i="5"/>
  <c r="Q4482" i="5"/>
  <c r="P4478" i="5"/>
  <c r="Q4478" i="5"/>
  <c r="P4474" i="5"/>
  <c r="Q4474" i="5"/>
  <c r="P4470" i="5"/>
  <c r="Q4470" i="5"/>
  <c r="P4466" i="5"/>
  <c r="Q4466" i="5"/>
  <c r="P4462" i="5"/>
  <c r="Q4462" i="5"/>
  <c r="P4458" i="5"/>
  <c r="Q4458" i="5"/>
  <c r="P4454" i="5"/>
  <c r="Q4454" i="5"/>
  <c r="P4450" i="5"/>
  <c r="Q4450" i="5"/>
  <c r="P4446" i="5"/>
  <c r="Q4446" i="5"/>
  <c r="P4442" i="5"/>
  <c r="Q4442" i="5"/>
  <c r="P4438" i="5"/>
  <c r="Q4438" i="5"/>
  <c r="P4434" i="5"/>
  <c r="Q4434" i="5"/>
  <c r="P4430" i="5"/>
  <c r="Q4430" i="5"/>
  <c r="P4426" i="5"/>
  <c r="Q4426" i="5"/>
  <c r="P4422" i="5"/>
  <c r="Q4422" i="5"/>
  <c r="P4418" i="5"/>
  <c r="Q4418" i="5"/>
  <c r="P4414" i="5"/>
  <c r="Q4414" i="5"/>
  <c r="P4410" i="5"/>
  <c r="Q4410" i="5"/>
  <c r="P4406" i="5"/>
  <c r="Q4406" i="5"/>
  <c r="P4402" i="5"/>
  <c r="Q4402" i="5"/>
  <c r="P4398" i="5"/>
  <c r="Q4398" i="5"/>
  <c r="P4394" i="5"/>
  <c r="Q4394" i="5"/>
  <c r="P4390" i="5"/>
  <c r="Q4390" i="5"/>
  <c r="P4386" i="5"/>
  <c r="Q4386" i="5"/>
  <c r="P4382" i="5"/>
  <c r="Q4382" i="5"/>
  <c r="P4378" i="5"/>
  <c r="Q4378" i="5"/>
  <c r="P4374" i="5"/>
  <c r="Q4374" i="5"/>
  <c r="P4370" i="5"/>
  <c r="Q4370" i="5"/>
  <c r="P4366" i="5"/>
  <c r="Q4366" i="5"/>
  <c r="P4362" i="5"/>
  <c r="Q4362" i="5"/>
  <c r="P4358" i="5"/>
  <c r="Q4358" i="5"/>
  <c r="P4354" i="5"/>
  <c r="Q4354" i="5"/>
  <c r="P4350" i="5"/>
  <c r="Q4350" i="5"/>
  <c r="P4346" i="5"/>
  <c r="Q4346" i="5"/>
  <c r="P4342" i="5"/>
  <c r="Q4342" i="5"/>
  <c r="P4338" i="5"/>
  <c r="Q4338" i="5"/>
  <c r="P4334" i="5"/>
  <c r="Q4334" i="5"/>
  <c r="P4330" i="5"/>
  <c r="Q4330" i="5"/>
  <c r="P4326" i="5"/>
  <c r="Q4326" i="5"/>
  <c r="P4322" i="5"/>
  <c r="Q4322" i="5"/>
  <c r="P4318" i="5"/>
  <c r="Q4318" i="5"/>
  <c r="P4314" i="5"/>
  <c r="Q4314" i="5"/>
  <c r="P4310" i="5"/>
  <c r="Q4310" i="5"/>
  <c r="P4306" i="5"/>
  <c r="Q4306" i="5"/>
  <c r="P4302" i="5"/>
  <c r="Q4302" i="5"/>
  <c r="P4298" i="5"/>
  <c r="Q4298" i="5"/>
  <c r="P4294" i="5"/>
  <c r="Q4294" i="5"/>
  <c r="P4290" i="5"/>
  <c r="Q4290" i="5"/>
  <c r="P4286" i="5"/>
  <c r="Q4286" i="5"/>
  <c r="P4282" i="5"/>
  <c r="Q4282" i="5"/>
  <c r="P4278" i="5"/>
  <c r="Q4278" i="5"/>
  <c r="P4274" i="5"/>
  <c r="Q4274" i="5"/>
  <c r="P4270" i="5"/>
  <c r="Q4270" i="5"/>
  <c r="P4266" i="5"/>
  <c r="Q4266" i="5"/>
  <c r="P4262" i="5"/>
  <c r="Q4262" i="5"/>
  <c r="P4258" i="5"/>
  <c r="Q4258" i="5"/>
  <c r="P4254" i="5"/>
  <c r="Q4254" i="5"/>
  <c r="P4250" i="5"/>
  <c r="Q4250" i="5"/>
  <c r="P4246" i="5"/>
  <c r="Q4246" i="5"/>
  <c r="P4242" i="5"/>
  <c r="Q4242" i="5"/>
  <c r="P4238" i="5"/>
  <c r="Q4238" i="5"/>
  <c r="P4234" i="5"/>
  <c r="Q4234" i="5"/>
  <c r="P4230" i="5"/>
  <c r="Q4230" i="5"/>
  <c r="P4226" i="5"/>
  <c r="Q4226" i="5"/>
  <c r="P4222" i="5"/>
  <c r="Q4222" i="5"/>
  <c r="P4218" i="5"/>
  <c r="Q4218" i="5"/>
  <c r="P4214" i="5"/>
  <c r="Q4214" i="5"/>
  <c r="P4210" i="5"/>
  <c r="Q4210" i="5"/>
  <c r="P4206" i="5"/>
  <c r="Q4206" i="5"/>
  <c r="P4202" i="5"/>
  <c r="Q4202" i="5"/>
  <c r="P4198" i="5"/>
  <c r="Q4198" i="5"/>
  <c r="P4194" i="5"/>
  <c r="Q4194" i="5"/>
  <c r="P4190" i="5"/>
  <c r="Q4190" i="5"/>
  <c r="P4186" i="5"/>
  <c r="Q4186" i="5"/>
  <c r="P4182" i="5"/>
  <c r="Q4182" i="5"/>
  <c r="P4178" i="5"/>
  <c r="Q4178" i="5"/>
  <c r="P4174" i="5"/>
  <c r="Q4174" i="5"/>
  <c r="P4170" i="5"/>
  <c r="Q4170" i="5"/>
  <c r="P4166" i="5"/>
  <c r="Q4166" i="5"/>
  <c r="P4162" i="5"/>
  <c r="Q4162" i="5"/>
  <c r="P4158" i="5"/>
  <c r="Q4158" i="5"/>
  <c r="P4154" i="5"/>
  <c r="Q4154" i="5"/>
  <c r="P4150" i="5"/>
  <c r="Q4150" i="5"/>
  <c r="P4146" i="5"/>
  <c r="Q4146" i="5"/>
  <c r="P4142" i="5"/>
  <c r="Q4142" i="5"/>
  <c r="P4138" i="5"/>
  <c r="Q4138" i="5"/>
  <c r="P4134" i="5"/>
  <c r="Q4134" i="5"/>
  <c r="P4130" i="5"/>
  <c r="Q4130" i="5"/>
  <c r="P4126" i="5"/>
  <c r="Q4126" i="5"/>
  <c r="P4122" i="5"/>
  <c r="Q4122" i="5"/>
  <c r="P4118" i="5"/>
  <c r="Q4118" i="5"/>
  <c r="P4114" i="5"/>
  <c r="Q4114" i="5"/>
  <c r="P4110" i="5"/>
  <c r="Q4110" i="5"/>
  <c r="P4106" i="5"/>
  <c r="Q4106" i="5"/>
  <c r="P4102" i="5"/>
  <c r="Q4102" i="5"/>
  <c r="P4098" i="5"/>
  <c r="Q4098" i="5"/>
  <c r="P4094" i="5"/>
  <c r="Q4094" i="5"/>
  <c r="P4090" i="5"/>
  <c r="Q4090" i="5"/>
  <c r="P4086" i="5"/>
  <c r="Q4086" i="5"/>
  <c r="P4082" i="5"/>
  <c r="Q4082" i="5"/>
  <c r="P4078" i="5"/>
  <c r="Q4078" i="5"/>
  <c r="P4074" i="5"/>
  <c r="Q4074" i="5"/>
  <c r="P4070" i="5"/>
  <c r="Q4070" i="5"/>
  <c r="P4066" i="5"/>
  <c r="Q4066" i="5"/>
  <c r="P4062" i="5"/>
  <c r="Q4062" i="5"/>
  <c r="P4058" i="5"/>
  <c r="Q4058" i="5"/>
  <c r="P4054" i="5"/>
  <c r="Q4054" i="5"/>
  <c r="P4050" i="5"/>
  <c r="Q4050" i="5"/>
  <c r="P4046" i="5"/>
  <c r="Q4046" i="5"/>
  <c r="P4042" i="5"/>
  <c r="Q4042" i="5"/>
  <c r="P4038" i="5"/>
  <c r="Q4038" i="5"/>
  <c r="P4034" i="5"/>
  <c r="Q4034" i="5"/>
  <c r="P4030" i="5"/>
  <c r="Q4030" i="5"/>
  <c r="P4026" i="5"/>
  <c r="Q4026" i="5"/>
  <c r="P4022" i="5"/>
  <c r="Q4022" i="5"/>
  <c r="P4018" i="5"/>
  <c r="Q4018" i="5"/>
  <c r="P4014" i="5"/>
  <c r="Q4014" i="5"/>
  <c r="P4010" i="5"/>
  <c r="Q4010" i="5"/>
  <c r="P4006" i="5"/>
  <c r="Q4006" i="5"/>
  <c r="P4002" i="5"/>
  <c r="Q4002" i="5"/>
  <c r="P3998" i="5"/>
  <c r="Q3998" i="5"/>
  <c r="P3994" i="5"/>
  <c r="Q3994" i="5"/>
  <c r="P3990" i="5"/>
  <c r="Q3990" i="5"/>
  <c r="P3986" i="5"/>
  <c r="Q3986" i="5"/>
  <c r="P3982" i="5"/>
  <c r="Q3982" i="5"/>
  <c r="P3978" i="5"/>
  <c r="Q3978" i="5"/>
  <c r="P3974" i="5"/>
  <c r="Q3974" i="5"/>
  <c r="P3970" i="5"/>
  <c r="Q3970" i="5"/>
  <c r="P3966" i="5"/>
  <c r="Q3966" i="5"/>
  <c r="P3962" i="5"/>
  <c r="Q3962" i="5"/>
  <c r="P3958" i="5"/>
  <c r="Q3958" i="5"/>
  <c r="P3954" i="5"/>
  <c r="Q3954" i="5"/>
  <c r="P3950" i="5"/>
  <c r="Q3950" i="5"/>
  <c r="P3946" i="5"/>
  <c r="Q3946" i="5"/>
  <c r="P3942" i="5"/>
  <c r="Q3942" i="5"/>
  <c r="P3938" i="5"/>
  <c r="Q3938" i="5"/>
  <c r="P3934" i="5"/>
  <c r="Q3934" i="5"/>
  <c r="P3930" i="5"/>
  <c r="Q3930" i="5"/>
  <c r="P3926" i="5"/>
  <c r="Q3926" i="5"/>
  <c r="P3922" i="5"/>
  <c r="Q3922" i="5"/>
  <c r="P3918" i="5"/>
  <c r="Q3918" i="5"/>
  <c r="P3914" i="5"/>
  <c r="Q3914" i="5"/>
  <c r="P3910" i="5"/>
  <c r="Q3910" i="5"/>
  <c r="P3906" i="5"/>
  <c r="Q3906" i="5"/>
  <c r="P3902" i="5"/>
  <c r="Q3902" i="5"/>
  <c r="P3898" i="5"/>
  <c r="Q3898" i="5"/>
  <c r="P3894" i="5"/>
  <c r="Q3894" i="5"/>
  <c r="P3890" i="5"/>
  <c r="Q3890" i="5"/>
  <c r="P3886" i="5"/>
  <c r="Q3886" i="5"/>
  <c r="P3882" i="5"/>
  <c r="Q3882" i="5"/>
  <c r="P3878" i="5"/>
  <c r="Q3878" i="5"/>
  <c r="P3874" i="5"/>
  <c r="Q3874" i="5"/>
  <c r="P3870" i="5"/>
  <c r="Q3870" i="5"/>
  <c r="P3866" i="5"/>
  <c r="Q3866" i="5"/>
  <c r="P3862" i="5"/>
  <c r="Q3862" i="5"/>
  <c r="P3858" i="5"/>
  <c r="Q3858" i="5"/>
  <c r="P3854" i="5"/>
  <c r="Q3854" i="5"/>
  <c r="P3850" i="5"/>
  <c r="Q3850" i="5"/>
  <c r="P3846" i="5"/>
  <c r="Q3846" i="5"/>
  <c r="P3842" i="5"/>
  <c r="Q3842" i="5"/>
  <c r="P3838" i="5"/>
  <c r="Q3838" i="5"/>
  <c r="P3834" i="5"/>
  <c r="Q3834" i="5"/>
  <c r="P3830" i="5"/>
  <c r="Q3830" i="5"/>
  <c r="P3826" i="5"/>
  <c r="Q3826" i="5"/>
  <c r="P3822" i="5"/>
  <c r="Q3822" i="5"/>
  <c r="P3818" i="5"/>
  <c r="Q3818" i="5"/>
  <c r="P3814" i="5"/>
  <c r="Q3814" i="5"/>
  <c r="P3810" i="5"/>
  <c r="Q3810" i="5"/>
  <c r="P3806" i="5"/>
  <c r="Q3806" i="5"/>
  <c r="P3802" i="5"/>
  <c r="Q3802" i="5"/>
  <c r="P3798" i="5"/>
  <c r="Q3798" i="5"/>
  <c r="P3794" i="5"/>
  <c r="Q3794" i="5"/>
  <c r="P3790" i="5"/>
  <c r="Q3790" i="5"/>
  <c r="P3786" i="5"/>
  <c r="Q3786" i="5"/>
  <c r="P3782" i="5"/>
  <c r="Q3782" i="5"/>
  <c r="P3778" i="5"/>
  <c r="Q3778" i="5"/>
  <c r="P3774" i="5"/>
  <c r="Q3774" i="5"/>
  <c r="P3770" i="5"/>
  <c r="Q3770" i="5"/>
  <c r="P3766" i="5"/>
  <c r="Q3766" i="5"/>
  <c r="P3762" i="5"/>
  <c r="Q3762" i="5"/>
  <c r="P3758" i="5"/>
  <c r="Q3758" i="5"/>
  <c r="P3754" i="5"/>
  <c r="Q3754" i="5"/>
  <c r="P3750" i="5"/>
  <c r="Q3750" i="5"/>
  <c r="P3746" i="5"/>
  <c r="Q3746" i="5"/>
  <c r="P3742" i="5"/>
  <c r="Q3742" i="5"/>
  <c r="P3738" i="5"/>
  <c r="Q3738" i="5"/>
  <c r="P3734" i="5"/>
  <c r="Q3734" i="5"/>
  <c r="P3730" i="5"/>
  <c r="Q3730" i="5"/>
  <c r="P3726" i="5"/>
  <c r="Q3726" i="5"/>
  <c r="P3722" i="5"/>
  <c r="Q3722" i="5"/>
  <c r="P3718" i="5"/>
  <c r="Q3718" i="5"/>
  <c r="P3714" i="5"/>
  <c r="Q3714" i="5"/>
  <c r="P3710" i="5"/>
  <c r="Q3710" i="5"/>
  <c r="P3706" i="5"/>
  <c r="Q3706" i="5"/>
  <c r="P3702" i="5"/>
  <c r="Q3702" i="5"/>
  <c r="P3698" i="5"/>
  <c r="Q3698" i="5"/>
  <c r="P3694" i="5"/>
  <c r="Q3694" i="5"/>
  <c r="P3690" i="5"/>
  <c r="Q3690" i="5"/>
  <c r="P3686" i="5"/>
  <c r="Q3686" i="5"/>
  <c r="P3682" i="5"/>
  <c r="Q3682" i="5"/>
  <c r="P3678" i="5"/>
  <c r="Q3678" i="5"/>
  <c r="P3674" i="5"/>
  <c r="Q3674" i="5"/>
  <c r="P3670" i="5"/>
  <c r="Q3670" i="5"/>
  <c r="P3666" i="5"/>
  <c r="Q3666" i="5"/>
  <c r="P3662" i="5"/>
  <c r="Q3662" i="5"/>
  <c r="P3658" i="5"/>
  <c r="Q3658" i="5"/>
  <c r="P3654" i="5"/>
  <c r="Q3654" i="5"/>
  <c r="P3650" i="5"/>
  <c r="Q3650" i="5"/>
  <c r="P3646" i="5"/>
  <c r="Q3646" i="5"/>
  <c r="P3642" i="5"/>
  <c r="Q3642" i="5"/>
  <c r="P3638" i="5"/>
  <c r="Q3638" i="5"/>
  <c r="P3634" i="5"/>
  <c r="Q3634" i="5"/>
  <c r="P3630" i="5"/>
  <c r="Q3630" i="5"/>
  <c r="P3626" i="5"/>
  <c r="Q3626" i="5"/>
  <c r="P3622" i="5"/>
  <c r="Q3622" i="5"/>
  <c r="P3618" i="5"/>
  <c r="Q3618" i="5"/>
  <c r="P3614" i="5"/>
  <c r="Q3614" i="5"/>
  <c r="P3610" i="5"/>
  <c r="Q3610" i="5"/>
  <c r="P3606" i="5"/>
  <c r="Q3606" i="5"/>
  <c r="P3602" i="5"/>
  <c r="Q3602" i="5"/>
  <c r="P3598" i="5"/>
  <c r="Q3598" i="5"/>
  <c r="P3594" i="5"/>
  <c r="Q3594" i="5"/>
  <c r="P3590" i="5"/>
  <c r="Q3590" i="5"/>
  <c r="P3586" i="5"/>
  <c r="Q3586" i="5"/>
  <c r="P3582" i="5"/>
  <c r="Q3582" i="5"/>
  <c r="P3578" i="5"/>
  <c r="Q3578" i="5"/>
  <c r="P3574" i="5"/>
  <c r="Q3574" i="5"/>
  <c r="P3570" i="5"/>
  <c r="Q3570" i="5"/>
  <c r="P3566" i="5"/>
  <c r="Q3566" i="5"/>
  <c r="P3562" i="5"/>
  <c r="Q3562" i="5"/>
  <c r="P3558" i="5"/>
  <c r="Q3558" i="5"/>
  <c r="P3554" i="5"/>
  <c r="Q3554" i="5"/>
  <c r="P3550" i="5"/>
  <c r="Q3550" i="5"/>
  <c r="P3546" i="5"/>
  <c r="Q3546" i="5"/>
  <c r="P3542" i="5"/>
  <c r="Q3542" i="5"/>
  <c r="P3538" i="5"/>
  <c r="Q3538" i="5"/>
  <c r="P3534" i="5"/>
  <c r="Q3534" i="5"/>
  <c r="P3530" i="5"/>
  <c r="Q3530" i="5"/>
  <c r="P3526" i="5"/>
  <c r="Q3526" i="5"/>
  <c r="P3522" i="5"/>
  <c r="Q3522" i="5"/>
  <c r="P3518" i="5"/>
  <c r="Q3518" i="5"/>
  <c r="P3514" i="5"/>
  <c r="Q3514" i="5"/>
  <c r="P3510" i="5"/>
  <c r="Q3510" i="5"/>
  <c r="P3506" i="5"/>
  <c r="Q3506" i="5"/>
  <c r="P3502" i="5"/>
  <c r="Q3502" i="5"/>
  <c r="P3498" i="5"/>
  <c r="Q3498" i="5"/>
  <c r="P3494" i="5"/>
  <c r="Q3494" i="5"/>
  <c r="P3490" i="5"/>
  <c r="Q3490" i="5"/>
  <c r="P3486" i="5"/>
  <c r="Q3486" i="5"/>
  <c r="P3482" i="5"/>
  <c r="Q3482" i="5"/>
  <c r="P3478" i="5"/>
  <c r="Q3478" i="5"/>
  <c r="P3474" i="5"/>
  <c r="Q3474" i="5"/>
  <c r="P3470" i="5"/>
  <c r="Q3470" i="5"/>
  <c r="P3466" i="5"/>
  <c r="Q3466" i="5"/>
  <c r="P3462" i="5"/>
  <c r="Q3462" i="5"/>
  <c r="P3458" i="5"/>
  <c r="Q3458" i="5"/>
  <c r="P3454" i="5"/>
  <c r="Q3454" i="5"/>
  <c r="P3450" i="5"/>
  <c r="Q3450" i="5"/>
  <c r="P3446" i="5"/>
  <c r="Q3446" i="5"/>
  <c r="P3442" i="5"/>
  <c r="Q3442" i="5"/>
  <c r="P3438" i="5"/>
  <c r="Q3438" i="5"/>
  <c r="P3434" i="5"/>
  <c r="Q3434" i="5"/>
  <c r="P3430" i="5"/>
  <c r="Q3430" i="5"/>
  <c r="P3426" i="5"/>
  <c r="Q3426" i="5"/>
  <c r="P3422" i="5"/>
  <c r="Q3422" i="5"/>
  <c r="P3418" i="5"/>
  <c r="Q3418" i="5"/>
  <c r="P3414" i="5"/>
  <c r="Q3414" i="5"/>
  <c r="P3410" i="5"/>
  <c r="Q3410" i="5"/>
  <c r="P3406" i="5"/>
  <c r="Q3406" i="5"/>
  <c r="P3402" i="5"/>
  <c r="Q3402" i="5"/>
  <c r="P3398" i="5"/>
  <c r="Q3398" i="5"/>
  <c r="P3394" i="5"/>
  <c r="Q3394" i="5"/>
  <c r="P3390" i="5"/>
  <c r="Q3390" i="5"/>
  <c r="P3386" i="5"/>
  <c r="Q3386" i="5"/>
  <c r="P3382" i="5"/>
  <c r="Q3382" i="5"/>
  <c r="P3378" i="5"/>
  <c r="Q3378" i="5"/>
  <c r="P3374" i="5"/>
  <c r="Q3374" i="5"/>
  <c r="P3370" i="5"/>
  <c r="Q3370" i="5"/>
  <c r="P3366" i="5"/>
  <c r="Q3366" i="5"/>
  <c r="P3362" i="5"/>
  <c r="Q3362" i="5"/>
  <c r="P3358" i="5"/>
  <c r="Q3358" i="5"/>
  <c r="P3354" i="5"/>
  <c r="Q3354" i="5"/>
  <c r="P3350" i="5"/>
  <c r="Q3350" i="5"/>
  <c r="P3346" i="5"/>
  <c r="Q3346" i="5"/>
  <c r="P3342" i="5"/>
  <c r="Q3342" i="5"/>
  <c r="P3338" i="5"/>
  <c r="Q3338" i="5"/>
  <c r="P3334" i="5"/>
  <c r="Q3334" i="5"/>
  <c r="P3330" i="5"/>
  <c r="Q3330" i="5"/>
  <c r="P3326" i="5"/>
  <c r="Q3326" i="5"/>
  <c r="P3322" i="5"/>
  <c r="Q3322" i="5"/>
  <c r="P3318" i="5"/>
  <c r="Q3318" i="5"/>
  <c r="P3314" i="5"/>
  <c r="Q3314" i="5"/>
  <c r="P3310" i="5"/>
  <c r="Q3310" i="5"/>
  <c r="P3306" i="5"/>
  <c r="Q3306" i="5"/>
  <c r="P3302" i="5"/>
  <c r="Q3302" i="5"/>
  <c r="P3298" i="5"/>
  <c r="Q3298" i="5"/>
  <c r="P3294" i="5"/>
  <c r="Q3294" i="5"/>
  <c r="P3290" i="5"/>
  <c r="Q3290" i="5"/>
  <c r="P3286" i="5"/>
  <c r="Q3286" i="5"/>
  <c r="P3282" i="5"/>
  <c r="Q3282" i="5"/>
  <c r="P3278" i="5"/>
  <c r="Q3278" i="5"/>
  <c r="P3274" i="5"/>
  <c r="Q3274" i="5"/>
  <c r="P3270" i="5"/>
  <c r="Q3270" i="5"/>
  <c r="P3266" i="5"/>
  <c r="Q3266" i="5"/>
  <c r="P3262" i="5"/>
  <c r="Q3262" i="5"/>
  <c r="P3258" i="5"/>
  <c r="Q3258" i="5"/>
  <c r="P3254" i="5"/>
  <c r="Q3254" i="5"/>
  <c r="P3250" i="5"/>
  <c r="Q3250" i="5"/>
  <c r="P3246" i="5"/>
  <c r="Q3246" i="5"/>
  <c r="P3242" i="5"/>
  <c r="Q3242" i="5"/>
  <c r="P3238" i="5"/>
  <c r="Q3238" i="5"/>
  <c r="P3234" i="5"/>
  <c r="Q3234" i="5"/>
  <c r="P3230" i="5"/>
  <c r="Q3230" i="5"/>
  <c r="P3226" i="5"/>
  <c r="Q3226" i="5"/>
  <c r="P3222" i="5"/>
  <c r="Q3222" i="5"/>
  <c r="P3218" i="5"/>
  <c r="Q3218" i="5"/>
  <c r="P3214" i="5"/>
  <c r="Q3214" i="5"/>
  <c r="P3210" i="5"/>
  <c r="Q3210" i="5"/>
  <c r="P3206" i="5"/>
  <c r="Q3206" i="5"/>
  <c r="P3202" i="5"/>
  <c r="Q3202" i="5"/>
  <c r="P3198" i="5"/>
  <c r="Q3198" i="5"/>
  <c r="P3194" i="5"/>
  <c r="Q3194" i="5"/>
  <c r="P3190" i="5"/>
  <c r="Q3190" i="5"/>
  <c r="P3186" i="5"/>
  <c r="Q3186" i="5"/>
  <c r="P3182" i="5"/>
  <c r="Q3182" i="5"/>
  <c r="P3178" i="5"/>
  <c r="Q3178" i="5"/>
  <c r="P3174" i="5"/>
  <c r="Q3174" i="5"/>
  <c r="P3170" i="5"/>
  <c r="Q3170" i="5"/>
  <c r="P3166" i="5"/>
  <c r="Q3166" i="5"/>
  <c r="P3162" i="5"/>
  <c r="Q3162" i="5"/>
  <c r="P3158" i="5"/>
  <c r="Q3158" i="5"/>
  <c r="P3154" i="5"/>
  <c r="Q3154" i="5"/>
  <c r="P3150" i="5"/>
  <c r="Q3150" i="5"/>
  <c r="P3146" i="5"/>
  <c r="Q3146" i="5"/>
  <c r="P3138" i="5"/>
  <c r="Q3138" i="5"/>
  <c r="P3134" i="5"/>
  <c r="Q3134" i="5"/>
  <c r="P3130" i="5"/>
  <c r="Q3130" i="5"/>
  <c r="P3541" i="5"/>
  <c r="P3365" i="5"/>
  <c r="Q4497" i="5"/>
  <c r="Q4481" i="5"/>
  <c r="Q4465" i="5"/>
  <c r="Q4449" i="5"/>
  <c r="Q4433" i="5"/>
  <c r="Q4417" i="5"/>
  <c r="Q4401" i="5"/>
  <c r="Q4385" i="5"/>
  <c r="Q4369" i="5"/>
  <c r="Q4353" i="5"/>
  <c r="Q4337" i="5"/>
  <c r="Q4321" i="5"/>
  <c r="Q4305" i="5"/>
  <c r="Q4289" i="5"/>
  <c r="Q4273" i="5"/>
  <c r="Q4257" i="5"/>
  <c r="Q4241" i="5"/>
  <c r="Q4225" i="5"/>
  <c r="Q4209" i="5"/>
  <c r="Q4193" i="5"/>
  <c r="Q4177" i="5"/>
  <c r="Q4161" i="5"/>
  <c r="Q4145" i="5"/>
  <c r="Q4129" i="5"/>
  <c r="Q4113" i="5"/>
  <c r="Q4097" i="5"/>
  <c r="Q4081" i="5"/>
  <c r="Q4065" i="5"/>
  <c r="Q4049" i="5"/>
  <c r="Q4033" i="5"/>
  <c r="Q4017" i="5"/>
  <c r="Q4001" i="5"/>
  <c r="Q3985" i="5"/>
  <c r="Q3969" i="5"/>
  <c r="Q3953" i="5"/>
  <c r="Q3937" i="5"/>
  <c r="Q3921" i="5"/>
  <c r="Q3905" i="5"/>
  <c r="Q3889" i="5"/>
  <c r="Q3873" i="5"/>
  <c r="Q3857" i="5"/>
  <c r="Q3841" i="5"/>
  <c r="Q3825" i="5"/>
  <c r="Q3809" i="5"/>
  <c r="Q3793" i="5"/>
  <c r="Q3777" i="5"/>
  <c r="Q3761" i="5"/>
  <c r="Q3745" i="5"/>
  <c r="Q3729" i="5"/>
  <c r="Q3711" i="5"/>
  <c r="Q3679" i="5"/>
  <c r="Q3647" i="5"/>
  <c r="Q3615" i="5"/>
  <c r="Q3583" i="5"/>
  <c r="Q3551" i="5"/>
  <c r="Q3519" i="5"/>
  <c r="Q3487" i="5"/>
  <c r="Q3455" i="5"/>
  <c r="Q3423" i="5"/>
  <c r="Q3391" i="5"/>
  <c r="Q3359" i="5"/>
  <c r="Q3327" i="5"/>
  <c r="Q3295" i="5"/>
  <c r="Q3263" i="5"/>
  <c r="Q3231" i="5"/>
  <c r="Q3199" i="5"/>
  <c r="Q3167" i="5"/>
  <c r="Q3131" i="5"/>
  <c r="Q3089" i="5"/>
  <c r="Q3003" i="5"/>
  <c r="Q2961" i="5"/>
  <c r="Q2875" i="5"/>
  <c r="Q2833" i="5"/>
  <c r="Q2747" i="5"/>
  <c r="Q2705" i="5"/>
  <c r="Q2655" i="5"/>
  <c r="Q2591" i="5"/>
  <c r="Q2527" i="5"/>
  <c r="Q2463" i="5"/>
  <c r="Q2399" i="5"/>
  <c r="Q2335" i="5"/>
  <c r="Q2271" i="5"/>
  <c r="Q2207" i="5"/>
  <c r="Q2143" i="5"/>
  <c r="Q2079" i="5"/>
  <c r="Q2015" i="5"/>
  <c r="Q1717" i="5"/>
  <c r="Q1461" i="5"/>
  <c r="P3713" i="5"/>
  <c r="Q3713" i="5"/>
  <c r="P3709" i="5"/>
  <c r="Q3709" i="5"/>
  <c r="P3705" i="5"/>
  <c r="Q3705" i="5"/>
  <c r="Q3701" i="5"/>
  <c r="P3701" i="5"/>
  <c r="P3697" i="5"/>
  <c r="Q3697" i="5"/>
  <c r="P3693" i="5"/>
  <c r="Q3693" i="5"/>
  <c r="P3689" i="5"/>
  <c r="Q3689" i="5"/>
  <c r="Q3685" i="5"/>
  <c r="P3685" i="5"/>
  <c r="P3681" i="5"/>
  <c r="Q3681" i="5"/>
  <c r="P3677" i="5"/>
  <c r="Q3677" i="5"/>
  <c r="P3673" i="5"/>
  <c r="Q3673" i="5"/>
  <c r="P3665" i="5"/>
  <c r="Q3665" i="5"/>
  <c r="P3661" i="5"/>
  <c r="Q3661" i="5"/>
  <c r="P3657" i="5"/>
  <c r="Q3657" i="5"/>
  <c r="Q3653" i="5"/>
  <c r="P3653" i="5"/>
  <c r="P3649" i="5"/>
  <c r="Q3649" i="5"/>
  <c r="P3645" i="5"/>
  <c r="Q3645" i="5"/>
  <c r="P3641" i="5"/>
  <c r="Q3641" i="5"/>
  <c r="Q3637" i="5"/>
  <c r="P3637" i="5"/>
  <c r="P3633" i="5"/>
  <c r="Q3633" i="5"/>
  <c r="P3629" i="5"/>
  <c r="Q3629" i="5"/>
  <c r="P3625" i="5"/>
  <c r="Q3625" i="5"/>
  <c r="Q3621" i="5"/>
  <c r="P3621" i="5"/>
  <c r="P3617" i="5"/>
  <c r="Q3617" i="5"/>
  <c r="P3613" i="5"/>
  <c r="Q3613" i="5"/>
  <c r="P3609" i="5"/>
  <c r="Q3609" i="5"/>
  <c r="P3601" i="5"/>
  <c r="Q3601" i="5"/>
  <c r="P3597" i="5"/>
  <c r="Q3597" i="5"/>
  <c r="P3593" i="5"/>
  <c r="Q3593" i="5"/>
  <c r="Q3589" i="5"/>
  <c r="P3589" i="5"/>
  <c r="P3585" i="5"/>
  <c r="Q3585" i="5"/>
  <c r="P3581" i="5"/>
  <c r="Q3581" i="5"/>
  <c r="P3577" i="5"/>
  <c r="Q3577" i="5"/>
  <c r="Q3573" i="5"/>
  <c r="P3573" i="5"/>
  <c r="P3569" i="5"/>
  <c r="Q3569" i="5"/>
  <c r="P3565" i="5"/>
  <c r="Q3565" i="5"/>
  <c r="P3561" i="5"/>
  <c r="Q3561" i="5"/>
  <c r="Q3557" i="5"/>
  <c r="P3557" i="5"/>
  <c r="P3553" i="5"/>
  <c r="Q3553" i="5"/>
  <c r="P3549" i="5"/>
  <c r="Q3549" i="5"/>
  <c r="P3545" i="5"/>
  <c r="Q3545" i="5"/>
  <c r="P3537" i="5"/>
  <c r="Q3537" i="5"/>
  <c r="P3533" i="5"/>
  <c r="Q3533" i="5"/>
  <c r="P3529" i="5"/>
  <c r="Q3529" i="5"/>
  <c r="Q3525" i="5"/>
  <c r="P3525" i="5"/>
  <c r="P3521" i="5"/>
  <c r="Q3521" i="5"/>
  <c r="P3517" i="5"/>
  <c r="Q3517" i="5"/>
  <c r="P3513" i="5"/>
  <c r="Q3513" i="5"/>
  <c r="Q3509" i="5"/>
  <c r="P3509" i="5"/>
  <c r="P3505" i="5"/>
  <c r="Q3505" i="5"/>
  <c r="P3501" i="5"/>
  <c r="Q3501" i="5"/>
  <c r="P3497" i="5"/>
  <c r="Q3497" i="5"/>
  <c r="Q3493" i="5"/>
  <c r="P3493" i="5"/>
  <c r="P3489" i="5"/>
  <c r="Q3489" i="5"/>
  <c r="P3485" i="5"/>
  <c r="Q3485" i="5"/>
  <c r="P3481" i="5"/>
  <c r="Q3481" i="5"/>
  <c r="P3473" i="5"/>
  <c r="Q3473" i="5"/>
  <c r="P3469" i="5"/>
  <c r="Q3469" i="5"/>
  <c r="P3465" i="5"/>
  <c r="Q3465" i="5"/>
  <c r="Q3461" i="5"/>
  <c r="P3461" i="5"/>
  <c r="P3457" i="5"/>
  <c r="Q3457" i="5"/>
  <c r="P3453" i="5"/>
  <c r="Q3453" i="5"/>
  <c r="P3449" i="5"/>
  <c r="Q3449" i="5"/>
  <c r="Q3445" i="5"/>
  <c r="P3445" i="5"/>
  <c r="P3441" i="5"/>
  <c r="Q3441" i="5"/>
  <c r="Q3437" i="5"/>
  <c r="P3437" i="5"/>
  <c r="P3433" i="5"/>
  <c r="Q3433" i="5"/>
  <c r="P3425" i="5"/>
  <c r="Q3425" i="5"/>
  <c r="Q3421" i="5"/>
  <c r="P3421" i="5"/>
  <c r="P3417" i="5"/>
  <c r="Q3417" i="5"/>
  <c r="Q3413" i="5"/>
  <c r="P3413" i="5"/>
  <c r="P3409" i="5"/>
  <c r="Q3409" i="5"/>
  <c r="Q3405" i="5"/>
  <c r="P3405" i="5"/>
  <c r="P3401" i="5"/>
  <c r="Q3401" i="5"/>
  <c r="P3393" i="5"/>
  <c r="Q3393" i="5"/>
  <c r="Q3389" i="5"/>
  <c r="P3389" i="5"/>
  <c r="P3385" i="5"/>
  <c r="Q3385" i="5"/>
  <c r="Q3381" i="5"/>
  <c r="P3381" i="5"/>
  <c r="P3377" i="5"/>
  <c r="Q3377" i="5"/>
  <c r="Q3373" i="5"/>
  <c r="P3373" i="5"/>
  <c r="P3369" i="5"/>
  <c r="Q3369" i="5"/>
  <c r="P3361" i="5"/>
  <c r="Q3361" i="5"/>
  <c r="Q3357" i="5"/>
  <c r="P3357" i="5"/>
  <c r="P3353" i="5"/>
  <c r="Q3353" i="5"/>
  <c r="Q3349" i="5"/>
  <c r="P3349" i="5"/>
  <c r="P3345" i="5"/>
  <c r="Q3345" i="5"/>
  <c r="Q3341" i="5"/>
  <c r="P3341" i="5"/>
  <c r="P3337" i="5"/>
  <c r="Q3337" i="5"/>
  <c r="P3329" i="5"/>
  <c r="Q3329" i="5"/>
  <c r="Q3325" i="5"/>
  <c r="P3325" i="5"/>
  <c r="P3321" i="5"/>
  <c r="Q3321" i="5"/>
  <c r="Q3317" i="5"/>
  <c r="P3317" i="5"/>
  <c r="P3313" i="5"/>
  <c r="Q3313" i="5"/>
  <c r="Q3309" i="5"/>
  <c r="P3309" i="5"/>
  <c r="P3305" i="5"/>
  <c r="Q3305" i="5"/>
  <c r="P3297" i="5"/>
  <c r="Q3297" i="5"/>
  <c r="Q3293" i="5"/>
  <c r="P3293" i="5"/>
  <c r="P3289" i="5"/>
  <c r="Q3289" i="5"/>
  <c r="Q3285" i="5"/>
  <c r="P3285" i="5"/>
  <c r="P3281" i="5"/>
  <c r="Q3281" i="5"/>
  <c r="P3277" i="5"/>
  <c r="Q3277" i="5"/>
  <c r="P3273" i="5"/>
  <c r="Q3273" i="5"/>
  <c r="P3269" i="5"/>
  <c r="Q3269" i="5"/>
  <c r="P3265" i="5"/>
  <c r="Q3265" i="5"/>
  <c r="P3261" i="5"/>
  <c r="Q3261" i="5"/>
  <c r="P3257" i="5"/>
  <c r="Q3257" i="5"/>
  <c r="P3253" i="5"/>
  <c r="Q3253" i="5"/>
  <c r="P3249" i="5"/>
  <c r="Q3249" i="5"/>
  <c r="P3245" i="5"/>
  <c r="Q3245" i="5"/>
  <c r="P3241" i="5"/>
  <c r="Q3241" i="5"/>
  <c r="P3237" i="5"/>
  <c r="Q3237" i="5"/>
  <c r="P3233" i="5"/>
  <c r="Q3233" i="5"/>
  <c r="P3229" i="5"/>
  <c r="Q3229" i="5"/>
  <c r="P3225" i="5"/>
  <c r="Q3225" i="5"/>
  <c r="P3221" i="5"/>
  <c r="Q3221" i="5"/>
  <c r="P3217" i="5"/>
  <c r="Q3217" i="5"/>
  <c r="P3213" i="5"/>
  <c r="Q3213" i="5"/>
  <c r="P3209" i="5"/>
  <c r="Q3209" i="5"/>
  <c r="P3205" i="5"/>
  <c r="Q3205" i="5"/>
  <c r="P3201" i="5"/>
  <c r="Q3201" i="5"/>
  <c r="P3197" i="5"/>
  <c r="Q3197" i="5"/>
  <c r="P3193" i="5"/>
  <c r="Q3193" i="5"/>
  <c r="P3189" i="5"/>
  <c r="Q3189" i="5"/>
  <c r="P3185" i="5"/>
  <c r="Q3185" i="5"/>
  <c r="P3181" i="5"/>
  <c r="Q3181" i="5"/>
  <c r="P3177" i="5"/>
  <c r="Q3177" i="5"/>
  <c r="P3173" i="5"/>
  <c r="Q3173" i="5"/>
  <c r="P3169" i="5"/>
  <c r="Q3169" i="5"/>
  <c r="P3165" i="5"/>
  <c r="Q3165" i="5"/>
  <c r="P3161" i="5"/>
  <c r="Q3161" i="5"/>
  <c r="P3157" i="5"/>
  <c r="Q3157" i="5"/>
  <c r="P3153" i="5"/>
  <c r="Q3153" i="5"/>
  <c r="P3149" i="5"/>
  <c r="Q3149" i="5"/>
  <c r="P3145" i="5"/>
  <c r="Q3145" i="5"/>
  <c r="P3141" i="5"/>
  <c r="Q3141" i="5"/>
  <c r="P3137" i="5"/>
  <c r="Q3137" i="5"/>
  <c r="P3133" i="5"/>
  <c r="Q3133" i="5"/>
  <c r="P3129" i="5"/>
  <c r="Q3129" i="5"/>
  <c r="P3125" i="5"/>
  <c r="Q3125" i="5"/>
  <c r="P3117" i="5"/>
  <c r="Q3117" i="5"/>
  <c r="P3113" i="5"/>
  <c r="Q3113" i="5"/>
  <c r="P3109" i="5"/>
  <c r="Q3109" i="5"/>
  <c r="P3105" i="5"/>
  <c r="Q3105" i="5"/>
  <c r="P3101" i="5"/>
  <c r="Q3101" i="5"/>
  <c r="P3097" i="5"/>
  <c r="Q3097" i="5"/>
  <c r="P3093" i="5"/>
  <c r="Q3093" i="5"/>
  <c r="P3085" i="5"/>
  <c r="Q3085" i="5"/>
  <c r="P3081" i="5"/>
  <c r="Q3081" i="5"/>
  <c r="P3077" i="5"/>
  <c r="Q3077" i="5"/>
  <c r="P3073" i="5"/>
  <c r="Q3073" i="5"/>
  <c r="P3069" i="5"/>
  <c r="Q3069" i="5"/>
  <c r="P3065" i="5"/>
  <c r="Q3065" i="5"/>
  <c r="P3061" i="5"/>
  <c r="Q3061" i="5"/>
  <c r="P3053" i="5"/>
  <c r="Q3053" i="5"/>
  <c r="P3049" i="5"/>
  <c r="Q3049" i="5"/>
  <c r="P3045" i="5"/>
  <c r="Q3045" i="5"/>
  <c r="P3041" i="5"/>
  <c r="Q3041" i="5"/>
  <c r="P3037" i="5"/>
  <c r="Q3037" i="5"/>
  <c r="P3033" i="5"/>
  <c r="Q3033" i="5"/>
  <c r="P3029" i="5"/>
  <c r="Q3029" i="5"/>
  <c r="P3021" i="5"/>
  <c r="Q3021" i="5"/>
  <c r="P3017" i="5"/>
  <c r="Q3017" i="5"/>
  <c r="P3013" i="5"/>
  <c r="Q3013" i="5"/>
  <c r="P3009" i="5"/>
  <c r="Q3009" i="5"/>
  <c r="P3005" i="5"/>
  <c r="Q3005" i="5"/>
  <c r="P3001" i="5"/>
  <c r="Q3001" i="5"/>
  <c r="P2997" i="5"/>
  <c r="Q2997" i="5"/>
  <c r="P2989" i="5"/>
  <c r="Q2989" i="5"/>
  <c r="P2985" i="5"/>
  <c r="Q2985" i="5"/>
  <c r="P2981" i="5"/>
  <c r="Q2981" i="5"/>
  <c r="P2977" i="5"/>
  <c r="Q2977" i="5"/>
  <c r="P2973" i="5"/>
  <c r="Q2973" i="5"/>
  <c r="P2969" i="5"/>
  <c r="Q2969" i="5"/>
  <c r="P2965" i="5"/>
  <c r="Q2965" i="5"/>
  <c r="P2957" i="5"/>
  <c r="Q2957" i="5"/>
  <c r="P2953" i="5"/>
  <c r="Q2953" i="5"/>
  <c r="P2949" i="5"/>
  <c r="Q2949" i="5"/>
  <c r="P2945" i="5"/>
  <c r="Q2945" i="5"/>
  <c r="P2941" i="5"/>
  <c r="Q2941" i="5"/>
  <c r="P2937" i="5"/>
  <c r="Q2937" i="5"/>
  <c r="P2933" i="5"/>
  <c r="Q2933" i="5"/>
  <c r="P2925" i="5"/>
  <c r="Q2925" i="5"/>
  <c r="P2921" i="5"/>
  <c r="Q2921" i="5"/>
  <c r="P2917" i="5"/>
  <c r="Q2917" i="5"/>
  <c r="P2913" i="5"/>
  <c r="Q2913" i="5"/>
  <c r="P2909" i="5"/>
  <c r="Q2909" i="5"/>
  <c r="P2905" i="5"/>
  <c r="Q2905" i="5"/>
  <c r="P2901" i="5"/>
  <c r="Q2901" i="5"/>
  <c r="P2893" i="5"/>
  <c r="Q2893" i="5"/>
  <c r="P2889" i="5"/>
  <c r="Q2889" i="5"/>
  <c r="P2885" i="5"/>
  <c r="Q2885" i="5"/>
  <c r="P2881" i="5"/>
  <c r="Q2881" i="5"/>
  <c r="P2877" i="5"/>
  <c r="Q2877" i="5"/>
  <c r="P2873" i="5"/>
  <c r="Q2873" i="5"/>
  <c r="P2869" i="5"/>
  <c r="Q2869" i="5"/>
  <c r="P2861" i="5"/>
  <c r="Q2861" i="5"/>
  <c r="P2857" i="5"/>
  <c r="Q2857" i="5"/>
  <c r="P2853" i="5"/>
  <c r="Q2853" i="5"/>
  <c r="P2849" i="5"/>
  <c r="Q2849" i="5"/>
  <c r="P2845" i="5"/>
  <c r="Q2845" i="5"/>
  <c r="P2841" i="5"/>
  <c r="Q2841" i="5"/>
  <c r="P2837" i="5"/>
  <c r="Q2837" i="5"/>
  <c r="P2829" i="5"/>
  <c r="Q2829" i="5"/>
  <c r="P2825" i="5"/>
  <c r="Q2825" i="5"/>
  <c r="P2821" i="5"/>
  <c r="Q2821" i="5"/>
  <c r="P2817" i="5"/>
  <c r="Q2817" i="5"/>
  <c r="P2813" i="5"/>
  <c r="Q2813" i="5"/>
  <c r="P2809" i="5"/>
  <c r="Q2809" i="5"/>
  <c r="P2805" i="5"/>
  <c r="Q2805" i="5"/>
  <c r="P2797" i="5"/>
  <c r="Q2797" i="5"/>
  <c r="P2793" i="5"/>
  <c r="Q2793" i="5"/>
  <c r="P2789" i="5"/>
  <c r="Q2789" i="5"/>
  <c r="P2785" i="5"/>
  <c r="Q2785" i="5"/>
  <c r="P2781" i="5"/>
  <c r="Q2781" i="5"/>
  <c r="P2777" i="5"/>
  <c r="Q2777" i="5"/>
  <c r="P2773" i="5"/>
  <c r="Q2773" i="5"/>
  <c r="P2765" i="5"/>
  <c r="Q2765" i="5"/>
  <c r="P2761" i="5"/>
  <c r="Q2761" i="5"/>
  <c r="P2757" i="5"/>
  <c r="Q2757" i="5"/>
  <c r="P2753" i="5"/>
  <c r="Q2753" i="5"/>
  <c r="P2749" i="5"/>
  <c r="Q2749" i="5"/>
  <c r="P2745" i="5"/>
  <c r="Q2745" i="5"/>
  <c r="P2741" i="5"/>
  <c r="Q2741" i="5"/>
  <c r="P2733" i="5"/>
  <c r="Q2733" i="5"/>
  <c r="P2729" i="5"/>
  <c r="Q2729" i="5"/>
  <c r="P2725" i="5"/>
  <c r="Q2725" i="5"/>
  <c r="P2721" i="5"/>
  <c r="Q2721" i="5"/>
  <c r="P2717" i="5"/>
  <c r="Q2717" i="5"/>
  <c r="P2713" i="5"/>
  <c r="Q2713" i="5"/>
  <c r="P2709" i="5"/>
  <c r="Q2709" i="5"/>
  <c r="P2701" i="5"/>
  <c r="Q2701" i="5"/>
  <c r="P2697" i="5"/>
  <c r="Q2697" i="5"/>
  <c r="P2693" i="5"/>
  <c r="Q2693" i="5"/>
  <c r="P2689" i="5"/>
  <c r="Q2689" i="5"/>
  <c r="P2685" i="5"/>
  <c r="Q2685" i="5"/>
  <c r="P2681" i="5"/>
  <c r="Q2681" i="5"/>
  <c r="P2677" i="5"/>
  <c r="Q2677" i="5"/>
  <c r="P2673" i="5"/>
  <c r="Q2673" i="5"/>
  <c r="P2669" i="5"/>
  <c r="Q2669" i="5"/>
  <c r="P2665" i="5"/>
  <c r="Q2665" i="5"/>
  <c r="P2661" i="5"/>
  <c r="Q2661" i="5"/>
  <c r="P2657" i="5"/>
  <c r="Q2657" i="5"/>
  <c r="P2653" i="5"/>
  <c r="Q2653" i="5"/>
  <c r="P2649" i="5"/>
  <c r="Q2649" i="5"/>
  <c r="P2645" i="5"/>
  <c r="Q2645" i="5"/>
  <c r="P2641" i="5"/>
  <c r="Q2641" i="5"/>
  <c r="P2637" i="5"/>
  <c r="Q2637" i="5"/>
  <c r="P2633" i="5"/>
  <c r="Q2633" i="5"/>
  <c r="P2629" i="5"/>
  <c r="Q2629" i="5"/>
  <c r="P2625" i="5"/>
  <c r="Q2625" i="5"/>
  <c r="P2621" i="5"/>
  <c r="Q2621" i="5"/>
  <c r="P2617" i="5"/>
  <c r="Q2617" i="5"/>
  <c r="P2613" i="5"/>
  <c r="Q2613" i="5"/>
  <c r="P2609" i="5"/>
  <c r="Q2609" i="5"/>
  <c r="P2605" i="5"/>
  <c r="Q2605" i="5"/>
  <c r="P2601" i="5"/>
  <c r="Q2601" i="5"/>
  <c r="P2597" i="5"/>
  <c r="Q2597" i="5"/>
  <c r="P2593" i="5"/>
  <c r="Q2593" i="5"/>
  <c r="P2589" i="5"/>
  <c r="Q2589" i="5"/>
  <c r="P2585" i="5"/>
  <c r="Q2585" i="5"/>
  <c r="P2581" i="5"/>
  <c r="Q2581" i="5"/>
  <c r="P2577" i="5"/>
  <c r="Q2577" i="5"/>
  <c r="P2573" i="5"/>
  <c r="Q2573" i="5"/>
  <c r="P2569" i="5"/>
  <c r="Q2569" i="5"/>
  <c r="P2565" i="5"/>
  <c r="Q2565" i="5"/>
  <c r="P2561" i="5"/>
  <c r="Q2561" i="5"/>
  <c r="P2557" i="5"/>
  <c r="Q2557" i="5"/>
  <c r="P2553" i="5"/>
  <c r="Q2553" i="5"/>
  <c r="P2549" i="5"/>
  <c r="Q2549" i="5"/>
  <c r="P2545" i="5"/>
  <c r="Q2545" i="5"/>
  <c r="P2541" i="5"/>
  <c r="Q2541" i="5"/>
  <c r="P2537" i="5"/>
  <c r="Q2537" i="5"/>
  <c r="P2533" i="5"/>
  <c r="Q2533" i="5"/>
  <c r="P2529" i="5"/>
  <c r="Q2529" i="5"/>
  <c r="P2525" i="5"/>
  <c r="Q2525" i="5"/>
  <c r="P2521" i="5"/>
  <c r="Q2521" i="5"/>
  <c r="P2517" i="5"/>
  <c r="Q2517" i="5"/>
  <c r="P2513" i="5"/>
  <c r="Q2513" i="5"/>
  <c r="P2509" i="5"/>
  <c r="Q2509" i="5"/>
  <c r="P2505" i="5"/>
  <c r="Q2505" i="5"/>
  <c r="P2501" i="5"/>
  <c r="Q2501" i="5"/>
  <c r="P2497" i="5"/>
  <c r="Q2497" i="5"/>
  <c r="P2493" i="5"/>
  <c r="Q2493" i="5"/>
  <c r="P2489" i="5"/>
  <c r="Q2489" i="5"/>
  <c r="P2485" i="5"/>
  <c r="Q2485" i="5"/>
  <c r="P2481" i="5"/>
  <c r="Q2481" i="5"/>
  <c r="P2477" i="5"/>
  <c r="Q2477" i="5"/>
  <c r="P2473" i="5"/>
  <c r="Q2473" i="5"/>
  <c r="P2469" i="5"/>
  <c r="Q2469" i="5"/>
  <c r="P2465" i="5"/>
  <c r="Q2465" i="5"/>
  <c r="P2461" i="5"/>
  <c r="Q2461" i="5"/>
  <c r="P2457" i="5"/>
  <c r="Q2457" i="5"/>
  <c r="P2453" i="5"/>
  <c r="Q2453" i="5"/>
  <c r="P2449" i="5"/>
  <c r="Q2449" i="5"/>
  <c r="P2445" i="5"/>
  <c r="Q2445" i="5"/>
  <c r="P2441" i="5"/>
  <c r="Q2441" i="5"/>
  <c r="P2437" i="5"/>
  <c r="Q2437" i="5"/>
  <c r="P2433" i="5"/>
  <c r="Q2433" i="5"/>
  <c r="P2429" i="5"/>
  <c r="Q2429" i="5"/>
  <c r="P2425" i="5"/>
  <c r="Q2425" i="5"/>
  <c r="P2421" i="5"/>
  <c r="Q2421" i="5"/>
  <c r="P2417" i="5"/>
  <c r="Q2417" i="5"/>
  <c r="P2413" i="5"/>
  <c r="Q2413" i="5"/>
  <c r="P2409" i="5"/>
  <c r="Q2409" i="5"/>
  <c r="P2405" i="5"/>
  <c r="Q2405" i="5"/>
  <c r="P2401" i="5"/>
  <c r="Q2401" i="5"/>
  <c r="P2397" i="5"/>
  <c r="Q2397" i="5"/>
  <c r="P2393" i="5"/>
  <c r="Q2393" i="5"/>
  <c r="P2389" i="5"/>
  <c r="Q2389" i="5"/>
  <c r="P2385" i="5"/>
  <c r="Q2385" i="5"/>
  <c r="P2381" i="5"/>
  <c r="Q2381" i="5"/>
  <c r="P2377" i="5"/>
  <c r="Q2377" i="5"/>
  <c r="P2373" i="5"/>
  <c r="Q2373" i="5"/>
  <c r="P2369" i="5"/>
  <c r="Q2369" i="5"/>
  <c r="P2365" i="5"/>
  <c r="Q2365" i="5"/>
  <c r="P2361" i="5"/>
  <c r="Q2361" i="5"/>
  <c r="P2357" i="5"/>
  <c r="Q2357" i="5"/>
  <c r="P2353" i="5"/>
  <c r="Q2353" i="5"/>
  <c r="P2349" i="5"/>
  <c r="Q2349" i="5"/>
  <c r="P2345" i="5"/>
  <c r="Q2345" i="5"/>
  <c r="P2341" i="5"/>
  <c r="Q2341" i="5"/>
  <c r="P2337" i="5"/>
  <c r="Q2337" i="5"/>
  <c r="P2333" i="5"/>
  <c r="Q2333" i="5"/>
  <c r="P2329" i="5"/>
  <c r="Q2329" i="5"/>
  <c r="P2325" i="5"/>
  <c r="Q2325" i="5"/>
  <c r="P2321" i="5"/>
  <c r="Q2321" i="5"/>
  <c r="P2317" i="5"/>
  <c r="Q2317" i="5"/>
  <c r="P2313" i="5"/>
  <c r="Q2313" i="5"/>
  <c r="P2309" i="5"/>
  <c r="Q2309" i="5"/>
  <c r="P2305" i="5"/>
  <c r="Q2305" i="5"/>
  <c r="P2301" i="5"/>
  <c r="Q2301" i="5"/>
  <c r="P2297" i="5"/>
  <c r="Q2297" i="5"/>
  <c r="P2293" i="5"/>
  <c r="Q2293" i="5"/>
  <c r="P2289" i="5"/>
  <c r="Q2289" i="5"/>
  <c r="P2285" i="5"/>
  <c r="Q2285" i="5"/>
  <c r="P2281" i="5"/>
  <c r="Q2281" i="5"/>
  <c r="P2277" i="5"/>
  <c r="Q2277" i="5"/>
  <c r="P2273" i="5"/>
  <c r="Q2273" i="5"/>
  <c r="P2269" i="5"/>
  <c r="Q2269" i="5"/>
  <c r="P2265" i="5"/>
  <c r="Q2265" i="5"/>
  <c r="P2261" i="5"/>
  <c r="Q2261" i="5"/>
  <c r="P2257" i="5"/>
  <c r="Q2257" i="5"/>
  <c r="P2253" i="5"/>
  <c r="Q2253" i="5"/>
  <c r="P2249" i="5"/>
  <c r="Q2249" i="5"/>
  <c r="P2245" i="5"/>
  <c r="Q2245" i="5"/>
  <c r="P2241" i="5"/>
  <c r="Q2241" i="5"/>
  <c r="P2237" i="5"/>
  <c r="Q2237" i="5"/>
  <c r="P2233" i="5"/>
  <c r="Q2233" i="5"/>
  <c r="P2229" i="5"/>
  <c r="Q2229" i="5"/>
  <c r="P2225" i="5"/>
  <c r="Q2225" i="5"/>
  <c r="P2221" i="5"/>
  <c r="Q2221" i="5"/>
  <c r="P2217" i="5"/>
  <c r="Q2217" i="5"/>
  <c r="P2213" i="5"/>
  <c r="Q2213" i="5"/>
  <c r="P2209" i="5"/>
  <c r="Q2209" i="5"/>
  <c r="P2205" i="5"/>
  <c r="Q2205" i="5"/>
  <c r="P2201" i="5"/>
  <c r="Q2201" i="5"/>
  <c r="P2197" i="5"/>
  <c r="Q2197" i="5"/>
  <c r="P2193" i="5"/>
  <c r="Q2193" i="5"/>
  <c r="P2189" i="5"/>
  <c r="Q2189" i="5"/>
  <c r="P2185" i="5"/>
  <c r="Q2185" i="5"/>
  <c r="P2181" i="5"/>
  <c r="Q2181" i="5"/>
  <c r="P2177" i="5"/>
  <c r="Q2177" i="5"/>
  <c r="P2173" i="5"/>
  <c r="Q2173" i="5"/>
  <c r="P2169" i="5"/>
  <c r="Q2169" i="5"/>
  <c r="P2165" i="5"/>
  <c r="Q2165" i="5"/>
  <c r="P2161" i="5"/>
  <c r="Q2161" i="5"/>
  <c r="P2157" i="5"/>
  <c r="Q2157" i="5"/>
  <c r="P2153" i="5"/>
  <c r="Q2153" i="5"/>
  <c r="P2149" i="5"/>
  <c r="Q2149" i="5"/>
  <c r="P2145" i="5"/>
  <c r="Q2145" i="5"/>
  <c r="P2141" i="5"/>
  <c r="Q2141" i="5"/>
  <c r="P2137" i="5"/>
  <c r="Q2137" i="5"/>
  <c r="P2133" i="5"/>
  <c r="Q2133" i="5"/>
  <c r="P2129" i="5"/>
  <c r="Q2129" i="5"/>
  <c r="P2125" i="5"/>
  <c r="Q2125" i="5"/>
  <c r="P2121" i="5"/>
  <c r="Q2121" i="5"/>
  <c r="P2117" i="5"/>
  <c r="Q2117" i="5"/>
  <c r="P2113" i="5"/>
  <c r="Q2113" i="5"/>
  <c r="P2109" i="5"/>
  <c r="Q2109" i="5"/>
  <c r="P2105" i="5"/>
  <c r="Q2105" i="5"/>
  <c r="P2101" i="5"/>
  <c r="Q2101" i="5"/>
  <c r="P2097" i="5"/>
  <c r="Q2097" i="5"/>
  <c r="P2093" i="5"/>
  <c r="Q2093" i="5"/>
  <c r="P2089" i="5"/>
  <c r="Q2089" i="5"/>
  <c r="Q2085" i="5"/>
  <c r="P2085" i="5"/>
  <c r="P2081" i="5"/>
  <c r="Q2081" i="5"/>
  <c r="P2077" i="5"/>
  <c r="Q2077" i="5"/>
  <c r="P2073" i="5"/>
  <c r="Q2073" i="5"/>
  <c r="P2069" i="5"/>
  <c r="Q2069" i="5"/>
  <c r="P2065" i="5"/>
  <c r="Q2065" i="5"/>
  <c r="P2061" i="5"/>
  <c r="Q2061" i="5"/>
  <c r="P2057" i="5"/>
  <c r="Q2057" i="5"/>
  <c r="P2053" i="5"/>
  <c r="Q2053" i="5"/>
  <c r="P2049" i="5"/>
  <c r="Q2049" i="5"/>
  <c r="P2045" i="5"/>
  <c r="Q2045" i="5"/>
  <c r="P2041" i="5"/>
  <c r="Q2041" i="5"/>
  <c r="P2037" i="5"/>
  <c r="Q2037" i="5"/>
  <c r="P2033" i="5"/>
  <c r="Q2033" i="5"/>
  <c r="P2029" i="5"/>
  <c r="Q2029" i="5"/>
  <c r="P2025" i="5"/>
  <c r="Q2025" i="5"/>
  <c r="Q2021" i="5"/>
  <c r="P2021" i="5"/>
  <c r="P2017" i="5"/>
  <c r="Q2017" i="5"/>
  <c r="P2013" i="5"/>
  <c r="Q2013" i="5"/>
  <c r="P2009" i="5"/>
  <c r="Q2009" i="5"/>
  <c r="P2005" i="5"/>
  <c r="Q2005" i="5"/>
  <c r="P2001" i="5"/>
  <c r="Q2001" i="5"/>
  <c r="P1997" i="5"/>
  <c r="Q1997" i="5"/>
  <c r="P1993" i="5"/>
  <c r="Q1993" i="5"/>
  <c r="P1989" i="5"/>
  <c r="Q1989" i="5"/>
  <c r="P1985" i="5"/>
  <c r="Q1985" i="5"/>
  <c r="P1981" i="5"/>
  <c r="Q1981" i="5"/>
  <c r="P1977" i="5"/>
  <c r="Q1977" i="5"/>
  <c r="P1973" i="5"/>
  <c r="Q1973" i="5"/>
  <c r="P1969" i="5"/>
  <c r="Q1969" i="5"/>
  <c r="P1965" i="5"/>
  <c r="Q1965" i="5"/>
  <c r="P1961" i="5"/>
  <c r="Q1961" i="5"/>
  <c r="Q1957" i="5"/>
  <c r="P1957" i="5"/>
  <c r="P1953" i="5"/>
  <c r="Q1953" i="5"/>
  <c r="P1949" i="5"/>
  <c r="Q1949" i="5"/>
  <c r="P1945" i="5"/>
  <c r="Q1945" i="5"/>
  <c r="P1941" i="5"/>
  <c r="Q1941" i="5"/>
  <c r="P1937" i="5"/>
  <c r="Q1937" i="5"/>
  <c r="P1933" i="5"/>
  <c r="Q1933" i="5"/>
  <c r="P1929" i="5"/>
  <c r="Q1929" i="5"/>
  <c r="P1925" i="5"/>
  <c r="Q1925" i="5"/>
  <c r="P1921" i="5"/>
  <c r="Q1921" i="5"/>
  <c r="P1917" i="5"/>
  <c r="Q1917" i="5"/>
  <c r="P1913" i="5"/>
  <c r="Q1913" i="5"/>
  <c r="P1909" i="5"/>
  <c r="Q1909" i="5"/>
  <c r="P1905" i="5"/>
  <c r="Q1905" i="5"/>
  <c r="P1901" i="5"/>
  <c r="Q1901" i="5"/>
  <c r="P1897" i="5"/>
  <c r="Q1897" i="5"/>
  <c r="P1893" i="5"/>
  <c r="Q1893" i="5"/>
  <c r="P1889" i="5"/>
  <c r="Q1889" i="5"/>
  <c r="P1885" i="5"/>
  <c r="Q1885" i="5"/>
  <c r="P1881" i="5"/>
  <c r="Q1881" i="5"/>
  <c r="P1877" i="5"/>
  <c r="Q1877" i="5"/>
  <c r="P1873" i="5"/>
  <c r="Q1873" i="5"/>
  <c r="P1869" i="5"/>
  <c r="Q1869" i="5"/>
  <c r="P1865" i="5"/>
  <c r="Q1865" i="5"/>
  <c r="P1861" i="5"/>
  <c r="Q1861" i="5"/>
  <c r="P1857" i="5"/>
  <c r="Q1857" i="5"/>
  <c r="P1853" i="5"/>
  <c r="Q1853" i="5"/>
  <c r="P1849" i="5"/>
  <c r="Q1849" i="5"/>
  <c r="P1841" i="5"/>
  <c r="Q1841" i="5"/>
  <c r="P1837" i="5"/>
  <c r="Q1837" i="5"/>
  <c r="P1833" i="5"/>
  <c r="Q1833" i="5"/>
  <c r="P1829" i="5"/>
  <c r="Q1829" i="5"/>
  <c r="P1825" i="5"/>
  <c r="Q1825" i="5"/>
  <c r="P1821" i="5"/>
  <c r="Q1821" i="5"/>
  <c r="P1817" i="5"/>
  <c r="Q1817" i="5"/>
  <c r="P1813" i="5"/>
  <c r="Q1813" i="5"/>
  <c r="P1809" i="5"/>
  <c r="Q1809" i="5"/>
  <c r="P1805" i="5"/>
  <c r="Q1805" i="5"/>
  <c r="P1801" i="5"/>
  <c r="Q1801" i="5"/>
  <c r="P1797" i="5"/>
  <c r="Q1797" i="5"/>
  <c r="P1793" i="5"/>
  <c r="Q1793" i="5"/>
  <c r="P1789" i="5"/>
  <c r="Q1789" i="5"/>
  <c r="P1785" i="5"/>
  <c r="Q1785" i="5"/>
  <c r="P1777" i="5"/>
  <c r="Q1777" i="5"/>
  <c r="P1773" i="5"/>
  <c r="Q1773" i="5"/>
  <c r="P1769" i="5"/>
  <c r="Q1769" i="5"/>
  <c r="P1765" i="5"/>
  <c r="Q1765" i="5"/>
  <c r="P1761" i="5"/>
  <c r="Q1761" i="5"/>
  <c r="P1757" i="5"/>
  <c r="Q1757" i="5"/>
  <c r="P1753" i="5"/>
  <c r="Q1753" i="5"/>
  <c r="P1749" i="5"/>
  <c r="Q1749" i="5"/>
  <c r="P1745" i="5"/>
  <c r="Q1745" i="5"/>
  <c r="P1741" i="5"/>
  <c r="Q1741" i="5"/>
  <c r="P1737" i="5"/>
  <c r="Q1737" i="5"/>
  <c r="P1733" i="5"/>
  <c r="Q1733" i="5"/>
  <c r="P1729" i="5"/>
  <c r="Q1729" i="5"/>
  <c r="P1725" i="5"/>
  <c r="Q1725" i="5"/>
  <c r="P1721" i="5"/>
  <c r="Q1721" i="5"/>
  <c r="P1713" i="5"/>
  <c r="Q1713" i="5"/>
  <c r="P1709" i="5"/>
  <c r="Q1709" i="5"/>
  <c r="P1705" i="5"/>
  <c r="Q1705" i="5"/>
  <c r="P1701" i="5"/>
  <c r="Q1701" i="5"/>
  <c r="P1697" i="5"/>
  <c r="Q1697" i="5"/>
  <c r="P1693" i="5"/>
  <c r="Q1693" i="5"/>
  <c r="P1689" i="5"/>
  <c r="Q1689" i="5"/>
  <c r="P1685" i="5"/>
  <c r="Q1685" i="5"/>
  <c r="P1681" i="5"/>
  <c r="Q1681" i="5"/>
  <c r="P1677" i="5"/>
  <c r="Q1677" i="5"/>
  <c r="P1673" i="5"/>
  <c r="Q1673" i="5"/>
  <c r="P1669" i="5"/>
  <c r="Q1669" i="5"/>
  <c r="P1665" i="5"/>
  <c r="Q1665" i="5"/>
  <c r="P1661" i="5"/>
  <c r="Q1661" i="5"/>
  <c r="P1657" i="5"/>
  <c r="Q1657" i="5"/>
  <c r="P1649" i="5"/>
  <c r="Q1649" i="5"/>
  <c r="P1645" i="5"/>
  <c r="Q1645" i="5"/>
  <c r="P1641" i="5"/>
  <c r="Q1641" i="5"/>
  <c r="P1637" i="5"/>
  <c r="Q1637" i="5"/>
  <c r="P1633" i="5"/>
  <c r="Q1633" i="5"/>
  <c r="P1629" i="5"/>
  <c r="Q1629" i="5"/>
  <c r="P1625" i="5"/>
  <c r="Q1625" i="5"/>
  <c r="P1621" i="5"/>
  <c r="Q1621" i="5"/>
  <c r="P1617" i="5"/>
  <c r="Q1617" i="5"/>
  <c r="P1613" i="5"/>
  <c r="Q1613" i="5"/>
  <c r="P1609" i="5"/>
  <c r="Q1609" i="5"/>
  <c r="P1605" i="5"/>
  <c r="Q1605" i="5"/>
  <c r="P1601" i="5"/>
  <c r="Q1601" i="5"/>
  <c r="P1597" i="5"/>
  <c r="Q1597" i="5"/>
  <c r="P1593" i="5"/>
  <c r="Q1593" i="5"/>
  <c r="P1585" i="5"/>
  <c r="Q1585" i="5"/>
  <c r="P1581" i="5"/>
  <c r="Q1581" i="5"/>
  <c r="P1577" i="5"/>
  <c r="Q1577" i="5"/>
  <c r="P1573" i="5"/>
  <c r="Q1573" i="5"/>
  <c r="P1569" i="5"/>
  <c r="Q1569" i="5"/>
  <c r="P1565" i="5"/>
  <c r="Q1565" i="5"/>
  <c r="P1561" i="5"/>
  <c r="Q1561" i="5"/>
  <c r="P1557" i="5"/>
  <c r="Q1557" i="5"/>
  <c r="P1553" i="5"/>
  <c r="Q1553" i="5"/>
  <c r="P1549" i="5"/>
  <c r="Q1549" i="5"/>
  <c r="P1545" i="5"/>
  <c r="Q1545" i="5"/>
  <c r="P1541" i="5"/>
  <c r="Q1541" i="5"/>
  <c r="P1537" i="5"/>
  <c r="Q1537" i="5"/>
  <c r="P1533" i="5"/>
  <c r="Q1533" i="5"/>
  <c r="P1529" i="5"/>
  <c r="Q1529" i="5"/>
  <c r="P1521" i="5"/>
  <c r="Q1521" i="5"/>
  <c r="P1517" i="5"/>
  <c r="Q1517" i="5"/>
  <c r="P1513" i="5"/>
  <c r="Q1513" i="5"/>
  <c r="P1509" i="5"/>
  <c r="Q1509" i="5"/>
  <c r="P1505" i="5"/>
  <c r="Q1505" i="5"/>
  <c r="P1501" i="5"/>
  <c r="Q1501" i="5"/>
  <c r="P1497" i="5"/>
  <c r="Q1497" i="5"/>
  <c r="P1493" i="5"/>
  <c r="Q1493" i="5"/>
  <c r="P1489" i="5"/>
  <c r="Q1489" i="5"/>
  <c r="P1485" i="5"/>
  <c r="Q1485" i="5"/>
  <c r="P1481" i="5"/>
  <c r="Q1481" i="5"/>
  <c r="P1477" i="5"/>
  <c r="Q1477" i="5"/>
  <c r="P1473" i="5"/>
  <c r="Q1473" i="5"/>
  <c r="P1469" i="5"/>
  <c r="Q1469" i="5"/>
  <c r="P1465" i="5"/>
  <c r="Q1465" i="5"/>
  <c r="P1457" i="5"/>
  <c r="Q1457" i="5"/>
  <c r="P1453" i="5"/>
  <c r="Q1453" i="5"/>
  <c r="P1449" i="5"/>
  <c r="Q1449" i="5"/>
  <c r="P1445" i="5"/>
  <c r="Q1445" i="5"/>
  <c r="P1441" i="5"/>
  <c r="Q1441" i="5"/>
  <c r="P1437" i="5"/>
  <c r="Q1437" i="5"/>
  <c r="P1433" i="5"/>
  <c r="Q1433" i="5"/>
  <c r="P1429" i="5"/>
  <c r="Q1429" i="5"/>
  <c r="P1425" i="5"/>
  <c r="Q1425" i="5"/>
  <c r="P1421" i="5"/>
  <c r="Q1421" i="5"/>
  <c r="P1417" i="5"/>
  <c r="Q1417" i="5"/>
  <c r="P1413" i="5"/>
  <c r="Q1413" i="5"/>
  <c r="P1409" i="5"/>
  <c r="Q1409" i="5"/>
  <c r="P1405" i="5"/>
  <c r="Q1405" i="5"/>
  <c r="P1401" i="5"/>
  <c r="Q1401" i="5"/>
  <c r="P1397" i="5"/>
  <c r="Q1397" i="5"/>
  <c r="P1393" i="5"/>
  <c r="Q1393" i="5"/>
  <c r="P1389" i="5"/>
  <c r="Q1389" i="5"/>
  <c r="P1385" i="5"/>
  <c r="Q1385" i="5"/>
  <c r="P1381" i="5"/>
  <c r="Q1381" i="5"/>
  <c r="P1377" i="5"/>
  <c r="Q1377" i="5"/>
  <c r="P1373" i="5"/>
  <c r="Q1373" i="5"/>
  <c r="P1369" i="5"/>
  <c r="Q1369" i="5"/>
  <c r="P1365" i="5"/>
  <c r="Q1365" i="5"/>
  <c r="P1361" i="5"/>
  <c r="Q1361" i="5"/>
  <c r="P1357" i="5"/>
  <c r="Q1357" i="5"/>
  <c r="P1353" i="5"/>
  <c r="Q1353" i="5"/>
  <c r="P1345" i="5"/>
  <c r="Q1345" i="5"/>
  <c r="P1341" i="5"/>
  <c r="Q1341" i="5"/>
  <c r="P1337" i="5"/>
  <c r="Q1337" i="5"/>
  <c r="P1333" i="5"/>
  <c r="Q1333" i="5"/>
  <c r="P1329" i="5"/>
  <c r="Q1329" i="5"/>
  <c r="P1325" i="5"/>
  <c r="Q1325" i="5"/>
  <c r="P1321" i="5"/>
  <c r="Q1321" i="5"/>
  <c r="P1317" i="5"/>
  <c r="Q1317" i="5"/>
  <c r="P1313" i="5"/>
  <c r="Q1313" i="5"/>
  <c r="P1309" i="5"/>
  <c r="Q1309" i="5"/>
  <c r="P1305" i="5"/>
  <c r="Q1305" i="5"/>
  <c r="P1301" i="5"/>
  <c r="Q1301" i="5"/>
  <c r="P1297" i="5"/>
  <c r="Q1297" i="5"/>
  <c r="P1293" i="5"/>
  <c r="Q1293" i="5"/>
  <c r="P1289" i="5"/>
  <c r="Q1289" i="5"/>
  <c r="P1285" i="5"/>
  <c r="Q1285" i="5"/>
  <c r="P1281" i="5"/>
  <c r="Q1281" i="5"/>
  <c r="P1277" i="5"/>
  <c r="Q1277" i="5"/>
  <c r="P1273" i="5"/>
  <c r="Q1273" i="5"/>
  <c r="P1269" i="5"/>
  <c r="Q1269" i="5"/>
  <c r="P1265" i="5"/>
  <c r="Q1265" i="5"/>
  <c r="P1261" i="5"/>
  <c r="Q1261" i="5"/>
  <c r="P1257" i="5"/>
  <c r="Q1257" i="5"/>
  <c r="P1253" i="5"/>
  <c r="Q1253" i="5"/>
  <c r="P1249" i="5"/>
  <c r="Q1249" i="5"/>
  <c r="P1245" i="5"/>
  <c r="Q1245" i="5"/>
  <c r="P1241" i="5"/>
  <c r="Q1241" i="5"/>
  <c r="P1237" i="5"/>
  <c r="Q1237" i="5"/>
  <c r="P1233" i="5"/>
  <c r="Q1233" i="5"/>
  <c r="P1229" i="5"/>
  <c r="Q1229" i="5"/>
  <c r="P1225" i="5"/>
  <c r="Q1225" i="5"/>
  <c r="P1221" i="5"/>
  <c r="Q1221" i="5"/>
  <c r="P1217" i="5"/>
  <c r="Q1217" i="5"/>
  <c r="P1213" i="5"/>
  <c r="Q1213" i="5"/>
  <c r="P1209" i="5"/>
  <c r="Q1209" i="5"/>
  <c r="P1205" i="5"/>
  <c r="Q1205" i="5"/>
  <c r="P1201" i="5"/>
  <c r="Q1201" i="5"/>
  <c r="P1197" i="5"/>
  <c r="Q1197" i="5"/>
  <c r="P1193" i="5"/>
  <c r="Q1193" i="5"/>
  <c r="P1189" i="5"/>
  <c r="Q1189" i="5"/>
  <c r="P1185" i="5"/>
  <c r="Q1185" i="5"/>
  <c r="P1181" i="5"/>
  <c r="Q1181" i="5"/>
  <c r="P1177" i="5"/>
  <c r="Q1177" i="5"/>
  <c r="P1173" i="5"/>
  <c r="Q1173" i="5"/>
  <c r="P1169" i="5"/>
  <c r="Q1169" i="5"/>
  <c r="P1165" i="5"/>
  <c r="Q1165" i="5"/>
  <c r="P1161" i="5"/>
  <c r="Q1161" i="5"/>
  <c r="P1157" i="5"/>
  <c r="Q1157" i="5"/>
  <c r="P1153" i="5"/>
  <c r="Q1153" i="5"/>
  <c r="P1149" i="5"/>
  <c r="Q1149" i="5"/>
  <c r="P1145" i="5"/>
  <c r="Q1145" i="5"/>
  <c r="P1141" i="5"/>
  <c r="Q1141" i="5"/>
  <c r="P1137" i="5"/>
  <c r="Q1137" i="5"/>
  <c r="P1133" i="5"/>
  <c r="Q1133" i="5"/>
  <c r="P1129" i="5"/>
  <c r="Q1129" i="5"/>
  <c r="P1125" i="5"/>
  <c r="Q1125" i="5"/>
  <c r="P1121" i="5"/>
  <c r="Q1121" i="5"/>
  <c r="P1117" i="5"/>
  <c r="Q1117" i="5"/>
  <c r="P1113" i="5"/>
  <c r="Q1113" i="5"/>
  <c r="P1109" i="5"/>
  <c r="Q1109" i="5"/>
  <c r="P1105" i="5"/>
  <c r="Q1105" i="5"/>
  <c r="P1101" i="5"/>
  <c r="Q1101" i="5"/>
  <c r="P1097" i="5"/>
  <c r="Q1097" i="5"/>
  <c r="P1093" i="5"/>
  <c r="Q1093" i="5"/>
  <c r="P1089" i="5"/>
  <c r="Q1089" i="5"/>
  <c r="P1085" i="5"/>
  <c r="Q1085" i="5"/>
  <c r="P1081" i="5"/>
  <c r="Q1081" i="5"/>
  <c r="P1077" i="5"/>
  <c r="Q1077" i="5"/>
  <c r="P1073" i="5"/>
  <c r="Q1073" i="5"/>
  <c r="P1069" i="5"/>
  <c r="Q1069" i="5"/>
  <c r="P1065" i="5"/>
  <c r="Q1065" i="5"/>
  <c r="P1061" i="5"/>
  <c r="Q1061" i="5"/>
  <c r="P1057" i="5"/>
  <c r="Q1057" i="5"/>
  <c r="P1053" i="5"/>
  <c r="Q1053" i="5"/>
  <c r="P1049" i="5"/>
  <c r="Q1049" i="5"/>
  <c r="P1045" i="5"/>
  <c r="Q1045" i="5"/>
  <c r="P1041" i="5"/>
  <c r="Q1041" i="5"/>
  <c r="P1037" i="5"/>
  <c r="Q1037" i="5"/>
  <c r="P1033" i="5"/>
  <c r="Q1033" i="5"/>
  <c r="P1029" i="5"/>
  <c r="Q1029" i="5"/>
  <c r="P1025" i="5"/>
  <c r="Q1025" i="5"/>
  <c r="P1021" i="5"/>
  <c r="Q1021" i="5"/>
  <c r="P1017" i="5"/>
  <c r="Q1017" i="5"/>
  <c r="P1013" i="5"/>
  <c r="Q1013" i="5"/>
  <c r="P1009" i="5"/>
  <c r="Q1009" i="5"/>
  <c r="P1005" i="5"/>
  <c r="Q1005" i="5"/>
  <c r="P1001" i="5"/>
  <c r="Q1001" i="5"/>
  <c r="P997" i="5"/>
  <c r="Q997" i="5"/>
  <c r="P993" i="5"/>
  <c r="Q993" i="5"/>
  <c r="P989" i="5"/>
  <c r="Q989" i="5"/>
  <c r="P985" i="5"/>
  <c r="Q985" i="5"/>
  <c r="P981" i="5"/>
  <c r="Q981" i="5"/>
  <c r="P977" i="5"/>
  <c r="Q977" i="5"/>
  <c r="P973" i="5"/>
  <c r="Q973" i="5"/>
  <c r="P969" i="5"/>
  <c r="Q969" i="5"/>
  <c r="P965" i="5"/>
  <c r="Q965" i="5"/>
  <c r="P961" i="5"/>
  <c r="Q961" i="5"/>
  <c r="P957" i="5"/>
  <c r="Q957" i="5"/>
  <c r="P953" i="5"/>
  <c r="Q953" i="5"/>
  <c r="P949" i="5"/>
  <c r="Q949" i="5"/>
  <c r="P945" i="5"/>
  <c r="Q945" i="5"/>
  <c r="P941" i="5"/>
  <c r="Q941" i="5"/>
  <c r="P937" i="5"/>
  <c r="Q937" i="5"/>
  <c r="P933" i="5"/>
  <c r="Q933" i="5"/>
  <c r="P929" i="5"/>
  <c r="Q929" i="5"/>
  <c r="P925" i="5"/>
  <c r="Q925" i="5"/>
  <c r="P921" i="5"/>
  <c r="Q921" i="5"/>
  <c r="P917" i="5"/>
  <c r="Q917" i="5"/>
  <c r="P913" i="5"/>
  <c r="Q913" i="5"/>
  <c r="P909" i="5"/>
  <c r="Q909" i="5"/>
  <c r="P905" i="5"/>
  <c r="Q905" i="5"/>
  <c r="P901" i="5"/>
  <c r="Q901" i="5"/>
  <c r="P897" i="5"/>
  <c r="Q897" i="5"/>
  <c r="P893" i="5"/>
  <c r="Q893" i="5"/>
  <c r="P889" i="5"/>
  <c r="Q889" i="5"/>
  <c r="P885" i="5"/>
  <c r="Q885" i="5"/>
  <c r="P881" i="5"/>
  <c r="Q881" i="5"/>
  <c r="P877" i="5"/>
  <c r="Q877" i="5"/>
  <c r="P873" i="5"/>
  <c r="Q873" i="5"/>
  <c r="P869" i="5"/>
  <c r="Q869" i="5"/>
  <c r="P865" i="5"/>
  <c r="Q865" i="5"/>
  <c r="P861" i="5"/>
  <c r="Q861" i="5"/>
  <c r="P857" i="5"/>
  <c r="Q857" i="5"/>
  <c r="P853" i="5"/>
  <c r="Q853" i="5"/>
  <c r="P849" i="5"/>
  <c r="Q849" i="5"/>
  <c r="P845" i="5"/>
  <c r="Q845" i="5"/>
  <c r="P841" i="5"/>
  <c r="Q841" i="5"/>
  <c r="P837" i="5"/>
  <c r="Q837" i="5"/>
  <c r="P833" i="5"/>
  <c r="Q833" i="5"/>
  <c r="P829" i="5"/>
  <c r="Q829" i="5"/>
  <c r="P825" i="5"/>
  <c r="Q825" i="5"/>
  <c r="P821" i="5"/>
  <c r="Q821" i="5"/>
  <c r="P817" i="5"/>
  <c r="Q817" i="5"/>
  <c r="P813" i="5"/>
  <c r="Q813" i="5"/>
  <c r="P809" i="5"/>
  <c r="Q809" i="5"/>
  <c r="P805" i="5"/>
  <c r="Q805" i="5"/>
  <c r="P801" i="5"/>
  <c r="Q801" i="5"/>
  <c r="P797" i="5"/>
  <c r="Q797" i="5"/>
  <c r="P793" i="5"/>
  <c r="Q793" i="5"/>
  <c r="P789" i="5"/>
  <c r="Q789" i="5"/>
  <c r="P785" i="5"/>
  <c r="Q785" i="5"/>
  <c r="P781" i="5"/>
  <c r="Q781" i="5"/>
  <c r="P777" i="5"/>
  <c r="Q777" i="5"/>
  <c r="P773" i="5"/>
  <c r="Q773" i="5"/>
  <c r="P769" i="5"/>
  <c r="Q769" i="5"/>
  <c r="P765" i="5"/>
  <c r="Q765" i="5"/>
  <c r="P761" i="5"/>
  <c r="Q761" i="5"/>
  <c r="P757" i="5"/>
  <c r="Q757" i="5"/>
  <c r="P753" i="5"/>
  <c r="Q753" i="5"/>
  <c r="P749" i="5"/>
  <c r="Q749" i="5"/>
  <c r="P745" i="5"/>
  <c r="Q745" i="5"/>
  <c r="P741" i="5"/>
  <c r="Q741" i="5"/>
  <c r="P737" i="5"/>
  <c r="Q737" i="5"/>
  <c r="P733" i="5"/>
  <c r="Q733" i="5"/>
  <c r="P729" i="5"/>
  <c r="Q729" i="5"/>
  <c r="P725" i="5"/>
  <c r="Q725" i="5"/>
  <c r="P721" i="5"/>
  <c r="Q721" i="5"/>
  <c r="P717" i="5"/>
  <c r="Q717" i="5"/>
  <c r="P713" i="5"/>
  <c r="Q713" i="5"/>
  <c r="P709" i="5"/>
  <c r="Q709" i="5"/>
  <c r="P705" i="5"/>
  <c r="Q705" i="5"/>
  <c r="P701" i="5"/>
  <c r="Q701" i="5"/>
  <c r="P697" i="5"/>
  <c r="Q697" i="5"/>
  <c r="P693" i="5"/>
  <c r="Q693" i="5"/>
  <c r="P689" i="5"/>
  <c r="Q689" i="5"/>
  <c r="P685" i="5"/>
  <c r="Q685" i="5"/>
  <c r="P681" i="5"/>
  <c r="Q681" i="5"/>
  <c r="P677" i="5"/>
  <c r="Q677" i="5"/>
  <c r="P673" i="5"/>
  <c r="Q673" i="5"/>
  <c r="P669" i="5"/>
  <c r="Q669" i="5"/>
  <c r="P665" i="5"/>
  <c r="Q665" i="5"/>
  <c r="P661" i="5"/>
  <c r="Q661" i="5"/>
  <c r="P657" i="5"/>
  <c r="Q657" i="5"/>
  <c r="P653" i="5"/>
  <c r="Q653" i="5"/>
  <c r="P649" i="5"/>
  <c r="Q649" i="5"/>
  <c r="P645" i="5"/>
  <c r="Q645" i="5"/>
  <c r="P641" i="5"/>
  <c r="Q641" i="5"/>
  <c r="P637" i="5"/>
  <c r="Q637" i="5"/>
  <c r="P633" i="5"/>
  <c r="Q633" i="5"/>
  <c r="P629" i="5"/>
  <c r="Q629" i="5"/>
  <c r="P625" i="5"/>
  <c r="Q625" i="5"/>
  <c r="P621" i="5"/>
  <c r="Q621" i="5"/>
  <c r="P617" i="5"/>
  <c r="Q617" i="5"/>
  <c r="P613" i="5"/>
  <c r="Q613" i="5"/>
  <c r="P609" i="5"/>
  <c r="Q609" i="5"/>
  <c r="P605" i="5"/>
  <c r="Q605" i="5"/>
  <c r="P601" i="5"/>
  <c r="Q601" i="5"/>
  <c r="P597" i="5"/>
  <c r="Q597" i="5"/>
  <c r="P593" i="5"/>
  <c r="Q593" i="5"/>
  <c r="P589" i="5"/>
  <c r="Q589" i="5"/>
  <c r="P585" i="5"/>
  <c r="Q585" i="5"/>
  <c r="P581" i="5"/>
  <c r="Q581" i="5"/>
  <c r="P577" i="5"/>
  <c r="Q577" i="5"/>
  <c r="P573" i="5"/>
  <c r="Q573" i="5"/>
  <c r="P569" i="5"/>
  <c r="Q569" i="5"/>
  <c r="P565" i="5"/>
  <c r="Q565" i="5"/>
  <c r="P561" i="5"/>
  <c r="Q561" i="5"/>
  <c r="P557" i="5"/>
  <c r="Q557" i="5"/>
  <c r="P553" i="5"/>
  <c r="Q553" i="5"/>
  <c r="P549" i="5"/>
  <c r="Q549" i="5"/>
  <c r="P545" i="5"/>
  <c r="Q545" i="5"/>
  <c r="P541" i="5"/>
  <c r="Q541" i="5"/>
  <c r="P537" i="5"/>
  <c r="Q537" i="5"/>
  <c r="P533" i="5"/>
  <c r="Q533" i="5"/>
  <c r="P529" i="5"/>
  <c r="Q529" i="5"/>
  <c r="P525" i="5"/>
  <c r="Q525" i="5"/>
  <c r="P521" i="5"/>
  <c r="Q521" i="5"/>
  <c r="P517" i="5"/>
  <c r="Q517" i="5"/>
  <c r="P513" i="5"/>
  <c r="Q513" i="5"/>
  <c r="P509" i="5"/>
  <c r="Q509" i="5"/>
  <c r="P505" i="5"/>
  <c r="Q505" i="5"/>
  <c r="P501" i="5"/>
  <c r="Q501" i="5"/>
  <c r="P497" i="5"/>
  <c r="Q497" i="5"/>
  <c r="P493" i="5"/>
  <c r="Q493" i="5"/>
  <c r="P489" i="5"/>
  <c r="Q489" i="5"/>
  <c r="P485" i="5"/>
  <c r="Q485" i="5"/>
  <c r="P481" i="5"/>
  <c r="Q481" i="5"/>
  <c r="P477" i="5"/>
  <c r="Q477" i="5"/>
  <c r="P473" i="5"/>
  <c r="Q473" i="5"/>
  <c r="P469" i="5"/>
  <c r="Q469" i="5"/>
  <c r="P465" i="5"/>
  <c r="Q465" i="5"/>
  <c r="P461" i="5"/>
  <c r="Q461" i="5"/>
  <c r="P457" i="5"/>
  <c r="Q457" i="5"/>
  <c r="P453" i="5"/>
  <c r="Q453" i="5"/>
  <c r="P449" i="5"/>
  <c r="Q449" i="5"/>
  <c r="P445" i="5"/>
  <c r="Q445" i="5"/>
  <c r="P441" i="5"/>
  <c r="Q441" i="5"/>
  <c r="P437" i="5"/>
  <c r="Q437" i="5"/>
  <c r="P433" i="5"/>
  <c r="Q433" i="5"/>
  <c r="P429" i="5"/>
  <c r="Q429" i="5"/>
  <c r="P425" i="5"/>
  <c r="Q425" i="5"/>
  <c r="P421" i="5"/>
  <c r="Q421" i="5"/>
  <c r="P417" i="5"/>
  <c r="Q417" i="5"/>
  <c r="P413" i="5"/>
  <c r="Q413" i="5"/>
  <c r="P409" i="5"/>
  <c r="Q409" i="5"/>
  <c r="P405" i="5"/>
  <c r="Q405" i="5"/>
  <c r="P401" i="5"/>
  <c r="Q401" i="5"/>
  <c r="P397" i="5"/>
  <c r="Q397" i="5"/>
  <c r="P393" i="5"/>
  <c r="Q393" i="5"/>
  <c r="P389" i="5"/>
  <c r="Q389" i="5"/>
  <c r="P385" i="5"/>
  <c r="Q385" i="5"/>
  <c r="P381" i="5"/>
  <c r="Q381" i="5"/>
  <c r="P377" i="5"/>
  <c r="Q377" i="5"/>
  <c r="P373" i="5"/>
  <c r="Q373" i="5"/>
  <c r="P369" i="5"/>
  <c r="Q369" i="5"/>
  <c r="P365" i="5"/>
  <c r="Q365" i="5"/>
  <c r="P361" i="5"/>
  <c r="Q361" i="5"/>
  <c r="P357" i="5"/>
  <c r="Q357" i="5"/>
  <c r="P353" i="5"/>
  <c r="Q353" i="5"/>
  <c r="P349" i="5"/>
  <c r="Q349" i="5"/>
  <c r="P345" i="5"/>
  <c r="Q345" i="5"/>
  <c r="P341" i="5"/>
  <c r="Q341" i="5"/>
  <c r="P337" i="5"/>
  <c r="Q337" i="5"/>
  <c r="P333" i="5"/>
  <c r="Q333" i="5"/>
  <c r="P329" i="5"/>
  <c r="Q329" i="5"/>
  <c r="P325" i="5"/>
  <c r="Q325" i="5"/>
  <c r="P321" i="5"/>
  <c r="Q321" i="5"/>
  <c r="P317" i="5"/>
  <c r="Q317" i="5"/>
  <c r="P313" i="5"/>
  <c r="Q313" i="5"/>
  <c r="P309" i="5"/>
  <c r="Q309" i="5"/>
  <c r="P305" i="5"/>
  <c r="Q305" i="5"/>
  <c r="P301" i="5"/>
  <c r="Q301" i="5"/>
  <c r="P297" i="5"/>
  <c r="Q297" i="5"/>
  <c r="P293" i="5"/>
  <c r="Q293" i="5"/>
  <c r="P289" i="5"/>
  <c r="Q289" i="5"/>
  <c r="P285" i="5"/>
  <c r="Q285" i="5"/>
  <c r="P281" i="5"/>
  <c r="Q281" i="5"/>
  <c r="P277" i="5"/>
  <c r="Q277" i="5"/>
  <c r="P273" i="5"/>
  <c r="Q273" i="5"/>
  <c r="P269" i="5"/>
  <c r="Q269" i="5"/>
  <c r="P265" i="5"/>
  <c r="Q265" i="5"/>
  <c r="P261" i="5"/>
  <c r="Q261" i="5"/>
  <c r="P257" i="5"/>
  <c r="Q257" i="5"/>
  <c r="P253" i="5"/>
  <c r="Q253" i="5"/>
  <c r="P249" i="5"/>
  <c r="Q249" i="5"/>
  <c r="P245" i="5"/>
  <c r="Q245" i="5"/>
  <c r="P241" i="5"/>
  <c r="Q241" i="5"/>
  <c r="P237" i="5"/>
  <c r="Q237" i="5"/>
  <c r="P233" i="5"/>
  <c r="Q233" i="5"/>
  <c r="P229" i="5"/>
  <c r="Q229" i="5"/>
  <c r="P225" i="5"/>
  <c r="Q225" i="5"/>
  <c r="P221" i="5"/>
  <c r="Q221" i="5"/>
  <c r="P217" i="5"/>
  <c r="Q217" i="5"/>
  <c r="P213" i="5"/>
  <c r="Q213" i="5"/>
  <c r="P209" i="5"/>
  <c r="Q209" i="5"/>
  <c r="P205" i="5"/>
  <c r="Q205" i="5"/>
  <c r="P201" i="5"/>
  <c r="Q201" i="5"/>
  <c r="P197" i="5"/>
  <c r="Q197" i="5"/>
  <c r="P193" i="5"/>
  <c r="Q193" i="5"/>
  <c r="P189" i="5"/>
  <c r="Q189" i="5"/>
  <c r="P185" i="5"/>
  <c r="Q185" i="5"/>
  <c r="P181" i="5"/>
  <c r="Q181" i="5"/>
  <c r="P177" i="5"/>
  <c r="Q177" i="5"/>
  <c r="P173" i="5"/>
  <c r="Q173" i="5"/>
  <c r="P169" i="5"/>
  <c r="Q169" i="5"/>
  <c r="P165" i="5"/>
  <c r="Q165" i="5"/>
  <c r="P161" i="5"/>
  <c r="Q161" i="5"/>
  <c r="P157" i="5"/>
  <c r="Q157" i="5"/>
  <c r="P153" i="5"/>
  <c r="Q153" i="5"/>
  <c r="P149" i="5"/>
  <c r="Q149" i="5"/>
  <c r="P145" i="5"/>
  <c r="Q145" i="5"/>
  <c r="P141" i="5"/>
  <c r="Q141" i="5"/>
  <c r="P137" i="5"/>
  <c r="Q137" i="5"/>
  <c r="P133" i="5"/>
  <c r="Q133" i="5"/>
  <c r="P129" i="5"/>
  <c r="Q129" i="5"/>
  <c r="P125" i="5"/>
  <c r="Q125" i="5"/>
  <c r="P121" i="5"/>
  <c r="Q121" i="5"/>
  <c r="P117" i="5"/>
  <c r="Q117" i="5"/>
  <c r="P113" i="5"/>
  <c r="Q113" i="5"/>
  <c r="P109" i="5"/>
  <c r="Q109" i="5"/>
  <c r="P105" i="5"/>
  <c r="Q105" i="5"/>
  <c r="P101" i="5"/>
  <c r="Q101" i="5"/>
  <c r="P97" i="5"/>
  <c r="Q97" i="5"/>
  <c r="P93" i="5"/>
  <c r="Q93" i="5"/>
  <c r="P89" i="5"/>
  <c r="Q89" i="5"/>
  <c r="P85" i="5"/>
  <c r="Q85" i="5"/>
  <c r="P81" i="5"/>
  <c r="Q81" i="5"/>
  <c r="P77" i="5"/>
  <c r="Q77" i="5"/>
  <c r="P73" i="5"/>
  <c r="Q73" i="5"/>
  <c r="P69" i="5"/>
  <c r="Q69" i="5"/>
  <c r="P65" i="5"/>
  <c r="Q65" i="5"/>
  <c r="P61" i="5"/>
  <c r="Q61" i="5"/>
  <c r="P57" i="5"/>
  <c r="Q57" i="5"/>
  <c r="P53" i="5"/>
  <c r="Q53" i="5"/>
  <c r="P49" i="5"/>
  <c r="Q49" i="5"/>
  <c r="P45" i="5"/>
  <c r="Q45" i="5"/>
  <c r="P41" i="5"/>
  <c r="Q41" i="5"/>
  <c r="P37" i="5"/>
  <c r="Q37" i="5"/>
  <c r="P33" i="5"/>
  <c r="Q33" i="5"/>
  <c r="P29" i="5"/>
  <c r="Q29" i="5"/>
  <c r="P25" i="5"/>
  <c r="Q25" i="5"/>
  <c r="P21" i="5"/>
  <c r="Q21" i="5"/>
  <c r="P17" i="5"/>
  <c r="Q17" i="5"/>
  <c r="P13" i="5"/>
  <c r="Q13" i="5"/>
  <c r="P9" i="5"/>
  <c r="Q9" i="5"/>
  <c r="P5" i="5"/>
  <c r="Q5" i="5"/>
  <c r="P3477" i="5"/>
  <c r="P3333" i="5"/>
  <c r="Q4493" i="5"/>
  <c r="Q4477" i="5"/>
  <c r="Q4461" i="5"/>
  <c r="Q4445" i="5"/>
  <c r="Q4429" i="5"/>
  <c r="Q4413" i="5"/>
  <c r="Q4397" i="5"/>
  <c r="Q4381" i="5"/>
  <c r="Q4365" i="5"/>
  <c r="Q4349" i="5"/>
  <c r="Q4333" i="5"/>
  <c r="Q4317" i="5"/>
  <c r="Q4301" i="5"/>
  <c r="Q4285" i="5"/>
  <c r="Q4269" i="5"/>
  <c r="Q4253" i="5"/>
  <c r="Q4237" i="5"/>
  <c r="Q4221" i="5"/>
  <c r="Q4205" i="5"/>
  <c r="Q4189" i="5"/>
  <c r="Q4173" i="5"/>
  <c r="Q4157" i="5"/>
  <c r="Q4141" i="5"/>
  <c r="Q4125" i="5"/>
  <c r="Q4109" i="5"/>
  <c r="Q4093" i="5"/>
  <c r="Q4077" i="5"/>
  <c r="Q4061" i="5"/>
  <c r="Q4045" i="5"/>
  <c r="Q4029" i="5"/>
  <c r="Q4013" i="5"/>
  <c r="Q3997" i="5"/>
  <c r="Q3981" i="5"/>
  <c r="Q3965" i="5"/>
  <c r="Q3949" i="5"/>
  <c r="Q3933" i="5"/>
  <c r="Q3917" i="5"/>
  <c r="Q3901" i="5"/>
  <c r="Q3885" i="5"/>
  <c r="Q3869" i="5"/>
  <c r="Q3853" i="5"/>
  <c r="Q3837" i="5"/>
  <c r="Q3821" i="5"/>
  <c r="Q3805" i="5"/>
  <c r="Q3789" i="5"/>
  <c r="Q3773" i="5"/>
  <c r="Q3757" i="5"/>
  <c r="Q3741" i="5"/>
  <c r="Q3725" i="5"/>
  <c r="Q3703" i="5"/>
  <c r="Q3671" i="5"/>
  <c r="Q3639" i="5"/>
  <c r="Q3607" i="5"/>
  <c r="Q3575" i="5"/>
  <c r="Q3543" i="5"/>
  <c r="Q3511" i="5"/>
  <c r="Q3479" i="5"/>
  <c r="Q3447" i="5"/>
  <c r="Q3415" i="5"/>
  <c r="Q3383" i="5"/>
  <c r="Q3351" i="5"/>
  <c r="Q3319" i="5"/>
  <c r="Q3287" i="5"/>
  <c r="Q3255" i="5"/>
  <c r="Q3223" i="5"/>
  <c r="Q3191" i="5"/>
  <c r="Q3159" i="5"/>
  <c r="Q3121" i="5"/>
  <c r="Q3035" i="5"/>
  <c r="Q2993" i="5"/>
  <c r="Q2907" i="5"/>
  <c r="Q2865" i="5"/>
  <c r="Q2779" i="5"/>
  <c r="Q2737" i="5"/>
  <c r="Q2639" i="5"/>
  <c r="Q2575" i="5"/>
  <c r="Q2511" i="5"/>
  <c r="Q2447" i="5"/>
  <c r="Q2383" i="5"/>
  <c r="Q2319" i="5"/>
  <c r="Q2255" i="5"/>
  <c r="Q2191" i="5"/>
  <c r="Q2127" i="5"/>
  <c r="Q2063" i="5"/>
  <c r="Q1999" i="5"/>
  <c r="Q1653" i="5"/>
  <c r="Q1349" i="5"/>
  <c r="P3468" i="5"/>
  <c r="Q3468" i="5"/>
  <c r="P3464" i="5"/>
  <c r="Q3464" i="5"/>
  <c r="P3460" i="5"/>
  <c r="Q3460" i="5"/>
  <c r="P3456" i="5"/>
  <c r="Q3456" i="5"/>
  <c r="P3452" i="5"/>
  <c r="Q3452" i="5"/>
  <c r="P3448" i="5"/>
  <c r="Q3448" i="5"/>
  <c r="P3444" i="5"/>
  <c r="Q3444" i="5"/>
  <c r="P3440" i="5"/>
  <c r="Q3440" i="5"/>
  <c r="P3436" i="5"/>
  <c r="Q3436" i="5"/>
  <c r="P3432" i="5"/>
  <c r="Q3432" i="5"/>
  <c r="P3428" i="5"/>
  <c r="Q3428" i="5"/>
  <c r="P3424" i="5"/>
  <c r="Q3424" i="5"/>
  <c r="P3420" i="5"/>
  <c r="Q3420" i="5"/>
  <c r="P3416" i="5"/>
  <c r="Q3416" i="5"/>
  <c r="P3412" i="5"/>
  <c r="Q3412" i="5"/>
  <c r="P3408" i="5"/>
  <c r="Q3408" i="5"/>
  <c r="P3404" i="5"/>
  <c r="Q3404" i="5"/>
  <c r="P3400" i="5"/>
  <c r="Q3400" i="5"/>
  <c r="P3396" i="5"/>
  <c r="Q3396" i="5"/>
  <c r="P3392" i="5"/>
  <c r="Q3392" i="5"/>
  <c r="P3388" i="5"/>
  <c r="Q3388" i="5"/>
  <c r="P3384" i="5"/>
  <c r="Q3384" i="5"/>
  <c r="P3380" i="5"/>
  <c r="Q3380" i="5"/>
  <c r="P3376" i="5"/>
  <c r="Q3376" i="5"/>
  <c r="P3372" i="5"/>
  <c r="Q3372" i="5"/>
  <c r="P3368" i="5"/>
  <c r="Q3368" i="5"/>
  <c r="P3364" i="5"/>
  <c r="Q3364" i="5"/>
  <c r="P3360" i="5"/>
  <c r="Q3360" i="5"/>
  <c r="P3356" i="5"/>
  <c r="Q3356" i="5"/>
  <c r="P3352" i="5"/>
  <c r="Q3352" i="5"/>
  <c r="P3348" i="5"/>
  <c r="Q3348" i="5"/>
  <c r="P3344" i="5"/>
  <c r="Q3344" i="5"/>
  <c r="P3340" i="5"/>
  <c r="Q3340" i="5"/>
  <c r="P3336" i="5"/>
  <c r="Q3336" i="5"/>
  <c r="P3332" i="5"/>
  <c r="Q3332" i="5"/>
  <c r="P3328" i="5"/>
  <c r="Q3328" i="5"/>
  <c r="P3324" i="5"/>
  <c r="Q3324" i="5"/>
  <c r="P3320" i="5"/>
  <c r="Q3320" i="5"/>
  <c r="P3316" i="5"/>
  <c r="Q3316" i="5"/>
  <c r="P3312" i="5"/>
  <c r="Q3312" i="5"/>
  <c r="P3308" i="5"/>
  <c r="Q3308" i="5"/>
  <c r="P3304" i="5"/>
  <c r="Q3304" i="5"/>
  <c r="P3300" i="5"/>
  <c r="Q3300" i="5"/>
  <c r="P3296" i="5"/>
  <c r="Q3296" i="5"/>
  <c r="P3292" i="5"/>
  <c r="Q3292" i="5"/>
  <c r="P3288" i="5"/>
  <c r="Q3288" i="5"/>
  <c r="P3284" i="5"/>
  <c r="Q3284" i="5"/>
  <c r="P3280" i="5"/>
  <c r="Q3280" i="5"/>
  <c r="P3276" i="5"/>
  <c r="Q3276" i="5"/>
  <c r="P3272" i="5"/>
  <c r="Q3272" i="5"/>
  <c r="P3268" i="5"/>
  <c r="Q3268" i="5"/>
  <c r="P3264" i="5"/>
  <c r="Q3264" i="5"/>
  <c r="P3260" i="5"/>
  <c r="Q3260" i="5"/>
  <c r="P3256" i="5"/>
  <c r="Q3256" i="5"/>
  <c r="P3252" i="5"/>
  <c r="Q3252" i="5"/>
  <c r="P3248" i="5"/>
  <c r="Q3248" i="5"/>
  <c r="P3244" i="5"/>
  <c r="Q3244" i="5"/>
  <c r="P3240" i="5"/>
  <c r="Q3240" i="5"/>
  <c r="P3236" i="5"/>
  <c r="Q3236" i="5"/>
  <c r="P3232" i="5"/>
  <c r="Q3232" i="5"/>
  <c r="P3228" i="5"/>
  <c r="Q3228" i="5"/>
  <c r="P3224" i="5"/>
  <c r="Q3224" i="5"/>
  <c r="P3220" i="5"/>
  <c r="Q3220" i="5"/>
  <c r="P3216" i="5"/>
  <c r="Q3216" i="5"/>
  <c r="P3212" i="5"/>
  <c r="Q3212" i="5"/>
  <c r="P3208" i="5"/>
  <c r="Q3208" i="5"/>
  <c r="P3204" i="5"/>
  <c r="Q3204" i="5"/>
  <c r="P3200" i="5"/>
  <c r="Q3200" i="5"/>
  <c r="P3196" i="5"/>
  <c r="Q3196" i="5"/>
  <c r="P3192" i="5"/>
  <c r="Q3192" i="5"/>
  <c r="P3188" i="5"/>
  <c r="Q3188" i="5"/>
  <c r="P3184" i="5"/>
  <c r="Q3184" i="5"/>
  <c r="P3180" i="5"/>
  <c r="Q3180" i="5"/>
  <c r="P3176" i="5"/>
  <c r="Q3176" i="5"/>
  <c r="P3172" i="5"/>
  <c r="Q3172" i="5"/>
  <c r="P3168" i="5"/>
  <c r="Q3168" i="5"/>
  <c r="P3164" i="5"/>
  <c r="Q3164" i="5"/>
  <c r="P3160" i="5"/>
  <c r="Q3160" i="5"/>
  <c r="P3156" i="5"/>
  <c r="Q3156" i="5"/>
  <c r="P3152" i="5"/>
  <c r="Q3152" i="5"/>
  <c r="P3148" i="5"/>
  <c r="Q3148" i="5"/>
  <c r="P3144" i="5"/>
  <c r="Q3144" i="5"/>
  <c r="P3140" i="5"/>
  <c r="Q3140" i="5"/>
  <c r="P3136" i="5"/>
  <c r="Q3136" i="5"/>
  <c r="P3132" i="5"/>
  <c r="Q3132" i="5"/>
  <c r="P3128" i="5"/>
  <c r="Q3128" i="5"/>
  <c r="P3124" i="5"/>
  <c r="Q3124" i="5"/>
  <c r="P3120" i="5"/>
  <c r="Q3120" i="5"/>
  <c r="P3116" i="5"/>
  <c r="Q3116" i="5"/>
  <c r="P3112" i="5"/>
  <c r="Q3112" i="5"/>
  <c r="P3108" i="5"/>
  <c r="Q3108" i="5"/>
  <c r="P3104" i="5"/>
  <c r="Q3104" i="5"/>
  <c r="P3100" i="5"/>
  <c r="Q3100" i="5"/>
  <c r="P3096" i="5"/>
  <c r="Q3096" i="5"/>
  <c r="P3092" i="5"/>
  <c r="Q3092" i="5"/>
  <c r="P3088" i="5"/>
  <c r="Q3088" i="5"/>
  <c r="P3084" i="5"/>
  <c r="Q3084" i="5"/>
  <c r="P3080" i="5"/>
  <c r="Q3080" i="5"/>
  <c r="P3076" i="5"/>
  <c r="Q3076" i="5"/>
  <c r="P3072" i="5"/>
  <c r="Q3072" i="5"/>
  <c r="P3068" i="5"/>
  <c r="Q3068" i="5"/>
  <c r="P3064" i="5"/>
  <c r="Q3064" i="5"/>
  <c r="P3060" i="5"/>
  <c r="Q3060" i="5"/>
  <c r="P3056" i="5"/>
  <c r="Q3056" i="5"/>
  <c r="P3052" i="5"/>
  <c r="Q3052" i="5"/>
  <c r="P3048" i="5"/>
  <c r="Q3048" i="5"/>
  <c r="P3044" i="5"/>
  <c r="Q3044" i="5"/>
  <c r="P3040" i="5"/>
  <c r="Q3040" i="5"/>
  <c r="P3036" i="5"/>
  <c r="Q3036" i="5"/>
  <c r="P3032" i="5"/>
  <c r="Q3032" i="5"/>
  <c r="P3028" i="5"/>
  <c r="Q3028" i="5"/>
  <c r="P3024" i="5"/>
  <c r="Q3024" i="5"/>
  <c r="P3020" i="5"/>
  <c r="Q3020" i="5"/>
  <c r="P3016" i="5"/>
  <c r="Q3016" i="5"/>
  <c r="P3012" i="5"/>
  <c r="Q3012" i="5"/>
  <c r="P3008" i="5"/>
  <c r="Q3008" i="5"/>
  <c r="P3004" i="5"/>
  <c r="Q3004" i="5"/>
  <c r="P3000" i="5"/>
  <c r="Q3000" i="5"/>
  <c r="P2996" i="5"/>
  <c r="Q2996" i="5"/>
  <c r="P2992" i="5"/>
  <c r="Q2992" i="5"/>
  <c r="P2988" i="5"/>
  <c r="Q2988" i="5"/>
  <c r="P2984" i="5"/>
  <c r="Q2984" i="5"/>
  <c r="P2980" i="5"/>
  <c r="Q2980" i="5"/>
  <c r="P2976" i="5"/>
  <c r="Q2976" i="5"/>
  <c r="P2972" i="5"/>
  <c r="Q2972" i="5"/>
  <c r="P2968" i="5"/>
  <c r="Q2968" i="5"/>
  <c r="P2964" i="5"/>
  <c r="Q2964" i="5"/>
  <c r="P2960" i="5"/>
  <c r="Q2960" i="5"/>
  <c r="P2956" i="5"/>
  <c r="Q2956" i="5"/>
  <c r="P2952" i="5"/>
  <c r="Q2952" i="5"/>
  <c r="P2948" i="5"/>
  <c r="Q2948" i="5"/>
  <c r="P2944" i="5"/>
  <c r="Q2944" i="5"/>
  <c r="P2940" i="5"/>
  <c r="Q2940" i="5"/>
  <c r="P2936" i="5"/>
  <c r="Q2936" i="5"/>
  <c r="P2932" i="5"/>
  <c r="Q2932" i="5"/>
  <c r="P2928" i="5"/>
  <c r="Q2928" i="5"/>
  <c r="P2924" i="5"/>
  <c r="Q2924" i="5"/>
  <c r="P2920" i="5"/>
  <c r="Q2920" i="5"/>
  <c r="P2916" i="5"/>
  <c r="Q2916" i="5"/>
  <c r="P2912" i="5"/>
  <c r="Q2912" i="5"/>
  <c r="P2908" i="5"/>
  <c r="Q2908" i="5"/>
  <c r="P2904" i="5"/>
  <c r="Q2904" i="5"/>
  <c r="P2900" i="5"/>
  <c r="Q2900" i="5"/>
  <c r="P2896" i="5"/>
  <c r="Q2896" i="5"/>
  <c r="P2892" i="5"/>
  <c r="Q2892" i="5"/>
  <c r="P2888" i="5"/>
  <c r="Q2888" i="5"/>
  <c r="P2884" i="5"/>
  <c r="Q2884" i="5"/>
  <c r="P2880" i="5"/>
  <c r="Q2880" i="5"/>
  <c r="P2876" i="5"/>
  <c r="Q2876" i="5"/>
  <c r="P2872" i="5"/>
  <c r="Q2872" i="5"/>
  <c r="P2868" i="5"/>
  <c r="Q2868" i="5"/>
  <c r="P2864" i="5"/>
  <c r="Q2864" i="5"/>
  <c r="P2860" i="5"/>
  <c r="Q2860" i="5"/>
  <c r="P2856" i="5"/>
  <c r="Q2856" i="5"/>
  <c r="P2852" i="5"/>
  <c r="Q2852" i="5"/>
  <c r="P2848" i="5"/>
  <c r="Q2848" i="5"/>
  <c r="P2844" i="5"/>
  <c r="Q2844" i="5"/>
  <c r="P2840" i="5"/>
  <c r="Q2840" i="5"/>
  <c r="P2836" i="5"/>
  <c r="Q2836" i="5"/>
  <c r="P2832" i="5"/>
  <c r="Q2832" i="5"/>
  <c r="P2828" i="5"/>
  <c r="Q2828" i="5"/>
  <c r="P2824" i="5"/>
  <c r="Q2824" i="5"/>
  <c r="P2820" i="5"/>
  <c r="Q2820" i="5"/>
  <c r="P2816" i="5"/>
  <c r="Q2816" i="5"/>
  <c r="P2812" i="5"/>
  <c r="Q2812" i="5"/>
  <c r="P2808" i="5"/>
  <c r="Q2808" i="5"/>
  <c r="P2804" i="5"/>
  <c r="Q2804" i="5"/>
  <c r="P2800" i="5"/>
  <c r="Q2800" i="5"/>
  <c r="P2796" i="5"/>
  <c r="Q2796" i="5"/>
  <c r="P2792" i="5"/>
  <c r="Q2792" i="5"/>
  <c r="P2788" i="5"/>
  <c r="Q2788" i="5"/>
  <c r="P2784" i="5"/>
  <c r="Q2784" i="5"/>
  <c r="P2780" i="5"/>
  <c r="Q2780" i="5"/>
  <c r="P2776" i="5"/>
  <c r="Q2776" i="5"/>
  <c r="P2772" i="5"/>
  <c r="Q2772" i="5"/>
  <c r="P2768" i="5"/>
  <c r="Q2768" i="5"/>
  <c r="P2764" i="5"/>
  <c r="Q2764" i="5"/>
  <c r="P2760" i="5"/>
  <c r="Q2760" i="5"/>
  <c r="P2756" i="5"/>
  <c r="Q2756" i="5"/>
  <c r="P2752" i="5"/>
  <c r="Q2752" i="5"/>
  <c r="P2748" i="5"/>
  <c r="Q2748" i="5"/>
  <c r="P2744" i="5"/>
  <c r="Q2744" i="5"/>
  <c r="P2740" i="5"/>
  <c r="Q2740" i="5"/>
  <c r="P2736" i="5"/>
  <c r="Q2736" i="5"/>
  <c r="P2732" i="5"/>
  <c r="Q2732" i="5"/>
  <c r="P2728" i="5"/>
  <c r="Q2728" i="5"/>
  <c r="P2724" i="5"/>
  <c r="Q2724" i="5"/>
  <c r="P2720" i="5"/>
  <c r="Q2720" i="5"/>
  <c r="P2716" i="5"/>
  <c r="Q2716" i="5"/>
  <c r="P2712" i="5"/>
  <c r="Q2712" i="5"/>
  <c r="P2708" i="5"/>
  <c r="Q2708" i="5"/>
  <c r="P2704" i="5"/>
  <c r="Q2704" i="5"/>
  <c r="P2700" i="5"/>
  <c r="Q2700" i="5"/>
  <c r="P2696" i="5"/>
  <c r="Q2696" i="5"/>
  <c r="P2692" i="5"/>
  <c r="Q2692" i="5"/>
  <c r="P2688" i="5"/>
  <c r="Q2688" i="5"/>
  <c r="P2684" i="5"/>
  <c r="Q2684" i="5"/>
  <c r="P2680" i="5"/>
  <c r="Q2680" i="5"/>
  <c r="P2676" i="5"/>
  <c r="Q2676" i="5"/>
  <c r="P2672" i="5"/>
  <c r="Q2672" i="5"/>
  <c r="P2668" i="5"/>
  <c r="Q2668" i="5"/>
  <c r="P2664" i="5"/>
  <c r="Q2664" i="5"/>
  <c r="P2660" i="5"/>
  <c r="Q2660" i="5"/>
  <c r="P2656" i="5"/>
  <c r="Q2656" i="5"/>
  <c r="P2652" i="5"/>
  <c r="Q2652" i="5"/>
  <c r="P2648" i="5"/>
  <c r="Q2648" i="5"/>
  <c r="P2644" i="5"/>
  <c r="Q2644" i="5"/>
  <c r="P2640" i="5"/>
  <c r="Q2640" i="5"/>
  <c r="P2636" i="5"/>
  <c r="Q2636" i="5"/>
  <c r="P2632" i="5"/>
  <c r="Q2632" i="5"/>
  <c r="P2628" i="5"/>
  <c r="Q2628" i="5"/>
  <c r="P2624" i="5"/>
  <c r="Q2624" i="5"/>
  <c r="P2620" i="5"/>
  <c r="Q2620" i="5"/>
  <c r="P2616" i="5"/>
  <c r="Q2616" i="5"/>
  <c r="P2612" i="5"/>
  <c r="Q2612" i="5"/>
  <c r="P2608" i="5"/>
  <c r="Q2608" i="5"/>
  <c r="P2604" i="5"/>
  <c r="Q2604" i="5"/>
  <c r="P2600" i="5"/>
  <c r="Q2600" i="5"/>
  <c r="P2596" i="5"/>
  <c r="Q2596" i="5"/>
  <c r="P2592" i="5"/>
  <c r="Q2592" i="5"/>
  <c r="P2588" i="5"/>
  <c r="Q2588" i="5"/>
  <c r="P2584" i="5"/>
  <c r="Q2584" i="5"/>
  <c r="P2580" i="5"/>
  <c r="Q2580" i="5"/>
  <c r="P2576" i="5"/>
  <c r="Q2576" i="5"/>
  <c r="P2572" i="5"/>
  <c r="Q2572" i="5"/>
  <c r="P2568" i="5"/>
  <c r="Q2568" i="5"/>
  <c r="P2564" i="5"/>
  <c r="Q2564" i="5"/>
  <c r="P2560" i="5"/>
  <c r="Q2560" i="5"/>
  <c r="P2556" i="5"/>
  <c r="Q2556" i="5"/>
  <c r="P2552" i="5"/>
  <c r="Q2552" i="5"/>
  <c r="P2548" i="5"/>
  <c r="Q2548" i="5"/>
  <c r="P2544" i="5"/>
  <c r="Q2544" i="5"/>
  <c r="P2540" i="5"/>
  <c r="Q2540" i="5"/>
  <c r="P2536" i="5"/>
  <c r="Q2536" i="5"/>
  <c r="P2532" i="5"/>
  <c r="Q2532" i="5"/>
  <c r="P2528" i="5"/>
  <c r="Q2528" i="5"/>
  <c r="P2524" i="5"/>
  <c r="Q2524" i="5"/>
  <c r="P2520" i="5"/>
  <c r="Q2520" i="5"/>
  <c r="P2516" i="5"/>
  <c r="Q2516" i="5"/>
  <c r="P2512" i="5"/>
  <c r="Q2512" i="5"/>
  <c r="P2508" i="5"/>
  <c r="Q2508" i="5"/>
  <c r="P2504" i="5"/>
  <c r="Q2504" i="5"/>
  <c r="P2500" i="5"/>
  <c r="Q2500" i="5"/>
  <c r="P2496" i="5"/>
  <c r="Q2496" i="5"/>
  <c r="P2492" i="5"/>
  <c r="Q2492" i="5"/>
  <c r="P2488" i="5"/>
  <c r="Q2488" i="5"/>
  <c r="P2484" i="5"/>
  <c r="Q2484" i="5"/>
  <c r="P2480" i="5"/>
  <c r="Q2480" i="5"/>
  <c r="P2476" i="5"/>
  <c r="Q2476" i="5"/>
  <c r="P2472" i="5"/>
  <c r="Q2472" i="5"/>
  <c r="P2468" i="5"/>
  <c r="Q2468" i="5"/>
  <c r="P2464" i="5"/>
  <c r="Q2464" i="5"/>
  <c r="P2460" i="5"/>
  <c r="Q2460" i="5"/>
  <c r="P2456" i="5"/>
  <c r="Q2456" i="5"/>
  <c r="P2452" i="5"/>
  <c r="Q2452" i="5"/>
  <c r="P2448" i="5"/>
  <c r="Q2448" i="5"/>
  <c r="P2444" i="5"/>
  <c r="Q2444" i="5"/>
  <c r="P2440" i="5"/>
  <c r="Q2440" i="5"/>
  <c r="P2436" i="5"/>
  <c r="Q2436" i="5"/>
  <c r="P2432" i="5"/>
  <c r="Q2432" i="5"/>
  <c r="P2428" i="5"/>
  <c r="Q2428" i="5"/>
  <c r="P2424" i="5"/>
  <c r="Q2424" i="5"/>
  <c r="P2420" i="5"/>
  <c r="Q2420" i="5"/>
  <c r="P2416" i="5"/>
  <c r="Q2416" i="5"/>
  <c r="P2412" i="5"/>
  <c r="Q2412" i="5"/>
  <c r="P2408" i="5"/>
  <c r="Q2408" i="5"/>
  <c r="P2404" i="5"/>
  <c r="Q2404" i="5"/>
  <c r="P2400" i="5"/>
  <c r="Q2400" i="5"/>
  <c r="P2396" i="5"/>
  <c r="Q2396" i="5"/>
  <c r="P2392" i="5"/>
  <c r="Q2392" i="5"/>
  <c r="P2388" i="5"/>
  <c r="Q2388" i="5"/>
  <c r="P2384" i="5"/>
  <c r="Q2384" i="5"/>
  <c r="P2380" i="5"/>
  <c r="Q2380" i="5"/>
  <c r="P2376" i="5"/>
  <c r="Q2376" i="5"/>
  <c r="P2372" i="5"/>
  <c r="Q2372" i="5"/>
  <c r="P2368" i="5"/>
  <c r="Q2368" i="5"/>
  <c r="P2364" i="5"/>
  <c r="Q2364" i="5"/>
  <c r="P2360" i="5"/>
  <c r="Q2360" i="5"/>
  <c r="P2356" i="5"/>
  <c r="Q2356" i="5"/>
  <c r="P2352" i="5"/>
  <c r="Q2352" i="5"/>
  <c r="P2348" i="5"/>
  <c r="Q2348" i="5"/>
  <c r="P2344" i="5"/>
  <c r="Q2344" i="5"/>
  <c r="P2340" i="5"/>
  <c r="Q2340" i="5"/>
  <c r="P2336" i="5"/>
  <c r="Q2336" i="5"/>
  <c r="P2332" i="5"/>
  <c r="Q2332" i="5"/>
  <c r="P2328" i="5"/>
  <c r="Q2328" i="5"/>
  <c r="P2324" i="5"/>
  <c r="Q2324" i="5"/>
  <c r="P2320" i="5"/>
  <c r="Q2320" i="5"/>
  <c r="P2316" i="5"/>
  <c r="Q2316" i="5"/>
  <c r="P2312" i="5"/>
  <c r="Q2312" i="5"/>
  <c r="P2308" i="5"/>
  <c r="Q2308" i="5"/>
  <c r="P2304" i="5"/>
  <c r="Q2304" i="5"/>
  <c r="P2300" i="5"/>
  <c r="Q2300" i="5"/>
  <c r="P2296" i="5"/>
  <c r="Q2296" i="5"/>
  <c r="P2292" i="5"/>
  <c r="Q2292" i="5"/>
  <c r="P2288" i="5"/>
  <c r="Q2288" i="5"/>
  <c r="P2284" i="5"/>
  <c r="Q2284" i="5"/>
  <c r="P2280" i="5"/>
  <c r="Q2280" i="5"/>
  <c r="P2276" i="5"/>
  <c r="Q2276" i="5"/>
  <c r="P2272" i="5"/>
  <c r="Q2272" i="5"/>
  <c r="P2268" i="5"/>
  <c r="Q2268" i="5"/>
  <c r="P2264" i="5"/>
  <c r="Q2264" i="5"/>
  <c r="P2260" i="5"/>
  <c r="Q2260" i="5"/>
  <c r="P2256" i="5"/>
  <c r="Q2256" i="5"/>
  <c r="P2252" i="5"/>
  <c r="Q2252" i="5"/>
  <c r="P2248" i="5"/>
  <c r="Q2248" i="5"/>
  <c r="P2244" i="5"/>
  <c r="Q2244" i="5"/>
  <c r="P2240" i="5"/>
  <c r="Q2240" i="5"/>
  <c r="P2236" i="5"/>
  <c r="Q2236" i="5"/>
  <c r="P2232" i="5"/>
  <c r="Q2232" i="5"/>
  <c r="P2228" i="5"/>
  <c r="Q2228" i="5"/>
  <c r="P2224" i="5"/>
  <c r="Q2224" i="5"/>
  <c r="P2220" i="5"/>
  <c r="Q2220" i="5"/>
  <c r="P2216" i="5"/>
  <c r="Q2216" i="5"/>
  <c r="P2212" i="5"/>
  <c r="Q2212" i="5"/>
  <c r="P2208" i="5"/>
  <c r="Q2208" i="5"/>
  <c r="P2204" i="5"/>
  <c r="Q2204" i="5"/>
  <c r="P2200" i="5"/>
  <c r="Q2200" i="5"/>
  <c r="P2196" i="5"/>
  <c r="Q2196" i="5"/>
  <c r="P2192" i="5"/>
  <c r="Q2192" i="5"/>
  <c r="P2188" i="5"/>
  <c r="Q2188" i="5"/>
  <c r="P2184" i="5"/>
  <c r="Q2184" i="5"/>
  <c r="P2180" i="5"/>
  <c r="Q2180" i="5"/>
  <c r="P2176" i="5"/>
  <c r="Q2176" i="5"/>
  <c r="P2172" i="5"/>
  <c r="Q2172" i="5"/>
  <c r="P2168" i="5"/>
  <c r="Q2168" i="5"/>
  <c r="P2164" i="5"/>
  <c r="Q2164" i="5"/>
  <c r="P2160" i="5"/>
  <c r="Q2160" i="5"/>
  <c r="P2156" i="5"/>
  <c r="Q2156" i="5"/>
  <c r="P2152" i="5"/>
  <c r="Q2152" i="5"/>
  <c r="P2148" i="5"/>
  <c r="Q2148" i="5"/>
  <c r="P2144" i="5"/>
  <c r="Q2144" i="5"/>
  <c r="P2140" i="5"/>
  <c r="Q2140" i="5"/>
  <c r="P2136" i="5"/>
  <c r="Q2136" i="5"/>
  <c r="P2132" i="5"/>
  <c r="Q2132" i="5"/>
  <c r="P2128" i="5"/>
  <c r="Q2128" i="5"/>
  <c r="P2124" i="5"/>
  <c r="Q2124" i="5"/>
  <c r="P2120" i="5"/>
  <c r="Q2120" i="5"/>
  <c r="P2116" i="5"/>
  <c r="Q2116" i="5"/>
  <c r="P2112" i="5"/>
  <c r="Q2112" i="5"/>
  <c r="P2108" i="5"/>
  <c r="Q2108" i="5"/>
  <c r="P2104" i="5"/>
  <c r="Q2104" i="5"/>
  <c r="P2100" i="5"/>
  <c r="Q2100" i="5"/>
  <c r="P2096" i="5"/>
  <c r="Q2096" i="5"/>
  <c r="P2092" i="5"/>
  <c r="Q2092" i="5"/>
  <c r="P2088" i="5"/>
  <c r="Q2088" i="5"/>
  <c r="P2084" i="5"/>
  <c r="Q2084" i="5"/>
  <c r="P2080" i="5"/>
  <c r="Q2080" i="5"/>
  <c r="P2076" i="5"/>
  <c r="Q2076" i="5"/>
  <c r="P2072" i="5"/>
  <c r="Q2072" i="5"/>
  <c r="P2068" i="5"/>
  <c r="Q2068" i="5"/>
  <c r="P2064" i="5"/>
  <c r="Q2064" i="5"/>
  <c r="P2060" i="5"/>
  <c r="Q2060" i="5"/>
  <c r="P2056" i="5"/>
  <c r="Q2056" i="5"/>
  <c r="P2052" i="5"/>
  <c r="Q2052" i="5"/>
  <c r="P2048" i="5"/>
  <c r="Q2048" i="5"/>
  <c r="P2044" i="5"/>
  <c r="Q2044" i="5"/>
  <c r="P2040" i="5"/>
  <c r="Q2040" i="5"/>
  <c r="P2036" i="5"/>
  <c r="Q2036" i="5"/>
  <c r="P2032" i="5"/>
  <c r="Q2032" i="5"/>
  <c r="P2028" i="5"/>
  <c r="Q2028" i="5"/>
  <c r="P2024" i="5"/>
  <c r="Q2024" i="5"/>
  <c r="P2020" i="5"/>
  <c r="Q2020" i="5"/>
  <c r="P2016" i="5"/>
  <c r="Q2016" i="5"/>
  <c r="P2012" i="5"/>
  <c r="Q2012" i="5"/>
  <c r="P2008" i="5"/>
  <c r="Q2008" i="5"/>
  <c r="P2004" i="5"/>
  <c r="Q2004" i="5"/>
  <c r="P2000" i="5"/>
  <c r="Q2000" i="5"/>
  <c r="P1996" i="5"/>
  <c r="Q1996" i="5"/>
  <c r="P1992" i="5"/>
  <c r="Q1992" i="5"/>
  <c r="P1988" i="5"/>
  <c r="Q1988" i="5"/>
  <c r="P1984" i="5"/>
  <c r="Q1984" i="5"/>
  <c r="P1980" i="5"/>
  <c r="Q1980" i="5"/>
  <c r="P1976" i="5"/>
  <c r="Q1976" i="5"/>
  <c r="P1972" i="5"/>
  <c r="Q1972" i="5"/>
  <c r="P1968" i="5"/>
  <c r="Q1968" i="5"/>
  <c r="P1964" i="5"/>
  <c r="Q1964" i="5"/>
  <c r="P1960" i="5"/>
  <c r="Q1960" i="5"/>
  <c r="P1956" i="5"/>
  <c r="Q1956" i="5"/>
  <c r="P1952" i="5"/>
  <c r="Q1952" i="5"/>
  <c r="P1948" i="5"/>
  <c r="Q1948" i="5"/>
  <c r="P1944" i="5"/>
  <c r="Q1944" i="5"/>
  <c r="P1940" i="5"/>
  <c r="Q1940" i="5"/>
  <c r="P1936" i="5"/>
  <c r="Q1936" i="5"/>
  <c r="P1932" i="5"/>
  <c r="Q1932" i="5"/>
  <c r="P1928" i="5"/>
  <c r="Q1928" i="5"/>
  <c r="P1924" i="5"/>
  <c r="Q1924" i="5"/>
  <c r="P1920" i="5"/>
  <c r="Q1920" i="5"/>
  <c r="P1916" i="5"/>
  <c r="Q1916" i="5"/>
  <c r="P1912" i="5"/>
  <c r="Q1912" i="5"/>
  <c r="P1908" i="5"/>
  <c r="Q1908" i="5"/>
  <c r="P1904" i="5"/>
  <c r="Q1904" i="5"/>
  <c r="P1900" i="5"/>
  <c r="Q1900" i="5"/>
  <c r="P1896" i="5"/>
  <c r="Q1896" i="5"/>
  <c r="P1892" i="5"/>
  <c r="Q1892" i="5"/>
  <c r="P1888" i="5"/>
  <c r="Q1888" i="5"/>
  <c r="P1884" i="5"/>
  <c r="Q1884" i="5"/>
  <c r="P1880" i="5"/>
  <c r="Q1880" i="5"/>
  <c r="P1876" i="5"/>
  <c r="Q1876" i="5"/>
  <c r="P1872" i="5"/>
  <c r="Q1872" i="5"/>
  <c r="P1868" i="5"/>
  <c r="Q1868" i="5"/>
  <c r="P1864" i="5"/>
  <c r="Q1864" i="5"/>
  <c r="P1860" i="5"/>
  <c r="Q1860" i="5"/>
  <c r="P1856" i="5"/>
  <c r="Q1856" i="5"/>
  <c r="P1852" i="5"/>
  <c r="Q1852" i="5"/>
  <c r="P1848" i="5"/>
  <c r="Q1848" i="5"/>
  <c r="P1844" i="5"/>
  <c r="Q1844" i="5"/>
  <c r="P1840" i="5"/>
  <c r="Q1840" i="5"/>
  <c r="P1836" i="5"/>
  <c r="Q1836" i="5"/>
  <c r="P1832" i="5"/>
  <c r="Q1832" i="5"/>
  <c r="P1828" i="5"/>
  <c r="Q1828" i="5"/>
  <c r="P1824" i="5"/>
  <c r="Q1824" i="5"/>
  <c r="P1820" i="5"/>
  <c r="Q1820" i="5"/>
  <c r="P1816" i="5"/>
  <c r="Q1816" i="5"/>
  <c r="P1812" i="5"/>
  <c r="Q1812" i="5"/>
  <c r="P1808" i="5"/>
  <c r="Q1808" i="5"/>
  <c r="P1804" i="5"/>
  <c r="Q1804" i="5"/>
  <c r="P1800" i="5"/>
  <c r="Q1800" i="5"/>
  <c r="P1796" i="5"/>
  <c r="Q1796" i="5"/>
  <c r="P1792" i="5"/>
  <c r="Q1792" i="5"/>
  <c r="P1788" i="5"/>
  <c r="Q1788" i="5"/>
  <c r="P1784" i="5"/>
  <c r="Q1784" i="5"/>
  <c r="P1780" i="5"/>
  <c r="Q1780" i="5"/>
  <c r="P1776" i="5"/>
  <c r="Q1776" i="5"/>
  <c r="P1772" i="5"/>
  <c r="Q1772" i="5"/>
  <c r="P1768" i="5"/>
  <c r="Q1768" i="5"/>
  <c r="P1764" i="5"/>
  <c r="Q1764" i="5"/>
  <c r="P1760" i="5"/>
  <c r="Q1760" i="5"/>
  <c r="P1756" i="5"/>
  <c r="Q1756" i="5"/>
  <c r="P1752" i="5"/>
  <c r="Q1752" i="5"/>
  <c r="P1748" i="5"/>
  <c r="Q1748" i="5"/>
  <c r="P1744" i="5"/>
  <c r="Q1744" i="5"/>
  <c r="P1740" i="5"/>
  <c r="Q1740" i="5"/>
  <c r="P1736" i="5"/>
  <c r="Q1736" i="5"/>
  <c r="P1732" i="5"/>
  <c r="Q1732" i="5"/>
  <c r="P1728" i="5"/>
  <c r="Q1728" i="5"/>
  <c r="P1724" i="5"/>
  <c r="Q1724" i="5"/>
  <c r="P1720" i="5"/>
  <c r="Q1720" i="5"/>
  <c r="P1716" i="5"/>
  <c r="Q1716" i="5"/>
  <c r="P1712" i="5"/>
  <c r="Q1712" i="5"/>
  <c r="P1708" i="5"/>
  <c r="Q1708" i="5"/>
  <c r="P1704" i="5"/>
  <c r="Q1704" i="5"/>
  <c r="P1700" i="5"/>
  <c r="Q1700" i="5"/>
  <c r="P1696" i="5"/>
  <c r="Q1696" i="5"/>
  <c r="P1692" i="5"/>
  <c r="Q1692" i="5"/>
  <c r="P1688" i="5"/>
  <c r="Q1688" i="5"/>
  <c r="P1684" i="5"/>
  <c r="Q1684" i="5"/>
  <c r="P1680" i="5"/>
  <c r="Q1680" i="5"/>
  <c r="P1676" i="5"/>
  <c r="Q1676" i="5"/>
  <c r="P1672" i="5"/>
  <c r="Q1672" i="5"/>
  <c r="P1668" i="5"/>
  <c r="Q1668" i="5"/>
  <c r="P1664" i="5"/>
  <c r="Q1664" i="5"/>
  <c r="P1660" i="5"/>
  <c r="Q1660" i="5"/>
  <c r="P1656" i="5"/>
  <c r="Q1656" i="5"/>
  <c r="P1652" i="5"/>
  <c r="Q1652" i="5"/>
  <c r="P1648" i="5"/>
  <c r="Q1648" i="5"/>
  <c r="P1644" i="5"/>
  <c r="Q1644" i="5"/>
  <c r="P1640" i="5"/>
  <c r="Q1640" i="5"/>
  <c r="P1636" i="5"/>
  <c r="Q1636" i="5"/>
  <c r="P1632" i="5"/>
  <c r="Q1632" i="5"/>
  <c r="P1628" i="5"/>
  <c r="Q1628" i="5"/>
  <c r="P1624" i="5"/>
  <c r="Q1624" i="5"/>
  <c r="P1620" i="5"/>
  <c r="Q1620" i="5"/>
  <c r="P1616" i="5"/>
  <c r="Q1616" i="5"/>
  <c r="P1612" i="5"/>
  <c r="Q1612" i="5"/>
  <c r="P1608" i="5"/>
  <c r="Q1608" i="5"/>
  <c r="P1604" i="5"/>
  <c r="Q1604" i="5"/>
  <c r="P1600" i="5"/>
  <c r="Q1600" i="5"/>
  <c r="P1596" i="5"/>
  <c r="Q1596" i="5"/>
  <c r="P1592" i="5"/>
  <c r="Q1592" i="5"/>
  <c r="P1588" i="5"/>
  <c r="Q1588" i="5"/>
  <c r="P1584" i="5"/>
  <c r="Q1584" i="5"/>
  <c r="P1580" i="5"/>
  <c r="Q1580" i="5"/>
  <c r="P1576" i="5"/>
  <c r="Q1576" i="5"/>
  <c r="P1572" i="5"/>
  <c r="Q1572" i="5"/>
  <c r="P1568" i="5"/>
  <c r="Q1568" i="5"/>
  <c r="P1564" i="5"/>
  <c r="Q1564" i="5"/>
  <c r="P1560" i="5"/>
  <c r="Q1560" i="5"/>
  <c r="P1556" i="5"/>
  <c r="Q1556" i="5"/>
  <c r="P1552" i="5"/>
  <c r="Q1552" i="5"/>
  <c r="P1548" i="5"/>
  <c r="Q1548" i="5"/>
  <c r="P1544" i="5"/>
  <c r="Q1544" i="5"/>
  <c r="P1540" i="5"/>
  <c r="Q1540" i="5"/>
  <c r="P1536" i="5"/>
  <c r="Q1536" i="5"/>
  <c r="P1532" i="5"/>
  <c r="Q1532" i="5"/>
  <c r="P1528" i="5"/>
  <c r="Q1528" i="5"/>
  <c r="P1524" i="5"/>
  <c r="Q1524" i="5"/>
  <c r="P1520" i="5"/>
  <c r="Q1520" i="5"/>
  <c r="P1516" i="5"/>
  <c r="Q1516" i="5"/>
  <c r="P1512" i="5"/>
  <c r="Q1512" i="5"/>
  <c r="P1508" i="5"/>
  <c r="Q1508" i="5"/>
  <c r="P1504" i="5"/>
  <c r="Q1504" i="5"/>
  <c r="P1500" i="5"/>
  <c r="Q1500" i="5"/>
  <c r="P1496" i="5"/>
  <c r="Q1496" i="5"/>
  <c r="P1492" i="5"/>
  <c r="Q1492" i="5"/>
  <c r="P1488" i="5"/>
  <c r="Q1488" i="5"/>
  <c r="P1484" i="5"/>
  <c r="Q1484" i="5"/>
  <c r="P1480" i="5"/>
  <c r="Q1480" i="5"/>
  <c r="P1476" i="5"/>
  <c r="Q1476" i="5"/>
  <c r="P1472" i="5"/>
  <c r="Q1472" i="5"/>
  <c r="P1468" i="5"/>
  <c r="Q1468" i="5"/>
  <c r="P1464" i="5"/>
  <c r="Q1464" i="5"/>
  <c r="P1460" i="5"/>
  <c r="Q1460" i="5"/>
  <c r="P1456" i="5"/>
  <c r="Q1456" i="5"/>
  <c r="P1452" i="5"/>
  <c r="Q1452" i="5"/>
  <c r="P1448" i="5"/>
  <c r="Q1448" i="5"/>
  <c r="P1444" i="5"/>
  <c r="Q1444" i="5"/>
  <c r="P1440" i="5"/>
  <c r="Q1440" i="5"/>
  <c r="P1436" i="5"/>
  <c r="Q1436" i="5"/>
  <c r="P1432" i="5"/>
  <c r="Q1432" i="5"/>
  <c r="P1428" i="5"/>
  <c r="Q1428" i="5"/>
  <c r="P1424" i="5"/>
  <c r="Q1424" i="5"/>
  <c r="P1420" i="5"/>
  <c r="Q1420" i="5"/>
  <c r="P1416" i="5"/>
  <c r="Q1416" i="5"/>
  <c r="P1412" i="5"/>
  <c r="Q1412" i="5"/>
  <c r="P1408" i="5"/>
  <c r="Q1408" i="5"/>
  <c r="P1404" i="5"/>
  <c r="Q1404" i="5"/>
  <c r="P1400" i="5"/>
  <c r="Q1400" i="5"/>
  <c r="P1396" i="5"/>
  <c r="Q1396" i="5"/>
  <c r="P1392" i="5"/>
  <c r="Q1392" i="5"/>
  <c r="P1388" i="5"/>
  <c r="Q1388" i="5"/>
  <c r="P1384" i="5"/>
  <c r="Q1384" i="5"/>
  <c r="P1380" i="5"/>
  <c r="Q1380" i="5"/>
  <c r="P1376" i="5"/>
  <c r="Q1376" i="5"/>
  <c r="P1372" i="5"/>
  <c r="Q1372" i="5"/>
  <c r="P1368" i="5"/>
  <c r="Q1368" i="5"/>
  <c r="P1364" i="5"/>
  <c r="Q1364" i="5"/>
  <c r="P1360" i="5"/>
  <c r="Q1360" i="5"/>
  <c r="P1356" i="5"/>
  <c r="Q1356" i="5"/>
  <c r="P1352" i="5"/>
  <c r="Q1352" i="5"/>
  <c r="P1348" i="5"/>
  <c r="Q1348" i="5"/>
  <c r="P1344" i="5"/>
  <c r="Q1344" i="5"/>
  <c r="P1340" i="5"/>
  <c r="Q1340" i="5"/>
  <c r="P1336" i="5"/>
  <c r="Q1336" i="5"/>
  <c r="P1332" i="5"/>
  <c r="Q1332" i="5"/>
  <c r="P1328" i="5"/>
  <c r="Q1328" i="5"/>
  <c r="P1324" i="5"/>
  <c r="Q1324" i="5"/>
  <c r="P1320" i="5"/>
  <c r="Q1320" i="5"/>
  <c r="P1316" i="5"/>
  <c r="Q1316" i="5"/>
  <c r="P1312" i="5"/>
  <c r="Q1312" i="5"/>
  <c r="P1308" i="5"/>
  <c r="Q1308" i="5"/>
  <c r="P1304" i="5"/>
  <c r="Q1304" i="5"/>
  <c r="P1300" i="5"/>
  <c r="Q1300" i="5"/>
  <c r="P1296" i="5"/>
  <c r="Q1296" i="5"/>
  <c r="P1292" i="5"/>
  <c r="Q1292" i="5"/>
  <c r="P1288" i="5"/>
  <c r="Q1288" i="5"/>
  <c r="P1284" i="5"/>
  <c r="Q1284" i="5"/>
  <c r="P1280" i="5"/>
  <c r="Q1280" i="5"/>
  <c r="P1276" i="5"/>
  <c r="Q1276" i="5"/>
  <c r="P1272" i="5"/>
  <c r="Q1272" i="5"/>
  <c r="P1268" i="5"/>
  <c r="Q1268" i="5"/>
  <c r="P1264" i="5"/>
  <c r="Q1264" i="5"/>
  <c r="P1260" i="5"/>
  <c r="Q1260" i="5"/>
  <c r="P1256" i="5"/>
  <c r="Q1256" i="5"/>
  <c r="P1252" i="5"/>
  <c r="Q1252" i="5"/>
  <c r="P1248" i="5"/>
  <c r="Q1248" i="5"/>
  <c r="P1244" i="5"/>
  <c r="Q1244" i="5"/>
  <c r="P1240" i="5"/>
  <c r="Q1240" i="5"/>
  <c r="P1236" i="5"/>
  <c r="Q1236" i="5"/>
  <c r="P1232" i="5"/>
  <c r="Q1232" i="5"/>
  <c r="P1228" i="5"/>
  <c r="Q1228" i="5"/>
  <c r="P1224" i="5"/>
  <c r="Q1224" i="5"/>
  <c r="P1220" i="5"/>
  <c r="Q1220" i="5"/>
  <c r="P1216" i="5"/>
  <c r="Q1216" i="5"/>
  <c r="P1212" i="5"/>
  <c r="Q1212" i="5"/>
  <c r="P1208" i="5"/>
  <c r="Q1208" i="5"/>
  <c r="P1204" i="5"/>
  <c r="Q1204" i="5"/>
  <c r="P1200" i="5"/>
  <c r="Q1200" i="5"/>
  <c r="P1196" i="5"/>
  <c r="Q1196" i="5"/>
  <c r="P1192" i="5"/>
  <c r="Q1192" i="5"/>
  <c r="P1188" i="5"/>
  <c r="Q1188" i="5"/>
  <c r="P1184" i="5"/>
  <c r="Q1184" i="5"/>
  <c r="P1180" i="5"/>
  <c r="Q1180" i="5"/>
  <c r="P1176" i="5"/>
  <c r="Q1176" i="5"/>
  <c r="P1172" i="5"/>
  <c r="Q1172" i="5"/>
  <c r="P1168" i="5"/>
  <c r="Q1168" i="5"/>
  <c r="P1164" i="5"/>
  <c r="Q1164" i="5"/>
  <c r="P1160" i="5"/>
  <c r="Q1160" i="5"/>
  <c r="P1156" i="5"/>
  <c r="Q1156" i="5"/>
  <c r="P1152" i="5"/>
  <c r="Q1152" i="5"/>
  <c r="P1148" i="5"/>
  <c r="Q1148" i="5"/>
  <c r="P1144" i="5"/>
  <c r="Q1144" i="5"/>
  <c r="P1140" i="5"/>
  <c r="Q1140" i="5"/>
  <c r="P1136" i="5"/>
  <c r="Q1136" i="5"/>
  <c r="P1132" i="5"/>
  <c r="Q1132" i="5"/>
  <c r="P1128" i="5"/>
  <c r="Q1128" i="5"/>
  <c r="P1124" i="5"/>
  <c r="Q1124" i="5"/>
  <c r="P1120" i="5"/>
  <c r="Q1120" i="5"/>
  <c r="P1116" i="5"/>
  <c r="Q1116" i="5"/>
  <c r="P1112" i="5"/>
  <c r="Q1112" i="5"/>
  <c r="P1108" i="5"/>
  <c r="Q1108" i="5"/>
  <c r="P1104" i="5"/>
  <c r="Q1104" i="5"/>
  <c r="P1100" i="5"/>
  <c r="Q1100" i="5"/>
  <c r="P1096" i="5"/>
  <c r="Q1096" i="5"/>
  <c r="P1092" i="5"/>
  <c r="Q1092" i="5"/>
  <c r="P1088" i="5"/>
  <c r="Q1088" i="5"/>
  <c r="P1084" i="5"/>
  <c r="Q1084" i="5"/>
  <c r="P1080" i="5"/>
  <c r="Q1080" i="5"/>
  <c r="P1076" i="5"/>
  <c r="Q1076" i="5"/>
  <c r="P1072" i="5"/>
  <c r="Q1072" i="5"/>
  <c r="P1068" i="5"/>
  <c r="Q1068" i="5"/>
  <c r="P1064" i="5"/>
  <c r="Q1064" i="5"/>
  <c r="P1060" i="5"/>
  <c r="Q1060" i="5"/>
  <c r="P1056" i="5"/>
  <c r="Q1056" i="5"/>
  <c r="P1052" i="5"/>
  <c r="Q1052" i="5"/>
  <c r="P1048" i="5"/>
  <c r="Q1048" i="5"/>
  <c r="P1044" i="5"/>
  <c r="Q1044" i="5"/>
  <c r="P1040" i="5"/>
  <c r="Q1040" i="5"/>
  <c r="P1036" i="5"/>
  <c r="Q1036" i="5"/>
  <c r="P1032" i="5"/>
  <c r="Q1032" i="5"/>
  <c r="P1028" i="5"/>
  <c r="Q1028" i="5"/>
  <c r="P1024" i="5"/>
  <c r="Q1024" i="5"/>
  <c r="P1020" i="5"/>
  <c r="Q1020" i="5"/>
  <c r="P1016" i="5"/>
  <c r="Q1016" i="5"/>
  <c r="P1012" i="5"/>
  <c r="Q1012" i="5"/>
  <c r="P1008" i="5"/>
  <c r="Q1008" i="5"/>
  <c r="P1004" i="5"/>
  <c r="Q1004" i="5"/>
  <c r="P1000" i="5"/>
  <c r="Q1000" i="5"/>
  <c r="P996" i="5"/>
  <c r="Q996" i="5"/>
  <c r="P992" i="5"/>
  <c r="Q992" i="5"/>
  <c r="P988" i="5"/>
  <c r="Q988" i="5"/>
  <c r="P984" i="5"/>
  <c r="Q984" i="5"/>
  <c r="P980" i="5"/>
  <c r="Q980" i="5"/>
  <c r="P976" i="5"/>
  <c r="Q976" i="5"/>
  <c r="P972" i="5"/>
  <c r="Q972" i="5"/>
  <c r="P968" i="5"/>
  <c r="Q968" i="5"/>
  <c r="P964" i="5"/>
  <c r="Q964" i="5"/>
  <c r="P960" i="5"/>
  <c r="Q960" i="5"/>
  <c r="P956" i="5"/>
  <c r="Q956" i="5"/>
  <c r="P952" i="5"/>
  <c r="Q952" i="5"/>
  <c r="P948" i="5"/>
  <c r="Q948" i="5"/>
  <c r="P944" i="5"/>
  <c r="Q944" i="5"/>
  <c r="P940" i="5"/>
  <c r="Q940" i="5"/>
  <c r="P936" i="5"/>
  <c r="Q936" i="5"/>
  <c r="P932" i="5"/>
  <c r="Q932" i="5"/>
  <c r="P928" i="5"/>
  <c r="Q928" i="5"/>
  <c r="P924" i="5"/>
  <c r="Q924" i="5"/>
  <c r="P920" i="5"/>
  <c r="Q920" i="5"/>
  <c r="P916" i="5"/>
  <c r="Q916" i="5"/>
  <c r="P912" i="5"/>
  <c r="Q912" i="5"/>
  <c r="P908" i="5"/>
  <c r="Q908" i="5"/>
  <c r="P904" i="5"/>
  <c r="Q904" i="5"/>
  <c r="P900" i="5"/>
  <c r="Q900" i="5"/>
  <c r="P896" i="5"/>
  <c r="Q896" i="5"/>
  <c r="P892" i="5"/>
  <c r="Q892" i="5"/>
  <c r="P888" i="5"/>
  <c r="Q888" i="5"/>
  <c r="P884" i="5"/>
  <c r="Q884" i="5"/>
  <c r="P880" i="5"/>
  <c r="Q880" i="5"/>
  <c r="P876" i="5"/>
  <c r="Q876" i="5"/>
  <c r="P872" i="5"/>
  <c r="Q872" i="5"/>
  <c r="P868" i="5"/>
  <c r="Q868" i="5"/>
  <c r="P864" i="5"/>
  <c r="Q864" i="5"/>
  <c r="P860" i="5"/>
  <c r="Q860" i="5"/>
  <c r="P856" i="5"/>
  <c r="Q856" i="5"/>
  <c r="P852" i="5"/>
  <c r="Q852" i="5"/>
  <c r="P848" i="5"/>
  <c r="Q848" i="5"/>
  <c r="P844" i="5"/>
  <c r="Q844" i="5"/>
  <c r="P840" i="5"/>
  <c r="Q840" i="5"/>
  <c r="P836" i="5"/>
  <c r="Q836" i="5"/>
  <c r="P832" i="5"/>
  <c r="Q832" i="5"/>
  <c r="P828" i="5"/>
  <c r="Q828" i="5"/>
  <c r="P824" i="5"/>
  <c r="Q824" i="5"/>
  <c r="P820" i="5"/>
  <c r="Q820" i="5"/>
  <c r="P816" i="5"/>
  <c r="Q816" i="5"/>
  <c r="P812" i="5"/>
  <c r="Q812" i="5"/>
  <c r="P808" i="5"/>
  <c r="Q808" i="5"/>
  <c r="P804" i="5"/>
  <c r="Q804" i="5"/>
  <c r="P800" i="5"/>
  <c r="Q800" i="5"/>
  <c r="P796" i="5"/>
  <c r="Q796" i="5"/>
  <c r="P792" i="5"/>
  <c r="Q792" i="5"/>
  <c r="P788" i="5"/>
  <c r="Q788" i="5"/>
  <c r="P784" i="5"/>
  <c r="Q784" i="5"/>
  <c r="P780" i="5"/>
  <c r="Q780" i="5"/>
  <c r="P776" i="5"/>
  <c r="Q776" i="5"/>
  <c r="P772" i="5"/>
  <c r="Q772" i="5"/>
  <c r="P768" i="5"/>
  <c r="Q768" i="5"/>
  <c r="P764" i="5"/>
  <c r="Q764" i="5"/>
  <c r="P760" i="5"/>
  <c r="Q760" i="5"/>
  <c r="P756" i="5"/>
  <c r="Q756" i="5"/>
  <c r="P752" i="5"/>
  <c r="Q752" i="5"/>
  <c r="P748" i="5"/>
  <c r="Q748" i="5"/>
  <c r="P744" i="5"/>
  <c r="Q744" i="5"/>
  <c r="P740" i="5"/>
  <c r="Q740" i="5"/>
  <c r="P736" i="5"/>
  <c r="Q736" i="5"/>
  <c r="P732" i="5"/>
  <c r="Q732" i="5"/>
  <c r="P728" i="5"/>
  <c r="Q728" i="5"/>
  <c r="P724" i="5"/>
  <c r="Q724" i="5"/>
  <c r="P720" i="5"/>
  <c r="Q720" i="5"/>
  <c r="P716" i="5"/>
  <c r="Q716" i="5"/>
  <c r="P712" i="5"/>
  <c r="Q712" i="5"/>
  <c r="P708" i="5"/>
  <c r="Q708" i="5"/>
  <c r="P704" i="5"/>
  <c r="Q704" i="5"/>
  <c r="P700" i="5"/>
  <c r="Q700" i="5"/>
  <c r="P696" i="5"/>
  <c r="Q696" i="5"/>
  <c r="P692" i="5"/>
  <c r="Q692" i="5"/>
  <c r="P688" i="5"/>
  <c r="Q688" i="5"/>
  <c r="P684" i="5"/>
  <c r="Q684" i="5"/>
  <c r="P680" i="5"/>
  <c r="Q680" i="5"/>
  <c r="P676" i="5"/>
  <c r="Q676" i="5"/>
  <c r="P672" i="5"/>
  <c r="Q672" i="5"/>
  <c r="P668" i="5"/>
  <c r="Q668" i="5"/>
  <c r="P664" i="5"/>
  <c r="Q664" i="5"/>
  <c r="P660" i="5"/>
  <c r="Q660" i="5"/>
  <c r="P656" i="5"/>
  <c r="Q656" i="5"/>
  <c r="P652" i="5"/>
  <c r="Q652" i="5"/>
  <c r="P648" i="5"/>
  <c r="Q648" i="5"/>
  <c r="P644" i="5"/>
  <c r="Q644" i="5"/>
  <c r="P640" i="5"/>
  <c r="Q640" i="5"/>
  <c r="P636" i="5"/>
  <c r="Q636" i="5"/>
  <c r="P632" i="5"/>
  <c r="Q632" i="5"/>
  <c r="P628" i="5"/>
  <c r="Q628" i="5"/>
  <c r="P624" i="5"/>
  <c r="Q624" i="5"/>
  <c r="P620" i="5"/>
  <c r="Q620" i="5"/>
  <c r="P616" i="5"/>
  <c r="Q616" i="5"/>
  <c r="P612" i="5"/>
  <c r="Q612" i="5"/>
  <c r="P608" i="5"/>
  <c r="Q608" i="5"/>
  <c r="P604" i="5"/>
  <c r="Q604" i="5"/>
  <c r="P600" i="5"/>
  <c r="Q600" i="5"/>
  <c r="P596" i="5"/>
  <c r="Q596" i="5"/>
  <c r="P592" i="5"/>
  <c r="Q592" i="5"/>
  <c r="P588" i="5"/>
  <c r="Q588" i="5"/>
  <c r="P584" i="5"/>
  <c r="Q584" i="5"/>
  <c r="P580" i="5"/>
  <c r="Q580" i="5"/>
  <c r="P576" i="5"/>
  <c r="Q576" i="5"/>
  <c r="P572" i="5"/>
  <c r="Q572" i="5"/>
  <c r="P568" i="5"/>
  <c r="Q568" i="5"/>
  <c r="P564" i="5"/>
  <c r="Q564" i="5"/>
  <c r="P560" i="5"/>
  <c r="Q560" i="5"/>
  <c r="P556" i="5"/>
  <c r="Q556" i="5"/>
  <c r="P552" i="5"/>
  <c r="Q552" i="5"/>
  <c r="P548" i="5"/>
  <c r="Q548" i="5"/>
  <c r="P544" i="5"/>
  <c r="Q544" i="5"/>
  <c r="P540" i="5"/>
  <c r="Q540" i="5"/>
  <c r="P536" i="5"/>
  <c r="Q536" i="5"/>
  <c r="P532" i="5"/>
  <c r="Q532" i="5"/>
  <c r="P528" i="5"/>
  <c r="Q528" i="5"/>
  <c r="P524" i="5"/>
  <c r="Q524" i="5"/>
  <c r="P520" i="5"/>
  <c r="Q520" i="5"/>
  <c r="P516" i="5"/>
  <c r="Q516" i="5"/>
  <c r="P512" i="5"/>
  <c r="Q512" i="5"/>
  <c r="P508" i="5"/>
  <c r="Q508" i="5"/>
  <c r="P504" i="5"/>
  <c r="Q504" i="5"/>
  <c r="P500" i="5"/>
  <c r="Q500" i="5"/>
  <c r="P496" i="5"/>
  <c r="Q496" i="5"/>
  <c r="P492" i="5"/>
  <c r="Q492" i="5"/>
  <c r="P488" i="5"/>
  <c r="Q488" i="5"/>
  <c r="P484" i="5"/>
  <c r="Q484" i="5"/>
  <c r="P480" i="5"/>
  <c r="Q480" i="5"/>
  <c r="P476" i="5"/>
  <c r="Q476" i="5"/>
  <c r="P472" i="5"/>
  <c r="Q472" i="5"/>
  <c r="P468" i="5"/>
  <c r="Q468" i="5"/>
  <c r="P464" i="5"/>
  <c r="Q464" i="5"/>
  <c r="P460" i="5"/>
  <c r="Q460" i="5"/>
  <c r="P456" i="5"/>
  <c r="Q456" i="5"/>
  <c r="P452" i="5"/>
  <c r="Q452" i="5"/>
  <c r="P448" i="5"/>
  <c r="Q448" i="5"/>
  <c r="P444" i="5"/>
  <c r="Q444" i="5"/>
  <c r="P440" i="5"/>
  <c r="Q440" i="5"/>
  <c r="P436" i="5"/>
  <c r="Q436" i="5"/>
  <c r="P432" i="5"/>
  <c r="Q432" i="5"/>
  <c r="P428" i="5"/>
  <c r="Q428" i="5"/>
  <c r="P424" i="5"/>
  <c r="Q424" i="5"/>
  <c r="P420" i="5"/>
  <c r="Q420" i="5"/>
  <c r="P416" i="5"/>
  <c r="Q416" i="5"/>
  <c r="P412" i="5"/>
  <c r="Q412" i="5"/>
  <c r="P408" i="5"/>
  <c r="Q408" i="5"/>
  <c r="P404" i="5"/>
  <c r="Q404" i="5"/>
  <c r="P400" i="5"/>
  <c r="Q400" i="5"/>
  <c r="P396" i="5"/>
  <c r="Q396" i="5"/>
  <c r="P392" i="5"/>
  <c r="Q392" i="5"/>
  <c r="P388" i="5"/>
  <c r="Q388" i="5"/>
  <c r="P384" i="5"/>
  <c r="Q384" i="5"/>
  <c r="P380" i="5"/>
  <c r="Q380" i="5"/>
  <c r="P376" i="5"/>
  <c r="Q376" i="5"/>
  <c r="P372" i="5"/>
  <c r="Q372" i="5"/>
  <c r="P368" i="5"/>
  <c r="Q368" i="5"/>
  <c r="P364" i="5"/>
  <c r="Q364" i="5"/>
  <c r="P360" i="5"/>
  <c r="Q360" i="5"/>
  <c r="P356" i="5"/>
  <c r="Q356" i="5"/>
  <c r="P352" i="5"/>
  <c r="Q352" i="5"/>
  <c r="P348" i="5"/>
  <c r="Q348" i="5"/>
  <c r="P344" i="5"/>
  <c r="Q344" i="5"/>
  <c r="P340" i="5"/>
  <c r="Q340" i="5"/>
  <c r="P336" i="5"/>
  <c r="Q336" i="5"/>
  <c r="P332" i="5"/>
  <c r="Q332" i="5"/>
  <c r="P328" i="5"/>
  <c r="Q328" i="5"/>
  <c r="P324" i="5"/>
  <c r="Q324" i="5"/>
  <c r="P320" i="5"/>
  <c r="Q320" i="5"/>
  <c r="P316" i="5"/>
  <c r="Q316" i="5"/>
  <c r="P312" i="5"/>
  <c r="Q312" i="5"/>
  <c r="P308" i="5"/>
  <c r="Q308" i="5"/>
  <c r="P304" i="5"/>
  <c r="Q304" i="5"/>
  <c r="P300" i="5"/>
  <c r="Q300" i="5"/>
  <c r="P296" i="5"/>
  <c r="Q296" i="5"/>
  <c r="P292" i="5"/>
  <c r="Q292" i="5"/>
  <c r="P288" i="5"/>
  <c r="Q288" i="5"/>
  <c r="P284" i="5"/>
  <c r="Q284" i="5"/>
  <c r="P280" i="5"/>
  <c r="Q280" i="5"/>
  <c r="P276" i="5"/>
  <c r="Q276" i="5"/>
  <c r="P272" i="5"/>
  <c r="Q272" i="5"/>
  <c r="P268" i="5"/>
  <c r="Q268" i="5"/>
  <c r="P264" i="5"/>
  <c r="Q264" i="5"/>
  <c r="P260" i="5"/>
  <c r="Q260" i="5"/>
  <c r="P256" i="5"/>
  <c r="Q256" i="5"/>
  <c r="P252" i="5"/>
  <c r="Q252" i="5"/>
  <c r="P248" i="5"/>
  <c r="Q248" i="5"/>
  <c r="P244" i="5"/>
  <c r="Q244" i="5"/>
  <c r="P240" i="5"/>
  <c r="Q240" i="5"/>
  <c r="P236" i="5"/>
  <c r="Q236" i="5"/>
  <c r="P232" i="5"/>
  <c r="Q232" i="5"/>
  <c r="P228" i="5"/>
  <c r="Q228" i="5"/>
  <c r="P224" i="5"/>
  <c r="Q224" i="5"/>
  <c r="P220" i="5"/>
  <c r="Q220" i="5"/>
  <c r="P216" i="5"/>
  <c r="Q216" i="5"/>
  <c r="P212" i="5"/>
  <c r="Q212" i="5"/>
  <c r="P208" i="5"/>
  <c r="Q208" i="5"/>
  <c r="P204" i="5"/>
  <c r="Q204" i="5"/>
  <c r="P200" i="5"/>
  <c r="Q200" i="5"/>
  <c r="P196" i="5"/>
  <c r="Q196" i="5"/>
  <c r="P192" i="5"/>
  <c r="Q192" i="5"/>
  <c r="P188" i="5"/>
  <c r="Q188" i="5"/>
  <c r="P184" i="5"/>
  <c r="Q184" i="5"/>
  <c r="P180" i="5"/>
  <c r="Q180" i="5"/>
  <c r="P176" i="5"/>
  <c r="Q176" i="5"/>
  <c r="P172" i="5"/>
  <c r="Q172" i="5"/>
  <c r="P168" i="5"/>
  <c r="Q168" i="5"/>
  <c r="P164" i="5"/>
  <c r="Q164" i="5"/>
  <c r="P160" i="5"/>
  <c r="Q160" i="5"/>
  <c r="P156" i="5"/>
  <c r="Q156" i="5"/>
  <c r="P152" i="5"/>
  <c r="Q152" i="5"/>
  <c r="P148" i="5"/>
  <c r="Q148" i="5"/>
  <c r="P144" i="5"/>
  <c r="Q144" i="5"/>
  <c r="P140" i="5"/>
  <c r="Q140" i="5"/>
  <c r="P136" i="5"/>
  <c r="Q136" i="5"/>
  <c r="P132" i="5"/>
  <c r="Q132" i="5"/>
  <c r="P128" i="5"/>
  <c r="Q128" i="5"/>
  <c r="P124" i="5"/>
  <c r="Q124" i="5"/>
  <c r="P120" i="5"/>
  <c r="Q120" i="5"/>
  <c r="P116" i="5"/>
  <c r="Q116" i="5"/>
  <c r="P112" i="5"/>
  <c r="Q112" i="5"/>
  <c r="P108" i="5"/>
  <c r="Q108" i="5"/>
  <c r="P104" i="5"/>
  <c r="Q104" i="5"/>
  <c r="P100" i="5"/>
  <c r="Q100" i="5"/>
  <c r="P96" i="5"/>
  <c r="Q96" i="5"/>
  <c r="P92" i="5"/>
  <c r="Q92" i="5"/>
  <c r="P88" i="5"/>
  <c r="Q88" i="5"/>
  <c r="P84" i="5"/>
  <c r="Q84" i="5"/>
  <c r="P80" i="5"/>
  <c r="Q80" i="5"/>
  <c r="P76" i="5"/>
  <c r="Q76" i="5"/>
  <c r="P72" i="5"/>
  <c r="Q72" i="5"/>
  <c r="P68" i="5"/>
  <c r="Q68" i="5"/>
  <c r="P64" i="5"/>
  <c r="Q64" i="5"/>
  <c r="P60" i="5"/>
  <c r="Q60" i="5"/>
  <c r="P56" i="5"/>
  <c r="Q56" i="5"/>
  <c r="P52" i="5"/>
  <c r="Q52" i="5"/>
  <c r="P48" i="5"/>
  <c r="Q48" i="5"/>
  <c r="P44" i="5"/>
  <c r="Q44" i="5"/>
  <c r="P40" i="5"/>
  <c r="Q40" i="5"/>
  <c r="P36" i="5"/>
  <c r="Q36" i="5"/>
  <c r="P32" i="5"/>
  <c r="Q32" i="5"/>
  <c r="P28" i="5"/>
  <c r="Q28" i="5"/>
  <c r="P24" i="5"/>
  <c r="Q24" i="5"/>
  <c r="P20" i="5"/>
  <c r="Q20" i="5"/>
  <c r="P16" i="5"/>
  <c r="Q16" i="5"/>
  <c r="P12" i="5"/>
  <c r="Q12" i="5"/>
  <c r="P8" i="5"/>
  <c r="Q8" i="5"/>
  <c r="P4" i="5"/>
  <c r="Q4" i="5"/>
  <c r="P3006" i="5"/>
  <c r="P2878" i="5"/>
  <c r="P2750" i="5"/>
  <c r="P2622" i="5"/>
  <c r="P2494" i="5"/>
  <c r="P2366" i="5"/>
  <c r="P2238" i="5"/>
  <c r="Q3098" i="5"/>
  <c r="Q3066" i="5"/>
  <c r="Q3034" i="5"/>
  <c r="Q3002" i="5"/>
  <c r="Q2970" i="5"/>
  <c r="Q2938" i="5"/>
  <c r="Q2906" i="5"/>
  <c r="Q2874" i="5"/>
  <c r="Q2842" i="5"/>
  <c r="Q2810" i="5"/>
  <c r="Q2778" i="5"/>
  <c r="Q2746" i="5"/>
  <c r="Q2714" i="5"/>
  <c r="Q2682" i="5"/>
  <c r="Q1947" i="5"/>
  <c r="Q1915" i="5"/>
  <c r="Q1883" i="5"/>
  <c r="P1959" i="5"/>
  <c r="Q1959" i="5"/>
  <c r="P1955" i="5"/>
  <c r="Q1955" i="5"/>
  <c r="P1943" i="5"/>
  <c r="Q1943" i="5"/>
  <c r="P1939" i="5"/>
  <c r="Q1939" i="5"/>
  <c r="P1927" i="5"/>
  <c r="Q1927" i="5"/>
  <c r="P1923" i="5"/>
  <c r="Q1923" i="5"/>
  <c r="P1911" i="5"/>
  <c r="Q1911" i="5"/>
  <c r="P1907" i="5"/>
  <c r="Q1907" i="5"/>
  <c r="P1895" i="5"/>
  <c r="Q1895" i="5"/>
  <c r="P1891" i="5"/>
  <c r="Q1891" i="5"/>
  <c r="P1879" i="5"/>
  <c r="Q1879" i="5"/>
  <c r="P1875" i="5"/>
  <c r="Q1875" i="5"/>
  <c r="P1863" i="5"/>
  <c r="Q1863" i="5"/>
  <c r="P1859" i="5"/>
  <c r="Q1859" i="5"/>
  <c r="P1855" i="5"/>
  <c r="Q1855" i="5"/>
  <c r="P1851" i="5"/>
  <c r="Q1851" i="5"/>
  <c r="P1847" i="5"/>
  <c r="Q1847" i="5"/>
  <c r="P1843" i="5"/>
  <c r="Q1843" i="5"/>
  <c r="P1839" i="5"/>
  <c r="Q1839" i="5"/>
  <c r="P1835" i="5"/>
  <c r="Q1835" i="5"/>
  <c r="P1831" i="5"/>
  <c r="Q1831" i="5"/>
  <c r="P1827" i="5"/>
  <c r="Q1827" i="5"/>
  <c r="P1823" i="5"/>
  <c r="Q1823" i="5"/>
  <c r="P1819" i="5"/>
  <c r="Q1819" i="5"/>
  <c r="P1815" i="5"/>
  <c r="Q1815" i="5"/>
  <c r="P1811" i="5"/>
  <c r="Q1811" i="5"/>
  <c r="P1807" i="5"/>
  <c r="Q1807" i="5"/>
  <c r="P1803" i="5"/>
  <c r="Q1803" i="5"/>
  <c r="P1799" i="5"/>
  <c r="Q1799" i="5"/>
  <c r="P1795" i="5"/>
  <c r="Q1795" i="5"/>
  <c r="P1791" i="5"/>
  <c r="Q1791" i="5"/>
  <c r="P1787" i="5"/>
  <c r="Q1787" i="5"/>
  <c r="P1783" i="5"/>
  <c r="Q1783" i="5"/>
  <c r="P1779" i="5"/>
  <c r="Q1779" i="5"/>
  <c r="P1775" i="5"/>
  <c r="Q1775" i="5"/>
  <c r="P1771" i="5"/>
  <c r="Q1771" i="5"/>
  <c r="P1767" i="5"/>
  <c r="Q1767" i="5"/>
  <c r="P1763" i="5"/>
  <c r="Q1763" i="5"/>
  <c r="P1759" i="5"/>
  <c r="Q1759" i="5"/>
  <c r="P1755" i="5"/>
  <c r="Q1755" i="5"/>
  <c r="P1751" i="5"/>
  <c r="Q1751" i="5"/>
  <c r="P1747" i="5"/>
  <c r="Q1747" i="5"/>
  <c r="P1743" i="5"/>
  <c r="Q1743" i="5"/>
  <c r="P1739" i="5"/>
  <c r="Q1739" i="5"/>
  <c r="P1735" i="5"/>
  <c r="Q1735" i="5"/>
  <c r="P1731" i="5"/>
  <c r="Q1731" i="5"/>
  <c r="P1727" i="5"/>
  <c r="Q1727" i="5"/>
  <c r="P1723" i="5"/>
  <c r="Q1723" i="5"/>
  <c r="P1719" i="5"/>
  <c r="Q1719" i="5"/>
  <c r="P1715" i="5"/>
  <c r="Q1715" i="5"/>
  <c r="P1711" i="5"/>
  <c r="Q1711" i="5"/>
  <c r="P1707" i="5"/>
  <c r="Q1707" i="5"/>
  <c r="P1703" i="5"/>
  <c r="Q1703" i="5"/>
  <c r="P1699" i="5"/>
  <c r="Q1699" i="5"/>
  <c r="P1695" i="5"/>
  <c r="Q1695" i="5"/>
  <c r="P1691" i="5"/>
  <c r="Q1691" i="5"/>
  <c r="P1687" i="5"/>
  <c r="Q1687" i="5"/>
  <c r="P1683" i="5"/>
  <c r="Q1683" i="5"/>
  <c r="P1679" i="5"/>
  <c r="Q1679" i="5"/>
  <c r="P1675" i="5"/>
  <c r="Q1675" i="5"/>
  <c r="P1671" i="5"/>
  <c r="Q1671" i="5"/>
  <c r="P1667" i="5"/>
  <c r="Q1667" i="5"/>
  <c r="P1663" i="5"/>
  <c r="Q1663" i="5"/>
  <c r="P1659" i="5"/>
  <c r="Q1659" i="5"/>
  <c r="P1655" i="5"/>
  <c r="Q1655" i="5"/>
  <c r="P1651" i="5"/>
  <c r="Q1651" i="5"/>
  <c r="P1647" i="5"/>
  <c r="Q1647" i="5"/>
  <c r="P1643" i="5"/>
  <c r="Q1643" i="5"/>
  <c r="P1639" i="5"/>
  <c r="Q1639" i="5"/>
  <c r="P1635" i="5"/>
  <c r="Q1635" i="5"/>
  <c r="P1631" i="5"/>
  <c r="Q1631" i="5"/>
  <c r="P1627" i="5"/>
  <c r="Q1627" i="5"/>
  <c r="P1623" i="5"/>
  <c r="Q1623" i="5"/>
  <c r="P1619" i="5"/>
  <c r="Q1619" i="5"/>
  <c r="P1615" i="5"/>
  <c r="Q1615" i="5"/>
  <c r="P1611" i="5"/>
  <c r="Q1611" i="5"/>
  <c r="P1607" i="5"/>
  <c r="Q1607" i="5"/>
  <c r="P1603" i="5"/>
  <c r="Q1603" i="5"/>
  <c r="P1599" i="5"/>
  <c r="Q1599" i="5"/>
  <c r="P1595" i="5"/>
  <c r="Q1595" i="5"/>
  <c r="P1591" i="5"/>
  <c r="Q1591" i="5"/>
  <c r="P1587" i="5"/>
  <c r="Q1587" i="5"/>
  <c r="P1583" i="5"/>
  <c r="Q1583" i="5"/>
  <c r="P1579" i="5"/>
  <c r="Q1579" i="5"/>
  <c r="P1575" i="5"/>
  <c r="Q1575" i="5"/>
  <c r="P1571" i="5"/>
  <c r="Q1571" i="5"/>
  <c r="P1567" i="5"/>
  <c r="Q1567" i="5"/>
  <c r="P1563" i="5"/>
  <c r="Q1563" i="5"/>
  <c r="P1559" i="5"/>
  <c r="Q1559" i="5"/>
  <c r="P1555" i="5"/>
  <c r="Q1555" i="5"/>
  <c r="P1551" i="5"/>
  <c r="Q1551" i="5"/>
  <c r="P1547" i="5"/>
  <c r="Q1547" i="5"/>
  <c r="P1543" i="5"/>
  <c r="Q1543" i="5"/>
  <c r="P1539" i="5"/>
  <c r="Q1539" i="5"/>
  <c r="P1535" i="5"/>
  <c r="Q1535" i="5"/>
  <c r="P1531" i="5"/>
  <c r="Q1531" i="5"/>
  <c r="P1527" i="5"/>
  <c r="Q1527" i="5"/>
  <c r="P1523" i="5"/>
  <c r="Q1523" i="5"/>
  <c r="P1519" i="5"/>
  <c r="Q1519" i="5"/>
  <c r="P1515" i="5"/>
  <c r="Q1515" i="5"/>
  <c r="P1511" i="5"/>
  <c r="Q1511" i="5"/>
  <c r="P1507" i="5"/>
  <c r="Q1507" i="5"/>
  <c r="P1503" i="5"/>
  <c r="Q1503" i="5"/>
  <c r="P1499" i="5"/>
  <c r="Q1499" i="5"/>
  <c r="P1495" i="5"/>
  <c r="Q1495" i="5"/>
  <c r="P1491" i="5"/>
  <c r="Q1491" i="5"/>
  <c r="P1487" i="5"/>
  <c r="Q1487" i="5"/>
  <c r="P1483" i="5"/>
  <c r="Q1483" i="5"/>
  <c r="P1479" i="5"/>
  <c r="Q1479" i="5"/>
  <c r="P1475" i="5"/>
  <c r="Q1475" i="5"/>
  <c r="P1471" i="5"/>
  <c r="Q1471" i="5"/>
  <c r="P1467" i="5"/>
  <c r="Q1467" i="5"/>
  <c r="P1463" i="5"/>
  <c r="Q1463" i="5"/>
  <c r="P1459" i="5"/>
  <c r="Q1459" i="5"/>
  <c r="P1455" i="5"/>
  <c r="Q1455" i="5"/>
  <c r="P1451" i="5"/>
  <c r="Q1451" i="5"/>
  <c r="P1447" i="5"/>
  <c r="Q1447" i="5"/>
  <c r="P1443" i="5"/>
  <c r="Q1443" i="5"/>
  <c r="P1439" i="5"/>
  <c r="Q1439" i="5"/>
  <c r="P1435" i="5"/>
  <c r="Q1435" i="5"/>
  <c r="P1431" i="5"/>
  <c r="Q1431" i="5"/>
  <c r="P1427" i="5"/>
  <c r="Q1427" i="5"/>
  <c r="P1423" i="5"/>
  <c r="Q1423" i="5"/>
  <c r="P1419" i="5"/>
  <c r="Q1419" i="5"/>
  <c r="P1415" i="5"/>
  <c r="Q1415" i="5"/>
  <c r="P1411" i="5"/>
  <c r="Q1411" i="5"/>
  <c r="P1407" i="5"/>
  <c r="Q1407" i="5"/>
  <c r="P1403" i="5"/>
  <c r="Q1403" i="5"/>
  <c r="P1399" i="5"/>
  <c r="Q1399" i="5"/>
  <c r="P1395" i="5"/>
  <c r="Q1395" i="5"/>
  <c r="P1391" i="5"/>
  <c r="Q1391" i="5"/>
  <c r="P1387" i="5"/>
  <c r="Q1387" i="5"/>
  <c r="P1383" i="5"/>
  <c r="Q1383" i="5"/>
  <c r="P1379" i="5"/>
  <c r="Q1379" i="5"/>
  <c r="P1375" i="5"/>
  <c r="Q1375" i="5"/>
  <c r="P1371" i="5"/>
  <c r="Q1371" i="5"/>
  <c r="P1367" i="5"/>
  <c r="Q1367" i="5"/>
  <c r="P1363" i="5"/>
  <c r="Q1363" i="5"/>
  <c r="P1359" i="5"/>
  <c r="Q1359" i="5"/>
  <c r="P1355" i="5"/>
  <c r="Q1355" i="5"/>
  <c r="P1351" i="5"/>
  <c r="Q1351" i="5"/>
  <c r="P1347" i="5"/>
  <c r="Q1347" i="5"/>
  <c r="P1343" i="5"/>
  <c r="Q1343" i="5"/>
  <c r="P1339" i="5"/>
  <c r="Q1339" i="5"/>
  <c r="P1335" i="5"/>
  <c r="Q1335" i="5"/>
  <c r="P1331" i="5"/>
  <c r="Q1331" i="5"/>
  <c r="P1327" i="5"/>
  <c r="Q1327" i="5"/>
  <c r="P1323" i="5"/>
  <c r="Q1323" i="5"/>
  <c r="P1319" i="5"/>
  <c r="Q1319" i="5"/>
  <c r="P1315" i="5"/>
  <c r="Q1315" i="5"/>
  <c r="P1311" i="5"/>
  <c r="Q1311" i="5"/>
  <c r="P1307" i="5"/>
  <c r="Q1307" i="5"/>
  <c r="P1303" i="5"/>
  <c r="Q1303" i="5"/>
  <c r="P1299" i="5"/>
  <c r="Q1299" i="5"/>
  <c r="P1295" i="5"/>
  <c r="Q1295" i="5"/>
  <c r="P1291" i="5"/>
  <c r="Q1291" i="5"/>
  <c r="P1287" i="5"/>
  <c r="Q1287" i="5"/>
  <c r="P1283" i="5"/>
  <c r="Q1283" i="5"/>
  <c r="P1279" i="5"/>
  <c r="Q1279" i="5"/>
  <c r="P1275" i="5"/>
  <c r="Q1275" i="5"/>
  <c r="P1271" i="5"/>
  <c r="Q1271" i="5"/>
  <c r="P1267" i="5"/>
  <c r="Q1267" i="5"/>
  <c r="P1263" i="5"/>
  <c r="Q1263" i="5"/>
  <c r="P1259" i="5"/>
  <c r="Q1259" i="5"/>
  <c r="P1255" i="5"/>
  <c r="Q1255" i="5"/>
  <c r="P1251" i="5"/>
  <c r="Q1251" i="5"/>
  <c r="P1247" i="5"/>
  <c r="Q1247" i="5"/>
  <c r="P1243" i="5"/>
  <c r="Q1243" i="5"/>
  <c r="P1239" i="5"/>
  <c r="Q1239" i="5"/>
  <c r="P1235" i="5"/>
  <c r="Q1235" i="5"/>
  <c r="P1227" i="5"/>
  <c r="Q1227" i="5"/>
  <c r="P1223" i="5"/>
  <c r="Q1223" i="5"/>
  <c r="P1219" i="5"/>
  <c r="Q1219" i="5"/>
  <c r="P1215" i="5"/>
  <c r="Q1215" i="5"/>
  <c r="P1211" i="5"/>
  <c r="Q1211" i="5"/>
  <c r="P1207" i="5"/>
  <c r="Q1207" i="5"/>
  <c r="P1203" i="5"/>
  <c r="Q1203" i="5"/>
  <c r="P1199" i="5"/>
  <c r="Q1199" i="5"/>
  <c r="P1195" i="5"/>
  <c r="Q1195" i="5"/>
  <c r="P1191" i="5"/>
  <c r="Q1191" i="5"/>
  <c r="P1187" i="5"/>
  <c r="Q1187" i="5"/>
  <c r="P1183" i="5"/>
  <c r="Q1183" i="5"/>
  <c r="P1175" i="5"/>
  <c r="Q1175" i="5"/>
  <c r="P1171" i="5"/>
  <c r="Q1171" i="5"/>
  <c r="P1167" i="5"/>
  <c r="Q1167" i="5"/>
  <c r="P1163" i="5"/>
  <c r="Q1163" i="5"/>
  <c r="P1159" i="5"/>
  <c r="Q1159" i="5"/>
  <c r="P1155" i="5"/>
  <c r="Q1155" i="5"/>
  <c r="P1151" i="5"/>
  <c r="Q1151" i="5"/>
  <c r="P1147" i="5"/>
  <c r="Q1147" i="5"/>
  <c r="P1143" i="5"/>
  <c r="Q1143" i="5"/>
  <c r="P1139" i="5"/>
  <c r="Q1139" i="5"/>
  <c r="P1135" i="5"/>
  <c r="Q1135" i="5"/>
  <c r="P1131" i="5"/>
  <c r="Q1131" i="5"/>
  <c r="P1127" i="5"/>
  <c r="Q1127" i="5"/>
  <c r="P1123" i="5"/>
  <c r="Q1123" i="5"/>
  <c r="P1119" i="5"/>
  <c r="Q1119" i="5"/>
  <c r="P1115" i="5"/>
  <c r="Q1115" i="5"/>
  <c r="P1111" i="5"/>
  <c r="Q1111" i="5"/>
  <c r="P1107" i="5"/>
  <c r="Q1107" i="5"/>
  <c r="P1103" i="5"/>
  <c r="Q1103" i="5"/>
  <c r="P1099" i="5"/>
  <c r="Q1099" i="5"/>
  <c r="P1095" i="5"/>
  <c r="Q1095" i="5"/>
  <c r="P1091" i="5"/>
  <c r="Q1091" i="5"/>
  <c r="P1087" i="5"/>
  <c r="Q1087" i="5"/>
  <c r="P1083" i="5"/>
  <c r="Q1083" i="5"/>
  <c r="P1079" i="5"/>
  <c r="Q1079" i="5"/>
  <c r="P1075" i="5"/>
  <c r="Q1075" i="5"/>
  <c r="P1071" i="5"/>
  <c r="Q1071" i="5"/>
  <c r="P1067" i="5"/>
  <c r="Q1067" i="5"/>
  <c r="P1063" i="5"/>
  <c r="Q1063" i="5"/>
  <c r="P1059" i="5"/>
  <c r="Q1059" i="5"/>
  <c r="P1055" i="5"/>
  <c r="Q1055" i="5"/>
  <c r="P1051" i="5"/>
  <c r="Q1051" i="5"/>
  <c r="P1047" i="5"/>
  <c r="Q1047" i="5"/>
  <c r="P1043" i="5"/>
  <c r="Q1043" i="5"/>
  <c r="P1039" i="5"/>
  <c r="Q1039" i="5"/>
  <c r="P1035" i="5"/>
  <c r="Q1035" i="5"/>
  <c r="P1031" i="5"/>
  <c r="Q1031" i="5"/>
  <c r="P1027" i="5"/>
  <c r="Q1027" i="5"/>
  <c r="P1023" i="5"/>
  <c r="Q1023" i="5"/>
  <c r="P1019" i="5"/>
  <c r="Q1019" i="5"/>
  <c r="P1015" i="5"/>
  <c r="Q1015" i="5"/>
  <c r="P1011" i="5"/>
  <c r="Q1011" i="5"/>
  <c r="P1007" i="5"/>
  <c r="Q1007" i="5"/>
  <c r="P1003" i="5"/>
  <c r="Q1003" i="5"/>
  <c r="P999" i="5"/>
  <c r="Q999" i="5"/>
  <c r="P995" i="5"/>
  <c r="Q995" i="5"/>
  <c r="P991" i="5"/>
  <c r="Q991" i="5"/>
  <c r="P987" i="5"/>
  <c r="Q987" i="5"/>
  <c r="P983" i="5"/>
  <c r="Q983" i="5"/>
  <c r="P979" i="5"/>
  <c r="Q979" i="5"/>
  <c r="P975" i="5"/>
  <c r="Q975" i="5"/>
  <c r="P971" i="5"/>
  <c r="Q971" i="5"/>
  <c r="P967" i="5"/>
  <c r="Q967" i="5"/>
  <c r="P963" i="5"/>
  <c r="Q963" i="5"/>
  <c r="P959" i="5"/>
  <c r="Q959" i="5"/>
  <c r="P955" i="5"/>
  <c r="Q955" i="5"/>
  <c r="P951" i="5"/>
  <c r="Q951" i="5"/>
  <c r="P947" i="5"/>
  <c r="Q947" i="5"/>
  <c r="P943" i="5"/>
  <c r="Q943" i="5"/>
  <c r="P939" i="5"/>
  <c r="Q939" i="5"/>
  <c r="P935" i="5"/>
  <c r="Q935" i="5"/>
  <c r="P931" i="5"/>
  <c r="Q931" i="5"/>
  <c r="P927" i="5"/>
  <c r="Q927" i="5"/>
  <c r="P923" i="5"/>
  <c r="Q923" i="5"/>
  <c r="P919" i="5"/>
  <c r="Q919" i="5"/>
  <c r="P915" i="5"/>
  <c r="Q915" i="5"/>
  <c r="P911" i="5"/>
  <c r="Q911" i="5"/>
  <c r="P907" i="5"/>
  <c r="Q907" i="5"/>
  <c r="P903" i="5"/>
  <c r="Q903" i="5"/>
  <c r="P899" i="5"/>
  <c r="Q899" i="5"/>
  <c r="P895" i="5"/>
  <c r="Q895" i="5"/>
  <c r="P891" i="5"/>
  <c r="Q891" i="5"/>
  <c r="P887" i="5"/>
  <c r="Q887" i="5"/>
  <c r="P883" i="5"/>
  <c r="Q883" i="5"/>
  <c r="P879" i="5"/>
  <c r="Q879" i="5"/>
  <c r="P875" i="5"/>
  <c r="Q875" i="5"/>
  <c r="P871" i="5"/>
  <c r="Q871" i="5"/>
  <c r="P867" i="5"/>
  <c r="Q867" i="5"/>
  <c r="P863" i="5"/>
  <c r="Q863" i="5"/>
  <c r="P859" i="5"/>
  <c r="Q859" i="5"/>
  <c r="P855" i="5"/>
  <c r="Q855" i="5"/>
  <c r="P851" i="5"/>
  <c r="Q851" i="5"/>
  <c r="P847" i="5"/>
  <c r="Q847" i="5"/>
  <c r="P843" i="5"/>
  <c r="Q843" i="5"/>
  <c r="P839" i="5"/>
  <c r="Q839" i="5"/>
  <c r="P835" i="5"/>
  <c r="Q835" i="5"/>
  <c r="P831" i="5"/>
  <c r="Q831" i="5"/>
  <c r="P827" i="5"/>
  <c r="Q827" i="5"/>
  <c r="P823" i="5"/>
  <c r="Q823" i="5"/>
  <c r="P819" i="5"/>
  <c r="Q819" i="5"/>
  <c r="P815" i="5"/>
  <c r="Q815" i="5"/>
  <c r="P811" i="5"/>
  <c r="Q811" i="5"/>
  <c r="P807" i="5"/>
  <c r="Q807" i="5"/>
  <c r="P803" i="5"/>
  <c r="Q803" i="5"/>
  <c r="P799" i="5"/>
  <c r="Q799" i="5"/>
  <c r="P795" i="5"/>
  <c r="Q795" i="5"/>
  <c r="P791" i="5"/>
  <c r="Q791" i="5"/>
  <c r="P787" i="5"/>
  <c r="Q787" i="5"/>
  <c r="P783" i="5"/>
  <c r="Q783" i="5"/>
  <c r="P779" i="5"/>
  <c r="Q779" i="5"/>
  <c r="P775" i="5"/>
  <c r="Q775" i="5"/>
  <c r="P771" i="5"/>
  <c r="Q771" i="5"/>
  <c r="P767" i="5"/>
  <c r="Q767" i="5"/>
  <c r="P763" i="5"/>
  <c r="Q763" i="5"/>
  <c r="P759" i="5"/>
  <c r="Q759" i="5"/>
  <c r="P755" i="5"/>
  <c r="Q755" i="5"/>
  <c r="P751" i="5"/>
  <c r="Q751" i="5"/>
  <c r="P747" i="5"/>
  <c r="Q747" i="5"/>
  <c r="P743" i="5"/>
  <c r="Q743" i="5"/>
  <c r="P739" i="5"/>
  <c r="Q739" i="5"/>
  <c r="P735" i="5"/>
  <c r="Q735" i="5"/>
  <c r="P731" i="5"/>
  <c r="Q731" i="5"/>
  <c r="P727" i="5"/>
  <c r="Q727" i="5"/>
  <c r="P723" i="5"/>
  <c r="Q723" i="5"/>
  <c r="P719" i="5"/>
  <c r="Q719" i="5"/>
  <c r="P715" i="5"/>
  <c r="Q715" i="5"/>
  <c r="P711" i="5"/>
  <c r="Q711" i="5"/>
  <c r="P707" i="5"/>
  <c r="Q707" i="5"/>
  <c r="P703" i="5"/>
  <c r="Q703" i="5"/>
  <c r="P699" i="5"/>
  <c r="Q699" i="5"/>
  <c r="P695" i="5"/>
  <c r="Q695" i="5"/>
  <c r="P691" i="5"/>
  <c r="Q691" i="5"/>
  <c r="P687" i="5"/>
  <c r="Q687" i="5"/>
  <c r="P683" i="5"/>
  <c r="Q683" i="5"/>
  <c r="P679" i="5"/>
  <c r="Q679" i="5"/>
  <c r="P675" i="5"/>
  <c r="Q675" i="5"/>
  <c r="P671" i="5"/>
  <c r="Q671" i="5"/>
  <c r="P667" i="5"/>
  <c r="Q667" i="5"/>
  <c r="P663" i="5"/>
  <c r="Q663" i="5"/>
  <c r="P659" i="5"/>
  <c r="Q659" i="5"/>
  <c r="P655" i="5"/>
  <c r="Q655" i="5"/>
  <c r="P651" i="5"/>
  <c r="Q651" i="5"/>
  <c r="P647" i="5"/>
  <c r="Q647" i="5"/>
  <c r="P643" i="5"/>
  <c r="Q643" i="5"/>
  <c r="P639" i="5"/>
  <c r="Q639" i="5"/>
  <c r="P635" i="5"/>
  <c r="Q635" i="5"/>
  <c r="P631" i="5"/>
  <c r="Q631" i="5"/>
  <c r="P627" i="5"/>
  <c r="Q627" i="5"/>
  <c r="P623" i="5"/>
  <c r="Q623" i="5"/>
  <c r="P619" i="5"/>
  <c r="Q619" i="5"/>
  <c r="P615" i="5"/>
  <c r="Q615" i="5"/>
  <c r="P611" i="5"/>
  <c r="Q611" i="5"/>
  <c r="P607" i="5"/>
  <c r="Q607" i="5"/>
  <c r="P603" i="5"/>
  <c r="Q603" i="5"/>
  <c r="P599" i="5"/>
  <c r="Q599" i="5"/>
  <c r="P595" i="5"/>
  <c r="Q595" i="5"/>
  <c r="P591" i="5"/>
  <c r="Q591" i="5"/>
  <c r="P587" i="5"/>
  <c r="Q587" i="5"/>
  <c r="P583" i="5"/>
  <c r="Q583" i="5"/>
  <c r="P579" i="5"/>
  <c r="Q579" i="5"/>
  <c r="P575" i="5"/>
  <c r="Q575" i="5"/>
  <c r="P571" i="5"/>
  <c r="Q571" i="5"/>
  <c r="P567" i="5"/>
  <c r="Q567" i="5"/>
  <c r="P563" i="5"/>
  <c r="Q563" i="5"/>
  <c r="P559" i="5"/>
  <c r="Q559" i="5"/>
  <c r="P555" i="5"/>
  <c r="Q555" i="5"/>
  <c r="P551" i="5"/>
  <c r="Q551" i="5"/>
  <c r="P547" i="5"/>
  <c r="Q547" i="5"/>
  <c r="P543" i="5"/>
  <c r="Q543" i="5"/>
  <c r="P539" i="5"/>
  <c r="Q539" i="5"/>
  <c r="P535" i="5"/>
  <c r="Q535" i="5"/>
  <c r="P531" i="5"/>
  <c r="Q531" i="5"/>
  <c r="P527" i="5"/>
  <c r="Q527" i="5"/>
  <c r="P523" i="5"/>
  <c r="Q523" i="5"/>
  <c r="P519" i="5"/>
  <c r="Q519" i="5"/>
  <c r="P515" i="5"/>
  <c r="Q515" i="5"/>
  <c r="P511" i="5"/>
  <c r="Q511" i="5"/>
  <c r="P507" i="5"/>
  <c r="Q507" i="5"/>
  <c r="P503" i="5"/>
  <c r="Q503" i="5"/>
  <c r="P499" i="5"/>
  <c r="Q499" i="5"/>
  <c r="P495" i="5"/>
  <c r="Q495" i="5"/>
  <c r="P491" i="5"/>
  <c r="Q491" i="5"/>
  <c r="P487" i="5"/>
  <c r="Q487" i="5"/>
  <c r="P483" i="5"/>
  <c r="Q483" i="5"/>
  <c r="P479" i="5"/>
  <c r="Q479" i="5"/>
  <c r="P475" i="5"/>
  <c r="Q475" i="5"/>
  <c r="P471" i="5"/>
  <c r="Q471" i="5"/>
  <c r="P467" i="5"/>
  <c r="Q467" i="5"/>
  <c r="P463" i="5"/>
  <c r="Q463" i="5"/>
  <c r="P459" i="5"/>
  <c r="Q459" i="5"/>
  <c r="P455" i="5"/>
  <c r="Q455" i="5"/>
  <c r="P451" i="5"/>
  <c r="Q451" i="5"/>
  <c r="P447" i="5"/>
  <c r="Q447" i="5"/>
  <c r="P443" i="5"/>
  <c r="Q443" i="5"/>
  <c r="P439" i="5"/>
  <c r="Q439" i="5"/>
  <c r="P435" i="5"/>
  <c r="Q435" i="5"/>
  <c r="P431" i="5"/>
  <c r="Q431" i="5"/>
  <c r="P427" i="5"/>
  <c r="Q427" i="5"/>
  <c r="P423" i="5"/>
  <c r="Q423" i="5"/>
  <c r="P419" i="5"/>
  <c r="Q419" i="5"/>
  <c r="P415" i="5"/>
  <c r="Q415" i="5"/>
  <c r="P411" i="5"/>
  <c r="Q411" i="5"/>
  <c r="P407" i="5"/>
  <c r="Q407" i="5"/>
  <c r="P403" i="5"/>
  <c r="Q403" i="5"/>
  <c r="P399" i="5"/>
  <c r="Q399" i="5"/>
  <c r="P395" i="5"/>
  <c r="Q395" i="5"/>
  <c r="P391" i="5"/>
  <c r="Q391" i="5"/>
  <c r="P387" i="5"/>
  <c r="Q387" i="5"/>
  <c r="P383" i="5"/>
  <c r="Q383" i="5"/>
  <c r="P379" i="5"/>
  <c r="Q379" i="5"/>
  <c r="P375" i="5"/>
  <c r="Q375" i="5"/>
  <c r="P371" i="5"/>
  <c r="Q371" i="5"/>
  <c r="P367" i="5"/>
  <c r="Q367" i="5"/>
  <c r="P363" i="5"/>
  <c r="Q363" i="5"/>
  <c r="P359" i="5"/>
  <c r="Q359" i="5"/>
  <c r="P355" i="5"/>
  <c r="Q355" i="5"/>
  <c r="P351" i="5"/>
  <c r="Q351" i="5"/>
  <c r="P347" i="5"/>
  <c r="Q347" i="5"/>
  <c r="P343" i="5"/>
  <c r="Q343" i="5"/>
  <c r="P339" i="5"/>
  <c r="Q339" i="5"/>
  <c r="P335" i="5"/>
  <c r="Q335" i="5"/>
  <c r="P331" i="5"/>
  <c r="Q331" i="5"/>
  <c r="P327" i="5"/>
  <c r="Q327" i="5"/>
  <c r="P323" i="5"/>
  <c r="Q323" i="5"/>
  <c r="P319" i="5"/>
  <c r="Q319" i="5"/>
  <c r="P315" i="5"/>
  <c r="Q315" i="5"/>
  <c r="P311" i="5"/>
  <c r="Q311" i="5"/>
  <c r="P307" i="5"/>
  <c r="Q307" i="5"/>
  <c r="P303" i="5"/>
  <c r="Q303" i="5"/>
  <c r="P299" i="5"/>
  <c r="Q299" i="5"/>
  <c r="P295" i="5"/>
  <c r="Q295" i="5"/>
  <c r="P291" i="5"/>
  <c r="Q291" i="5"/>
  <c r="P287" i="5"/>
  <c r="Q287" i="5"/>
  <c r="P283" i="5"/>
  <c r="Q283" i="5"/>
  <c r="P279" i="5"/>
  <c r="Q279" i="5"/>
  <c r="P275" i="5"/>
  <c r="Q275" i="5"/>
  <c r="P271" i="5"/>
  <c r="Q271" i="5"/>
  <c r="P267" i="5"/>
  <c r="Q267" i="5"/>
  <c r="P263" i="5"/>
  <c r="Q263" i="5"/>
  <c r="P259" i="5"/>
  <c r="Q259" i="5"/>
  <c r="P255" i="5"/>
  <c r="Q255" i="5"/>
  <c r="P251" i="5"/>
  <c r="Q251" i="5"/>
  <c r="P247" i="5"/>
  <c r="Q247" i="5"/>
  <c r="P243" i="5"/>
  <c r="Q243" i="5"/>
  <c r="P239" i="5"/>
  <c r="Q239" i="5"/>
  <c r="P235" i="5"/>
  <c r="Q235" i="5"/>
  <c r="P231" i="5"/>
  <c r="Q231" i="5"/>
  <c r="P227" i="5"/>
  <c r="Q227" i="5"/>
  <c r="P223" i="5"/>
  <c r="Q223" i="5"/>
  <c r="P219" i="5"/>
  <c r="Q219" i="5"/>
  <c r="P215" i="5"/>
  <c r="Q215" i="5"/>
  <c r="P211" i="5"/>
  <c r="Q211" i="5"/>
  <c r="P207" i="5"/>
  <c r="Q207" i="5"/>
  <c r="P203" i="5"/>
  <c r="Q203" i="5"/>
  <c r="P199" i="5"/>
  <c r="Q199" i="5"/>
  <c r="P195" i="5"/>
  <c r="Q195" i="5"/>
  <c r="P191" i="5"/>
  <c r="Q191" i="5"/>
  <c r="P187" i="5"/>
  <c r="Q187" i="5"/>
  <c r="P183" i="5"/>
  <c r="Q183" i="5"/>
  <c r="P179" i="5"/>
  <c r="Q179" i="5"/>
  <c r="P175" i="5"/>
  <c r="Q175" i="5"/>
  <c r="P171" i="5"/>
  <c r="Q171" i="5"/>
  <c r="P167" i="5"/>
  <c r="Q167" i="5"/>
  <c r="P163" i="5"/>
  <c r="Q163" i="5"/>
  <c r="P159" i="5"/>
  <c r="Q159" i="5"/>
  <c r="P155" i="5"/>
  <c r="Q155" i="5"/>
  <c r="P151" i="5"/>
  <c r="Q151" i="5"/>
  <c r="P147" i="5"/>
  <c r="Q147" i="5"/>
  <c r="P143" i="5"/>
  <c r="Q143" i="5"/>
  <c r="P139" i="5"/>
  <c r="Q139" i="5"/>
  <c r="P135" i="5"/>
  <c r="Q135" i="5"/>
  <c r="P131" i="5"/>
  <c r="Q131" i="5"/>
  <c r="P127" i="5"/>
  <c r="Q127" i="5"/>
  <c r="P123" i="5"/>
  <c r="Q123" i="5"/>
  <c r="P119" i="5"/>
  <c r="Q119" i="5"/>
  <c r="P115" i="5"/>
  <c r="Q115" i="5"/>
  <c r="P111" i="5"/>
  <c r="Q111" i="5"/>
  <c r="P107" i="5"/>
  <c r="Q107" i="5"/>
  <c r="P103" i="5"/>
  <c r="Q103" i="5"/>
  <c r="P99" i="5"/>
  <c r="Q99" i="5"/>
  <c r="P95" i="5"/>
  <c r="Q95" i="5"/>
  <c r="P91" i="5"/>
  <c r="Q91" i="5"/>
  <c r="P87" i="5"/>
  <c r="Q87" i="5"/>
  <c r="P83" i="5"/>
  <c r="Q83" i="5"/>
  <c r="P79" i="5"/>
  <c r="Q79" i="5"/>
  <c r="P75" i="5"/>
  <c r="Q75" i="5"/>
  <c r="P71" i="5"/>
  <c r="Q71" i="5"/>
  <c r="P67" i="5"/>
  <c r="Q67" i="5"/>
  <c r="P63" i="5"/>
  <c r="Q63" i="5"/>
  <c r="P59" i="5"/>
  <c r="Q59" i="5"/>
  <c r="P55" i="5"/>
  <c r="Q55" i="5"/>
  <c r="P51" i="5"/>
  <c r="Q51" i="5"/>
  <c r="P47" i="5"/>
  <c r="Q47" i="5"/>
  <c r="P43" i="5"/>
  <c r="Q43" i="5"/>
  <c r="P39" i="5"/>
  <c r="Q39" i="5"/>
  <c r="P35" i="5"/>
  <c r="Q35" i="5"/>
  <c r="P31" i="5"/>
  <c r="Q31" i="5"/>
  <c r="P27" i="5"/>
  <c r="Q27" i="5"/>
  <c r="P23" i="5"/>
  <c r="Q23" i="5"/>
  <c r="P19" i="5"/>
  <c r="Q19" i="5"/>
  <c r="P15" i="5"/>
  <c r="Q15" i="5"/>
  <c r="P11" i="5"/>
  <c r="Q11" i="5"/>
  <c r="P7" i="5"/>
  <c r="Q7" i="5"/>
  <c r="P3" i="5"/>
  <c r="Q3" i="5"/>
  <c r="P2974" i="5"/>
  <c r="P2846" i="5"/>
  <c r="P2718" i="5"/>
  <c r="P2590" i="5"/>
  <c r="P2462" i="5"/>
  <c r="P2334" i="5"/>
  <c r="P2206" i="5"/>
  <c r="Q3126" i="5"/>
  <c r="Q3094" i="5"/>
  <c r="Q3062" i="5"/>
  <c r="Q3030" i="5"/>
  <c r="Q2998" i="5"/>
  <c r="Q2966" i="5"/>
  <c r="Q2934" i="5"/>
  <c r="Q2902" i="5"/>
  <c r="Q2870" i="5"/>
  <c r="Q2838" i="5"/>
  <c r="Q2806" i="5"/>
  <c r="Q2774" i="5"/>
  <c r="Q2742" i="5"/>
  <c r="Q2710" i="5"/>
  <c r="Q2678" i="5"/>
  <c r="Q1935" i="5"/>
  <c r="Q1903" i="5"/>
  <c r="Q1871" i="5"/>
  <c r="Q1231" i="5"/>
  <c r="P3122" i="5"/>
  <c r="Q3122" i="5"/>
  <c r="P3118" i="5"/>
  <c r="Q3118" i="5"/>
  <c r="P3106" i="5"/>
  <c r="Q3106" i="5"/>
  <c r="P3102" i="5"/>
  <c r="Q3102" i="5"/>
  <c r="P3090" i="5"/>
  <c r="Q3090" i="5"/>
  <c r="P3086" i="5"/>
  <c r="Q3086" i="5"/>
  <c r="P3074" i="5"/>
  <c r="Q3074" i="5"/>
  <c r="P3058" i="5"/>
  <c r="Q3058" i="5"/>
  <c r="P3054" i="5"/>
  <c r="Q3054" i="5"/>
  <c r="P3042" i="5"/>
  <c r="Q3042" i="5"/>
  <c r="P3026" i="5"/>
  <c r="Q3026" i="5"/>
  <c r="P3022" i="5"/>
  <c r="Q3022" i="5"/>
  <c r="P3010" i="5"/>
  <c r="Q3010" i="5"/>
  <c r="P2994" i="5"/>
  <c r="Q2994" i="5"/>
  <c r="P2990" i="5"/>
  <c r="Q2990" i="5"/>
  <c r="P2978" i="5"/>
  <c r="Q2978" i="5"/>
  <c r="P2962" i="5"/>
  <c r="Q2962" i="5"/>
  <c r="P2958" i="5"/>
  <c r="Q2958" i="5"/>
  <c r="P2946" i="5"/>
  <c r="Q2946" i="5"/>
  <c r="P2930" i="5"/>
  <c r="Q2930" i="5"/>
  <c r="P2926" i="5"/>
  <c r="Q2926" i="5"/>
  <c r="P2914" i="5"/>
  <c r="Q2914" i="5"/>
  <c r="P2898" i="5"/>
  <c r="Q2898" i="5"/>
  <c r="P2894" i="5"/>
  <c r="Q2894" i="5"/>
  <c r="P2882" i="5"/>
  <c r="Q2882" i="5"/>
  <c r="P2866" i="5"/>
  <c r="Q2866" i="5"/>
  <c r="P2862" i="5"/>
  <c r="Q2862" i="5"/>
  <c r="P2850" i="5"/>
  <c r="Q2850" i="5"/>
  <c r="P2834" i="5"/>
  <c r="Q2834" i="5"/>
  <c r="P2830" i="5"/>
  <c r="Q2830" i="5"/>
  <c r="P2818" i="5"/>
  <c r="Q2818" i="5"/>
  <c r="P2802" i="5"/>
  <c r="Q2802" i="5"/>
  <c r="P2798" i="5"/>
  <c r="Q2798" i="5"/>
  <c r="P2786" i="5"/>
  <c r="Q2786" i="5"/>
  <c r="P2770" i="5"/>
  <c r="Q2770" i="5"/>
  <c r="P2766" i="5"/>
  <c r="Q2766" i="5"/>
  <c r="P2754" i="5"/>
  <c r="Q2754" i="5"/>
  <c r="P2738" i="5"/>
  <c r="Q2738" i="5"/>
  <c r="P2734" i="5"/>
  <c r="Q2734" i="5"/>
  <c r="P2722" i="5"/>
  <c r="Q2722" i="5"/>
  <c r="P2706" i="5"/>
  <c r="Q2706" i="5"/>
  <c r="P2702" i="5"/>
  <c r="Q2702" i="5"/>
  <c r="P2690" i="5"/>
  <c r="Q2690" i="5"/>
  <c r="P2674" i="5"/>
  <c r="Q2674" i="5"/>
  <c r="P2670" i="5"/>
  <c r="Q2670" i="5"/>
  <c r="P2666" i="5"/>
  <c r="Q2666" i="5"/>
  <c r="P2662" i="5"/>
  <c r="Q2662" i="5"/>
  <c r="P2658" i="5"/>
  <c r="Q2658" i="5"/>
  <c r="P2650" i="5"/>
  <c r="Q2650" i="5"/>
  <c r="P2646" i="5"/>
  <c r="Q2646" i="5"/>
  <c r="P2642" i="5"/>
  <c r="Q2642" i="5"/>
  <c r="P2638" i="5"/>
  <c r="Q2638" i="5"/>
  <c r="P2634" i="5"/>
  <c r="Q2634" i="5"/>
  <c r="P2630" i="5"/>
  <c r="Q2630" i="5"/>
  <c r="P2626" i="5"/>
  <c r="Q2626" i="5"/>
  <c r="P2618" i="5"/>
  <c r="Q2618" i="5"/>
  <c r="P2614" i="5"/>
  <c r="Q2614" i="5"/>
  <c r="P2610" i="5"/>
  <c r="Q2610" i="5"/>
  <c r="P2606" i="5"/>
  <c r="Q2606" i="5"/>
  <c r="P2602" i="5"/>
  <c r="Q2602" i="5"/>
  <c r="P2598" i="5"/>
  <c r="Q2598" i="5"/>
  <c r="P2594" i="5"/>
  <c r="Q2594" i="5"/>
  <c r="P2586" i="5"/>
  <c r="Q2586" i="5"/>
  <c r="P2582" i="5"/>
  <c r="Q2582" i="5"/>
  <c r="P2578" i="5"/>
  <c r="Q2578" i="5"/>
  <c r="P2574" i="5"/>
  <c r="Q2574" i="5"/>
  <c r="P2570" i="5"/>
  <c r="Q2570" i="5"/>
  <c r="P2566" i="5"/>
  <c r="Q2566" i="5"/>
  <c r="P2562" i="5"/>
  <c r="Q2562" i="5"/>
  <c r="P2554" i="5"/>
  <c r="Q2554" i="5"/>
  <c r="P2550" i="5"/>
  <c r="Q2550" i="5"/>
  <c r="P2546" i="5"/>
  <c r="Q2546" i="5"/>
  <c r="P2542" i="5"/>
  <c r="Q2542" i="5"/>
  <c r="P2538" i="5"/>
  <c r="Q2538" i="5"/>
  <c r="P2534" i="5"/>
  <c r="Q2534" i="5"/>
  <c r="P2530" i="5"/>
  <c r="Q2530" i="5"/>
  <c r="P2522" i="5"/>
  <c r="Q2522" i="5"/>
  <c r="P2518" i="5"/>
  <c r="Q2518" i="5"/>
  <c r="P2514" i="5"/>
  <c r="Q2514" i="5"/>
  <c r="P2510" i="5"/>
  <c r="Q2510" i="5"/>
  <c r="P2506" i="5"/>
  <c r="Q2506" i="5"/>
  <c r="P2502" i="5"/>
  <c r="Q2502" i="5"/>
  <c r="P2498" i="5"/>
  <c r="Q2498" i="5"/>
  <c r="P2490" i="5"/>
  <c r="Q2490" i="5"/>
  <c r="P2486" i="5"/>
  <c r="Q2486" i="5"/>
  <c r="P2482" i="5"/>
  <c r="Q2482" i="5"/>
  <c r="P2478" i="5"/>
  <c r="Q2478" i="5"/>
  <c r="P2474" i="5"/>
  <c r="Q2474" i="5"/>
  <c r="P2470" i="5"/>
  <c r="Q2470" i="5"/>
  <c r="P2466" i="5"/>
  <c r="Q2466" i="5"/>
  <c r="P2458" i="5"/>
  <c r="Q2458" i="5"/>
  <c r="P2454" i="5"/>
  <c r="Q2454" i="5"/>
  <c r="P2450" i="5"/>
  <c r="Q2450" i="5"/>
  <c r="P2446" i="5"/>
  <c r="Q2446" i="5"/>
  <c r="P2442" i="5"/>
  <c r="Q2442" i="5"/>
  <c r="P2438" i="5"/>
  <c r="Q2438" i="5"/>
  <c r="P2434" i="5"/>
  <c r="Q2434" i="5"/>
  <c r="P2426" i="5"/>
  <c r="Q2426" i="5"/>
  <c r="P2422" i="5"/>
  <c r="Q2422" i="5"/>
  <c r="P2418" i="5"/>
  <c r="Q2418" i="5"/>
  <c r="P2414" i="5"/>
  <c r="Q2414" i="5"/>
  <c r="P2410" i="5"/>
  <c r="Q2410" i="5"/>
  <c r="P2406" i="5"/>
  <c r="Q2406" i="5"/>
  <c r="P2402" i="5"/>
  <c r="Q2402" i="5"/>
  <c r="P2394" i="5"/>
  <c r="Q2394" i="5"/>
  <c r="P2390" i="5"/>
  <c r="Q2390" i="5"/>
  <c r="P2386" i="5"/>
  <c r="Q2386" i="5"/>
  <c r="P2382" i="5"/>
  <c r="Q2382" i="5"/>
  <c r="P2378" i="5"/>
  <c r="Q2378" i="5"/>
  <c r="P2374" i="5"/>
  <c r="Q2374" i="5"/>
  <c r="P2370" i="5"/>
  <c r="Q2370" i="5"/>
  <c r="P2362" i="5"/>
  <c r="Q2362" i="5"/>
  <c r="P2358" i="5"/>
  <c r="Q2358" i="5"/>
  <c r="P2354" i="5"/>
  <c r="Q2354" i="5"/>
  <c r="P2350" i="5"/>
  <c r="Q2350" i="5"/>
  <c r="P2346" i="5"/>
  <c r="Q2346" i="5"/>
  <c r="P2342" i="5"/>
  <c r="Q2342" i="5"/>
  <c r="P2338" i="5"/>
  <c r="Q2338" i="5"/>
  <c r="P2330" i="5"/>
  <c r="Q2330" i="5"/>
  <c r="P2326" i="5"/>
  <c r="Q2326" i="5"/>
  <c r="P2322" i="5"/>
  <c r="Q2322" i="5"/>
  <c r="P2318" i="5"/>
  <c r="Q2318" i="5"/>
  <c r="P2314" i="5"/>
  <c r="Q2314" i="5"/>
  <c r="P2310" i="5"/>
  <c r="Q2310" i="5"/>
  <c r="P2306" i="5"/>
  <c r="Q2306" i="5"/>
  <c r="P2298" i="5"/>
  <c r="Q2298" i="5"/>
  <c r="P2294" i="5"/>
  <c r="Q2294" i="5"/>
  <c r="P2290" i="5"/>
  <c r="Q2290" i="5"/>
  <c r="P2286" i="5"/>
  <c r="Q2286" i="5"/>
  <c r="P2282" i="5"/>
  <c r="Q2282" i="5"/>
  <c r="P2278" i="5"/>
  <c r="Q2278" i="5"/>
  <c r="P2274" i="5"/>
  <c r="Q2274" i="5"/>
  <c r="P2266" i="5"/>
  <c r="Q2266" i="5"/>
  <c r="P2262" i="5"/>
  <c r="Q2262" i="5"/>
  <c r="P2258" i="5"/>
  <c r="Q2258" i="5"/>
  <c r="P2254" i="5"/>
  <c r="Q2254" i="5"/>
  <c r="P2250" i="5"/>
  <c r="Q2250" i="5"/>
  <c r="P2246" i="5"/>
  <c r="Q2246" i="5"/>
  <c r="P2242" i="5"/>
  <c r="Q2242" i="5"/>
  <c r="P2234" i="5"/>
  <c r="Q2234" i="5"/>
  <c r="P2230" i="5"/>
  <c r="Q2230" i="5"/>
  <c r="P2226" i="5"/>
  <c r="Q2226" i="5"/>
  <c r="P2222" i="5"/>
  <c r="Q2222" i="5"/>
  <c r="P2218" i="5"/>
  <c r="Q2218" i="5"/>
  <c r="P2214" i="5"/>
  <c r="Q2214" i="5"/>
  <c r="P2210" i="5"/>
  <c r="Q2210" i="5"/>
  <c r="P2202" i="5"/>
  <c r="Q2202" i="5"/>
  <c r="P2198" i="5"/>
  <c r="Q2198" i="5"/>
  <c r="P2194" i="5"/>
  <c r="Q2194" i="5"/>
  <c r="P2190" i="5"/>
  <c r="Q2190" i="5"/>
  <c r="P2186" i="5"/>
  <c r="Q2186" i="5"/>
  <c r="P2182" i="5"/>
  <c r="Q2182" i="5"/>
  <c r="P2178" i="5"/>
  <c r="Q2178" i="5"/>
  <c r="P2170" i="5"/>
  <c r="Q2170" i="5"/>
  <c r="P2166" i="5"/>
  <c r="Q2166" i="5"/>
  <c r="P2162" i="5"/>
  <c r="Q2162" i="5"/>
  <c r="P2158" i="5"/>
  <c r="Q2158" i="5"/>
  <c r="P2154" i="5"/>
  <c r="Q2154" i="5"/>
  <c r="P2150" i="5"/>
  <c r="Q2150" i="5"/>
  <c r="P2146" i="5"/>
  <c r="Q2146" i="5"/>
  <c r="P2138" i="5"/>
  <c r="Q2138" i="5"/>
  <c r="P2134" i="5"/>
  <c r="Q2134" i="5"/>
  <c r="P2130" i="5"/>
  <c r="Q2130" i="5"/>
  <c r="P2126" i="5"/>
  <c r="Q2126" i="5"/>
  <c r="P2122" i="5"/>
  <c r="Q2122" i="5"/>
  <c r="P2118" i="5"/>
  <c r="Q2118" i="5"/>
  <c r="P2114" i="5"/>
  <c r="Q2114" i="5"/>
  <c r="P2110" i="5"/>
  <c r="Q2110" i="5"/>
  <c r="P2106" i="5"/>
  <c r="Q2106" i="5"/>
  <c r="P2102" i="5"/>
  <c r="Q2102" i="5"/>
  <c r="P2098" i="5"/>
  <c r="Q2098" i="5"/>
  <c r="P2094" i="5"/>
  <c r="Q2094" i="5"/>
  <c r="P2090" i="5"/>
  <c r="Q2090" i="5"/>
  <c r="P2086" i="5"/>
  <c r="Q2086" i="5"/>
  <c r="P2082" i="5"/>
  <c r="Q2082" i="5"/>
  <c r="P2078" i="5"/>
  <c r="Q2078" i="5"/>
  <c r="P2074" i="5"/>
  <c r="Q2074" i="5"/>
  <c r="P2070" i="5"/>
  <c r="Q2070" i="5"/>
  <c r="P2066" i="5"/>
  <c r="Q2066" i="5"/>
  <c r="P2062" i="5"/>
  <c r="Q2062" i="5"/>
  <c r="P2058" i="5"/>
  <c r="Q2058" i="5"/>
  <c r="P2054" i="5"/>
  <c r="Q2054" i="5"/>
  <c r="P2050" i="5"/>
  <c r="Q2050" i="5"/>
  <c r="P2046" i="5"/>
  <c r="Q2046" i="5"/>
  <c r="P2042" i="5"/>
  <c r="Q2042" i="5"/>
  <c r="P2038" i="5"/>
  <c r="Q2038" i="5"/>
  <c r="P2034" i="5"/>
  <c r="Q2034" i="5"/>
  <c r="P2030" i="5"/>
  <c r="Q2030" i="5"/>
  <c r="P2026" i="5"/>
  <c r="Q2026" i="5"/>
  <c r="P2022" i="5"/>
  <c r="Q2022" i="5"/>
  <c r="P2018" i="5"/>
  <c r="Q2018" i="5"/>
  <c r="P2014" i="5"/>
  <c r="Q2014" i="5"/>
  <c r="P2010" i="5"/>
  <c r="Q2010" i="5"/>
  <c r="P2006" i="5"/>
  <c r="Q2006" i="5"/>
  <c r="P2002" i="5"/>
  <c r="Q2002" i="5"/>
  <c r="P1998" i="5"/>
  <c r="Q1998" i="5"/>
  <c r="P1994" i="5"/>
  <c r="Q1994" i="5"/>
  <c r="P1990" i="5"/>
  <c r="Q1990" i="5"/>
  <c r="P1986" i="5"/>
  <c r="Q1986" i="5"/>
  <c r="P1982" i="5"/>
  <c r="Q1982" i="5"/>
  <c r="P1978" i="5"/>
  <c r="Q1978" i="5"/>
  <c r="P1974" i="5"/>
  <c r="Q1974" i="5"/>
  <c r="P1970" i="5"/>
  <c r="Q1970" i="5"/>
  <c r="P1966" i="5"/>
  <c r="Q1966" i="5"/>
  <c r="P1962" i="5"/>
  <c r="Q1962" i="5"/>
  <c r="P1958" i="5"/>
  <c r="Q1958" i="5"/>
  <c r="P1954" i="5"/>
  <c r="Q1954" i="5"/>
  <c r="P1950" i="5"/>
  <c r="Q1950" i="5"/>
  <c r="P1946" i="5"/>
  <c r="Q1946" i="5"/>
  <c r="P1942" i="5"/>
  <c r="Q1942" i="5"/>
  <c r="P1938" i="5"/>
  <c r="Q1938" i="5"/>
  <c r="P1934" i="5"/>
  <c r="Q1934" i="5"/>
  <c r="P1930" i="5"/>
  <c r="Q1930" i="5"/>
  <c r="P1926" i="5"/>
  <c r="Q1926" i="5"/>
  <c r="P1922" i="5"/>
  <c r="Q1922" i="5"/>
  <c r="P1918" i="5"/>
  <c r="Q1918" i="5"/>
  <c r="P1914" i="5"/>
  <c r="Q1914" i="5"/>
  <c r="P1910" i="5"/>
  <c r="Q1910" i="5"/>
  <c r="P1906" i="5"/>
  <c r="Q1906" i="5"/>
  <c r="P1902" i="5"/>
  <c r="Q1902" i="5"/>
  <c r="P1898" i="5"/>
  <c r="Q1898" i="5"/>
  <c r="P1894" i="5"/>
  <c r="Q1894" i="5"/>
  <c r="P1890" i="5"/>
  <c r="Q1890" i="5"/>
  <c r="P1886" i="5"/>
  <c r="Q1886" i="5"/>
  <c r="P1882" i="5"/>
  <c r="Q1882" i="5"/>
  <c r="P1878" i="5"/>
  <c r="Q1878" i="5"/>
  <c r="P1874" i="5"/>
  <c r="Q1874" i="5"/>
  <c r="P1870" i="5"/>
  <c r="Q1870" i="5"/>
  <c r="P1866" i="5"/>
  <c r="Q1866" i="5"/>
  <c r="P1862" i="5"/>
  <c r="Q1862" i="5"/>
  <c r="P1858" i="5"/>
  <c r="Q1858" i="5"/>
  <c r="P1854" i="5"/>
  <c r="Q1854" i="5"/>
  <c r="P1850" i="5"/>
  <c r="Q1850" i="5"/>
  <c r="P1846" i="5"/>
  <c r="Q1846" i="5"/>
  <c r="P1842" i="5"/>
  <c r="Q1842" i="5"/>
  <c r="P1838" i="5"/>
  <c r="Q1838" i="5"/>
  <c r="P1834" i="5"/>
  <c r="Q1834" i="5"/>
  <c r="P1830" i="5"/>
  <c r="Q1830" i="5"/>
  <c r="P1826" i="5"/>
  <c r="Q1826" i="5"/>
  <c r="P1822" i="5"/>
  <c r="Q1822" i="5"/>
  <c r="P1818" i="5"/>
  <c r="Q1818" i="5"/>
  <c r="P1814" i="5"/>
  <c r="Q1814" i="5"/>
  <c r="P1810" i="5"/>
  <c r="Q1810" i="5"/>
  <c r="P1806" i="5"/>
  <c r="Q1806" i="5"/>
  <c r="P1802" i="5"/>
  <c r="Q1802" i="5"/>
  <c r="P1798" i="5"/>
  <c r="Q1798" i="5"/>
  <c r="P1794" i="5"/>
  <c r="Q1794" i="5"/>
  <c r="P1790" i="5"/>
  <c r="Q1790" i="5"/>
  <c r="P1786" i="5"/>
  <c r="Q1786" i="5"/>
  <c r="P1782" i="5"/>
  <c r="Q1782" i="5"/>
  <c r="P1778" i="5"/>
  <c r="Q1778" i="5"/>
  <c r="P1774" i="5"/>
  <c r="Q1774" i="5"/>
  <c r="P1770" i="5"/>
  <c r="Q1770" i="5"/>
  <c r="P1766" i="5"/>
  <c r="Q1766" i="5"/>
  <c r="P1762" i="5"/>
  <c r="Q1762" i="5"/>
  <c r="P1758" i="5"/>
  <c r="Q1758" i="5"/>
  <c r="P1754" i="5"/>
  <c r="Q1754" i="5"/>
  <c r="P1750" i="5"/>
  <c r="Q1750" i="5"/>
  <c r="P1746" i="5"/>
  <c r="Q1746" i="5"/>
  <c r="P1742" i="5"/>
  <c r="Q1742" i="5"/>
  <c r="P1738" i="5"/>
  <c r="Q1738" i="5"/>
  <c r="P1734" i="5"/>
  <c r="Q1734" i="5"/>
  <c r="P1730" i="5"/>
  <c r="Q1730" i="5"/>
  <c r="P1726" i="5"/>
  <c r="Q1726" i="5"/>
  <c r="P1722" i="5"/>
  <c r="Q1722" i="5"/>
  <c r="P1718" i="5"/>
  <c r="Q1718" i="5"/>
  <c r="P1714" i="5"/>
  <c r="Q1714" i="5"/>
  <c r="P1710" i="5"/>
  <c r="Q1710" i="5"/>
  <c r="P1706" i="5"/>
  <c r="Q1706" i="5"/>
  <c r="P1702" i="5"/>
  <c r="Q1702" i="5"/>
  <c r="P1698" i="5"/>
  <c r="Q1698" i="5"/>
  <c r="P1694" i="5"/>
  <c r="Q1694" i="5"/>
  <c r="P1690" i="5"/>
  <c r="Q1690" i="5"/>
  <c r="P1686" i="5"/>
  <c r="Q1686" i="5"/>
  <c r="P1682" i="5"/>
  <c r="Q1682" i="5"/>
  <c r="P1678" i="5"/>
  <c r="Q1678" i="5"/>
  <c r="P1674" i="5"/>
  <c r="Q1674" i="5"/>
  <c r="P1670" i="5"/>
  <c r="Q1670" i="5"/>
  <c r="P1666" i="5"/>
  <c r="Q1666" i="5"/>
  <c r="P1662" i="5"/>
  <c r="Q1662" i="5"/>
  <c r="P1658" i="5"/>
  <c r="Q1658" i="5"/>
  <c r="P1654" i="5"/>
  <c r="Q1654" i="5"/>
  <c r="P1650" i="5"/>
  <c r="Q1650" i="5"/>
  <c r="P1646" i="5"/>
  <c r="Q1646" i="5"/>
  <c r="P1642" i="5"/>
  <c r="Q1642" i="5"/>
  <c r="P1638" i="5"/>
  <c r="Q1638" i="5"/>
  <c r="P1634" i="5"/>
  <c r="Q1634" i="5"/>
  <c r="P1630" i="5"/>
  <c r="Q1630" i="5"/>
  <c r="P1626" i="5"/>
  <c r="Q1626" i="5"/>
  <c r="P1622" i="5"/>
  <c r="Q1622" i="5"/>
  <c r="P1618" i="5"/>
  <c r="Q1618" i="5"/>
  <c r="P1614" i="5"/>
  <c r="Q1614" i="5"/>
  <c r="P1610" i="5"/>
  <c r="Q1610" i="5"/>
  <c r="P1606" i="5"/>
  <c r="Q1606" i="5"/>
  <c r="P1602" i="5"/>
  <c r="Q1602" i="5"/>
  <c r="P1598" i="5"/>
  <c r="Q1598" i="5"/>
  <c r="P1594" i="5"/>
  <c r="Q1594" i="5"/>
  <c r="P1590" i="5"/>
  <c r="Q1590" i="5"/>
  <c r="P1586" i="5"/>
  <c r="Q1586" i="5"/>
  <c r="P1582" i="5"/>
  <c r="Q1582" i="5"/>
  <c r="P1578" i="5"/>
  <c r="Q1578" i="5"/>
  <c r="P1574" i="5"/>
  <c r="Q1574" i="5"/>
  <c r="P1570" i="5"/>
  <c r="Q1570" i="5"/>
  <c r="P1566" i="5"/>
  <c r="Q1566" i="5"/>
  <c r="P1562" i="5"/>
  <c r="Q1562" i="5"/>
  <c r="P1558" i="5"/>
  <c r="Q1558" i="5"/>
  <c r="P1554" i="5"/>
  <c r="Q1554" i="5"/>
  <c r="P1550" i="5"/>
  <c r="Q1550" i="5"/>
  <c r="P1546" i="5"/>
  <c r="Q1546" i="5"/>
  <c r="P1542" i="5"/>
  <c r="Q1542" i="5"/>
  <c r="P1538" i="5"/>
  <c r="Q1538" i="5"/>
  <c r="P1534" i="5"/>
  <c r="Q1534" i="5"/>
  <c r="P1530" i="5"/>
  <c r="Q1530" i="5"/>
  <c r="P1526" i="5"/>
  <c r="Q1526" i="5"/>
  <c r="P1522" i="5"/>
  <c r="Q1522" i="5"/>
  <c r="P1518" i="5"/>
  <c r="Q1518" i="5"/>
  <c r="P1514" i="5"/>
  <c r="Q1514" i="5"/>
  <c r="P1510" i="5"/>
  <c r="Q1510" i="5"/>
  <c r="P1506" i="5"/>
  <c r="Q1506" i="5"/>
  <c r="P1502" i="5"/>
  <c r="Q1502" i="5"/>
  <c r="P1498" i="5"/>
  <c r="Q1498" i="5"/>
  <c r="P1494" i="5"/>
  <c r="Q1494" i="5"/>
  <c r="P1490" i="5"/>
  <c r="Q1490" i="5"/>
  <c r="P1486" i="5"/>
  <c r="Q1486" i="5"/>
  <c r="P1482" i="5"/>
  <c r="Q1482" i="5"/>
  <c r="P1478" i="5"/>
  <c r="Q1478" i="5"/>
  <c r="P1474" i="5"/>
  <c r="Q1474" i="5"/>
  <c r="P1470" i="5"/>
  <c r="Q1470" i="5"/>
  <c r="P1466" i="5"/>
  <c r="Q1466" i="5"/>
  <c r="P1462" i="5"/>
  <c r="Q1462" i="5"/>
  <c r="P1458" i="5"/>
  <c r="Q1458" i="5"/>
  <c r="P1454" i="5"/>
  <c r="Q1454" i="5"/>
  <c r="P1450" i="5"/>
  <c r="Q1450" i="5"/>
  <c r="P1446" i="5"/>
  <c r="Q1446" i="5"/>
  <c r="P1442" i="5"/>
  <c r="Q1442" i="5"/>
  <c r="P1438" i="5"/>
  <c r="Q1438" i="5"/>
  <c r="P1434" i="5"/>
  <c r="Q1434" i="5"/>
  <c r="P1430" i="5"/>
  <c r="Q1430" i="5"/>
  <c r="P1426" i="5"/>
  <c r="Q1426" i="5"/>
  <c r="P1422" i="5"/>
  <c r="Q1422" i="5"/>
  <c r="P1418" i="5"/>
  <c r="Q1418" i="5"/>
  <c r="P1414" i="5"/>
  <c r="Q1414" i="5"/>
  <c r="P1410" i="5"/>
  <c r="Q1410" i="5"/>
  <c r="P1406" i="5"/>
  <c r="Q1406" i="5"/>
  <c r="P1402" i="5"/>
  <c r="Q1402" i="5"/>
  <c r="P1398" i="5"/>
  <c r="Q1398" i="5"/>
  <c r="P1394" i="5"/>
  <c r="Q1394" i="5"/>
  <c r="P1390" i="5"/>
  <c r="Q1390" i="5"/>
  <c r="P1386" i="5"/>
  <c r="Q1386" i="5"/>
  <c r="P1382" i="5"/>
  <c r="Q1382" i="5"/>
  <c r="P1378" i="5"/>
  <c r="Q1378" i="5"/>
  <c r="P1374" i="5"/>
  <c r="Q1374" i="5"/>
  <c r="P1370" i="5"/>
  <c r="Q1370" i="5"/>
  <c r="P1366" i="5"/>
  <c r="Q1366" i="5"/>
  <c r="P1362" i="5"/>
  <c r="Q1362" i="5"/>
  <c r="P1358" i="5"/>
  <c r="Q1358" i="5"/>
  <c r="P1354" i="5"/>
  <c r="Q1354" i="5"/>
  <c r="P1350" i="5"/>
  <c r="Q1350" i="5"/>
  <c r="P1346" i="5"/>
  <c r="Q1346" i="5"/>
  <c r="P1342" i="5"/>
  <c r="Q1342" i="5"/>
  <c r="P1338" i="5"/>
  <c r="Q1338" i="5"/>
  <c r="P1334" i="5"/>
  <c r="Q1334" i="5"/>
  <c r="P1330" i="5"/>
  <c r="Q1330" i="5"/>
  <c r="P1326" i="5"/>
  <c r="Q1326" i="5"/>
  <c r="P1322" i="5"/>
  <c r="Q1322" i="5"/>
  <c r="P1318" i="5"/>
  <c r="Q1318" i="5"/>
  <c r="P1314" i="5"/>
  <c r="Q1314" i="5"/>
  <c r="P1310" i="5"/>
  <c r="Q1310" i="5"/>
  <c r="P1306" i="5"/>
  <c r="Q1306" i="5"/>
  <c r="P1302" i="5"/>
  <c r="Q1302" i="5"/>
  <c r="P1298" i="5"/>
  <c r="Q1298" i="5"/>
  <c r="P1294" i="5"/>
  <c r="Q1294" i="5"/>
  <c r="P1290" i="5"/>
  <c r="Q1290" i="5"/>
  <c r="P1286" i="5"/>
  <c r="Q1286" i="5"/>
  <c r="P1282" i="5"/>
  <c r="Q1282" i="5"/>
  <c r="P1278" i="5"/>
  <c r="Q1278" i="5"/>
  <c r="P1274" i="5"/>
  <c r="Q1274" i="5"/>
  <c r="P1270" i="5"/>
  <c r="Q1270" i="5"/>
  <c r="P1266" i="5"/>
  <c r="Q1266" i="5"/>
  <c r="P1262" i="5"/>
  <c r="Q1262" i="5"/>
  <c r="P1258" i="5"/>
  <c r="Q1258" i="5"/>
  <c r="P1254" i="5"/>
  <c r="Q1254" i="5"/>
  <c r="P1250" i="5"/>
  <c r="Q1250" i="5"/>
  <c r="P1246" i="5"/>
  <c r="Q1246" i="5"/>
  <c r="P1242" i="5"/>
  <c r="Q1242" i="5"/>
  <c r="P1238" i="5"/>
  <c r="Q1238" i="5"/>
  <c r="P1234" i="5"/>
  <c r="Q1234" i="5"/>
  <c r="P1230" i="5"/>
  <c r="Q1230" i="5"/>
  <c r="P1226" i="5"/>
  <c r="Q1226" i="5"/>
  <c r="P1222" i="5"/>
  <c r="Q1222" i="5"/>
  <c r="P1218" i="5"/>
  <c r="Q1218" i="5"/>
  <c r="P1214" i="5"/>
  <c r="Q1214" i="5"/>
  <c r="P1210" i="5"/>
  <c r="Q1210" i="5"/>
  <c r="P1206" i="5"/>
  <c r="Q1206" i="5"/>
  <c r="P1202" i="5"/>
  <c r="Q1202" i="5"/>
  <c r="P1198" i="5"/>
  <c r="Q1198" i="5"/>
  <c r="P1194" i="5"/>
  <c r="Q1194" i="5"/>
  <c r="P1190" i="5"/>
  <c r="Q1190" i="5"/>
  <c r="P1186" i="5"/>
  <c r="Q1186" i="5"/>
  <c r="P1182" i="5"/>
  <c r="Q1182" i="5"/>
  <c r="P1178" i="5"/>
  <c r="Q1178" i="5"/>
  <c r="P1174" i="5"/>
  <c r="Q1174" i="5"/>
  <c r="P1170" i="5"/>
  <c r="Q1170" i="5"/>
  <c r="P1166" i="5"/>
  <c r="Q1166" i="5"/>
  <c r="P1162" i="5"/>
  <c r="Q1162" i="5"/>
  <c r="P1158" i="5"/>
  <c r="Q1158" i="5"/>
  <c r="P1154" i="5"/>
  <c r="Q1154" i="5"/>
  <c r="P1150" i="5"/>
  <c r="Q1150" i="5"/>
  <c r="P1146" i="5"/>
  <c r="Q1146" i="5"/>
  <c r="P1142" i="5"/>
  <c r="Q1142" i="5"/>
  <c r="P1138" i="5"/>
  <c r="Q1138" i="5"/>
  <c r="P1134" i="5"/>
  <c r="Q1134" i="5"/>
  <c r="P1130" i="5"/>
  <c r="Q1130" i="5"/>
  <c r="P1126" i="5"/>
  <c r="Q1126" i="5"/>
  <c r="P1122" i="5"/>
  <c r="Q1122" i="5"/>
  <c r="P1118" i="5"/>
  <c r="Q1118" i="5"/>
  <c r="P1114" i="5"/>
  <c r="Q1114" i="5"/>
  <c r="P1110" i="5"/>
  <c r="Q1110" i="5"/>
  <c r="P1106" i="5"/>
  <c r="Q1106" i="5"/>
  <c r="P1102" i="5"/>
  <c r="Q1102" i="5"/>
  <c r="P1098" i="5"/>
  <c r="Q1098" i="5"/>
  <c r="P1094" i="5"/>
  <c r="Q1094" i="5"/>
  <c r="P1090" i="5"/>
  <c r="Q1090" i="5"/>
  <c r="P1086" i="5"/>
  <c r="Q1086" i="5"/>
  <c r="P1082" i="5"/>
  <c r="Q1082" i="5"/>
  <c r="P1078" i="5"/>
  <c r="Q1078" i="5"/>
  <c r="P1074" i="5"/>
  <c r="Q1074" i="5"/>
  <c r="P1070" i="5"/>
  <c r="Q1070" i="5"/>
  <c r="P1066" i="5"/>
  <c r="Q1066" i="5"/>
  <c r="P1062" i="5"/>
  <c r="Q1062" i="5"/>
  <c r="P1058" i="5"/>
  <c r="Q1058" i="5"/>
  <c r="P1054" i="5"/>
  <c r="Q1054" i="5"/>
  <c r="P1050" i="5"/>
  <c r="Q1050" i="5"/>
  <c r="P1046" i="5"/>
  <c r="Q1046" i="5"/>
  <c r="P1042" i="5"/>
  <c r="Q1042" i="5"/>
  <c r="P1038" i="5"/>
  <c r="Q1038" i="5"/>
  <c r="P1034" i="5"/>
  <c r="Q1034" i="5"/>
  <c r="P1030" i="5"/>
  <c r="Q1030" i="5"/>
  <c r="P1026" i="5"/>
  <c r="Q1026" i="5"/>
  <c r="P1022" i="5"/>
  <c r="Q1022" i="5"/>
  <c r="P1018" i="5"/>
  <c r="Q1018" i="5"/>
  <c r="P1014" i="5"/>
  <c r="Q1014" i="5"/>
  <c r="P1010" i="5"/>
  <c r="Q1010" i="5"/>
  <c r="P1006" i="5"/>
  <c r="Q1006" i="5"/>
  <c r="P1002" i="5"/>
  <c r="Q1002" i="5"/>
  <c r="P998" i="5"/>
  <c r="Q998" i="5"/>
  <c r="P994" i="5"/>
  <c r="Q994" i="5"/>
  <c r="P990" i="5"/>
  <c r="Q990" i="5"/>
  <c r="P986" i="5"/>
  <c r="Q986" i="5"/>
  <c r="P982" i="5"/>
  <c r="Q982" i="5"/>
  <c r="P978" i="5"/>
  <c r="Q978" i="5"/>
  <c r="P974" i="5"/>
  <c r="Q974" i="5"/>
  <c r="P970" i="5"/>
  <c r="Q970" i="5"/>
  <c r="P966" i="5"/>
  <c r="Q966" i="5"/>
  <c r="P962" i="5"/>
  <c r="Q962" i="5"/>
  <c r="P958" i="5"/>
  <c r="Q958" i="5"/>
  <c r="P954" i="5"/>
  <c r="Q954" i="5"/>
  <c r="P950" i="5"/>
  <c r="Q950" i="5"/>
  <c r="P946" i="5"/>
  <c r="Q946" i="5"/>
  <c r="P942" i="5"/>
  <c r="Q942" i="5"/>
  <c r="P938" i="5"/>
  <c r="Q938" i="5"/>
  <c r="P934" i="5"/>
  <c r="Q934" i="5"/>
  <c r="P930" i="5"/>
  <c r="Q930" i="5"/>
  <c r="P926" i="5"/>
  <c r="Q926" i="5"/>
  <c r="P922" i="5"/>
  <c r="Q922" i="5"/>
  <c r="P918" i="5"/>
  <c r="Q918" i="5"/>
  <c r="P914" i="5"/>
  <c r="Q914" i="5"/>
  <c r="P910" i="5"/>
  <c r="Q910" i="5"/>
  <c r="P906" i="5"/>
  <c r="Q906" i="5"/>
  <c r="P902" i="5"/>
  <c r="Q902" i="5"/>
  <c r="P898" i="5"/>
  <c r="Q898" i="5"/>
  <c r="P894" i="5"/>
  <c r="Q894" i="5"/>
  <c r="P890" i="5"/>
  <c r="Q890" i="5"/>
  <c r="P886" i="5"/>
  <c r="Q886" i="5"/>
  <c r="P882" i="5"/>
  <c r="Q882" i="5"/>
  <c r="P878" i="5"/>
  <c r="Q878" i="5"/>
  <c r="P874" i="5"/>
  <c r="Q874" i="5"/>
  <c r="P870" i="5"/>
  <c r="Q870" i="5"/>
  <c r="P866" i="5"/>
  <c r="Q866" i="5"/>
  <c r="P862" i="5"/>
  <c r="Q862" i="5"/>
  <c r="P858" i="5"/>
  <c r="Q858" i="5"/>
  <c r="P854" i="5"/>
  <c r="Q854" i="5"/>
  <c r="P850" i="5"/>
  <c r="Q850" i="5"/>
  <c r="P846" i="5"/>
  <c r="Q846" i="5"/>
  <c r="P842" i="5"/>
  <c r="Q842" i="5"/>
  <c r="P838" i="5"/>
  <c r="Q838" i="5"/>
  <c r="P834" i="5"/>
  <c r="Q834" i="5"/>
  <c r="P830" i="5"/>
  <c r="Q830" i="5"/>
  <c r="P826" i="5"/>
  <c r="Q826" i="5"/>
  <c r="P822" i="5"/>
  <c r="Q822" i="5"/>
  <c r="P818" i="5"/>
  <c r="Q818" i="5"/>
  <c r="P814" i="5"/>
  <c r="Q814" i="5"/>
  <c r="P810" i="5"/>
  <c r="Q810" i="5"/>
  <c r="P806" i="5"/>
  <c r="Q806" i="5"/>
  <c r="P802" i="5"/>
  <c r="Q802" i="5"/>
  <c r="P798" i="5"/>
  <c r="Q798" i="5"/>
  <c r="P794" i="5"/>
  <c r="Q794" i="5"/>
  <c r="P790" i="5"/>
  <c r="Q790" i="5"/>
  <c r="P786" i="5"/>
  <c r="Q786" i="5"/>
  <c r="P782" i="5"/>
  <c r="Q782" i="5"/>
  <c r="P778" i="5"/>
  <c r="Q778" i="5"/>
  <c r="P774" i="5"/>
  <c r="Q774" i="5"/>
  <c r="P770" i="5"/>
  <c r="Q770" i="5"/>
  <c r="P766" i="5"/>
  <c r="Q766" i="5"/>
  <c r="P762" i="5"/>
  <c r="Q762" i="5"/>
  <c r="P758" i="5"/>
  <c r="Q758" i="5"/>
  <c r="P754" i="5"/>
  <c r="Q754" i="5"/>
  <c r="P750" i="5"/>
  <c r="Q750" i="5"/>
  <c r="P746" i="5"/>
  <c r="Q746" i="5"/>
  <c r="P742" i="5"/>
  <c r="Q742" i="5"/>
  <c r="P738" i="5"/>
  <c r="Q738" i="5"/>
  <c r="P734" i="5"/>
  <c r="Q734" i="5"/>
  <c r="P730" i="5"/>
  <c r="Q730" i="5"/>
  <c r="P726" i="5"/>
  <c r="Q726" i="5"/>
  <c r="P722" i="5"/>
  <c r="Q722" i="5"/>
  <c r="P718" i="5"/>
  <c r="Q718" i="5"/>
  <c r="P714" i="5"/>
  <c r="Q714" i="5"/>
  <c r="P710" i="5"/>
  <c r="Q710" i="5"/>
  <c r="P706" i="5"/>
  <c r="Q706" i="5"/>
  <c r="P702" i="5"/>
  <c r="Q702" i="5"/>
  <c r="P698" i="5"/>
  <c r="Q698" i="5"/>
  <c r="P694" i="5"/>
  <c r="Q694" i="5"/>
  <c r="P690" i="5"/>
  <c r="Q690" i="5"/>
  <c r="P686" i="5"/>
  <c r="Q686" i="5"/>
  <c r="P682" i="5"/>
  <c r="Q682" i="5"/>
  <c r="P678" i="5"/>
  <c r="Q678" i="5"/>
  <c r="P674" i="5"/>
  <c r="Q674" i="5"/>
  <c r="P670" i="5"/>
  <c r="Q670" i="5"/>
  <c r="P666" i="5"/>
  <c r="Q666" i="5"/>
  <c r="P662" i="5"/>
  <c r="Q662" i="5"/>
  <c r="P658" i="5"/>
  <c r="Q658" i="5"/>
  <c r="P654" i="5"/>
  <c r="Q654" i="5"/>
  <c r="P650" i="5"/>
  <c r="Q650" i="5"/>
  <c r="P646" i="5"/>
  <c r="Q646" i="5"/>
  <c r="P642" i="5"/>
  <c r="Q642" i="5"/>
  <c r="P638" i="5"/>
  <c r="Q638" i="5"/>
  <c r="P634" i="5"/>
  <c r="Q634" i="5"/>
  <c r="P630" i="5"/>
  <c r="Q630" i="5"/>
  <c r="P626" i="5"/>
  <c r="Q626" i="5"/>
  <c r="P622" i="5"/>
  <c r="Q622" i="5"/>
  <c r="P618" i="5"/>
  <c r="Q618" i="5"/>
  <c r="P614" i="5"/>
  <c r="Q614" i="5"/>
  <c r="P610" i="5"/>
  <c r="Q610" i="5"/>
  <c r="P606" i="5"/>
  <c r="Q606" i="5"/>
  <c r="P602" i="5"/>
  <c r="Q602" i="5"/>
  <c r="P598" i="5"/>
  <c r="Q598" i="5"/>
  <c r="P594" i="5"/>
  <c r="Q594" i="5"/>
  <c r="P590" i="5"/>
  <c r="Q590" i="5"/>
  <c r="P586" i="5"/>
  <c r="Q586" i="5"/>
  <c r="P582" i="5"/>
  <c r="Q582" i="5"/>
  <c r="P578" i="5"/>
  <c r="Q578" i="5"/>
  <c r="P574" i="5"/>
  <c r="Q574" i="5"/>
  <c r="P570" i="5"/>
  <c r="Q570" i="5"/>
  <c r="P566" i="5"/>
  <c r="Q566" i="5"/>
  <c r="P562" i="5"/>
  <c r="Q562" i="5"/>
  <c r="P558" i="5"/>
  <c r="Q558" i="5"/>
  <c r="P554" i="5"/>
  <c r="Q554" i="5"/>
  <c r="P550" i="5"/>
  <c r="Q550" i="5"/>
  <c r="P546" i="5"/>
  <c r="Q546" i="5"/>
  <c r="P542" i="5"/>
  <c r="Q542" i="5"/>
  <c r="P538" i="5"/>
  <c r="Q538" i="5"/>
  <c r="P534" i="5"/>
  <c r="Q534" i="5"/>
  <c r="P530" i="5"/>
  <c r="Q530" i="5"/>
  <c r="P526" i="5"/>
  <c r="Q526" i="5"/>
  <c r="P522" i="5"/>
  <c r="Q522" i="5"/>
  <c r="P518" i="5"/>
  <c r="Q518" i="5"/>
  <c r="P514" i="5"/>
  <c r="Q514" i="5"/>
  <c r="P510" i="5"/>
  <c r="Q510" i="5"/>
  <c r="P506" i="5"/>
  <c r="Q506" i="5"/>
  <c r="P502" i="5"/>
  <c r="Q502" i="5"/>
  <c r="P498" i="5"/>
  <c r="Q498" i="5"/>
  <c r="P494" i="5"/>
  <c r="Q494" i="5"/>
  <c r="P490" i="5"/>
  <c r="Q490" i="5"/>
  <c r="P486" i="5"/>
  <c r="Q486" i="5"/>
  <c r="P482" i="5"/>
  <c r="Q482" i="5"/>
  <c r="P478" i="5"/>
  <c r="Q478" i="5"/>
  <c r="P474" i="5"/>
  <c r="Q474" i="5"/>
  <c r="P470" i="5"/>
  <c r="Q470" i="5"/>
  <c r="P466" i="5"/>
  <c r="Q466" i="5"/>
  <c r="P462" i="5"/>
  <c r="Q462" i="5"/>
  <c r="P458" i="5"/>
  <c r="Q458" i="5"/>
  <c r="P454" i="5"/>
  <c r="Q454" i="5"/>
  <c r="P450" i="5"/>
  <c r="Q450" i="5"/>
  <c r="P446" i="5"/>
  <c r="Q446" i="5"/>
  <c r="P442" i="5"/>
  <c r="Q442" i="5"/>
  <c r="P438" i="5"/>
  <c r="Q438" i="5"/>
  <c r="P434" i="5"/>
  <c r="Q434" i="5"/>
  <c r="P430" i="5"/>
  <c r="Q430" i="5"/>
  <c r="P426" i="5"/>
  <c r="Q426" i="5"/>
  <c r="P422" i="5"/>
  <c r="Q422" i="5"/>
  <c r="P418" i="5"/>
  <c r="Q418" i="5"/>
  <c r="P414" i="5"/>
  <c r="Q414" i="5"/>
  <c r="P410" i="5"/>
  <c r="Q410" i="5"/>
  <c r="P406" i="5"/>
  <c r="Q406" i="5"/>
  <c r="P402" i="5"/>
  <c r="Q402" i="5"/>
  <c r="P398" i="5"/>
  <c r="Q398" i="5"/>
  <c r="P394" i="5"/>
  <c r="Q394" i="5"/>
  <c r="P390" i="5"/>
  <c r="Q390" i="5"/>
  <c r="P386" i="5"/>
  <c r="Q386" i="5"/>
  <c r="P382" i="5"/>
  <c r="Q382" i="5"/>
  <c r="P378" i="5"/>
  <c r="Q378" i="5"/>
  <c r="P374" i="5"/>
  <c r="Q374" i="5"/>
  <c r="P370" i="5"/>
  <c r="Q370" i="5"/>
  <c r="P366" i="5"/>
  <c r="Q366" i="5"/>
  <c r="P362" i="5"/>
  <c r="Q362" i="5"/>
  <c r="P358" i="5"/>
  <c r="Q358" i="5"/>
  <c r="P354" i="5"/>
  <c r="Q354" i="5"/>
  <c r="P350" i="5"/>
  <c r="Q350" i="5"/>
  <c r="P346" i="5"/>
  <c r="Q346" i="5"/>
  <c r="P342" i="5"/>
  <c r="Q342" i="5"/>
  <c r="P338" i="5"/>
  <c r="Q338" i="5"/>
  <c r="P334" i="5"/>
  <c r="Q334" i="5"/>
  <c r="P330" i="5"/>
  <c r="Q330" i="5"/>
  <c r="P326" i="5"/>
  <c r="Q326" i="5"/>
  <c r="P322" i="5"/>
  <c r="Q322" i="5"/>
  <c r="P318" i="5"/>
  <c r="Q318" i="5"/>
  <c r="P314" i="5"/>
  <c r="Q314" i="5"/>
  <c r="P310" i="5"/>
  <c r="Q310" i="5"/>
  <c r="P306" i="5"/>
  <c r="Q306" i="5"/>
  <c r="P302" i="5"/>
  <c r="Q302" i="5"/>
  <c r="P298" i="5"/>
  <c r="Q298" i="5"/>
  <c r="P294" i="5"/>
  <c r="Q294" i="5"/>
  <c r="P290" i="5"/>
  <c r="Q290" i="5"/>
  <c r="P286" i="5"/>
  <c r="Q286" i="5"/>
  <c r="P282" i="5"/>
  <c r="Q282" i="5"/>
  <c r="P278" i="5"/>
  <c r="Q278" i="5"/>
  <c r="P274" i="5"/>
  <c r="Q274" i="5"/>
  <c r="P270" i="5"/>
  <c r="Q270" i="5"/>
  <c r="P266" i="5"/>
  <c r="Q266" i="5"/>
  <c r="P262" i="5"/>
  <c r="Q262" i="5"/>
  <c r="P258" i="5"/>
  <c r="Q258" i="5"/>
  <c r="P254" i="5"/>
  <c r="Q254" i="5"/>
  <c r="P250" i="5"/>
  <c r="Q250" i="5"/>
  <c r="P246" i="5"/>
  <c r="Q246" i="5"/>
  <c r="P242" i="5"/>
  <c r="Q242" i="5"/>
  <c r="P238" i="5"/>
  <c r="Q238" i="5"/>
  <c r="P234" i="5"/>
  <c r="Q234" i="5"/>
  <c r="P230" i="5"/>
  <c r="Q230" i="5"/>
  <c r="P226" i="5"/>
  <c r="Q226" i="5"/>
  <c r="P222" i="5"/>
  <c r="Q222" i="5"/>
  <c r="P218" i="5"/>
  <c r="Q218" i="5"/>
  <c r="P214" i="5"/>
  <c r="Q214" i="5"/>
  <c r="P210" i="5"/>
  <c r="Q210" i="5"/>
  <c r="P206" i="5"/>
  <c r="Q206" i="5"/>
  <c r="P202" i="5"/>
  <c r="Q202" i="5"/>
  <c r="P198" i="5"/>
  <c r="Q198" i="5"/>
  <c r="P194" i="5"/>
  <c r="Q194" i="5"/>
  <c r="P190" i="5"/>
  <c r="Q190" i="5"/>
  <c r="P186" i="5"/>
  <c r="Q186" i="5"/>
  <c r="P182" i="5"/>
  <c r="Q182" i="5"/>
  <c r="P178" i="5"/>
  <c r="Q178" i="5"/>
  <c r="P174" i="5"/>
  <c r="Q174" i="5"/>
  <c r="P170" i="5"/>
  <c r="Q170" i="5"/>
  <c r="P166" i="5"/>
  <c r="Q166" i="5"/>
  <c r="P162" i="5"/>
  <c r="Q162" i="5"/>
  <c r="P158" i="5"/>
  <c r="Q158" i="5"/>
  <c r="P154" i="5"/>
  <c r="Q154" i="5"/>
  <c r="P150" i="5"/>
  <c r="Q150" i="5"/>
  <c r="P146" i="5"/>
  <c r="Q146" i="5"/>
  <c r="P142" i="5"/>
  <c r="Q142" i="5"/>
  <c r="P138" i="5"/>
  <c r="Q138" i="5"/>
  <c r="P134" i="5"/>
  <c r="Q134" i="5"/>
  <c r="P130" i="5"/>
  <c r="Q130" i="5"/>
  <c r="P126" i="5"/>
  <c r="Q126" i="5"/>
  <c r="P122" i="5"/>
  <c r="Q122" i="5"/>
  <c r="P118" i="5"/>
  <c r="Q118" i="5"/>
  <c r="P114" i="5"/>
  <c r="Q114" i="5"/>
  <c r="P110" i="5"/>
  <c r="Q110" i="5"/>
  <c r="P106" i="5"/>
  <c r="Q106" i="5"/>
  <c r="P102" i="5"/>
  <c r="Q102" i="5"/>
  <c r="P98" i="5"/>
  <c r="Q98" i="5"/>
  <c r="P94" i="5"/>
  <c r="Q94" i="5"/>
  <c r="P90" i="5"/>
  <c r="Q90" i="5"/>
  <c r="P86" i="5"/>
  <c r="Q86" i="5"/>
  <c r="P82" i="5"/>
  <c r="Q82" i="5"/>
  <c r="P78" i="5"/>
  <c r="Q78" i="5"/>
  <c r="P74" i="5"/>
  <c r="Q74" i="5"/>
  <c r="P70" i="5"/>
  <c r="Q70" i="5"/>
  <c r="P66" i="5"/>
  <c r="Q66" i="5"/>
  <c r="P62" i="5"/>
  <c r="Q62" i="5"/>
  <c r="P58" i="5"/>
  <c r="Q58" i="5"/>
  <c r="P54" i="5"/>
  <c r="Q54" i="5"/>
  <c r="P50" i="5"/>
  <c r="Q50" i="5"/>
  <c r="P46" i="5"/>
  <c r="Q46" i="5"/>
  <c r="P42" i="5"/>
  <c r="Q42" i="5"/>
  <c r="P38" i="5"/>
  <c r="Q38" i="5"/>
  <c r="P34" i="5"/>
  <c r="Q34" i="5"/>
  <c r="P30" i="5"/>
  <c r="Q30" i="5"/>
  <c r="P26" i="5"/>
  <c r="Q26" i="5"/>
  <c r="P22" i="5"/>
  <c r="Q22" i="5"/>
  <c r="P18" i="5"/>
  <c r="Q18" i="5"/>
  <c r="P14" i="5"/>
  <c r="Q14" i="5"/>
  <c r="P10" i="5"/>
  <c r="Q10" i="5"/>
  <c r="P6" i="5"/>
  <c r="Q6" i="5"/>
  <c r="P2" i="5"/>
  <c r="Q2" i="5"/>
  <c r="P3070" i="5"/>
  <c r="P2942" i="5"/>
  <c r="P2814" i="5"/>
  <c r="P2686" i="5"/>
  <c r="P2558" i="5"/>
  <c r="P2430" i="5"/>
  <c r="P2302" i="5"/>
  <c r="P2174" i="5"/>
  <c r="Q3114" i="5"/>
  <c r="Q3082" i="5"/>
  <c r="Q3050" i="5"/>
  <c r="Q3018" i="5"/>
  <c r="Q2986" i="5"/>
  <c r="Q2954" i="5"/>
  <c r="Q2922" i="5"/>
  <c r="Q2890" i="5"/>
  <c r="Q2858" i="5"/>
  <c r="Q2826" i="5"/>
  <c r="Q2794" i="5"/>
  <c r="Q2762" i="5"/>
  <c r="Q2730" i="5"/>
  <c r="Q2698" i="5"/>
  <c r="Q1931" i="5"/>
  <c r="Q1899" i="5"/>
  <c r="Q1867" i="5"/>
  <c r="Q1179" i="5"/>
</calcChain>
</file>

<file path=xl/sharedStrings.xml><?xml version="1.0" encoding="utf-8"?>
<sst xmlns="http://schemas.openxmlformats.org/spreadsheetml/2006/main" count="24692" uniqueCount="8389">
  <si>
    <t>CustomerID</t>
  </si>
  <si>
    <t>CustomerName</t>
  </si>
  <si>
    <t>Region</t>
  </si>
  <si>
    <t>CUST-000001</t>
  </si>
  <si>
    <t>Customer 1</t>
  </si>
  <si>
    <t>Eldoret</t>
  </si>
  <si>
    <t>CUST-000002</t>
  </si>
  <si>
    <t>Customer 2</t>
  </si>
  <si>
    <t>Nairobi</t>
  </si>
  <si>
    <t>CUST-000003</t>
  </si>
  <si>
    <t>Customer 3</t>
  </si>
  <si>
    <t>CUST-000004</t>
  </si>
  <si>
    <t>Customer 4</t>
  </si>
  <si>
    <t>CUST-000005</t>
  </si>
  <si>
    <t>Customer 5</t>
  </si>
  <si>
    <t>CUST-000006</t>
  </si>
  <si>
    <t>Customer 6</t>
  </si>
  <si>
    <t>Kisumu</t>
  </si>
  <si>
    <t>CUST-000007</t>
  </si>
  <si>
    <t>Customer 7</t>
  </si>
  <si>
    <t>Nakuru</t>
  </si>
  <si>
    <t>CUST-000008</t>
  </si>
  <si>
    <t>Customer 8</t>
  </si>
  <si>
    <t>Mombasa</t>
  </si>
  <si>
    <t>CUST-000009</t>
  </si>
  <si>
    <t>Customer 9</t>
  </si>
  <si>
    <t>CUST-000010</t>
  </si>
  <si>
    <t>Customer 10</t>
  </si>
  <si>
    <t>CUST-000011</t>
  </si>
  <si>
    <t>Customer 11</t>
  </si>
  <si>
    <t>CUST-000012</t>
  </si>
  <si>
    <t>Customer 12</t>
  </si>
  <si>
    <t>CUST-000013</t>
  </si>
  <si>
    <t>Customer 13</t>
  </si>
  <si>
    <t>CUST-000014</t>
  </si>
  <si>
    <t>Customer 14</t>
  </si>
  <si>
    <t>CUST-000015</t>
  </si>
  <si>
    <t>Customer 15</t>
  </si>
  <si>
    <t>CUST-000016</t>
  </si>
  <si>
    <t>Customer 16</t>
  </si>
  <si>
    <t>CUST-000017</t>
  </si>
  <si>
    <t>Customer 17</t>
  </si>
  <si>
    <t>CUST-000018</t>
  </si>
  <si>
    <t>Customer 18</t>
  </si>
  <si>
    <t>CUST-000019</t>
  </si>
  <si>
    <t>Customer 19</t>
  </si>
  <si>
    <t>CUST-000020</t>
  </si>
  <si>
    <t>Customer 20</t>
  </si>
  <si>
    <t>CUST-000021</t>
  </si>
  <si>
    <t>Customer 21</t>
  </si>
  <si>
    <t>CUST-000022</t>
  </si>
  <si>
    <t>Customer 22</t>
  </si>
  <si>
    <t>CUST-000023</t>
  </si>
  <si>
    <t>Customer 23</t>
  </si>
  <si>
    <t>CUST-000024</t>
  </si>
  <si>
    <t>Customer 24</t>
  </si>
  <si>
    <t>CUST-000025</t>
  </si>
  <si>
    <t>Customer 25</t>
  </si>
  <si>
    <t>CUST-000026</t>
  </si>
  <si>
    <t>Customer 26</t>
  </si>
  <si>
    <t>CUST-000027</t>
  </si>
  <si>
    <t>Customer 27</t>
  </si>
  <si>
    <t>CUST-000028</t>
  </si>
  <si>
    <t>Customer 28</t>
  </si>
  <si>
    <t>CUST-000029</t>
  </si>
  <si>
    <t>Customer 29</t>
  </si>
  <si>
    <t>CUST-000030</t>
  </si>
  <si>
    <t>Customer 30</t>
  </si>
  <si>
    <t>CUST-000031</t>
  </si>
  <si>
    <t>Customer 31</t>
  </si>
  <si>
    <t>CUST-000032</t>
  </si>
  <si>
    <t>Customer 32</t>
  </si>
  <si>
    <t>CUST-000033</t>
  </si>
  <si>
    <t>Customer 33</t>
  </si>
  <si>
    <t>CUST-000034</t>
  </si>
  <si>
    <t>Customer 34</t>
  </si>
  <si>
    <t>CUST-000035</t>
  </si>
  <si>
    <t>Customer 35</t>
  </si>
  <si>
    <t>CUST-000036</t>
  </si>
  <si>
    <t>Customer 36</t>
  </si>
  <si>
    <t>CUST-000037</t>
  </si>
  <si>
    <t>Customer 37</t>
  </si>
  <si>
    <t>CUST-000038</t>
  </si>
  <si>
    <t>Customer 38</t>
  </si>
  <si>
    <t>CUST-000039</t>
  </si>
  <si>
    <t>Customer 39</t>
  </si>
  <si>
    <t>CUST-000040</t>
  </si>
  <si>
    <t>Customer 40</t>
  </si>
  <si>
    <t>CUST-000041</t>
  </si>
  <si>
    <t>Customer 41</t>
  </si>
  <si>
    <t>CUST-000042</t>
  </si>
  <si>
    <t>Customer 42</t>
  </si>
  <si>
    <t>CUST-000043</t>
  </si>
  <si>
    <t>Customer 43</t>
  </si>
  <si>
    <t>CUST-000044</t>
  </si>
  <si>
    <t>Customer 44</t>
  </si>
  <si>
    <t>CUST-000045</t>
  </si>
  <si>
    <t>Customer 45</t>
  </si>
  <si>
    <t>CUST-000046</t>
  </si>
  <si>
    <t>Customer 46</t>
  </si>
  <si>
    <t>CUST-000047</t>
  </si>
  <si>
    <t>Customer 47</t>
  </si>
  <si>
    <t>CUST-000048</t>
  </si>
  <si>
    <t>Customer 48</t>
  </si>
  <si>
    <t>CUST-000049</t>
  </si>
  <si>
    <t>Customer 49</t>
  </si>
  <si>
    <t>CUST-000050</t>
  </si>
  <si>
    <t>Customer 50</t>
  </si>
  <si>
    <t>CUST-000051</t>
  </si>
  <si>
    <t>Customer 51</t>
  </si>
  <si>
    <t>CUST-000052</t>
  </si>
  <si>
    <t>Customer 52</t>
  </si>
  <si>
    <t>CUST-000053</t>
  </si>
  <si>
    <t>Customer 53</t>
  </si>
  <si>
    <t>CUST-000054</t>
  </si>
  <si>
    <t>Customer 54</t>
  </si>
  <si>
    <t>CUST-000055</t>
  </si>
  <si>
    <t>Customer 55</t>
  </si>
  <si>
    <t>CUST-000056</t>
  </si>
  <si>
    <t>Customer 56</t>
  </si>
  <si>
    <t>CUST-000057</t>
  </si>
  <si>
    <t>Customer 57</t>
  </si>
  <si>
    <t>CUST-000058</t>
  </si>
  <si>
    <t>Customer 58</t>
  </si>
  <si>
    <t>CUST-000059</t>
  </si>
  <si>
    <t>Customer 59</t>
  </si>
  <si>
    <t>CUST-000060</t>
  </si>
  <si>
    <t>Customer 60</t>
  </si>
  <si>
    <t>CUST-000061</t>
  </si>
  <si>
    <t>Customer 61</t>
  </si>
  <si>
    <t>CUST-000062</t>
  </si>
  <si>
    <t>Customer 62</t>
  </si>
  <si>
    <t>CUST-000063</t>
  </si>
  <si>
    <t>Customer 63</t>
  </si>
  <si>
    <t>CUST-000064</t>
  </si>
  <si>
    <t>Customer 64</t>
  </si>
  <si>
    <t>CUST-000065</t>
  </si>
  <si>
    <t>Customer 65</t>
  </si>
  <si>
    <t>CUST-000066</t>
  </si>
  <si>
    <t>Customer 66</t>
  </si>
  <si>
    <t>CUST-000067</t>
  </si>
  <si>
    <t>Customer 67</t>
  </si>
  <si>
    <t>CUST-000068</t>
  </si>
  <si>
    <t>Customer 68</t>
  </si>
  <si>
    <t>CUST-000069</t>
  </si>
  <si>
    <t>Customer 69</t>
  </si>
  <si>
    <t>CUST-000070</t>
  </si>
  <si>
    <t>Customer 70</t>
  </si>
  <si>
    <t>CUST-000071</t>
  </si>
  <si>
    <t>Customer 71</t>
  </si>
  <si>
    <t>CUST-000072</t>
  </si>
  <si>
    <t>Customer 72</t>
  </si>
  <si>
    <t>CUST-000073</t>
  </si>
  <si>
    <t>Customer 73</t>
  </si>
  <si>
    <t>CUST-000074</t>
  </si>
  <si>
    <t>Customer 74</t>
  </si>
  <si>
    <t>CUST-000075</t>
  </si>
  <si>
    <t>Customer 75</t>
  </si>
  <si>
    <t>CUST-000076</t>
  </si>
  <si>
    <t>Customer 76</t>
  </si>
  <si>
    <t>CUST-000077</t>
  </si>
  <si>
    <t>Customer 77</t>
  </si>
  <si>
    <t>CUST-000078</t>
  </si>
  <si>
    <t>Customer 78</t>
  </si>
  <si>
    <t>CUST-000079</t>
  </si>
  <si>
    <t>Customer 79</t>
  </si>
  <si>
    <t>CUST-000080</t>
  </si>
  <si>
    <t>Customer 80</t>
  </si>
  <si>
    <t>ProductID</t>
  </si>
  <si>
    <t>ProductName</t>
  </si>
  <si>
    <t>Category</t>
  </si>
  <si>
    <t>CostPrice</t>
  </si>
  <si>
    <t>StandardUnitPrice</t>
  </si>
  <si>
    <t>PRD-000001</t>
  </si>
  <si>
    <t>Product 1</t>
  </si>
  <si>
    <t>Snacks</t>
  </si>
  <si>
    <t>PRD-000002</t>
  </si>
  <si>
    <t>Product 2</t>
  </si>
  <si>
    <t>Household</t>
  </si>
  <si>
    <t>PRD-000003</t>
  </si>
  <si>
    <t>Product 3</t>
  </si>
  <si>
    <t>Frozen</t>
  </si>
  <si>
    <t>PRD-000004</t>
  </si>
  <si>
    <t>Product 4</t>
  </si>
  <si>
    <t>PRD-000005</t>
  </si>
  <si>
    <t>Product 5</t>
  </si>
  <si>
    <t>PRD-000006</t>
  </si>
  <si>
    <t>Product 6</t>
  </si>
  <si>
    <t>PRD-000007</t>
  </si>
  <si>
    <t>Product 7</t>
  </si>
  <si>
    <t>Produce</t>
  </si>
  <si>
    <t>PRD-000008</t>
  </si>
  <si>
    <t>Product 8</t>
  </si>
  <si>
    <t>PRD-000009</t>
  </si>
  <si>
    <t>Product 9</t>
  </si>
  <si>
    <t>Beverages</t>
  </si>
  <si>
    <t>PRD-000010</t>
  </si>
  <si>
    <t>Product 10</t>
  </si>
  <si>
    <t>PRD-000011</t>
  </si>
  <si>
    <t>Product 11</t>
  </si>
  <si>
    <t>PRD-000012</t>
  </si>
  <si>
    <t>Product 12</t>
  </si>
  <si>
    <t>PRD-000013</t>
  </si>
  <si>
    <t>Product 13</t>
  </si>
  <si>
    <t>PRD-000014</t>
  </si>
  <si>
    <t>Product 14</t>
  </si>
  <si>
    <t>PRD-000015</t>
  </si>
  <si>
    <t>Product 15</t>
  </si>
  <si>
    <t>PRD-000016</t>
  </si>
  <si>
    <t>Product 16</t>
  </si>
  <si>
    <t>PRD-000017</t>
  </si>
  <si>
    <t>Product 17</t>
  </si>
  <si>
    <t>PRD-000018</t>
  </si>
  <si>
    <t>Product 18</t>
  </si>
  <si>
    <t>PRD-000019</t>
  </si>
  <si>
    <t>Product 19</t>
  </si>
  <si>
    <t>PRD-000020</t>
  </si>
  <si>
    <t>Product 20</t>
  </si>
  <si>
    <t>PRD-000021</t>
  </si>
  <si>
    <t>Product 21</t>
  </si>
  <si>
    <t>PRD-000022</t>
  </si>
  <si>
    <t>Product 22</t>
  </si>
  <si>
    <t>PRD-000023</t>
  </si>
  <si>
    <t>Product 23</t>
  </si>
  <si>
    <t>Dairy</t>
  </si>
  <si>
    <t>PRD-000024</t>
  </si>
  <si>
    <t>Product 24</t>
  </si>
  <si>
    <t>PRD-000025</t>
  </si>
  <si>
    <t>Product 25</t>
  </si>
  <si>
    <t>PRD-000026</t>
  </si>
  <si>
    <t>Product 26</t>
  </si>
  <si>
    <t>PRD-000027</t>
  </si>
  <si>
    <t>Product 27</t>
  </si>
  <si>
    <t>PRD-000028</t>
  </si>
  <si>
    <t>Product 28</t>
  </si>
  <si>
    <t>PRD-000029</t>
  </si>
  <si>
    <t>Product 29</t>
  </si>
  <si>
    <t>PRD-000030</t>
  </si>
  <si>
    <t>Product 30</t>
  </si>
  <si>
    <t>PRD-000031</t>
  </si>
  <si>
    <t>Product 31</t>
  </si>
  <si>
    <t>PRD-000032</t>
  </si>
  <si>
    <t>Product 32</t>
  </si>
  <si>
    <t>PRD-000033</t>
  </si>
  <si>
    <t>Product 33</t>
  </si>
  <si>
    <t>PRD-000034</t>
  </si>
  <si>
    <t>Product 34</t>
  </si>
  <si>
    <t>PRD-000035</t>
  </si>
  <si>
    <t>Product 35</t>
  </si>
  <si>
    <t>PRD-000036</t>
  </si>
  <si>
    <t>Product 36</t>
  </si>
  <si>
    <t>PRD-000037</t>
  </si>
  <si>
    <t>Product 37</t>
  </si>
  <si>
    <t>PRD-000038</t>
  </si>
  <si>
    <t>Product 38</t>
  </si>
  <si>
    <t>PRD-000039</t>
  </si>
  <si>
    <t>Product 39</t>
  </si>
  <si>
    <t>PRD-000040</t>
  </si>
  <si>
    <t>Product 40</t>
  </si>
  <si>
    <t>PRD-000041</t>
  </si>
  <si>
    <t>Product 41</t>
  </si>
  <si>
    <t>PRD-000042</t>
  </si>
  <si>
    <t>Product 42</t>
  </si>
  <si>
    <t>PRD-000043</t>
  </si>
  <si>
    <t>Product 43</t>
  </si>
  <si>
    <t>PRD-000044</t>
  </si>
  <si>
    <t>Product 44</t>
  </si>
  <si>
    <t>PRD-000045</t>
  </si>
  <si>
    <t>Product 45</t>
  </si>
  <si>
    <t>PRD-000046</t>
  </si>
  <si>
    <t>Product 46</t>
  </si>
  <si>
    <t>PRD-000047</t>
  </si>
  <si>
    <t>Product 47</t>
  </si>
  <si>
    <t>PRD-000048</t>
  </si>
  <si>
    <t>Product 48</t>
  </si>
  <si>
    <t>PRD-000049</t>
  </si>
  <si>
    <t>Product 49</t>
  </si>
  <si>
    <t>PRD-000050</t>
  </si>
  <si>
    <t>Product 50</t>
  </si>
  <si>
    <t>PRD-000051</t>
  </si>
  <si>
    <t>Product 51</t>
  </si>
  <si>
    <t>PRD-000052</t>
  </si>
  <si>
    <t>Product 52</t>
  </si>
  <si>
    <t>PRD-000053</t>
  </si>
  <si>
    <t>Product 53</t>
  </si>
  <si>
    <t>PRD-000054</t>
  </si>
  <si>
    <t>Product 54</t>
  </si>
  <si>
    <t>PRD-000055</t>
  </si>
  <si>
    <t>Product 55</t>
  </si>
  <si>
    <t>PRD-000056</t>
  </si>
  <si>
    <t>Product 56</t>
  </si>
  <si>
    <t>PRD-000057</t>
  </si>
  <si>
    <t>Product 57</t>
  </si>
  <si>
    <t>PRD-000058</t>
  </si>
  <si>
    <t>Product 58</t>
  </si>
  <si>
    <t>PRD-000059</t>
  </si>
  <si>
    <t>Product 59</t>
  </si>
  <si>
    <t>PRD-000060</t>
  </si>
  <si>
    <t>Product 60</t>
  </si>
  <si>
    <t>PRD-000061</t>
  </si>
  <si>
    <t>Product 61</t>
  </si>
  <si>
    <t>PRD-000062</t>
  </si>
  <si>
    <t>Product 62</t>
  </si>
  <si>
    <t>PRD-000063</t>
  </si>
  <si>
    <t>Product 63</t>
  </si>
  <si>
    <t>PRD-000064</t>
  </si>
  <si>
    <t>Product 64</t>
  </si>
  <si>
    <t>PRD-000065</t>
  </si>
  <si>
    <t>Product 65</t>
  </si>
  <si>
    <t>PRD-000066</t>
  </si>
  <si>
    <t>Product 66</t>
  </si>
  <si>
    <t>PRD-000067</t>
  </si>
  <si>
    <t>Product 67</t>
  </si>
  <si>
    <t>PRD-000068</t>
  </si>
  <si>
    <t>Product 68</t>
  </si>
  <si>
    <t>PRD-000069</t>
  </si>
  <si>
    <t>Product 69</t>
  </si>
  <si>
    <t>PRD-000070</t>
  </si>
  <si>
    <t>Product 70</t>
  </si>
  <si>
    <t>PRD-000071</t>
  </si>
  <si>
    <t>Product 71</t>
  </si>
  <si>
    <t>PRD-000072</t>
  </si>
  <si>
    <t>Product 72</t>
  </si>
  <si>
    <t>PRD-000073</t>
  </si>
  <si>
    <t>Product 73</t>
  </si>
  <si>
    <t>PRD-000074</t>
  </si>
  <si>
    <t>Product 74</t>
  </si>
  <si>
    <t>PRD-000075</t>
  </si>
  <si>
    <t>Product 75</t>
  </si>
  <si>
    <t>PRD-000076</t>
  </si>
  <si>
    <t>Product 76</t>
  </si>
  <si>
    <t>PRD-000077</t>
  </si>
  <si>
    <t>Product 77</t>
  </si>
  <si>
    <t>PRD-000078</t>
  </si>
  <si>
    <t>Product 78</t>
  </si>
  <si>
    <t>PRD-000079</t>
  </si>
  <si>
    <t>Product 79</t>
  </si>
  <si>
    <t>PRD-000080</t>
  </si>
  <si>
    <t>Product 80</t>
  </si>
  <si>
    <t>PRD-000081</t>
  </si>
  <si>
    <t>Product 81</t>
  </si>
  <si>
    <t>PRD-000082</t>
  </si>
  <si>
    <t>Product 82</t>
  </si>
  <si>
    <t>PRD-000083</t>
  </si>
  <si>
    <t>Product 83</t>
  </si>
  <si>
    <t>PRD-000084</t>
  </si>
  <si>
    <t>Product 84</t>
  </si>
  <si>
    <t>PRD-000085</t>
  </si>
  <si>
    <t>Product 85</t>
  </si>
  <si>
    <t>PRD-000086</t>
  </si>
  <si>
    <t>Product 86</t>
  </si>
  <si>
    <t>PRD-000087</t>
  </si>
  <si>
    <t>Product 87</t>
  </si>
  <si>
    <t>PRD-000088</t>
  </si>
  <si>
    <t>Product 88</t>
  </si>
  <si>
    <t>PRD-000089</t>
  </si>
  <si>
    <t>Product 89</t>
  </si>
  <si>
    <t>PRD-000090</t>
  </si>
  <si>
    <t>Product 90</t>
  </si>
  <si>
    <t>PRD-000091</t>
  </si>
  <si>
    <t>Product 91</t>
  </si>
  <si>
    <t>PRD-000092</t>
  </si>
  <si>
    <t>Product 92</t>
  </si>
  <si>
    <t>PRD-000093</t>
  </si>
  <si>
    <t>Product 93</t>
  </si>
  <si>
    <t>PRD-000094</t>
  </si>
  <si>
    <t>Product 94</t>
  </si>
  <si>
    <t>PRD-000095</t>
  </si>
  <si>
    <t>Product 95</t>
  </si>
  <si>
    <t>PRD-000096</t>
  </si>
  <si>
    <t>Product 96</t>
  </si>
  <si>
    <t>PRD-000097</t>
  </si>
  <si>
    <t>Product 97</t>
  </si>
  <si>
    <t>PRD-000098</t>
  </si>
  <si>
    <t>Product 98</t>
  </si>
  <si>
    <t>PRD-000099</t>
  </si>
  <si>
    <t>Product 99</t>
  </si>
  <si>
    <t>PRD-000100</t>
  </si>
  <si>
    <t>Product 100</t>
  </si>
  <si>
    <t>PRD-000101</t>
  </si>
  <si>
    <t>Product 101</t>
  </si>
  <si>
    <t>PRD-000102</t>
  </si>
  <si>
    <t>Product 102</t>
  </si>
  <si>
    <t>PRD-000103</t>
  </si>
  <si>
    <t>Product 103</t>
  </si>
  <si>
    <t>PRD-000104</t>
  </si>
  <si>
    <t>Product 104</t>
  </si>
  <si>
    <t>PRD-000105</t>
  </si>
  <si>
    <t>Product 105</t>
  </si>
  <si>
    <t>PRD-000106</t>
  </si>
  <si>
    <t>Product 106</t>
  </si>
  <si>
    <t>PRD-000107</t>
  </si>
  <si>
    <t>Product 107</t>
  </si>
  <si>
    <t>PRD-000108</t>
  </si>
  <si>
    <t>Product 108</t>
  </si>
  <si>
    <t>PRD-000109</t>
  </si>
  <si>
    <t>Product 109</t>
  </si>
  <si>
    <t>PRD-000110</t>
  </si>
  <si>
    <t>Product 110</t>
  </si>
  <si>
    <t>PRD-000111</t>
  </si>
  <si>
    <t>Product 111</t>
  </si>
  <si>
    <t>PRD-000112</t>
  </si>
  <si>
    <t>Product 112</t>
  </si>
  <si>
    <t>PRD-000113</t>
  </si>
  <si>
    <t>Product 113</t>
  </si>
  <si>
    <t>PRD-000114</t>
  </si>
  <si>
    <t>Product 114</t>
  </si>
  <si>
    <t>PRD-000115</t>
  </si>
  <si>
    <t>Product 115</t>
  </si>
  <si>
    <t>PRD-000116</t>
  </si>
  <si>
    <t>Product 116</t>
  </si>
  <si>
    <t>PRD-000117</t>
  </si>
  <si>
    <t>Product 117</t>
  </si>
  <si>
    <t>PRD-000118</t>
  </si>
  <si>
    <t>Product 118</t>
  </si>
  <si>
    <t>PRD-000119</t>
  </si>
  <si>
    <t>Product 119</t>
  </si>
  <si>
    <t>PRD-000120</t>
  </si>
  <si>
    <t>Product 120</t>
  </si>
  <si>
    <t>WarehouseID</t>
  </si>
  <si>
    <t>Location</t>
  </si>
  <si>
    <t>WH-NRB-001</t>
  </si>
  <si>
    <t>WH-MSA-002</t>
  </si>
  <si>
    <t>WH-KSM-003</t>
  </si>
  <si>
    <t>WH-NKR-004</t>
  </si>
  <si>
    <t>OrderID</t>
  </si>
  <si>
    <t>OrderDate</t>
  </si>
  <si>
    <t>ORD-000001</t>
  </si>
  <si>
    <t>ORD-000002</t>
  </si>
  <si>
    <t>ORD-000003</t>
  </si>
  <si>
    <t>ORD-000004</t>
  </si>
  <si>
    <t>ORD-000005</t>
  </si>
  <si>
    <t>ORD-000006</t>
  </si>
  <si>
    <t>ORD-000007</t>
  </si>
  <si>
    <t>ORD-000008</t>
  </si>
  <si>
    <t>ORD-000009</t>
  </si>
  <si>
    <t>ORD-000010</t>
  </si>
  <si>
    <t>ORD-000011</t>
  </si>
  <si>
    <t>ORD-000012</t>
  </si>
  <si>
    <t>ORD-000013</t>
  </si>
  <si>
    <t>ORD-000014</t>
  </si>
  <si>
    <t>ORD-000015</t>
  </si>
  <si>
    <t>ORD-000016</t>
  </si>
  <si>
    <t>ORD-000017</t>
  </si>
  <si>
    <t>ORD-000018</t>
  </si>
  <si>
    <t>ORD-000019</t>
  </si>
  <si>
    <t>ORD-000020</t>
  </si>
  <si>
    <t>ORD-000021</t>
  </si>
  <si>
    <t>ORD-000022</t>
  </si>
  <si>
    <t>ORD-000023</t>
  </si>
  <si>
    <t>ORD-000024</t>
  </si>
  <si>
    <t>ORD-000025</t>
  </si>
  <si>
    <t>ORD-000026</t>
  </si>
  <si>
    <t>ORD-000027</t>
  </si>
  <si>
    <t>ORD-000028</t>
  </si>
  <si>
    <t>ORD-000029</t>
  </si>
  <si>
    <t>ORD-000030</t>
  </si>
  <si>
    <t>ORD-000031</t>
  </si>
  <si>
    <t>ORD-000032</t>
  </si>
  <si>
    <t>ORD-000033</t>
  </si>
  <si>
    <t>ORD-000034</t>
  </si>
  <si>
    <t>ORD-000035</t>
  </si>
  <si>
    <t>ORD-000036</t>
  </si>
  <si>
    <t>ORD-000037</t>
  </si>
  <si>
    <t>ORD-000038</t>
  </si>
  <si>
    <t>ORD-000039</t>
  </si>
  <si>
    <t>ORD-000040</t>
  </si>
  <si>
    <t>ORD-000041</t>
  </si>
  <si>
    <t>ORD-000042</t>
  </si>
  <si>
    <t>ORD-000043</t>
  </si>
  <si>
    <t>ORD-000044</t>
  </si>
  <si>
    <t>ORD-000045</t>
  </si>
  <si>
    <t>ORD-000046</t>
  </si>
  <si>
    <t>ORD-000047</t>
  </si>
  <si>
    <t>ORD-000048</t>
  </si>
  <si>
    <t>ORD-000049</t>
  </si>
  <si>
    <t>ORD-000050</t>
  </si>
  <si>
    <t>ORD-000051</t>
  </si>
  <si>
    <t>ORD-000052</t>
  </si>
  <si>
    <t>ORD-000053</t>
  </si>
  <si>
    <t>ORD-000054</t>
  </si>
  <si>
    <t>ORD-000055</t>
  </si>
  <si>
    <t>ORD-000056</t>
  </si>
  <si>
    <t>ORD-000057</t>
  </si>
  <si>
    <t>ORD-000058</t>
  </si>
  <si>
    <t>ORD-000059</t>
  </si>
  <si>
    <t>ORD-000060</t>
  </si>
  <si>
    <t>ORD-000061</t>
  </si>
  <si>
    <t>ORD-000062</t>
  </si>
  <si>
    <t>ORD-000063</t>
  </si>
  <si>
    <t>ORD-000064</t>
  </si>
  <si>
    <t>ORD-000065</t>
  </si>
  <si>
    <t>ORD-000066</t>
  </si>
  <si>
    <t>ORD-000067</t>
  </si>
  <si>
    <t>ORD-000068</t>
  </si>
  <si>
    <t>ORD-000069</t>
  </si>
  <si>
    <t>ORD-000070</t>
  </si>
  <si>
    <t>ORD-000071</t>
  </si>
  <si>
    <t>ORD-000072</t>
  </si>
  <si>
    <t>ORD-000073</t>
  </si>
  <si>
    <t>ORD-000074</t>
  </si>
  <si>
    <t>ORD-000075</t>
  </si>
  <si>
    <t>ORD-000076</t>
  </si>
  <si>
    <t>ORD-000077</t>
  </si>
  <si>
    <t>ORD-000078</t>
  </si>
  <si>
    <t>ORD-000079</t>
  </si>
  <si>
    <t>ORD-000080</t>
  </si>
  <si>
    <t>ORD-000081</t>
  </si>
  <si>
    <t>ORD-000082</t>
  </si>
  <si>
    <t>ORD-000083</t>
  </si>
  <si>
    <t>ORD-000084</t>
  </si>
  <si>
    <t>ORD-000085</t>
  </si>
  <si>
    <t>ORD-000086</t>
  </si>
  <si>
    <t>ORD-000087</t>
  </si>
  <si>
    <t>ORD-000088</t>
  </si>
  <si>
    <t>ORD-000089</t>
  </si>
  <si>
    <t>ORD-000090</t>
  </si>
  <si>
    <t>ORD-000091</t>
  </si>
  <si>
    <t>ORD-000092</t>
  </si>
  <si>
    <t>ORD-000093</t>
  </si>
  <si>
    <t>ORD-000094</t>
  </si>
  <si>
    <t>ORD-000095</t>
  </si>
  <si>
    <t>ORD-000096</t>
  </si>
  <si>
    <t>ORD-000097</t>
  </si>
  <si>
    <t>ORD-000098</t>
  </si>
  <si>
    <t>ORD-000099</t>
  </si>
  <si>
    <t>ORD-000100</t>
  </si>
  <si>
    <t>ORD-000101</t>
  </si>
  <si>
    <t>ORD-000102</t>
  </si>
  <si>
    <t>ORD-000103</t>
  </si>
  <si>
    <t>ORD-000104</t>
  </si>
  <si>
    <t>ORD-000105</t>
  </si>
  <si>
    <t>ORD-000106</t>
  </si>
  <si>
    <t>ORD-000107</t>
  </si>
  <si>
    <t>ORD-000108</t>
  </si>
  <si>
    <t>ORD-000109</t>
  </si>
  <si>
    <t>ORD-000110</t>
  </si>
  <si>
    <t>ORD-000111</t>
  </si>
  <si>
    <t>ORD-000112</t>
  </si>
  <si>
    <t>ORD-000113</t>
  </si>
  <si>
    <t>ORD-000114</t>
  </si>
  <si>
    <t>ORD-000115</t>
  </si>
  <si>
    <t>ORD-000116</t>
  </si>
  <si>
    <t>ORD-000117</t>
  </si>
  <si>
    <t>ORD-000118</t>
  </si>
  <si>
    <t>ORD-000119</t>
  </si>
  <si>
    <t>ORD-000120</t>
  </si>
  <si>
    <t>ORD-000121</t>
  </si>
  <si>
    <t>ORD-000122</t>
  </si>
  <si>
    <t>ORD-000123</t>
  </si>
  <si>
    <t>ORD-000124</t>
  </si>
  <si>
    <t>ORD-000125</t>
  </si>
  <si>
    <t>ORD-000126</t>
  </si>
  <si>
    <t>ORD-000127</t>
  </si>
  <si>
    <t>ORD-000128</t>
  </si>
  <si>
    <t>ORD-000129</t>
  </si>
  <si>
    <t>ORD-000130</t>
  </si>
  <si>
    <t>ORD-000131</t>
  </si>
  <si>
    <t>ORD-000132</t>
  </si>
  <si>
    <t>ORD-000133</t>
  </si>
  <si>
    <t>ORD-000134</t>
  </si>
  <si>
    <t>ORD-000135</t>
  </si>
  <si>
    <t>ORD-000136</t>
  </si>
  <si>
    <t>ORD-000137</t>
  </si>
  <si>
    <t>ORD-000138</t>
  </si>
  <si>
    <t>ORD-000139</t>
  </si>
  <si>
    <t>ORD-000140</t>
  </si>
  <si>
    <t>ORD-000141</t>
  </si>
  <si>
    <t>ORD-000142</t>
  </si>
  <si>
    <t>ORD-000143</t>
  </si>
  <si>
    <t>ORD-000144</t>
  </si>
  <si>
    <t>ORD-000145</t>
  </si>
  <si>
    <t>ORD-000146</t>
  </si>
  <si>
    <t>ORD-000147</t>
  </si>
  <si>
    <t>ORD-000148</t>
  </si>
  <si>
    <t>ORD-000149</t>
  </si>
  <si>
    <t>ORD-000150</t>
  </si>
  <si>
    <t>ORD-000151</t>
  </si>
  <si>
    <t>ORD-000152</t>
  </si>
  <si>
    <t>ORD-000153</t>
  </si>
  <si>
    <t>ORD-000154</t>
  </si>
  <si>
    <t>ORD-000155</t>
  </si>
  <si>
    <t>ORD-000156</t>
  </si>
  <si>
    <t>ORD-000157</t>
  </si>
  <si>
    <t>ORD-000158</t>
  </si>
  <si>
    <t>ORD-000159</t>
  </si>
  <si>
    <t>ORD-000160</t>
  </si>
  <si>
    <t>ORD-000161</t>
  </si>
  <si>
    <t>ORD-000162</t>
  </si>
  <si>
    <t>ORD-000163</t>
  </si>
  <si>
    <t>ORD-000164</t>
  </si>
  <si>
    <t>ORD-000165</t>
  </si>
  <si>
    <t>ORD-000166</t>
  </si>
  <si>
    <t>ORD-000167</t>
  </si>
  <si>
    <t>ORD-000168</t>
  </si>
  <si>
    <t>ORD-000169</t>
  </si>
  <si>
    <t>ORD-000170</t>
  </si>
  <si>
    <t>ORD-000171</t>
  </si>
  <si>
    <t>ORD-000172</t>
  </si>
  <si>
    <t>ORD-000173</t>
  </si>
  <si>
    <t>ORD-000174</t>
  </si>
  <si>
    <t>ORD-000175</t>
  </si>
  <si>
    <t>ORD-000176</t>
  </si>
  <si>
    <t>ORD-000177</t>
  </si>
  <si>
    <t>ORD-000178</t>
  </si>
  <si>
    <t>ORD-000179</t>
  </si>
  <si>
    <t>ORD-000180</t>
  </si>
  <si>
    <t>ORD-000181</t>
  </si>
  <si>
    <t>ORD-000182</t>
  </si>
  <si>
    <t>ORD-000183</t>
  </si>
  <si>
    <t>ORD-000184</t>
  </si>
  <si>
    <t>ORD-000185</t>
  </si>
  <si>
    <t>ORD-000186</t>
  </si>
  <si>
    <t>ORD-000187</t>
  </si>
  <si>
    <t>ORD-000188</t>
  </si>
  <si>
    <t>ORD-000189</t>
  </si>
  <si>
    <t>ORD-000190</t>
  </si>
  <si>
    <t>ORD-000191</t>
  </si>
  <si>
    <t>ORD-000192</t>
  </si>
  <si>
    <t>ORD-000193</t>
  </si>
  <si>
    <t>ORD-000194</t>
  </si>
  <si>
    <t>ORD-000195</t>
  </si>
  <si>
    <t>ORD-000196</t>
  </si>
  <si>
    <t>ORD-000197</t>
  </si>
  <si>
    <t>ORD-000198</t>
  </si>
  <si>
    <t>ORD-000199</t>
  </si>
  <si>
    <t>ORD-000200</t>
  </si>
  <si>
    <t>ORD-000201</t>
  </si>
  <si>
    <t>ORD-000202</t>
  </si>
  <si>
    <t>ORD-000203</t>
  </si>
  <si>
    <t>ORD-000204</t>
  </si>
  <si>
    <t>ORD-000205</t>
  </si>
  <si>
    <t>ORD-000206</t>
  </si>
  <si>
    <t>ORD-000207</t>
  </si>
  <si>
    <t>ORD-000208</t>
  </si>
  <si>
    <t>ORD-000209</t>
  </si>
  <si>
    <t>ORD-000210</t>
  </si>
  <si>
    <t>ORD-000211</t>
  </si>
  <si>
    <t>ORD-000212</t>
  </si>
  <si>
    <t>ORD-000213</t>
  </si>
  <si>
    <t>ORD-000214</t>
  </si>
  <si>
    <t>ORD-000215</t>
  </si>
  <si>
    <t>ORD-000216</t>
  </si>
  <si>
    <t>ORD-000217</t>
  </si>
  <si>
    <t>ORD-000218</t>
  </si>
  <si>
    <t>ORD-000219</t>
  </si>
  <si>
    <t>ORD-000220</t>
  </si>
  <si>
    <t>ORD-000221</t>
  </si>
  <si>
    <t>ORD-000222</t>
  </si>
  <si>
    <t>ORD-000223</t>
  </si>
  <si>
    <t>ORD-000224</t>
  </si>
  <si>
    <t>ORD-000225</t>
  </si>
  <si>
    <t>ORD-000226</t>
  </si>
  <si>
    <t>ORD-000227</t>
  </si>
  <si>
    <t>ORD-000228</t>
  </si>
  <si>
    <t>ORD-000229</t>
  </si>
  <si>
    <t>ORD-000230</t>
  </si>
  <si>
    <t>ORD-000231</t>
  </si>
  <si>
    <t>ORD-000232</t>
  </si>
  <si>
    <t>ORD-000233</t>
  </si>
  <si>
    <t>ORD-000234</t>
  </si>
  <si>
    <t>ORD-000235</t>
  </si>
  <si>
    <t>ORD-000236</t>
  </si>
  <si>
    <t>ORD-000237</t>
  </si>
  <si>
    <t>ORD-000238</t>
  </si>
  <si>
    <t>ORD-000239</t>
  </si>
  <si>
    <t>ORD-000240</t>
  </si>
  <si>
    <t>ORD-000241</t>
  </si>
  <si>
    <t>ORD-000242</t>
  </si>
  <si>
    <t>ORD-000243</t>
  </si>
  <si>
    <t>ORD-000244</t>
  </si>
  <si>
    <t>ORD-000245</t>
  </si>
  <si>
    <t>ORD-000246</t>
  </si>
  <si>
    <t>ORD-000247</t>
  </si>
  <si>
    <t>ORD-000248</t>
  </si>
  <si>
    <t>ORD-000249</t>
  </si>
  <si>
    <t>ORD-000250</t>
  </si>
  <si>
    <t>ORD-000251</t>
  </si>
  <si>
    <t>ORD-000252</t>
  </si>
  <si>
    <t>ORD-000253</t>
  </si>
  <si>
    <t>ORD-000254</t>
  </si>
  <si>
    <t>ORD-000255</t>
  </si>
  <si>
    <t>ORD-000256</t>
  </si>
  <si>
    <t>ORD-000257</t>
  </si>
  <si>
    <t>ORD-000258</t>
  </si>
  <si>
    <t>ORD-000259</t>
  </si>
  <si>
    <t>ORD-000260</t>
  </si>
  <si>
    <t>ORD-000261</t>
  </si>
  <si>
    <t>ORD-000262</t>
  </si>
  <si>
    <t>ORD-000263</t>
  </si>
  <si>
    <t>ORD-000264</t>
  </si>
  <si>
    <t>ORD-000265</t>
  </si>
  <si>
    <t>ORD-000266</t>
  </si>
  <si>
    <t>ORD-000267</t>
  </si>
  <si>
    <t>ORD-000268</t>
  </si>
  <si>
    <t>ORD-000269</t>
  </si>
  <si>
    <t>ORD-000270</t>
  </si>
  <si>
    <t>ORD-000271</t>
  </si>
  <si>
    <t>ORD-000272</t>
  </si>
  <si>
    <t>ORD-000273</t>
  </si>
  <si>
    <t>ORD-000274</t>
  </si>
  <si>
    <t>ORD-000275</t>
  </si>
  <si>
    <t>ORD-000276</t>
  </si>
  <si>
    <t>ORD-000277</t>
  </si>
  <si>
    <t>ORD-000278</t>
  </si>
  <si>
    <t>ORD-000279</t>
  </si>
  <si>
    <t>ORD-000280</t>
  </si>
  <si>
    <t>ORD-000281</t>
  </si>
  <si>
    <t>ORD-000282</t>
  </si>
  <si>
    <t>ORD-000283</t>
  </si>
  <si>
    <t>ORD-000284</t>
  </si>
  <si>
    <t>ORD-000285</t>
  </si>
  <si>
    <t>ORD-000286</t>
  </si>
  <si>
    <t>ORD-000287</t>
  </si>
  <si>
    <t>ORD-000288</t>
  </si>
  <si>
    <t>ORD-000289</t>
  </si>
  <si>
    <t>ORD-000290</t>
  </si>
  <si>
    <t>ORD-000291</t>
  </si>
  <si>
    <t>ORD-000292</t>
  </si>
  <si>
    <t>ORD-000293</t>
  </si>
  <si>
    <t>ORD-000294</t>
  </si>
  <si>
    <t>ORD-000295</t>
  </si>
  <si>
    <t>ORD-000296</t>
  </si>
  <si>
    <t>ORD-000297</t>
  </si>
  <si>
    <t>ORD-000298</t>
  </si>
  <si>
    <t>ORD-000299</t>
  </si>
  <si>
    <t>ORD-000300</t>
  </si>
  <si>
    <t>ORD-000301</t>
  </si>
  <si>
    <t>ORD-000302</t>
  </si>
  <si>
    <t>ORD-000303</t>
  </si>
  <si>
    <t>ORD-000304</t>
  </si>
  <si>
    <t>ORD-000305</t>
  </si>
  <si>
    <t>ORD-000306</t>
  </si>
  <si>
    <t>ORD-000307</t>
  </si>
  <si>
    <t>ORD-000308</t>
  </si>
  <si>
    <t>ORD-000309</t>
  </si>
  <si>
    <t>ORD-000310</t>
  </si>
  <si>
    <t>ORD-000311</t>
  </si>
  <si>
    <t>ORD-000312</t>
  </si>
  <si>
    <t>ORD-000313</t>
  </si>
  <si>
    <t>ORD-000314</t>
  </si>
  <si>
    <t>ORD-000315</t>
  </si>
  <si>
    <t>ORD-000316</t>
  </si>
  <si>
    <t>ORD-000317</t>
  </si>
  <si>
    <t>ORD-000318</t>
  </si>
  <si>
    <t>ORD-000319</t>
  </si>
  <si>
    <t>ORD-000320</t>
  </si>
  <si>
    <t>ORD-000321</t>
  </si>
  <si>
    <t>ORD-000322</t>
  </si>
  <si>
    <t>ORD-000323</t>
  </si>
  <si>
    <t>ORD-000324</t>
  </si>
  <si>
    <t>ORD-000325</t>
  </si>
  <si>
    <t>ORD-000326</t>
  </si>
  <si>
    <t>ORD-000327</t>
  </si>
  <si>
    <t>ORD-000328</t>
  </si>
  <si>
    <t>ORD-000329</t>
  </si>
  <si>
    <t>ORD-000330</t>
  </si>
  <si>
    <t>ORD-000331</t>
  </si>
  <si>
    <t>ORD-000332</t>
  </si>
  <si>
    <t>ORD-000333</t>
  </si>
  <si>
    <t>ORD-000334</t>
  </si>
  <si>
    <t>ORD-000335</t>
  </si>
  <si>
    <t>ORD-000336</t>
  </si>
  <si>
    <t>ORD-000337</t>
  </si>
  <si>
    <t>ORD-000338</t>
  </si>
  <si>
    <t>ORD-000339</t>
  </si>
  <si>
    <t>ORD-000340</t>
  </si>
  <si>
    <t>ORD-000341</t>
  </si>
  <si>
    <t>ORD-000342</t>
  </si>
  <si>
    <t>ORD-000343</t>
  </si>
  <si>
    <t>ORD-000344</t>
  </si>
  <si>
    <t>ORD-000345</t>
  </si>
  <si>
    <t>ORD-000346</t>
  </si>
  <si>
    <t>ORD-000347</t>
  </si>
  <si>
    <t>ORD-000348</t>
  </si>
  <si>
    <t>ORD-000349</t>
  </si>
  <si>
    <t>ORD-000350</t>
  </si>
  <si>
    <t>ORD-000351</t>
  </si>
  <si>
    <t>ORD-000352</t>
  </si>
  <si>
    <t>ORD-000353</t>
  </si>
  <si>
    <t>ORD-000354</t>
  </si>
  <si>
    <t>ORD-000355</t>
  </si>
  <si>
    <t>ORD-000356</t>
  </si>
  <si>
    <t>ORD-000357</t>
  </si>
  <si>
    <t>ORD-000358</t>
  </si>
  <si>
    <t>ORD-000359</t>
  </si>
  <si>
    <t>ORD-000360</t>
  </si>
  <si>
    <t>ORD-000361</t>
  </si>
  <si>
    <t>ORD-000362</t>
  </si>
  <si>
    <t>ORD-000363</t>
  </si>
  <si>
    <t>ORD-000364</t>
  </si>
  <si>
    <t>ORD-000365</t>
  </si>
  <si>
    <t>ORD-000366</t>
  </si>
  <si>
    <t>ORD-000367</t>
  </si>
  <si>
    <t>ORD-000368</t>
  </si>
  <si>
    <t>ORD-000369</t>
  </si>
  <si>
    <t>ORD-000370</t>
  </si>
  <si>
    <t>ORD-000371</t>
  </si>
  <si>
    <t>ORD-000372</t>
  </si>
  <si>
    <t>ORD-000373</t>
  </si>
  <si>
    <t>ORD-000374</t>
  </si>
  <si>
    <t>ORD-000375</t>
  </si>
  <si>
    <t>ORD-000376</t>
  </si>
  <si>
    <t>ORD-000377</t>
  </si>
  <si>
    <t>ORD-000378</t>
  </si>
  <si>
    <t>ORD-000379</t>
  </si>
  <si>
    <t>ORD-000380</t>
  </si>
  <si>
    <t>ORD-000381</t>
  </si>
  <si>
    <t>ORD-000382</t>
  </si>
  <si>
    <t>ORD-000383</t>
  </si>
  <si>
    <t>ORD-000384</t>
  </si>
  <si>
    <t>ORD-000385</t>
  </si>
  <si>
    <t>ORD-000386</t>
  </si>
  <si>
    <t>ORD-000387</t>
  </si>
  <si>
    <t>ORD-000388</t>
  </si>
  <si>
    <t>ORD-000389</t>
  </si>
  <si>
    <t>ORD-000390</t>
  </si>
  <si>
    <t>ORD-000391</t>
  </si>
  <si>
    <t>ORD-000392</t>
  </si>
  <si>
    <t>ORD-000393</t>
  </si>
  <si>
    <t>ORD-000394</t>
  </si>
  <si>
    <t>ORD-000395</t>
  </si>
  <si>
    <t>ORD-000396</t>
  </si>
  <si>
    <t>ORD-000397</t>
  </si>
  <si>
    <t>ORD-000398</t>
  </si>
  <si>
    <t>ORD-000399</t>
  </si>
  <si>
    <t>ORD-000400</t>
  </si>
  <si>
    <t>ORD-000401</t>
  </si>
  <si>
    <t>ORD-000402</t>
  </si>
  <si>
    <t>ORD-000403</t>
  </si>
  <si>
    <t>ORD-000404</t>
  </si>
  <si>
    <t>ORD-000405</t>
  </si>
  <si>
    <t>ORD-000406</t>
  </si>
  <si>
    <t>ORD-000407</t>
  </si>
  <si>
    <t>ORD-000408</t>
  </si>
  <si>
    <t>ORD-000409</t>
  </si>
  <si>
    <t>ORD-000410</t>
  </si>
  <si>
    <t>ORD-000411</t>
  </si>
  <si>
    <t>ORD-000412</t>
  </si>
  <si>
    <t>ORD-000413</t>
  </si>
  <si>
    <t>ORD-000414</t>
  </si>
  <si>
    <t>ORD-000415</t>
  </si>
  <si>
    <t>ORD-000416</t>
  </si>
  <si>
    <t>ORD-000417</t>
  </si>
  <si>
    <t>ORD-000418</t>
  </si>
  <si>
    <t>ORD-000419</t>
  </si>
  <si>
    <t>ORD-000420</t>
  </si>
  <si>
    <t>ORD-000421</t>
  </si>
  <si>
    <t>ORD-000422</t>
  </si>
  <si>
    <t>ORD-000423</t>
  </si>
  <si>
    <t>ORD-000424</t>
  </si>
  <si>
    <t>ORD-000425</t>
  </si>
  <si>
    <t>ORD-000426</t>
  </si>
  <si>
    <t>ORD-000427</t>
  </si>
  <si>
    <t>ORD-000428</t>
  </si>
  <si>
    <t>ORD-000429</t>
  </si>
  <si>
    <t>ORD-000430</t>
  </si>
  <si>
    <t>ORD-000431</t>
  </si>
  <si>
    <t>ORD-000432</t>
  </si>
  <si>
    <t>ORD-000433</t>
  </si>
  <si>
    <t>ORD-000434</t>
  </si>
  <si>
    <t>ORD-000435</t>
  </si>
  <si>
    <t>ORD-000436</t>
  </si>
  <si>
    <t>ORD-000437</t>
  </si>
  <si>
    <t>ORD-000438</t>
  </si>
  <si>
    <t>ORD-000439</t>
  </si>
  <si>
    <t>ORD-000440</t>
  </si>
  <si>
    <t>ORD-000441</t>
  </si>
  <si>
    <t>ORD-000442</t>
  </si>
  <si>
    <t>ORD-000443</t>
  </si>
  <si>
    <t>ORD-000444</t>
  </si>
  <si>
    <t>ORD-000445</t>
  </si>
  <si>
    <t>ORD-000446</t>
  </si>
  <si>
    <t>ORD-000447</t>
  </si>
  <si>
    <t>ORD-000448</t>
  </si>
  <si>
    <t>ORD-000449</t>
  </si>
  <si>
    <t>ORD-000450</t>
  </si>
  <si>
    <t>ORD-000451</t>
  </si>
  <si>
    <t>ORD-000452</t>
  </si>
  <si>
    <t>ORD-000453</t>
  </si>
  <si>
    <t>ORD-000454</t>
  </si>
  <si>
    <t>ORD-000455</t>
  </si>
  <si>
    <t>ORD-000456</t>
  </si>
  <si>
    <t>ORD-000457</t>
  </si>
  <si>
    <t>ORD-000458</t>
  </si>
  <si>
    <t>ORD-000459</t>
  </si>
  <si>
    <t>ORD-000460</t>
  </si>
  <si>
    <t>ORD-000461</t>
  </si>
  <si>
    <t>ORD-000462</t>
  </si>
  <si>
    <t>ORD-000463</t>
  </si>
  <si>
    <t>ORD-000464</t>
  </si>
  <si>
    <t>ORD-000465</t>
  </si>
  <si>
    <t>ORD-000466</t>
  </si>
  <si>
    <t>ORD-000467</t>
  </si>
  <si>
    <t>ORD-000468</t>
  </si>
  <si>
    <t>ORD-000469</t>
  </si>
  <si>
    <t>ORD-000470</t>
  </si>
  <si>
    <t>ORD-000471</t>
  </si>
  <si>
    <t>ORD-000472</t>
  </si>
  <si>
    <t>ORD-000473</t>
  </si>
  <si>
    <t>ORD-000474</t>
  </si>
  <si>
    <t>ORD-000475</t>
  </si>
  <si>
    <t>ORD-000476</t>
  </si>
  <si>
    <t>ORD-000477</t>
  </si>
  <si>
    <t>ORD-000478</t>
  </si>
  <si>
    <t>ORD-000479</t>
  </si>
  <si>
    <t>ORD-000480</t>
  </si>
  <si>
    <t>ORD-000481</t>
  </si>
  <si>
    <t>ORD-000482</t>
  </si>
  <si>
    <t>ORD-000483</t>
  </si>
  <si>
    <t>ORD-000484</t>
  </si>
  <si>
    <t>ORD-000485</t>
  </si>
  <si>
    <t>ORD-000486</t>
  </si>
  <si>
    <t>ORD-000487</t>
  </si>
  <si>
    <t>ORD-000488</t>
  </si>
  <si>
    <t>ORD-000489</t>
  </si>
  <si>
    <t>ORD-000490</t>
  </si>
  <si>
    <t>ORD-000491</t>
  </si>
  <si>
    <t>ORD-000492</t>
  </si>
  <si>
    <t>ORD-000493</t>
  </si>
  <si>
    <t>ORD-000494</t>
  </si>
  <si>
    <t>ORD-000495</t>
  </si>
  <si>
    <t>ORD-000496</t>
  </si>
  <si>
    <t>ORD-000497</t>
  </si>
  <si>
    <t>ORD-000498</t>
  </si>
  <si>
    <t>ORD-000499</t>
  </si>
  <si>
    <t>ORD-000500</t>
  </si>
  <si>
    <t>ORD-000501</t>
  </si>
  <si>
    <t>ORD-000502</t>
  </si>
  <si>
    <t>ORD-000503</t>
  </si>
  <si>
    <t>ORD-000504</t>
  </si>
  <si>
    <t>ORD-000505</t>
  </si>
  <si>
    <t>ORD-000506</t>
  </si>
  <si>
    <t>ORD-000507</t>
  </si>
  <si>
    <t>ORD-000508</t>
  </si>
  <si>
    <t>ORD-000509</t>
  </si>
  <si>
    <t>ORD-000510</t>
  </si>
  <si>
    <t>ORD-000511</t>
  </si>
  <si>
    <t>ORD-000512</t>
  </si>
  <si>
    <t>ORD-000513</t>
  </si>
  <si>
    <t>ORD-000514</t>
  </si>
  <si>
    <t>ORD-000515</t>
  </si>
  <si>
    <t>ORD-000516</t>
  </si>
  <si>
    <t>ORD-000517</t>
  </si>
  <si>
    <t>ORD-000518</t>
  </si>
  <si>
    <t>ORD-000519</t>
  </si>
  <si>
    <t>ORD-000520</t>
  </si>
  <si>
    <t>ORD-000521</t>
  </si>
  <si>
    <t>ORD-000522</t>
  </si>
  <si>
    <t>ORD-000523</t>
  </si>
  <si>
    <t>ORD-000524</t>
  </si>
  <si>
    <t>ORD-000525</t>
  </si>
  <si>
    <t>ORD-000526</t>
  </si>
  <si>
    <t>ORD-000527</t>
  </si>
  <si>
    <t>ORD-000528</t>
  </si>
  <si>
    <t>ORD-000529</t>
  </si>
  <si>
    <t>ORD-000530</t>
  </si>
  <si>
    <t>ORD-000531</t>
  </si>
  <si>
    <t>ORD-000532</t>
  </si>
  <si>
    <t>ORD-000533</t>
  </si>
  <si>
    <t>ORD-000534</t>
  </si>
  <si>
    <t>ORD-000535</t>
  </si>
  <si>
    <t>ORD-000536</t>
  </si>
  <si>
    <t>ORD-000537</t>
  </si>
  <si>
    <t>ORD-000538</t>
  </si>
  <si>
    <t>ORD-000539</t>
  </si>
  <si>
    <t>ORD-000540</t>
  </si>
  <si>
    <t>ORD-000541</t>
  </si>
  <si>
    <t>ORD-000542</t>
  </si>
  <si>
    <t>ORD-000543</t>
  </si>
  <si>
    <t>ORD-000544</t>
  </si>
  <si>
    <t>ORD-000545</t>
  </si>
  <si>
    <t>ORD-000546</t>
  </si>
  <si>
    <t>ORD-000547</t>
  </si>
  <si>
    <t>ORD-000548</t>
  </si>
  <si>
    <t>ORD-000549</t>
  </si>
  <si>
    <t>ORD-000550</t>
  </si>
  <si>
    <t>ORD-000551</t>
  </si>
  <si>
    <t>ORD-000552</t>
  </si>
  <si>
    <t>ORD-000553</t>
  </si>
  <si>
    <t>ORD-000554</t>
  </si>
  <si>
    <t>ORD-000555</t>
  </si>
  <si>
    <t>ORD-000556</t>
  </si>
  <si>
    <t>ORD-000557</t>
  </si>
  <si>
    <t>ORD-000558</t>
  </si>
  <si>
    <t>ORD-000559</t>
  </si>
  <si>
    <t>ORD-000560</t>
  </si>
  <si>
    <t>ORD-000561</t>
  </si>
  <si>
    <t>ORD-000562</t>
  </si>
  <si>
    <t>ORD-000563</t>
  </si>
  <si>
    <t>ORD-000564</t>
  </si>
  <si>
    <t>ORD-000565</t>
  </si>
  <si>
    <t>ORD-000566</t>
  </si>
  <si>
    <t>ORD-000567</t>
  </si>
  <si>
    <t>ORD-000568</t>
  </si>
  <si>
    <t>ORD-000569</t>
  </si>
  <si>
    <t>ORD-000570</t>
  </si>
  <si>
    <t>ORD-000571</t>
  </si>
  <si>
    <t>ORD-000572</t>
  </si>
  <si>
    <t>ORD-000573</t>
  </si>
  <si>
    <t>ORD-000574</t>
  </si>
  <si>
    <t>ORD-000575</t>
  </si>
  <si>
    <t>ORD-000576</t>
  </si>
  <si>
    <t>ORD-000577</t>
  </si>
  <si>
    <t>ORD-000578</t>
  </si>
  <si>
    <t>ORD-000579</t>
  </si>
  <si>
    <t>ORD-000580</t>
  </si>
  <si>
    <t>ORD-000581</t>
  </si>
  <si>
    <t>ORD-000582</t>
  </si>
  <si>
    <t>ORD-000583</t>
  </si>
  <si>
    <t>ORD-000584</t>
  </si>
  <si>
    <t>ORD-000585</t>
  </si>
  <si>
    <t>ORD-000586</t>
  </si>
  <si>
    <t>ORD-000587</t>
  </si>
  <si>
    <t>ORD-000588</t>
  </si>
  <si>
    <t>ORD-000589</t>
  </si>
  <si>
    <t>ORD-000590</t>
  </si>
  <si>
    <t>ORD-000591</t>
  </si>
  <si>
    <t>ORD-000592</t>
  </si>
  <si>
    <t>ORD-000593</t>
  </si>
  <si>
    <t>ORD-000594</t>
  </si>
  <si>
    <t>ORD-000595</t>
  </si>
  <si>
    <t>ORD-000596</t>
  </si>
  <si>
    <t>ORD-000597</t>
  </si>
  <si>
    <t>ORD-000598</t>
  </si>
  <si>
    <t>ORD-000599</t>
  </si>
  <si>
    <t>ORD-000600</t>
  </si>
  <si>
    <t>ORD-000601</t>
  </si>
  <si>
    <t>ORD-000602</t>
  </si>
  <si>
    <t>ORD-000603</t>
  </si>
  <si>
    <t>ORD-000604</t>
  </si>
  <si>
    <t>ORD-000605</t>
  </si>
  <si>
    <t>ORD-000606</t>
  </si>
  <si>
    <t>ORD-000607</t>
  </si>
  <si>
    <t>ORD-000608</t>
  </si>
  <si>
    <t>ORD-000609</t>
  </si>
  <si>
    <t>ORD-000610</t>
  </si>
  <si>
    <t>ORD-000611</t>
  </si>
  <si>
    <t>ORD-000612</t>
  </si>
  <si>
    <t>ORD-000613</t>
  </si>
  <si>
    <t>ORD-000614</t>
  </si>
  <si>
    <t>ORD-000615</t>
  </si>
  <si>
    <t>ORD-000616</t>
  </si>
  <si>
    <t>ORD-000617</t>
  </si>
  <si>
    <t>ORD-000618</t>
  </si>
  <si>
    <t>ORD-000619</t>
  </si>
  <si>
    <t>ORD-000620</t>
  </si>
  <si>
    <t>ORD-000621</t>
  </si>
  <si>
    <t>ORD-000622</t>
  </si>
  <si>
    <t>ORD-000623</t>
  </si>
  <si>
    <t>ORD-000624</t>
  </si>
  <si>
    <t>ORD-000625</t>
  </si>
  <si>
    <t>ORD-000626</t>
  </si>
  <si>
    <t>ORD-000627</t>
  </si>
  <si>
    <t>ORD-000628</t>
  </si>
  <si>
    <t>ORD-000629</t>
  </si>
  <si>
    <t>ORD-000630</t>
  </si>
  <si>
    <t>ORD-000631</t>
  </si>
  <si>
    <t>ORD-000632</t>
  </si>
  <si>
    <t>ORD-000633</t>
  </si>
  <si>
    <t>ORD-000634</t>
  </si>
  <si>
    <t>ORD-000635</t>
  </si>
  <si>
    <t>ORD-000636</t>
  </si>
  <si>
    <t>ORD-000637</t>
  </si>
  <si>
    <t>ORD-000638</t>
  </si>
  <si>
    <t>ORD-000639</t>
  </si>
  <si>
    <t>ORD-000640</t>
  </si>
  <si>
    <t>ORD-000641</t>
  </si>
  <si>
    <t>ORD-000642</t>
  </si>
  <si>
    <t>ORD-000643</t>
  </si>
  <si>
    <t>ORD-000644</t>
  </si>
  <si>
    <t>ORD-000645</t>
  </si>
  <si>
    <t>ORD-000646</t>
  </si>
  <si>
    <t>ORD-000647</t>
  </si>
  <si>
    <t>ORD-000648</t>
  </si>
  <si>
    <t>ORD-000649</t>
  </si>
  <si>
    <t>ORD-000650</t>
  </si>
  <si>
    <t>ORD-000651</t>
  </si>
  <si>
    <t>ORD-000652</t>
  </si>
  <si>
    <t>ORD-000653</t>
  </si>
  <si>
    <t>ORD-000654</t>
  </si>
  <si>
    <t>ORD-000655</t>
  </si>
  <si>
    <t>ORD-000656</t>
  </si>
  <si>
    <t>ORD-000657</t>
  </si>
  <si>
    <t>ORD-000658</t>
  </si>
  <si>
    <t>ORD-000659</t>
  </si>
  <si>
    <t>ORD-000660</t>
  </si>
  <si>
    <t>ORD-000661</t>
  </si>
  <si>
    <t>ORD-000662</t>
  </si>
  <si>
    <t>ORD-000663</t>
  </si>
  <si>
    <t>ORD-000664</t>
  </si>
  <si>
    <t>ORD-000665</t>
  </si>
  <si>
    <t>ORD-000666</t>
  </si>
  <si>
    <t>ORD-000667</t>
  </si>
  <si>
    <t>ORD-000668</t>
  </si>
  <si>
    <t>ORD-000669</t>
  </si>
  <si>
    <t>ORD-000670</t>
  </si>
  <si>
    <t>ORD-000671</t>
  </si>
  <si>
    <t>ORD-000672</t>
  </si>
  <si>
    <t>ORD-000673</t>
  </si>
  <si>
    <t>ORD-000674</t>
  </si>
  <si>
    <t>ORD-000675</t>
  </si>
  <si>
    <t>ORD-000676</t>
  </si>
  <si>
    <t>ORD-000677</t>
  </si>
  <si>
    <t>ORD-000678</t>
  </si>
  <si>
    <t>ORD-000679</t>
  </si>
  <si>
    <t>ORD-000680</t>
  </si>
  <si>
    <t>ORD-000681</t>
  </si>
  <si>
    <t>ORD-000682</t>
  </si>
  <si>
    <t>ORD-000683</t>
  </si>
  <si>
    <t>ORD-000684</t>
  </si>
  <si>
    <t>ORD-000685</t>
  </si>
  <si>
    <t>ORD-000686</t>
  </si>
  <si>
    <t>ORD-000687</t>
  </si>
  <si>
    <t>ORD-000688</t>
  </si>
  <si>
    <t>ORD-000689</t>
  </si>
  <si>
    <t>ORD-000690</t>
  </si>
  <si>
    <t>ORD-000691</t>
  </si>
  <si>
    <t>ORD-000692</t>
  </si>
  <si>
    <t>ORD-000693</t>
  </si>
  <si>
    <t>ORD-000694</t>
  </si>
  <si>
    <t>ORD-000695</t>
  </si>
  <si>
    <t>ORD-000696</t>
  </si>
  <si>
    <t>ORD-000697</t>
  </si>
  <si>
    <t>ORD-000698</t>
  </si>
  <si>
    <t>ORD-000699</t>
  </si>
  <si>
    <t>ORD-000700</t>
  </si>
  <si>
    <t>ORD-000701</t>
  </si>
  <si>
    <t>ORD-000702</t>
  </si>
  <si>
    <t>ORD-000703</t>
  </si>
  <si>
    <t>ORD-000704</t>
  </si>
  <si>
    <t>ORD-000705</t>
  </si>
  <si>
    <t>ORD-000706</t>
  </si>
  <si>
    <t>ORD-000707</t>
  </si>
  <si>
    <t>ORD-000708</t>
  </si>
  <si>
    <t>ORD-000709</t>
  </si>
  <si>
    <t>ORD-000710</t>
  </si>
  <si>
    <t>ORD-000711</t>
  </si>
  <si>
    <t>ORD-000712</t>
  </si>
  <si>
    <t>ORD-000713</t>
  </si>
  <si>
    <t>ORD-000714</t>
  </si>
  <si>
    <t>ORD-000715</t>
  </si>
  <si>
    <t>ORD-000716</t>
  </si>
  <si>
    <t>ORD-000717</t>
  </si>
  <si>
    <t>ORD-000718</t>
  </si>
  <si>
    <t>ORD-000719</t>
  </si>
  <si>
    <t>ORD-000720</t>
  </si>
  <si>
    <t>ORD-000721</t>
  </si>
  <si>
    <t>ORD-000722</t>
  </si>
  <si>
    <t>ORD-000723</t>
  </si>
  <si>
    <t>ORD-000724</t>
  </si>
  <si>
    <t>ORD-000725</t>
  </si>
  <si>
    <t>ORD-000726</t>
  </si>
  <si>
    <t>ORD-000727</t>
  </si>
  <si>
    <t>ORD-000728</t>
  </si>
  <si>
    <t>ORD-000729</t>
  </si>
  <si>
    <t>ORD-000730</t>
  </si>
  <si>
    <t>ORD-000731</t>
  </si>
  <si>
    <t>ORD-000732</t>
  </si>
  <si>
    <t>ORD-000733</t>
  </si>
  <si>
    <t>ORD-000734</t>
  </si>
  <si>
    <t>ORD-000735</t>
  </si>
  <si>
    <t>ORD-000736</t>
  </si>
  <si>
    <t>ORD-000737</t>
  </si>
  <si>
    <t>ORD-000738</t>
  </si>
  <si>
    <t>ORD-000739</t>
  </si>
  <si>
    <t>ORD-000740</t>
  </si>
  <si>
    <t>ORD-000741</t>
  </si>
  <si>
    <t>ORD-000742</t>
  </si>
  <si>
    <t>ORD-000743</t>
  </si>
  <si>
    <t>ORD-000744</t>
  </si>
  <si>
    <t>ORD-000745</t>
  </si>
  <si>
    <t>ORD-000746</t>
  </si>
  <si>
    <t>ORD-000747</t>
  </si>
  <si>
    <t>ORD-000748</t>
  </si>
  <si>
    <t>ORD-000749</t>
  </si>
  <si>
    <t>ORD-000750</t>
  </si>
  <si>
    <t>ORD-000751</t>
  </si>
  <si>
    <t>ORD-000752</t>
  </si>
  <si>
    <t>ORD-000753</t>
  </si>
  <si>
    <t>ORD-000754</t>
  </si>
  <si>
    <t>ORD-000755</t>
  </si>
  <si>
    <t>ORD-000756</t>
  </si>
  <si>
    <t>ORD-000757</t>
  </si>
  <si>
    <t>ORD-000758</t>
  </si>
  <si>
    <t>ORD-000759</t>
  </si>
  <si>
    <t>ORD-000760</t>
  </si>
  <si>
    <t>ORD-000761</t>
  </si>
  <si>
    <t>ORD-000762</t>
  </si>
  <si>
    <t>ORD-000763</t>
  </si>
  <si>
    <t>ORD-000764</t>
  </si>
  <si>
    <t>ORD-000765</t>
  </si>
  <si>
    <t>ORD-000766</t>
  </si>
  <si>
    <t>ORD-000767</t>
  </si>
  <si>
    <t>ORD-000768</t>
  </si>
  <si>
    <t>ORD-000769</t>
  </si>
  <si>
    <t>ORD-000770</t>
  </si>
  <si>
    <t>ORD-000771</t>
  </si>
  <si>
    <t>ORD-000772</t>
  </si>
  <si>
    <t>ORD-000773</t>
  </si>
  <si>
    <t>ORD-000774</t>
  </si>
  <si>
    <t>ORD-000775</t>
  </si>
  <si>
    <t>ORD-000776</t>
  </si>
  <si>
    <t>ORD-000777</t>
  </si>
  <si>
    <t>ORD-000778</t>
  </si>
  <si>
    <t>ORD-000779</t>
  </si>
  <si>
    <t>ORD-000780</t>
  </si>
  <si>
    <t>ORD-000781</t>
  </si>
  <si>
    <t>ORD-000782</t>
  </si>
  <si>
    <t>ORD-000783</t>
  </si>
  <si>
    <t>ORD-000784</t>
  </si>
  <si>
    <t>ORD-000785</t>
  </si>
  <si>
    <t>ORD-000786</t>
  </si>
  <si>
    <t>ORD-000787</t>
  </si>
  <si>
    <t>ORD-000788</t>
  </si>
  <si>
    <t>ORD-000789</t>
  </si>
  <si>
    <t>ORD-000790</t>
  </si>
  <si>
    <t>ORD-000791</t>
  </si>
  <si>
    <t>ORD-000792</t>
  </si>
  <si>
    <t>ORD-000793</t>
  </si>
  <si>
    <t>ORD-000794</t>
  </si>
  <si>
    <t>ORD-000795</t>
  </si>
  <si>
    <t>ORD-000796</t>
  </si>
  <si>
    <t>ORD-000797</t>
  </si>
  <si>
    <t>ORD-000798</t>
  </si>
  <si>
    <t>ORD-000799</t>
  </si>
  <si>
    <t>ORD-000800</t>
  </si>
  <si>
    <t>ORD-000801</t>
  </si>
  <si>
    <t>ORD-000802</t>
  </si>
  <si>
    <t>ORD-000803</t>
  </si>
  <si>
    <t>ORD-000804</t>
  </si>
  <si>
    <t>ORD-000805</t>
  </si>
  <si>
    <t>ORD-000806</t>
  </si>
  <si>
    <t>ORD-000807</t>
  </si>
  <si>
    <t>ORD-000808</t>
  </si>
  <si>
    <t>ORD-000809</t>
  </si>
  <si>
    <t>ORD-000810</t>
  </si>
  <si>
    <t>ORD-000811</t>
  </si>
  <si>
    <t>ORD-000812</t>
  </si>
  <si>
    <t>ORD-000813</t>
  </si>
  <si>
    <t>ORD-000814</t>
  </si>
  <si>
    <t>ORD-000815</t>
  </si>
  <si>
    <t>ORD-000816</t>
  </si>
  <si>
    <t>ORD-000817</t>
  </si>
  <si>
    <t>ORD-000818</t>
  </si>
  <si>
    <t>ORD-000819</t>
  </si>
  <si>
    <t>ORD-000820</t>
  </si>
  <si>
    <t>ORD-000821</t>
  </si>
  <si>
    <t>ORD-000822</t>
  </si>
  <si>
    <t>ORD-000823</t>
  </si>
  <si>
    <t>ORD-000824</t>
  </si>
  <si>
    <t>ORD-000825</t>
  </si>
  <si>
    <t>ORD-000826</t>
  </si>
  <si>
    <t>ORD-000827</t>
  </si>
  <si>
    <t>ORD-000828</t>
  </si>
  <si>
    <t>ORD-000829</t>
  </si>
  <si>
    <t>ORD-000830</t>
  </si>
  <si>
    <t>ORD-000831</t>
  </si>
  <si>
    <t>ORD-000832</t>
  </si>
  <si>
    <t>ORD-000833</t>
  </si>
  <si>
    <t>ORD-000834</t>
  </si>
  <si>
    <t>ORD-000835</t>
  </si>
  <si>
    <t>ORD-000836</t>
  </si>
  <si>
    <t>ORD-000837</t>
  </si>
  <si>
    <t>ORD-000838</t>
  </si>
  <si>
    <t>ORD-000839</t>
  </si>
  <si>
    <t>ORD-000840</t>
  </si>
  <si>
    <t>ORD-000841</t>
  </si>
  <si>
    <t>ORD-000842</t>
  </si>
  <si>
    <t>ORD-000843</t>
  </si>
  <si>
    <t>ORD-000844</t>
  </si>
  <si>
    <t>ORD-000845</t>
  </si>
  <si>
    <t>ORD-000846</t>
  </si>
  <si>
    <t>ORD-000847</t>
  </si>
  <si>
    <t>ORD-000848</t>
  </si>
  <si>
    <t>ORD-000849</t>
  </si>
  <si>
    <t>ORD-000850</t>
  </si>
  <si>
    <t>ORD-000851</t>
  </si>
  <si>
    <t>ORD-000852</t>
  </si>
  <si>
    <t>ORD-000853</t>
  </si>
  <si>
    <t>ORD-000854</t>
  </si>
  <si>
    <t>ORD-000855</t>
  </si>
  <si>
    <t>ORD-000856</t>
  </si>
  <si>
    <t>ORD-000857</t>
  </si>
  <si>
    <t>ORD-000858</t>
  </si>
  <si>
    <t>ORD-000859</t>
  </si>
  <si>
    <t>ORD-000860</t>
  </si>
  <si>
    <t>ORD-000861</t>
  </si>
  <si>
    <t>ORD-000862</t>
  </si>
  <si>
    <t>ORD-000863</t>
  </si>
  <si>
    <t>ORD-000864</t>
  </si>
  <si>
    <t>ORD-000865</t>
  </si>
  <si>
    <t>ORD-000866</t>
  </si>
  <si>
    <t>ORD-000867</t>
  </si>
  <si>
    <t>ORD-000868</t>
  </si>
  <si>
    <t>ORD-000869</t>
  </si>
  <si>
    <t>ORD-000870</t>
  </si>
  <si>
    <t>ORD-000871</t>
  </si>
  <si>
    <t>ORD-000872</t>
  </si>
  <si>
    <t>ORD-000873</t>
  </si>
  <si>
    <t>ORD-000874</t>
  </si>
  <si>
    <t>ORD-000875</t>
  </si>
  <si>
    <t>ORD-000876</t>
  </si>
  <si>
    <t>ORD-000877</t>
  </si>
  <si>
    <t>ORD-000878</t>
  </si>
  <si>
    <t>ORD-000879</t>
  </si>
  <si>
    <t>ORD-000880</t>
  </si>
  <si>
    <t>ORD-000881</t>
  </si>
  <si>
    <t>ORD-000882</t>
  </si>
  <si>
    <t>ORD-000883</t>
  </si>
  <si>
    <t>ORD-000884</t>
  </si>
  <si>
    <t>ORD-000885</t>
  </si>
  <si>
    <t>ORD-000886</t>
  </si>
  <si>
    <t>ORD-000887</t>
  </si>
  <si>
    <t>ORD-000888</t>
  </si>
  <si>
    <t>ORD-000889</t>
  </si>
  <si>
    <t>ORD-000890</t>
  </si>
  <si>
    <t>ORD-000891</t>
  </si>
  <si>
    <t>ORD-000892</t>
  </si>
  <si>
    <t>ORD-000893</t>
  </si>
  <si>
    <t>ORD-000894</t>
  </si>
  <si>
    <t>ORD-000895</t>
  </si>
  <si>
    <t>ORD-000896</t>
  </si>
  <si>
    <t>ORD-000897</t>
  </si>
  <si>
    <t>ORD-000898</t>
  </si>
  <si>
    <t>ORD-000899</t>
  </si>
  <si>
    <t>ORD-000900</t>
  </si>
  <si>
    <t>ORD-000901</t>
  </si>
  <si>
    <t>ORD-000902</t>
  </si>
  <si>
    <t>ORD-000903</t>
  </si>
  <si>
    <t>ORD-000904</t>
  </si>
  <si>
    <t>ORD-000905</t>
  </si>
  <si>
    <t>ORD-000906</t>
  </si>
  <si>
    <t>ORD-000907</t>
  </si>
  <si>
    <t>ORD-000908</t>
  </si>
  <si>
    <t>ORD-000909</t>
  </si>
  <si>
    <t>ORD-000910</t>
  </si>
  <si>
    <t>ORD-000911</t>
  </si>
  <si>
    <t>ORD-000912</t>
  </si>
  <si>
    <t>ORD-000913</t>
  </si>
  <si>
    <t>ORD-000914</t>
  </si>
  <si>
    <t>ORD-000915</t>
  </si>
  <si>
    <t>ORD-000916</t>
  </si>
  <si>
    <t>ORD-000917</t>
  </si>
  <si>
    <t>ORD-000918</t>
  </si>
  <si>
    <t>ORD-000919</t>
  </si>
  <si>
    <t>ORD-000920</t>
  </si>
  <si>
    <t>ORD-000921</t>
  </si>
  <si>
    <t>ORD-000922</t>
  </si>
  <si>
    <t>ORD-000923</t>
  </si>
  <si>
    <t>ORD-000924</t>
  </si>
  <si>
    <t>ORD-000925</t>
  </si>
  <si>
    <t>ORD-000926</t>
  </si>
  <si>
    <t>ORD-000927</t>
  </si>
  <si>
    <t>ORD-000928</t>
  </si>
  <si>
    <t>ORD-000929</t>
  </si>
  <si>
    <t>ORD-000930</t>
  </si>
  <si>
    <t>ORD-000931</t>
  </si>
  <si>
    <t>ORD-000932</t>
  </si>
  <si>
    <t>ORD-000933</t>
  </si>
  <si>
    <t>ORD-000934</t>
  </si>
  <si>
    <t>ORD-000935</t>
  </si>
  <si>
    <t>ORD-000936</t>
  </si>
  <si>
    <t>ORD-000937</t>
  </si>
  <si>
    <t>ORD-000938</t>
  </si>
  <si>
    <t>ORD-000939</t>
  </si>
  <si>
    <t>ORD-000940</t>
  </si>
  <si>
    <t>ORD-000941</t>
  </si>
  <si>
    <t>ORD-000942</t>
  </si>
  <si>
    <t>ORD-000943</t>
  </si>
  <si>
    <t>ORD-000944</t>
  </si>
  <si>
    <t>ORD-000945</t>
  </si>
  <si>
    <t>ORD-000946</t>
  </si>
  <si>
    <t>ORD-000947</t>
  </si>
  <si>
    <t>ORD-000948</t>
  </si>
  <si>
    <t>ORD-000949</t>
  </si>
  <si>
    <t>ORD-000950</t>
  </si>
  <si>
    <t>ORD-000951</t>
  </si>
  <si>
    <t>ORD-000952</t>
  </si>
  <si>
    <t>ORD-000953</t>
  </si>
  <si>
    <t>ORD-000954</t>
  </si>
  <si>
    <t>ORD-000955</t>
  </si>
  <si>
    <t>ORD-000956</t>
  </si>
  <si>
    <t>ORD-000957</t>
  </si>
  <si>
    <t>ORD-000958</t>
  </si>
  <si>
    <t>ORD-000959</t>
  </si>
  <si>
    <t>ORD-000960</t>
  </si>
  <si>
    <t>ORD-000961</t>
  </si>
  <si>
    <t>ORD-000962</t>
  </si>
  <si>
    <t>ORD-000963</t>
  </si>
  <si>
    <t>ORD-000964</t>
  </si>
  <si>
    <t>ORD-000965</t>
  </si>
  <si>
    <t>ORD-000966</t>
  </si>
  <si>
    <t>ORD-000967</t>
  </si>
  <si>
    <t>ORD-000968</t>
  </si>
  <si>
    <t>ORD-000969</t>
  </si>
  <si>
    <t>ORD-000970</t>
  </si>
  <si>
    <t>ORD-000971</t>
  </si>
  <si>
    <t>ORD-000972</t>
  </si>
  <si>
    <t>ORD-000973</t>
  </si>
  <si>
    <t>ORD-000974</t>
  </si>
  <si>
    <t>ORD-000975</t>
  </si>
  <si>
    <t>ORD-000976</t>
  </si>
  <si>
    <t>ORD-000977</t>
  </si>
  <si>
    <t>ORD-000978</t>
  </si>
  <si>
    <t>ORD-000979</t>
  </si>
  <si>
    <t>ORD-000980</t>
  </si>
  <si>
    <t>ORD-000981</t>
  </si>
  <si>
    <t>ORD-000982</t>
  </si>
  <si>
    <t>ORD-000983</t>
  </si>
  <si>
    <t>ORD-000984</t>
  </si>
  <si>
    <t>ORD-000985</t>
  </si>
  <si>
    <t>ORD-000986</t>
  </si>
  <si>
    <t>ORD-000987</t>
  </si>
  <si>
    <t>ORD-000988</t>
  </si>
  <si>
    <t>ORD-000989</t>
  </si>
  <si>
    <t>ORD-000990</t>
  </si>
  <si>
    <t>ORD-000991</t>
  </si>
  <si>
    <t>ORD-000992</t>
  </si>
  <si>
    <t>ORD-000993</t>
  </si>
  <si>
    <t>ORD-000994</t>
  </si>
  <si>
    <t>ORD-000995</t>
  </si>
  <si>
    <t>ORD-000996</t>
  </si>
  <si>
    <t>ORD-000997</t>
  </si>
  <si>
    <t>ORD-000998</t>
  </si>
  <si>
    <t>ORD-000999</t>
  </si>
  <si>
    <t>ORD-001000</t>
  </si>
  <si>
    <t>ORD-001001</t>
  </si>
  <si>
    <t>ORD-001002</t>
  </si>
  <si>
    <t>ORD-001003</t>
  </si>
  <si>
    <t>ORD-001004</t>
  </si>
  <si>
    <t>ORD-001005</t>
  </si>
  <si>
    <t>ORD-001006</t>
  </si>
  <si>
    <t>ORD-001007</t>
  </si>
  <si>
    <t>ORD-001008</t>
  </si>
  <si>
    <t>ORD-001009</t>
  </si>
  <si>
    <t>ORD-001010</t>
  </si>
  <si>
    <t>ORD-001011</t>
  </si>
  <si>
    <t>ORD-001012</t>
  </si>
  <si>
    <t>ORD-001013</t>
  </si>
  <si>
    <t>ORD-001014</t>
  </si>
  <si>
    <t>ORD-001015</t>
  </si>
  <si>
    <t>ORD-001016</t>
  </si>
  <si>
    <t>ORD-001017</t>
  </si>
  <si>
    <t>ORD-001018</t>
  </si>
  <si>
    <t>ORD-001019</t>
  </si>
  <si>
    <t>ORD-001020</t>
  </si>
  <si>
    <t>ORD-001021</t>
  </si>
  <si>
    <t>ORD-001022</t>
  </si>
  <si>
    <t>ORD-001023</t>
  </si>
  <si>
    <t>ORD-001024</t>
  </si>
  <si>
    <t>ORD-001025</t>
  </si>
  <si>
    <t>ORD-001026</t>
  </si>
  <si>
    <t>ORD-001027</t>
  </si>
  <si>
    <t>ORD-001028</t>
  </si>
  <si>
    <t>ORD-001029</t>
  </si>
  <si>
    <t>ORD-001030</t>
  </si>
  <si>
    <t>ORD-001031</t>
  </si>
  <si>
    <t>ORD-001032</t>
  </si>
  <si>
    <t>ORD-001033</t>
  </si>
  <si>
    <t>ORD-001034</t>
  </si>
  <si>
    <t>ORD-001035</t>
  </si>
  <si>
    <t>ORD-001036</t>
  </si>
  <si>
    <t>ORD-001037</t>
  </si>
  <si>
    <t>ORD-001038</t>
  </si>
  <si>
    <t>ORD-001039</t>
  </si>
  <si>
    <t>ORD-001040</t>
  </si>
  <si>
    <t>ORD-001041</t>
  </si>
  <si>
    <t>ORD-001042</t>
  </si>
  <si>
    <t>ORD-001043</t>
  </si>
  <si>
    <t>ORD-001044</t>
  </si>
  <si>
    <t>ORD-001045</t>
  </si>
  <si>
    <t>ORD-001046</t>
  </si>
  <si>
    <t>ORD-001047</t>
  </si>
  <si>
    <t>ORD-001048</t>
  </si>
  <si>
    <t>ORD-001049</t>
  </si>
  <si>
    <t>ORD-001050</t>
  </si>
  <si>
    <t>ORD-001051</t>
  </si>
  <si>
    <t>ORD-001052</t>
  </si>
  <si>
    <t>ORD-001053</t>
  </si>
  <si>
    <t>ORD-001054</t>
  </si>
  <si>
    <t>ORD-001055</t>
  </si>
  <si>
    <t>ORD-001056</t>
  </si>
  <si>
    <t>ORD-001057</t>
  </si>
  <si>
    <t>ORD-001058</t>
  </si>
  <si>
    <t>ORD-001059</t>
  </si>
  <si>
    <t>ORD-001060</t>
  </si>
  <si>
    <t>ORD-001061</t>
  </si>
  <si>
    <t>ORD-001062</t>
  </si>
  <si>
    <t>ORD-001063</t>
  </si>
  <si>
    <t>ORD-001064</t>
  </si>
  <si>
    <t>ORD-001065</t>
  </si>
  <si>
    <t>ORD-001066</t>
  </si>
  <si>
    <t>ORD-001067</t>
  </si>
  <si>
    <t>ORD-001068</t>
  </si>
  <si>
    <t>ORD-001069</t>
  </si>
  <si>
    <t>ORD-001070</t>
  </si>
  <si>
    <t>ORD-001071</t>
  </si>
  <si>
    <t>ORD-001072</t>
  </si>
  <si>
    <t>ORD-001073</t>
  </si>
  <si>
    <t>ORD-001074</t>
  </si>
  <si>
    <t>ORD-001075</t>
  </si>
  <si>
    <t>ORD-001076</t>
  </si>
  <si>
    <t>ORD-001077</t>
  </si>
  <si>
    <t>ORD-001078</t>
  </si>
  <si>
    <t>ORD-001079</t>
  </si>
  <si>
    <t>ORD-001080</t>
  </si>
  <si>
    <t>ORD-001081</t>
  </si>
  <si>
    <t>ORD-001082</t>
  </si>
  <si>
    <t>ORD-001083</t>
  </si>
  <si>
    <t>ORD-001084</t>
  </si>
  <si>
    <t>ORD-001085</t>
  </si>
  <si>
    <t>ORD-001086</t>
  </si>
  <si>
    <t>ORD-001087</t>
  </si>
  <si>
    <t>ORD-001088</t>
  </si>
  <si>
    <t>ORD-001089</t>
  </si>
  <si>
    <t>ORD-001090</t>
  </si>
  <si>
    <t>ORD-001091</t>
  </si>
  <si>
    <t>ORD-001092</t>
  </si>
  <si>
    <t>ORD-001093</t>
  </si>
  <si>
    <t>ORD-001094</t>
  </si>
  <si>
    <t>ORD-001095</t>
  </si>
  <si>
    <t>ORD-001096</t>
  </si>
  <si>
    <t>ORD-001097</t>
  </si>
  <si>
    <t>ORD-001098</t>
  </si>
  <si>
    <t>ORD-001099</t>
  </si>
  <si>
    <t>ORD-001100</t>
  </si>
  <si>
    <t>ORD-001101</t>
  </si>
  <si>
    <t>ORD-001102</t>
  </si>
  <si>
    <t>ORD-001103</t>
  </si>
  <si>
    <t>ORD-001104</t>
  </si>
  <si>
    <t>ORD-001105</t>
  </si>
  <si>
    <t>ORD-001106</t>
  </si>
  <si>
    <t>ORD-001107</t>
  </si>
  <si>
    <t>ORD-001108</t>
  </si>
  <si>
    <t>ORD-001109</t>
  </si>
  <si>
    <t>ORD-001110</t>
  </si>
  <si>
    <t>ORD-001111</t>
  </si>
  <si>
    <t>ORD-001112</t>
  </si>
  <si>
    <t>ORD-001113</t>
  </si>
  <si>
    <t>ORD-001114</t>
  </si>
  <si>
    <t>ORD-001115</t>
  </si>
  <si>
    <t>ORD-001116</t>
  </si>
  <si>
    <t>ORD-001117</t>
  </si>
  <si>
    <t>ORD-001118</t>
  </si>
  <si>
    <t>ORD-001119</t>
  </si>
  <si>
    <t>ORD-001120</t>
  </si>
  <si>
    <t>ORD-001121</t>
  </si>
  <si>
    <t>ORD-001122</t>
  </si>
  <si>
    <t>ORD-001123</t>
  </si>
  <si>
    <t>ORD-001124</t>
  </si>
  <si>
    <t>ORD-001125</t>
  </si>
  <si>
    <t>ORD-001126</t>
  </si>
  <si>
    <t>ORD-001127</t>
  </si>
  <si>
    <t>ORD-001128</t>
  </si>
  <si>
    <t>ORD-001129</t>
  </si>
  <si>
    <t>ORD-001130</t>
  </si>
  <si>
    <t>ORD-001131</t>
  </si>
  <si>
    <t>ORD-001132</t>
  </si>
  <si>
    <t>ORD-001133</t>
  </si>
  <si>
    <t>ORD-001134</t>
  </si>
  <si>
    <t>ORD-001135</t>
  </si>
  <si>
    <t>ORD-001136</t>
  </si>
  <si>
    <t>ORD-001137</t>
  </si>
  <si>
    <t>ORD-001138</t>
  </si>
  <si>
    <t>ORD-001139</t>
  </si>
  <si>
    <t>ORD-001140</t>
  </si>
  <si>
    <t>ORD-001141</t>
  </si>
  <si>
    <t>ORD-001142</t>
  </si>
  <si>
    <t>ORD-001143</t>
  </si>
  <si>
    <t>ORD-001144</t>
  </si>
  <si>
    <t>ORD-001145</t>
  </si>
  <si>
    <t>ORD-001146</t>
  </si>
  <si>
    <t>ORD-001147</t>
  </si>
  <si>
    <t>ORD-001148</t>
  </si>
  <si>
    <t>ORD-001149</t>
  </si>
  <si>
    <t>ORD-001150</t>
  </si>
  <si>
    <t>ORD-001151</t>
  </si>
  <si>
    <t>ORD-001152</t>
  </si>
  <si>
    <t>ORD-001153</t>
  </si>
  <si>
    <t>ORD-001154</t>
  </si>
  <si>
    <t>ORD-001155</t>
  </si>
  <si>
    <t>ORD-001156</t>
  </si>
  <si>
    <t>ORD-001157</t>
  </si>
  <si>
    <t>ORD-001158</t>
  </si>
  <si>
    <t>ORD-001159</t>
  </si>
  <si>
    <t>ORD-001160</t>
  </si>
  <si>
    <t>ORD-001161</t>
  </si>
  <si>
    <t>ORD-001162</t>
  </si>
  <si>
    <t>ORD-001163</t>
  </si>
  <si>
    <t>ORD-001164</t>
  </si>
  <si>
    <t>ORD-001165</t>
  </si>
  <si>
    <t>ORD-001166</t>
  </si>
  <si>
    <t>ORD-001167</t>
  </si>
  <si>
    <t>ORD-001168</t>
  </si>
  <si>
    <t>ORD-001169</t>
  </si>
  <si>
    <t>ORD-001170</t>
  </si>
  <si>
    <t>ORD-001171</t>
  </si>
  <si>
    <t>ORD-001172</t>
  </si>
  <si>
    <t>ORD-001173</t>
  </si>
  <si>
    <t>ORD-001174</t>
  </si>
  <si>
    <t>ORD-001175</t>
  </si>
  <si>
    <t>ORD-001176</t>
  </si>
  <si>
    <t>ORD-001177</t>
  </si>
  <si>
    <t>ORD-001178</t>
  </si>
  <si>
    <t>ORD-001179</t>
  </si>
  <si>
    <t>ORD-001180</t>
  </si>
  <si>
    <t>ORD-001181</t>
  </si>
  <si>
    <t>ORD-001182</t>
  </si>
  <si>
    <t>ORD-001183</t>
  </si>
  <si>
    <t>ORD-001184</t>
  </si>
  <si>
    <t>ORD-001185</t>
  </si>
  <si>
    <t>ORD-001186</t>
  </si>
  <si>
    <t>ORD-001187</t>
  </si>
  <si>
    <t>ORD-001188</t>
  </si>
  <si>
    <t>ORD-001189</t>
  </si>
  <si>
    <t>ORD-001190</t>
  </si>
  <si>
    <t>ORD-001191</t>
  </si>
  <si>
    <t>ORD-001192</t>
  </si>
  <si>
    <t>ORD-001193</t>
  </si>
  <si>
    <t>ORD-001194</t>
  </si>
  <si>
    <t>ORD-001195</t>
  </si>
  <si>
    <t>ORD-001196</t>
  </si>
  <si>
    <t>ORD-001197</t>
  </si>
  <si>
    <t>ORD-001198</t>
  </si>
  <si>
    <t>ORD-001199</t>
  </si>
  <si>
    <t>ORD-001200</t>
  </si>
  <si>
    <t>ORD-001201</t>
  </si>
  <si>
    <t>ORD-001202</t>
  </si>
  <si>
    <t>ORD-001203</t>
  </si>
  <si>
    <t>ORD-001204</t>
  </si>
  <si>
    <t>ORD-001205</t>
  </si>
  <si>
    <t>ORD-001206</t>
  </si>
  <si>
    <t>ORD-001207</t>
  </si>
  <si>
    <t>ORD-001208</t>
  </si>
  <si>
    <t>ORD-001209</t>
  </si>
  <si>
    <t>ORD-001210</t>
  </si>
  <si>
    <t>ORD-001211</t>
  </si>
  <si>
    <t>ORD-001212</t>
  </si>
  <si>
    <t>ORD-001213</t>
  </si>
  <si>
    <t>ORD-001214</t>
  </si>
  <si>
    <t>ORD-001215</t>
  </si>
  <si>
    <t>ORD-001216</t>
  </si>
  <si>
    <t>ORD-001217</t>
  </si>
  <si>
    <t>ORD-001218</t>
  </si>
  <si>
    <t>ORD-001219</t>
  </si>
  <si>
    <t>ORD-001220</t>
  </si>
  <si>
    <t>ORD-001221</t>
  </si>
  <si>
    <t>ORD-001222</t>
  </si>
  <si>
    <t>ORD-001223</t>
  </si>
  <si>
    <t>ORD-001224</t>
  </si>
  <si>
    <t>ORD-001225</t>
  </si>
  <si>
    <t>ORD-001226</t>
  </si>
  <si>
    <t>ORD-001227</t>
  </si>
  <si>
    <t>ORD-001228</t>
  </si>
  <si>
    <t>ORD-001229</t>
  </si>
  <si>
    <t>ORD-001230</t>
  </si>
  <si>
    <t>ORD-001231</t>
  </si>
  <si>
    <t>ORD-001232</t>
  </si>
  <si>
    <t>ORD-001233</t>
  </si>
  <si>
    <t>ORD-001234</t>
  </si>
  <si>
    <t>ORD-001235</t>
  </si>
  <si>
    <t>ORD-001236</t>
  </si>
  <si>
    <t>ORD-001237</t>
  </si>
  <si>
    <t>ORD-001238</t>
  </si>
  <si>
    <t>ORD-001239</t>
  </si>
  <si>
    <t>ORD-001240</t>
  </si>
  <si>
    <t>ORD-001241</t>
  </si>
  <si>
    <t>ORD-001242</t>
  </si>
  <si>
    <t>ORD-001243</t>
  </si>
  <si>
    <t>ORD-001244</t>
  </si>
  <si>
    <t>ORD-001245</t>
  </si>
  <si>
    <t>ORD-001246</t>
  </si>
  <si>
    <t>ORD-001247</t>
  </si>
  <si>
    <t>ORD-001248</t>
  </si>
  <si>
    <t>ORD-001249</t>
  </si>
  <si>
    <t>ORD-001250</t>
  </si>
  <si>
    <t>ORD-001251</t>
  </si>
  <si>
    <t>ORD-001252</t>
  </si>
  <si>
    <t>ORD-001253</t>
  </si>
  <si>
    <t>ORD-001254</t>
  </si>
  <si>
    <t>ORD-001255</t>
  </si>
  <si>
    <t>ORD-001256</t>
  </si>
  <si>
    <t>ORD-001257</t>
  </si>
  <si>
    <t>ORD-001258</t>
  </si>
  <si>
    <t>ORD-001259</t>
  </si>
  <si>
    <t>ORD-001260</t>
  </si>
  <si>
    <t>ORD-001261</t>
  </si>
  <si>
    <t>ORD-001262</t>
  </si>
  <si>
    <t>ORD-001263</t>
  </si>
  <si>
    <t>ORD-001264</t>
  </si>
  <si>
    <t>ORD-001265</t>
  </si>
  <si>
    <t>ORD-001266</t>
  </si>
  <si>
    <t>ORD-001267</t>
  </si>
  <si>
    <t>ORD-001268</t>
  </si>
  <si>
    <t>ORD-001269</t>
  </si>
  <si>
    <t>ORD-001270</t>
  </si>
  <si>
    <t>ORD-001271</t>
  </si>
  <si>
    <t>ORD-001272</t>
  </si>
  <si>
    <t>ORD-001273</t>
  </si>
  <si>
    <t>ORD-001274</t>
  </si>
  <si>
    <t>ORD-001275</t>
  </si>
  <si>
    <t>ORD-001276</t>
  </si>
  <si>
    <t>ORD-001277</t>
  </si>
  <si>
    <t>ORD-001278</t>
  </si>
  <si>
    <t>ORD-001279</t>
  </si>
  <si>
    <t>ORD-001280</t>
  </si>
  <si>
    <t>ORD-001281</t>
  </si>
  <si>
    <t>ORD-001282</t>
  </si>
  <si>
    <t>ORD-001283</t>
  </si>
  <si>
    <t>ORD-001284</t>
  </si>
  <si>
    <t>ORD-001285</t>
  </si>
  <si>
    <t>ORD-001286</t>
  </si>
  <si>
    <t>ORD-001287</t>
  </si>
  <si>
    <t>ORD-001288</t>
  </si>
  <si>
    <t>ORD-001289</t>
  </si>
  <si>
    <t>ORD-001290</t>
  </si>
  <si>
    <t>ORD-001291</t>
  </si>
  <si>
    <t>ORD-001292</t>
  </si>
  <si>
    <t>ORD-001293</t>
  </si>
  <si>
    <t>ORD-001294</t>
  </si>
  <si>
    <t>ORD-001295</t>
  </si>
  <si>
    <t>ORD-001296</t>
  </si>
  <si>
    <t>ORD-001297</t>
  </si>
  <si>
    <t>ORD-001298</t>
  </si>
  <si>
    <t>ORD-001299</t>
  </si>
  <si>
    <t>ORD-001300</t>
  </si>
  <si>
    <t>ORD-001301</t>
  </si>
  <si>
    <t>ORD-001302</t>
  </si>
  <si>
    <t>ORD-001303</t>
  </si>
  <si>
    <t>ORD-001304</t>
  </si>
  <si>
    <t>ORD-001305</t>
  </si>
  <si>
    <t>ORD-001306</t>
  </si>
  <si>
    <t>ORD-001307</t>
  </si>
  <si>
    <t>ORD-001308</t>
  </si>
  <si>
    <t>ORD-001309</t>
  </si>
  <si>
    <t>ORD-001310</t>
  </si>
  <si>
    <t>ORD-001311</t>
  </si>
  <si>
    <t>ORD-001312</t>
  </si>
  <si>
    <t>ORD-001313</t>
  </si>
  <si>
    <t>ORD-001314</t>
  </si>
  <si>
    <t>ORD-001315</t>
  </si>
  <si>
    <t>ORD-001316</t>
  </si>
  <si>
    <t>ORD-001317</t>
  </si>
  <si>
    <t>ORD-001318</t>
  </si>
  <si>
    <t>ORD-001319</t>
  </si>
  <si>
    <t>ORD-001320</t>
  </si>
  <si>
    <t>ORD-001321</t>
  </si>
  <si>
    <t>ORD-001322</t>
  </si>
  <si>
    <t>ORD-001323</t>
  </si>
  <si>
    <t>ORD-001324</t>
  </si>
  <si>
    <t>ORD-001325</t>
  </si>
  <si>
    <t>ORD-001326</t>
  </si>
  <si>
    <t>ORD-001327</t>
  </si>
  <si>
    <t>ORD-001328</t>
  </si>
  <si>
    <t>ORD-001329</t>
  </si>
  <si>
    <t>ORD-001330</t>
  </si>
  <si>
    <t>ORD-001331</t>
  </si>
  <si>
    <t>ORD-001332</t>
  </si>
  <si>
    <t>ORD-001333</t>
  </si>
  <si>
    <t>ORD-001334</t>
  </si>
  <si>
    <t>ORD-001335</t>
  </si>
  <si>
    <t>ORD-001336</t>
  </si>
  <si>
    <t>ORD-001337</t>
  </si>
  <si>
    <t>ORD-001338</t>
  </si>
  <si>
    <t>ORD-001339</t>
  </si>
  <si>
    <t>ORD-001340</t>
  </si>
  <si>
    <t>ORD-001341</t>
  </si>
  <si>
    <t>ORD-001342</t>
  </si>
  <si>
    <t>ORD-001343</t>
  </si>
  <si>
    <t>ORD-001344</t>
  </si>
  <si>
    <t>ORD-001345</t>
  </si>
  <si>
    <t>ORD-001346</t>
  </si>
  <si>
    <t>ORD-001347</t>
  </si>
  <si>
    <t>ORD-001348</t>
  </si>
  <si>
    <t>ORD-001349</t>
  </si>
  <si>
    <t>ORD-001350</t>
  </si>
  <si>
    <t>ORD-001351</t>
  </si>
  <si>
    <t>ORD-001352</t>
  </si>
  <si>
    <t>ORD-001353</t>
  </si>
  <si>
    <t>ORD-001354</t>
  </si>
  <si>
    <t>ORD-001355</t>
  </si>
  <si>
    <t>ORD-001356</t>
  </si>
  <si>
    <t>ORD-001357</t>
  </si>
  <si>
    <t>ORD-001358</t>
  </si>
  <si>
    <t>ORD-001359</t>
  </si>
  <si>
    <t>ORD-001360</t>
  </si>
  <si>
    <t>ORD-001361</t>
  </si>
  <si>
    <t>ORD-001362</t>
  </si>
  <si>
    <t>ORD-001363</t>
  </si>
  <si>
    <t>ORD-001364</t>
  </si>
  <si>
    <t>ORD-001365</t>
  </si>
  <si>
    <t>ORD-001366</t>
  </si>
  <si>
    <t>ORD-001367</t>
  </si>
  <si>
    <t>ORD-001368</t>
  </si>
  <si>
    <t>ORD-001369</t>
  </si>
  <si>
    <t>ORD-001370</t>
  </si>
  <si>
    <t>ORD-001371</t>
  </si>
  <si>
    <t>ORD-001372</t>
  </si>
  <si>
    <t>ORD-001373</t>
  </si>
  <si>
    <t>ORD-001374</t>
  </si>
  <si>
    <t>ORD-001375</t>
  </si>
  <si>
    <t>ORD-001376</t>
  </si>
  <si>
    <t>ORD-001377</t>
  </si>
  <si>
    <t>ORD-001378</t>
  </si>
  <si>
    <t>ORD-001379</t>
  </si>
  <si>
    <t>ORD-001380</t>
  </si>
  <si>
    <t>ORD-001381</t>
  </si>
  <si>
    <t>ORD-001382</t>
  </si>
  <si>
    <t>ORD-001383</t>
  </si>
  <si>
    <t>ORD-001384</t>
  </si>
  <si>
    <t>ORD-001385</t>
  </si>
  <si>
    <t>ORD-001386</t>
  </si>
  <si>
    <t>ORD-001387</t>
  </si>
  <si>
    <t>ORD-001388</t>
  </si>
  <si>
    <t>ORD-001389</t>
  </si>
  <si>
    <t>ORD-001390</t>
  </si>
  <si>
    <t>ORD-001391</t>
  </si>
  <si>
    <t>ORD-001392</t>
  </si>
  <si>
    <t>ORD-001393</t>
  </si>
  <si>
    <t>ORD-001394</t>
  </si>
  <si>
    <t>ORD-001395</t>
  </si>
  <si>
    <t>ORD-001396</t>
  </si>
  <si>
    <t>ORD-001397</t>
  </si>
  <si>
    <t>ORD-001398</t>
  </si>
  <si>
    <t>ORD-001399</t>
  </si>
  <si>
    <t>ORD-001400</t>
  </si>
  <si>
    <t>ORD-001401</t>
  </si>
  <si>
    <t>ORD-001402</t>
  </si>
  <si>
    <t>ORD-001403</t>
  </si>
  <si>
    <t>ORD-001404</t>
  </si>
  <si>
    <t>ORD-001405</t>
  </si>
  <si>
    <t>ORD-001406</t>
  </si>
  <si>
    <t>ORD-001407</t>
  </si>
  <si>
    <t>ORD-001408</t>
  </si>
  <si>
    <t>ORD-001409</t>
  </si>
  <si>
    <t>ORD-001410</t>
  </si>
  <si>
    <t>ORD-001411</t>
  </si>
  <si>
    <t>ORD-001412</t>
  </si>
  <si>
    <t>ORD-001413</t>
  </si>
  <si>
    <t>ORD-001414</t>
  </si>
  <si>
    <t>ORD-001415</t>
  </si>
  <si>
    <t>ORD-001416</t>
  </si>
  <si>
    <t>ORD-001417</t>
  </si>
  <si>
    <t>ORD-001418</t>
  </si>
  <si>
    <t>ORD-001419</t>
  </si>
  <si>
    <t>ORD-001420</t>
  </si>
  <si>
    <t>ORD-001421</t>
  </si>
  <si>
    <t>ORD-001422</t>
  </si>
  <si>
    <t>ORD-001423</t>
  </si>
  <si>
    <t>ORD-001424</t>
  </si>
  <si>
    <t>ORD-001425</t>
  </si>
  <si>
    <t>ORD-001426</t>
  </si>
  <si>
    <t>ORD-001427</t>
  </si>
  <si>
    <t>ORD-001428</t>
  </si>
  <si>
    <t>ORD-001429</t>
  </si>
  <si>
    <t>ORD-001430</t>
  </si>
  <si>
    <t>ORD-001431</t>
  </si>
  <si>
    <t>ORD-001432</t>
  </si>
  <si>
    <t>ORD-001433</t>
  </si>
  <si>
    <t>ORD-001434</t>
  </si>
  <si>
    <t>ORD-001435</t>
  </si>
  <si>
    <t>ORD-001436</t>
  </si>
  <si>
    <t>ORD-001437</t>
  </si>
  <si>
    <t>ORD-001438</t>
  </si>
  <si>
    <t>ORD-001439</t>
  </si>
  <si>
    <t>ORD-001440</t>
  </si>
  <si>
    <t>ORD-001441</t>
  </si>
  <si>
    <t>ORD-001442</t>
  </si>
  <si>
    <t>ORD-001443</t>
  </si>
  <si>
    <t>ORD-001444</t>
  </si>
  <si>
    <t>ORD-001445</t>
  </si>
  <si>
    <t>ORD-001446</t>
  </si>
  <si>
    <t>ORD-001447</t>
  </si>
  <si>
    <t>ORD-001448</t>
  </si>
  <si>
    <t>ORD-001449</t>
  </si>
  <si>
    <t>ORD-001450</t>
  </si>
  <si>
    <t>ORD-001451</t>
  </si>
  <si>
    <t>ORD-001452</t>
  </si>
  <si>
    <t>ORD-001453</t>
  </si>
  <si>
    <t>ORD-001454</t>
  </si>
  <si>
    <t>ORD-001455</t>
  </si>
  <si>
    <t>ORD-001456</t>
  </si>
  <si>
    <t>ORD-001457</t>
  </si>
  <si>
    <t>ORD-001458</t>
  </si>
  <si>
    <t>ORD-001459</t>
  </si>
  <si>
    <t>ORD-001460</t>
  </si>
  <si>
    <t>ORD-001461</t>
  </si>
  <si>
    <t>ORD-001462</t>
  </si>
  <si>
    <t>ORD-001463</t>
  </si>
  <si>
    <t>ORD-001464</t>
  </si>
  <si>
    <t>ORD-001465</t>
  </si>
  <si>
    <t>ORD-001466</t>
  </si>
  <si>
    <t>ORD-001467</t>
  </si>
  <si>
    <t>ORD-001468</t>
  </si>
  <si>
    <t>ORD-001469</t>
  </si>
  <si>
    <t>ORD-001470</t>
  </si>
  <si>
    <t>ORD-001471</t>
  </si>
  <si>
    <t>ORD-001472</t>
  </si>
  <si>
    <t>ORD-001473</t>
  </si>
  <si>
    <t>ORD-001474</t>
  </si>
  <si>
    <t>ORD-001475</t>
  </si>
  <si>
    <t>ORD-001476</t>
  </si>
  <si>
    <t>ORD-001477</t>
  </si>
  <si>
    <t>ORD-001478</t>
  </si>
  <si>
    <t>ORD-001479</t>
  </si>
  <si>
    <t>ORD-001480</t>
  </si>
  <si>
    <t>ORD-001481</t>
  </si>
  <si>
    <t>ORD-001482</t>
  </si>
  <si>
    <t>ORD-001483</t>
  </si>
  <si>
    <t>ORD-001484</t>
  </si>
  <si>
    <t>ORD-001485</t>
  </si>
  <si>
    <t>ORD-001486</t>
  </si>
  <si>
    <t>ORD-001487</t>
  </si>
  <si>
    <t>ORD-001488</t>
  </si>
  <si>
    <t>ORD-001489</t>
  </si>
  <si>
    <t>ORD-001490</t>
  </si>
  <si>
    <t>ORD-001491</t>
  </si>
  <si>
    <t>ORD-001492</t>
  </si>
  <si>
    <t>ORD-001493</t>
  </si>
  <si>
    <t>ORD-001494</t>
  </si>
  <si>
    <t>ORD-001495</t>
  </si>
  <si>
    <t>ORD-001496</t>
  </si>
  <si>
    <t>ORD-001497</t>
  </si>
  <si>
    <t>ORD-001498</t>
  </si>
  <si>
    <t>ORD-001499</t>
  </si>
  <si>
    <t>ORD-001500</t>
  </si>
  <si>
    <t>DetailID</t>
  </si>
  <si>
    <t>Quantity</t>
  </si>
  <si>
    <t>UnitPrice</t>
  </si>
  <si>
    <t>TotalSales</t>
  </si>
  <si>
    <t>TotalCost</t>
  </si>
  <si>
    <t>Profit</t>
  </si>
  <si>
    <t>ProfitMargin</t>
  </si>
  <si>
    <t>DET-000001</t>
  </si>
  <si>
    <t>DET-000002</t>
  </si>
  <si>
    <t>DET-000003</t>
  </si>
  <si>
    <t>DET-000004</t>
  </si>
  <si>
    <t>DET-000005</t>
  </si>
  <si>
    <t>DET-000006</t>
  </si>
  <si>
    <t>DET-000007</t>
  </si>
  <si>
    <t>DET-000008</t>
  </si>
  <si>
    <t>DET-000009</t>
  </si>
  <si>
    <t>DET-000010</t>
  </si>
  <si>
    <t>DET-000011</t>
  </si>
  <si>
    <t>DET-000012</t>
  </si>
  <si>
    <t>DET-000013</t>
  </si>
  <si>
    <t>DET-000014</t>
  </si>
  <si>
    <t>DET-000015</t>
  </si>
  <si>
    <t>DET-000016</t>
  </si>
  <si>
    <t>DET-000017</t>
  </si>
  <si>
    <t>DET-000018</t>
  </si>
  <si>
    <t>DET-000019</t>
  </si>
  <si>
    <t>DET-000020</t>
  </si>
  <si>
    <t>DET-000021</t>
  </si>
  <si>
    <t>DET-000022</t>
  </si>
  <si>
    <t>DET-000023</t>
  </si>
  <si>
    <t>DET-000024</t>
  </si>
  <si>
    <t>DET-000025</t>
  </si>
  <si>
    <t>DET-000026</t>
  </si>
  <si>
    <t>DET-000027</t>
  </si>
  <si>
    <t>DET-000028</t>
  </si>
  <si>
    <t>DET-000029</t>
  </si>
  <si>
    <t>DET-000030</t>
  </si>
  <si>
    <t>DET-000031</t>
  </si>
  <si>
    <t>DET-000032</t>
  </si>
  <si>
    <t>DET-000033</t>
  </si>
  <si>
    <t>DET-000034</t>
  </si>
  <si>
    <t>DET-000035</t>
  </si>
  <si>
    <t>DET-000036</t>
  </si>
  <si>
    <t>DET-000037</t>
  </si>
  <si>
    <t>DET-000038</t>
  </si>
  <si>
    <t>DET-000039</t>
  </si>
  <si>
    <t>DET-000040</t>
  </si>
  <si>
    <t>DET-000041</t>
  </si>
  <si>
    <t>DET-000042</t>
  </si>
  <si>
    <t>DET-000043</t>
  </si>
  <si>
    <t>DET-000044</t>
  </si>
  <si>
    <t>DET-000045</t>
  </si>
  <si>
    <t>DET-000046</t>
  </si>
  <si>
    <t>DET-000047</t>
  </si>
  <si>
    <t>DET-000048</t>
  </si>
  <si>
    <t>DET-000049</t>
  </si>
  <si>
    <t>DET-000050</t>
  </si>
  <si>
    <t>DET-000051</t>
  </si>
  <si>
    <t>DET-000052</t>
  </si>
  <si>
    <t>DET-000053</t>
  </si>
  <si>
    <t>DET-000054</t>
  </si>
  <si>
    <t>DET-000055</t>
  </si>
  <si>
    <t>DET-000056</t>
  </si>
  <si>
    <t>DET-000057</t>
  </si>
  <si>
    <t>DET-000058</t>
  </si>
  <si>
    <t>DET-000059</t>
  </si>
  <si>
    <t>DET-000060</t>
  </si>
  <si>
    <t>DET-000061</t>
  </si>
  <si>
    <t>DET-000062</t>
  </si>
  <si>
    <t>DET-000063</t>
  </si>
  <si>
    <t>DET-000064</t>
  </si>
  <si>
    <t>DET-000065</t>
  </si>
  <si>
    <t>DET-000066</t>
  </si>
  <si>
    <t>DET-000067</t>
  </si>
  <si>
    <t>DET-000068</t>
  </si>
  <si>
    <t>DET-000069</t>
  </si>
  <si>
    <t>DET-000070</t>
  </si>
  <si>
    <t>DET-000071</t>
  </si>
  <si>
    <t>DET-000072</t>
  </si>
  <si>
    <t>DET-000073</t>
  </si>
  <si>
    <t>DET-000074</t>
  </si>
  <si>
    <t>DET-000075</t>
  </si>
  <si>
    <t>DET-000076</t>
  </si>
  <si>
    <t>DET-000077</t>
  </si>
  <si>
    <t>DET-000078</t>
  </si>
  <si>
    <t>DET-000079</t>
  </si>
  <si>
    <t>DET-000080</t>
  </si>
  <si>
    <t>DET-000081</t>
  </si>
  <si>
    <t>DET-000082</t>
  </si>
  <si>
    <t>DET-000083</t>
  </si>
  <si>
    <t>DET-000084</t>
  </si>
  <si>
    <t>DET-000085</t>
  </si>
  <si>
    <t>DET-000086</t>
  </si>
  <si>
    <t>DET-000087</t>
  </si>
  <si>
    <t>DET-000088</t>
  </si>
  <si>
    <t>DET-000089</t>
  </si>
  <si>
    <t>DET-000090</t>
  </si>
  <si>
    <t>DET-000091</t>
  </si>
  <si>
    <t>DET-000092</t>
  </si>
  <si>
    <t>DET-000093</t>
  </si>
  <si>
    <t>DET-000094</t>
  </si>
  <si>
    <t>DET-000095</t>
  </si>
  <si>
    <t>DET-000096</t>
  </si>
  <si>
    <t>DET-000097</t>
  </si>
  <si>
    <t>DET-000098</t>
  </si>
  <si>
    <t>DET-000099</t>
  </si>
  <si>
    <t>DET-000100</t>
  </si>
  <si>
    <t>DET-000101</t>
  </si>
  <si>
    <t>DET-000102</t>
  </si>
  <si>
    <t>DET-000103</t>
  </si>
  <si>
    <t>DET-000104</t>
  </si>
  <si>
    <t>DET-000105</t>
  </si>
  <si>
    <t>DET-000106</t>
  </si>
  <si>
    <t>DET-000107</t>
  </si>
  <si>
    <t>DET-000108</t>
  </si>
  <si>
    <t>DET-000109</t>
  </si>
  <si>
    <t>DET-000110</t>
  </si>
  <si>
    <t>DET-000111</t>
  </si>
  <si>
    <t>DET-000112</t>
  </si>
  <si>
    <t>DET-000113</t>
  </si>
  <si>
    <t>DET-000114</t>
  </si>
  <si>
    <t>DET-000115</t>
  </si>
  <si>
    <t>DET-000116</t>
  </si>
  <si>
    <t>DET-000117</t>
  </si>
  <si>
    <t>DET-000118</t>
  </si>
  <si>
    <t>DET-000119</t>
  </si>
  <si>
    <t>DET-000120</t>
  </si>
  <si>
    <t>DET-000121</t>
  </si>
  <si>
    <t>DET-000122</t>
  </si>
  <si>
    <t>DET-000123</t>
  </si>
  <si>
    <t>DET-000124</t>
  </si>
  <si>
    <t>DET-000125</t>
  </si>
  <si>
    <t>DET-000126</t>
  </si>
  <si>
    <t>DET-000127</t>
  </si>
  <si>
    <t>DET-000128</t>
  </si>
  <si>
    <t>DET-000129</t>
  </si>
  <si>
    <t>DET-000130</t>
  </si>
  <si>
    <t>DET-000131</t>
  </si>
  <si>
    <t>DET-000132</t>
  </si>
  <si>
    <t>DET-000133</t>
  </si>
  <si>
    <t>DET-000134</t>
  </si>
  <si>
    <t>DET-000135</t>
  </si>
  <si>
    <t>DET-000136</t>
  </si>
  <si>
    <t>DET-000137</t>
  </si>
  <si>
    <t>DET-000138</t>
  </si>
  <si>
    <t>DET-000139</t>
  </si>
  <si>
    <t>DET-000140</t>
  </si>
  <si>
    <t>DET-000141</t>
  </si>
  <si>
    <t>DET-000142</t>
  </si>
  <si>
    <t>DET-000143</t>
  </si>
  <si>
    <t>DET-000144</t>
  </si>
  <si>
    <t>DET-000145</t>
  </si>
  <si>
    <t>DET-000146</t>
  </si>
  <si>
    <t>DET-000147</t>
  </si>
  <si>
    <t>DET-000148</t>
  </si>
  <si>
    <t>DET-000149</t>
  </si>
  <si>
    <t>DET-000150</t>
  </si>
  <si>
    <t>DET-000151</t>
  </si>
  <si>
    <t>DET-000152</t>
  </si>
  <si>
    <t>DET-000153</t>
  </si>
  <si>
    <t>DET-000154</t>
  </si>
  <si>
    <t>DET-000155</t>
  </si>
  <si>
    <t>DET-000156</t>
  </si>
  <si>
    <t>DET-000157</t>
  </si>
  <si>
    <t>DET-000158</t>
  </si>
  <si>
    <t>DET-000159</t>
  </si>
  <si>
    <t>DET-000160</t>
  </si>
  <si>
    <t>DET-000161</t>
  </si>
  <si>
    <t>DET-000162</t>
  </si>
  <si>
    <t>DET-000163</t>
  </si>
  <si>
    <t>DET-000164</t>
  </si>
  <si>
    <t>DET-000165</t>
  </si>
  <si>
    <t>DET-000166</t>
  </si>
  <si>
    <t>DET-000167</t>
  </si>
  <si>
    <t>DET-000168</t>
  </si>
  <si>
    <t>DET-000169</t>
  </si>
  <si>
    <t>DET-000170</t>
  </si>
  <si>
    <t>DET-000171</t>
  </si>
  <si>
    <t>DET-000172</t>
  </si>
  <si>
    <t>DET-000173</t>
  </si>
  <si>
    <t>DET-000174</t>
  </si>
  <si>
    <t>DET-000175</t>
  </si>
  <si>
    <t>DET-000176</t>
  </si>
  <si>
    <t>DET-000177</t>
  </si>
  <si>
    <t>DET-000178</t>
  </si>
  <si>
    <t>DET-000179</t>
  </si>
  <si>
    <t>DET-000180</t>
  </si>
  <si>
    <t>DET-000181</t>
  </si>
  <si>
    <t>DET-000182</t>
  </si>
  <si>
    <t>DET-000183</t>
  </si>
  <si>
    <t>DET-000184</t>
  </si>
  <si>
    <t>DET-000185</t>
  </si>
  <si>
    <t>DET-000186</t>
  </si>
  <si>
    <t>DET-000187</t>
  </si>
  <si>
    <t>DET-000188</t>
  </si>
  <si>
    <t>DET-000189</t>
  </si>
  <si>
    <t>DET-000190</t>
  </si>
  <si>
    <t>DET-000191</t>
  </si>
  <si>
    <t>DET-000192</t>
  </si>
  <si>
    <t>DET-000193</t>
  </si>
  <si>
    <t>DET-000194</t>
  </si>
  <si>
    <t>DET-000195</t>
  </si>
  <si>
    <t>DET-000196</t>
  </si>
  <si>
    <t>DET-000197</t>
  </si>
  <si>
    <t>DET-000198</t>
  </si>
  <si>
    <t>DET-000199</t>
  </si>
  <si>
    <t>DET-000200</t>
  </si>
  <si>
    <t>DET-000201</t>
  </si>
  <si>
    <t>DET-000202</t>
  </si>
  <si>
    <t>DET-000203</t>
  </si>
  <si>
    <t>DET-000204</t>
  </si>
  <si>
    <t>DET-000205</t>
  </si>
  <si>
    <t>DET-000206</t>
  </si>
  <si>
    <t>DET-000207</t>
  </si>
  <si>
    <t>DET-000208</t>
  </si>
  <si>
    <t>DET-000209</t>
  </si>
  <si>
    <t>DET-000210</t>
  </si>
  <si>
    <t>DET-000211</t>
  </si>
  <si>
    <t>DET-000212</t>
  </si>
  <si>
    <t>DET-000213</t>
  </si>
  <si>
    <t>DET-000214</t>
  </si>
  <si>
    <t>DET-000215</t>
  </si>
  <si>
    <t>DET-000216</t>
  </si>
  <si>
    <t>DET-000217</t>
  </si>
  <si>
    <t>DET-000218</t>
  </si>
  <si>
    <t>DET-000219</t>
  </si>
  <si>
    <t>DET-000220</t>
  </si>
  <si>
    <t>DET-000221</t>
  </si>
  <si>
    <t>DET-000222</t>
  </si>
  <si>
    <t>DET-000223</t>
  </si>
  <si>
    <t>DET-000224</t>
  </si>
  <si>
    <t>DET-000225</t>
  </si>
  <si>
    <t>DET-000226</t>
  </si>
  <si>
    <t>DET-000227</t>
  </si>
  <si>
    <t>DET-000228</t>
  </si>
  <si>
    <t>DET-000229</t>
  </si>
  <si>
    <t>DET-000230</t>
  </si>
  <si>
    <t>DET-000231</t>
  </si>
  <si>
    <t>DET-000232</t>
  </si>
  <si>
    <t>DET-000233</t>
  </si>
  <si>
    <t>DET-000234</t>
  </si>
  <si>
    <t>DET-000235</t>
  </si>
  <si>
    <t>DET-000236</t>
  </si>
  <si>
    <t>DET-000237</t>
  </si>
  <si>
    <t>DET-000238</t>
  </si>
  <si>
    <t>DET-000239</t>
  </si>
  <si>
    <t>DET-000240</t>
  </si>
  <si>
    <t>DET-000241</t>
  </si>
  <si>
    <t>DET-000242</t>
  </si>
  <si>
    <t>DET-000243</t>
  </si>
  <si>
    <t>DET-000244</t>
  </si>
  <si>
    <t>DET-000245</t>
  </si>
  <si>
    <t>DET-000246</t>
  </si>
  <si>
    <t>DET-000247</t>
  </si>
  <si>
    <t>DET-000248</t>
  </si>
  <si>
    <t>DET-000249</t>
  </si>
  <si>
    <t>DET-000250</t>
  </si>
  <si>
    <t>DET-000251</t>
  </si>
  <si>
    <t>DET-000252</t>
  </si>
  <si>
    <t>DET-000253</t>
  </si>
  <si>
    <t>DET-000254</t>
  </si>
  <si>
    <t>DET-000255</t>
  </si>
  <si>
    <t>DET-000256</t>
  </si>
  <si>
    <t>DET-000257</t>
  </si>
  <si>
    <t>DET-000258</t>
  </si>
  <si>
    <t>DET-000259</t>
  </si>
  <si>
    <t>DET-000260</t>
  </si>
  <si>
    <t>DET-000261</t>
  </si>
  <si>
    <t>DET-000262</t>
  </si>
  <si>
    <t>DET-000263</t>
  </si>
  <si>
    <t>DET-000264</t>
  </si>
  <si>
    <t>DET-000265</t>
  </si>
  <si>
    <t>DET-000266</t>
  </si>
  <si>
    <t>DET-000267</t>
  </si>
  <si>
    <t>DET-000268</t>
  </si>
  <si>
    <t>DET-000269</t>
  </si>
  <si>
    <t>DET-000270</t>
  </si>
  <si>
    <t>DET-000271</t>
  </si>
  <si>
    <t>DET-000272</t>
  </si>
  <si>
    <t>DET-000273</t>
  </si>
  <si>
    <t>DET-000274</t>
  </si>
  <si>
    <t>DET-000275</t>
  </si>
  <si>
    <t>DET-000276</t>
  </si>
  <si>
    <t>DET-000277</t>
  </si>
  <si>
    <t>DET-000278</t>
  </si>
  <si>
    <t>DET-000279</t>
  </si>
  <si>
    <t>DET-000280</t>
  </si>
  <si>
    <t>DET-000281</t>
  </si>
  <si>
    <t>DET-000282</t>
  </si>
  <si>
    <t>DET-000283</t>
  </si>
  <si>
    <t>DET-000284</t>
  </si>
  <si>
    <t>DET-000285</t>
  </si>
  <si>
    <t>DET-000286</t>
  </si>
  <si>
    <t>DET-000287</t>
  </si>
  <si>
    <t>DET-000288</t>
  </si>
  <si>
    <t>DET-000289</t>
  </si>
  <si>
    <t>DET-000290</t>
  </si>
  <si>
    <t>DET-000291</t>
  </si>
  <si>
    <t>DET-000292</t>
  </si>
  <si>
    <t>DET-000293</t>
  </si>
  <si>
    <t>DET-000294</t>
  </si>
  <si>
    <t>DET-000295</t>
  </si>
  <si>
    <t>DET-000296</t>
  </si>
  <si>
    <t>DET-000297</t>
  </si>
  <si>
    <t>DET-000298</t>
  </si>
  <si>
    <t>DET-000299</t>
  </si>
  <si>
    <t>DET-000300</t>
  </si>
  <si>
    <t>DET-000301</t>
  </si>
  <si>
    <t>DET-000302</t>
  </si>
  <si>
    <t>DET-000303</t>
  </si>
  <si>
    <t>DET-000304</t>
  </si>
  <si>
    <t>DET-000305</t>
  </si>
  <si>
    <t>DET-000306</t>
  </si>
  <si>
    <t>DET-000307</t>
  </si>
  <si>
    <t>DET-000308</t>
  </si>
  <si>
    <t>DET-000309</t>
  </si>
  <si>
    <t>DET-000310</t>
  </si>
  <si>
    <t>DET-000311</t>
  </si>
  <si>
    <t>DET-000312</t>
  </si>
  <si>
    <t>DET-000313</t>
  </si>
  <si>
    <t>DET-000314</t>
  </si>
  <si>
    <t>DET-000315</t>
  </si>
  <si>
    <t>DET-000316</t>
  </si>
  <si>
    <t>DET-000317</t>
  </si>
  <si>
    <t>DET-000318</t>
  </si>
  <si>
    <t>DET-000319</t>
  </si>
  <si>
    <t>DET-000320</t>
  </si>
  <si>
    <t>DET-000321</t>
  </si>
  <si>
    <t>DET-000322</t>
  </si>
  <si>
    <t>DET-000323</t>
  </si>
  <si>
    <t>DET-000324</t>
  </si>
  <si>
    <t>DET-000325</t>
  </si>
  <si>
    <t>DET-000326</t>
  </si>
  <si>
    <t>DET-000327</t>
  </si>
  <si>
    <t>DET-000328</t>
  </si>
  <si>
    <t>DET-000329</t>
  </si>
  <si>
    <t>DET-000330</t>
  </si>
  <si>
    <t>DET-000331</t>
  </si>
  <si>
    <t>DET-000332</t>
  </si>
  <si>
    <t>DET-000333</t>
  </si>
  <si>
    <t>DET-000334</t>
  </si>
  <si>
    <t>DET-000335</t>
  </si>
  <si>
    <t>DET-000336</t>
  </si>
  <si>
    <t>DET-000337</t>
  </si>
  <si>
    <t>DET-000338</t>
  </si>
  <si>
    <t>DET-000339</t>
  </si>
  <si>
    <t>DET-000340</t>
  </si>
  <si>
    <t>DET-000341</t>
  </si>
  <si>
    <t>DET-000342</t>
  </si>
  <si>
    <t>DET-000343</t>
  </si>
  <si>
    <t>DET-000344</t>
  </si>
  <si>
    <t>DET-000345</t>
  </si>
  <si>
    <t>DET-000346</t>
  </si>
  <si>
    <t>DET-000347</t>
  </si>
  <si>
    <t>DET-000348</t>
  </si>
  <si>
    <t>DET-000349</t>
  </si>
  <si>
    <t>DET-000350</t>
  </si>
  <si>
    <t>DET-000351</t>
  </si>
  <si>
    <t>DET-000352</t>
  </si>
  <si>
    <t>DET-000353</t>
  </si>
  <si>
    <t>DET-000354</t>
  </si>
  <si>
    <t>DET-000355</t>
  </si>
  <si>
    <t>DET-000356</t>
  </si>
  <si>
    <t>DET-000357</t>
  </si>
  <si>
    <t>DET-000358</t>
  </si>
  <si>
    <t>DET-000359</t>
  </si>
  <si>
    <t>DET-000360</t>
  </si>
  <si>
    <t>DET-000361</t>
  </si>
  <si>
    <t>DET-000362</t>
  </si>
  <si>
    <t>DET-000363</t>
  </si>
  <si>
    <t>DET-000364</t>
  </si>
  <si>
    <t>DET-000365</t>
  </si>
  <si>
    <t>DET-000366</t>
  </si>
  <si>
    <t>DET-000367</t>
  </si>
  <si>
    <t>DET-000368</t>
  </si>
  <si>
    <t>DET-000369</t>
  </si>
  <si>
    <t>DET-000370</t>
  </si>
  <si>
    <t>DET-000371</t>
  </si>
  <si>
    <t>DET-000372</t>
  </si>
  <si>
    <t>DET-000373</t>
  </si>
  <si>
    <t>DET-000374</t>
  </si>
  <si>
    <t>DET-000375</t>
  </si>
  <si>
    <t>DET-000376</t>
  </si>
  <si>
    <t>DET-000377</t>
  </si>
  <si>
    <t>DET-000378</t>
  </si>
  <si>
    <t>DET-000379</t>
  </si>
  <si>
    <t>DET-000380</t>
  </si>
  <si>
    <t>DET-000381</t>
  </si>
  <si>
    <t>DET-000382</t>
  </si>
  <si>
    <t>DET-000383</t>
  </si>
  <si>
    <t>DET-000384</t>
  </si>
  <si>
    <t>DET-000385</t>
  </si>
  <si>
    <t>DET-000386</t>
  </si>
  <si>
    <t>DET-000387</t>
  </si>
  <si>
    <t>DET-000388</t>
  </si>
  <si>
    <t>DET-000389</t>
  </si>
  <si>
    <t>DET-000390</t>
  </si>
  <si>
    <t>DET-000391</t>
  </si>
  <si>
    <t>DET-000392</t>
  </si>
  <si>
    <t>DET-000393</t>
  </si>
  <si>
    <t>DET-000394</t>
  </si>
  <si>
    <t>DET-000395</t>
  </si>
  <si>
    <t>DET-000396</t>
  </si>
  <si>
    <t>DET-000397</t>
  </si>
  <si>
    <t>DET-000398</t>
  </si>
  <si>
    <t>DET-000399</t>
  </si>
  <si>
    <t>DET-000400</t>
  </si>
  <si>
    <t>DET-000401</t>
  </si>
  <si>
    <t>DET-000402</t>
  </si>
  <si>
    <t>DET-000403</t>
  </si>
  <si>
    <t>DET-000404</t>
  </si>
  <si>
    <t>DET-000405</t>
  </si>
  <si>
    <t>DET-000406</t>
  </si>
  <si>
    <t>DET-000407</t>
  </si>
  <si>
    <t>DET-000408</t>
  </si>
  <si>
    <t>DET-000409</t>
  </si>
  <si>
    <t>DET-000410</t>
  </si>
  <si>
    <t>DET-000411</t>
  </si>
  <si>
    <t>DET-000412</t>
  </si>
  <si>
    <t>DET-000413</t>
  </si>
  <si>
    <t>DET-000414</t>
  </si>
  <si>
    <t>DET-000415</t>
  </si>
  <si>
    <t>DET-000416</t>
  </si>
  <si>
    <t>DET-000417</t>
  </si>
  <si>
    <t>DET-000418</t>
  </si>
  <si>
    <t>DET-000419</t>
  </si>
  <si>
    <t>DET-000420</t>
  </si>
  <si>
    <t>DET-000421</t>
  </si>
  <si>
    <t>DET-000422</t>
  </si>
  <si>
    <t>DET-000423</t>
  </si>
  <si>
    <t>DET-000424</t>
  </si>
  <si>
    <t>DET-000425</t>
  </si>
  <si>
    <t>DET-000426</t>
  </si>
  <si>
    <t>DET-000427</t>
  </si>
  <si>
    <t>DET-000428</t>
  </si>
  <si>
    <t>DET-000429</t>
  </si>
  <si>
    <t>DET-000430</t>
  </si>
  <si>
    <t>DET-000431</t>
  </si>
  <si>
    <t>DET-000432</t>
  </si>
  <si>
    <t>DET-000433</t>
  </si>
  <si>
    <t>DET-000434</t>
  </si>
  <si>
    <t>DET-000435</t>
  </si>
  <si>
    <t>DET-000436</t>
  </si>
  <si>
    <t>DET-000437</t>
  </si>
  <si>
    <t>DET-000438</t>
  </si>
  <si>
    <t>DET-000439</t>
  </si>
  <si>
    <t>DET-000440</t>
  </si>
  <si>
    <t>DET-000441</t>
  </si>
  <si>
    <t>DET-000442</t>
  </si>
  <si>
    <t>DET-000443</t>
  </si>
  <si>
    <t>DET-000444</t>
  </si>
  <si>
    <t>DET-000445</t>
  </si>
  <si>
    <t>DET-000446</t>
  </si>
  <si>
    <t>DET-000447</t>
  </si>
  <si>
    <t>DET-000448</t>
  </si>
  <si>
    <t>DET-000449</t>
  </si>
  <si>
    <t>DET-000450</t>
  </si>
  <si>
    <t>DET-000451</t>
  </si>
  <si>
    <t>DET-000452</t>
  </si>
  <si>
    <t>DET-000453</t>
  </si>
  <si>
    <t>DET-000454</t>
  </si>
  <si>
    <t>DET-000455</t>
  </si>
  <si>
    <t>DET-000456</t>
  </si>
  <si>
    <t>DET-000457</t>
  </si>
  <si>
    <t>DET-000458</t>
  </si>
  <si>
    <t>DET-000459</t>
  </si>
  <si>
    <t>DET-000460</t>
  </si>
  <si>
    <t>DET-000461</t>
  </si>
  <si>
    <t>DET-000462</t>
  </si>
  <si>
    <t>DET-000463</t>
  </si>
  <si>
    <t>DET-000464</t>
  </si>
  <si>
    <t>DET-000465</t>
  </si>
  <si>
    <t>DET-000466</t>
  </si>
  <si>
    <t>DET-000467</t>
  </si>
  <si>
    <t>DET-000468</t>
  </si>
  <si>
    <t>DET-000469</t>
  </si>
  <si>
    <t>DET-000470</t>
  </si>
  <si>
    <t>DET-000471</t>
  </si>
  <si>
    <t>DET-000472</t>
  </si>
  <si>
    <t>DET-000473</t>
  </si>
  <si>
    <t>DET-000474</t>
  </si>
  <si>
    <t>DET-000475</t>
  </si>
  <si>
    <t>DET-000476</t>
  </si>
  <si>
    <t>DET-000477</t>
  </si>
  <si>
    <t>DET-000478</t>
  </si>
  <si>
    <t>DET-000479</t>
  </si>
  <si>
    <t>DET-000480</t>
  </si>
  <si>
    <t>DET-000481</t>
  </si>
  <si>
    <t>DET-000482</t>
  </si>
  <si>
    <t>DET-000483</t>
  </si>
  <si>
    <t>DET-000484</t>
  </si>
  <si>
    <t>DET-000485</t>
  </si>
  <si>
    <t>DET-000486</t>
  </si>
  <si>
    <t>DET-000487</t>
  </si>
  <si>
    <t>DET-000488</t>
  </si>
  <si>
    <t>DET-000489</t>
  </si>
  <si>
    <t>DET-000490</t>
  </si>
  <si>
    <t>DET-000491</t>
  </si>
  <si>
    <t>DET-000492</t>
  </si>
  <si>
    <t>DET-000493</t>
  </si>
  <si>
    <t>DET-000494</t>
  </si>
  <si>
    <t>DET-000495</t>
  </si>
  <si>
    <t>DET-000496</t>
  </si>
  <si>
    <t>DET-000497</t>
  </si>
  <si>
    <t>DET-000498</t>
  </si>
  <si>
    <t>DET-000499</t>
  </si>
  <si>
    <t>DET-000500</t>
  </si>
  <si>
    <t>DET-000501</t>
  </si>
  <si>
    <t>DET-000502</t>
  </si>
  <si>
    <t>DET-000503</t>
  </si>
  <si>
    <t>DET-000504</t>
  </si>
  <si>
    <t>DET-000505</t>
  </si>
  <si>
    <t>DET-000506</t>
  </si>
  <si>
    <t>DET-000507</t>
  </si>
  <si>
    <t>DET-000508</t>
  </si>
  <si>
    <t>DET-000509</t>
  </si>
  <si>
    <t>DET-000510</t>
  </si>
  <si>
    <t>DET-000511</t>
  </si>
  <si>
    <t>DET-000512</t>
  </si>
  <si>
    <t>DET-000513</t>
  </si>
  <si>
    <t>DET-000514</t>
  </si>
  <si>
    <t>DET-000515</t>
  </si>
  <si>
    <t>DET-000516</t>
  </si>
  <si>
    <t>DET-000517</t>
  </si>
  <si>
    <t>DET-000518</t>
  </si>
  <si>
    <t>DET-000519</t>
  </si>
  <si>
    <t>DET-000520</t>
  </si>
  <si>
    <t>DET-000521</t>
  </si>
  <si>
    <t>DET-000522</t>
  </si>
  <si>
    <t>DET-000523</t>
  </si>
  <si>
    <t>DET-000524</t>
  </si>
  <si>
    <t>DET-000525</t>
  </si>
  <si>
    <t>DET-000526</t>
  </si>
  <si>
    <t>DET-000527</t>
  </si>
  <si>
    <t>DET-000528</t>
  </si>
  <si>
    <t>DET-000529</t>
  </si>
  <si>
    <t>DET-000530</t>
  </si>
  <si>
    <t>DET-000531</t>
  </si>
  <si>
    <t>DET-000532</t>
  </si>
  <si>
    <t>DET-000533</t>
  </si>
  <si>
    <t>DET-000534</t>
  </si>
  <si>
    <t>DET-000535</t>
  </si>
  <si>
    <t>DET-000536</t>
  </si>
  <si>
    <t>DET-000537</t>
  </si>
  <si>
    <t>DET-000538</t>
  </si>
  <si>
    <t>DET-000539</t>
  </si>
  <si>
    <t>DET-000540</t>
  </si>
  <si>
    <t>DET-000541</t>
  </si>
  <si>
    <t>DET-000542</t>
  </si>
  <si>
    <t>DET-000543</t>
  </si>
  <si>
    <t>DET-000544</t>
  </si>
  <si>
    <t>DET-000545</t>
  </si>
  <si>
    <t>DET-000546</t>
  </si>
  <si>
    <t>DET-000547</t>
  </si>
  <si>
    <t>DET-000548</t>
  </si>
  <si>
    <t>DET-000549</t>
  </si>
  <si>
    <t>DET-000550</t>
  </si>
  <si>
    <t>DET-000551</t>
  </si>
  <si>
    <t>DET-000552</t>
  </si>
  <si>
    <t>DET-000553</t>
  </si>
  <si>
    <t>DET-000554</t>
  </si>
  <si>
    <t>DET-000555</t>
  </si>
  <si>
    <t>DET-000556</t>
  </si>
  <si>
    <t>DET-000557</t>
  </si>
  <si>
    <t>DET-000558</t>
  </si>
  <si>
    <t>DET-000559</t>
  </si>
  <si>
    <t>DET-000560</t>
  </si>
  <si>
    <t>DET-000561</t>
  </si>
  <si>
    <t>DET-000562</t>
  </si>
  <si>
    <t>DET-000563</t>
  </si>
  <si>
    <t>DET-000564</t>
  </si>
  <si>
    <t>DET-000565</t>
  </si>
  <si>
    <t>DET-000566</t>
  </si>
  <si>
    <t>DET-000567</t>
  </si>
  <si>
    <t>DET-000568</t>
  </si>
  <si>
    <t>DET-000569</t>
  </si>
  <si>
    <t>DET-000570</t>
  </si>
  <si>
    <t>DET-000571</t>
  </si>
  <si>
    <t>DET-000572</t>
  </si>
  <si>
    <t>DET-000573</t>
  </si>
  <si>
    <t>DET-000574</t>
  </si>
  <si>
    <t>DET-000575</t>
  </si>
  <si>
    <t>DET-000576</t>
  </si>
  <si>
    <t>DET-000577</t>
  </si>
  <si>
    <t>DET-000578</t>
  </si>
  <si>
    <t>DET-000579</t>
  </si>
  <si>
    <t>DET-000580</t>
  </si>
  <si>
    <t>DET-000581</t>
  </si>
  <si>
    <t>DET-000582</t>
  </si>
  <si>
    <t>DET-000583</t>
  </si>
  <si>
    <t>DET-000584</t>
  </si>
  <si>
    <t>DET-000585</t>
  </si>
  <si>
    <t>DET-000586</t>
  </si>
  <si>
    <t>DET-000587</t>
  </si>
  <si>
    <t>DET-000588</t>
  </si>
  <si>
    <t>DET-000589</t>
  </si>
  <si>
    <t>DET-000590</t>
  </si>
  <si>
    <t>DET-000591</t>
  </si>
  <si>
    <t>DET-000592</t>
  </si>
  <si>
    <t>DET-000593</t>
  </si>
  <si>
    <t>DET-000594</t>
  </si>
  <si>
    <t>DET-000595</t>
  </si>
  <si>
    <t>DET-000596</t>
  </si>
  <si>
    <t>DET-000597</t>
  </si>
  <si>
    <t>DET-000598</t>
  </si>
  <si>
    <t>DET-000599</t>
  </si>
  <si>
    <t>DET-000600</t>
  </si>
  <si>
    <t>DET-000601</t>
  </si>
  <si>
    <t>DET-000602</t>
  </si>
  <si>
    <t>DET-000603</t>
  </si>
  <si>
    <t>DET-000604</t>
  </si>
  <si>
    <t>DET-000605</t>
  </si>
  <si>
    <t>DET-000606</t>
  </si>
  <si>
    <t>DET-000607</t>
  </si>
  <si>
    <t>DET-000608</t>
  </si>
  <si>
    <t>DET-000609</t>
  </si>
  <si>
    <t>DET-000610</t>
  </si>
  <si>
    <t>DET-000611</t>
  </si>
  <si>
    <t>DET-000612</t>
  </si>
  <si>
    <t>DET-000613</t>
  </si>
  <si>
    <t>DET-000614</t>
  </si>
  <si>
    <t>DET-000615</t>
  </si>
  <si>
    <t>DET-000616</t>
  </si>
  <si>
    <t>DET-000617</t>
  </si>
  <si>
    <t>DET-000618</t>
  </si>
  <si>
    <t>DET-000619</t>
  </si>
  <si>
    <t>DET-000620</t>
  </si>
  <si>
    <t>DET-000621</t>
  </si>
  <si>
    <t>DET-000622</t>
  </si>
  <si>
    <t>DET-000623</t>
  </si>
  <si>
    <t>DET-000624</t>
  </si>
  <si>
    <t>DET-000625</t>
  </si>
  <si>
    <t>DET-000626</t>
  </si>
  <si>
    <t>DET-000627</t>
  </si>
  <si>
    <t>DET-000628</t>
  </si>
  <si>
    <t>DET-000629</t>
  </si>
  <si>
    <t>DET-000630</t>
  </si>
  <si>
    <t>DET-000631</t>
  </si>
  <si>
    <t>DET-000632</t>
  </si>
  <si>
    <t>DET-000633</t>
  </si>
  <si>
    <t>DET-000634</t>
  </si>
  <si>
    <t>DET-000635</t>
  </si>
  <si>
    <t>DET-000636</t>
  </si>
  <si>
    <t>DET-000637</t>
  </si>
  <si>
    <t>DET-000638</t>
  </si>
  <si>
    <t>DET-000639</t>
  </si>
  <si>
    <t>DET-000640</t>
  </si>
  <si>
    <t>DET-000641</t>
  </si>
  <si>
    <t>DET-000642</t>
  </si>
  <si>
    <t>DET-000643</t>
  </si>
  <si>
    <t>DET-000644</t>
  </si>
  <si>
    <t>DET-000645</t>
  </si>
  <si>
    <t>DET-000646</t>
  </si>
  <si>
    <t>DET-000647</t>
  </si>
  <si>
    <t>DET-000648</t>
  </si>
  <si>
    <t>DET-000649</t>
  </si>
  <si>
    <t>DET-000650</t>
  </si>
  <si>
    <t>DET-000651</t>
  </si>
  <si>
    <t>DET-000652</t>
  </si>
  <si>
    <t>DET-000653</t>
  </si>
  <si>
    <t>DET-000654</t>
  </si>
  <si>
    <t>DET-000655</t>
  </si>
  <si>
    <t>DET-000656</t>
  </si>
  <si>
    <t>DET-000657</t>
  </si>
  <si>
    <t>DET-000658</t>
  </si>
  <si>
    <t>DET-000659</t>
  </si>
  <si>
    <t>DET-000660</t>
  </si>
  <si>
    <t>DET-000661</t>
  </si>
  <si>
    <t>DET-000662</t>
  </si>
  <si>
    <t>DET-000663</t>
  </si>
  <si>
    <t>DET-000664</t>
  </si>
  <si>
    <t>DET-000665</t>
  </si>
  <si>
    <t>DET-000666</t>
  </si>
  <si>
    <t>DET-000667</t>
  </si>
  <si>
    <t>DET-000668</t>
  </si>
  <si>
    <t>DET-000669</t>
  </si>
  <si>
    <t>DET-000670</t>
  </si>
  <si>
    <t>DET-000671</t>
  </si>
  <si>
    <t>DET-000672</t>
  </si>
  <si>
    <t>DET-000673</t>
  </si>
  <si>
    <t>DET-000674</t>
  </si>
  <si>
    <t>DET-000675</t>
  </si>
  <si>
    <t>DET-000676</t>
  </si>
  <si>
    <t>DET-000677</t>
  </si>
  <si>
    <t>DET-000678</t>
  </si>
  <si>
    <t>DET-000679</t>
  </si>
  <si>
    <t>DET-000680</t>
  </si>
  <si>
    <t>DET-000681</t>
  </si>
  <si>
    <t>DET-000682</t>
  </si>
  <si>
    <t>DET-000683</t>
  </si>
  <si>
    <t>DET-000684</t>
  </si>
  <si>
    <t>DET-000685</t>
  </si>
  <si>
    <t>DET-000686</t>
  </si>
  <si>
    <t>DET-000687</t>
  </si>
  <si>
    <t>DET-000688</t>
  </si>
  <si>
    <t>DET-000689</t>
  </si>
  <si>
    <t>DET-000690</t>
  </si>
  <si>
    <t>DET-000691</t>
  </si>
  <si>
    <t>DET-000692</t>
  </si>
  <si>
    <t>DET-000693</t>
  </si>
  <si>
    <t>DET-000694</t>
  </si>
  <si>
    <t>DET-000695</t>
  </si>
  <si>
    <t>DET-000696</t>
  </si>
  <si>
    <t>DET-000697</t>
  </si>
  <si>
    <t>DET-000698</t>
  </si>
  <si>
    <t>DET-000699</t>
  </si>
  <si>
    <t>DET-000700</t>
  </si>
  <si>
    <t>DET-000701</t>
  </si>
  <si>
    <t>DET-000702</t>
  </si>
  <si>
    <t>DET-000703</t>
  </si>
  <si>
    <t>DET-000704</t>
  </si>
  <si>
    <t>DET-000705</t>
  </si>
  <si>
    <t>DET-000706</t>
  </si>
  <si>
    <t>DET-000707</t>
  </si>
  <si>
    <t>DET-000708</t>
  </si>
  <si>
    <t>DET-000709</t>
  </si>
  <si>
    <t>DET-000710</t>
  </si>
  <si>
    <t>DET-000711</t>
  </si>
  <si>
    <t>DET-000712</t>
  </si>
  <si>
    <t>DET-000713</t>
  </si>
  <si>
    <t>DET-000714</t>
  </si>
  <si>
    <t>DET-000715</t>
  </si>
  <si>
    <t>DET-000716</t>
  </si>
  <si>
    <t>DET-000717</t>
  </si>
  <si>
    <t>DET-000718</t>
  </si>
  <si>
    <t>DET-000719</t>
  </si>
  <si>
    <t>DET-000720</t>
  </si>
  <si>
    <t>DET-000721</t>
  </si>
  <si>
    <t>DET-000722</t>
  </si>
  <si>
    <t>DET-000723</t>
  </si>
  <si>
    <t>DET-000724</t>
  </si>
  <si>
    <t>DET-000725</t>
  </si>
  <si>
    <t>DET-000726</t>
  </si>
  <si>
    <t>DET-000727</t>
  </si>
  <si>
    <t>DET-000728</t>
  </si>
  <si>
    <t>DET-000729</t>
  </si>
  <si>
    <t>DET-000730</t>
  </si>
  <si>
    <t>DET-000731</t>
  </si>
  <si>
    <t>DET-000732</t>
  </si>
  <si>
    <t>DET-000733</t>
  </si>
  <si>
    <t>DET-000734</t>
  </si>
  <si>
    <t>DET-000735</t>
  </si>
  <si>
    <t>DET-000736</t>
  </si>
  <si>
    <t>DET-000737</t>
  </si>
  <si>
    <t>DET-000738</t>
  </si>
  <si>
    <t>DET-000739</t>
  </si>
  <si>
    <t>DET-000740</t>
  </si>
  <si>
    <t>DET-000741</t>
  </si>
  <si>
    <t>DET-000742</t>
  </si>
  <si>
    <t>DET-000743</t>
  </si>
  <si>
    <t>DET-000744</t>
  </si>
  <si>
    <t>DET-000745</t>
  </si>
  <si>
    <t>DET-000746</t>
  </si>
  <si>
    <t>DET-000747</t>
  </si>
  <si>
    <t>DET-000748</t>
  </si>
  <si>
    <t>DET-000749</t>
  </si>
  <si>
    <t>DET-000750</t>
  </si>
  <si>
    <t>DET-000751</t>
  </si>
  <si>
    <t>DET-000752</t>
  </si>
  <si>
    <t>DET-000753</t>
  </si>
  <si>
    <t>DET-000754</t>
  </si>
  <si>
    <t>DET-000755</t>
  </si>
  <si>
    <t>DET-000756</t>
  </si>
  <si>
    <t>DET-000757</t>
  </si>
  <si>
    <t>DET-000758</t>
  </si>
  <si>
    <t>DET-000759</t>
  </si>
  <si>
    <t>DET-000760</t>
  </si>
  <si>
    <t>DET-000761</t>
  </si>
  <si>
    <t>DET-000762</t>
  </si>
  <si>
    <t>DET-000763</t>
  </si>
  <si>
    <t>DET-000764</t>
  </si>
  <si>
    <t>DET-000765</t>
  </si>
  <si>
    <t>DET-000766</t>
  </si>
  <si>
    <t>DET-000767</t>
  </si>
  <si>
    <t>DET-000768</t>
  </si>
  <si>
    <t>DET-000769</t>
  </si>
  <si>
    <t>DET-000770</t>
  </si>
  <si>
    <t>DET-000771</t>
  </si>
  <si>
    <t>DET-000772</t>
  </si>
  <si>
    <t>DET-000773</t>
  </si>
  <si>
    <t>DET-000774</t>
  </si>
  <si>
    <t>DET-000775</t>
  </si>
  <si>
    <t>DET-000776</t>
  </si>
  <si>
    <t>DET-000777</t>
  </si>
  <si>
    <t>DET-000778</t>
  </si>
  <si>
    <t>DET-000779</t>
  </si>
  <si>
    <t>DET-000780</t>
  </si>
  <si>
    <t>DET-000781</t>
  </si>
  <si>
    <t>DET-000782</t>
  </si>
  <si>
    <t>DET-000783</t>
  </si>
  <si>
    <t>DET-000784</t>
  </si>
  <si>
    <t>DET-000785</t>
  </si>
  <si>
    <t>DET-000786</t>
  </si>
  <si>
    <t>DET-000787</t>
  </si>
  <si>
    <t>DET-000788</t>
  </si>
  <si>
    <t>DET-000789</t>
  </si>
  <si>
    <t>DET-000790</t>
  </si>
  <si>
    <t>DET-000791</t>
  </si>
  <si>
    <t>DET-000792</t>
  </si>
  <si>
    <t>DET-000793</t>
  </si>
  <si>
    <t>DET-000794</t>
  </si>
  <si>
    <t>DET-000795</t>
  </si>
  <si>
    <t>DET-000796</t>
  </si>
  <si>
    <t>DET-000797</t>
  </si>
  <si>
    <t>DET-000798</t>
  </si>
  <si>
    <t>DET-000799</t>
  </si>
  <si>
    <t>DET-000800</t>
  </si>
  <si>
    <t>DET-000801</t>
  </si>
  <si>
    <t>DET-000802</t>
  </si>
  <si>
    <t>DET-000803</t>
  </si>
  <si>
    <t>DET-000804</t>
  </si>
  <si>
    <t>DET-000805</t>
  </si>
  <si>
    <t>DET-000806</t>
  </si>
  <si>
    <t>DET-000807</t>
  </si>
  <si>
    <t>DET-000808</t>
  </si>
  <si>
    <t>DET-000809</t>
  </si>
  <si>
    <t>DET-000810</t>
  </si>
  <si>
    <t>DET-000811</t>
  </si>
  <si>
    <t>DET-000812</t>
  </si>
  <si>
    <t>DET-000813</t>
  </si>
  <si>
    <t>DET-000814</t>
  </si>
  <si>
    <t>DET-000815</t>
  </si>
  <si>
    <t>DET-000816</t>
  </si>
  <si>
    <t>DET-000817</t>
  </si>
  <si>
    <t>DET-000818</t>
  </si>
  <si>
    <t>DET-000819</t>
  </si>
  <si>
    <t>DET-000820</t>
  </si>
  <si>
    <t>DET-000821</t>
  </si>
  <si>
    <t>DET-000822</t>
  </si>
  <si>
    <t>DET-000823</t>
  </si>
  <si>
    <t>DET-000824</t>
  </si>
  <si>
    <t>DET-000825</t>
  </si>
  <si>
    <t>DET-000826</t>
  </si>
  <si>
    <t>DET-000827</t>
  </si>
  <si>
    <t>DET-000828</t>
  </si>
  <si>
    <t>DET-000829</t>
  </si>
  <si>
    <t>DET-000830</t>
  </si>
  <si>
    <t>DET-000831</t>
  </si>
  <si>
    <t>DET-000832</t>
  </si>
  <si>
    <t>DET-000833</t>
  </si>
  <si>
    <t>DET-000834</t>
  </si>
  <si>
    <t>DET-000835</t>
  </si>
  <si>
    <t>DET-000836</t>
  </si>
  <si>
    <t>DET-000837</t>
  </si>
  <si>
    <t>DET-000838</t>
  </si>
  <si>
    <t>DET-000839</t>
  </si>
  <si>
    <t>DET-000840</t>
  </si>
  <si>
    <t>DET-000841</t>
  </si>
  <si>
    <t>DET-000842</t>
  </si>
  <si>
    <t>DET-000843</t>
  </si>
  <si>
    <t>DET-000844</t>
  </si>
  <si>
    <t>DET-000845</t>
  </si>
  <si>
    <t>DET-000846</t>
  </si>
  <si>
    <t>DET-000847</t>
  </si>
  <si>
    <t>DET-000848</t>
  </si>
  <si>
    <t>DET-000849</t>
  </si>
  <si>
    <t>DET-000850</t>
  </si>
  <si>
    <t>DET-000851</t>
  </si>
  <si>
    <t>DET-000852</t>
  </si>
  <si>
    <t>DET-000853</t>
  </si>
  <si>
    <t>DET-000854</t>
  </si>
  <si>
    <t>DET-000855</t>
  </si>
  <si>
    <t>DET-000856</t>
  </si>
  <si>
    <t>DET-000857</t>
  </si>
  <si>
    <t>DET-000858</t>
  </si>
  <si>
    <t>DET-000859</t>
  </si>
  <si>
    <t>DET-000860</t>
  </si>
  <si>
    <t>DET-000861</t>
  </si>
  <si>
    <t>DET-000862</t>
  </si>
  <si>
    <t>DET-000863</t>
  </si>
  <si>
    <t>DET-000864</t>
  </si>
  <si>
    <t>DET-000865</t>
  </si>
  <si>
    <t>DET-000866</t>
  </si>
  <si>
    <t>DET-000867</t>
  </si>
  <si>
    <t>DET-000868</t>
  </si>
  <si>
    <t>DET-000869</t>
  </si>
  <si>
    <t>DET-000870</t>
  </si>
  <si>
    <t>DET-000871</t>
  </si>
  <si>
    <t>DET-000872</t>
  </si>
  <si>
    <t>DET-000873</t>
  </si>
  <si>
    <t>DET-000874</t>
  </si>
  <si>
    <t>DET-000875</t>
  </si>
  <si>
    <t>DET-000876</t>
  </si>
  <si>
    <t>DET-000877</t>
  </si>
  <si>
    <t>DET-000878</t>
  </si>
  <si>
    <t>DET-000879</t>
  </si>
  <si>
    <t>DET-000880</t>
  </si>
  <si>
    <t>DET-000881</t>
  </si>
  <si>
    <t>DET-000882</t>
  </si>
  <si>
    <t>DET-000883</t>
  </si>
  <si>
    <t>DET-000884</t>
  </si>
  <si>
    <t>DET-000885</t>
  </si>
  <si>
    <t>DET-000886</t>
  </si>
  <si>
    <t>DET-000887</t>
  </si>
  <si>
    <t>DET-000888</t>
  </si>
  <si>
    <t>DET-000889</t>
  </si>
  <si>
    <t>DET-000890</t>
  </si>
  <si>
    <t>DET-000891</t>
  </si>
  <si>
    <t>DET-000892</t>
  </si>
  <si>
    <t>DET-000893</t>
  </si>
  <si>
    <t>DET-000894</t>
  </si>
  <si>
    <t>DET-000895</t>
  </si>
  <si>
    <t>DET-000896</t>
  </si>
  <si>
    <t>DET-000897</t>
  </si>
  <si>
    <t>DET-000898</t>
  </si>
  <si>
    <t>DET-000899</t>
  </si>
  <si>
    <t>DET-000900</t>
  </si>
  <si>
    <t>DET-000901</t>
  </si>
  <si>
    <t>DET-000902</t>
  </si>
  <si>
    <t>DET-000903</t>
  </si>
  <si>
    <t>DET-000904</t>
  </si>
  <si>
    <t>DET-000905</t>
  </si>
  <si>
    <t>DET-000906</t>
  </si>
  <si>
    <t>DET-000907</t>
  </si>
  <si>
    <t>DET-000908</t>
  </si>
  <si>
    <t>DET-000909</t>
  </si>
  <si>
    <t>DET-000910</t>
  </si>
  <si>
    <t>DET-000911</t>
  </si>
  <si>
    <t>DET-000912</t>
  </si>
  <si>
    <t>DET-000913</t>
  </si>
  <si>
    <t>DET-000914</t>
  </si>
  <si>
    <t>DET-000915</t>
  </si>
  <si>
    <t>DET-000916</t>
  </si>
  <si>
    <t>DET-000917</t>
  </si>
  <si>
    <t>DET-000918</t>
  </si>
  <si>
    <t>DET-000919</t>
  </si>
  <si>
    <t>DET-000920</t>
  </si>
  <si>
    <t>DET-000921</t>
  </si>
  <si>
    <t>DET-000922</t>
  </si>
  <si>
    <t>DET-000923</t>
  </si>
  <si>
    <t>DET-000924</t>
  </si>
  <si>
    <t>DET-000925</t>
  </si>
  <si>
    <t>DET-000926</t>
  </si>
  <si>
    <t>DET-000927</t>
  </si>
  <si>
    <t>DET-000928</t>
  </si>
  <si>
    <t>DET-000929</t>
  </si>
  <si>
    <t>DET-000930</t>
  </si>
  <si>
    <t>DET-000931</t>
  </si>
  <si>
    <t>DET-000932</t>
  </si>
  <si>
    <t>DET-000933</t>
  </si>
  <si>
    <t>DET-000934</t>
  </si>
  <si>
    <t>DET-000935</t>
  </si>
  <si>
    <t>DET-000936</t>
  </si>
  <si>
    <t>DET-000937</t>
  </si>
  <si>
    <t>DET-000938</t>
  </si>
  <si>
    <t>DET-000939</t>
  </si>
  <si>
    <t>DET-000940</t>
  </si>
  <si>
    <t>DET-000941</t>
  </si>
  <si>
    <t>DET-000942</t>
  </si>
  <si>
    <t>DET-000943</t>
  </si>
  <si>
    <t>DET-000944</t>
  </si>
  <si>
    <t>DET-000945</t>
  </si>
  <si>
    <t>DET-000946</t>
  </si>
  <si>
    <t>DET-000947</t>
  </si>
  <si>
    <t>DET-000948</t>
  </si>
  <si>
    <t>DET-000949</t>
  </si>
  <si>
    <t>DET-000950</t>
  </si>
  <si>
    <t>DET-000951</t>
  </si>
  <si>
    <t>DET-000952</t>
  </si>
  <si>
    <t>DET-000953</t>
  </si>
  <si>
    <t>DET-000954</t>
  </si>
  <si>
    <t>DET-000955</t>
  </si>
  <si>
    <t>DET-000956</t>
  </si>
  <si>
    <t>DET-000957</t>
  </si>
  <si>
    <t>DET-000958</t>
  </si>
  <si>
    <t>DET-000959</t>
  </si>
  <si>
    <t>DET-000960</t>
  </si>
  <si>
    <t>DET-000961</t>
  </si>
  <si>
    <t>DET-000962</t>
  </si>
  <si>
    <t>DET-000963</t>
  </si>
  <si>
    <t>DET-000964</t>
  </si>
  <si>
    <t>DET-000965</t>
  </si>
  <si>
    <t>DET-000966</t>
  </si>
  <si>
    <t>DET-000967</t>
  </si>
  <si>
    <t>DET-000968</t>
  </si>
  <si>
    <t>DET-000969</t>
  </si>
  <si>
    <t>DET-000970</t>
  </si>
  <si>
    <t>DET-000971</t>
  </si>
  <si>
    <t>DET-000972</t>
  </si>
  <si>
    <t>DET-000973</t>
  </si>
  <si>
    <t>DET-000974</t>
  </si>
  <si>
    <t>DET-000975</t>
  </si>
  <si>
    <t>DET-000976</t>
  </si>
  <si>
    <t>DET-000977</t>
  </si>
  <si>
    <t>DET-000978</t>
  </si>
  <si>
    <t>DET-000979</t>
  </si>
  <si>
    <t>DET-000980</t>
  </si>
  <si>
    <t>DET-000981</t>
  </si>
  <si>
    <t>DET-000982</t>
  </si>
  <si>
    <t>DET-000983</t>
  </si>
  <si>
    <t>DET-000984</t>
  </si>
  <si>
    <t>DET-000985</t>
  </si>
  <si>
    <t>DET-000986</t>
  </si>
  <si>
    <t>DET-000987</t>
  </si>
  <si>
    <t>DET-000988</t>
  </si>
  <si>
    <t>DET-000989</t>
  </si>
  <si>
    <t>DET-000990</t>
  </si>
  <si>
    <t>DET-000991</t>
  </si>
  <si>
    <t>DET-000992</t>
  </si>
  <si>
    <t>DET-000993</t>
  </si>
  <si>
    <t>DET-000994</t>
  </si>
  <si>
    <t>DET-000995</t>
  </si>
  <si>
    <t>DET-000996</t>
  </si>
  <si>
    <t>DET-000997</t>
  </si>
  <si>
    <t>DET-000998</t>
  </si>
  <si>
    <t>DET-000999</t>
  </si>
  <si>
    <t>DET-001000</t>
  </si>
  <si>
    <t>DET-001001</t>
  </si>
  <si>
    <t>DET-001002</t>
  </si>
  <si>
    <t>DET-001003</t>
  </si>
  <si>
    <t>DET-001004</t>
  </si>
  <si>
    <t>DET-001005</t>
  </si>
  <si>
    <t>DET-001006</t>
  </si>
  <si>
    <t>DET-001007</t>
  </si>
  <si>
    <t>DET-001008</t>
  </si>
  <si>
    <t>DET-001009</t>
  </si>
  <si>
    <t>DET-001010</t>
  </si>
  <si>
    <t>DET-001011</t>
  </si>
  <si>
    <t>DET-001012</t>
  </si>
  <si>
    <t>DET-001013</t>
  </si>
  <si>
    <t>DET-001014</t>
  </si>
  <si>
    <t>DET-001015</t>
  </si>
  <si>
    <t>DET-001016</t>
  </si>
  <si>
    <t>DET-001017</t>
  </si>
  <si>
    <t>DET-001018</t>
  </si>
  <si>
    <t>DET-001019</t>
  </si>
  <si>
    <t>DET-001020</t>
  </si>
  <si>
    <t>DET-001021</t>
  </si>
  <si>
    <t>DET-001022</t>
  </si>
  <si>
    <t>DET-001023</t>
  </si>
  <si>
    <t>DET-001024</t>
  </si>
  <si>
    <t>DET-001025</t>
  </si>
  <si>
    <t>DET-001026</t>
  </si>
  <si>
    <t>DET-001027</t>
  </si>
  <si>
    <t>DET-001028</t>
  </si>
  <si>
    <t>DET-001029</t>
  </si>
  <si>
    <t>DET-001030</t>
  </si>
  <si>
    <t>DET-001031</t>
  </si>
  <si>
    <t>DET-001032</t>
  </si>
  <si>
    <t>DET-001033</t>
  </si>
  <si>
    <t>DET-001034</t>
  </si>
  <si>
    <t>DET-001035</t>
  </si>
  <si>
    <t>DET-001036</t>
  </si>
  <si>
    <t>DET-001037</t>
  </si>
  <si>
    <t>DET-001038</t>
  </si>
  <si>
    <t>DET-001039</t>
  </si>
  <si>
    <t>DET-001040</t>
  </si>
  <si>
    <t>DET-001041</t>
  </si>
  <si>
    <t>DET-001042</t>
  </si>
  <si>
    <t>DET-001043</t>
  </si>
  <si>
    <t>DET-001044</t>
  </si>
  <si>
    <t>DET-001045</t>
  </si>
  <si>
    <t>DET-001046</t>
  </si>
  <si>
    <t>DET-001047</t>
  </si>
  <si>
    <t>DET-001048</t>
  </si>
  <si>
    <t>DET-001049</t>
  </si>
  <si>
    <t>DET-001050</t>
  </si>
  <si>
    <t>DET-001051</t>
  </si>
  <si>
    <t>DET-001052</t>
  </si>
  <si>
    <t>DET-001053</t>
  </si>
  <si>
    <t>DET-001054</t>
  </si>
  <si>
    <t>DET-001055</t>
  </si>
  <si>
    <t>DET-001056</t>
  </si>
  <si>
    <t>DET-001057</t>
  </si>
  <si>
    <t>DET-001058</t>
  </si>
  <si>
    <t>DET-001059</t>
  </si>
  <si>
    <t>DET-001060</t>
  </si>
  <si>
    <t>DET-001061</t>
  </si>
  <si>
    <t>DET-001062</t>
  </si>
  <si>
    <t>DET-001063</t>
  </si>
  <si>
    <t>DET-001064</t>
  </si>
  <si>
    <t>DET-001065</t>
  </si>
  <si>
    <t>DET-001066</t>
  </si>
  <si>
    <t>DET-001067</t>
  </si>
  <si>
    <t>DET-001068</t>
  </si>
  <si>
    <t>DET-001069</t>
  </si>
  <si>
    <t>DET-001070</t>
  </si>
  <si>
    <t>DET-001071</t>
  </si>
  <si>
    <t>DET-001072</t>
  </si>
  <si>
    <t>DET-001073</t>
  </si>
  <si>
    <t>DET-001074</t>
  </si>
  <si>
    <t>DET-001075</t>
  </si>
  <si>
    <t>DET-001076</t>
  </si>
  <si>
    <t>DET-001077</t>
  </si>
  <si>
    <t>DET-001078</t>
  </si>
  <si>
    <t>DET-001079</t>
  </si>
  <si>
    <t>DET-001080</t>
  </si>
  <si>
    <t>DET-001081</t>
  </si>
  <si>
    <t>DET-001082</t>
  </si>
  <si>
    <t>DET-001083</t>
  </si>
  <si>
    <t>DET-001084</t>
  </si>
  <si>
    <t>DET-001085</t>
  </si>
  <si>
    <t>DET-001086</t>
  </si>
  <si>
    <t>DET-001087</t>
  </si>
  <si>
    <t>DET-001088</t>
  </si>
  <si>
    <t>DET-001089</t>
  </si>
  <si>
    <t>DET-001090</t>
  </si>
  <si>
    <t>DET-001091</t>
  </si>
  <si>
    <t>DET-001092</t>
  </si>
  <si>
    <t>DET-001093</t>
  </si>
  <si>
    <t>DET-001094</t>
  </si>
  <si>
    <t>DET-001095</t>
  </si>
  <si>
    <t>DET-001096</t>
  </si>
  <si>
    <t>DET-001097</t>
  </si>
  <si>
    <t>DET-001098</t>
  </si>
  <si>
    <t>DET-001099</t>
  </si>
  <si>
    <t>DET-001100</t>
  </si>
  <si>
    <t>DET-001101</t>
  </si>
  <si>
    <t>DET-001102</t>
  </si>
  <si>
    <t>DET-001103</t>
  </si>
  <si>
    <t>DET-001104</t>
  </si>
  <si>
    <t>DET-001105</t>
  </si>
  <si>
    <t>DET-001106</t>
  </si>
  <si>
    <t>DET-001107</t>
  </si>
  <si>
    <t>DET-001108</t>
  </si>
  <si>
    <t>DET-001109</t>
  </si>
  <si>
    <t>DET-001110</t>
  </si>
  <si>
    <t>DET-001111</t>
  </si>
  <si>
    <t>DET-001112</t>
  </si>
  <si>
    <t>DET-001113</t>
  </si>
  <si>
    <t>DET-001114</t>
  </si>
  <si>
    <t>DET-001115</t>
  </si>
  <si>
    <t>DET-001116</t>
  </si>
  <si>
    <t>DET-001117</t>
  </si>
  <si>
    <t>DET-001118</t>
  </si>
  <si>
    <t>DET-001119</t>
  </si>
  <si>
    <t>DET-001120</t>
  </si>
  <si>
    <t>DET-001121</t>
  </si>
  <si>
    <t>DET-001122</t>
  </si>
  <si>
    <t>DET-001123</t>
  </si>
  <si>
    <t>DET-001124</t>
  </si>
  <si>
    <t>DET-001125</t>
  </si>
  <si>
    <t>DET-001126</t>
  </si>
  <si>
    <t>DET-001127</t>
  </si>
  <si>
    <t>DET-001128</t>
  </si>
  <si>
    <t>DET-001129</t>
  </si>
  <si>
    <t>DET-001130</t>
  </si>
  <si>
    <t>DET-001131</t>
  </si>
  <si>
    <t>DET-001132</t>
  </si>
  <si>
    <t>DET-001133</t>
  </si>
  <si>
    <t>DET-001134</t>
  </si>
  <si>
    <t>DET-001135</t>
  </si>
  <si>
    <t>DET-001136</t>
  </si>
  <si>
    <t>DET-001137</t>
  </si>
  <si>
    <t>DET-001138</t>
  </si>
  <si>
    <t>DET-001139</t>
  </si>
  <si>
    <t>DET-001140</t>
  </si>
  <si>
    <t>DET-001141</t>
  </si>
  <si>
    <t>DET-001142</t>
  </si>
  <si>
    <t>DET-001143</t>
  </si>
  <si>
    <t>DET-001144</t>
  </si>
  <si>
    <t>DET-001145</t>
  </si>
  <si>
    <t>DET-001146</t>
  </si>
  <si>
    <t>DET-001147</t>
  </si>
  <si>
    <t>DET-001148</t>
  </si>
  <si>
    <t>DET-001149</t>
  </si>
  <si>
    <t>DET-001150</t>
  </si>
  <si>
    <t>DET-001151</t>
  </si>
  <si>
    <t>DET-001152</t>
  </si>
  <si>
    <t>DET-001153</t>
  </si>
  <si>
    <t>DET-001154</t>
  </si>
  <si>
    <t>DET-001155</t>
  </si>
  <si>
    <t>DET-001156</t>
  </si>
  <si>
    <t>DET-001157</t>
  </si>
  <si>
    <t>DET-001158</t>
  </si>
  <si>
    <t>DET-001159</t>
  </si>
  <si>
    <t>DET-001160</t>
  </si>
  <si>
    <t>DET-001161</t>
  </si>
  <si>
    <t>DET-001162</t>
  </si>
  <si>
    <t>DET-001163</t>
  </si>
  <si>
    <t>DET-001164</t>
  </si>
  <si>
    <t>DET-001165</t>
  </si>
  <si>
    <t>DET-001166</t>
  </si>
  <si>
    <t>DET-001167</t>
  </si>
  <si>
    <t>DET-001168</t>
  </si>
  <si>
    <t>DET-001169</t>
  </si>
  <si>
    <t>DET-001170</t>
  </si>
  <si>
    <t>DET-001171</t>
  </si>
  <si>
    <t>DET-001172</t>
  </si>
  <si>
    <t>DET-001173</t>
  </si>
  <si>
    <t>DET-001174</t>
  </si>
  <si>
    <t>DET-001175</t>
  </si>
  <si>
    <t>DET-001176</t>
  </si>
  <si>
    <t>DET-001177</t>
  </si>
  <si>
    <t>DET-001178</t>
  </si>
  <si>
    <t>DET-001179</t>
  </si>
  <si>
    <t>DET-001180</t>
  </si>
  <si>
    <t>DET-001181</t>
  </si>
  <si>
    <t>DET-001182</t>
  </si>
  <si>
    <t>DET-001183</t>
  </si>
  <si>
    <t>DET-001184</t>
  </si>
  <si>
    <t>DET-001185</t>
  </si>
  <si>
    <t>DET-001186</t>
  </si>
  <si>
    <t>DET-001187</t>
  </si>
  <si>
    <t>DET-001188</t>
  </si>
  <si>
    <t>DET-001189</t>
  </si>
  <si>
    <t>DET-001190</t>
  </si>
  <si>
    <t>DET-001191</t>
  </si>
  <si>
    <t>DET-001192</t>
  </si>
  <si>
    <t>DET-001193</t>
  </si>
  <si>
    <t>DET-001194</t>
  </si>
  <si>
    <t>DET-001195</t>
  </si>
  <si>
    <t>DET-001196</t>
  </si>
  <si>
    <t>DET-001197</t>
  </si>
  <si>
    <t>DET-001198</t>
  </si>
  <si>
    <t>DET-001199</t>
  </si>
  <si>
    <t>DET-001200</t>
  </si>
  <si>
    <t>DET-001201</t>
  </si>
  <si>
    <t>DET-001202</t>
  </si>
  <si>
    <t>DET-001203</t>
  </si>
  <si>
    <t>DET-001204</t>
  </si>
  <si>
    <t>DET-001205</t>
  </si>
  <si>
    <t>DET-001206</t>
  </si>
  <si>
    <t>DET-001207</t>
  </si>
  <si>
    <t>DET-001208</t>
  </si>
  <si>
    <t>DET-001209</t>
  </si>
  <si>
    <t>DET-001210</t>
  </si>
  <si>
    <t>DET-001211</t>
  </si>
  <si>
    <t>DET-001212</t>
  </si>
  <si>
    <t>DET-001213</t>
  </si>
  <si>
    <t>DET-001214</t>
  </si>
  <si>
    <t>DET-001215</t>
  </si>
  <si>
    <t>DET-001216</t>
  </si>
  <si>
    <t>DET-001217</t>
  </si>
  <si>
    <t>DET-001218</t>
  </si>
  <si>
    <t>DET-001219</t>
  </si>
  <si>
    <t>DET-001220</t>
  </si>
  <si>
    <t>DET-001221</t>
  </si>
  <si>
    <t>DET-001222</t>
  </si>
  <si>
    <t>DET-001223</t>
  </si>
  <si>
    <t>DET-001224</t>
  </si>
  <si>
    <t>DET-001225</t>
  </si>
  <si>
    <t>DET-001226</t>
  </si>
  <si>
    <t>DET-001227</t>
  </si>
  <si>
    <t>DET-001228</t>
  </si>
  <si>
    <t>DET-001229</t>
  </si>
  <si>
    <t>DET-001230</t>
  </si>
  <si>
    <t>DET-001231</t>
  </si>
  <si>
    <t>DET-001232</t>
  </si>
  <si>
    <t>DET-001233</t>
  </si>
  <si>
    <t>DET-001234</t>
  </si>
  <si>
    <t>DET-001235</t>
  </si>
  <si>
    <t>DET-001236</t>
  </si>
  <si>
    <t>DET-001237</t>
  </si>
  <si>
    <t>DET-001238</t>
  </si>
  <si>
    <t>DET-001239</t>
  </si>
  <si>
    <t>DET-001240</t>
  </si>
  <si>
    <t>DET-001241</t>
  </si>
  <si>
    <t>DET-001242</t>
  </si>
  <si>
    <t>DET-001243</t>
  </si>
  <si>
    <t>DET-001244</t>
  </si>
  <si>
    <t>DET-001245</t>
  </si>
  <si>
    <t>DET-001246</t>
  </si>
  <si>
    <t>DET-001247</t>
  </si>
  <si>
    <t>DET-001248</t>
  </si>
  <si>
    <t>DET-001249</t>
  </si>
  <si>
    <t>DET-001250</t>
  </si>
  <si>
    <t>DET-001251</t>
  </si>
  <si>
    <t>DET-001252</t>
  </si>
  <si>
    <t>DET-001253</t>
  </si>
  <si>
    <t>DET-001254</t>
  </si>
  <si>
    <t>DET-001255</t>
  </si>
  <si>
    <t>DET-001256</t>
  </si>
  <si>
    <t>DET-001257</t>
  </si>
  <si>
    <t>DET-001258</t>
  </si>
  <si>
    <t>DET-001259</t>
  </si>
  <si>
    <t>DET-001260</t>
  </si>
  <si>
    <t>DET-001261</t>
  </si>
  <si>
    <t>DET-001262</t>
  </si>
  <si>
    <t>DET-001263</t>
  </si>
  <si>
    <t>DET-001264</t>
  </si>
  <si>
    <t>DET-001265</t>
  </si>
  <si>
    <t>DET-001266</t>
  </si>
  <si>
    <t>DET-001267</t>
  </si>
  <si>
    <t>DET-001268</t>
  </si>
  <si>
    <t>DET-001269</t>
  </si>
  <si>
    <t>DET-001270</t>
  </si>
  <si>
    <t>DET-001271</t>
  </si>
  <si>
    <t>DET-001272</t>
  </si>
  <si>
    <t>DET-001273</t>
  </si>
  <si>
    <t>DET-001274</t>
  </si>
  <si>
    <t>DET-001275</t>
  </si>
  <si>
    <t>DET-001276</t>
  </si>
  <si>
    <t>DET-001277</t>
  </si>
  <si>
    <t>DET-001278</t>
  </si>
  <si>
    <t>DET-001279</t>
  </si>
  <si>
    <t>DET-001280</t>
  </si>
  <si>
    <t>DET-001281</t>
  </si>
  <si>
    <t>DET-001282</t>
  </si>
  <si>
    <t>DET-001283</t>
  </si>
  <si>
    <t>DET-001284</t>
  </si>
  <si>
    <t>DET-001285</t>
  </si>
  <si>
    <t>DET-001286</t>
  </si>
  <si>
    <t>DET-001287</t>
  </si>
  <si>
    <t>DET-001288</t>
  </si>
  <si>
    <t>DET-001289</t>
  </si>
  <si>
    <t>DET-001290</t>
  </si>
  <si>
    <t>DET-001291</t>
  </si>
  <si>
    <t>DET-001292</t>
  </si>
  <si>
    <t>DET-001293</t>
  </si>
  <si>
    <t>DET-001294</t>
  </si>
  <si>
    <t>DET-001295</t>
  </si>
  <si>
    <t>DET-001296</t>
  </si>
  <si>
    <t>DET-001297</t>
  </si>
  <si>
    <t>DET-001298</t>
  </si>
  <si>
    <t>DET-001299</t>
  </si>
  <si>
    <t>DET-001300</t>
  </si>
  <si>
    <t>DET-001301</t>
  </si>
  <si>
    <t>DET-001302</t>
  </si>
  <si>
    <t>DET-001303</t>
  </si>
  <si>
    <t>DET-001304</t>
  </si>
  <si>
    <t>DET-001305</t>
  </si>
  <si>
    <t>DET-001306</t>
  </si>
  <si>
    <t>DET-001307</t>
  </si>
  <si>
    <t>DET-001308</t>
  </si>
  <si>
    <t>DET-001309</t>
  </si>
  <si>
    <t>DET-001310</t>
  </si>
  <si>
    <t>DET-001311</t>
  </si>
  <si>
    <t>DET-001312</t>
  </si>
  <si>
    <t>DET-001313</t>
  </si>
  <si>
    <t>DET-001314</t>
  </si>
  <si>
    <t>DET-001315</t>
  </si>
  <si>
    <t>DET-001316</t>
  </si>
  <si>
    <t>DET-001317</t>
  </si>
  <si>
    <t>DET-001318</t>
  </si>
  <si>
    <t>DET-001319</t>
  </si>
  <si>
    <t>DET-001320</t>
  </si>
  <si>
    <t>DET-001321</t>
  </si>
  <si>
    <t>DET-001322</t>
  </si>
  <si>
    <t>DET-001323</t>
  </si>
  <si>
    <t>DET-001324</t>
  </si>
  <si>
    <t>DET-001325</t>
  </si>
  <si>
    <t>DET-001326</t>
  </si>
  <si>
    <t>DET-001327</t>
  </si>
  <si>
    <t>DET-001328</t>
  </si>
  <si>
    <t>DET-001329</t>
  </si>
  <si>
    <t>DET-001330</t>
  </si>
  <si>
    <t>DET-001331</t>
  </si>
  <si>
    <t>DET-001332</t>
  </si>
  <si>
    <t>DET-001333</t>
  </si>
  <si>
    <t>DET-001334</t>
  </si>
  <si>
    <t>DET-001335</t>
  </si>
  <si>
    <t>DET-001336</t>
  </si>
  <si>
    <t>DET-001337</t>
  </si>
  <si>
    <t>DET-001338</t>
  </si>
  <si>
    <t>DET-001339</t>
  </si>
  <si>
    <t>DET-001340</t>
  </si>
  <si>
    <t>DET-001341</t>
  </si>
  <si>
    <t>DET-001342</t>
  </si>
  <si>
    <t>DET-001343</t>
  </si>
  <si>
    <t>DET-001344</t>
  </si>
  <si>
    <t>DET-001345</t>
  </si>
  <si>
    <t>DET-001346</t>
  </si>
  <si>
    <t>DET-001347</t>
  </si>
  <si>
    <t>DET-001348</t>
  </si>
  <si>
    <t>DET-001349</t>
  </si>
  <si>
    <t>DET-001350</t>
  </si>
  <si>
    <t>DET-001351</t>
  </si>
  <si>
    <t>DET-001352</t>
  </si>
  <si>
    <t>DET-001353</t>
  </si>
  <si>
    <t>DET-001354</t>
  </si>
  <si>
    <t>DET-001355</t>
  </si>
  <si>
    <t>DET-001356</t>
  </si>
  <si>
    <t>DET-001357</t>
  </si>
  <si>
    <t>DET-001358</t>
  </si>
  <si>
    <t>DET-001359</t>
  </si>
  <si>
    <t>DET-001360</t>
  </si>
  <si>
    <t>DET-001361</t>
  </si>
  <si>
    <t>DET-001362</t>
  </si>
  <si>
    <t>DET-001363</t>
  </si>
  <si>
    <t>DET-001364</t>
  </si>
  <si>
    <t>DET-001365</t>
  </si>
  <si>
    <t>DET-001366</t>
  </si>
  <si>
    <t>DET-001367</t>
  </si>
  <si>
    <t>DET-001368</t>
  </si>
  <si>
    <t>DET-001369</t>
  </si>
  <si>
    <t>DET-001370</t>
  </si>
  <si>
    <t>DET-001371</t>
  </si>
  <si>
    <t>DET-001372</t>
  </si>
  <si>
    <t>DET-001373</t>
  </si>
  <si>
    <t>DET-001374</t>
  </si>
  <si>
    <t>DET-001375</t>
  </si>
  <si>
    <t>DET-001376</t>
  </si>
  <si>
    <t>DET-001377</t>
  </si>
  <si>
    <t>DET-001378</t>
  </si>
  <si>
    <t>DET-001379</t>
  </si>
  <si>
    <t>DET-001380</t>
  </si>
  <si>
    <t>DET-001381</t>
  </si>
  <si>
    <t>DET-001382</t>
  </si>
  <si>
    <t>DET-001383</t>
  </si>
  <si>
    <t>DET-001384</t>
  </si>
  <si>
    <t>DET-001385</t>
  </si>
  <si>
    <t>DET-001386</t>
  </si>
  <si>
    <t>DET-001387</t>
  </si>
  <si>
    <t>DET-001388</t>
  </si>
  <si>
    <t>DET-001389</t>
  </si>
  <si>
    <t>DET-001390</t>
  </si>
  <si>
    <t>DET-001391</t>
  </si>
  <si>
    <t>DET-001392</t>
  </si>
  <si>
    <t>DET-001393</t>
  </si>
  <si>
    <t>DET-001394</t>
  </si>
  <si>
    <t>DET-001395</t>
  </si>
  <si>
    <t>DET-001396</t>
  </si>
  <si>
    <t>DET-001397</t>
  </si>
  <si>
    <t>DET-001398</t>
  </si>
  <si>
    <t>DET-001399</t>
  </si>
  <si>
    <t>DET-001400</t>
  </si>
  <si>
    <t>DET-001401</t>
  </si>
  <si>
    <t>DET-001402</t>
  </si>
  <si>
    <t>DET-001403</t>
  </si>
  <si>
    <t>DET-001404</t>
  </si>
  <si>
    <t>DET-001405</t>
  </si>
  <si>
    <t>DET-001406</t>
  </si>
  <si>
    <t>DET-001407</t>
  </si>
  <si>
    <t>DET-001408</t>
  </si>
  <si>
    <t>DET-001409</t>
  </si>
  <si>
    <t>DET-001410</t>
  </si>
  <si>
    <t>DET-001411</t>
  </si>
  <si>
    <t>DET-001412</t>
  </si>
  <si>
    <t>DET-001413</t>
  </si>
  <si>
    <t>DET-001414</t>
  </si>
  <si>
    <t>DET-001415</t>
  </si>
  <si>
    <t>DET-001416</t>
  </si>
  <si>
    <t>DET-001417</t>
  </si>
  <si>
    <t>DET-001418</t>
  </si>
  <si>
    <t>DET-001419</t>
  </si>
  <si>
    <t>DET-001420</t>
  </si>
  <si>
    <t>DET-001421</t>
  </si>
  <si>
    <t>DET-001422</t>
  </si>
  <si>
    <t>DET-001423</t>
  </si>
  <si>
    <t>DET-001424</t>
  </si>
  <si>
    <t>DET-001425</t>
  </si>
  <si>
    <t>DET-001426</t>
  </si>
  <si>
    <t>DET-001427</t>
  </si>
  <si>
    <t>DET-001428</t>
  </si>
  <si>
    <t>DET-001429</t>
  </si>
  <si>
    <t>DET-001430</t>
  </si>
  <si>
    <t>DET-001431</t>
  </si>
  <si>
    <t>DET-001432</t>
  </si>
  <si>
    <t>DET-001433</t>
  </si>
  <si>
    <t>DET-001434</t>
  </si>
  <si>
    <t>DET-001435</t>
  </si>
  <si>
    <t>DET-001436</t>
  </si>
  <si>
    <t>DET-001437</t>
  </si>
  <si>
    <t>DET-001438</t>
  </si>
  <si>
    <t>DET-001439</t>
  </si>
  <si>
    <t>DET-001440</t>
  </si>
  <si>
    <t>DET-001441</t>
  </si>
  <si>
    <t>DET-001442</t>
  </si>
  <si>
    <t>DET-001443</t>
  </si>
  <si>
    <t>DET-001444</t>
  </si>
  <si>
    <t>DET-001445</t>
  </si>
  <si>
    <t>DET-001446</t>
  </si>
  <si>
    <t>DET-001447</t>
  </si>
  <si>
    <t>DET-001448</t>
  </si>
  <si>
    <t>DET-001449</t>
  </si>
  <si>
    <t>DET-001450</t>
  </si>
  <si>
    <t>DET-001451</t>
  </si>
  <si>
    <t>DET-001452</t>
  </si>
  <si>
    <t>DET-001453</t>
  </si>
  <si>
    <t>DET-001454</t>
  </si>
  <si>
    <t>DET-001455</t>
  </si>
  <si>
    <t>DET-001456</t>
  </si>
  <si>
    <t>DET-001457</t>
  </si>
  <si>
    <t>DET-001458</t>
  </si>
  <si>
    <t>DET-001459</t>
  </si>
  <si>
    <t>DET-001460</t>
  </si>
  <si>
    <t>DET-001461</t>
  </si>
  <si>
    <t>DET-001462</t>
  </si>
  <si>
    <t>DET-001463</t>
  </si>
  <si>
    <t>DET-001464</t>
  </si>
  <si>
    <t>DET-001465</t>
  </si>
  <si>
    <t>DET-001466</t>
  </si>
  <si>
    <t>DET-001467</t>
  </si>
  <si>
    <t>DET-001468</t>
  </si>
  <si>
    <t>DET-001469</t>
  </si>
  <si>
    <t>DET-001470</t>
  </si>
  <si>
    <t>DET-001471</t>
  </si>
  <si>
    <t>DET-001472</t>
  </si>
  <si>
    <t>DET-001473</t>
  </si>
  <si>
    <t>DET-001474</t>
  </si>
  <si>
    <t>DET-001475</t>
  </si>
  <si>
    <t>DET-001476</t>
  </si>
  <si>
    <t>DET-001477</t>
  </si>
  <si>
    <t>DET-001478</t>
  </si>
  <si>
    <t>DET-001479</t>
  </si>
  <si>
    <t>DET-001480</t>
  </si>
  <si>
    <t>DET-001481</t>
  </si>
  <si>
    <t>DET-001482</t>
  </si>
  <si>
    <t>DET-001483</t>
  </si>
  <si>
    <t>DET-001484</t>
  </si>
  <si>
    <t>DET-001485</t>
  </si>
  <si>
    <t>DET-001486</t>
  </si>
  <si>
    <t>DET-001487</t>
  </si>
  <si>
    <t>DET-001488</t>
  </si>
  <si>
    <t>DET-001489</t>
  </si>
  <si>
    <t>DET-001490</t>
  </si>
  <si>
    <t>DET-001491</t>
  </si>
  <si>
    <t>DET-001492</t>
  </si>
  <si>
    <t>DET-001493</t>
  </si>
  <si>
    <t>DET-001494</t>
  </si>
  <si>
    <t>DET-001495</t>
  </si>
  <si>
    <t>DET-001496</t>
  </si>
  <si>
    <t>DET-001497</t>
  </si>
  <si>
    <t>DET-001498</t>
  </si>
  <si>
    <t>DET-001499</t>
  </si>
  <si>
    <t>DET-001500</t>
  </si>
  <si>
    <t>DET-001501</t>
  </si>
  <si>
    <t>DET-001502</t>
  </si>
  <si>
    <t>DET-001503</t>
  </si>
  <si>
    <t>DET-001504</t>
  </si>
  <si>
    <t>DET-001505</t>
  </si>
  <si>
    <t>DET-001506</t>
  </si>
  <si>
    <t>DET-001507</t>
  </si>
  <si>
    <t>DET-001508</t>
  </si>
  <si>
    <t>DET-001509</t>
  </si>
  <si>
    <t>DET-001510</t>
  </si>
  <si>
    <t>DET-001511</t>
  </si>
  <si>
    <t>DET-001512</t>
  </si>
  <si>
    <t>DET-001513</t>
  </si>
  <si>
    <t>DET-001514</t>
  </si>
  <si>
    <t>DET-001515</t>
  </si>
  <si>
    <t>DET-001516</t>
  </si>
  <si>
    <t>DET-001517</t>
  </si>
  <si>
    <t>DET-001518</t>
  </si>
  <si>
    <t>DET-001519</t>
  </si>
  <si>
    <t>DET-001520</t>
  </si>
  <si>
    <t>DET-001521</t>
  </si>
  <si>
    <t>DET-001522</t>
  </si>
  <si>
    <t>DET-001523</t>
  </si>
  <si>
    <t>DET-001524</t>
  </si>
  <si>
    <t>DET-001525</t>
  </si>
  <si>
    <t>DET-001526</t>
  </si>
  <si>
    <t>DET-001527</t>
  </si>
  <si>
    <t>DET-001528</t>
  </si>
  <si>
    <t>DET-001529</t>
  </si>
  <si>
    <t>DET-001530</t>
  </si>
  <si>
    <t>DET-001531</t>
  </si>
  <si>
    <t>DET-001532</t>
  </si>
  <si>
    <t>DET-001533</t>
  </si>
  <si>
    <t>DET-001534</t>
  </si>
  <si>
    <t>DET-001535</t>
  </si>
  <si>
    <t>DET-001536</t>
  </si>
  <si>
    <t>DET-001537</t>
  </si>
  <si>
    <t>DET-001538</t>
  </si>
  <si>
    <t>DET-001539</t>
  </si>
  <si>
    <t>DET-001540</t>
  </si>
  <si>
    <t>DET-001541</t>
  </si>
  <si>
    <t>DET-001542</t>
  </si>
  <si>
    <t>DET-001543</t>
  </si>
  <si>
    <t>DET-001544</t>
  </si>
  <si>
    <t>DET-001545</t>
  </si>
  <si>
    <t>DET-001546</t>
  </si>
  <si>
    <t>DET-001547</t>
  </si>
  <si>
    <t>DET-001548</t>
  </si>
  <si>
    <t>DET-001549</t>
  </si>
  <si>
    <t>DET-001550</t>
  </si>
  <si>
    <t>DET-001551</t>
  </si>
  <si>
    <t>DET-001552</t>
  </si>
  <si>
    <t>DET-001553</t>
  </si>
  <si>
    <t>DET-001554</t>
  </si>
  <si>
    <t>DET-001555</t>
  </si>
  <si>
    <t>DET-001556</t>
  </si>
  <si>
    <t>DET-001557</t>
  </si>
  <si>
    <t>DET-001558</t>
  </si>
  <si>
    <t>DET-001559</t>
  </si>
  <si>
    <t>DET-001560</t>
  </si>
  <si>
    <t>DET-001561</t>
  </si>
  <si>
    <t>DET-001562</t>
  </si>
  <si>
    <t>DET-001563</t>
  </si>
  <si>
    <t>DET-001564</t>
  </si>
  <si>
    <t>DET-001565</t>
  </si>
  <si>
    <t>DET-001566</t>
  </si>
  <si>
    <t>DET-001567</t>
  </si>
  <si>
    <t>DET-001568</t>
  </si>
  <si>
    <t>DET-001569</t>
  </si>
  <si>
    <t>DET-001570</t>
  </si>
  <si>
    <t>DET-001571</t>
  </si>
  <si>
    <t>DET-001572</t>
  </si>
  <si>
    <t>DET-001573</t>
  </si>
  <si>
    <t>DET-001574</t>
  </si>
  <si>
    <t>DET-001575</t>
  </si>
  <si>
    <t>DET-001576</t>
  </si>
  <si>
    <t>DET-001577</t>
  </si>
  <si>
    <t>DET-001578</t>
  </si>
  <si>
    <t>DET-001579</t>
  </si>
  <si>
    <t>DET-001580</t>
  </si>
  <si>
    <t>DET-001581</t>
  </si>
  <si>
    <t>DET-001582</t>
  </si>
  <si>
    <t>DET-001583</t>
  </si>
  <si>
    <t>DET-001584</t>
  </si>
  <si>
    <t>DET-001585</t>
  </si>
  <si>
    <t>DET-001586</t>
  </si>
  <si>
    <t>DET-001587</t>
  </si>
  <si>
    <t>DET-001588</t>
  </si>
  <si>
    <t>DET-001589</t>
  </si>
  <si>
    <t>DET-001590</t>
  </si>
  <si>
    <t>DET-001591</t>
  </si>
  <si>
    <t>DET-001592</t>
  </si>
  <si>
    <t>DET-001593</t>
  </si>
  <si>
    <t>DET-001594</t>
  </si>
  <si>
    <t>DET-001595</t>
  </si>
  <si>
    <t>DET-001596</t>
  </si>
  <si>
    <t>DET-001597</t>
  </si>
  <si>
    <t>DET-001598</t>
  </si>
  <si>
    <t>DET-001599</t>
  </si>
  <si>
    <t>DET-001600</t>
  </si>
  <si>
    <t>DET-001601</t>
  </si>
  <si>
    <t>DET-001602</t>
  </si>
  <si>
    <t>DET-001603</t>
  </si>
  <si>
    <t>DET-001604</t>
  </si>
  <si>
    <t>DET-001605</t>
  </si>
  <si>
    <t>DET-001606</t>
  </si>
  <si>
    <t>DET-001607</t>
  </si>
  <si>
    <t>DET-001608</t>
  </si>
  <si>
    <t>DET-001609</t>
  </si>
  <si>
    <t>DET-001610</t>
  </si>
  <si>
    <t>DET-001611</t>
  </si>
  <si>
    <t>DET-001612</t>
  </si>
  <si>
    <t>DET-001613</t>
  </si>
  <si>
    <t>DET-001614</t>
  </si>
  <si>
    <t>DET-001615</t>
  </si>
  <si>
    <t>DET-001616</t>
  </si>
  <si>
    <t>DET-001617</t>
  </si>
  <si>
    <t>DET-001618</t>
  </si>
  <si>
    <t>DET-001619</t>
  </si>
  <si>
    <t>DET-001620</t>
  </si>
  <si>
    <t>DET-001621</t>
  </si>
  <si>
    <t>DET-001622</t>
  </si>
  <si>
    <t>DET-001623</t>
  </si>
  <si>
    <t>DET-001624</t>
  </si>
  <si>
    <t>DET-001625</t>
  </si>
  <si>
    <t>DET-001626</t>
  </si>
  <si>
    <t>DET-001627</t>
  </si>
  <si>
    <t>DET-001628</t>
  </si>
  <si>
    <t>DET-001629</t>
  </si>
  <si>
    <t>DET-001630</t>
  </si>
  <si>
    <t>DET-001631</t>
  </si>
  <si>
    <t>DET-001632</t>
  </si>
  <si>
    <t>DET-001633</t>
  </si>
  <si>
    <t>DET-001634</t>
  </si>
  <si>
    <t>DET-001635</t>
  </si>
  <si>
    <t>DET-001636</t>
  </si>
  <si>
    <t>DET-001637</t>
  </si>
  <si>
    <t>DET-001638</t>
  </si>
  <si>
    <t>DET-001639</t>
  </si>
  <si>
    <t>DET-001640</t>
  </si>
  <si>
    <t>DET-001641</t>
  </si>
  <si>
    <t>DET-001642</t>
  </si>
  <si>
    <t>DET-001643</t>
  </si>
  <si>
    <t>DET-001644</t>
  </si>
  <si>
    <t>DET-001645</t>
  </si>
  <si>
    <t>DET-001646</t>
  </si>
  <si>
    <t>DET-001647</t>
  </si>
  <si>
    <t>DET-001648</t>
  </si>
  <si>
    <t>DET-001649</t>
  </si>
  <si>
    <t>DET-001650</t>
  </si>
  <si>
    <t>DET-001651</t>
  </si>
  <si>
    <t>DET-001652</t>
  </si>
  <si>
    <t>DET-001653</t>
  </si>
  <si>
    <t>DET-001654</t>
  </si>
  <si>
    <t>DET-001655</t>
  </si>
  <si>
    <t>DET-001656</t>
  </si>
  <si>
    <t>DET-001657</t>
  </si>
  <si>
    <t>DET-001658</t>
  </si>
  <si>
    <t>DET-001659</t>
  </si>
  <si>
    <t>DET-001660</t>
  </si>
  <si>
    <t>DET-001661</t>
  </si>
  <si>
    <t>DET-001662</t>
  </si>
  <si>
    <t>DET-001663</t>
  </si>
  <si>
    <t>DET-001664</t>
  </si>
  <si>
    <t>DET-001665</t>
  </si>
  <si>
    <t>DET-001666</t>
  </si>
  <si>
    <t>DET-001667</t>
  </si>
  <si>
    <t>DET-001668</t>
  </si>
  <si>
    <t>DET-001669</t>
  </si>
  <si>
    <t>DET-001670</t>
  </si>
  <si>
    <t>DET-001671</t>
  </si>
  <si>
    <t>DET-001672</t>
  </si>
  <si>
    <t>DET-001673</t>
  </si>
  <si>
    <t>DET-001674</t>
  </si>
  <si>
    <t>DET-001675</t>
  </si>
  <si>
    <t>DET-001676</t>
  </si>
  <si>
    <t>DET-001677</t>
  </si>
  <si>
    <t>DET-001678</t>
  </si>
  <si>
    <t>DET-001679</t>
  </si>
  <si>
    <t>DET-001680</t>
  </si>
  <si>
    <t>DET-001681</t>
  </si>
  <si>
    <t>DET-001682</t>
  </si>
  <si>
    <t>DET-001683</t>
  </si>
  <si>
    <t>DET-001684</t>
  </si>
  <si>
    <t>DET-001685</t>
  </si>
  <si>
    <t>DET-001686</t>
  </si>
  <si>
    <t>DET-001687</t>
  </si>
  <si>
    <t>DET-001688</t>
  </si>
  <si>
    <t>DET-001689</t>
  </si>
  <si>
    <t>DET-001690</t>
  </si>
  <si>
    <t>DET-001691</t>
  </si>
  <si>
    <t>DET-001692</t>
  </si>
  <si>
    <t>DET-001693</t>
  </si>
  <si>
    <t>DET-001694</t>
  </si>
  <si>
    <t>DET-001695</t>
  </si>
  <si>
    <t>DET-001696</t>
  </si>
  <si>
    <t>DET-001697</t>
  </si>
  <si>
    <t>DET-001698</t>
  </si>
  <si>
    <t>DET-001699</t>
  </si>
  <si>
    <t>DET-001700</t>
  </si>
  <si>
    <t>DET-001701</t>
  </si>
  <si>
    <t>DET-001702</t>
  </si>
  <si>
    <t>DET-001703</t>
  </si>
  <si>
    <t>DET-001704</t>
  </si>
  <si>
    <t>DET-001705</t>
  </si>
  <si>
    <t>DET-001706</t>
  </si>
  <si>
    <t>DET-001707</t>
  </si>
  <si>
    <t>DET-001708</t>
  </si>
  <si>
    <t>DET-001709</t>
  </si>
  <si>
    <t>DET-001710</t>
  </si>
  <si>
    <t>DET-001711</t>
  </si>
  <si>
    <t>DET-001712</t>
  </si>
  <si>
    <t>DET-001713</t>
  </si>
  <si>
    <t>DET-001714</t>
  </si>
  <si>
    <t>DET-001715</t>
  </si>
  <si>
    <t>DET-001716</t>
  </si>
  <si>
    <t>DET-001717</t>
  </si>
  <si>
    <t>DET-001718</t>
  </si>
  <si>
    <t>DET-001719</t>
  </si>
  <si>
    <t>DET-001720</t>
  </si>
  <si>
    <t>DET-001721</t>
  </si>
  <si>
    <t>DET-001722</t>
  </si>
  <si>
    <t>DET-001723</t>
  </si>
  <si>
    <t>DET-001724</t>
  </si>
  <si>
    <t>DET-001725</t>
  </si>
  <si>
    <t>DET-001726</t>
  </si>
  <si>
    <t>DET-001727</t>
  </si>
  <si>
    <t>DET-001728</t>
  </si>
  <si>
    <t>DET-001729</t>
  </si>
  <si>
    <t>DET-001730</t>
  </si>
  <si>
    <t>DET-001731</t>
  </si>
  <si>
    <t>DET-001732</t>
  </si>
  <si>
    <t>DET-001733</t>
  </si>
  <si>
    <t>DET-001734</t>
  </si>
  <si>
    <t>DET-001735</t>
  </si>
  <si>
    <t>DET-001736</t>
  </si>
  <si>
    <t>DET-001737</t>
  </si>
  <si>
    <t>DET-001738</t>
  </si>
  <si>
    <t>DET-001739</t>
  </si>
  <si>
    <t>DET-001740</t>
  </si>
  <si>
    <t>DET-001741</t>
  </si>
  <si>
    <t>DET-001742</t>
  </si>
  <si>
    <t>DET-001743</t>
  </si>
  <si>
    <t>DET-001744</t>
  </si>
  <si>
    <t>DET-001745</t>
  </si>
  <si>
    <t>DET-001746</t>
  </si>
  <si>
    <t>DET-001747</t>
  </si>
  <si>
    <t>DET-001748</t>
  </si>
  <si>
    <t>DET-001749</t>
  </si>
  <si>
    <t>DET-001750</t>
  </si>
  <si>
    <t>DET-001751</t>
  </si>
  <si>
    <t>DET-001752</t>
  </si>
  <si>
    <t>DET-001753</t>
  </si>
  <si>
    <t>DET-001754</t>
  </si>
  <si>
    <t>DET-001755</t>
  </si>
  <si>
    <t>DET-001756</t>
  </si>
  <si>
    <t>DET-001757</t>
  </si>
  <si>
    <t>DET-001758</t>
  </si>
  <si>
    <t>DET-001759</t>
  </si>
  <si>
    <t>DET-001760</t>
  </si>
  <si>
    <t>DET-001761</t>
  </si>
  <si>
    <t>DET-001762</t>
  </si>
  <si>
    <t>DET-001763</t>
  </si>
  <si>
    <t>DET-001764</t>
  </si>
  <si>
    <t>DET-001765</t>
  </si>
  <si>
    <t>DET-001766</t>
  </si>
  <si>
    <t>DET-001767</t>
  </si>
  <si>
    <t>DET-001768</t>
  </si>
  <si>
    <t>DET-001769</t>
  </si>
  <si>
    <t>DET-001770</t>
  </si>
  <si>
    <t>DET-001771</t>
  </si>
  <si>
    <t>DET-001772</t>
  </si>
  <si>
    <t>DET-001773</t>
  </si>
  <si>
    <t>DET-001774</t>
  </si>
  <si>
    <t>DET-001775</t>
  </si>
  <si>
    <t>DET-001776</t>
  </si>
  <si>
    <t>DET-001777</t>
  </si>
  <si>
    <t>DET-001778</t>
  </si>
  <si>
    <t>DET-001779</t>
  </si>
  <si>
    <t>DET-001780</t>
  </si>
  <si>
    <t>DET-001781</t>
  </si>
  <si>
    <t>DET-001782</t>
  </si>
  <si>
    <t>DET-001783</t>
  </si>
  <si>
    <t>DET-001784</t>
  </si>
  <si>
    <t>DET-001785</t>
  </si>
  <si>
    <t>DET-001786</t>
  </si>
  <si>
    <t>DET-001787</t>
  </si>
  <si>
    <t>DET-001788</t>
  </si>
  <si>
    <t>DET-001789</t>
  </si>
  <si>
    <t>DET-001790</t>
  </si>
  <si>
    <t>DET-001791</t>
  </si>
  <si>
    <t>DET-001792</t>
  </si>
  <si>
    <t>DET-001793</t>
  </si>
  <si>
    <t>DET-001794</t>
  </si>
  <si>
    <t>DET-001795</t>
  </si>
  <si>
    <t>DET-001796</t>
  </si>
  <si>
    <t>DET-001797</t>
  </si>
  <si>
    <t>DET-001798</t>
  </si>
  <si>
    <t>DET-001799</t>
  </si>
  <si>
    <t>DET-001800</t>
  </si>
  <si>
    <t>DET-001801</t>
  </si>
  <si>
    <t>DET-001802</t>
  </si>
  <si>
    <t>DET-001803</t>
  </si>
  <si>
    <t>DET-001804</t>
  </si>
  <si>
    <t>DET-001805</t>
  </si>
  <si>
    <t>DET-001806</t>
  </si>
  <si>
    <t>DET-001807</t>
  </si>
  <si>
    <t>DET-001808</t>
  </si>
  <si>
    <t>DET-001809</t>
  </si>
  <si>
    <t>DET-001810</t>
  </si>
  <si>
    <t>DET-001811</t>
  </si>
  <si>
    <t>DET-001812</t>
  </si>
  <si>
    <t>DET-001813</t>
  </si>
  <si>
    <t>DET-001814</t>
  </si>
  <si>
    <t>DET-001815</t>
  </si>
  <si>
    <t>DET-001816</t>
  </si>
  <si>
    <t>DET-001817</t>
  </si>
  <si>
    <t>DET-001818</t>
  </si>
  <si>
    <t>DET-001819</t>
  </si>
  <si>
    <t>DET-001820</t>
  </si>
  <si>
    <t>DET-001821</t>
  </si>
  <si>
    <t>DET-001822</t>
  </si>
  <si>
    <t>DET-001823</t>
  </si>
  <si>
    <t>DET-001824</t>
  </si>
  <si>
    <t>DET-001825</t>
  </si>
  <si>
    <t>DET-001826</t>
  </si>
  <si>
    <t>DET-001827</t>
  </si>
  <si>
    <t>DET-001828</t>
  </si>
  <si>
    <t>DET-001829</t>
  </si>
  <si>
    <t>DET-001830</t>
  </si>
  <si>
    <t>DET-001831</t>
  </si>
  <si>
    <t>DET-001832</t>
  </si>
  <si>
    <t>DET-001833</t>
  </si>
  <si>
    <t>DET-001834</t>
  </si>
  <si>
    <t>DET-001835</t>
  </si>
  <si>
    <t>DET-001836</t>
  </si>
  <si>
    <t>DET-001837</t>
  </si>
  <si>
    <t>DET-001838</t>
  </si>
  <si>
    <t>DET-001839</t>
  </si>
  <si>
    <t>DET-001840</t>
  </si>
  <si>
    <t>DET-001841</t>
  </si>
  <si>
    <t>DET-001842</t>
  </si>
  <si>
    <t>DET-001843</t>
  </si>
  <si>
    <t>DET-001844</t>
  </si>
  <si>
    <t>DET-001845</t>
  </si>
  <si>
    <t>DET-001846</t>
  </si>
  <si>
    <t>DET-001847</t>
  </si>
  <si>
    <t>DET-001848</t>
  </si>
  <si>
    <t>DET-001849</t>
  </si>
  <si>
    <t>DET-001850</t>
  </si>
  <si>
    <t>DET-001851</t>
  </si>
  <si>
    <t>DET-001852</t>
  </si>
  <si>
    <t>DET-001853</t>
  </si>
  <si>
    <t>DET-001854</t>
  </si>
  <si>
    <t>DET-001855</t>
  </si>
  <si>
    <t>DET-001856</t>
  </si>
  <si>
    <t>DET-001857</t>
  </si>
  <si>
    <t>DET-001858</t>
  </si>
  <si>
    <t>DET-001859</t>
  </si>
  <si>
    <t>DET-001860</t>
  </si>
  <si>
    <t>DET-001861</t>
  </si>
  <si>
    <t>DET-001862</t>
  </si>
  <si>
    <t>DET-001863</t>
  </si>
  <si>
    <t>DET-001864</t>
  </si>
  <si>
    <t>DET-001865</t>
  </si>
  <si>
    <t>DET-001866</t>
  </si>
  <si>
    <t>DET-001867</t>
  </si>
  <si>
    <t>DET-001868</t>
  </si>
  <si>
    <t>DET-001869</t>
  </si>
  <si>
    <t>DET-001870</t>
  </si>
  <si>
    <t>DET-001871</t>
  </si>
  <si>
    <t>DET-001872</t>
  </si>
  <si>
    <t>DET-001873</t>
  </si>
  <si>
    <t>DET-001874</t>
  </si>
  <si>
    <t>DET-001875</t>
  </si>
  <si>
    <t>DET-001876</t>
  </si>
  <si>
    <t>DET-001877</t>
  </si>
  <si>
    <t>DET-001878</t>
  </si>
  <si>
    <t>DET-001879</t>
  </si>
  <si>
    <t>DET-001880</t>
  </si>
  <si>
    <t>DET-001881</t>
  </si>
  <si>
    <t>DET-001882</t>
  </si>
  <si>
    <t>DET-001883</t>
  </si>
  <si>
    <t>DET-001884</t>
  </si>
  <si>
    <t>DET-001885</t>
  </si>
  <si>
    <t>DET-001886</t>
  </si>
  <si>
    <t>DET-001887</t>
  </si>
  <si>
    <t>DET-001888</t>
  </si>
  <si>
    <t>DET-001889</t>
  </si>
  <si>
    <t>DET-001890</t>
  </si>
  <si>
    <t>DET-001891</t>
  </si>
  <si>
    <t>DET-001892</t>
  </si>
  <si>
    <t>DET-001893</t>
  </si>
  <si>
    <t>DET-001894</t>
  </si>
  <si>
    <t>DET-001895</t>
  </si>
  <si>
    <t>DET-001896</t>
  </si>
  <si>
    <t>DET-001897</t>
  </si>
  <si>
    <t>DET-001898</t>
  </si>
  <si>
    <t>DET-001899</t>
  </si>
  <si>
    <t>DET-001900</t>
  </si>
  <si>
    <t>DET-001901</t>
  </si>
  <si>
    <t>DET-001902</t>
  </si>
  <si>
    <t>DET-001903</t>
  </si>
  <si>
    <t>DET-001904</t>
  </si>
  <si>
    <t>DET-001905</t>
  </si>
  <si>
    <t>DET-001906</t>
  </si>
  <si>
    <t>DET-001907</t>
  </si>
  <si>
    <t>DET-001908</t>
  </si>
  <si>
    <t>DET-001909</t>
  </si>
  <si>
    <t>DET-001910</t>
  </si>
  <si>
    <t>DET-001911</t>
  </si>
  <si>
    <t>DET-001912</t>
  </si>
  <si>
    <t>DET-001913</t>
  </si>
  <si>
    <t>DET-001914</t>
  </si>
  <si>
    <t>DET-001915</t>
  </si>
  <si>
    <t>DET-001916</t>
  </si>
  <si>
    <t>DET-001917</t>
  </si>
  <si>
    <t>DET-001918</t>
  </si>
  <si>
    <t>DET-001919</t>
  </si>
  <si>
    <t>DET-001920</t>
  </si>
  <si>
    <t>DET-001921</t>
  </si>
  <si>
    <t>DET-001922</t>
  </si>
  <si>
    <t>DET-001923</t>
  </si>
  <si>
    <t>DET-001924</t>
  </si>
  <si>
    <t>DET-001925</t>
  </si>
  <si>
    <t>DET-001926</t>
  </si>
  <si>
    <t>DET-001927</t>
  </si>
  <si>
    <t>DET-001928</t>
  </si>
  <si>
    <t>DET-001929</t>
  </si>
  <si>
    <t>DET-001930</t>
  </si>
  <si>
    <t>DET-001931</t>
  </si>
  <si>
    <t>DET-001932</t>
  </si>
  <si>
    <t>DET-001933</t>
  </si>
  <si>
    <t>DET-001934</t>
  </si>
  <si>
    <t>DET-001935</t>
  </si>
  <si>
    <t>DET-001936</t>
  </si>
  <si>
    <t>DET-001937</t>
  </si>
  <si>
    <t>DET-001938</t>
  </si>
  <si>
    <t>DET-001939</t>
  </si>
  <si>
    <t>DET-001940</t>
  </si>
  <si>
    <t>DET-001941</t>
  </si>
  <si>
    <t>DET-001942</t>
  </si>
  <si>
    <t>DET-001943</t>
  </si>
  <si>
    <t>DET-001944</t>
  </si>
  <si>
    <t>DET-001945</t>
  </si>
  <si>
    <t>DET-001946</t>
  </si>
  <si>
    <t>DET-001947</t>
  </si>
  <si>
    <t>DET-001948</t>
  </si>
  <si>
    <t>DET-001949</t>
  </si>
  <si>
    <t>DET-001950</t>
  </si>
  <si>
    <t>DET-001951</t>
  </si>
  <si>
    <t>DET-001952</t>
  </si>
  <si>
    <t>DET-001953</t>
  </si>
  <si>
    <t>DET-001954</t>
  </si>
  <si>
    <t>DET-001955</t>
  </si>
  <si>
    <t>DET-001956</t>
  </si>
  <si>
    <t>DET-001957</t>
  </si>
  <si>
    <t>DET-001958</t>
  </si>
  <si>
    <t>DET-001959</t>
  </si>
  <si>
    <t>DET-001960</t>
  </si>
  <si>
    <t>DET-001961</t>
  </si>
  <si>
    <t>DET-001962</t>
  </si>
  <si>
    <t>DET-001963</t>
  </si>
  <si>
    <t>DET-001964</t>
  </si>
  <si>
    <t>DET-001965</t>
  </si>
  <si>
    <t>DET-001966</t>
  </si>
  <si>
    <t>DET-001967</t>
  </si>
  <si>
    <t>DET-001968</t>
  </si>
  <si>
    <t>DET-001969</t>
  </si>
  <si>
    <t>DET-001970</t>
  </si>
  <si>
    <t>DET-001971</t>
  </si>
  <si>
    <t>DET-001972</t>
  </si>
  <si>
    <t>DET-001973</t>
  </si>
  <si>
    <t>DET-001974</t>
  </si>
  <si>
    <t>DET-001975</t>
  </si>
  <si>
    <t>DET-001976</t>
  </si>
  <si>
    <t>DET-001977</t>
  </si>
  <si>
    <t>DET-001978</t>
  </si>
  <si>
    <t>DET-001979</t>
  </si>
  <si>
    <t>DET-001980</t>
  </si>
  <si>
    <t>DET-001981</t>
  </si>
  <si>
    <t>DET-001982</t>
  </si>
  <si>
    <t>DET-001983</t>
  </si>
  <si>
    <t>DET-001984</t>
  </si>
  <si>
    <t>DET-001985</t>
  </si>
  <si>
    <t>DET-001986</t>
  </si>
  <si>
    <t>DET-001987</t>
  </si>
  <si>
    <t>DET-001988</t>
  </si>
  <si>
    <t>DET-001989</t>
  </si>
  <si>
    <t>DET-001990</t>
  </si>
  <si>
    <t>DET-001991</t>
  </si>
  <si>
    <t>DET-001992</t>
  </si>
  <si>
    <t>DET-001993</t>
  </si>
  <si>
    <t>DET-001994</t>
  </si>
  <si>
    <t>DET-001995</t>
  </si>
  <si>
    <t>DET-001996</t>
  </si>
  <si>
    <t>DET-001997</t>
  </si>
  <si>
    <t>DET-001998</t>
  </si>
  <si>
    <t>DET-001999</t>
  </si>
  <si>
    <t>DET-002000</t>
  </si>
  <si>
    <t>DET-002001</t>
  </si>
  <si>
    <t>DET-002002</t>
  </si>
  <si>
    <t>DET-002003</t>
  </si>
  <si>
    <t>DET-002004</t>
  </si>
  <si>
    <t>DET-002005</t>
  </si>
  <si>
    <t>DET-002006</t>
  </si>
  <si>
    <t>DET-002007</t>
  </si>
  <si>
    <t>DET-002008</t>
  </si>
  <si>
    <t>DET-002009</t>
  </si>
  <si>
    <t>DET-002010</t>
  </si>
  <si>
    <t>DET-002011</t>
  </si>
  <si>
    <t>DET-002012</t>
  </si>
  <si>
    <t>DET-002013</t>
  </si>
  <si>
    <t>DET-002014</t>
  </si>
  <si>
    <t>DET-002015</t>
  </si>
  <si>
    <t>DET-002016</t>
  </si>
  <si>
    <t>DET-002017</t>
  </si>
  <si>
    <t>DET-002018</t>
  </si>
  <si>
    <t>DET-002019</t>
  </si>
  <si>
    <t>DET-002020</t>
  </si>
  <si>
    <t>DET-002021</t>
  </si>
  <si>
    <t>DET-002022</t>
  </si>
  <si>
    <t>DET-002023</t>
  </si>
  <si>
    <t>DET-002024</t>
  </si>
  <si>
    <t>DET-002025</t>
  </si>
  <si>
    <t>DET-002026</t>
  </si>
  <si>
    <t>DET-002027</t>
  </si>
  <si>
    <t>DET-002028</t>
  </si>
  <si>
    <t>DET-002029</t>
  </si>
  <si>
    <t>DET-002030</t>
  </si>
  <si>
    <t>DET-002031</t>
  </si>
  <si>
    <t>DET-002032</t>
  </si>
  <si>
    <t>DET-002033</t>
  </si>
  <si>
    <t>DET-002034</t>
  </si>
  <si>
    <t>DET-002035</t>
  </si>
  <si>
    <t>DET-002036</t>
  </si>
  <si>
    <t>DET-002037</t>
  </si>
  <si>
    <t>DET-002038</t>
  </si>
  <si>
    <t>DET-002039</t>
  </si>
  <si>
    <t>DET-002040</t>
  </si>
  <si>
    <t>DET-002041</t>
  </si>
  <si>
    <t>DET-002042</t>
  </si>
  <si>
    <t>DET-002043</t>
  </si>
  <si>
    <t>DET-002044</t>
  </si>
  <si>
    <t>DET-002045</t>
  </si>
  <si>
    <t>DET-002046</t>
  </si>
  <si>
    <t>DET-002047</t>
  </si>
  <si>
    <t>DET-002048</t>
  </si>
  <si>
    <t>DET-002049</t>
  </si>
  <si>
    <t>DET-002050</t>
  </si>
  <si>
    <t>DET-002051</t>
  </si>
  <si>
    <t>DET-002052</t>
  </si>
  <si>
    <t>DET-002053</t>
  </si>
  <si>
    <t>DET-002054</t>
  </si>
  <si>
    <t>DET-002055</t>
  </si>
  <si>
    <t>DET-002056</t>
  </si>
  <si>
    <t>DET-002057</t>
  </si>
  <si>
    <t>DET-002058</t>
  </si>
  <si>
    <t>DET-002059</t>
  </si>
  <si>
    <t>DET-002060</t>
  </si>
  <si>
    <t>DET-002061</t>
  </si>
  <si>
    <t>DET-002062</t>
  </si>
  <si>
    <t>DET-002063</t>
  </si>
  <si>
    <t>DET-002064</t>
  </si>
  <si>
    <t>DET-002065</t>
  </si>
  <si>
    <t>DET-002066</t>
  </si>
  <si>
    <t>DET-002067</t>
  </si>
  <si>
    <t>DET-002068</t>
  </si>
  <si>
    <t>DET-002069</t>
  </si>
  <si>
    <t>DET-002070</t>
  </si>
  <si>
    <t>DET-002071</t>
  </si>
  <si>
    <t>DET-002072</t>
  </si>
  <si>
    <t>DET-002073</t>
  </si>
  <si>
    <t>DET-002074</t>
  </si>
  <si>
    <t>DET-002075</t>
  </si>
  <si>
    <t>DET-002076</t>
  </si>
  <si>
    <t>DET-002077</t>
  </si>
  <si>
    <t>DET-002078</t>
  </si>
  <si>
    <t>DET-002079</t>
  </si>
  <si>
    <t>DET-002080</t>
  </si>
  <si>
    <t>DET-002081</t>
  </si>
  <si>
    <t>DET-002082</t>
  </si>
  <si>
    <t>DET-002083</t>
  </si>
  <si>
    <t>DET-002084</t>
  </si>
  <si>
    <t>DET-002085</t>
  </si>
  <si>
    <t>DET-002086</t>
  </si>
  <si>
    <t>DET-002087</t>
  </si>
  <si>
    <t>DET-002088</t>
  </si>
  <si>
    <t>DET-002089</t>
  </si>
  <si>
    <t>DET-002090</t>
  </si>
  <si>
    <t>DET-002091</t>
  </si>
  <si>
    <t>DET-002092</t>
  </si>
  <si>
    <t>DET-002093</t>
  </si>
  <si>
    <t>DET-002094</t>
  </si>
  <si>
    <t>DET-002095</t>
  </si>
  <si>
    <t>DET-002096</t>
  </si>
  <si>
    <t>DET-002097</t>
  </si>
  <si>
    <t>DET-002098</t>
  </si>
  <si>
    <t>DET-002099</t>
  </si>
  <si>
    <t>DET-002100</t>
  </si>
  <si>
    <t>DET-002101</t>
  </si>
  <si>
    <t>DET-002102</t>
  </si>
  <si>
    <t>DET-002103</t>
  </si>
  <si>
    <t>DET-002104</t>
  </si>
  <si>
    <t>DET-002105</t>
  </si>
  <si>
    <t>DET-002106</t>
  </si>
  <si>
    <t>DET-002107</t>
  </si>
  <si>
    <t>DET-002108</t>
  </si>
  <si>
    <t>DET-002109</t>
  </si>
  <si>
    <t>DET-002110</t>
  </si>
  <si>
    <t>DET-002111</t>
  </si>
  <si>
    <t>DET-002112</t>
  </si>
  <si>
    <t>DET-002113</t>
  </si>
  <si>
    <t>DET-002114</t>
  </si>
  <si>
    <t>DET-002115</t>
  </si>
  <si>
    <t>DET-002116</t>
  </si>
  <si>
    <t>DET-002117</t>
  </si>
  <si>
    <t>DET-002118</t>
  </si>
  <si>
    <t>DET-002119</t>
  </si>
  <si>
    <t>DET-002120</t>
  </si>
  <si>
    <t>DET-002121</t>
  </si>
  <si>
    <t>DET-002122</t>
  </si>
  <si>
    <t>DET-002123</t>
  </si>
  <si>
    <t>DET-002124</t>
  </si>
  <si>
    <t>DET-002125</t>
  </si>
  <si>
    <t>DET-002126</t>
  </si>
  <si>
    <t>DET-002127</t>
  </si>
  <si>
    <t>DET-002128</t>
  </si>
  <si>
    <t>DET-002129</t>
  </si>
  <si>
    <t>DET-002130</t>
  </si>
  <si>
    <t>DET-002131</t>
  </si>
  <si>
    <t>DET-002132</t>
  </si>
  <si>
    <t>DET-002133</t>
  </si>
  <si>
    <t>DET-002134</t>
  </si>
  <si>
    <t>DET-002135</t>
  </si>
  <si>
    <t>DET-002136</t>
  </si>
  <si>
    <t>DET-002137</t>
  </si>
  <si>
    <t>DET-002138</t>
  </si>
  <si>
    <t>DET-002139</t>
  </si>
  <si>
    <t>DET-002140</t>
  </si>
  <si>
    <t>DET-002141</t>
  </si>
  <si>
    <t>DET-002142</t>
  </si>
  <si>
    <t>DET-002143</t>
  </si>
  <si>
    <t>DET-002144</t>
  </si>
  <si>
    <t>DET-002145</t>
  </si>
  <si>
    <t>DET-002146</t>
  </si>
  <si>
    <t>DET-002147</t>
  </si>
  <si>
    <t>DET-002148</t>
  </si>
  <si>
    <t>DET-002149</t>
  </si>
  <si>
    <t>DET-002150</t>
  </si>
  <si>
    <t>DET-002151</t>
  </si>
  <si>
    <t>DET-002152</t>
  </si>
  <si>
    <t>DET-002153</t>
  </si>
  <si>
    <t>DET-002154</t>
  </si>
  <si>
    <t>DET-002155</t>
  </si>
  <si>
    <t>DET-002156</t>
  </si>
  <si>
    <t>DET-002157</t>
  </si>
  <si>
    <t>DET-002158</t>
  </si>
  <si>
    <t>DET-002159</t>
  </si>
  <si>
    <t>DET-002160</t>
  </si>
  <si>
    <t>DET-002161</t>
  </si>
  <si>
    <t>DET-002162</t>
  </si>
  <si>
    <t>DET-002163</t>
  </si>
  <si>
    <t>DET-002164</t>
  </si>
  <si>
    <t>DET-002165</t>
  </si>
  <si>
    <t>DET-002166</t>
  </si>
  <si>
    <t>DET-002167</t>
  </si>
  <si>
    <t>DET-002168</t>
  </si>
  <si>
    <t>DET-002169</t>
  </si>
  <si>
    <t>DET-002170</t>
  </si>
  <si>
    <t>DET-002171</t>
  </si>
  <si>
    <t>DET-002172</t>
  </si>
  <si>
    <t>DET-002173</t>
  </si>
  <si>
    <t>DET-002174</t>
  </si>
  <si>
    <t>DET-002175</t>
  </si>
  <si>
    <t>DET-002176</t>
  </si>
  <si>
    <t>DET-002177</t>
  </si>
  <si>
    <t>DET-002178</t>
  </si>
  <si>
    <t>DET-002179</t>
  </si>
  <si>
    <t>DET-002180</t>
  </si>
  <si>
    <t>DET-002181</t>
  </si>
  <si>
    <t>DET-002182</t>
  </si>
  <si>
    <t>DET-002183</t>
  </si>
  <si>
    <t>DET-002184</t>
  </si>
  <si>
    <t>DET-002185</t>
  </si>
  <si>
    <t>DET-002186</t>
  </si>
  <si>
    <t>DET-002187</t>
  </si>
  <si>
    <t>DET-002188</t>
  </si>
  <si>
    <t>DET-002189</t>
  </si>
  <si>
    <t>DET-002190</t>
  </si>
  <si>
    <t>DET-002191</t>
  </si>
  <si>
    <t>DET-002192</t>
  </si>
  <si>
    <t>DET-002193</t>
  </si>
  <si>
    <t>DET-002194</t>
  </si>
  <si>
    <t>DET-002195</t>
  </si>
  <si>
    <t>DET-002196</t>
  </si>
  <si>
    <t>DET-002197</t>
  </si>
  <si>
    <t>DET-002198</t>
  </si>
  <si>
    <t>DET-002199</t>
  </si>
  <si>
    <t>DET-002200</t>
  </si>
  <si>
    <t>DET-002201</t>
  </si>
  <si>
    <t>DET-002202</t>
  </si>
  <si>
    <t>DET-002203</t>
  </si>
  <si>
    <t>DET-002204</t>
  </si>
  <si>
    <t>DET-002205</t>
  </si>
  <si>
    <t>DET-002206</t>
  </si>
  <si>
    <t>DET-002207</t>
  </si>
  <si>
    <t>DET-002208</t>
  </si>
  <si>
    <t>DET-002209</t>
  </si>
  <si>
    <t>DET-002210</t>
  </si>
  <si>
    <t>DET-002211</t>
  </si>
  <si>
    <t>DET-002212</t>
  </si>
  <si>
    <t>DET-002213</t>
  </si>
  <si>
    <t>DET-002214</t>
  </si>
  <si>
    <t>DET-002215</t>
  </si>
  <si>
    <t>DET-002216</t>
  </si>
  <si>
    <t>DET-002217</t>
  </si>
  <si>
    <t>DET-002218</t>
  </si>
  <si>
    <t>DET-002219</t>
  </si>
  <si>
    <t>DET-002220</t>
  </si>
  <si>
    <t>DET-002221</t>
  </si>
  <si>
    <t>DET-002222</t>
  </si>
  <si>
    <t>DET-002223</t>
  </si>
  <si>
    <t>DET-002224</t>
  </si>
  <si>
    <t>DET-002225</t>
  </si>
  <si>
    <t>DET-002226</t>
  </si>
  <si>
    <t>DET-002227</t>
  </si>
  <si>
    <t>DET-002228</t>
  </si>
  <si>
    <t>DET-002229</t>
  </si>
  <si>
    <t>DET-002230</t>
  </si>
  <si>
    <t>DET-002231</t>
  </si>
  <si>
    <t>DET-002232</t>
  </si>
  <si>
    <t>DET-002233</t>
  </si>
  <si>
    <t>DET-002234</t>
  </si>
  <si>
    <t>DET-002235</t>
  </si>
  <si>
    <t>DET-002236</t>
  </si>
  <si>
    <t>DET-002237</t>
  </si>
  <si>
    <t>DET-002238</t>
  </si>
  <si>
    <t>DET-002239</t>
  </si>
  <si>
    <t>DET-002240</t>
  </si>
  <si>
    <t>DET-002241</t>
  </si>
  <si>
    <t>DET-002242</t>
  </si>
  <si>
    <t>DET-002243</t>
  </si>
  <si>
    <t>DET-002244</t>
  </si>
  <si>
    <t>DET-002245</t>
  </si>
  <si>
    <t>DET-002246</t>
  </si>
  <si>
    <t>DET-002247</t>
  </si>
  <si>
    <t>DET-002248</t>
  </si>
  <si>
    <t>DET-002249</t>
  </si>
  <si>
    <t>DET-002250</t>
  </si>
  <si>
    <t>DET-002251</t>
  </si>
  <si>
    <t>DET-002252</t>
  </si>
  <si>
    <t>DET-002253</t>
  </si>
  <si>
    <t>DET-002254</t>
  </si>
  <si>
    <t>DET-002255</t>
  </si>
  <si>
    <t>DET-002256</t>
  </si>
  <si>
    <t>DET-002257</t>
  </si>
  <si>
    <t>DET-002258</t>
  </si>
  <si>
    <t>DET-002259</t>
  </si>
  <si>
    <t>DET-002260</t>
  </si>
  <si>
    <t>DET-002261</t>
  </si>
  <si>
    <t>DET-002262</t>
  </si>
  <si>
    <t>DET-002263</t>
  </si>
  <si>
    <t>DET-002264</t>
  </si>
  <si>
    <t>DET-002265</t>
  </si>
  <si>
    <t>DET-002266</t>
  </si>
  <si>
    <t>DET-002267</t>
  </si>
  <si>
    <t>DET-002268</t>
  </si>
  <si>
    <t>DET-002269</t>
  </si>
  <si>
    <t>DET-002270</t>
  </si>
  <si>
    <t>DET-002271</t>
  </si>
  <si>
    <t>DET-002272</t>
  </si>
  <si>
    <t>DET-002273</t>
  </si>
  <si>
    <t>DET-002274</t>
  </si>
  <si>
    <t>DET-002275</t>
  </si>
  <si>
    <t>DET-002276</t>
  </si>
  <si>
    <t>DET-002277</t>
  </si>
  <si>
    <t>DET-002278</t>
  </si>
  <si>
    <t>DET-002279</t>
  </si>
  <si>
    <t>DET-002280</t>
  </si>
  <si>
    <t>DET-002281</t>
  </si>
  <si>
    <t>DET-002282</t>
  </si>
  <si>
    <t>DET-002283</t>
  </si>
  <si>
    <t>DET-002284</t>
  </si>
  <si>
    <t>DET-002285</t>
  </si>
  <si>
    <t>DET-002286</t>
  </si>
  <si>
    <t>DET-002287</t>
  </si>
  <si>
    <t>DET-002288</t>
  </si>
  <si>
    <t>DET-002289</t>
  </si>
  <si>
    <t>DET-002290</t>
  </si>
  <si>
    <t>DET-002291</t>
  </si>
  <si>
    <t>DET-002292</t>
  </si>
  <si>
    <t>DET-002293</t>
  </si>
  <si>
    <t>DET-002294</t>
  </si>
  <si>
    <t>DET-002295</t>
  </si>
  <si>
    <t>DET-002296</t>
  </si>
  <si>
    <t>DET-002297</t>
  </si>
  <si>
    <t>DET-002298</t>
  </si>
  <si>
    <t>DET-002299</t>
  </si>
  <si>
    <t>DET-002300</t>
  </si>
  <si>
    <t>DET-002301</t>
  </si>
  <si>
    <t>DET-002302</t>
  </si>
  <si>
    <t>DET-002303</t>
  </si>
  <si>
    <t>DET-002304</t>
  </si>
  <si>
    <t>DET-002305</t>
  </si>
  <si>
    <t>DET-002306</t>
  </si>
  <si>
    <t>DET-002307</t>
  </si>
  <si>
    <t>DET-002308</t>
  </si>
  <si>
    <t>DET-002309</t>
  </si>
  <si>
    <t>DET-002310</t>
  </si>
  <si>
    <t>DET-002311</t>
  </si>
  <si>
    <t>DET-002312</t>
  </si>
  <si>
    <t>DET-002313</t>
  </si>
  <si>
    <t>DET-002314</t>
  </si>
  <si>
    <t>DET-002315</t>
  </si>
  <si>
    <t>DET-002316</t>
  </si>
  <si>
    <t>DET-002317</t>
  </si>
  <si>
    <t>DET-002318</t>
  </si>
  <si>
    <t>DET-002319</t>
  </si>
  <si>
    <t>DET-002320</t>
  </si>
  <si>
    <t>DET-002321</t>
  </si>
  <si>
    <t>DET-002322</t>
  </si>
  <si>
    <t>DET-002323</t>
  </si>
  <si>
    <t>DET-002324</t>
  </si>
  <si>
    <t>DET-002325</t>
  </si>
  <si>
    <t>DET-002326</t>
  </si>
  <si>
    <t>DET-002327</t>
  </si>
  <si>
    <t>DET-002328</t>
  </si>
  <si>
    <t>DET-002329</t>
  </si>
  <si>
    <t>DET-002330</t>
  </si>
  <si>
    <t>DET-002331</t>
  </si>
  <si>
    <t>DET-002332</t>
  </si>
  <si>
    <t>DET-002333</t>
  </si>
  <si>
    <t>DET-002334</t>
  </si>
  <si>
    <t>DET-002335</t>
  </si>
  <si>
    <t>DET-002336</t>
  </si>
  <si>
    <t>DET-002337</t>
  </si>
  <si>
    <t>DET-002338</t>
  </si>
  <si>
    <t>DET-002339</t>
  </si>
  <si>
    <t>DET-002340</t>
  </si>
  <si>
    <t>DET-002341</t>
  </si>
  <si>
    <t>DET-002342</t>
  </si>
  <si>
    <t>DET-002343</t>
  </si>
  <si>
    <t>DET-002344</t>
  </si>
  <si>
    <t>DET-002345</t>
  </si>
  <si>
    <t>DET-002346</t>
  </si>
  <si>
    <t>DET-002347</t>
  </si>
  <si>
    <t>DET-002348</t>
  </si>
  <si>
    <t>DET-002349</t>
  </si>
  <si>
    <t>DET-002350</t>
  </si>
  <si>
    <t>DET-002351</t>
  </si>
  <si>
    <t>DET-002352</t>
  </si>
  <si>
    <t>DET-002353</t>
  </si>
  <si>
    <t>DET-002354</t>
  </si>
  <si>
    <t>DET-002355</t>
  </si>
  <si>
    <t>DET-002356</t>
  </si>
  <si>
    <t>DET-002357</t>
  </si>
  <si>
    <t>DET-002358</t>
  </si>
  <si>
    <t>DET-002359</t>
  </si>
  <si>
    <t>DET-002360</t>
  </si>
  <si>
    <t>DET-002361</t>
  </si>
  <si>
    <t>DET-002362</t>
  </si>
  <si>
    <t>DET-002363</t>
  </si>
  <si>
    <t>DET-002364</t>
  </si>
  <si>
    <t>DET-002365</t>
  </si>
  <si>
    <t>DET-002366</t>
  </si>
  <si>
    <t>DET-002367</t>
  </si>
  <si>
    <t>DET-002368</t>
  </si>
  <si>
    <t>DET-002369</t>
  </si>
  <si>
    <t>DET-002370</t>
  </si>
  <si>
    <t>DET-002371</t>
  </si>
  <si>
    <t>DET-002372</t>
  </si>
  <si>
    <t>DET-002373</t>
  </si>
  <si>
    <t>DET-002374</t>
  </si>
  <si>
    <t>DET-002375</t>
  </si>
  <si>
    <t>DET-002376</t>
  </si>
  <si>
    <t>DET-002377</t>
  </si>
  <si>
    <t>DET-002378</t>
  </si>
  <si>
    <t>DET-002379</t>
  </si>
  <si>
    <t>DET-002380</t>
  </si>
  <si>
    <t>DET-002381</t>
  </si>
  <si>
    <t>DET-002382</t>
  </si>
  <si>
    <t>DET-002383</t>
  </si>
  <si>
    <t>DET-002384</t>
  </si>
  <si>
    <t>DET-002385</t>
  </si>
  <si>
    <t>DET-002386</t>
  </si>
  <si>
    <t>DET-002387</t>
  </si>
  <si>
    <t>DET-002388</t>
  </si>
  <si>
    <t>DET-002389</t>
  </si>
  <si>
    <t>DET-002390</t>
  </si>
  <si>
    <t>DET-002391</t>
  </si>
  <si>
    <t>DET-002392</t>
  </si>
  <si>
    <t>DET-002393</t>
  </si>
  <si>
    <t>DET-002394</t>
  </si>
  <si>
    <t>DET-002395</t>
  </si>
  <si>
    <t>DET-002396</t>
  </si>
  <si>
    <t>DET-002397</t>
  </si>
  <si>
    <t>DET-002398</t>
  </si>
  <si>
    <t>DET-002399</t>
  </si>
  <si>
    <t>DET-002400</t>
  </si>
  <si>
    <t>DET-002401</t>
  </si>
  <si>
    <t>DET-002402</t>
  </si>
  <si>
    <t>DET-002403</t>
  </si>
  <si>
    <t>DET-002404</t>
  </si>
  <si>
    <t>DET-002405</t>
  </si>
  <si>
    <t>DET-002406</t>
  </si>
  <si>
    <t>DET-002407</t>
  </si>
  <si>
    <t>DET-002408</t>
  </si>
  <si>
    <t>DET-002409</t>
  </si>
  <si>
    <t>DET-002410</t>
  </si>
  <si>
    <t>DET-002411</t>
  </si>
  <si>
    <t>DET-002412</t>
  </si>
  <si>
    <t>DET-002413</t>
  </si>
  <si>
    <t>DET-002414</t>
  </si>
  <si>
    <t>DET-002415</t>
  </si>
  <si>
    <t>DET-002416</t>
  </si>
  <si>
    <t>DET-002417</t>
  </si>
  <si>
    <t>DET-002418</t>
  </si>
  <si>
    <t>DET-002419</t>
  </si>
  <si>
    <t>DET-002420</t>
  </si>
  <si>
    <t>DET-002421</t>
  </si>
  <si>
    <t>DET-002422</t>
  </si>
  <si>
    <t>DET-002423</t>
  </si>
  <si>
    <t>DET-002424</t>
  </si>
  <si>
    <t>DET-002425</t>
  </si>
  <si>
    <t>DET-002426</t>
  </si>
  <si>
    <t>DET-002427</t>
  </si>
  <si>
    <t>DET-002428</t>
  </si>
  <si>
    <t>DET-002429</t>
  </si>
  <si>
    <t>DET-002430</t>
  </si>
  <si>
    <t>DET-002431</t>
  </si>
  <si>
    <t>DET-002432</t>
  </si>
  <si>
    <t>DET-002433</t>
  </si>
  <si>
    <t>DET-002434</t>
  </si>
  <si>
    <t>DET-002435</t>
  </si>
  <si>
    <t>DET-002436</t>
  </si>
  <si>
    <t>DET-002437</t>
  </si>
  <si>
    <t>DET-002438</t>
  </si>
  <si>
    <t>DET-002439</t>
  </si>
  <si>
    <t>DET-002440</t>
  </si>
  <si>
    <t>DET-002441</t>
  </si>
  <si>
    <t>DET-002442</t>
  </si>
  <si>
    <t>DET-002443</t>
  </si>
  <si>
    <t>DET-002444</t>
  </si>
  <si>
    <t>DET-002445</t>
  </si>
  <si>
    <t>DET-002446</t>
  </si>
  <si>
    <t>DET-002447</t>
  </si>
  <si>
    <t>DET-002448</t>
  </si>
  <si>
    <t>DET-002449</t>
  </si>
  <si>
    <t>DET-002450</t>
  </si>
  <si>
    <t>DET-002451</t>
  </si>
  <si>
    <t>DET-002452</t>
  </si>
  <si>
    <t>DET-002453</t>
  </si>
  <si>
    <t>DET-002454</t>
  </si>
  <si>
    <t>DET-002455</t>
  </si>
  <si>
    <t>DET-002456</t>
  </si>
  <si>
    <t>DET-002457</t>
  </si>
  <si>
    <t>DET-002458</t>
  </si>
  <si>
    <t>DET-002459</t>
  </si>
  <si>
    <t>DET-002460</t>
  </si>
  <si>
    <t>DET-002461</t>
  </si>
  <si>
    <t>DET-002462</t>
  </si>
  <si>
    <t>DET-002463</t>
  </si>
  <si>
    <t>DET-002464</t>
  </si>
  <si>
    <t>DET-002465</t>
  </si>
  <si>
    <t>DET-002466</t>
  </si>
  <si>
    <t>DET-002467</t>
  </si>
  <si>
    <t>DET-002468</t>
  </si>
  <si>
    <t>DET-002469</t>
  </si>
  <si>
    <t>DET-002470</t>
  </si>
  <si>
    <t>DET-002471</t>
  </si>
  <si>
    <t>DET-002472</t>
  </si>
  <si>
    <t>DET-002473</t>
  </si>
  <si>
    <t>DET-002474</t>
  </si>
  <si>
    <t>DET-002475</t>
  </si>
  <si>
    <t>DET-002476</t>
  </si>
  <si>
    <t>DET-002477</t>
  </si>
  <si>
    <t>DET-002478</t>
  </si>
  <si>
    <t>DET-002479</t>
  </si>
  <si>
    <t>DET-002480</t>
  </si>
  <si>
    <t>DET-002481</t>
  </si>
  <si>
    <t>DET-002482</t>
  </si>
  <si>
    <t>DET-002483</t>
  </si>
  <si>
    <t>DET-002484</t>
  </si>
  <si>
    <t>DET-002485</t>
  </si>
  <si>
    <t>DET-002486</t>
  </si>
  <si>
    <t>DET-002487</t>
  </si>
  <si>
    <t>DET-002488</t>
  </si>
  <si>
    <t>DET-002489</t>
  </si>
  <si>
    <t>DET-002490</t>
  </si>
  <si>
    <t>DET-002491</t>
  </si>
  <si>
    <t>DET-002492</t>
  </si>
  <si>
    <t>DET-002493</t>
  </si>
  <si>
    <t>DET-002494</t>
  </si>
  <si>
    <t>DET-002495</t>
  </si>
  <si>
    <t>DET-002496</t>
  </si>
  <si>
    <t>DET-002497</t>
  </si>
  <si>
    <t>DET-002498</t>
  </si>
  <si>
    <t>DET-002499</t>
  </si>
  <si>
    <t>DET-002500</t>
  </si>
  <si>
    <t>DET-002501</t>
  </si>
  <si>
    <t>DET-002502</t>
  </si>
  <si>
    <t>DET-002503</t>
  </si>
  <si>
    <t>DET-002504</t>
  </si>
  <si>
    <t>DET-002505</t>
  </si>
  <si>
    <t>DET-002506</t>
  </si>
  <si>
    <t>DET-002507</t>
  </si>
  <si>
    <t>DET-002508</t>
  </si>
  <si>
    <t>DET-002509</t>
  </si>
  <si>
    <t>DET-002510</t>
  </si>
  <si>
    <t>DET-002511</t>
  </si>
  <si>
    <t>DET-002512</t>
  </si>
  <si>
    <t>DET-002513</t>
  </si>
  <si>
    <t>DET-002514</t>
  </si>
  <si>
    <t>DET-002515</t>
  </si>
  <si>
    <t>DET-002516</t>
  </si>
  <si>
    <t>DET-002517</t>
  </si>
  <si>
    <t>DET-002518</t>
  </si>
  <si>
    <t>DET-002519</t>
  </si>
  <si>
    <t>DET-002520</t>
  </si>
  <si>
    <t>DET-002521</t>
  </si>
  <si>
    <t>DET-002522</t>
  </si>
  <si>
    <t>DET-002523</t>
  </si>
  <si>
    <t>DET-002524</t>
  </si>
  <si>
    <t>DET-002525</t>
  </si>
  <si>
    <t>DET-002526</t>
  </si>
  <si>
    <t>DET-002527</t>
  </si>
  <si>
    <t>DET-002528</t>
  </si>
  <si>
    <t>DET-002529</t>
  </si>
  <si>
    <t>DET-002530</t>
  </si>
  <si>
    <t>DET-002531</t>
  </si>
  <si>
    <t>DET-002532</t>
  </si>
  <si>
    <t>DET-002533</t>
  </si>
  <si>
    <t>DET-002534</t>
  </si>
  <si>
    <t>DET-002535</t>
  </si>
  <si>
    <t>DET-002536</t>
  </si>
  <si>
    <t>DET-002537</t>
  </si>
  <si>
    <t>DET-002538</t>
  </si>
  <si>
    <t>DET-002539</t>
  </si>
  <si>
    <t>DET-002540</t>
  </si>
  <si>
    <t>DET-002541</t>
  </si>
  <si>
    <t>DET-002542</t>
  </si>
  <si>
    <t>DET-002543</t>
  </si>
  <si>
    <t>DET-002544</t>
  </si>
  <si>
    <t>DET-002545</t>
  </si>
  <si>
    <t>DET-002546</t>
  </si>
  <si>
    <t>DET-002547</t>
  </si>
  <si>
    <t>DET-002548</t>
  </si>
  <si>
    <t>DET-002549</t>
  </si>
  <si>
    <t>DET-002550</t>
  </si>
  <si>
    <t>DET-002551</t>
  </si>
  <si>
    <t>DET-002552</t>
  </si>
  <si>
    <t>DET-002553</t>
  </si>
  <si>
    <t>DET-002554</t>
  </si>
  <si>
    <t>DET-002555</t>
  </si>
  <si>
    <t>DET-002556</t>
  </si>
  <si>
    <t>DET-002557</t>
  </si>
  <si>
    <t>DET-002558</t>
  </si>
  <si>
    <t>DET-002559</t>
  </si>
  <si>
    <t>DET-002560</t>
  </si>
  <si>
    <t>DET-002561</t>
  </si>
  <si>
    <t>DET-002562</t>
  </si>
  <si>
    <t>DET-002563</t>
  </si>
  <si>
    <t>DET-002564</t>
  </si>
  <si>
    <t>DET-002565</t>
  </si>
  <si>
    <t>DET-002566</t>
  </si>
  <si>
    <t>DET-002567</t>
  </si>
  <si>
    <t>DET-002568</t>
  </si>
  <si>
    <t>DET-002569</t>
  </si>
  <si>
    <t>DET-002570</t>
  </si>
  <si>
    <t>DET-002571</t>
  </si>
  <si>
    <t>DET-002572</t>
  </si>
  <si>
    <t>DET-002573</t>
  </si>
  <si>
    <t>DET-002574</t>
  </si>
  <si>
    <t>DET-002575</t>
  </si>
  <si>
    <t>DET-002576</t>
  </si>
  <si>
    <t>DET-002577</t>
  </si>
  <si>
    <t>DET-002578</t>
  </si>
  <si>
    <t>DET-002579</t>
  </si>
  <si>
    <t>DET-002580</t>
  </si>
  <si>
    <t>DET-002581</t>
  </si>
  <si>
    <t>DET-002582</t>
  </si>
  <si>
    <t>DET-002583</t>
  </si>
  <si>
    <t>DET-002584</t>
  </si>
  <si>
    <t>DET-002585</t>
  </si>
  <si>
    <t>DET-002586</t>
  </si>
  <si>
    <t>DET-002587</t>
  </si>
  <si>
    <t>DET-002588</t>
  </si>
  <si>
    <t>DET-002589</t>
  </si>
  <si>
    <t>DET-002590</t>
  </si>
  <si>
    <t>DET-002591</t>
  </si>
  <si>
    <t>DET-002592</t>
  </si>
  <si>
    <t>DET-002593</t>
  </si>
  <si>
    <t>DET-002594</t>
  </si>
  <si>
    <t>DET-002595</t>
  </si>
  <si>
    <t>DET-002596</t>
  </si>
  <si>
    <t>DET-002597</t>
  </si>
  <si>
    <t>DET-002598</t>
  </si>
  <si>
    <t>DET-002599</t>
  </si>
  <si>
    <t>DET-002600</t>
  </si>
  <si>
    <t>DET-002601</t>
  </si>
  <si>
    <t>DET-002602</t>
  </si>
  <si>
    <t>DET-002603</t>
  </si>
  <si>
    <t>DET-002604</t>
  </si>
  <si>
    <t>DET-002605</t>
  </si>
  <si>
    <t>DET-002606</t>
  </si>
  <si>
    <t>DET-002607</t>
  </si>
  <si>
    <t>DET-002608</t>
  </si>
  <si>
    <t>DET-002609</t>
  </si>
  <si>
    <t>DET-002610</t>
  </si>
  <si>
    <t>DET-002611</t>
  </si>
  <si>
    <t>DET-002612</t>
  </si>
  <si>
    <t>DET-002613</t>
  </si>
  <si>
    <t>DET-002614</t>
  </si>
  <si>
    <t>DET-002615</t>
  </si>
  <si>
    <t>DET-002616</t>
  </si>
  <si>
    <t>DET-002617</t>
  </si>
  <si>
    <t>DET-002618</t>
  </si>
  <si>
    <t>DET-002619</t>
  </si>
  <si>
    <t>DET-002620</t>
  </si>
  <si>
    <t>DET-002621</t>
  </si>
  <si>
    <t>DET-002622</t>
  </si>
  <si>
    <t>DET-002623</t>
  </si>
  <si>
    <t>DET-002624</t>
  </si>
  <si>
    <t>DET-002625</t>
  </si>
  <si>
    <t>DET-002626</t>
  </si>
  <si>
    <t>DET-002627</t>
  </si>
  <si>
    <t>DET-002628</t>
  </si>
  <si>
    <t>DET-002629</t>
  </si>
  <si>
    <t>DET-002630</t>
  </si>
  <si>
    <t>DET-002631</t>
  </si>
  <si>
    <t>DET-002632</t>
  </si>
  <si>
    <t>DET-002633</t>
  </si>
  <si>
    <t>DET-002634</t>
  </si>
  <si>
    <t>DET-002635</t>
  </si>
  <si>
    <t>DET-002636</t>
  </si>
  <si>
    <t>DET-002637</t>
  </si>
  <si>
    <t>DET-002638</t>
  </si>
  <si>
    <t>DET-002639</t>
  </si>
  <si>
    <t>DET-002640</t>
  </si>
  <si>
    <t>DET-002641</t>
  </si>
  <si>
    <t>DET-002642</t>
  </si>
  <si>
    <t>DET-002643</t>
  </si>
  <si>
    <t>DET-002644</t>
  </si>
  <si>
    <t>DET-002645</t>
  </si>
  <si>
    <t>DET-002646</t>
  </si>
  <si>
    <t>DET-002647</t>
  </si>
  <si>
    <t>DET-002648</t>
  </si>
  <si>
    <t>DET-002649</t>
  </si>
  <si>
    <t>DET-002650</t>
  </si>
  <si>
    <t>DET-002651</t>
  </si>
  <si>
    <t>DET-002652</t>
  </si>
  <si>
    <t>DET-002653</t>
  </si>
  <si>
    <t>DET-002654</t>
  </si>
  <si>
    <t>DET-002655</t>
  </si>
  <si>
    <t>DET-002656</t>
  </si>
  <si>
    <t>DET-002657</t>
  </si>
  <si>
    <t>DET-002658</t>
  </si>
  <si>
    <t>DET-002659</t>
  </si>
  <si>
    <t>DET-002660</t>
  </si>
  <si>
    <t>DET-002661</t>
  </si>
  <si>
    <t>DET-002662</t>
  </si>
  <si>
    <t>DET-002663</t>
  </si>
  <si>
    <t>DET-002664</t>
  </si>
  <si>
    <t>DET-002665</t>
  </si>
  <si>
    <t>DET-002666</t>
  </si>
  <si>
    <t>DET-002667</t>
  </si>
  <si>
    <t>DET-002668</t>
  </si>
  <si>
    <t>DET-002669</t>
  </si>
  <si>
    <t>DET-002670</t>
  </si>
  <si>
    <t>DET-002671</t>
  </si>
  <si>
    <t>DET-002672</t>
  </si>
  <si>
    <t>DET-002673</t>
  </si>
  <si>
    <t>DET-002674</t>
  </si>
  <si>
    <t>DET-002675</t>
  </si>
  <si>
    <t>DET-002676</t>
  </si>
  <si>
    <t>DET-002677</t>
  </si>
  <si>
    <t>DET-002678</t>
  </si>
  <si>
    <t>DET-002679</t>
  </si>
  <si>
    <t>DET-002680</t>
  </si>
  <si>
    <t>DET-002681</t>
  </si>
  <si>
    <t>DET-002682</t>
  </si>
  <si>
    <t>DET-002683</t>
  </si>
  <si>
    <t>DET-002684</t>
  </si>
  <si>
    <t>DET-002685</t>
  </si>
  <si>
    <t>DET-002686</t>
  </si>
  <si>
    <t>DET-002687</t>
  </si>
  <si>
    <t>DET-002688</t>
  </si>
  <si>
    <t>DET-002689</t>
  </si>
  <si>
    <t>DET-002690</t>
  </si>
  <si>
    <t>DET-002691</t>
  </si>
  <si>
    <t>DET-002692</t>
  </si>
  <si>
    <t>DET-002693</t>
  </si>
  <si>
    <t>DET-002694</t>
  </si>
  <si>
    <t>DET-002695</t>
  </si>
  <si>
    <t>DET-002696</t>
  </si>
  <si>
    <t>DET-002697</t>
  </si>
  <si>
    <t>DET-002698</t>
  </si>
  <si>
    <t>DET-002699</t>
  </si>
  <si>
    <t>DET-002700</t>
  </si>
  <si>
    <t>DET-002701</t>
  </si>
  <si>
    <t>DET-002702</t>
  </si>
  <si>
    <t>DET-002703</t>
  </si>
  <si>
    <t>DET-002704</t>
  </si>
  <si>
    <t>DET-002705</t>
  </si>
  <si>
    <t>DET-002706</t>
  </si>
  <si>
    <t>DET-002707</t>
  </si>
  <si>
    <t>DET-002708</t>
  </si>
  <si>
    <t>DET-002709</t>
  </si>
  <si>
    <t>DET-002710</t>
  </si>
  <si>
    <t>DET-002711</t>
  </si>
  <si>
    <t>DET-002712</t>
  </si>
  <si>
    <t>DET-002713</t>
  </si>
  <si>
    <t>DET-002714</t>
  </si>
  <si>
    <t>DET-002715</t>
  </si>
  <si>
    <t>DET-002716</t>
  </si>
  <si>
    <t>DET-002717</t>
  </si>
  <si>
    <t>DET-002718</t>
  </si>
  <si>
    <t>DET-002719</t>
  </si>
  <si>
    <t>DET-002720</t>
  </si>
  <si>
    <t>DET-002721</t>
  </si>
  <si>
    <t>DET-002722</t>
  </si>
  <si>
    <t>DET-002723</t>
  </si>
  <si>
    <t>DET-002724</t>
  </si>
  <si>
    <t>DET-002725</t>
  </si>
  <si>
    <t>DET-002726</t>
  </si>
  <si>
    <t>DET-002727</t>
  </si>
  <si>
    <t>DET-002728</t>
  </si>
  <si>
    <t>DET-002729</t>
  </si>
  <si>
    <t>DET-002730</t>
  </si>
  <si>
    <t>DET-002731</t>
  </si>
  <si>
    <t>DET-002732</t>
  </si>
  <si>
    <t>DET-002733</t>
  </si>
  <si>
    <t>DET-002734</t>
  </si>
  <si>
    <t>DET-002735</t>
  </si>
  <si>
    <t>DET-002736</t>
  </si>
  <si>
    <t>DET-002737</t>
  </si>
  <si>
    <t>DET-002738</t>
  </si>
  <si>
    <t>DET-002739</t>
  </si>
  <si>
    <t>DET-002740</t>
  </si>
  <si>
    <t>DET-002741</t>
  </si>
  <si>
    <t>DET-002742</t>
  </si>
  <si>
    <t>DET-002743</t>
  </si>
  <si>
    <t>DET-002744</t>
  </si>
  <si>
    <t>DET-002745</t>
  </si>
  <si>
    <t>DET-002746</t>
  </si>
  <si>
    <t>DET-002747</t>
  </si>
  <si>
    <t>DET-002748</t>
  </si>
  <si>
    <t>DET-002749</t>
  </si>
  <si>
    <t>DET-002750</t>
  </si>
  <si>
    <t>DET-002751</t>
  </si>
  <si>
    <t>DET-002752</t>
  </si>
  <si>
    <t>DET-002753</t>
  </si>
  <si>
    <t>DET-002754</t>
  </si>
  <si>
    <t>DET-002755</t>
  </si>
  <si>
    <t>DET-002756</t>
  </si>
  <si>
    <t>DET-002757</t>
  </si>
  <si>
    <t>DET-002758</t>
  </si>
  <si>
    <t>DET-002759</t>
  </si>
  <si>
    <t>DET-002760</t>
  </si>
  <si>
    <t>DET-002761</t>
  </si>
  <si>
    <t>DET-002762</t>
  </si>
  <si>
    <t>DET-002763</t>
  </si>
  <si>
    <t>DET-002764</t>
  </si>
  <si>
    <t>DET-002765</t>
  </si>
  <si>
    <t>DET-002766</t>
  </si>
  <si>
    <t>DET-002767</t>
  </si>
  <si>
    <t>DET-002768</t>
  </si>
  <si>
    <t>DET-002769</t>
  </si>
  <si>
    <t>DET-002770</t>
  </si>
  <si>
    <t>DET-002771</t>
  </si>
  <si>
    <t>DET-002772</t>
  </si>
  <si>
    <t>DET-002773</t>
  </si>
  <si>
    <t>DET-002774</t>
  </si>
  <si>
    <t>DET-002775</t>
  </si>
  <si>
    <t>DET-002776</t>
  </si>
  <si>
    <t>DET-002777</t>
  </si>
  <si>
    <t>DET-002778</t>
  </si>
  <si>
    <t>DET-002779</t>
  </si>
  <si>
    <t>DET-002780</t>
  </si>
  <si>
    <t>DET-002781</t>
  </si>
  <si>
    <t>DET-002782</t>
  </si>
  <si>
    <t>DET-002783</t>
  </si>
  <si>
    <t>DET-002784</t>
  </si>
  <si>
    <t>DET-002785</t>
  </si>
  <si>
    <t>DET-002786</t>
  </si>
  <si>
    <t>DET-002787</t>
  </si>
  <si>
    <t>DET-002788</t>
  </si>
  <si>
    <t>DET-002789</t>
  </si>
  <si>
    <t>DET-002790</t>
  </si>
  <si>
    <t>DET-002791</t>
  </si>
  <si>
    <t>DET-002792</t>
  </si>
  <si>
    <t>DET-002793</t>
  </si>
  <si>
    <t>DET-002794</t>
  </si>
  <si>
    <t>DET-002795</t>
  </si>
  <si>
    <t>DET-002796</t>
  </si>
  <si>
    <t>DET-002797</t>
  </si>
  <si>
    <t>DET-002798</t>
  </si>
  <si>
    <t>DET-002799</t>
  </si>
  <si>
    <t>DET-002800</t>
  </si>
  <si>
    <t>DET-002801</t>
  </si>
  <si>
    <t>DET-002802</t>
  </si>
  <si>
    <t>DET-002803</t>
  </si>
  <si>
    <t>DET-002804</t>
  </si>
  <si>
    <t>DET-002805</t>
  </si>
  <si>
    <t>DET-002806</t>
  </si>
  <si>
    <t>DET-002807</t>
  </si>
  <si>
    <t>DET-002808</t>
  </si>
  <si>
    <t>DET-002809</t>
  </si>
  <si>
    <t>DET-002810</t>
  </si>
  <si>
    <t>DET-002811</t>
  </si>
  <si>
    <t>DET-002812</t>
  </si>
  <si>
    <t>DET-002813</t>
  </si>
  <si>
    <t>DET-002814</t>
  </si>
  <si>
    <t>DET-002815</t>
  </si>
  <si>
    <t>DET-002816</t>
  </si>
  <si>
    <t>DET-002817</t>
  </si>
  <si>
    <t>DET-002818</t>
  </si>
  <si>
    <t>DET-002819</t>
  </si>
  <si>
    <t>DET-002820</t>
  </si>
  <si>
    <t>DET-002821</t>
  </si>
  <si>
    <t>DET-002822</t>
  </si>
  <si>
    <t>DET-002823</t>
  </si>
  <si>
    <t>DET-002824</t>
  </si>
  <si>
    <t>DET-002825</t>
  </si>
  <si>
    <t>DET-002826</t>
  </si>
  <si>
    <t>DET-002827</t>
  </si>
  <si>
    <t>DET-002828</t>
  </si>
  <si>
    <t>DET-002829</t>
  </si>
  <si>
    <t>DET-002830</t>
  </si>
  <si>
    <t>DET-002831</t>
  </si>
  <si>
    <t>DET-002832</t>
  </si>
  <si>
    <t>DET-002833</t>
  </si>
  <si>
    <t>DET-002834</t>
  </si>
  <si>
    <t>DET-002835</t>
  </si>
  <si>
    <t>DET-002836</t>
  </si>
  <si>
    <t>DET-002837</t>
  </si>
  <si>
    <t>DET-002838</t>
  </si>
  <si>
    <t>DET-002839</t>
  </si>
  <si>
    <t>DET-002840</t>
  </si>
  <si>
    <t>DET-002841</t>
  </si>
  <si>
    <t>DET-002842</t>
  </si>
  <si>
    <t>DET-002843</t>
  </si>
  <si>
    <t>DET-002844</t>
  </si>
  <si>
    <t>DET-002845</t>
  </si>
  <si>
    <t>DET-002846</t>
  </si>
  <si>
    <t>DET-002847</t>
  </si>
  <si>
    <t>DET-002848</t>
  </si>
  <si>
    <t>DET-002849</t>
  </si>
  <si>
    <t>DET-002850</t>
  </si>
  <si>
    <t>DET-002851</t>
  </si>
  <si>
    <t>DET-002852</t>
  </si>
  <si>
    <t>DET-002853</t>
  </si>
  <si>
    <t>DET-002854</t>
  </si>
  <si>
    <t>DET-002855</t>
  </si>
  <si>
    <t>DET-002856</t>
  </si>
  <si>
    <t>DET-002857</t>
  </si>
  <si>
    <t>DET-002858</t>
  </si>
  <si>
    <t>DET-002859</t>
  </si>
  <si>
    <t>DET-002860</t>
  </si>
  <si>
    <t>DET-002861</t>
  </si>
  <si>
    <t>DET-002862</t>
  </si>
  <si>
    <t>DET-002863</t>
  </si>
  <si>
    <t>DET-002864</t>
  </si>
  <si>
    <t>DET-002865</t>
  </si>
  <si>
    <t>DET-002866</t>
  </si>
  <si>
    <t>DET-002867</t>
  </si>
  <si>
    <t>DET-002868</t>
  </si>
  <si>
    <t>DET-002869</t>
  </si>
  <si>
    <t>DET-002870</t>
  </si>
  <si>
    <t>DET-002871</t>
  </si>
  <si>
    <t>DET-002872</t>
  </si>
  <si>
    <t>DET-002873</t>
  </si>
  <si>
    <t>DET-002874</t>
  </si>
  <si>
    <t>DET-002875</t>
  </si>
  <si>
    <t>DET-002876</t>
  </si>
  <si>
    <t>DET-002877</t>
  </si>
  <si>
    <t>DET-002878</t>
  </si>
  <si>
    <t>DET-002879</t>
  </si>
  <si>
    <t>DET-002880</t>
  </si>
  <si>
    <t>DET-002881</t>
  </si>
  <si>
    <t>DET-002882</t>
  </si>
  <si>
    <t>DET-002883</t>
  </si>
  <si>
    <t>DET-002884</t>
  </si>
  <si>
    <t>DET-002885</t>
  </si>
  <si>
    <t>DET-002886</t>
  </si>
  <si>
    <t>DET-002887</t>
  </si>
  <si>
    <t>DET-002888</t>
  </si>
  <si>
    <t>DET-002889</t>
  </si>
  <si>
    <t>DET-002890</t>
  </si>
  <si>
    <t>DET-002891</t>
  </si>
  <si>
    <t>DET-002892</t>
  </si>
  <si>
    <t>DET-002893</t>
  </si>
  <si>
    <t>DET-002894</t>
  </si>
  <si>
    <t>DET-002895</t>
  </si>
  <si>
    <t>DET-002896</t>
  </si>
  <si>
    <t>DET-002897</t>
  </si>
  <si>
    <t>DET-002898</t>
  </si>
  <si>
    <t>DET-002899</t>
  </si>
  <si>
    <t>DET-002900</t>
  </si>
  <si>
    <t>DET-002901</t>
  </si>
  <si>
    <t>DET-002902</t>
  </si>
  <si>
    <t>DET-002903</t>
  </si>
  <si>
    <t>DET-002904</t>
  </si>
  <si>
    <t>DET-002905</t>
  </si>
  <si>
    <t>DET-002906</t>
  </si>
  <si>
    <t>DET-002907</t>
  </si>
  <si>
    <t>DET-002908</t>
  </si>
  <si>
    <t>DET-002909</t>
  </si>
  <si>
    <t>DET-002910</t>
  </si>
  <si>
    <t>DET-002911</t>
  </si>
  <si>
    <t>DET-002912</t>
  </si>
  <si>
    <t>DET-002913</t>
  </si>
  <si>
    <t>DET-002914</t>
  </si>
  <si>
    <t>DET-002915</t>
  </si>
  <si>
    <t>DET-002916</t>
  </si>
  <si>
    <t>DET-002917</t>
  </si>
  <si>
    <t>DET-002918</t>
  </si>
  <si>
    <t>DET-002919</t>
  </si>
  <si>
    <t>DET-002920</t>
  </si>
  <si>
    <t>DET-002921</t>
  </si>
  <si>
    <t>DET-002922</t>
  </si>
  <si>
    <t>DET-002923</t>
  </si>
  <si>
    <t>DET-002924</t>
  </si>
  <si>
    <t>DET-002925</t>
  </si>
  <si>
    <t>DET-002926</t>
  </si>
  <si>
    <t>DET-002927</t>
  </si>
  <si>
    <t>DET-002928</t>
  </si>
  <si>
    <t>DET-002929</t>
  </si>
  <si>
    <t>DET-002930</t>
  </si>
  <si>
    <t>DET-002931</t>
  </si>
  <si>
    <t>DET-002932</t>
  </si>
  <si>
    <t>DET-002933</t>
  </si>
  <si>
    <t>DET-002934</t>
  </si>
  <si>
    <t>DET-002935</t>
  </si>
  <si>
    <t>DET-002936</t>
  </si>
  <si>
    <t>DET-002937</t>
  </si>
  <si>
    <t>DET-002938</t>
  </si>
  <si>
    <t>DET-002939</t>
  </si>
  <si>
    <t>DET-002940</t>
  </si>
  <si>
    <t>DET-002941</t>
  </si>
  <si>
    <t>DET-002942</t>
  </si>
  <si>
    <t>DET-002943</t>
  </si>
  <si>
    <t>DET-002944</t>
  </si>
  <si>
    <t>DET-002945</t>
  </si>
  <si>
    <t>DET-002946</t>
  </si>
  <si>
    <t>DET-002947</t>
  </si>
  <si>
    <t>DET-002948</t>
  </si>
  <si>
    <t>DET-002949</t>
  </si>
  <si>
    <t>DET-002950</t>
  </si>
  <si>
    <t>DET-002951</t>
  </si>
  <si>
    <t>DET-002952</t>
  </si>
  <si>
    <t>DET-002953</t>
  </si>
  <si>
    <t>DET-002954</t>
  </si>
  <si>
    <t>DET-002955</t>
  </si>
  <si>
    <t>DET-002956</t>
  </si>
  <si>
    <t>DET-002957</t>
  </si>
  <si>
    <t>DET-002958</t>
  </si>
  <si>
    <t>DET-002959</t>
  </si>
  <si>
    <t>DET-002960</t>
  </si>
  <si>
    <t>DET-002961</t>
  </si>
  <si>
    <t>DET-002962</t>
  </si>
  <si>
    <t>DET-002963</t>
  </si>
  <si>
    <t>DET-002964</t>
  </si>
  <si>
    <t>DET-002965</t>
  </si>
  <si>
    <t>DET-002966</t>
  </si>
  <si>
    <t>DET-002967</t>
  </si>
  <si>
    <t>DET-002968</t>
  </si>
  <si>
    <t>DET-002969</t>
  </si>
  <si>
    <t>DET-002970</t>
  </si>
  <si>
    <t>DET-002971</t>
  </si>
  <si>
    <t>DET-002972</t>
  </si>
  <si>
    <t>DET-002973</t>
  </si>
  <si>
    <t>DET-002974</t>
  </si>
  <si>
    <t>DET-002975</t>
  </si>
  <si>
    <t>DET-002976</t>
  </si>
  <si>
    <t>DET-002977</t>
  </si>
  <si>
    <t>DET-002978</t>
  </si>
  <si>
    <t>DET-002979</t>
  </si>
  <si>
    <t>DET-002980</t>
  </si>
  <si>
    <t>DET-002981</t>
  </si>
  <si>
    <t>DET-002982</t>
  </si>
  <si>
    <t>DET-002983</t>
  </si>
  <si>
    <t>DET-002984</t>
  </si>
  <si>
    <t>DET-002985</t>
  </si>
  <si>
    <t>DET-002986</t>
  </si>
  <si>
    <t>DET-002987</t>
  </si>
  <si>
    <t>DET-002988</t>
  </si>
  <si>
    <t>DET-002989</t>
  </si>
  <si>
    <t>DET-002990</t>
  </si>
  <si>
    <t>DET-002991</t>
  </si>
  <si>
    <t>DET-002992</t>
  </si>
  <si>
    <t>DET-002993</t>
  </si>
  <si>
    <t>DET-002994</t>
  </si>
  <si>
    <t>DET-002995</t>
  </si>
  <si>
    <t>DET-002996</t>
  </si>
  <si>
    <t>DET-002997</t>
  </si>
  <si>
    <t>DET-002998</t>
  </si>
  <si>
    <t>DET-002999</t>
  </si>
  <si>
    <t>DET-003000</t>
  </si>
  <si>
    <t>DET-003001</t>
  </si>
  <si>
    <t>DET-003002</t>
  </si>
  <si>
    <t>DET-003003</t>
  </si>
  <si>
    <t>DET-003004</t>
  </si>
  <si>
    <t>DET-003005</t>
  </si>
  <si>
    <t>DET-003006</t>
  </si>
  <si>
    <t>DET-003007</t>
  </si>
  <si>
    <t>DET-003008</t>
  </si>
  <si>
    <t>DET-003009</t>
  </si>
  <si>
    <t>DET-003010</t>
  </si>
  <si>
    <t>DET-003011</t>
  </si>
  <si>
    <t>DET-003012</t>
  </si>
  <si>
    <t>DET-003013</t>
  </si>
  <si>
    <t>DET-003014</t>
  </si>
  <si>
    <t>DET-003015</t>
  </si>
  <si>
    <t>DET-003016</t>
  </si>
  <si>
    <t>DET-003017</t>
  </si>
  <si>
    <t>DET-003018</t>
  </si>
  <si>
    <t>DET-003019</t>
  </si>
  <si>
    <t>DET-003020</t>
  </si>
  <si>
    <t>DET-003021</t>
  </si>
  <si>
    <t>DET-003022</t>
  </si>
  <si>
    <t>DET-003023</t>
  </si>
  <si>
    <t>DET-003024</t>
  </si>
  <si>
    <t>DET-003025</t>
  </si>
  <si>
    <t>DET-003026</t>
  </si>
  <si>
    <t>DET-003027</t>
  </si>
  <si>
    <t>DET-003028</t>
  </si>
  <si>
    <t>DET-003029</t>
  </si>
  <si>
    <t>DET-003030</t>
  </si>
  <si>
    <t>DET-003031</t>
  </si>
  <si>
    <t>DET-003032</t>
  </si>
  <si>
    <t>DET-003033</t>
  </si>
  <si>
    <t>DET-003034</t>
  </si>
  <si>
    <t>DET-003035</t>
  </si>
  <si>
    <t>DET-003036</t>
  </si>
  <si>
    <t>DET-003037</t>
  </si>
  <si>
    <t>DET-003038</t>
  </si>
  <si>
    <t>DET-003039</t>
  </si>
  <si>
    <t>DET-003040</t>
  </si>
  <si>
    <t>DET-003041</t>
  </si>
  <si>
    <t>DET-003042</t>
  </si>
  <si>
    <t>DET-003043</t>
  </si>
  <si>
    <t>DET-003044</t>
  </si>
  <si>
    <t>DET-003045</t>
  </si>
  <si>
    <t>DET-003046</t>
  </si>
  <si>
    <t>DET-003047</t>
  </si>
  <si>
    <t>DET-003048</t>
  </si>
  <si>
    <t>DET-003049</t>
  </si>
  <si>
    <t>DET-003050</t>
  </si>
  <si>
    <t>DET-003051</t>
  </si>
  <si>
    <t>DET-003052</t>
  </si>
  <si>
    <t>DET-003053</t>
  </si>
  <si>
    <t>DET-003054</t>
  </si>
  <si>
    <t>DET-003055</t>
  </si>
  <si>
    <t>DET-003056</t>
  </si>
  <si>
    <t>DET-003057</t>
  </si>
  <si>
    <t>DET-003058</t>
  </si>
  <si>
    <t>DET-003059</t>
  </si>
  <si>
    <t>DET-003060</t>
  </si>
  <si>
    <t>DET-003061</t>
  </si>
  <si>
    <t>DET-003062</t>
  </si>
  <si>
    <t>DET-003063</t>
  </si>
  <si>
    <t>DET-003064</t>
  </si>
  <si>
    <t>DET-003065</t>
  </si>
  <si>
    <t>DET-003066</t>
  </si>
  <si>
    <t>DET-003067</t>
  </si>
  <si>
    <t>DET-003068</t>
  </si>
  <si>
    <t>DET-003069</t>
  </si>
  <si>
    <t>DET-003070</t>
  </si>
  <si>
    <t>DET-003071</t>
  </si>
  <si>
    <t>DET-003072</t>
  </si>
  <si>
    <t>DET-003073</t>
  </si>
  <si>
    <t>DET-003074</t>
  </si>
  <si>
    <t>DET-003075</t>
  </si>
  <si>
    <t>DET-003076</t>
  </si>
  <si>
    <t>DET-003077</t>
  </si>
  <si>
    <t>DET-003078</t>
  </si>
  <si>
    <t>DET-003079</t>
  </si>
  <si>
    <t>DET-003080</t>
  </si>
  <si>
    <t>DET-003081</t>
  </si>
  <si>
    <t>DET-003082</t>
  </si>
  <si>
    <t>DET-003083</t>
  </si>
  <si>
    <t>DET-003084</t>
  </si>
  <si>
    <t>DET-003085</t>
  </si>
  <si>
    <t>DET-003086</t>
  </si>
  <si>
    <t>DET-003087</t>
  </si>
  <si>
    <t>DET-003088</t>
  </si>
  <si>
    <t>DET-003089</t>
  </si>
  <si>
    <t>DET-003090</t>
  </si>
  <si>
    <t>DET-003091</t>
  </si>
  <si>
    <t>DET-003092</t>
  </si>
  <si>
    <t>DET-003093</t>
  </si>
  <si>
    <t>DET-003094</t>
  </si>
  <si>
    <t>DET-003095</t>
  </si>
  <si>
    <t>DET-003096</t>
  </si>
  <si>
    <t>DET-003097</t>
  </si>
  <si>
    <t>DET-003098</t>
  </si>
  <si>
    <t>DET-003099</t>
  </si>
  <si>
    <t>DET-003100</t>
  </si>
  <si>
    <t>DET-003101</t>
  </si>
  <si>
    <t>DET-003102</t>
  </si>
  <si>
    <t>DET-003103</t>
  </si>
  <si>
    <t>DET-003104</t>
  </si>
  <si>
    <t>DET-003105</t>
  </si>
  <si>
    <t>DET-003106</t>
  </si>
  <si>
    <t>DET-003107</t>
  </si>
  <si>
    <t>DET-003108</t>
  </si>
  <si>
    <t>DET-003109</t>
  </si>
  <si>
    <t>DET-003110</t>
  </si>
  <si>
    <t>DET-003111</t>
  </si>
  <si>
    <t>DET-003112</t>
  </si>
  <si>
    <t>DET-003113</t>
  </si>
  <si>
    <t>DET-003114</t>
  </si>
  <si>
    <t>DET-003115</t>
  </si>
  <si>
    <t>DET-003116</t>
  </si>
  <si>
    <t>DET-003117</t>
  </si>
  <si>
    <t>DET-003118</t>
  </si>
  <si>
    <t>DET-003119</t>
  </si>
  <si>
    <t>DET-003120</t>
  </si>
  <si>
    <t>DET-003121</t>
  </si>
  <si>
    <t>DET-003122</t>
  </si>
  <si>
    <t>DET-003123</t>
  </si>
  <si>
    <t>DET-003124</t>
  </si>
  <si>
    <t>DET-003125</t>
  </si>
  <si>
    <t>DET-003126</t>
  </si>
  <si>
    <t>DET-003127</t>
  </si>
  <si>
    <t>DET-003128</t>
  </si>
  <si>
    <t>DET-003129</t>
  </si>
  <si>
    <t>DET-003130</t>
  </si>
  <si>
    <t>DET-003131</t>
  </si>
  <si>
    <t>DET-003132</t>
  </si>
  <si>
    <t>DET-003133</t>
  </si>
  <si>
    <t>DET-003134</t>
  </si>
  <si>
    <t>DET-003135</t>
  </si>
  <si>
    <t>DET-003136</t>
  </si>
  <si>
    <t>DET-003137</t>
  </si>
  <si>
    <t>DET-003138</t>
  </si>
  <si>
    <t>DET-003139</t>
  </si>
  <si>
    <t>DET-003140</t>
  </si>
  <si>
    <t>DET-003141</t>
  </si>
  <si>
    <t>DET-003142</t>
  </si>
  <si>
    <t>DET-003143</t>
  </si>
  <si>
    <t>DET-003144</t>
  </si>
  <si>
    <t>DET-003145</t>
  </si>
  <si>
    <t>DET-003146</t>
  </si>
  <si>
    <t>DET-003147</t>
  </si>
  <si>
    <t>DET-003148</t>
  </si>
  <si>
    <t>DET-003149</t>
  </si>
  <si>
    <t>DET-003150</t>
  </si>
  <si>
    <t>DET-003151</t>
  </si>
  <si>
    <t>DET-003152</t>
  </si>
  <si>
    <t>DET-003153</t>
  </si>
  <si>
    <t>DET-003154</t>
  </si>
  <si>
    <t>DET-003155</t>
  </si>
  <si>
    <t>DET-003156</t>
  </si>
  <si>
    <t>DET-003157</t>
  </si>
  <si>
    <t>DET-003158</t>
  </si>
  <si>
    <t>DET-003159</t>
  </si>
  <si>
    <t>DET-003160</t>
  </si>
  <si>
    <t>DET-003161</t>
  </si>
  <si>
    <t>DET-003162</t>
  </si>
  <si>
    <t>DET-003163</t>
  </si>
  <si>
    <t>DET-003164</t>
  </si>
  <si>
    <t>DET-003165</t>
  </si>
  <si>
    <t>DET-003166</t>
  </si>
  <si>
    <t>DET-003167</t>
  </si>
  <si>
    <t>DET-003168</t>
  </si>
  <si>
    <t>DET-003169</t>
  </si>
  <si>
    <t>DET-003170</t>
  </si>
  <si>
    <t>DET-003171</t>
  </si>
  <si>
    <t>DET-003172</t>
  </si>
  <si>
    <t>DET-003173</t>
  </si>
  <si>
    <t>DET-003174</t>
  </si>
  <si>
    <t>DET-003175</t>
  </si>
  <si>
    <t>DET-003176</t>
  </si>
  <si>
    <t>DET-003177</t>
  </si>
  <si>
    <t>DET-003178</t>
  </si>
  <si>
    <t>DET-003179</t>
  </si>
  <si>
    <t>DET-003180</t>
  </si>
  <si>
    <t>DET-003181</t>
  </si>
  <si>
    <t>DET-003182</t>
  </si>
  <si>
    <t>DET-003183</t>
  </si>
  <si>
    <t>DET-003184</t>
  </si>
  <si>
    <t>DET-003185</t>
  </si>
  <si>
    <t>DET-003186</t>
  </si>
  <si>
    <t>DET-003187</t>
  </si>
  <si>
    <t>DET-003188</t>
  </si>
  <si>
    <t>DET-003189</t>
  </si>
  <si>
    <t>DET-003190</t>
  </si>
  <si>
    <t>DET-003191</t>
  </si>
  <si>
    <t>DET-003192</t>
  </si>
  <si>
    <t>DET-003193</t>
  </si>
  <si>
    <t>DET-003194</t>
  </si>
  <si>
    <t>DET-003195</t>
  </si>
  <si>
    <t>DET-003196</t>
  </si>
  <si>
    <t>DET-003197</t>
  </si>
  <si>
    <t>DET-003198</t>
  </si>
  <si>
    <t>DET-003199</t>
  </si>
  <si>
    <t>DET-003200</t>
  </si>
  <si>
    <t>DET-003201</t>
  </si>
  <si>
    <t>DET-003202</t>
  </si>
  <si>
    <t>DET-003203</t>
  </si>
  <si>
    <t>DET-003204</t>
  </si>
  <si>
    <t>DET-003205</t>
  </si>
  <si>
    <t>DET-003206</t>
  </si>
  <si>
    <t>DET-003207</t>
  </si>
  <si>
    <t>DET-003208</t>
  </si>
  <si>
    <t>DET-003209</t>
  </si>
  <si>
    <t>DET-003210</t>
  </si>
  <si>
    <t>DET-003211</t>
  </si>
  <si>
    <t>DET-003212</t>
  </si>
  <si>
    <t>DET-003213</t>
  </si>
  <si>
    <t>DET-003214</t>
  </si>
  <si>
    <t>DET-003215</t>
  </si>
  <si>
    <t>DET-003216</t>
  </si>
  <si>
    <t>DET-003217</t>
  </si>
  <si>
    <t>DET-003218</t>
  </si>
  <si>
    <t>DET-003219</t>
  </si>
  <si>
    <t>DET-003220</t>
  </si>
  <si>
    <t>DET-003221</t>
  </si>
  <si>
    <t>DET-003222</t>
  </si>
  <si>
    <t>DET-003223</t>
  </si>
  <si>
    <t>DET-003224</t>
  </si>
  <si>
    <t>DET-003225</t>
  </si>
  <si>
    <t>DET-003226</t>
  </si>
  <si>
    <t>DET-003227</t>
  </si>
  <si>
    <t>DET-003228</t>
  </si>
  <si>
    <t>DET-003229</t>
  </si>
  <si>
    <t>DET-003230</t>
  </si>
  <si>
    <t>DET-003231</t>
  </si>
  <si>
    <t>DET-003232</t>
  </si>
  <si>
    <t>DET-003233</t>
  </si>
  <si>
    <t>DET-003234</t>
  </si>
  <si>
    <t>DET-003235</t>
  </si>
  <si>
    <t>DET-003236</t>
  </si>
  <si>
    <t>DET-003237</t>
  </si>
  <si>
    <t>DET-003238</t>
  </si>
  <si>
    <t>DET-003239</t>
  </si>
  <si>
    <t>DET-003240</t>
  </si>
  <si>
    <t>DET-003241</t>
  </si>
  <si>
    <t>DET-003242</t>
  </si>
  <si>
    <t>DET-003243</t>
  </si>
  <si>
    <t>DET-003244</t>
  </si>
  <si>
    <t>DET-003245</t>
  </si>
  <si>
    <t>DET-003246</t>
  </si>
  <si>
    <t>DET-003247</t>
  </si>
  <si>
    <t>DET-003248</t>
  </si>
  <si>
    <t>DET-003249</t>
  </si>
  <si>
    <t>DET-003250</t>
  </si>
  <si>
    <t>DET-003251</t>
  </si>
  <si>
    <t>DET-003252</t>
  </si>
  <si>
    <t>DET-003253</t>
  </si>
  <si>
    <t>DET-003254</t>
  </si>
  <si>
    <t>DET-003255</t>
  </si>
  <si>
    <t>DET-003256</t>
  </si>
  <si>
    <t>DET-003257</t>
  </si>
  <si>
    <t>DET-003258</t>
  </si>
  <si>
    <t>DET-003259</t>
  </si>
  <si>
    <t>DET-003260</t>
  </si>
  <si>
    <t>DET-003261</t>
  </si>
  <si>
    <t>DET-003262</t>
  </si>
  <si>
    <t>DET-003263</t>
  </si>
  <si>
    <t>DET-003264</t>
  </si>
  <si>
    <t>DET-003265</t>
  </si>
  <si>
    <t>DET-003266</t>
  </si>
  <si>
    <t>DET-003267</t>
  </si>
  <si>
    <t>DET-003268</t>
  </si>
  <si>
    <t>DET-003269</t>
  </si>
  <si>
    <t>DET-003270</t>
  </si>
  <si>
    <t>DET-003271</t>
  </si>
  <si>
    <t>DET-003272</t>
  </si>
  <si>
    <t>DET-003273</t>
  </si>
  <si>
    <t>DET-003274</t>
  </si>
  <si>
    <t>DET-003275</t>
  </si>
  <si>
    <t>DET-003276</t>
  </si>
  <si>
    <t>DET-003277</t>
  </si>
  <si>
    <t>DET-003278</t>
  </si>
  <si>
    <t>DET-003279</t>
  </si>
  <si>
    <t>DET-003280</t>
  </si>
  <si>
    <t>DET-003281</t>
  </si>
  <si>
    <t>DET-003282</t>
  </si>
  <si>
    <t>DET-003283</t>
  </si>
  <si>
    <t>DET-003284</t>
  </si>
  <si>
    <t>DET-003285</t>
  </si>
  <si>
    <t>DET-003286</t>
  </si>
  <si>
    <t>DET-003287</t>
  </si>
  <si>
    <t>DET-003288</t>
  </si>
  <si>
    <t>DET-003289</t>
  </si>
  <si>
    <t>DET-003290</t>
  </si>
  <si>
    <t>DET-003291</t>
  </si>
  <si>
    <t>DET-003292</t>
  </si>
  <si>
    <t>DET-003293</t>
  </si>
  <si>
    <t>DET-003294</t>
  </si>
  <si>
    <t>DET-003295</t>
  </si>
  <si>
    <t>DET-003296</t>
  </si>
  <si>
    <t>DET-003297</t>
  </si>
  <si>
    <t>DET-003298</t>
  </si>
  <si>
    <t>DET-003299</t>
  </si>
  <si>
    <t>DET-003300</t>
  </si>
  <si>
    <t>DET-003301</t>
  </si>
  <si>
    <t>DET-003302</t>
  </si>
  <si>
    <t>DET-003303</t>
  </si>
  <si>
    <t>DET-003304</t>
  </si>
  <si>
    <t>DET-003305</t>
  </si>
  <si>
    <t>DET-003306</t>
  </si>
  <si>
    <t>DET-003307</t>
  </si>
  <si>
    <t>DET-003308</t>
  </si>
  <si>
    <t>DET-003309</t>
  </si>
  <si>
    <t>DET-003310</t>
  </si>
  <si>
    <t>DET-003311</t>
  </si>
  <si>
    <t>DET-003312</t>
  </si>
  <si>
    <t>DET-003313</t>
  </si>
  <si>
    <t>DET-003314</t>
  </si>
  <si>
    <t>DET-003315</t>
  </si>
  <si>
    <t>DET-003316</t>
  </si>
  <si>
    <t>DET-003317</t>
  </si>
  <si>
    <t>DET-003318</t>
  </si>
  <si>
    <t>DET-003319</t>
  </si>
  <si>
    <t>DET-003320</t>
  </si>
  <si>
    <t>DET-003321</t>
  </si>
  <si>
    <t>DET-003322</t>
  </si>
  <si>
    <t>DET-003323</t>
  </si>
  <si>
    <t>DET-003324</t>
  </si>
  <si>
    <t>DET-003325</t>
  </si>
  <si>
    <t>DET-003326</t>
  </si>
  <si>
    <t>DET-003327</t>
  </si>
  <si>
    <t>DET-003328</t>
  </si>
  <si>
    <t>DET-003329</t>
  </si>
  <si>
    <t>DET-003330</t>
  </si>
  <si>
    <t>DET-003331</t>
  </si>
  <si>
    <t>DET-003332</t>
  </si>
  <si>
    <t>DET-003333</t>
  </si>
  <si>
    <t>DET-003334</t>
  </si>
  <si>
    <t>DET-003335</t>
  </si>
  <si>
    <t>DET-003336</t>
  </si>
  <si>
    <t>DET-003337</t>
  </si>
  <si>
    <t>DET-003338</t>
  </si>
  <si>
    <t>DET-003339</t>
  </si>
  <si>
    <t>DET-003340</t>
  </si>
  <si>
    <t>DET-003341</t>
  </si>
  <si>
    <t>DET-003342</t>
  </si>
  <si>
    <t>DET-003343</t>
  </si>
  <si>
    <t>DET-003344</t>
  </si>
  <si>
    <t>DET-003345</t>
  </si>
  <si>
    <t>DET-003346</t>
  </si>
  <si>
    <t>DET-003347</t>
  </si>
  <si>
    <t>DET-003348</t>
  </si>
  <si>
    <t>DET-003349</t>
  </si>
  <si>
    <t>DET-003350</t>
  </si>
  <si>
    <t>DET-003351</t>
  </si>
  <si>
    <t>DET-003352</t>
  </si>
  <si>
    <t>DET-003353</t>
  </si>
  <si>
    <t>DET-003354</t>
  </si>
  <si>
    <t>DET-003355</t>
  </si>
  <si>
    <t>DET-003356</t>
  </si>
  <si>
    <t>DET-003357</t>
  </si>
  <si>
    <t>DET-003358</t>
  </si>
  <si>
    <t>DET-003359</t>
  </si>
  <si>
    <t>DET-003360</t>
  </si>
  <si>
    <t>DET-003361</t>
  </si>
  <si>
    <t>DET-003362</t>
  </si>
  <si>
    <t>DET-003363</t>
  </si>
  <si>
    <t>DET-003364</t>
  </si>
  <si>
    <t>DET-003365</t>
  </si>
  <si>
    <t>DET-003366</t>
  </si>
  <si>
    <t>DET-003367</t>
  </si>
  <si>
    <t>DET-003368</t>
  </si>
  <si>
    <t>DET-003369</t>
  </si>
  <si>
    <t>DET-003370</t>
  </si>
  <si>
    <t>DET-003371</t>
  </si>
  <si>
    <t>DET-003372</t>
  </si>
  <si>
    <t>DET-003373</t>
  </si>
  <si>
    <t>DET-003374</t>
  </si>
  <si>
    <t>DET-003375</t>
  </si>
  <si>
    <t>DET-003376</t>
  </si>
  <si>
    <t>DET-003377</t>
  </si>
  <si>
    <t>DET-003378</t>
  </si>
  <si>
    <t>DET-003379</t>
  </si>
  <si>
    <t>DET-003380</t>
  </si>
  <si>
    <t>DET-003381</t>
  </si>
  <si>
    <t>DET-003382</t>
  </si>
  <si>
    <t>DET-003383</t>
  </si>
  <si>
    <t>DET-003384</t>
  </si>
  <si>
    <t>DET-003385</t>
  </si>
  <si>
    <t>DET-003386</t>
  </si>
  <si>
    <t>DET-003387</t>
  </si>
  <si>
    <t>DET-003388</t>
  </si>
  <si>
    <t>DET-003389</t>
  </si>
  <si>
    <t>DET-003390</t>
  </si>
  <si>
    <t>DET-003391</t>
  </si>
  <si>
    <t>DET-003392</t>
  </si>
  <si>
    <t>DET-003393</t>
  </si>
  <si>
    <t>DET-003394</t>
  </si>
  <si>
    <t>DET-003395</t>
  </si>
  <si>
    <t>DET-003396</t>
  </si>
  <si>
    <t>DET-003397</t>
  </si>
  <si>
    <t>DET-003398</t>
  </si>
  <si>
    <t>DET-003399</t>
  </si>
  <si>
    <t>DET-003400</t>
  </si>
  <si>
    <t>DET-003401</t>
  </si>
  <si>
    <t>DET-003402</t>
  </si>
  <si>
    <t>DET-003403</t>
  </si>
  <si>
    <t>DET-003404</t>
  </si>
  <si>
    <t>DET-003405</t>
  </si>
  <si>
    <t>DET-003406</t>
  </si>
  <si>
    <t>DET-003407</t>
  </si>
  <si>
    <t>DET-003408</t>
  </si>
  <si>
    <t>DET-003409</t>
  </si>
  <si>
    <t>DET-003410</t>
  </si>
  <si>
    <t>DET-003411</t>
  </si>
  <si>
    <t>DET-003412</t>
  </si>
  <si>
    <t>DET-003413</t>
  </si>
  <si>
    <t>DET-003414</t>
  </si>
  <si>
    <t>DET-003415</t>
  </si>
  <si>
    <t>DET-003416</t>
  </si>
  <si>
    <t>DET-003417</t>
  </si>
  <si>
    <t>DET-003418</t>
  </si>
  <si>
    <t>DET-003419</t>
  </si>
  <si>
    <t>DET-003420</t>
  </si>
  <si>
    <t>DET-003421</t>
  </si>
  <si>
    <t>DET-003422</t>
  </si>
  <si>
    <t>DET-003423</t>
  </si>
  <si>
    <t>DET-003424</t>
  </si>
  <si>
    <t>DET-003425</t>
  </si>
  <si>
    <t>DET-003426</t>
  </si>
  <si>
    <t>DET-003427</t>
  </si>
  <si>
    <t>DET-003428</t>
  </si>
  <si>
    <t>DET-003429</t>
  </si>
  <si>
    <t>DET-003430</t>
  </si>
  <si>
    <t>DET-003431</t>
  </si>
  <si>
    <t>DET-003432</t>
  </si>
  <si>
    <t>DET-003433</t>
  </si>
  <si>
    <t>DET-003434</t>
  </si>
  <si>
    <t>DET-003435</t>
  </si>
  <si>
    <t>DET-003436</t>
  </si>
  <si>
    <t>DET-003437</t>
  </si>
  <si>
    <t>DET-003438</t>
  </si>
  <si>
    <t>DET-003439</t>
  </si>
  <si>
    <t>DET-003440</t>
  </si>
  <si>
    <t>DET-003441</t>
  </si>
  <si>
    <t>DET-003442</t>
  </si>
  <si>
    <t>DET-003443</t>
  </si>
  <si>
    <t>DET-003444</t>
  </si>
  <si>
    <t>DET-003445</t>
  </si>
  <si>
    <t>DET-003446</t>
  </si>
  <si>
    <t>DET-003447</t>
  </si>
  <si>
    <t>DET-003448</t>
  </si>
  <si>
    <t>DET-003449</t>
  </si>
  <si>
    <t>DET-003450</t>
  </si>
  <si>
    <t>DET-003451</t>
  </si>
  <si>
    <t>DET-003452</t>
  </si>
  <si>
    <t>DET-003453</t>
  </si>
  <si>
    <t>DET-003454</t>
  </si>
  <si>
    <t>DET-003455</t>
  </si>
  <si>
    <t>DET-003456</t>
  </si>
  <si>
    <t>DET-003457</t>
  </si>
  <si>
    <t>DET-003458</t>
  </si>
  <si>
    <t>DET-003459</t>
  </si>
  <si>
    <t>DET-003460</t>
  </si>
  <si>
    <t>DET-003461</t>
  </si>
  <si>
    <t>DET-003462</t>
  </si>
  <si>
    <t>DET-003463</t>
  </si>
  <si>
    <t>DET-003464</t>
  </si>
  <si>
    <t>DET-003465</t>
  </si>
  <si>
    <t>DET-003466</t>
  </si>
  <si>
    <t>DET-003467</t>
  </si>
  <si>
    <t>DET-003468</t>
  </si>
  <si>
    <t>DET-003469</t>
  </si>
  <si>
    <t>DET-003470</t>
  </si>
  <si>
    <t>DET-003471</t>
  </si>
  <si>
    <t>DET-003472</t>
  </si>
  <si>
    <t>DET-003473</t>
  </si>
  <si>
    <t>DET-003474</t>
  </si>
  <si>
    <t>DET-003475</t>
  </si>
  <si>
    <t>DET-003476</t>
  </si>
  <si>
    <t>DET-003477</t>
  </si>
  <si>
    <t>DET-003478</t>
  </si>
  <si>
    <t>DET-003479</t>
  </si>
  <si>
    <t>DET-003480</t>
  </si>
  <si>
    <t>DET-003481</t>
  </si>
  <si>
    <t>DET-003482</t>
  </si>
  <si>
    <t>DET-003483</t>
  </si>
  <si>
    <t>DET-003484</t>
  </si>
  <si>
    <t>DET-003485</t>
  </si>
  <si>
    <t>DET-003486</t>
  </si>
  <si>
    <t>DET-003487</t>
  </si>
  <si>
    <t>DET-003488</t>
  </si>
  <si>
    <t>DET-003489</t>
  </si>
  <si>
    <t>DET-003490</t>
  </si>
  <si>
    <t>DET-003491</t>
  </si>
  <si>
    <t>DET-003492</t>
  </si>
  <si>
    <t>DET-003493</t>
  </si>
  <si>
    <t>DET-003494</t>
  </si>
  <si>
    <t>DET-003495</t>
  </si>
  <si>
    <t>DET-003496</t>
  </si>
  <si>
    <t>DET-003497</t>
  </si>
  <si>
    <t>DET-003498</t>
  </si>
  <si>
    <t>DET-003499</t>
  </si>
  <si>
    <t>DET-003500</t>
  </si>
  <si>
    <t>DET-003501</t>
  </si>
  <si>
    <t>DET-003502</t>
  </si>
  <si>
    <t>DET-003503</t>
  </si>
  <si>
    <t>DET-003504</t>
  </si>
  <si>
    <t>DET-003505</t>
  </si>
  <si>
    <t>DET-003506</t>
  </si>
  <si>
    <t>DET-003507</t>
  </si>
  <si>
    <t>DET-003508</t>
  </si>
  <si>
    <t>DET-003509</t>
  </si>
  <si>
    <t>DET-003510</t>
  </si>
  <si>
    <t>DET-003511</t>
  </si>
  <si>
    <t>DET-003512</t>
  </si>
  <si>
    <t>DET-003513</t>
  </si>
  <si>
    <t>DET-003514</t>
  </si>
  <si>
    <t>DET-003515</t>
  </si>
  <si>
    <t>DET-003516</t>
  </si>
  <si>
    <t>DET-003517</t>
  </si>
  <si>
    <t>DET-003518</t>
  </si>
  <si>
    <t>DET-003519</t>
  </si>
  <si>
    <t>DET-003520</t>
  </si>
  <si>
    <t>DET-003521</t>
  </si>
  <si>
    <t>DET-003522</t>
  </si>
  <si>
    <t>DET-003523</t>
  </si>
  <si>
    <t>DET-003524</t>
  </si>
  <si>
    <t>DET-003525</t>
  </si>
  <si>
    <t>DET-003526</t>
  </si>
  <si>
    <t>DET-003527</t>
  </si>
  <si>
    <t>DET-003528</t>
  </si>
  <si>
    <t>DET-003529</t>
  </si>
  <si>
    <t>DET-003530</t>
  </si>
  <si>
    <t>DET-003531</t>
  </si>
  <si>
    <t>DET-003532</t>
  </si>
  <si>
    <t>DET-003533</t>
  </si>
  <si>
    <t>DET-003534</t>
  </si>
  <si>
    <t>DET-003535</t>
  </si>
  <si>
    <t>DET-003536</t>
  </si>
  <si>
    <t>DET-003537</t>
  </si>
  <si>
    <t>DET-003538</t>
  </si>
  <si>
    <t>DET-003539</t>
  </si>
  <si>
    <t>DET-003540</t>
  </si>
  <si>
    <t>DET-003541</t>
  </si>
  <si>
    <t>DET-003542</t>
  </si>
  <si>
    <t>DET-003543</t>
  </si>
  <si>
    <t>DET-003544</t>
  </si>
  <si>
    <t>DET-003545</t>
  </si>
  <si>
    <t>DET-003546</t>
  </si>
  <si>
    <t>DET-003547</t>
  </si>
  <si>
    <t>DET-003548</t>
  </si>
  <si>
    <t>DET-003549</t>
  </si>
  <si>
    <t>DET-003550</t>
  </si>
  <si>
    <t>DET-003551</t>
  </si>
  <si>
    <t>DET-003552</t>
  </si>
  <si>
    <t>DET-003553</t>
  </si>
  <si>
    <t>DET-003554</t>
  </si>
  <si>
    <t>DET-003555</t>
  </si>
  <si>
    <t>DET-003556</t>
  </si>
  <si>
    <t>DET-003557</t>
  </si>
  <si>
    <t>DET-003558</t>
  </si>
  <si>
    <t>DET-003559</t>
  </si>
  <si>
    <t>DET-003560</t>
  </si>
  <si>
    <t>DET-003561</t>
  </si>
  <si>
    <t>DET-003562</t>
  </si>
  <si>
    <t>DET-003563</t>
  </si>
  <si>
    <t>DET-003564</t>
  </si>
  <si>
    <t>DET-003565</t>
  </si>
  <si>
    <t>DET-003566</t>
  </si>
  <si>
    <t>DET-003567</t>
  </si>
  <si>
    <t>DET-003568</t>
  </si>
  <si>
    <t>DET-003569</t>
  </si>
  <si>
    <t>DET-003570</t>
  </si>
  <si>
    <t>DET-003571</t>
  </si>
  <si>
    <t>DET-003572</t>
  </si>
  <si>
    <t>DET-003573</t>
  </si>
  <si>
    <t>DET-003574</t>
  </si>
  <si>
    <t>DET-003575</t>
  </si>
  <si>
    <t>DET-003576</t>
  </si>
  <si>
    <t>DET-003577</t>
  </si>
  <si>
    <t>DET-003578</t>
  </si>
  <si>
    <t>DET-003579</t>
  </si>
  <si>
    <t>DET-003580</t>
  </si>
  <si>
    <t>DET-003581</t>
  </si>
  <si>
    <t>DET-003582</t>
  </si>
  <si>
    <t>DET-003583</t>
  </si>
  <si>
    <t>DET-003584</t>
  </si>
  <si>
    <t>DET-003585</t>
  </si>
  <si>
    <t>DET-003586</t>
  </si>
  <si>
    <t>DET-003587</t>
  </si>
  <si>
    <t>DET-003588</t>
  </si>
  <si>
    <t>DET-003589</t>
  </si>
  <si>
    <t>DET-003590</t>
  </si>
  <si>
    <t>DET-003591</t>
  </si>
  <si>
    <t>DET-003592</t>
  </si>
  <si>
    <t>DET-003593</t>
  </si>
  <si>
    <t>DET-003594</t>
  </si>
  <si>
    <t>DET-003595</t>
  </si>
  <si>
    <t>DET-003596</t>
  </si>
  <si>
    <t>DET-003597</t>
  </si>
  <si>
    <t>DET-003598</t>
  </si>
  <si>
    <t>DET-003599</t>
  </si>
  <si>
    <t>DET-003600</t>
  </si>
  <si>
    <t>DET-003601</t>
  </si>
  <si>
    <t>DET-003602</t>
  </si>
  <si>
    <t>DET-003603</t>
  </si>
  <si>
    <t>DET-003604</t>
  </si>
  <si>
    <t>DET-003605</t>
  </si>
  <si>
    <t>DET-003606</t>
  </si>
  <si>
    <t>DET-003607</t>
  </si>
  <si>
    <t>DET-003608</t>
  </si>
  <si>
    <t>DET-003609</t>
  </si>
  <si>
    <t>DET-003610</t>
  </si>
  <si>
    <t>DET-003611</t>
  </si>
  <si>
    <t>DET-003612</t>
  </si>
  <si>
    <t>DET-003613</t>
  </si>
  <si>
    <t>DET-003614</t>
  </si>
  <si>
    <t>DET-003615</t>
  </si>
  <si>
    <t>DET-003616</t>
  </si>
  <si>
    <t>DET-003617</t>
  </si>
  <si>
    <t>DET-003618</t>
  </si>
  <si>
    <t>DET-003619</t>
  </si>
  <si>
    <t>DET-003620</t>
  </si>
  <si>
    <t>DET-003621</t>
  </si>
  <si>
    <t>DET-003622</t>
  </si>
  <si>
    <t>DET-003623</t>
  </si>
  <si>
    <t>DET-003624</t>
  </si>
  <si>
    <t>DET-003625</t>
  </si>
  <si>
    <t>DET-003626</t>
  </si>
  <si>
    <t>DET-003627</t>
  </si>
  <si>
    <t>DET-003628</t>
  </si>
  <si>
    <t>DET-003629</t>
  </si>
  <si>
    <t>DET-003630</t>
  </si>
  <si>
    <t>DET-003631</t>
  </si>
  <si>
    <t>DET-003632</t>
  </si>
  <si>
    <t>DET-003633</t>
  </si>
  <si>
    <t>DET-003634</t>
  </si>
  <si>
    <t>DET-003635</t>
  </si>
  <si>
    <t>DET-003636</t>
  </si>
  <si>
    <t>DET-003637</t>
  </si>
  <si>
    <t>DET-003638</t>
  </si>
  <si>
    <t>DET-003639</t>
  </si>
  <si>
    <t>DET-003640</t>
  </si>
  <si>
    <t>DET-003641</t>
  </si>
  <si>
    <t>DET-003642</t>
  </si>
  <si>
    <t>DET-003643</t>
  </si>
  <si>
    <t>DET-003644</t>
  </si>
  <si>
    <t>DET-003645</t>
  </si>
  <si>
    <t>DET-003646</t>
  </si>
  <si>
    <t>DET-003647</t>
  </si>
  <si>
    <t>DET-003648</t>
  </si>
  <si>
    <t>DET-003649</t>
  </si>
  <si>
    <t>DET-003650</t>
  </si>
  <si>
    <t>DET-003651</t>
  </si>
  <si>
    <t>DET-003652</t>
  </si>
  <si>
    <t>DET-003653</t>
  </si>
  <si>
    <t>DET-003654</t>
  </si>
  <si>
    <t>DET-003655</t>
  </si>
  <si>
    <t>DET-003656</t>
  </si>
  <si>
    <t>DET-003657</t>
  </si>
  <si>
    <t>DET-003658</t>
  </si>
  <si>
    <t>DET-003659</t>
  </si>
  <si>
    <t>DET-003660</t>
  </si>
  <si>
    <t>DET-003661</t>
  </si>
  <si>
    <t>DET-003662</t>
  </si>
  <si>
    <t>DET-003663</t>
  </si>
  <si>
    <t>DET-003664</t>
  </si>
  <si>
    <t>DET-003665</t>
  </si>
  <si>
    <t>DET-003666</t>
  </si>
  <si>
    <t>DET-003667</t>
  </si>
  <si>
    <t>DET-003668</t>
  </si>
  <si>
    <t>DET-003669</t>
  </si>
  <si>
    <t>DET-003670</t>
  </si>
  <si>
    <t>DET-003671</t>
  </si>
  <si>
    <t>DET-003672</t>
  </si>
  <si>
    <t>DET-003673</t>
  </si>
  <si>
    <t>DET-003674</t>
  </si>
  <si>
    <t>DET-003675</t>
  </si>
  <si>
    <t>DET-003676</t>
  </si>
  <si>
    <t>DET-003677</t>
  </si>
  <si>
    <t>DET-003678</t>
  </si>
  <si>
    <t>DET-003679</t>
  </si>
  <si>
    <t>DET-003680</t>
  </si>
  <si>
    <t>DET-003681</t>
  </si>
  <si>
    <t>DET-003682</t>
  </si>
  <si>
    <t>DET-003683</t>
  </si>
  <si>
    <t>DET-003684</t>
  </si>
  <si>
    <t>DET-003685</t>
  </si>
  <si>
    <t>DET-003686</t>
  </si>
  <si>
    <t>DET-003687</t>
  </si>
  <si>
    <t>DET-003688</t>
  </si>
  <si>
    <t>DET-003689</t>
  </si>
  <si>
    <t>DET-003690</t>
  </si>
  <si>
    <t>DET-003691</t>
  </si>
  <si>
    <t>DET-003692</t>
  </si>
  <si>
    <t>DET-003693</t>
  </si>
  <si>
    <t>DET-003694</t>
  </si>
  <si>
    <t>DET-003695</t>
  </si>
  <si>
    <t>DET-003696</t>
  </si>
  <si>
    <t>DET-003697</t>
  </si>
  <si>
    <t>DET-003698</t>
  </si>
  <si>
    <t>DET-003699</t>
  </si>
  <si>
    <t>DET-003700</t>
  </si>
  <si>
    <t>DET-003701</t>
  </si>
  <si>
    <t>DET-003702</t>
  </si>
  <si>
    <t>DET-003703</t>
  </si>
  <si>
    <t>DET-003704</t>
  </si>
  <si>
    <t>DET-003705</t>
  </si>
  <si>
    <t>DET-003706</t>
  </si>
  <si>
    <t>DET-003707</t>
  </si>
  <si>
    <t>DET-003708</t>
  </si>
  <si>
    <t>DET-003709</t>
  </si>
  <si>
    <t>DET-003710</t>
  </si>
  <si>
    <t>DET-003711</t>
  </si>
  <si>
    <t>DET-003712</t>
  </si>
  <si>
    <t>DET-003713</t>
  </si>
  <si>
    <t>DET-003714</t>
  </si>
  <si>
    <t>DET-003715</t>
  </si>
  <si>
    <t>DET-003716</t>
  </si>
  <si>
    <t>DET-003717</t>
  </si>
  <si>
    <t>DET-003718</t>
  </si>
  <si>
    <t>DET-003719</t>
  </si>
  <si>
    <t>DET-003720</t>
  </si>
  <si>
    <t>DET-003721</t>
  </si>
  <si>
    <t>DET-003722</t>
  </si>
  <si>
    <t>DET-003723</t>
  </si>
  <si>
    <t>DET-003724</t>
  </si>
  <si>
    <t>DET-003725</t>
  </si>
  <si>
    <t>DET-003726</t>
  </si>
  <si>
    <t>DET-003727</t>
  </si>
  <si>
    <t>DET-003728</t>
  </si>
  <si>
    <t>DET-003729</t>
  </si>
  <si>
    <t>DET-003730</t>
  </si>
  <si>
    <t>DET-003731</t>
  </si>
  <si>
    <t>DET-003732</t>
  </si>
  <si>
    <t>DET-003733</t>
  </si>
  <si>
    <t>DET-003734</t>
  </si>
  <si>
    <t>DET-003735</t>
  </si>
  <si>
    <t>DET-003736</t>
  </si>
  <si>
    <t>DET-003737</t>
  </si>
  <si>
    <t>DET-003738</t>
  </si>
  <si>
    <t>DET-003739</t>
  </si>
  <si>
    <t>DET-003740</t>
  </si>
  <si>
    <t>DET-003741</t>
  </si>
  <si>
    <t>DET-003742</t>
  </si>
  <si>
    <t>DET-003743</t>
  </si>
  <si>
    <t>DET-003744</t>
  </si>
  <si>
    <t>DET-003745</t>
  </si>
  <si>
    <t>DET-003746</t>
  </si>
  <si>
    <t>DET-003747</t>
  </si>
  <si>
    <t>DET-003748</t>
  </si>
  <si>
    <t>DET-003749</t>
  </si>
  <si>
    <t>DET-003750</t>
  </si>
  <si>
    <t>DET-003751</t>
  </si>
  <si>
    <t>DET-003752</t>
  </si>
  <si>
    <t>DET-003753</t>
  </si>
  <si>
    <t>DET-003754</t>
  </si>
  <si>
    <t>DET-003755</t>
  </si>
  <si>
    <t>DET-003756</t>
  </si>
  <si>
    <t>DET-003757</t>
  </si>
  <si>
    <t>DET-003758</t>
  </si>
  <si>
    <t>DET-003759</t>
  </si>
  <si>
    <t>DET-003760</t>
  </si>
  <si>
    <t>DET-003761</t>
  </si>
  <si>
    <t>DET-003762</t>
  </si>
  <si>
    <t>DET-003763</t>
  </si>
  <si>
    <t>DET-003764</t>
  </si>
  <si>
    <t>DET-003765</t>
  </si>
  <si>
    <t>DET-003766</t>
  </si>
  <si>
    <t>DET-003767</t>
  </si>
  <si>
    <t>DET-003768</t>
  </si>
  <si>
    <t>DET-003769</t>
  </si>
  <si>
    <t>DET-003770</t>
  </si>
  <si>
    <t>DET-003771</t>
  </si>
  <si>
    <t>DET-003772</t>
  </si>
  <si>
    <t>DET-003773</t>
  </si>
  <si>
    <t>DET-003774</t>
  </si>
  <si>
    <t>DET-003775</t>
  </si>
  <si>
    <t>DET-003776</t>
  </si>
  <si>
    <t>DET-003777</t>
  </si>
  <si>
    <t>DET-003778</t>
  </si>
  <si>
    <t>DET-003779</t>
  </si>
  <si>
    <t>DET-003780</t>
  </si>
  <si>
    <t>DET-003781</t>
  </si>
  <si>
    <t>DET-003782</t>
  </si>
  <si>
    <t>DET-003783</t>
  </si>
  <si>
    <t>DET-003784</t>
  </si>
  <si>
    <t>DET-003785</t>
  </si>
  <si>
    <t>DET-003786</t>
  </si>
  <si>
    <t>DET-003787</t>
  </si>
  <si>
    <t>DET-003788</t>
  </si>
  <si>
    <t>DET-003789</t>
  </si>
  <si>
    <t>DET-003790</t>
  </si>
  <si>
    <t>DET-003791</t>
  </si>
  <si>
    <t>DET-003792</t>
  </si>
  <si>
    <t>DET-003793</t>
  </si>
  <si>
    <t>DET-003794</t>
  </si>
  <si>
    <t>DET-003795</t>
  </si>
  <si>
    <t>DET-003796</t>
  </si>
  <si>
    <t>DET-003797</t>
  </si>
  <si>
    <t>DET-003798</t>
  </si>
  <si>
    <t>DET-003799</t>
  </si>
  <si>
    <t>DET-003800</t>
  </si>
  <si>
    <t>DET-003801</t>
  </si>
  <si>
    <t>DET-003802</t>
  </si>
  <si>
    <t>DET-003803</t>
  </si>
  <si>
    <t>DET-003804</t>
  </si>
  <si>
    <t>DET-003805</t>
  </si>
  <si>
    <t>DET-003806</t>
  </si>
  <si>
    <t>DET-003807</t>
  </si>
  <si>
    <t>DET-003808</t>
  </si>
  <si>
    <t>DET-003809</t>
  </si>
  <si>
    <t>DET-003810</t>
  </si>
  <si>
    <t>DET-003811</t>
  </si>
  <si>
    <t>DET-003812</t>
  </si>
  <si>
    <t>DET-003813</t>
  </si>
  <si>
    <t>DET-003814</t>
  </si>
  <si>
    <t>DET-003815</t>
  </si>
  <si>
    <t>DET-003816</t>
  </si>
  <si>
    <t>DET-003817</t>
  </si>
  <si>
    <t>DET-003818</t>
  </si>
  <si>
    <t>DET-003819</t>
  </si>
  <si>
    <t>DET-003820</t>
  </si>
  <si>
    <t>DET-003821</t>
  </si>
  <si>
    <t>DET-003822</t>
  </si>
  <si>
    <t>DET-003823</t>
  </si>
  <si>
    <t>DET-003824</t>
  </si>
  <si>
    <t>DET-003825</t>
  </si>
  <si>
    <t>DET-003826</t>
  </si>
  <si>
    <t>DET-003827</t>
  </si>
  <si>
    <t>DET-003828</t>
  </si>
  <si>
    <t>DET-003829</t>
  </si>
  <si>
    <t>DET-003830</t>
  </si>
  <si>
    <t>DET-003831</t>
  </si>
  <si>
    <t>DET-003832</t>
  </si>
  <si>
    <t>DET-003833</t>
  </si>
  <si>
    <t>DET-003834</t>
  </si>
  <si>
    <t>DET-003835</t>
  </si>
  <si>
    <t>DET-003836</t>
  </si>
  <si>
    <t>DET-003837</t>
  </si>
  <si>
    <t>DET-003838</t>
  </si>
  <si>
    <t>DET-003839</t>
  </si>
  <si>
    <t>DET-003840</t>
  </si>
  <si>
    <t>DET-003841</t>
  </si>
  <si>
    <t>DET-003842</t>
  </si>
  <si>
    <t>DET-003843</t>
  </si>
  <si>
    <t>DET-003844</t>
  </si>
  <si>
    <t>DET-003845</t>
  </si>
  <si>
    <t>DET-003846</t>
  </si>
  <si>
    <t>DET-003847</t>
  </si>
  <si>
    <t>DET-003848</t>
  </si>
  <si>
    <t>DET-003849</t>
  </si>
  <si>
    <t>DET-003850</t>
  </si>
  <si>
    <t>DET-003851</t>
  </si>
  <si>
    <t>DET-003852</t>
  </si>
  <si>
    <t>DET-003853</t>
  </si>
  <si>
    <t>DET-003854</t>
  </si>
  <si>
    <t>DET-003855</t>
  </si>
  <si>
    <t>DET-003856</t>
  </si>
  <si>
    <t>DET-003857</t>
  </si>
  <si>
    <t>DET-003858</t>
  </si>
  <si>
    <t>DET-003859</t>
  </si>
  <si>
    <t>DET-003860</t>
  </si>
  <si>
    <t>DET-003861</t>
  </si>
  <si>
    <t>DET-003862</t>
  </si>
  <si>
    <t>DET-003863</t>
  </si>
  <si>
    <t>DET-003864</t>
  </si>
  <si>
    <t>DET-003865</t>
  </si>
  <si>
    <t>DET-003866</t>
  </si>
  <si>
    <t>DET-003867</t>
  </si>
  <si>
    <t>DET-003868</t>
  </si>
  <si>
    <t>DET-003869</t>
  </si>
  <si>
    <t>DET-003870</t>
  </si>
  <si>
    <t>DET-003871</t>
  </si>
  <si>
    <t>DET-003872</t>
  </si>
  <si>
    <t>DET-003873</t>
  </si>
  <si>
    <t>DET-003874</t>
  </si>
  <si>
    <t>DET-003875</t>
  </si>
  <si>
    <t>DET-003876</t>
  </si>
  <si>
    <t>DET-003877</t>
  </si>
  <si>
    <t>DET-003878</t>
  </si>
  <si>
    <t>DET-003879</t>
  </si>
  <si>
    <t>DET-003880</t>
  </si>
  <si>
    <t>DET-003881</t>
  </si>
  <si>
    <t>DET-003882</t>
  </si>
  <si>
    <t>DET-003883</t>
  </si>
  <si>
    <t>DET-003884</t>
  </si>
  <si>
    <t>DET-003885</t>
  </si>
  <si>
    <t>DET-003886</t>
  </si>
  <si>
    <t>DET-003887</t>
  </si>
  <si>
    <t>DET-003888</t>
  </si>
  <si>
    <t>DET-003889</t>
  </si>
  <si>
    <t>DET-003890</t>
  </si>
  <si>
    <t>DET-003891</t>
  </si>
  <si>
    <t>DET-003892</t>
  </si>
  <si>
    <t>DET-003893</t>
  </si>
  <si>
    <t>DET-003894</t>
  </si>
  <si>
    <t>DET-003895</t>
  </si>
  <si>
    <t>DET-003896</t>
  </si>
  <si>
    <t>DET-003897</t>
  </si>
  <si>
    <t>DET-003898</t>
  </si>
  <si>
    <t>DET-003899</t>
  </si>
  <si>
    <t>DET-003900</t>
  </si>
  <si>
    <t>DET-003901</t>
  </si>
  <si>
    <t>DET-003902</t>
  </si>
  <si>
    <t>DET-003903</t>
  </si>
  <si>
    <t>DET-003904</t>
  </si>
  <si>
    <t>DET-003905</t>
  </si>
  <si>
    <t>DET-003906</t>
  </si>
  <si>
    <t>DET-003907</t>
  </si>
  <si>
    <t>DET-003908</t>
  </si>
  <si>
    <t>DET-003909</t>
  </si>
  <si>
    <t>DET-003910</t>
  </si>
  <si>
    <t>DET-003911</t>
  </si>
  <si>
    <t>DET-003912</t>
  </si>
  <si>
    <t>DET-003913</t>
  </si>
  <si>
    <t>DET-003914</t>
  </si>
  <si>
    <t>DET-003915</t>
  </si>
  <si>
    <t>DET-003916</t>
  </si>
  <si>
    <t>DET-003917</t>
  </si>
  <si>
    <t>DET-003918</t>
  </si>
  <si>
    <t>DET-003919</t>
  </si>
  <si>
    <t>DET-003920</t>
  </si>
  <si>
    <t>DET-003921</t>
  </si>
  <si>
    <t>DET-003922</t>
  </si>
  <si>
    <t>DET-003923</t>
  </si>
  <si>
    <t>DET-003924</t>
  </si>
  <si>
    <t>DET-003925</t>
  </si>
  <si>
    <t>DET-003926</t>
  </si>
  <si>
    <t>DET-003927</t>
  </si>
  <si>
    <t>DET-003928</t>
  </si>
  <si>
    <t>DET-003929</t>
  </si>
  <si>
    <t>DET-003930</t>
  </si>
  <si>
    <t>DET-003931</t>
  </si>
  <si>
    <t>DET-003932</t>
  </si>
  <si>
    <t>DET-003933</t>
  </si>
  <si>
    <t>DET-003934</t>
  </si>
  <si>
    <t>DET-003935</t>
  </si>
  <si>
    <t>DET-003936</t>
  </si>
  <si>
    <t>DET-003937</t>
  </si>
  <si>
    <t>DET-003938</t>
  </si>
  <si>
    <t>DET-003939</t>
  </si>
  <si>
    <t>DET-003940</t>
  </si>
  <si>
    <t>DET-003941</t>
  </si>
  <si>
    <t>DET-003942</t>
  </si>
  <si>
    <t>DET-003943</t>
  </si>
  <si>
    <t>DET-003944</t>
  </si>
  <si>
    <t>DET-003945</t>
  </si>
  <si>
    <t>DET-003946</t>
  </si>
  <si>
    <t>DET-003947</t>
  </si>
  <si>
    <t>DET-003948</t>
  </si>
  <si>
    <t>DET-003949</t>
  </si>
  <si>
    <t>DET-003950</t>
  </si>
  <si>
    <t>DET-003951</t>
  </si>
  <si>
    <t>DET-003952</t>
  </si>
  <si>
    <t>DET-003953</t>
  </si>
  <si>
    <t>DET-003954</t>
  </si>
  <si>
    <t>DET-003955</t>
  </si>
  <si>
    <t>DET-003956</t>
  </si>
  <si>
    <t>DET-003957</t>
  </si>
  <si>
    <t>DET-003958</t>
  </si>
  <si>
    <t>DET-003959</t>
  </si>
  <si>
    <t>DET-003960</t>
  </si>
  <si>
    <t>DET-003961</t>
  </si>
  <si>
    <t>DET-003962</t>
  </si>
  <si>
    <t>DET-003963</t>
  </si>
  <si>
    <t>DET-003964</t>
  </si>
  <si>
    <t>DET-003965</t>
  </si>
  <si>
    <t>DET-003966</t>
  </si>
  <si>
    <t>DET-003967</t>
  </si>
  <si>
    <t>DET-003968</t>
  </si>
  <si>
    <t>DET-003969</t>
  </si>
  <si>
    <t>DET-003970</t>
  </si>
  <si>
    <t>DET-003971</t>
  </si>
  <si>
    <t>DET-003972</t>
  </si>
  <si>
    <t>DET-003973</t>
  </si>
  <si>
    <t>DET-003974</t>
  </si>
  <si>
    <t>DET-003975</t>
  </si>
  <si>
    <t>DET-003976</t>
  </si>
  <si>
    <t>DET-003977</t>
  </si>
  <si>
    <t>DET-003978</t>
  </si>
  <si>
    <t>DET-003979</t>
  </si>
  <si>
    <t>DET-003980</t>
  </si>
  <si>
    <t>DET-003981</t>
  </si>
  <si>
    <t>DET-003982</t>
  </si>
  <si>
    <t>DET-003983</t>
  </si>
  <si>
    <t>DET-003984</t>
  </si>
  <si>
    <t>DET-003985</t>
  </si>
  <si>
    <t>DET-003986</t>
  </si>
  <si>
    <t>DET-003987</t>
  </si>
  <si>
    <t>DET-003988</t>
  </si>
  <si>
    <t>DET-003989</t>
  </si>
  <si>
    <t>DET-003990</t>
  </si>
  <si>
    <t>DET-003991</t>
  </si>
  <si>
    <t>DET-003992</t>
  </si>
  <si>
    <t>DET-003993</t>
  </si>
  <si>
    <t>DET-003994</t>
  </si>
  <si>
    <t>DET-003995</t>
  </si>
  <si>
    <t>DET-003996</t>
  </si>
  <si>
    <t>DET-003997</t>
  </si>
  <si>
    <t>DET-003998</t>
  </si>
  <si>
    <t>DET-003999</t>
  </si>
  <si>
    <t>DET-004000</t>
  </si>
  <si>
    <t>DET-004001</t>
  </si>
  <si>
    <t>DET-004002</t>
  </si>
  <si>
    <t>DET-004003</t>
  </si>
  <si>
    <t>DET-004004</t>
  </si>
  <si>
    <t>DET-004005</t>
  </si>
  <si>
    <t>DET-004006</t>
  </si>
  <si>
    <t>DET-004007</t>
  </si>
  <si>
    <t>DET-004008</t>
  </si>
  <si>
    <t>DET-004009</t>
  </si>
  <si>
    <t>DET-004010</t>
  </si>
  <si>
    <t>DET-004011</t>
  </si>
  <si>
    <t>DET-004012</t>
  </si>
  <si>
    <t>DET-004013</t>
  </si>
  <si>
    <t>DET-004014</t>
  </si>
  <si>
    <t>DET-004015</t>
  </si>
  <si>
    <t>DET-004016</t>
  </si>
  <si>
    <t>DET-004017</t>
  </si>
  <si>
    <t>DET-004018</t>
  </si>
  <si>
    <t>DET-004019</t>
  </si>
  <si>
    <t>DET-004020</t>
  </si>
  <si>
    <t>DET-004021</t>
  </si>
  <si>
    <t>DET-004022</t>
  </si>
  <si>
    <t>DET-004023</t>
  </si>
  <si>
    <t>DET-004024</t>
  </si>
  <si>
    <t>DET-004025</t>
  </si>
  <si>
    <t>DET-004026</t>
  </si>
  <si>
    <t>DET-004027</t>
  </si>
  <si>
    <t>DET-004028</t>
  </si>
  <si>
    <t>DET-004029</t>
  </si>
  <si>
    <t>DET-004030</t>
  </si>
  <si>
    <t>DET-004031</t>
  </si>
  <si>
    <t>DET-004032</t>
  </si>
  <si>
    <t>DET-004033</t>
  </si>
  <si>
    <t>DET-004034</t>
  </si>
  <si>
    <t>DET-004035</t>
  </si>
  <si>
    <t>DET-004036</t>
  </si>
  <si>
    <t>DET-004037</t>
  </si>
  <si>
    <t>DET-004038</t>
  </si>
  <si>
    <t>DET-004039</t>
  </si>
  <si>
    <t>DET-004040</t>
  </si>
  <si>
    <t>DET-004041</t>
  </si>
  <si>
    <t>DET-004042</t>
  </si>
  <si>
    <t>DET-004043</t>
  </si>
  <si>
    <t>DET-004044</t>
  </si>
  <si>
    <t>DET-004045</t>
  </si>
  <si>
    <t>DET-004046</t>
  </si>
  <si>
    <t>DET-004047</t>
  </si>
  <si>
    <t>DET-004048</t>
  </si>
  <si>
    <t>DET-004049</t>
  </si>
  <si>
    <t>DET-004050</t>
  </si>
  <si>
    <t>DET-004051</t>
  </si>
  <si>
    <t>DET-004052</t>
  </si>
  <si>
    <t>DET-004053</t>
  </si>
  <si>
    <t>DET-004054</t>
  </si>
  <si>
    <t>DET-004055</t>
  </si>
  <si>
    <t>DET-004056</t>
  </si>
  <si>
    <t>DET-004057</t>
  </si>
  <si>
    <t>DET-004058</t>
  </si>
  <si>
    <t>DET-004059</t>
  </si>
  <si>
    <t>DET-004060</t>
  </si>
  <si>
    <t>DET-004061</t>
  </si>
  <si>
    <t>DET-004062</t>
  </si>
  <si>
    <t>DET-004063</t>
  </si>
  <si>
    <t>DET-004064</t>
  </si>
  <si>
    <t>DET-004065</t>
  </si>
  <si>
    <t>DET-004066</t>
  </si>
  <si>
    <t>DET-004067</t>
  </si>
  <si>
    <t>DET-004068</t>
  </si>
  <si>
    <t>DET-004069</t>
  </si>
  <si>
    <t>DET-004070</t>
  </si>
  <si>
    <t>DET-004071</t>
  </si>
  <si>
    <t>DET-004072</t>
  </si>
  <si>
    <t>DET-004073</t>
  </si>
  <si>
    <t>DET-004074</t>
  </si>
  <si>
    <t>DET-004075</t>
  </si>
  <si>
    <t>DET-004076</t>
  </si>
  <si>
    <t>DET-004077</t>
  </si>
  <si>
    <t>DET-004078</t>
  </si>
  <si>
    <t>DET-004079</t>
  </si>
  <si>
    <t>DET-004080</t>
  </si>
  <si>
    <t>DET-004081</t>
  </si>
  <si>
    <t>DET-004082</t>
  </si>
  <si>
    <t>DET-004083</t>
  </si>
  <si>
    <t>DET-004084</t>
  </si>
  <si>
    <t>DET-004085</t>
  </si>
  <si>
    <t>DET-004086</t>
  </si>
  <si>
    <t>DET-004087</t>
  </si>
  <si>
    <t>DET-004088</t>
  </si>
  <si>
    <t>DET-004089</t>
  </si>
  <si>
    <t>DET-004090</t>
  </si>
  <si>
    <t>DET-004091</t>
  </si>
  <si>
    <t>DET-004092</t>
  </si>
  <si>
    <t>DET-004093</t>
  </si>
  <si>
    <t>DET-004094</t>
  </si>
  <si>
    <t>DET-004095</t>
  </si>
  <si>
    <t>DET-004096</t>
  </si>
  <si>
    <t>DET-004097</t>
  </si>
  <si>
    <t>DET-004098</t>
  </si>
  <si>
    <t>DET-004099</t>
  </si>
  <si>
    <t>DET-004100</t>
  </si>
  <si>
    <t>DET-004101</t>
  </si>
  <si>
    <t>DET-004102</t>
  </si>
  <si>
    <t>DET-004103</t>
  </si>
  <si>
    <t>DET-004104</t>
  </si>
  <si>
    <t>DET-004105</t>
  </si>
  <si>
    <t>DET-004106</t>
  </si>
  <si>
    <t>DET-004107</t>
  </si>
  <si>
    <t>DET-004108</t>
  </si>
  <si>
    <t>DET-004109</t>
  </si>
  <si>
    <t>DET-004110</t>
  </si>
  <si>
    <t>DET-004111</t>
  </si>
  <si>
    <t>DET-004112</t>
  </si>
  <si>
    <t>DET-004113</t>
  </si>
  <si>
    <t>DET-004114</t>
  </si>
  <si>
    <t>DET-004115</t>
  </si>
  <si>
    <t>DET-004116</t>
  </si>
  <si>
    <t>DET-004117</t>
  </si>
  <si>
    <t>DET-004118</t>
  </si>
  <si>
    <t>DET-004119</t>
  </si>
  <si>
    <t>DET-004120</t>
  </si>
  <si>
    <t>DET-004121</t>
  </si>
  <si>
    <t>DET-004122</t>
  </si>
  <si>
    <t>DET-004123</t>
  </si>
  <si>
    <t>DET-004124</t>
  </si>
  <si>
    <t>DET-004125</t>
  </si>
  <si>
    <t>DET-004126</t>
  </si>
  <si>
    <t>DET-004127</t>
  </si>
  <si>
    <t>DET-004128</t>
  </si>
  <si>
    <t>DET-004129</t>
  </si>
  <si>
    <t>DET-004130</t>
  </si>
  <si>
    <t>DET-004131</t>
  </si>
  <si>
    <t>DET-004132</t>
  </si>
  <si>
    <t>DET-004133</t>
  </si>
  <si>
    <t>DET-004134</t>
  </si>
  <si>
    <t>DET-004135</t>
  </si>
  <si>
    <t>DET-004136</t>
  </si>
  <si>
    <t>DET-004137</t>
  </si>
  <si>
    <t>DET-004138</t>
  </si>
  <si>
    <t>DET-004139</t>
  </si>
  <si>
    <t>DET-004140</t>
  </si>
  <si>
    <t>DET-004141</t>
  </si>
  <si>
    <t>DET-004142</t>
  </si>
  <si>
    <t>DET-004143</t>
  </si>
  <si>
    <t>DET-004144</t>
  </si>
  <si>
    <t>DET-004145</t>
  </si>
  <si>
    <t>DET-004146</t>
  </si>
  <si>
    <t>DET-004147</t>
  </si>
  <si>
    <t>DET-004148</t>
  </si>
  <si>
    <t>DET-004149</t>
  </si>
  <si>
    <t>DET-004150</t>
  </si>
  <si>
    <t>DET-004151</t>
  </si>
  <si>
    <t>DET-004152</t>
  </si>
  <si>
    <t>DET-004153</t>
  </si>
  <si>
    <t>DET-004154</t>
  </si>
  <si>
    <t>DET-004155</t>
  </si>
  <si>
    <t>DET-004156</t>
  </si>
  <si>
    <t>DET-004157</t>
  </si>
  <si>
    <t>DET-004158</t>
  </si>
  <si>
    <t>DET-004159</t>
  </si>
  <si>
    <t>DET-004160</t>
  </si>
  <si>
    <t>DET-004161</t>
  </si>
  <si>
    <t>DET-004162</t>
  </si>
  <si>
    <t>DET-004163</t>
  </si>
  <si>
    <t>DET-004164</t>
  </si>
  <si>
    <t>DET-004165</t>
  </si>
  <si>
    <t>DET-004166</t>
  </si>
  <si>
    <t>DET-004167</t>
  </si>
  <si>
    <t>DET-004168</t>
  </si>
  <si>
    <t>DET-004169</t>
  </si>
  <si>
    <t>DET-004170</t>
  </si>
  <si>
    <t>DET-004171</t>
  </si>
  <si>
    <t>DET-004172</t>
  </si>
  <si>
    <t>DET-004173</t>
  </si>
  <si>
    <t>DET-004174</t>
  </si>
  <si>
    <t>DET-004175</t>
  </si>
  <si>
    <t>DET-004176</t>
  </si>
  <si>
    <t>DET-004177</t>
  </si>
  <si>
    <t>DET-004178</t>
  </si>
  <si>
    <t>DET-004179</t>
  </si>
  <si>
    <t>DET-004180</t>
  </si>
  <si>
    <t>DET-004181</t>
  </si>
  <si>
    <t>DET-004182</t>
  </si>
  <si>
    <t>DET-004183</t>
  </si>
  <si>
    <t>DET-004184</t>
  </si>
  <si>
    <t>DET-004185</t>
  </si>
  <si>
    <t>DET-004186</t>
  </si>
  <si>
    <t>DET-004187</t>
  </si>
  <si>
    <t>DET-004188</t>
  </si>
  <si>
    <t>DET-004189</t>
  </si>
  <si>
    <t>DET-004190</t>
  </si>
  <si>
    <t>DET-004191</t>
  </si>
  <si>
    <t>DET-004192</t>
  </si>
  <si>
    <t>DET-004193</t>
  </si>
  <si>
    <t>DET-004194</t>
  </si>
  <si>
    <t>DET-004195</t>
  </si>
  <si>
    <t>DET-004196</t>
  </si>
  <si>
    <t>DET-004197</t>
  </si>
  <si>
    <t>DET-004198</t>
  </si>
  <si>
    <t>DET-004199</t>
  </si>
  <si>
    <t>DET-004200</t>
  </si>
  <si>
    <t>DET-004201</t>
  </si>
  <si>
    <t>DET-004202</t>
  </si>
  <si>
    <t>DET-004203</t>
  </si>
  <si>
    <t>DET-004204</t>
  </si>
  <si>
    <t>DET-004205</t>
  </si>
  <si>
    <t>DET-004206</t>
  </si>
  <si>
    <t>DET-004207</t>
  </si>
  <si>
    <t>DET-004208</t>
  </si>
  <si>
    <t>DET-004209</t>
  </si>
  <si>
    <t>DET-004210</t>
  </si>
  <si>
    <t>DET-004211</t>
  </si>
  <si>
    <t>DET-004212</t>
  </si>
  <si>
    <t>DET-004213</t>
  </si>
  <si>
    <t>DET-004214</t>
  </si>
  <si>
    <t>DET-004215</t>
  </si>
  <si>
    <t>DET-004216</t>
  </si>
  <si>
    <t>DET-004217</t>
  </si>
  <si>
    <t>DET-004218</t>
  </si>
  <si>
    <t>DET-004219</t>
  </si>
  <si>
    <t>DET-004220</t>
  </si>
  <si>
    <t>DET-004221</t>
  </si>
  <si>
    <t>DET-004222</t>
  </si>
  <si>
    <t>DET-004223</t>
  </si>
  <si>
    <t>DET-004224</t>
  </si>
  <si>
    <t>DET-004225</t>
  </si>
  <si>
    <t>DET-004226</t>
  </si>
  <si>
    <t>DET-004227</t>
  </si>
  <si>
    <t>DET-004228</t>
  </si>
  <si>
    <t>DET-004229</t>
  </si>
  <si>
    <t>DET-004230</t>
  </si>
  <si>
    <t>DET-004231</t>
  </si>
  <si>
    <t>DET-004232</t>
  </si>
  <si>
    <t>DET-004233</t>
  </si>
  <si>
    <t>DET-004234</t>
  </si>
  <si>
    <t>DET-004235</t>
  </si>
  <si>
    <t>DET-004236</t>
  </si>
  <si>
    <t>DET-004237</t>
  </si>
  <si>
    <t>DET-004238</t>
  </si>
  <si>
    <t>DET-004239</t>
  </si>
  <si>
    <t>DET-004240</t>
  </si>
  <si>
    <t>DET-004241</t>
  </si>
  <si>
    <t>DET-004242</t>
  </si>
  <si>
    <t>DET-004243</t>
  </si>
  <si>
    <t>DET-004244</t>
  </si>
  <si>
    <t>DET-004245</t>
  </si>
  <si>
    <t>DET-004246</t>
  </si>
  <si>
    <t>DET-004247</t>
  </si>
  <si>
    <t>DET-004248</t>
  </si>
  <si>
    <t>DET-004249</t>
  </si>
  <si>
    <t>DET-004250</t>
  </si>
  <si>
    <t>DET-004251</t>
  </si>
  <si>
    <t>DET-004252</t>
  </si>
  <si>
    <t>DET-004253</t>
  </si>
  <si>
    <t>DET-004254</t>
  </si>
  <si>
    <t>DET-004255</t>
  </si>
  <si>
    <t>DET-004256</t>
  </si>
  <si>
    <t>DET-004257</t>
  </si>
  <si>
    <t>DET-004258</t>
  </si>
  <si>
    <t>DET-004259</t>
  </si>
  <si>
    <t>DET-004260</t>
  </si>
  <si>
    <t>DET-004261</t>
  </si>
  <si>
    <t>DET-004262</t>
  </si>
  <si>
    <t>DET-004263</t>
  </si>
  <si>
    <t>DET-004264</t>
  </si>
  <si>
    <t>DET-004265</t>
  </si>
  <si>
    <t>DET-004266</t>
  </si>
  <si>
    <t>DET-004267</t>
  </si>
  <si>
    <t>DET-004268</t>
  </si>
  <si>
    <t>DET-004269</t>
  </si>
  <si>
    <t>DET-004270</t>
  </si>
  <si>
    <t>DET-004271</t>
  </si>
  <si>
    <t>DET-004272</t>
  </si>
  <si>
    <t>DET-004273</t>
  </si>
  <si>
    <t>DET-004274</t>
  </si>
  <si>
    <t>DET-004275</t>
  </si>
  <si>
    <t>DET-004276</t>
  </si>
  <si>
    <t>DET-004277</t>
  </si>
  <si>
    <t>DET-004278</t>
  </si>
  <si>
    <t>DET-004279</t>
  </si>
  <si>
    <t>DET-004280</t>
  </si>
  <si>
    <t>DET-004281</t>
  </si>
  <si>
    <t>DET-004282</t>
  </si>
  <si>
    <t>DET-004283</t>
  </si>
  <si>
    <t>DET-004284</t>
  </si>
  <si>
    <t>DET-004285</t>
  </si>
  <si>
    <t>DET-004286</t>
  </si>
  <si>
    <t>DET-004287</t>
  </si>
  <si>
    <t>DET-004288</t>
  </si>
  <si>
    <t>DET-004289</t>
  </si>
  <si>
    <t>DET-004290</t>
  </si>
  <si>
    <t>DET-004291</t>
  </si>
  <si>
    <t>DET-004292</t>
  </si>
  <si>
    <t>DET-004293</t>
  </si>
  <si>
    <t>DET-004294</t>
  </si>
  <si>
    <t>DET-004295</t>
  </si>
  <si>
    <t>DET-004296</t>
  </si>
  <si>
    <t>DET-004297</t>
  </si>
  <si>
    <t>DET-004298</t>
  </si>
  <si>
    <t>DET-004299</t>
  </si>
  <si>
    <t>DET-004300</t>
  </si>
  <si>
    <t>DET-004301</t>
  </si>
  <si>
    <t>DET-004302</t>
  </si>
  <si>
    <t>DET-004303</t>
  </si>
  <si>
    <t>DET-004304</t>
  </si>
  <si>
    <t>DET-004305</t>
  </si>
  <si>
    <t>DET-004306</t>
  </si>
  <si>
    <t>DET-004307</t>
  </si>
  <si>
    <t>DET-004308</t>
  </si>
  <si>
    <t>DET-004309</t>
  </si>
  <si>
    <t>DET-004310</t>
  </si>
  <si>
    <t>DET-004311</t>
  </si>
  <si>
    <t>DET-004312</t>
  </si>
  <si>
    <t>DET-004313</t>
  </si>
  <si>
    <t>DET-004314</t>
  </si>
  <si>
    <t>DET-004315</t>
  </si>
  <si>
    <t>DET-004316</t>
  </si>
  <si>
    <t>DET-004317</t>
  </si>
  <si>
    <t>DET-004318</t>
  </si>
  <si>
    <t>DET-004319</t>
  </si>
  <si>
    <t>DET-004320</t>
  </si>
  <si>
    <t>DET-004321</t>
  </si>
  <si>
    <t>DET-004322</t>
  </si>
  <si>
    <t>DET-004323</t>
  </si>
  <si>
    <t>DET-004324</t>
  </si>
  <si>
    <t>DET-004325</t>
  </si>
  <si>
    <t>DET-004326</t>
  </si>
  <si>
    <t>DET-004327</t>
  </si>
  <si>
    <t>DET-004328</t>
  </si>
  <si>
    <t>DET-004329</t>
  </si>
  <si>
    <t>DET-004330</t>
  </si>
  <si>
    <t>DET-004331</t>
  </si>
  <si>
    <t>DET-004332</t>
  </si>
  <si>
    <t>DET-004333</t>
  </si>
  <si>
    <t>DET-004334</t>
  </si>
  <si>
    <t>DET-004335</t>
  </si>
  <si>
    <t>DET-004336</t>
  </si>
  <si>
    <t>DET-004337</t>
  </si>
  <si>
    <t>DET-004338</t>
  </si>
  <si>
    <t>DET-004339</t>
  </si>
  <si>
    <t>DET-004340</t>
  </si>
  <si>
    <t>DET-004341</t>
  </si>
  <si>
    <t>DET-004342</t>
  </si>
  <si>
    <t>DET-004343</t>
  </si>
  <si>
    <t>DET-004344</t>
  </si>
  <si>
    <t>DET-004345</t>
  </si>
  <si>
    <t>DET-004346</t>
  </si>
  <si>
    <t>DET-004347</t>
  </si>
  <si>
    <t>DET-004348</t>
  </si>
  <si>
    <t>DET-004349</t>
  </si>
  <si>
    <t>DET-004350</t>
  </si>
  <si>
    <t>DET-004351</t>
  </si>
  <si>
    <t>DET-004352</t>
  </si>
  <si>
    <t>DET-004353</t>
  </si>
  <si>
    <t>DET-004354</t>
  </si>
  <si>
    <t>DET-004355</t>
  </si>
  <si>
    <t>DET-004356</t>
  </si>
  <si>
    <t>DET-004357</t>
  </si>
  <si>
    <t>DET-004358</t>
  </si>
  <si>
    <t>DET-004359</t>
  </si>
  <si>
    <t>DET-004360</t>
  </si>
  <si>
    <t>DET-004361</t>
  </si>
  <si>
    <t>DET-004362</t>
  </si>
  <si>
    <t>DET-004363</t>
  </si>
  <si>
    <t>DET-004364</t>
  </si>
  <si>
    <t>DET-004365</t>
  </si>
  <si>
    <t>DET-004366</t>
  </si>
  <si>
    <t>DET-004367</t>
  </si>
  <si>
    <t>DET-004368</t>
  </si>
  <si>
    <t>DET-004369</t>
  </si>
  <si>
    <t>DET-004370</t>
  </si>
  <si>
    <t>DET-004371</t>
  </si>
  <si>
    <t>DET-004372</t>
  </si>
  <si>
    <t>DET-004373</t>
  </si>
  <si>
    <t>DET-004374</t>
  </si>
  <si>
    <t>DET-004375</t>
  </si>
  <si>
    <t>DET-004376</t>
  </si>
  <si>
    <t>DET-004377</t>
  </si>
  <si>
    <t>DET-004378</t>
  </si>
  <si>
    <t>DET-004379</t>
  </si>
  <si>
    <t>DET-004380</t>
  </si>
  <si>
    <t>DET-004381</t>
  </si>
  <si>
    <t>DET-004382</t>
  </si>
  <si>
    <t>DET-004383</t>
  </si>
  <si>
    <t>DET-004384</t>
  </si>
  <si>
    <t>DET-004385</t>
  </si>
  <si>
    <t>DET-004386</t>
  </si>
  <si>
    <t>DET-004387</t>
  </si>
  <si>
    <t>DET-004388</t>
  </si>
  <si>
    <t>DET-004389</t>
  </si>
  <si>
    <t>DET-004390</t>
  </si>
  <si>
    <t>DET-004391</t>
  </si>
  <si>
    <t>DET-004392</t>
  </si>
  <si>
    <t>DET-004393</t>
  </si>
  <si>
    <t>DET-004394</t>
  </si>
  <si>
    <t>DET-004395</t>
  </si>
  <si>
    <t>DET-004396</t>
  </si>
  <si>
    <t>DET-004397</t>
  </si>
  <si>
    <t>DET-004398</t>
  </si>
  <si>
    <t>DET-004399</t>
  </si>
  <si>
    <t>DET-004400</t>
  </si>
  <si>
    <t>DET-004401</t>
  </si>
  <si>
    <t>DET-004402</t>
  </si>
  <si>
    <t>DET-004403</t>
  </si>
  <si>
    <t>DET-004404</t>
  </si>
  <si>
    <t>DET-004405</t>
  </si>
  <si>
    <t>DET-004406</t>
  </si>
  <si>
    <t>DET-004407</t>
  </si>
  <si>
    <t>DET-004408</t>
  </si>
  <si>
    <t>DET-004409</t>
  </si>
  <si>
    <t>DET-004410</t>
  </si>
  <si>
    <t>DET-004411</t>
  </si>
  <si>
    <t>DET-004412</t>
  </si>
  <si>
    <t>DET-004413</t>
  </si>
  <si>
    <t>DET-004414</t>
  </si>
  <si>
    <t>DET-004415</t>
  </si>
  <si>
    <t>DET-004416</t>
  </si>
  <si>
    <t>DET-004417</t>
  </si>
  <si>
    <t>DET-004418</t>
  </si>
  <si>
    <t>DET-004419</t>
  </si>
  <si>
    <t>DET-004420</t>
  </si>
  <si>
    <t>DET-004421</t>
  </si>
  <si>
    <t>DET-004422</t>
  </si>
  <si>
    <t>DET-004423</t>
  </si>
  <si>
    <t>DET-004424</t>
  </si>
  <si>
    <t>DET-004425</t>
  </si>
  <si>
    <t>DET-004426</t>
  </si>
  <si>
    <t>DET-004427</t>
  </si>
  <si>
    <t>DET-004428</t>
  </si>
  <si>
    <t>DET-004429</t>
  </si>
  <si>
    <t>DET-004430</t>
  </si>
  <si>
    <t>DET-004431</t>
  </si>
  <si>
    <t>DET-004432</t>
  </si>
  <si>
    <t>DET-004433</t>
  </si>
  <si>
    <t>DET-004434</t>
  </si>
  <si>
    <t>DET-004435</t>
  </si>
  <si>
    <t>DET-004436</t>
  </si>
  <si>
    <t>DET-004437</t>
  </si>
  <si>
    <t>DET-004438</t>
  </si>
  <si>
    <t>DET-004439</t>
  </si>
  <si>
    <t>DET-004440</t>
  </si>
  <si>
    <t>DET-004441</t>
  </si>
  <si>
    <t>DET-004442</t>
  </si>
  <si>
    <t>DET-004443</t>
  </si>
  <si>
    <t>DET-004444</t>
  </si>
  <si>
    <t>DET-004445</t>
  </si>
  <si>
    <t>DET-004446</t>
  </si>
  <si>
    <t>DET-004447</t>
  </si>
  <si>
    <t>DET-004448</t>
  </si>
  <si>
    <t>DET-004449</t>
  </si>
  <si>
    <t>DET-004450</t>
  </si>
  <si>
    <t>DET-004451</t>
  </si>
  <si>
    <t>DET-004452</t>
  </si>
  <si>
    <t>DET-004453</t>
  </si>
  <si>
    <t>DET-004454</t>
  </si>
  <si>
    <t>DET-004455</t>
  </si>
  <si>
    <t>DET-004456</t>
  </si>
  <si>
    <t>DET-004457</t>
  </si>
  <si>
    <t>DET-004458</t>
  </si>
  <si>
    <t>DET-004459</t>
  </si>
  <si>
    <t>DET-004460</t>
  </si>
  <si>
    <t>DET-004461</t>
  </si>
  <si>
    <t>DET-004462</t>
  </si>
  <si>
    <t>DET-004463</t>
  </si>
  <si>
    <t>DET-004464</t>
  </si>
  <si>
    <t>DET-004465</t>
  </si>
  <si>
    <t>DET-004466</t>
  </si>
  <si>
    <t>DET-004467</t>
  </si>
  <si>
    <t>DET-004468</t>
  </si>
  <si>
    <t>DET-004469</t>
  </si>
  <si>
    <t>DET-004470</t>
  </si>
  <si>
    <t>DET-004471</t>
  </si>
  <si>
    <t>DET-004472</t>
  </si>
  <si>
    <t>DET-004473</t>
  </si>
  <si>
    <t>DET-004474</t>
  </si>
  <si>
    <t>DET-004475</t>
  </si>
  <si>
    <t>DET-004476</t>
  </si>
  <si>
    <t>DET-004477</t>
  </si>
  <si>
    <t>DET-004478</t>
  </si>
  <si>
    <t>DET-004479</t>
  </si>
  <si>
    <t>DET-004480</t>
  </si>
  <si>
    <t>DET-004481</t>
  </si>
  <si>
    <t>DET-004482</t>
  </si>
  <si>
    <t>DET-004483</t>
  </si>
  <si>
    <t>DET-004484</t>
  </si>
  <si>
    <t>DET-004485</t>
  </si>
  <si>
    <t>DET-004486</t>
  </si>
  <si>
    <t>DET-004487</t>
  </si>
  <si>
    <t>DET-004488</t>
  </si>
  <si>
    <t>DET-004489</t>
  </si>
  <si>
    <t>DET-004490</t>
  </si>
  <si>
    <t>DET-004491</t>
  </si>
  <si>
    <t>DET-004492</t>
  </si>
  <si>
    <t>DET-004493</t>
  </si>
  <si>
    <t>DET-004494</t>
  </si>
  <si>
    <t>DET-004495</t>
  </si>
  <si>
    <t>DET-004496</t>
  </si>
  <si>
    <t>DET-004497</t>
  </si>
  <si>
    <t>DET-004498</t>
  </si>
  <si>
    <t>DET-004499</t>
  </si>
  <si>
    <t>DET-004500</t>
  </si>
  <si>
    <t>InventoryID</t>
  </si>
  <si>
    <t>StockQuantity</t>
  </si>
  <si>
    <t>InventoryValue</t>
  </si>
  <si>
    <t>INV-000001</t>
  </si>
  <si>
    <t>INV-000002</t>
  </si>
  <si>
    <t>INV-000003</t>
  </si>
  <si>
    <t>INV-000004</t>
  </si>
  <si>
    <t>INV-000005</t>
  </si>
  <si>
    <t>INV-000006</t>
  </si>
  <si>
    <t>INV-000007</t>
  </si>
  <si>
    <t>INV-000008</t>
  </si>
  <si>
    <t>INV-000009</t>
  </si>
  <si>
    <t>INV-000010</t>
  </si>
  <si>
    <t>INV-000011</t>
  </si>
  <si>
    <t>INV-000012</t>
  </si>
  <si>
    <t>INV-000013</t>
  </si>
  <si>
    <t>INV-000014</t>
  </si>
  <si>
    <t>INV-000015</t>
  </si>
  <si>
    <t>INV-000016</t>
  </si>
  <si>
    <t>INV-000017</t>
  </si>
  <si>
    <t>INV-000018</t>
  </si>
  <si>
    <t>INV-000019</t>
  </si>
  <si>
    <t>INV-000020</t>
  </si>
  <si>
    <t>INV-000021</t>
  </si>
  <si>
    <t>INV-000022</t>
  </si>
  <si>
    <t>INV-000023</t>
  </si>
  <si>
    <t>INV-000024</t>
  </si>
  <si>
    <t>INV-000025</t>
  </si>
  <si>
    <t>INV-000026</t>
  </si>
  <si>
    <t>INV-000027</t>
  </si>
  <si>
    <t>INV-000028</t>
  </si>
  <si>
    <t>INV-000029</t>
  </si>
  <si>
    <t>INV-000030</t>
  </si>
  <si>
    <t>INV-000031</t>
  </si>
  <si>
    <t>INV-000032</t>
  </si>
  <si>
    <t>INV-000033</t>
  </si>
  <si>
    <t>INV-000034</t>
  </si>
  <si>
    <t>INV-000035</t>
  </si>
  <si>
    <t>INV-000036</t>
  </si>
  <si>
    <t>INV-000037</t>
  </si>
  <si>
    <t>INV-000038</t>
  </si>
  <si>
    <t>INV-000039</t>
  </si>
  <si>
    <t>INV-000040</t>
  </si>
  <si>
    <t>INV-000041</t>
  </si>
  <si>
    <t>INV-000042</t>
  </si>
  <si>
    <t>INV-000043</t>
  </si>
  <si>
    <t>INV-000044</t>
  </si>
  <si>
    <t>INV-000045</t>
  </si>
  <si>
    <t>INV-000046</t>
  </si>
  <si>
    <t>INV-000047</t>
  </si>
  <si>
    <t>INV-000048</t>
  </si>
  <si>
    <t>INV-000049</t>
  </si>
  <si>
    <t>INV-000050</t>
  </si>
  <si>
    <t>INV-000051</t>
  </si>
  <si>
    <t>INV-000052</t>
  </si>
  <si>
    <t>INV-000053</t>
  </si>
  <si>
    <t>INV-000054</t>
  </si>
  <si>
    <t>INV-000055</t>
  </si>
  <si>
    <t>INV-000056</t>
  </si>
  <si>
    <t>INV-000057</t>
  </si>
  <si>
    <t>INV-000058</t>
  </si>
  <si>
    <t>INV-000059</t>
  </si>
  <si>
    <t>INV-000060</t>
  </si>
  <si>
    <t>INV-000061</t>
  </si>
  <si>
    <t>INV-000062</t>
  </si>
  <si>
    <t>INV-000063</t>
  </si>
  <si>
    <t>INV-000064</t>
  </si>
  <si>
    <t>INV-000065</t>
  </si>
  <si>
    <t>INV-000066</t>
  </si>
  <si>
    <t>INV-000067</t>
  </si>
  <si>
    <t>INV-000068</t>
  </si>
  <si>
    <t>INV-000069</t>
  </si>
  <si>
    <t>INV-000070</t>
  </si>
  <si>
    <t>INV-000071</t>
  </si>
  <si>
    <t>INV-000072</t>
  </si>
  <si>
    <t>INV-000073</t>
  </si>
  <si>
    <t>INV-000074</t>
  </si>
  <si>
    <t>INV-000075</t>
  </si>
  <si>
    <t>INV-000076</t>
  </si>
  <si>
    <t>INV-000077</t>
  </si>
  <si>
    <t>INV-000078</t>
  </si>
  <si>
    <t>INV-000079</t>
  </si>
  <si>
    <t>INV-000080</t>
  </si>
  <si>
    <t>INV-000081</t>
  </si>
  <si>
    <t>INV-000082</t>
  </si>
  <si>
    <t>INV-000083</t>
  </si>
  <si>
    <t>INV-000084</t>
  </si>
  <si>
    <t>INV-000085</t>
  </si>
  <si>
    <t>INV-000086</t>
  </si>
  <si>
    <t>INV-000087</t>
  </si>
  <si>
    <t>INV-000088</t>
  </si>
  <si>
    <t>INV-000089</t>
  </si>
  <si>
    <t>INV-000090</t>
  </si>
  <si>
    <t>INV-000091</t>
  </si>
  <si>
    <t>INV-000092</t>
  </si>
  <si>
    <t>INV-000093</t>
  </si>
  <si>
    <t>INV-000094</t>
  </si>
  <si>
    <t>INV-000095</t>
  </si>
  <si>
    <t>INV-000096</t>
  </si>
  <si>
    <t>INV-000097</t>
  </si>
  <si>
    <t>INV-000098</t>
  </si>
  <si>
    <t>INV-000099</t>
  </si>
  <si>
    <t>INV-000100</t>
  </si>
  <si>
    <t>INV-000101</t>
  </si>
  <si>
    <t>INV-000102</t>
  </si>
  <si>
    <t>INV-000103</t>
  </si>
  <si>
    <t>INV-000104</t>
  </si>
  <si>
    <t>INV-000105</t>
  </si>
  <si>
    <t>INV-000106</t>
  </si>
  <si>
    <t>INV-000107</t>
  </si>
  <si>
    <t>INV-000108</t>
  </si>
  <si>
    <t>INV-000109</t>
  </si>
  <si>
    <t>INV-000110</t>
  </si>
  <si>
    <t>INV-000111</t>
  </si>
  <si>
    <t>INV-000112</t>
  </si>
  <si>
    <t>INV-000113</t>
  </si>
  <si>
    <t>INV-000114</t>
  </si>
  <si>
    <t>INV-000115</t>
  </si>
  <si>
    <t>INV-000116</t>
  </si>
  <si>
    <t>INV-000117</t>
  </si>
  <si>
    <t>INV-000118</t>
  </si>
  <si>
    <t>INV-000119</t>
  </si>
  <si>
    <t>INV-000120</t>
  </si>
  <si>
    <t>INV-000121</t>
  </si>
  <si>
    <t>INV-000122</t>
  </si>
  <si>
    <t>INV-000123</t>
  </si>
  <si>
    <t>INV-000124</t>
  </si>
  <si>
    <t>INV-000125</t>
  </si>
  <si>
    <t>INV-000126</t>
  </si>
  <si>
    <t>INV-000127</t>
  </si>
  <si>
    <t>INV-000128</t>
  </si>
  <si>
    <t>INV-000129</t>
  </si>
  <si>
    <t>INV-000130</t>
  </si>
  <si>
    <t>INV-000131</t>
  </si>
  <si>
    <t>INV-000132</t>
  </si>
  <si>
    <t>INV-000133</t>
  </si>
  <si>
    <t>INV-000134</t>
  </si>
  <si>
    <t>INV-000135</t>
  </si>
  <si>
    <t>INV-000136</t>
  </si>
  <si>
    <t>INV-000137</t>
  </si>
  <si>
    <t>INV-000138</t>
  </si>
  <si>
    <t>INV-000139</t>
  </si>
  <si>
    <t>INV-000140</t>
  </si>
  <si>
    <t>INV-000141</t>
  </si>
  <si>
    <t>INV-000142</t>
  </si>
  <si>
    <t>INV-000143</t>
  </si>
  <si>
    <t>INV-000144</t>
  </si>
  <si>
    <t>INV-000145</t>
  </si>
  <si>
    <t>INV-000146</t>
  </si>
  <si>
    <t>INV-000147</t>
  </si>
  <si>
    <t>INV-000148</t>
  </si>
  <si>
    <t>INV-000149</t>
  </si>
  <si>
    <t>INV-000150</t>
  </si>
  <si>
    <t>INV-000151</t>
  </si>
  <si>
    <t>INV-000152</t>
  </si>
  <si>
    <t>INV-000153</t>
  </si>
  <si>
    <t>INV-000154</t>
  </si>
  <si>
    <t>INV-000155</t>
  </si>
  <si>
    <t>INV-000156</t>
  </si>
  <si>
    <t>INV-000157</t>
  </si>
  <si>
    <t>INV-000158</t>
  </si>
  <si>
    <t>INV-000159</t>
  </si>
  <si>
    <t>INV-000160</t>
  </si>
  <si>
    <t>INV-000161</t>
  </si>
  <si>
    <t>INV-000162</t>
  </si>
  <si>
    <t>INV-000163</t>
  </si>
  <si>
    <t>INV-000164</t>
  </si>
  <si>
    <t>INV-000165</t>
  </si>
  <si>
    <t>INV-000166</t>
  </si>
  <si>
    <t>INV-000167</t>
  </si>
  <si>
    <t>INV-000168</t>
  </si>
  <si>
    <t>INV-000169</t>
  </si>
  <si>
    <t>INV-000170</t>
  </si>
  <si>
    <t>INV-000171</t>
  </si>
  <si>
    <t>INV-000172</t>
  </si>
  <si>
    <t>INV-000173</t>
  </si>
  <si>
    <t>INV-000174</t>
  </si>
  <si>
    <t>INV-000175</t>
  </si>
  <si>
    <t>INV-000176</t>
  </si>
  <si>
    <t>INV-000177</t>
  </si>
  <si>
    <t>INV-000178</t>
  </si>
  <si>
    <t>INV-000179</t>
  </si>
  <si>
    <t>INV-000180</t>
  </si>
  <si>
    <t>INV-000181</t>
  </si>
  <si>
    <t>INV-000182</t>
  </si>
  <si>
    <t>INV-000183</t>
  </si>
  <si>
    <t>INV-000184</t>
  </si>
  <si>
    <t>INV-000185</t>
  </si>
  <si>
    <t>INV-000186</t>
  </si>
  <si>
    <t>INV-000187</t>
  </si>
  <si>
    <t>INV-000188</t>
  </si>
  <si>
    <t>INV-000189</t>
  </si>
  <si>
    <t>INV-000190</t>
  </si>
  <si>
    <t>INV-000191</t>
  </si>
  <si>
    <t>INV-000192</t>
  </si>
  <si>
    <t>INV-000193</t>
  </si>
  <si>
    <t>INV-000194</t>
  </si>
  <si>
    <t>INV-000195</t>
  </si>
  <si>
    <t>INV-000196</t>
  </si>
  <si>
    <t>INV-000197</t>
  </si>
  <si>
    <t>INV-000198</t>
  </si>
  <si>
    <t>INV-000199</t>
  </si>
  <si>
    <t>INV-000200</t>
  </si>
  <si>
    <t>INV-000201</t>
  </si>
  <si>
    <t>INV-000202</t>
  </si>
  <si>
    <t>INV-000203</t>
  </si>
  <si>
    <t>INV-000204</t>
  </si>
  <si>
    <t>INV-000205</t>
  </si>
  <si>
    <t>INV-000206</t>
  </si>
  <si>
    <t>INV-000207</t>
  </si>
  <si>
    <t>INV-000208</t>
  </si>
  <si>
    <t>INV-000209</t>
  </si>
  <si>
    <t>INV-000210</t>
  </si>
  <si>
    <t>INV-000211</t>
  </si>
  <si>
    <t>INV-000212</t>
  </si>
  <si>
    <t>INV-000213</t>
  </si>
  <si>
    <t>INV-000214</t>
  </si>
  <si>
    <t>INV-000215</t>
  </si>
  <si>
    <t>INV-000216</t>
  </si>
  <si>
    <t>INV-000217</t>
  </si>
  <si>
    <t>INV-000218</t>
  </si>
  <si>
    <t>INV-000219</t>
  </si>
  <si>
    <t>INV-000220</t>
  </si>
  <si>
    <t>INV-000221</t>
  </si>
  <si>
    <t>INV-000222</t>
  </si>
  <si>
    <t>INV-000223</t>
  </si>
  <si>
    <t>INV-000224</t>
  </si>
  <si>
    <t>INV-000225</t>
  </si>
  <si>
    <t>INV-000226</t>
  </si>
  <si>
    <t>INV-000227</t>
  </si>
  <si>
    <t>INV-000228</t>
  </si>
  <si>
    <t>INV-000229</t>
  </si>
  <si>
    <t>INV-000230</t>
  </si>
  <si>
    <t>INV-000231</t>
  </si>
  <si>
    <t>INV-000232</t>
  </si>
  <si>
    <t>INV-000233</t>
  </si>
  <si>
    <t>INV-000234</t>
  </si>
  <si>
    <t>INV-000235</t>
  </si>
  <si>
    <t>INV-000236</t>
  </si>
  <si>
    <t>INV-000237</t>
  </si>
  <si>
    <t>INV-000238</t>
  </si>
  <si>
    <t>INV-000239</t>
  </si>
  <si>
    <t>INV-000240</t>
  </si>
  <si>
    <t>INV-000241</t>
  </si>
  <si>
    <t>INV-000242</t>
  </si>
  <si>
    <t>INV-000243</t>
  </si>
  <si>
    <t>INV-000244</t>
  </si>
  <si>
    <t>INV-000245</t>
  </si>
  <si>
    <t>INV-000246</t>
  </si>
  <si>
    <t>INV-000247</t>
  </si>
  <si>
    <t>INV-000248</t>
  </si>
  <si>
    <t>INV-000249</t>
  </si>
  <si>
    <t>INV-000250</t>
  </si>
  <si>
    <t>INV-000251</t>
  </si>
  <si>
    <t>INV-000252</t>
  </si>
  <si>
    <t>INV-000253</t>
  </si>
  <si>
    <t>INV-000254</t>
  </si>
  <si>
    <t>INV-000255</t>
  </si>
  <si>
    <t>INV-000256</t>
  </si>
  <si>
    <t>INV-000257</t>
  </si>
  <si>
    <t>INV-000258</t>
  </si>
  <si>
    <t>INV-000259</t>
  </si>
  <si>
    <t>INV-000260</t>
  </si>
  <si>
    <t>INV-000261</t>
  </si>
  <si>
    <t>INV-000262</t>
  </si>
  <si>
    <t>INV-000263</t>
  </si>
  <si>
    <t>INV-000264</t>
  </si>
  <si>
    <t>INV-000265</t>
  </si>
  <si>
    <t>INV-000266</t>
  </si>
  <si>
    <t>INV-000267</t>
  </si>
  <si>
    <t>INV-000268</t>
  </si>
  <si>
    <t>INV-000269</t>
  </si>
  <si>
    <t>INV-000270</t>
  </si>
  <si>
    <t>INV-000271</t>
  </si>
  <si>
    <t>INV-000272</t>
  </si>
  <si>
    <t>INV-000273</t>
  </si>
  <si>
    <t>INV-000274</t>
  </si>
  <si>
    <t>INV-000275</t>
  </si>
  <si>
    <t>INV-000276</t>
  </si>
  <si>
    <t>INV-000277</t>
  </si>
  <si>
    <t>INV-000278</t>
  </si>
  <si>
    <t>INV-000279</t>
  </si>
  <si>
    <t>INV-000280</t>
  </si>
  <si>
    <t>INV-000281</t>
  </si>
  <si>
    <t>INV-000282</t>
  </si>
  <si>
    <t>INV-000283</t>
  </si>
  <si>
    <t>INV-000284</t>
  </si>
  <si>
    <t>INV-000285</t>
  </si>
  <si>
    <t>INV-000286</t>
  </si>
  <si>
    <t>INV-000287</t>
  </si>
  <si>
    <t>INV-000288</t>
  </si>
  <si>
    <t>INV-000289</t>
  </si>
  <si>
    <t>INV-000290</t>
  </si>
  <si>
    <t>INV-000291</t>
  </si>
  <si>
    <t>INV-000292</t>
  </si>
  <si>
    <t>INV-000293</t>
  </si>
  <si>
    <t>INV-000294</t>
  </si>
  <si>
    <t>INV-000295</t>
  </si>
  <si>
    <t>INV-000296</t>
  </si>
  <si>
    <t>INV-000297</t>
  </si>
  <si>
    <t>INV-000298</t>
  </si>
  <si>
    <t>INV-000299</t>
  </si>
  <si>
    <t>INV-000300</t>
  </si>
  <si>
    <t>INV-000301</t>
  </si>
  <si>
    <t>INV-000302</t>
  </si>
  <si>
    <t>INV-000303</t>
  </si>
  <si>
    <t>INV-000304</t>
  </si>
  <si>
    <t>INV-000305</t>
  </si>
  <si>
    <t>INV-000306</t>
  </si>
  <si>
    <t>INV-000307</t>
  </si>
  <si>
    <t>INV-000308</t>
  </si>
  <si>
    <t>INV-000309</t>
  </si>
  <si>
    <t>INV-000310</t>
  </si>
  <si>
    <t>INV-000311</t>
  </si>
  <si>
    <t>INV-000312</t>
  </si>
  <si>
    <t>INV-000313</t>
  </si>
  <si>
    <t>INV-000314</t>
  </si>
  <si>
    <t>INV-000315</t>
  </si>
  <si>
    <t>INV-000316</t>
  </si>
  <si>
    <t>INV-000317</t>
  </si>
  <si>
    <t>INV-000318</t>
  </si>
  <si>
    <t>INV-000319</t>
  </si>
  <si>
    <t>INV-000320</t>
  </si>
  <si>
    <t>INV-000321</t>
  </si>
  <si>
    <t>INV-000322</t>
  </si>
  <si>
    <t>INV-000323</t>
  </si>
  <si>
    <t>INV-000324</t>
  </si>
  <si>
    <t>INV-000325</t>
  </si>
  <si>
    <t>INV-000326</t>
  </si>
  <si>
    <t>INV-000327</t>
  </si>
  <si>
    <t>INV-000328</t>
  </si>
  <si>
    <t>INV-000329</t>
  </si>
  <si>
    <t>INV-000330</t>
  </si>
  <si>
    <t>INV-000331</t>
  </si>
  <si>
    <t>INV-000332</t>
  </si>
  <si>
    <t>INV-000333</t>
  </si>
  <si>
    <t>INV-000334</t>
  </si>
  <si>
    <t>INV-000335</t>
  </si>
  <si>
    <t>INV-000336</t>
  </si>
  <si>
    <t>INV-000337</t>
  </si>
  <si>
    <t>INV-000338</t>
  </si>
  <si>
    <t>INV-000339</t>
  </si>
  <si>
    <t>INV-000340</t>
  </si>
  <si>
    <t>INV-000341</t>
  </si>
  <si>
    <t>INV-000342</t>
  </si>
  <si>
    <t>INV-000343</t>
  </si>
  <si>
    <t>INV-000344</t>
  </si>
  <si>
    <t>INV-000345</t>
  </si>
  <si>
    <t>INV-000346</t>
  </si>
  <si>
    <t>INV-000347</t>
  </si>
  <si>
    <t>INV-000348</t>
  </si>
  <si>
    <t>INV-000349</t>
  </si>
  <si>
    <t>INV-000350</t>
  </si>
  <si>
    <t>INV-000351</t>
  </si>
  <si>
    <t>INV-000352</t>
  </si>
  <si>
    <t>INV-000353</t>
  </si>
  <si>
    <t>INV-000354</t>
  </si>
  <si>
    <t>INV-000355</t>
  </si>
  <si>
    <t>INV-000356</t>
  </si>
  <si>
    <t>INV-000357</t>
  </si>
  <si>
    <t>INV-000358</t>
  </si>
  <si>
    <t>INV-000359</t>
  </si>
  <si>
    <t>INV-000360</t>
  </si>
  <si>
    <t>INV-000361</t>
  </si>
  <si>
    <t>INV-000362</t>
  </si>
  <si>
    <t>INV-000363</t>
  </si>
  <si>
    <t>INV-000364</t>
  </si>
  <si>
    <t>INV-000365</t>
  </si>
  <si>
    <t>INV-000366</t>
  </si>
  <si>
    <t>INV-000367</t>
  </si>
  <si>
    <t>INV-000368</t>
  </si>
  <si>
    <t>INV-000369</t>
  </si>
  <si>
    <t>INV-000370</t>
  </si>
  <si>
    <t>INV-000371</t>
  </si>
  <si>
    <t>INV-000372</t>
  </si>
  <si>
    <t>INV-000373</t>
  </si>
  <si>
    <t>INV-000374</t>
  </si>
  <si>
    <t>INV-000375</t>
  </si>
  <si>
    <t>INV-000376</t>
  </si>
  <si>
    <t>INV-000377</t>
  </si>
  <si>
    <t>INV-000378</t>
  </si>
  <si>
    <t>INV-000379</t>
  </si>
  <si>
    <t>INV-000380</t>
  </si>
  <si>
    <t>INV-000381</t>
  </si>
  <si>
    <t>INV-000382</t>
  </si>
  <si>
    <t>INV-000383</t>
  </si>
  <si>
    <t>INV-000384</t>
  </si>
  <si>
    <t>INV-000385</t>
  </si>
  <si>
    <t>INV-000386</t>
  </si>
  <si>
    <t>INV-000387</t>
  </si>
  <si>
    <t>INV-000388</t>
  </si>
  <si>
    <t>INV-000389</t>
  </si>
  <si>
    <t>INV-000390</t>
  </si>
  <si>
    <t>INV-000391</t>
  </si>
  <si>
    <t>INV-000392</t>
  </si>
  <si>
    <t>INV-000393</t>
  </si>
  <si>
    <t>INV-000394</t>
  </si>
  <si>
    <t>INV-000395</t>
  </si>
  <si>
    <t>INV-000396</t>
  </si>
  <si>
    <t>INV-000397</t>
  </si>
  <si>
    <t>INV-000398</t>
  </si>
  <si>
    <t>INV-000399</t>
  </si>
  <si>
    <t>INV-000400</t>
  </si>
  <si>
    <t>INV-000401</t>
  </si>
  <si>
    <t>INV-000402</t>
  </si>
  <si>
    <t>INV-000403</t>
  </si>
  <si>
    <t>INV-000404</t>
  </si>
  <si>
    <t>INV-000405</t>
  </si>
  <si>
    <t>INV-000406</t>
  </si>
  <si>
    <t>INV-000407</t>
  </si>
  <si>
    <t>INV-000408</t>
  </si>
  <si>
    <t>INV-000409</t>
  </si>
  <si>
    <t>INV-000410</t>
  </si>
  <si>
    <t>INV-000411</t>
  </si>
  <si>
    <t>INV-000412</t>
  </si>
  <si>
    <t>INV-000413</t>
  </si>
  <si>
    <t>INV-000414</t>
  </si>
  <si>
    <t>INV-000415</t>
  </si>
  <si>
    <t>INV-000416</t>
  </si>
  <si>
    <t>INV-000417</t>
  </si>
  <si>
    <t>INV-000418</t>
  </si>
  <si>
    <t>INV-000419</t>
  </si>
  <si>
    <t>INV-000420</t>
  </si>
  <si>
    <t>INV-000421</t>
  </si>
  <si>
    <t>INV-000422</t>
  </si>
  <si>
    <t>INV-000423</t>
  </si>
  <si>
    <t>INV-000424</t>
  </si>
  <si>
    <t>INV-000425</t>
  </si>
  <si>
    <t>INV-000426</t>
  </si>
  <si>
    <t>INV-000427</t>
  </si>
  <si>
    <t>INV-000428</t>
  </si>
  <si>
    <t>INV-000429</t>
  </si>
  <si>
    <t>INV-000430</t>
  </si>
  <si>
    <t>INV-000431</t>
  </si>
  <si>
    <t>INV-000432</t>
  </si>
  <si>
    <t>INV-000433</t>
  </si>
  <si>
    <t>INV-000434</t>
  </si>
  <si>
    <t>INV-000435</t>
  </si>
  <si>
    <t>INV-000436</t>
  </si>
  <si>
    <t>INV-000437</t>
  </si>
  <si>
    <t>INV-000438</t>
  </si>
  <si>
    <t>INV-000439</t>
  </si>
  <si>
    <t>INV-000440</t>
  </si>
  <si>
    <t>INV-000441</t>
  </si>
  <si>
    <t>INV-000442</t>
  </si>
  <si>
    <t>INV-000443</t>
  </si>
  <si>
    <t>INV-000444</t>
  </si>
  <si>
    <t>INV-000445</t>
  </si>
  <si>
    <t>INV-000446</t>
  </si>
  <si>
    <t>INV-000447</t>
  </si>
  <si>
    <t>INV-000448</t>
  </si>
  <si>
    <t>INV-000449</t>
  </si>
  <si>
    <t>INV-000450</t>
  </si>
  <si>
    <t>INV-000451</t>
  </si>
  <si>
    <t>INV-000452</t>
  </si>
  <si>
    <t>INV-000453</t>
  </si>
  <si>
    <t>INV-000454</t>
  </si>
  <si>
    <t>INV-000455</t>
  </si>
  <si>
    <t>INV-000456</t>
  </si>
  <si>
    <t>INV-000457</t>
  </si>
  <si>
    <t>INV-000458</t>
  </si>
  <si>
    <t>INV-000459</t>
  </si>
  <si>
    <t>INV-000460</t>
  </si>
  <si>
    <t>INV-000461</t>
  </si>
  <si>
    <t>INV-000462</t>
  </si>
  <si>
    <t>INV-000463</t>
  </si>
  <si>
    <t>INV-000464</t>
  </si>
  <si>
    <t>INV-000465</t>
  </si>
  <si>
    <t>INV-000466</t>
  </si>
  <si>
    <t>INV-000467</t>
  </si>
  <si>
    <t>INV-000468</t>
  </si>
  <si>
    <t>INV-000469</t>
  </si>
  <si>
    <t>INV-000470</t>
  </si>
  <si>
    <t>INV-000471</t>
  </si>
  <si>
    <t>INV-000472</t>
  </si>
  <si>
    <t>INV-000473</t>
  </si>
  <si>
    <t>INV-000474</t>
  </si>
  <si>
    <t>INV-000475</t>
  </si>
  <si>
    <t>INV-000476</t>
  </si>
  <si>
    <t>INV-000477</t>
  </si>
  <si>
    <t>INV-000478</t>
  </si>
  <si>
    <t>INV-000479</t>
  </si>
  <si>
    <t>INV-000480</t>
  </si>
  <si>
    <t>ShipmentID</t>
  </si>
  <si>
    <t>ShipDate</t>
  </si>
  <si>
    <t>DeliveryDate</t>
  </si>
  <si>
    <t>DeliveryDays</t>
  </si>
  <si>
    <t>SHP-000001</t>
  </si>
  <si>
    <t>SHP-000002</t>
  </si>
  <si>
    <t>SHP-000003</t>
  </si>
  <si>
    <t>SHP-000004</t>
  </si>
  <si>
    <t>SHP-000005</t>
  </si>
  <si>
    <t>SHP-000006</t>
  </si>
  <si>
    <t>SHP-000007</t>
  </si>
  <si>
    <t>SHP-000008</t>
  </si>
  <si>
    <t>SHP-000009</t>
  </si>
  <si>
    <t>SHP-000010</t>
  </si>
  <si>
    <t>SHP-000011</t>
  </si>
  <si>
    <t>SHP-000012</t>
  </si>
  <si>
    <t>SHP-000013</t>
  </si>
  <si>
    <t>SHP-000014</t>
  </si>
  <si>
    <t>SHP-000015</t>
  </si>
  <si>
    <t>SHP-000016</t>
  </si>
  <si>
    <t>SHP-000017</t>
  </si>
  <si>
    <t>SHP-000019</t>
  </si>
  <si>
    <t>SHP-000020</t>
  </si>
  <si>
    <t>SHP-000021</t>
  </si>
  <si>
    <t>SHP-000022</t>
  </si>
  <si>
    <t>SHP-000023</t>
  </si>
  <si>
    <t>SHP-000025</t>
  </si>
  <si>
    <t>SHP-000026</t>
  </si>
  <si>
    <t>SHP-000027</t>
  </si>
  <si>
    <t>SHP-000028</t>
  </si>
  <si>
    <t>SHP-000029</t>
  </si>
  <si>
    <t>SHP-000030</t>
  </si>
  <si>
    <t>SHP-000031</t>
  </si>
  <si>
    <t>SHP-000032</t>
  </si>
  <si>
    <t>SHP-000033</t>
  </si>
  <si>
    <t>SHP-000034</t>
  </si>
  <si>
    <t>SHP-000035</t>
  </si>
  <si>
    <t>SHP-000036</t>
  </si>
  <si>
    <t>SHP-000037</t>
  </si>
  <si>
    <t>SHP-000039</t>
  </si>
  <si>
    <t>SHP-000040</t>
  </si>
  <si>
    <t>SHP-000041</t>
  </si>
  <si>
    <t>SHP-000042</t>
  </si>
  <si>
    <t>SHP-000043</t>
  </si>
  <si>
    <t>SHP-000044</t>
  </si>
  <si>
    <t>SHP-000045</t>
  </si>
  <si>
    <t>SHP-000046</t>
  </si>
  <si>
    <t>SHP-000048</t>
  </si>
  <si>
    <t>SHP-000049</t>
  </si>
  <si>
    <t>SHP-000050</t>
  </si>
  <si>
    <t>SHP-000052</t>
  </si>
  <si>
    <t>SHP-000053</t>
  </si>
  <si>
    <t>SHP-000054</t>
  </si>
  <si>
    <t>SHP-000055</t>
  </si>
  <si>
    <t>SHP-000056</t>
  </si>
  <si>
    <t>SHP-000057</t>
  </si>
  <si>
    <t>SHP-000058</t>
  </si>
  <si>
    <t>SHP-000059</t>
  </si>
  <si>
    <t>SHP-000060</t>
  </si>
  <si>
    <t>SHP-000061</t>
  </si>
  <si>
    <t>SHP-000062</t>
  </si>
  <si>
    <t>SHP-000063</t>
  </si>
  <si>
    <t>SHP-000064</t>
  </si>
  <si>
    <t>SHP-000065</t>
  </si>
  <si>
    <t>SHP-000067</t>
  </si>
  <si>
    <t>SHP-000068</t>
  </si>
  <si>
    <t>SHP-000069</t>
  </si>
  <si>
    <t>SHP-000070</t>
  </si>
  <si>
    <t>SHP-000071</t>
  </si>
  <si>
    <t>SHP-000072</t>
  </si>
  <si>
    <t>SHP-000073</t>
  </si>
  <si>
    <t>SHP-000074</t>
  </si>
  <si>
    <t>SHP-000075</t>
  </si>
  <si>
    <t>SHP-000076</t>
  </si>
  <si>
    <t>SHP-000077</t>
  </si>
  <si>
    <t>SHP-000078</t>
  </si>
  <si>
    <t>SHP-000079</t>
  </si>
  <si>
    <t>SHP-000080</t>
  </si>
  <si>
    <t>SHP-000082</t>
  </si>
  <si>
    <t>SHP-000083</t>
  </si>
  <si>
    <t>SHP-000084</t>
  </si>
  <si>
    <t>SHP-000085</t>
  </si>
  <si>
    <t>SHP-000086</t>
  </si>
  <si>
    <t>SHP-000087</t>
  </si>
  <si>
    <t>SHP-000088</t>
  </si>
  <si>
    <t>SHP-000089</t>
  </si>
  <si>
    <t>SHP-000090</t>
  </si>
  <si>
    <t>SHP-000091</t>
  </si>
  <si>
    <t>SHP-000092</t>
  </si>
  <si>
    <t>SHP-000093</t>
  </si>
  <si>
    <t>SHP-000095</t>
  </si>
  <si>
    <t>SHP-000096</t>
  </si>
  <si>
    <t>SHP-000097</t>
  </si>
  <si>
    <t>SHP-000098</t>
  </si>
  <si>
    <t>SHP-000099</t>
  </si>
  <si>
    <t>SHP-000100</t>
  </si>
  <si>
    <t>SHP-000101</t>
  </si>
  <si>
    <t>SHP-000103</t>
  </si>
  <si>
    <t>SHP-000104</t>
  </si>
  <si>
    <t>SHP-000105</t>
  </si>
  <si>
    <t>SHP-000106</t>
  </si>
  <si>
    <t>SHP-000107</t>
  </si>
  <si>
    <t>SHP-000108</t>
  </si>
  <si>
    <t>SHP-000109</t>
  </si>
  <si>
    <t>SHP-000110</t>
  </si>
  <si>
    <t>SHP-000111</t>
  </si>
  <si>
    <t>SHP-000112</t>
  </si>
  <si>
    <t>SHP-000113</t>
  </si>
  <si>
    <t>SHP-000114</t>
  </si>
  <si>
    <t>SHP-000115</t>
  </si>
  <si>
    <t>SHP-000116</t>
  </si>
  <si>
    <t>SHP-000117</t>
  </si>
  <si>
    <t>SHP-000118</t>
  </si>
  <si>
    <t>SHP-000119</t>
  </si>
  <si>
    <t>SHP-000120</t>
  </si>
  <si>
    <t>SHP-000121</t>
  </si>
  <si>
    <t>SHP-000122</t>
  </si>
  <si>
    <t>SHP-000123</t>
  </si>
  <si>
    <t>SHP-000124</t>
  </si>
  <si>
    <t>SHP-000125</t>
  </si>
  <si>
    <t>SHP-000126</t>
  </si>
  <si>
    <t>SHP-000127</t>
  </si>
  <si>
    <t>SHP-000128</t>
  </si>
  <si>
    <t>SHP-000129</t>
  </si>
  <si>
    <t>SHP-000130</t>
  </si>
  <si>
    <t>SHP-000131</t>
  </si>
  <si>
    <t>SHP-000132</t>
  </si>
  <si>
    <t>SHP-000134</t>
  </si>
  <si>
    <t>SHP-000135</t>
  </si>
  <si>
    <t>SHP-000136</t>
  </si>
  <si>
    <t>SHP-000137</t>
  </si>
  <si>
    <t>SHP-000138</t>
  </si>
  <si>
    <t>SHP-000139</t>
  </si>
  <si>
    <t>SHP-000140</t>
  </si>
  <si>
    <t>SHP-000141</t>
  </si>
  <si>
    <t>SHP-000143</t>
  </si>
  <si>
    <t>SHP-000144</t>
  </si>
  <si>
    <t>SHP-000145</t>
  </si>
  <si>
    <t>SHP-000146</t>
  </si>
  <si>
    <t>SHP-000147</t>
  </si>
  <si>
    <t>SHP-000148</t>
  </si>
  <si>
    <t>SHP-000149</t>
  </si>
  <si>
    <t>SHP-000150</t>
  </si>
  <si>
    <t>SHP-000151</t>
  </si>
  <si>
    <t>SHP-000152</t>
  </si>
  <si>
    <t>SHP-000153</t>
  </si>
  <si>
    <t>SHP-000154</t>
  </si>
  <si>
    <t>SHP-000155</t>
  </si>
  <si>
    <t>SHP-000156</t>
  </si>
  <si>
    <t>SHP-000157</t>
  </si>
  <si>
    <t>SHP-000159</t>
  </si>
  <si>
    <t>SHP-000160</t>
  </si>
  <si>
    <t>SHP-000161</t>
  </si>
  <si>
    <t>SHP-000162</t>
  </si>
  <si>
    <t>SHP-000163</t>
  </si>
  <si>
    <t>SHP-000164</t>
  </si>
  <si>
    <t>SHP-000165</t>
  </si>
  <si>
    <t>SHP-000166</t>
  </si>
  <si>
    <t>SHP-000167</t>
  </si>
  <si>
    <t>SHP-000168</t>
  </si>
  <si>
    <t>SHP-000169</t>
  </si>
  <si>
    <t>SHP-000170</t>
  </si>
  <si>
    <t>SHP-000171</t>
  </si>
  <si>
    <t>SHP-000172</t>
  </si>
  <si>
    <t>SHP-000173</t>
  </si>
  <si>
    <t>SHP-000174</t>
  </si>
  <si>
    <t>SHP-000175</t>
  </si>
  <si>
    <t>SHP-000176</t>
  </si>
  <si>
    <t>SHP-000177</t>
  </si>
  <si>
    <t>SHP-000179</t>
  </si>
  <si>
    <t>SHP-000180</t>
  </si>
  <si>
    <t>SHP-000181</t>
  </si>
  <si>
    <t>SHP-000182</t>
  </si>
  <si>
    <t>SHP-000183</t>
  </si>
  <si>
    <t>SHP-000184</t>
  </si>
  <si>
    <t>SHP-000185</t>
  </si>
  <si>
    <t>SHP-000187</t>
  </si>
  <si>
    <t>SHP-000188</t>
  </si>
  <si>
    <t>SHP-000189</t>
  </si>
  <si>
    <t>SHP-000190</t>
  </si>
  <si>
    <t>SHP-000191</t>
  </si>
  <si>
    <t>SHP-000192</t>
  </si>
  <si>
    <t>SHP-000193</t>
  </si>
  <si>
    <t>SHP-000194</t>
  </si>
  <si>
    <t>SHP-000195</t>
  </si>
  <si>
    <t>SHP-000196</t>
  </si>
  <si>
    <t>SHP-000197</t>
  </si>
  <si>
    <t>SHP-000198</t>
  </si>
  <si>
    <t>SHP-000199</t>
  </si>
  <si>
    <t>SHP-000201</t>
  </si>
  <si>
    <t>SHP-000202</t>
  </si>
  <si>
    <t>SHP-000203</t>
  </si>
  <si>
    <t>SHP-000204</t>
  </si>
  <si>
    <t>SHP-000205</t>
  </si>
  <si>
    <t>SHP-000206</t>
  </si>
  <si>
    <t>SHP-000207</t>
  </si>
  <si>
    <t>SHP-000208</t>
  </si>
  <si>
    <t>SHP-000209</t>
  </si>
  <si>
    <t>SHP-000210</t>
  </si>
  <si>
    <t>SHP-000211</t>
  </si>
  <si>
    <t>SHP-000212</t>
  </si>
  <si>
    <t>SHP-000213</t>
  </si>
  <si>
    <t>SHP-000214</t>
  </si>
  <si>
    <t>SHP-000215</t>
  </si>
  <si>
    <t>SHP-000216</t>
  </si>
  <si>
    <t>SHP-000217</t>
  </si>
  <si>
    <t>SHP-000218</t>
  </si>
  <si>
    <t>SHP-000219</t>
  </si>
  <si>
    <t>SHP-000220</t>
  </si>
  <si>
    <t>SHP-000221</t>
  </si>
  <si>
    <t>SHP-000222</t>
  </si>
  <si>
    <t>SHP-000223</t>
  </si>
  <si>
    <t>SHP-000224</t>
  </si>
  <si>
    <t>SHP-000225</t>
  </si>
  <si>
    <t>SHP-000226</t>
  </si>
  <si>
    <t>SHP-000227</t>
  </si>
  <si>
    <t>SHP-000228</t>
  </si>
  <si>
    <t>SHP-000229</t>
  </si>
  <si>
    <t>SHP-000230</t>
  </si>
  <si>
    <t>SHP-000231</t>
  </si>
  <si>
    <t>SHP-000232</t>
  </si>
  <si>
    <t>SHP-000233</t>
  </si>
  <si>
    <t>SHP-000235</t>
  </si>
  <si>
    <t>SHP-000236</t>
  </si>
  <si>
    <t>SHP-000237</t>
  </si>
  <si>
    <t>SHP-000238</t>
  </si>
  <si>
    <t>SHP-000239</t>
  </si>
  <si>
    <t>SHP-000241</t>
  </si>
  <si>
    <t>SHP-000242</t>
  </si>
  <si>
    <t>SHP-000243</t>
  </si>
  <si>
    <t>SHP-000244</t>
  </si>
  <si>
    <t>SHP-000245</t>
  </si>
  <si>
    <t>SHP-000246</t>
  </si>
  <si>
    <t>SHP-000247</t>
  </si>
  <si>
    <t>SHP-000248</t>
  </si>
  <si>
    <t>SHP-000249</t>
  </si>
  <si>
    <t>SHP-000250</t>
  </si>
  <si>
    <t>SHP-000251</t>
  </si>
  <si>
    <t>SHP-000252</t>
  </si>
  <si>
    <t>SHP-000253</t>
  </si>
  <si>
    <t>SHP-000254</t>
  </si>
  <si>
    <t>SHP-000255</t>
  </si>
  <si>
    <t>SHP-000256</t>
  </si>
  <si>
    <t>SHP-000257</t>
  </si>
  <si>
    <t>SHP-000258</t>
  </si>
  <si>
    <t>SHP-000259</t>
  </si>
  <si>
    <t>SHP-000260</t>
  </si>
  <si>
    <t>SHP-000261</t>
  </si>
  <si>
    <t>SHP-000262</t>
  </si>
  <si>
    <t>SHP-000263</t>
  </si>
  <si>
    <t>SHP-000264</t>
  </si>
  <si>
    <t>SHP-000265</t>
  </si>
  <si>
    <t>SHP-000266</t>
  </si>
  <si>
    <t>SHP-000267</t>
  </si>
  <si>
    <t>SHP-000268</t>
  </si>
  <si>
    <t>SHP-000269</t>
  </si>
  <si>
    <t>SHP-000270</t>
  </si>
  <si>
    <t>SHP-000271</t>
  </si>
  <si>
    <t>SHP-000272</t>
  </si>
  <si>
    <t>SHP-000273</t>
  </si>
  <si>
    <t>SHP-000274</t>
  </si>
  <si>
    <t>SHP-000275</t>
  </si>
  <si>
    <t>SHP-000276</t>
  </si>
  <si>
    <t>SHP-000277</t>
  </si>
  <si>
    <t>SHP-000278</t>
  </si>
  <si>
    <t>SHP-000279</t>
  </si>
  <si>
    <t>SHP-000280</t>
  </si>
  <si>
    <t>SHP-000281</t>
  </si>
  <si>
    <t>SHP-000282</t>
  </si>
  <si>
    <t>SHP-000283</t>
  </si>
  <si>
    <t>SHP-000284</t>
  </si>
  <si>
    <t>SHP-000285</t>
  </si>
  <si>
    <t>SHP-000286</t>
  </si>
  <si>
    <t>SHP-000287</t>
  </si>
  <si>
    <t>SHP-000288</t>
  </si>
  <si>
    <t>SHP-000289</t>
  </si>
  <si>
    <t>SHP-000290</t>
  </si>
  <si>
    <t>SHP-000291</t>
  </si>
  <si>
    <t>SHP-000292</t>
  </si>
  <si>
    <t>SHP-000293</t>
  </si>
  <si>
    <t>SHP-000294</t>
  </si>
  <si>
    <t>SHP-000295</t>
  </si>
  <si>
    <t>SHP-000296</t>
  </si>
  <si>
    <t>SHP-000297</t>
  </si>
  <si>
    <t>SHP-000298</t>
  </si>
  <si>
    <t>SHP-000299</t>
  </si>
  <si>
    <t>SHP-000300</t>
  </si>
  <si>
    <t>SHP-000301</t>
  </si>
  <si>
    <t>SHP-000302</t>
  </si>
  <si>
    <t>SHP-000303</t>
  </si>
  <si>
    <t>SHP-000304</t>
  </si>
  <si>
    <t>SHP-000305</t>
  </si>
  <si>
    <t>SHP-000306</t>
  </si>
  <si>
    <t>SHP-000307</t>
  </si>
  <si>
    <t>SHP-000308</t>
  </si>
  <si>
    <t>SHP-000309</t>
  </si>
  <si>
    <t>SHP-000310</t>
  </si>
  <si>
    <t>SHP-000311</t>
  </si>
  <si>
    <t>SHP-000312</t>
  </si>
  <si>
    <t>SHP-000313</t>
  </si>
  <si>
    <t>SHP-000314</t>
  </si>
  <si>
    <t>SHP-000315</t>
  </si>
  <si>
    <t>SHP-000316</t>
  </si>
  <si>
    <t>SHP-000317</t>
  </si>
  <si>
    <t>SHP-000318</t>
  </si>
  <si>
    <t>SHP-000319</t>
  </si>
  <si>
    <t>SHP-000320</t>
  </si>
  <si>
    <t>SHP-000321</t>
  </si>
  <si>
    <t>SHP-000322</t>
  </si>
  <si>
    <t>SHP-000323</t>
  </si>
  <si>
    <t>SHP-000324</t>
  </si>
  <si>
    <t>SHP-000325</t>
  </si>
  <si>
    <t>SHP-000326</t>
  </si>
  <si>
    <t>SHP-000327</t>
  </si>
  <si>
    <t>SHP-000328</t>
  </si>
  <si>
    <t>SHP-000329</t>
  </si>
  <si>
    <t>SHP-000330</t>
  </si>
  <si>
    <t>SHP-000331</t>
  </si>
  <si>
    <t>SHP-000332</t>
  </si>
  <si>
    <t>SHP-000333</t>
  </si>
  <si>
    <t>SHP-000334</t>
  </si>
  <si>
    <t>SHP-000335</t>
  </si>
  <si>
    <t>SHP-000336</t>
  </si>
  <si>
    <t>SHP-000337</t>
  </si>
  <si>
    <t>SHP-000338</t>
  </si>
  <si>
    <t>SHP-000339</t>
  </si>
  <si>
    <t>SHP-000340</t>
  </si>
  <si>
    <t>SHP-000341</t>
  </si>
  <si>
    <t>SHP-000342</t>
  </si>
  <si>
    <t>SHP-000343</t>
  </si>
  <si>
    <t>SHP-000344</t>
  </si>
  <si>
    <t>SHP-000345</t>
  </si>
  <si>
    <t>SHP-000347</t>
  </si>
  <si>
    <t>SHP-000348</t>
  </si>
  <si>
    <t>SHP-000349</t>
  </si>
  <si>
    <t>SHP-000350</t>
  </si>
  <si>
    <t>SHP-000351</t>
  </si>
  <si>
    <t>SHP-000352</t>
  </si>
  <si>
    <t>SHP-000353</t>
  </si>
  <si>
    <t>SHP-000354</t>
  </si>
  <si>
    <t>SHP-000355</t>
  </si>
  <si>
    <t>SHP-000356</t>
  </si>
  <si>
    <t>SHP-000357</t>
  </si>
  <si>
    <t>SHP-000358</t>
  </si>
  <si>
    <t>SHP-000359</t>
  </si>
  <si>
    <t>SHP-000360</t>
  </si>
  <si>
    <t>SHP-000361</t>
  </si>
  <si>
    <t>SHP-000362</t>
  </si>
  <si>
    <t>SHP-000363</t>
  </si>
  <si>
    <t>SHP-000364</t>
  </si>
  <si>
    <t>SHP-000365</t>
  </si>
  <si>
    <t>SHP-000366</t>
  </si>
  <si>
    <t>SHP-000367</t>
  </si>
  <si>
    <t>SHP-000368</t>
  </si>
  <si>
    <t>SHP-000369</t>
  </si>
  <si>
    <t>SHP-000370</t>
  </si>
  <si>
    <t>SHP-000371</t>
  </si>
  <si>
    <t>SHP-000372</t>
  </si>
  <si>
    <t>SHP-000373</t>
  </si>
  <si>
    <t>SHP-000374</t>
  </si>
  <si>
    <t>SHP-000375</t>
  </si>
  <si>
    <t>SHP-000376</t>
  </si>
  <si>
    <t>SHP-000377</t>
  </si>
  <si>
    <t>SHP-000378</t>
  </si>
  <si>
    <t>SHP-000379</t>
  </si>
  <si>
    <t>SHP-000380</t>
  </si>
  <si>
    <t>SHP-000381</t>
  </si>
  <si>
    <t>SHP-000382</t>
  </si>
  <si>
    <t>SHP-000383</t>
  </si>
  <si>
    <t>SHP-000384</t>
  </si>
  <si>
    <t>SHP-000385</t>
  </si>
  <si>
    <t>SHP-000386</t>
  </si>
  <si>
    <t>SHP-000387</t>
  </si>
  <si>
    <t>SHP-000388</t>
  </si>
  <si>
    <t>SHP-000390</t>
  </si>
  <si>
    <t>SHP-000391</t>
  </si>
  <si>
    <t>SHP-000392</t>
  </si>
  <si>
    <t>SHP-000393</t>
  </si>
  <si>
    <t>SHP-000394</t>
  </si>
  <si>
    <t>SHP-000395</t>
  </si>
  <si>
    <t>SHP-000396</t>
  </si>
  <si>
    <t>SHP-000397</t>
  </si>
  <si>
    <t>SHP-000398</t>
  </si>
  <si>
    <t>SHP-000399</t>
  </si>
  <si>
    <t>SHP-000400</t>
  </si>
  <si>
    <t>SHP-000401</t>
  </si>
  <si>
    <t>SHP-000402</t>
  </si>
  <si>
    <t>SHP-000403</t>
  </si>
  <si>
    <t>SHP-000404</t>
  </si>
  <si>
    <t>SHP-000405</t>
  </si>
  <si>
    <t>SHP-000406</t>
  </si>
  <si>
    <t>SHP-000407</t>
  </si>
  <si>
    <t>SHP-000408</t>
  </si>
  <si>
    <t>SHP-000409</t>
  </si>
  <si>
    <t>SHP-000410</t>
  </si>
  <si>
    <t>SHP-000411</t>
  </si>
  <si>
    <t>SHP-000412</t>
  </si>
  <si>
    <t>SHP-000413</t>
  </si>
  <si>
    <t>SHP-000414</t>
  </si>
  <si>
    <t>SHP-000415</t>
  </si>
  <si>
    <t>SHP-000416</t>
  </si>
  <si>
    <t>SHP-000417</t>
  </si>
  <si>
    <t>SHP-000419</t>
  </si>
  <si>
    <t>SHP-000420</t>
  </si>
  <si>
    <t>SHP-000421</t>
  </si>
  <si>
    <t>SHP-000422</t>
  </si>
  <si>
    <t>SHP-000423</t>
  </si>
  <si>
    <t>SHP-000424</t>
  </si>
  <si>
    <t>SHP-000425</t>
  </si>
  <si>
    <t>SHP-000426</t>
  </si>
  <si>
    <t>SHP-000427</t>
  </si>
  <si>
    <t>SHP-000428</t>
  </si>
  <si>
    <t>SHP-000429</t>
  </si>
  <si>
    <t>SHP-000430</t>
  </si>
  <si>
    <t>SHP-000431</t>
  </si>
  <si>
    <t>SHP-000432</t>
  </si>
  <si>
    <t>SHP-000433</t>
  </si>
  <si>
    <t>SHP-000434</t>
  </si>
  <si>
    <t>SHP-000435</t>
  </si>
  <si>
    <t>SHP-000436</t>
  </si>
  <si>
    <t>SHP-000437</t>
  </si>
  <si>
    <t>SHP-000438</t>
  </si>
  <si>
    <t>SHP-000439</t>
  </si>
  <si>
    <t>SHP-000440</t>
  </si>
  <si>
    <t>SHP-000441</t>
  </si>
  <si>
    <t>SHP-000442</t>
  </si>
  <si>
    <t>SHP-000443</t>
  </si>
  <si>
    <t>SHP-000444</t>
  </si>
  <si>
    <t>SHP-000445</t>
  </si>
  <si>
    <t>SHP-000446</t>
  </si>
  <si>
    <t>SHP-000447</t>
  </si>
  <si>
    <t>SHP-000448</t>
  </si>
  <si>
    <t>SHP-000449</t>
  </si>
  <si>
    <t>SHP-000450</t>
  </si>
  <si>
    <t>SHP-000451</t>
  </si>
  <si>
    <t>SHP-000452</t>
  </si>
  <si>
    <t>SHP-000453</t>
  </si>
  <si>
    <t>SHP-000454</t>
  </si>
  <si>
    <t>SHP-000455</t>
  </si>
  <si>
    <t>SHP-000456</t>
  </si>
  <si>
    <t>SHP-000457</t>
  </si>
  <si>
    <t>SHP-000458</t>
  </si>
  <si>
    <t>SHP-000459</t>
  </si>
  <si>
    <t>SHP-000460</t>
  </si>
  <si>
    <t>SHP-000461</t>
  </si>
  <si>
    <t>SHP-000462</t>
  </si>
  <si>
    <t>SHP-000463</t>
  </si>
  <si>
    <t>SHP-000464</t>
  </si>
  <si>
    <t>SHP-000465</t>
  </si>
  <si>
    <t>SHP-000467</t>
  </si>
  <si>
    <t>SHP-000468</t>
  </si>
  <si>
    <t>SHP-000469</t>
  </si>
  <si>
    <t>SHP-000470</t>
  </si>
  <si>
    <t>SHP-000471</t>
  </si>
  <si>
    <t>SHP-000472</t>
  </si>
  <si>
    <t>SHP-000474</t>
  </si>
  <si>
    <t>SHP-000475</t>
  </si>
  <si>
    <t>SHP-000476</t>
  </si>
  <si>
    <t>SHP-000477</t>
  </si>
  <si>
    <t>SHP-000478</t>
  </si>
  <si>
    <t>SHP-000479</t>
  </si>
  <si>
    <t>SHP-000480</t>
  </si>
  <si>
    <t>SHP-000481</t>
  </si>
  <si>
    <t>SHP-000482</t>
  </si>
  <si>
    <t>SHP-000483</t>
  </si>
  <si>
    <t>SHP-000484</t>
  </si>
  <si>
    <t>SHP-000485</t>
  </si>
  <si>
    <t>SHP-000486</t>
  </si>
  <si>
    <t>SHP-000487</t>
  </si>
  <si>
    <t>SHP-000488</t>
  </si>
  <si>
    <t>SHP-000489</t>
  </si>
  <si>
    <t>SHP-000490</t>
  </si>
  <si>
    <t>SHP-000491</t>
  </si>
  <si>
    <t>SHP-000492</t>
  </si>
  <si>
    <t>SHP-000493</t>
  </si>
  <si>
    <t>SHP-000494</t>
  </si>
  <si>
    <t>SHP-000495</t>
  </si>
  <si>
    <t>SHP-000496</t>
  </si>
  <si>
    <t>SHP-000498</t>
  </si>
  <si>
    <t>SHP-000499</t>
  </si>
  <si>
    <t>SHP-000500</t>
  </si>
  <si>
    <t>SHP-000501</t>
  </si>
  <si>
    <t>SHP-000502</t>
  </si>
  <si>
    <t>SHP-000503</t>
  </si>
  <si>
    <t>SHP-000504</t>
  </si>
  <si>
    <t>SHP-000505</t>
  </si>
  <si>
    <t>SHP-000506</t>
  </si>
  <si>
    <t>SHP-000507</t>
  </si>
  <si>
    <t>SHP-000508</t>
  </si>
  <si>
    <t>SHP-000509</t>
  </si>
  <si>
    <t>SHP-000510</t>
  </si>
  <si>
    <t>SHP-000511</t>
  </si>
  <si>
    <t>SHP-000512</t>
  </si>
  <si>
    <t>SHP-000513</t>
  </si>
  <si>
    <t>SHP-000514</t>
  </si>
  <si>
    <t>SHP-000515</t>
  </si>
  <si>
    <t>SHP-000516</t>
  </si>
  <si>
    <t>SHP-000517</t>
  </si>
  <si>
    <t>SHP-000518</t>
  </si>
  <si>
    <t>SHP-000519</t>
  </si>
  <si>
    <t>SHP-000520</t>
  </si>
  <si>
    <t>SHP-000521</t>
  </si>
  <si>
    <t>SHP-000522</t>
  </si>
  <si>
    <t>SHP-000523</t>
  </si>
  <si>
    <t>SHP-000524</t>
  </si>
  <si>
    <t>SHP-000525</t>
  </si>
  <si>
    <t>SHP-000526</t>
  </si>
  <si>
    <t>SHP-000527</t>
  </si>
  <si>
    <t>SHP-000528</t>
  </si>
  <si>
    <t>SHP-000529</t>
  </si>
  <si>
    <t>SHP-000530</t>
  </si>
  <si>
    <t>SHP-000531</t>
  </si>
  <si>
    <t>SHP-000532</t>
  </si>
  <si>
    <t>SHP-000533</t>
  </si>
  <si>
    <t>SHP-000534</t>
  </si>
  <si>
    <t>SHP-000535</t>
  </si>
  <si>
    <t>SHP-000536</t>
  </si>
  <si>
    <t>SHP-000537</t>
  </si>
  <si>
    <t>SHP-000538</t>
  </si>
  <si>
    <t>SHP-000540</t>
  </si>
  <si>
    <t>SHP-000541</t>
  </si>
  <si>
    <t>SHP-000542</t>
  </si>
  <si>
    <t>SHP-000543</t>
  </si>
  <si>
    <t>SHP-000544</t>
  </si>
  <si>
    <t>SHP-000545</t>
  </si>
  <si>
    <t>SHP-000546</t>
  </si>
  <si>
    <t>SHP-000547</t>
  </si>
  <si>
    <t>SHP-000548</t>
  </si>
  <si>
    <t>SHP-000549</t>
  </si>
  <si>
    <t>SHP-000550</t>
  </si>
  <si>
    <t>SHP-000551</t>
  </si>
  <si>
    <t>SHP-000552</t>
  </si>
  <si>
    <t>SHP-000553</t>
  </si>
  <si>
    <t>SHP-000554</t>
  </si>
  <si>
    <t>SHP-000555</t>
  </si>
  <si>
    <t>SHP-000556</t>
  </si>
  <si>
    <t>SHP-000557</t>
  </si>
  <si>
    <t>SHP-000558</t>
  </si>
  <si>
    <t>SHP-000559</t>
  </si>
  <si>
    <t>SHP-000560</t>
  </si>
  <si>
    <t>SHP-000561</t>
  </si>
  <si>
    <t>SHP-000562</t>
  </si>
  <si>
    <t>SHP-000563</t>
  </si>
  <si>
    <t>SHP-000564</t>
  </si>
  <si>
    <t>SHP-000565</t>
  </si>
  <si>
    <t>SHP-000566</t>
  </si>
  <si>
    <t>SHP-000567</t>
  </si>
  <si>
    <t>SHP-000568</t>
  </si>
  <si>
    <t>SHP-000569</t>
  </si>
  <si>
    <t>SHP-000570</t>
  </si>
  <si>
    <t>SHP-000571</t>
  </si>
  <si>
    <t>SHP-000572</t>
  </si>
  <si>
    <t>SHP-000573</t>
  </si>
  <si>
    <t>SHP-000574</t>
  </si>
  <si>
    <t>SHP-000575</t>
  </si>
  <si>
    <t>SHP-000576</t>
  </si>
  <si>
    <t>SHP-000577</t>
  </si>
  <si>
    <t>SHP-000578</t>
  </si>
  <si>
    <t>SHP-000579</t>
  </si>
  <si>
    <t>SHP-000580</t>
  </si>
  <si>
    <t>SHP-000581</t>
  </si>
  <si>
    <t>SHP-000582</t>
  </si>
  <si>
    <t>SHP-000583</t>
  </si>
  <si>
    <t>SHP-000584</t>
  </si>
  <si>
    <t>SHP-000585</t>
  </si>
  <si>
    <t>SHP-000586</t>
  </si>
  <si>
    <t>SHP-000588</t>
  </si>
  <si>
    <t>SHP-000589</t>
  </si>
  <si>
    <t>SHP-000590</t>
  </si>
  <si>
    <t>SHP-000591</t>
  </si>
  <si>
    <t>SHP-000592</t>
  </si>
  <si>
    <t>SHP-000593</t>
  </si>
  <si>
    <t>SHP-000594</t>
  </si>
  <si>
    <t>SHP-000595</t>
  </si>
  <si>
    <t>SHP-000596</t>
  </si>
  <si>
    <t>SHP-000597</t>
  </si>
  <si>
    <t>SHP-000598</t>
  </si>
  <si>
    <t>SHP-000599</t>
  </si>
  <si>
    <t>SHP-000600</t>
  </si>
  <si>
    <t>SHP-000601</t>
  </si>
  <si>
    <t>SHP-000602</t>
  </si>
  <si>
    <t>SHP-000603</t>
  </si>
  <si>
    <t>SHP-000604</t>
  </si>
  <si>
    <t>SHP-000605</t>
  </si>
  <si>
    <t>SHP-000606</t>
  </si>
  <si>
    <t>SHP-000607</t>
  </si>
  <si>
    <t>SHP-000608</t>
  </si>
  <si>
    <t>SHP-000609</t>
  </si>
  <si>
    <t>SHP-000610</t>
  </si>
  <si>
    <t>SHP-000611</t>
  </si>
  <si>
    <t>SHP-000612</t>
  </si>
  <si>
    <t>SHP-000613</t>
  </si>
  <si>
    <t>SHP-000614</t>
  </si>
  <si>
    <t>SHP-000615</t>
  </si>
  <si>
    <t>SHP-000616</t>
  </si>
  <si>
    <t>SHP-000617</t>
  </si>
  <si>
    <t>SHP-000618</t>
  </si>
  <si>
    <t>SHP-000619</t>
  </si>
  <si>
    <t>SHP-000620</t>
  </si>
  <si>
    <t>SHP-000621</t>
  </si>
  <si>
    <t>SHP-000622</t>
  </si>
  <si>
    <t>SHP-000623</t>
  </si>
  <si>
    <t>SHP-000624</t>
  </si>
  <si>
    <t>SHP-000625</t>
  </si>
  <si>
    <t>SHP-000627</t>
  </si>
  <si>
    <t>SHP-000628</t>
  </si>
  <si>
    <t>SHP-000629</t>
  </si>
  <si>
    <t>SHP-000630</t>
  </si>
  <si>
    <t>SHP-000631</t>
  </si>
  <si>
    <t>SHP-000632</t>
  </si>
  <si>
    <t>SHP-000633</t>
  </si>
  <si>
    <t>SHP-000634</t>
  </si>
  <si>
    <t>SHP-000635</t>
  </si>
  <si>
    <t>SHP-000636</t>
  </si>
  <si>
    <t>SHP-000637</t>
  </si>
  <si>
    <t>SHP-000638</t>
  </si>
  <si>
    <t>SHP-000639</t>
  </si>
  <si>
    <t>SHP-000640</t>
  </si>
  <si>
    <t>SHP-000641</t>
  </si>
  <si>
    <t>SHP-000642</t>
  </si>
  <si>
    <t>SHP-000643</t>
  </si>
  <si>
    <t>SHP-000644</t>
  </si>
  <si>
    <t>SHP-000645</t>
  </si>
  <si>
    <t>SHP-000646</t>
  </si>
  <si>
    <t>SHP-000647</t>
  </si>
  <si>
    <t>SHP-000648</t>
  </si>
  <si>
    <t>SHP-000649</t>
  </si>
  <si>
    <t>SHP-000650</t>
  </si>
  <si>
    <t>SHP-000651</t>
  </si>
  <si>
    <t>SHP-000652</t>
  </si>
  <si>
    <t>SHP-000653</t>
  </si>
  <si>
    <t>SHP-000654</t>
  </si>
  <si>
    <t>SHP-000655</t>
  </si>
  <si>
    <t>SHP-000656</t>
  </si>
  <si>
    <t>SHP-000657</t>
  </si>
  <si>
    <t>SHP-000658</t>
  </si>
  <si>
    <t>SHP-000659</t>
  </si>
  <si>
    <t>SHP-000660</t>
  </si>
  <si>
    <t>SHP-000661</t>
  </si>
  <si>
    <t>SHP-000662</t>
  </si>
  <si>
    <t>SHP-000663</t>
  </si>
  <si>
    <t>SHP-000665</t>
  </si>
  <si>
    <t>SHP-000666</t>
  </si>
  <si>
    <t>SHP-000667</t>
  </si>
  <si>
    <t>SHP-000668</t>
  </si>
  <si>
    <t>SHP-000669</t>
  </si>
  <si>
    <t>SHP-000670</t>
  </si>
  <si>
    <t>SHP-000671</t>
  </si>
  <si>
    <t>SHP-000672</t>
  </si>
  <si>
    <t>SHP-000673</t>
  </si>
  <si>
    <t>SHP-000674</t>
  </si>
  <si>
    <t>SHP-000675</t>
  </si>
  <si>
    <t>SHP-000678</t>
  </si>
  <si>
    <t>SHP-000679</t>
  </si>
  <si>
    <t>SHP-000680</t>
  </si>
  <si>
    <t>SHP-000681</t>
  </si>
  <si>
    <t>SHP-000682</t>
  </si>
  <si>
    <t>SHP-000683</t>
  </si>
  <si>
    <t>SHP-000684</t>
  </si>
  <si>
    <t>SHP-000685</t>
  </si>
  <si>
    <t>SHP-000686</t>
  </si>
  <si>
    <t>SHP-000687</t>
  </si>
  <si>
    <t>SHP-000688</t>
  </si>
  <si>
    <t>SHP-000689</t>
  </si>
  <si>
    <t>SHP-000690</t>
  </si>
  <si>
    <t>SHP-000691</t>
  </si>
  <si>
    <t>SHP-000692</t>
  </si>
  <si>
    <t>SHP-000693</t>
  </si>
  <si>
    <t>SHP-000694</t>
  </si>
  <si>
    <t>SHP-000695</t>
  </si>
  <si>
    <t>SHP-000696</t>
  </si>
  <si>
    <t>SHP-000697</t>
  </si>
  <si>
    <t>SHP-000698</t>
  </si>
  <si>
    <t>SHP-000699</t>
  </si>
  <si>
    <t>SHP-000700</t>
  </si>
  <si>
    <t>SHP-000701</t>
  </si>
  <si>
    <t>SHP-000702</t>
  </si>
  <si>
    <t>SHP-000703</t>
  </si>
  <si>
    <t>SHP-000704</t>
  </si>
  <si>
    <t>SHP-000705</t>
  </si>
  <si>
    <t>SHP-000706</t>
  </si>
  <si>
    <t>SHP-000707</t>
  </si>
  <si>
    <t>SHP-000708</t>
  </si>
  <si>
    <t>SHP-000709</t>
  </si>
  <si>
    <t>SHP-000710</t>
  </si>
  <si>
    <t>SHP-000711</t>
  </si>
  <si>
    <t>SHP-000712</t>
  </si>
  <si>
    <t>SHP-000713</t>
  </si>
  <si>
    <t>SHP-000714</t>
  </si>
  <si>
    <t>SHP-000715</t>
  </si>
  <si>
    <t>SHP-000716</t>
  </si>
  <si>
    <t>SHP-000717</t>
  </si>
  <si>
    <t>SHP-000718</t>
  </si>
  <si>
    <t>SHP-000719</t>
  </si>
  <si>
    <t>SHP-000720</t>
  </si>
  <si>
    <t>SHP-000721</t>
  </si>
  <si>
    <t>SHP-000722</t>
  </si>
  <si>
    <t>SHP-000723</t>
  </si>
  <si>
    <t>SHP-000724</t>
  </si>
  <si>
    <t>SHP-000725</t>
  </si>
  <si>
    <t>SHP-000726</t>
  </si>
  <si>
    <t>SHP-000727</t>
  </si>
  <si>
    <t>SHP-000728</t>
  </si>
  <si>
    <t>SHP-000729</t>
  </si>
  <si>
    <t>SHP-000730</t>
  </si>
  <si>
    <t>SHP-000731</t>
  </si>
  <si>
    <t>SHP-000732</t>
  </si>
  <si>
    <t>SHP-000733</t>
  </si>
  <si>
    <t>SHP-000734</t>
  </si>
  <si>
    <t>SHP-000735</t>
  </si>
  <si>
    <t>SHP-000736</t>
  </si>
  <si>
    <t>SHP-000737</t>
  </si>
  <si>
    <t>SHP-000738</t>
  </si>
  <si>
    <t>SHP-000739</t>
  </si>
  <si>
    <t>SHP-000740</t>
  </si>
  <si>
    <t>SHP-000741</t>
  </si>
  <si>
    <t>SHP-000742</t>
  </si>
  <si>
    <t>SHP-000745</t>
  </si>
  <si>
    <t>SHP-000746</t>
  </si>
  <si>
    <t>SHP-000747</t>
  </si>
  <si>
    <t>SHP-000748</t>
  </si>
  <si>
    <t>SHP-000749</t>
  </si>
  <si>
    <t>SHP-000750</t>
  </si>
  <si>
    <t>SHP-000751</t>
  </si>
  <si>
    <t>SHP-000752</t>
  </si>
  <si>
    <t>SHP-000753</t>
  </si>
  <si>
    <t>SHP-000754</t>
  </si>
  <si>
    <t>SHP-000756</t>
  </si>
  <si>
    <t>SHP-000757</t>
  </si>
  <si>
    <t>SHP-000758</t>
  </si>
  <si>
    <t>SHP-000759</t>
  </si>
  <si>
    <t>SHP-000760</t>
  </si>
  <si>
    <t>SHP-000761</t>
  </si>
  <si>
    <t>SHP-000762</t>
  </si>
  <si>
    <t>SHP-000763</t>
  </si>
  <si>
    <t>SHP-000765</t>
  </si>
  <si>
    <t>SHP-000766</t>
  </si>
  <si>
    <t>SHP-000767</t>
  </si>
  <si>
    <t>SHP-000768</t>
  </si>
  <si>
    <t>SHP-000769</t>
  </si>
  <si>
    <t>SHP-000770</t>
  </si>
  <si>
    <t>SHP-000771</t>
  </si>
  <si>
    <t>SHP-000772</t>
  </si>
  <si>
    <t>SHP-000774</t>
  </si>
  <si>
    <t>SHP-000776</t>
  </si>
  <si>
    <t>SHP-000777</t>
  </si>
  <si>
    <t>SHP-000778</t>
  </si>
  <si>
    <t>SHP-000779</t>
  </si>
  <si>
    <t>SHP-000780</t>
  </si>
  <si>
    <t>SHP-000781</t>
  </si>
  <si>
    <t>SHP-000782</t>
  </si>
  <si>
    <t>SHP-000783</t>
  </si>
  <si>
    <t>SHP-000784</t>
  </si>
  <si>
    <t>SHP-000785</t>
  </si>
  <si>
    <t>SHP-000786</t>
  </si>
  <si>
    <t>SHP-000787</t>
  </si>
  <si>
    <t>SHP-000788</t>
  </si>
  <si>
    <t>SHP-000789</t>
  </si>
  <si>
    <t>SHP-000790</t>
  </si>
  <si>
    <t>SHP-000791</t>
  </si>
  <si>
    <t>SHP-000792</t>
  </si>
  <si>
    <t>SHP-000793</t>
  </si>
  <si>
    <t>SHP-000794</t>
  </si>
  <si>
    <t>SHP-000795</t>
  </si>
  <si>
    <t>SHP-000796</t>
  </si>
  <si>
    <t>SHP-000797</t>
  </si>
  <si>
    <t>SHP-000798</t>
  </si>
  <si>
    <t>SHP-000799</t>
  </si>
  <si>
    <t>SHP-000800</t>
  </si>
  <si>
    <t>SHP-000801</t>
  </si>
  <si>
    <t>SHP-000802</t>
  </si>
  <si>
    <t>SHP-000803</t>
  </si>
  <si>
    <t>SHP-000804</t>
  </si>
  <si>
    <t>SHP-000805</t>
  </si>
  <si>
    <t>SHP-000806</t>
  </si>
  <si>
    <t>SHP-000807</t>
  </si>
  <si>
    <t>SHP-000808</t>
  </si>
  <si>
    <t>SHP-000809</t>
  </si>
  <si>
    <t>SHP-000810</t>
  </si>
  <si>
    <t>SHP-000811</t>
  </si>
  <si>
    <t>SHP-000813</t>
  </si>
  <si>
    <t>SHP-000814</t>
  </si>
  <si>
    <t>SHP-000816</t>
  </si>
  <si>
    <t>SHP-000817</t>
  </si>
  <si>
    <t>SHP-000818</t>
  </si>
  <si>
    <t>SHP-000819</t>
  </si>
  <si>
    <t>SHP-000820</t>
  </si>
  <si>
    <t>SHP-000821</t>
  </si>
  <si>
    <t>SHP-000822</t>
  </si>
  <si>
    <t>SHP-000823</t>
  </si>
  <si>
    <t>SHP-000824</t>
  </si>
  <si>
    <t>SHP-000825</t>
  </si>
  <si>
    <t>SHP-000826</t>
  </si>
  <si>
    <t>SHP-000827</t>
  </si>
  <si>
    <t>SHP-000828</t>
  </si>
  <si>
    <t>SHP-000829</t>
  </si>
  <si>
    <t>SHP-000830</t>
  </si>
  <si>
    <t>SHP-000831</t>
  </si>
  <si>
    <t>SHP-000832</t>
  </si>
  <si>
    <t>SHP-000833</t>
  </si>
  <si>
    <t>SHP-000834</t>
  </si>
  <si>
    <t>SHP-000835</t>
  </si>
  <si>
    <t>SHP-000836</t>
  </si>
  <si>
    <t>SHP-000837</t>
  </si>
  <si>
    <t>SHP-000838</t>
  </si>
  <si>
    <t>SHP-000839</t>
  </si>
  <si>
    <t>SHP-000840</t>
  </si>
  <si>
    <t>SHP-000841</t>
  </si>
  <si>
    <t>SHP-000842</t>
  </si>
  <si>
    <t>SHP-000843</t>
  </si>
  <si>
    <t>SHP-000844</t>
  </si>
  <si>
    <t>SHP-000845</t>
  </si>
  <si>
    <t>SHP-000846</t>
  </si>
  <si>
    <t>SHP-000847</t>
  </si>
  <si>
    <t>SHP-000848</t>
  </si>
  <si>
    <t>SHP-000849</t>
  </si>
  <si>
    <t>SHP-000850</t>
  </si>
  <si>
    <t>SHP-000851</t>
  </si>
  <si>
    <t>SHP-000852</t>
  </si>
  <si>
    <t>SHP-000853</t>
  </si>
  <si>
    <t>SHP-000854</t>
  </si>
  <si>
    <t>SHP-000855</t>
  </si>
  <si>
    <t>SHP-000856</t>
  </si>
  <si>
    <t>SHP-000857</t>
  </si>
  <si>
    <t>SHP-000858</t>
  </si>
  <si>
    <t>SHP-000859</t>
  </si>
  <si>
    <t>SHP-000860</t>
  </si>
  <si>
    <t>SHP-000861</t>
  </si>
  <si>
    <t>SHP-000862</t>
  </si>
  <si>
    <t>SHP-000863</t>
  </si>
  <si>
    <t>SHP-000864</t>
  </si>
  <si>
    <t>SHP-000865</t>
  </si>
  <si>
    <t>SHP-000866</t>
  </si>
  <si>
    <t>SHP-000868</t>
  </si>
  <si>
    <t>SHP-000869</t>
  </si>
  <si>
    <t>SHP-000870</t>
  </si>
  <si>
    <t>SHP-000871</t>
  </si>
  <si>
    <t>SHP-000872</t>
  </si>
  <si>
    <t>SHP-000873</t>
  </si>
  <si>
    <t>SHP-000874</t>
  </si>
  <si>
    <t>SHP-000875</t>
  </si>
  <si>
    <t>SHP-000876</t>
  </si>
  <si>
    <t>SHP-000877</t>
  </si>
  <si>
    <t>SHP-000878</t>
  </si>
  <si>
    <t>SHP-000880</t>
  </si>
  <si>
    <t>SHP-000881</t>
  </si>
  <si>
    <t>SHP-000882</t>
  </si>
  <si>
    <t>SHP-000883</t>
  </si>
  <si>
    <t>SHP-000884</t>
  </si>
  <si>
    <t>SHP-000885</t>
  </si>
  <si>
    <t>SHP-000886</t>
  </si>
  <si>
    <t>SHP-000887</t>
  </si>
  <si>
    <t>SHP-000888</t>
  </si>
  <si>
    <t>SHP-000889</t>
  </si>
  <si>
    <t>SHP-000890</t>
  </si>
  <si>
    <t>SHP-000891</t>
  </si>
  <si>
    <t>SHP-000892</t>
  </si>
  <si>
    <t>SHP-000893</t>
  </si>
  <si>
    <t>SHP-000894</t>
  </si>
  <si>
    <t>SHP-000895</t>
  </si>
  <si>
    <t>SHP-000897</t>
  </si>
  <si>
    <t>SHP-000898</t>
  </si>
  <si>
    <t>SHP-000899</t>
  </si>
  <si>
    <t>SHP-000900</t>
  </si>
  <si>
    <t>SHP-000901</t>
  </si>
  <si>
    <t>SHP-000902</t>
  </si>
  <si>
    <t>SHP-000903</t>
  </si>
  <si>
    <t>SHP-000904</t>
  </si>
  <si>
    <t>SHP-000905</t>
  </si>
  <si>
    <t>SHP-000906</t>
  </si>
  <si>
    <t>SHP-000907</t>
  </si>
  <si>
    <t>SHP-000908</t>
  </si>
  <si>
    <t>SHP-000909</t>
  </si>
  <si>
    <t>SHP-000910</t>
  </si>
  <si>
    <t>SHP-000911</t>
  </si>
  <si>
    <t>SHP-000912</t>
  </si>
  <si>
    <t>SHP-000913</t>
  </si>
  <si>
    <t>SHP-000914</t>
  </si>
  <si>
    <t>SHP-000915</t>
  </si>
  <si>
    <t>SHP-000916</t>
  </si>
  <si>
    <t>SHP-000917</t>
  </si>
  <si>
    <t>SHP-000918</t>
  </si>
  <si>
    <t>SHP-000919</t>
  </si>
  <si>
    <t>SHP-000920</t>
  </si>
  <si>
    <t>SHP-000921</t>
  </si>
  <si>
    <t>SHP-000922</t>
  </si>
  <si>
    <t>SHP-000923</t>
  </si>
  <si>
    <t>SHP-000924</t>
  </si>
  <si>
    <t>SHP-000925</t>
  </si>
  <si>
    <t>SHP-000926</t>
  </si>
  <si>
    <t>SHP-000927</t>
  </si>
  <si>
    <t>SHP-000928</t>
  </si>
  <si>
    <t>SHP-000929</t>
  </si>
  <si>
    <t>SHP-000930</t>
  </si>
  <si>
    <t>SHP-000931</t>
  </si>
  <si>
    <t>SHP-000932</t>
  </si>
  <si>
    <t>SHP-000933</t>
  </si>
  <si>
    <t>SHP-000934</t>
  </si>
  <si>
    <t>SHP-000936</t>
  </si>
  <si>
    <t>SHP-000937</t>
  </si>
  <si>
    <t>SHP-000938</t>
  </si>
  <si>
    <t>SHP-000939</t>
  </si>
  <si>
    <t>SHP-000940</t>
  </si>
  <si>
    <t>SHP-000941</t>
  </si>
  <si>
    <t>SHP-000942</t>
  </si>
  <si>
    <t>SHP-000943</t>
  </si>
  <si>
    <t>SHP-000944</t>
  </si>
  <si>
    <t>SHP-000945</t>
  </si>
  <si>
    <t>SHP-000946</t>
  </si>
  <si>
    <t>SHP-000947</t>
  </si>
  <si>
    <t>SHP-000948</t>
  </si>
  <si>
    <t>SHP-000949</t>
  </si>
  <si>
    <t>SHP-000950</t>
  </si>
  <si>
    <t>SHP-000951</t>
  </si>
  <si>
    <t>SHP-000952</t>
  </si>
  <si>
    <t>SHP-000953</t>
  </si>
  <si>
    <t>SHP-000954</t>
  </si>
  <si>
    <t>SHP-000955</t>
  </si>
  <si>
    <t>SHP-000956</t>
  </si>
  <si>
    <t>SHP-000957</t>
  </si>
  <si>
    <t>SHP-000958</t>
  </si>
  <si>
    <t>SHP-000959</t>
  </si>
  <si>
    <t>SHP-000960</t>
  </si>
  <si>
    <t>SHP-000961</t>
  </si>
  <si>
    <t>SHP-000962</t>
  </si>
  <si>
    <t>SHP-000963</t>
  </si>
  <si>
    <t>SHP-000964</t>
  </si>
  <si>
    <t>SHP-000965</t>
  </si>
  <si>
    <t>SHP-000967</t>
  </si>
  <si>
    <t>SHP-000968</t>
  </si>
  <si>
    <t>SHP-000969</t>
  </si>
  <si>
    <t>SHP-000970</t>
  </si>
  <si>
    <t>SHP-000971</t>
  </si>
  <si>
    <t>SHP-000972</t>
  </si>
  <si>
    <t>SHP-000973</t>
  </si>
  <si>
    <t>SHP-000974</t>
  </si>
  <si>
    <t>SHP-000975</t>
  </si>
  <si>
    <t>SHP-000976</t>
  </si>
  <si>
    <t>SHP-000977</t>
  </si>
  <si>
    <t>SHP-000978</t>
  </si>
  <si>
    <t>SHP-000979</t>
  </si>
  <si>
    <t>SHP-000980</t>
  </si>
  <si>
    <t>SHP-000981</t>
  </si>
  <si>
    <t>SHP-000982</t>
  </si>
  <si>
    <t>SHP-000983</t>
  </si>
  <si>
    <t>SHP-000984</t>
  </si>
  <si>
    <t>SHP-000985</t>
  </si>
  <si>
    <t>SHP-000986</t>
  </si>
  <si>
    <t>SHP-000987</t>
  </si>
  <si>
    <t>SHP-000988</t>
  </si>
  <si>
    <t>SHP-000989</t>
  </si>
  <si>
    <t>SHP-000990</t>
  </si>
  <si>
    <t>SHP-000991</t>
  </si>
  <si>
    <t>SHP-000992</t>
  </si>
  <si>
    <t>SHP-000993</t>
  </si>
  <si>
    <t>SHP-000994</t>
  </si>
  <si>
    <t>SHP-000996</t>
  </si>
  <si>
    <t>SHP-000997</t>
  </si>
  <si>
    <t>SHP-000998</t>
  </si>
  <si>
    <t>SHP-000999</t>
  </si>
  <si>
    <t>SHP-001000</t>
  </si>
  <si>
    <t>SHP-001001</t>
  </si>
  <si>
    <t>SHP-001002</t>
  </si>
  <si>
    <t>SHP-001004</t>
  </si>
  <si>
    <t>SHP-001005</t>
  </si>
  <si>
    <t>SHP-001007</t>
  </si>
  <si>
    <t>SHP-001008</t>
  </si>
  <si>
    <t>SHP-001009</t>
  </si>
  <si>
    <t>SHP-001010</t>
  </si>
  <si>
    <t>SHP-001011</t>
  </si>
  <si>
    <t>SHP-001012</t>
  </si>
  <si>
    <t>SHP-001013</t>
  </si>
  <si>
    <t>SHP-001014</t>
  </si>
  <si>
    <t>SHP-001015</t>
  </si>
  <si>
    <t>SHP-001016</t>
  </si>
  <si>
    <t>SHP-001017</t>
  </si>
  <si>
    <t>SHP-001018</t>
  </si>
  <si>
    <t>SHP-001019</t>
  </si>
  <si>
    <t>SHP-001020</t>
  </si>
  <si>
    <t>SHP-001021</t>
  </si>
  <si>
    <t>SHP-001023</t>
  </si>
  <si>
    <t>SHP-001024</t>
  </si>
  <si>
    <t>SHP-001025</t>
  </si>
  <si>
    <t>SHP-001026</t>
  </si>
  <si>
    <t>SHP-001027</t>
  </si>
  <si>
    <t>SHP-001028</t>
  </si>
  <si>
    <t>SHP-001029</t>
  </si>
  <si>
    <t>SHP-001030</t>
  </si>
  <si>
    <t>SHP-001031</t>
  </si>
  <si>
    <t>SHP-001032</t>
  </si>
  <si>
    <t>SHP-001033</t>
  </si>
  <si>
    <t>SHP-001034</t>
  </si>
  <si>
    <t>SHP-001035</t>
  </si>
  <si>
    <t>SHP-001036</t>
  </si>
  <si>
    <t>SHP-001037</t>
  </si>
  <si>
    <t>SHP-001038</t>
  </si>
  <si>
    <t>SHP-001039</t>
  </si>
  <si>
    <t>SHP-001040</t>
  </si>
  <si>
    <t>SHP-001041</t>
  </si>
  <si>
    <t>SHP-001042</t>
  </si>
  <si>
    <t>SHP-001043</t>
  </si>
  <si>
    <t>SHP-001044</t>
  </si>
  <si>
    <t>SHP-001045</t>
  </si>
  <si>
    <t>SHP-001046</t>
  </si>
  <si>
    <t>SHP-001047</t>
  </si>
  <si>
    <t>SHP-001048</t>
  </si>
  <si>
    <t>SHP-001049</t>
  </si>
  <si>
    <t>SHP-001050</t>
  </si>
  <si>
    <t>SHP-001051</t>
  </si>
  <si>
    <t>SHP-001052</t>
  </si>
  <si>
    <t>SHP-001053</t>
  </si>
  <si>
    <t>SHP-001054</t>
  </si>
  <si>
    <t>SHP-001055</t>
  </si>
  <si>
    <t>SHP-001056</t>
  </si>
  <si>
    <t>SHP-001057</t>
  </si>
  <si>
    <t>SHP-001059</t>
  </si>
  <si>
    <t>SHP-001061</t>
  </si>
  <si>
    <t>SHP-001062</t>
  </si>
  <si>
    <t>SHP-001063</t>
  </si>
  <si>
    <t>SHP-001064</t>
  </si>
  <si>
    <t>SHP-001065</t>
  </si>
  <si>
    <t>SHP-001066</t>
  </si>
  <si>
    <t>SHP-001067</t>
  </si>
  <si>
    <t>SHP-001068</t>
  </si>
  <si>
    <t>SHP-001069</t>
  </si>
  <si>
    <t>SHP-001070</t>
  </si>
  <si>
    <t>SHP-001071</t>
  </si>
  <si>
    <t>SHP-001072</t>
  </si>
  <si>
    <t>SHP-001073</t>
  </si>
  <si>
    <t>SHP-001074</t>
  </si>
  <si>
    <t>SHP-001075</t>
  </si>
  <si>
    <t>SHP-001077</t>
  </si>
  <si>
    <t>SHP-001078</t>
  </si>
  <si>
    <t>SHP-001080</t>
  </si>
  <si>
    <t>SHP-001081</t>
  </si>
  <si>
    <t>SHP-001082</t>
  </si>
  <si>
    <t>SHP-001083</t>
  </si>
  <si>
    <t>SHP-001084</t>
  </si>
  <si>
    <t>SHP-001086</t>
  </si>
  <si>
    <t>SHP-001087</t>
  </si>
  <si>
    <t>SHP-001088</t>
  </si>
  <si>
    <t>SHP-001089</t>
  </si>
  <si>
    <t>SHP-001090</t>
  </si>
  <si>
    <t>SHP-001091</t>
  </si>
  <si>
    <t>SHP-001092</t>
  </si>
  <si>
    <t>SHP-001093</t>
  </si>
  <si>
    <t>SHP-001094</t>
  </si>
  <si>
    <t>SHP-001095</t>
  </si>
  <si>
    <t>SHP-001096</t>
  </si>
  <si>
    <t>SHP-001097</t>
  </si>
  <si>
    <t>SHP-001098</t>
  </si>
  <si>
    <t>SHP-001099</t>
  </si>
  <si>
    <t>SHP-001100</t>
  </si>
  <si>
    <t>SHP-001101</t>
  </si>
  <si>
    <t>SHP-001102</t>
  </si>
  <si>
    <t>SHP-001103</t>
  </si>
  <si>
    <t>SHP-001104</t>
  </si>
  <si>
    <t>SHP-001105</t>
  </si>
  <si>
    <t>SHP-001106</t>
  </si>
  <si>
    <t>SHP-001107</t>
  </si>
  <si>
    <t>SHP-001108</t>
  </si>
  <si>
    <t>SHP-001109</t>
  </si>
  <si>
    <t>SHP-001110</t>
  </si>
  <si>
    <t>SHP-001111</t>
  </si>
  <si>
    <t>SHP-001112</t>
  </si>
  <si>
    <t>SHP-001113</t>
  </si>
  <si>
    <t>SHP-001114</t>
  </si>
  <si>
    <t>SHP-001115</t>
  </si>
  <si>
    <t>SHP-001116</t>
  </si>
  <si>
    <t>SHP-001117</t>
  </si>
  <si>
    <t>SHP-001118</t>
  </si>
  <si>
    <t>SHP-001119</t>
  </si>
  <si>
    <t>SHP-001120</t>
  </si>
  <si>
    <t>SHP-001121</t>
  </si>
  <si>
    <t>SHP-001122</t>
  </si>
  <si>
    <t>SHP-001123</t>
  </si>
  <si>
    <t>SHP-001124</t>
  </si>
  <si>
    <t>SHP-001125</t>
  </si>
  <si>
    <t>SHP-001126</t>
  </si>
  <si>
    <t>SHP-001127</t>
  </si>
  <si>
    <t>SHP-001128</t>
  </si>
  <si>
    <t>SHP-001129</t>
  </si>
  <si>
    <t>SHP-001130</t>
  </si>
  <si>
    <t>SHP-001131</t>
  </si>
  <si>
    <t>SHP-001132</t>
  </si>
  <si>
    <t>SHP-001133</t>
  </si>
  <si>
    <t>SHP-001134</t>
  </si>
  <si>
    <t>SHP-001135</t>
  </si>
  <si>
    <t>SHP-001136</t>
  </si>
  <si>
    <t>SHP-001137</t>
  </si>
  <si>
    <t>SHP-001138</t>
  </si>
  <si>
    <t>SHP-001139</t>
  </si>
  <si>
    <t>SHP-001140</t>
  </si>
  <si>
    <t>SHP-001141</t>
  </si>
  <si>
    <t>SHP-001142</t>
  </si>
  <si>
    <t>SHP-001143</t>
  </si>
  <si>
    <t>SHP-001144</t>
  </si>
  <si>
    <t>SHP-001145</t>
  </si>
  <si>
    <t>SHP-001146</t>
  </si>
  <si>
    <t>SHP-001147</t>
  </si>
  <si>
    <t>SHP-001148</t>
  </si>
  <si>
    <t>SHP-001149</t>
  </si>
  <si>
    <t>SHP-001150</t>
  </si>
  <si>
    <t>SHP-001151</t>
  </si>
  <si>
    <t>SHP-001152</t>
  </si>
  <si>
    <t>SHP-001153</t>
  </si>
  <si>
    <t>SHP-001154</t>
  </si>
  <si>
    <t>SHP-001155</t>
  </si>
  <si>
    <t>SHP-001156</t>
  </si>
  <si>
    <t>SHP-001158</t>
  </si>
  <si>
    <t>SHP-001159</t>
  </si>
  <si>
    <t>SHP-001160</t>
  </si>
  <si>
    <t>SHP-001161</t>
  </si>
  <si>
    <t>SHP-001162</t>
  </si>
  <si>
    <t>SHP-001163</t>
  </si>
  <si>
    <t>SHP-001164</t>
  </si>
  <si>
    <t>SHP-001165</t>
  </si>
  <si>
    <t>SHP-001166</t>
  </si>
  <si>
    <t>SHP-001167</t>
  </si>
  <si>
    <t>SHP-001168</t>
  </si>
  <si>
    <t>SHP-001169</t>
  </si>
  <si>
    <t>SHP-001170</t>
  </si>
  <si>
    <t>SHP-001171</t>
  </si>
  <si>
    <t>SHP-001172</t>
  </si>
  <si>
    <t>SHP-001173</t>
  </si>
  <si>
    <t>SHP-001174</t>
  </si>
  <si>
    <t>SHP-001175</t>
  </si>
  <si>
    <t>SHP-001176</t>
  </si>
  <si>
    <t>SHP-001177</t>
  </si>
  <si>
    <t>SHP-001178</t>
  </si>
  <si>
    <t>SHP-001179</t>
  </si>
  <si>
    <t>SHP-001180</t>
  </si>
  <si>
    <t>SHP-001181</t>
  </si>
  <si>
    <t>SHP-001182</t>
  </si>
  <si>
    <t>SHP-001183</t>
  </si>
  <si>
    <t>SHP-001184</t>
  </si>
  <si>
    <t>SHP-001185</t>
  </si>
  <si>
    <t>SHP-001186</t>
  </si>
  <si>
    <t>SHP-001187</t>
  </si>
  <si>
    <t>SHP-001188</t>
  </si>
  <si>
    <t>SHP-001189</t>
  </si>
  <si>
    <t>SHP-001190</t>
  </si>
  <si>
    <t>SHP-001191</t>
  </si>
  <si>
    <t>SHP-001192</t>
  </si>
  <si>
    <t>SHP-001193</t>
  </si>
  <si>
    <t>SHP-001194</t>
  </si>
  <si>
    <t>SHP-001195</t>
  </si>
  <si>
    <t>SHP-001196</t>
  </si>
  <si>
    <t>SHP-001197</t>
  </si>
  <si>
    <t>SHP-001199</t>
  </si>
  <si>
    <t>SHP-001201</t>
  </si>
  <si>
    <t>SHP-001202</t>
  </si>
  <si>
    <t>SHP-001203</t>
  </si>
  <si>
    <t>SHP-001204</t>
  </si>
  <si>
    <t>SHP-001205</t>
  </si>
  <si>
    <t>SHP-001206</t>
  </si>
  <si>
    <t>SHP-001207</t>
  </si>
  <si>
    <t>SHP-001208</t>
  </si>
  <si>
    <t>SHP-001209</t>
  </si>
  <si>
    <t>SHP-001210</t>
  </si>
  <si>
    <t>SHP-001211</t>
  </si>
  <si>
    <t>SHP-001212</t>
  </si>
  <si>
    <t>SHP-001213</t>
  </si>
  <si>
    <t>SHP-001214</t>
  </si>
  <si>
    <t>SHP-001215</t>
  </si>
  <si>
    <t>SHP-001216</t>
  </si>
  <si>
    <t>SHP-001217</t>
  </si>
  <si>
    <t>SHP-001218</t>
  </si>
  <si>
    <t>SHP-001219</t>
  </si>
  <si>
    <t>SHP-001220</t>
  </si>
  <si>
    <t>SHP-001221</t>
  </si>
  <si>
    <t>SHP-001222</t>
  </si>
  <si>
    <t>SHP-001223</t>
  </si>
  <si>
    <t>SHP-001224</t>
  </si>
  <si>
    <t>SHP-001225</t>
  </si>
  <si>
    <t>SHP-001226</t>
  </si>
  <si>
    <t>SHP-001227</t>
  </si>
  <si>
    <t>SHP-001228</t>
  </si>
  <si>
    <t>SHP-001229</t>
  </si>
  <si>
    <t>SHP-001230</t>
  </si>
  <si>
    <t>SHP-001231</t>
  </si>
  <si>
    <t>SHP-001232</t>
  </si>
  <si>
    <t>SHP-001233</t>
  </si>
  <si>
    <t>SHP-001234</t>
  </si>
  <si>
    <t>SHP-001235</t>
  </si>
  <si>
    <t>SHP-001236</t>
  </si>
  <si>
    <t>SHP-001237</t>
  </si>
  <si>
    <t>SHP-001238</t>
  </si>
  <si>
    <t>SHP-001239</t>
  </si>
  <si>
    <t>SHP-001240</t>
  </si>
  <si>
    <t>SHP-001241</t>
  </si>
  <si>
    <t>SHP-001242</t>
  </si>
  <si>
    <t>SHP-001243</t>
  </si>
  <si>
    <t>SHP-001244</t>
  </si>
  <si>
    <t>SHP-001245</t>
  </si>
  <si>
    <t>SHP-001246</t>
  </si>
  <si>
    <t>SHP-001247</t>
  </si>
  <si>
    <t>SHP-001249</t>
  </si>
  <si>
    <t>SHP-001250</t>
  </si>
  <si>
    <t>SHP-001251</t>
  </si>
  <si>
    <t>SHP-001252</t>
  </si>
  <si>
    <t>SHP-001253</t>
  </si>
  <si>
    <t>SHP-001254</t>
  </si>
  <si>
    <t>SHP-001255</t>
  </si>
  <si>
    <t>SHP-001256</t>
  </si>
  <si>
    <t>SHP-001257</t>
  </si>
  <si>
    <t>SHP-001258</t>
  </si>
  <si>
    <t>SHP-001259</t>
  </si>
  <si>
    <t>SHP-001260</t>
  </si>
  <si>
    <t>SHP-001261</t>
  </si>
  <si>
    <t>SHP-001262</t>
  </si>
  <si>
    <t>SHP-001263</t>
  </si>
  <si>
    <t>SHP-001264</t>
  </si>
  <si>
    <t>SHP-001265</t>
  </si>
  <si>
    <t>SHP-001266</t>
  </si>
  <si>
    <t>SHP-001268</t>
  </si>
  <si>
    <t>SHP-001269</t>
  </si>
  <si>
    <t>SHP-001270</t>
  </si>
  <si>
    <t>SHP-001271</t>
  </si>
  <si>
    <t>SHP-001272</t>
  </si>
  <si>
    <t>SHP-001273</t>
  </si>
  <si>
    <t>SHP-001274</t>
  </si>
  <si>
    <t>SHP-001275</t>
  </si>
  <si>
    <t>SHP-001276</t>
  </si>
  <si>
    <t>SHP-001277</t>
  </si>
  <si>
    <t>SHP-001278</t>
  </si>
  <si>
    <t>SHP-001279</t>
  </si>
  <si>
    <t>SHP-001280</t>
  </si>
  <si>
    <t>SHP-001282</t>
  </si>
  <si>
    <t>SHP-001283</t>
  </si>
  <si>
    <t>SHP-001284</t>
  </si>
  <si>
    <t>SHP-001285</t>
  </si>
  <si>
    <t>SHP-001287</t>
  </si>
  <si>
    <t>SHP-001288</t>
  </si>
  <si>
    <t>SHP-001289</t>
  </si>
  <si>
    <t>SHP-001290</t>
  </si>
  <si>
    <t>SHP-001291</t>
  </si>
  <si>
    <t>SHP-001292</t>
  </si>
  <si>
    <t>SHP-001293</t>
  </si>
  <si>
    <t>SHP-001294</t>
  </si>
  <si>
    <t>SHP-001295</t>
  </si>
  <si>
    <t>SHP-001296</t>
  </si>
  <si>
    <t>SHP-001297</t>
  </si>
  <si>
    <t>SHP-001299</t>
  </si>
  <si>
    <t>SHP-001300</t>
  </si>
  <si>
    <t>SHP-001302</t>
  </si>
  <si>
    <t>SHP-001303</t>
  </si>
  <si>
    <t>SHP-001304</t>
  </si>
  <si>
    <t>SHP-001305</t>
  </si>
  <si>
    <t>SHP-001306</t>
  </si>
  <si>
    <t>SHP-001307</t>
  </si>
  <si>
    <t>SHP-001308</t>
  </si>
  <si>
    <t>SHP-001309</t>
  </si>
  <si>
    <t>SHP-001310</t>
  </si>
  <si>
    <t>SHP-001311</t>
  </si>
  <si>
    <t>SHP-001312</t>
  </si>
  <si>
    <t>SHP-001313</t>
  </si>
  <si>
    <t>SHP-001314</t>
  </si>
  <si>
    <t>SHP-001315</t>
  </si>
  <si>
    <t>SHP-001316</t>
  </si>
  <si>
    <t>SHP-001317</t>
  </si>
  <si>
    <t>SHP-001318</t>
  </si>
  <si>
    <t>SHP-001319</t>
  </si>
  <si>
    <t>SHP-001320</t>
  </si>
  <si>
    <t>SHP-001321</t>
  </si>
  <si>
    <t>SHP-001322</t>
  </si>
  <si>
    <t>SHP-001323</t>
  </si>
  <si>
    <t>SHP-001324</t>
  </si>
  <si>
    <t>SHP-001325</t>
  </si>
  <si>
    <t>SHP-001326</t>
  </si>
  <si>
    <t>SHP-001327</t>
  </si>
  <si>
    <t>SHP-001328</t>
  </si>
  <si>
    <t>SHP-001330</t>
  </si>
  <si>
    <t>SHP-001332</t>
  </si>
  <si>
    <t>SHP-001333</t>
  </si>
  <si>
    <t>SHP-001334</t>
  </si>
  <si>
    <t>SHP-001335</t>
  </si>
  <si>
    <t>SHP-001336</t>
  </si>
  <si>
    <t>SHP-001337</t>
  </si>
  <si>
    <t>SHP-001338</t>
  </si>
  <si>
    <t>SHP-001339</t>
  </si>
  <si>
    <t>SHP-001340</t>
  </si>
  <si>
    <t>SHP-001341</t>
  </si>
  <si>
    <t>SHP-001342</t>
  </si>
  <si>
    <t>SHP-001343</t>
  </si>
  <si>
    <t>SHP-001344</t>
  </si>
  <si>
    <t>SHP-001345</t>
  </si>
  <si>
    <t>SHP-001346</t>
  </si>
  <si>
    <t>SHP-001347</t>
  </si>
  <si>
    <t>SHP-001348</t>
  </si>
  <si>
    <t>SHP-001349</t>
  </si>
  <si>
    <t>SHP-001350</t>
  </si>
  <si>
    <t>SHP-001351</t>
  </si>
  <si>
    <t>SHP-001352</t>
  </si>
  <si>
    <t>SHP-001353</t>
  </si>
  <si>
    <t>SHP-001354</t>
  </si>
  <si>
    <t>SHP-001355</t>
  </si>
  <si>
    <t>SHP-001356</t>
  </si>
  <si>
    <t>SHP-001357</t>
  </si>
  <si>
    <t>SHP-001358</t>
  </si>
  <si>
    <t>SHP-001359</t>
  </si>
  <si>
    <t>SHP-001360</t>
  </si>
  <si>
    <t>SHP-001361</t>
  </si>
  <si>
    <t>SHP-001362</t>
  </si>
  <si>
    <t>SHP-001363</t>
  </si>
  <si>
    <t>SHP-001364</t>
  </si>
  <si>
    <t>SHP-001365</t>
  </si>
  <si>
    <t>SHP-001366</t>
  </si>
  <si>
    <t>SHP-001367</t>
  </si>
  <si>
    <t>SHP-001368</t>
  </si>
  <si>
    <t>SHP-001369</t>
  </si>
  <si>
    <t>SHP-001371</t>
  </si>
  <si>
    <t>SHP-001372</t>
  </si>
  <si>
    <t>SHP-001373</t>
  </si>
  <si>
    <t>SHP-001374</t>
  </si>
  <si>
    <t>SHP-001376</t>
  </si>
  <si>
    <t>SHP-001378</t>
  </si>
  <si>
    <t>SHP-001379</t>
  </si>
  <si>
    <t>SHP-001380</t>
  </si>
  <si>
    <t>SHP-001381</t>
  </si>
  <si>
    <t>SHP-001382</t>
  </si>
  <si>
    <t>SHP-001383</t>
  </si>
  <si>
    <t>SHP-001384</t>
  </si>
  <si>
    <t>SHP-001385</t>
  </si>
  <si>
    <t>SHP-001386</t>
  </si>
  <si>
    <t>SHP-001388</t>
  </si>
  <si>
    <t>SHP-001389</t>
  </si>
  <si>
    <t>SHP-001390</t>
  </si>
  <si>
    <t>SHP-001391</t>
  </si>
  <si>
    <t>SHP-001392</t>
  </si>
  <si>
    <t>SHP-001393</t>
  </si>
  <si>
    <t>SHP-001394</t>
  </si>
  <si>
    <t>SHP-001395</t>
  </si>
  <si>
    <t>SHP-001396</t>
  </si>
  <si>
    <t>SHP-001397</t>
  </si>
  <si>
    <t>SHP-001398</t>
  </si>
  <si>
    <t>SHP-001399</t>
  </si>
  <si>
    <t>SHP-001400</t>
  </si>
  <si>
    <t>SHP-001401</t>
  </si>
  <si>
    <t>SHP-001402</t>
  </si>
  <si>
    <t>SHP-001403</t>
  </si>
  <si>
    <t>SHP-001404</t>
  </si>
  <si>
    <t>SHP-001405</t>
  </si>
  <si>
    <t>SHP-001406</t>
  </si>
  <si>
    <t>SHP-001407</t>
  </si>
  <si>
    <t>SHP-001408</t>
  </si>
  <si>
    <t>SHP-001409</t>
  </si>
  <si>
    <t>SHP-001410</t>
  </si>
  <si>
    <t>SHP-001411</t>
  </si>
  <si>
    <t>SHP-001412</t>
  </si>
  <si>
    <t>SHP-001413</t>
  </si>
  <si>
    <t>SHP-001414</t>
  </si>
  <si>
    <t>SHP-001415</t>
  </si>
  <si>
    <t>SHP-001416</t>
  </si>
  <si>
    <t>SHP-001417</t>
  </si>
  <si>
    <t>SHP-001418</t>
  </si>
  <si>
    <t>SHP-001420</t>
  </si>
  <si>
    <t>SHP-001421</t>
  </si>
  <si>
    <t>SHP-001423</t>
  </si>
  <si>
    <t>SHP-001424</t>
  </si>
  <si>
    <t>SHP-001425</t>
  </si>
  <si>
    <t>SHP-001426</t>
  </si>
  <si>
    <t>SHP-001427</t>
  </si>
  <si>
    <t>SHP-001428</t>
  </si>
  <si>
    <t>SHP-001429</t>
  </si>
  <si>
    <t>SHP-001430</t>
  </si>
  <si>
    <t>SHP-001431</t>
  </si>
  <si>
    <t>SHP-001432</t>
  </si>
  <si>
    <t>SHP-001433</t>
  </si>
  <si>
    <t>SHP-001434</t>
  </si>
  <si>
    <t>SHP-001435</t>
  </si>
  <si>
    <t>SHP-001436</t>
  </si>
  <si>
    <t>SHP-001437</t>
  </si>
  <si>
    <t>SHP-001438</t>
  </si>
  <si>
    <t>SHP-001439</t>
  </si>
  <si>
    <t>SHP-001440</t>
  </si>
  <si>
    <t>SHP-001441</t>
  </si>
  <si>
    <t>SHP-001442</t>
  </si>
  <si>
    <t>SHP-001443</t>
  </si>
  <si>
    <t>SHP-001444</t>
  </si>
  <si>
    <t>SHP-001445</t>
  </si>
  <si>
    <t>SHP-001446</t>
  </si>
  <si>
    <t>SHP-001447</t>
  </si>
  <si>
    <t>SHP-001448</t>
  </si>
  <si>
    <t>SHP-001449</t>
  </si>
  <si>
    <t>SHP-001450</t>
  </si>
  <si>
    <t>SHP-001451</t>
  </si>
  <si>
    <t>SHP-001452</t>
  </si>
  <si>
    <t>SHP-001453</t>
  </si>
  <si>
    <t>SHP-001454</t>
  </si>
  <si>
    <t>SHP-001455</t>
  </si>
  <si>
    <t>SHP-001456</t>
  </si>
  <si>
    <t>SHP-001457</t>
  </si>
  <si>
    <t>SHP-001458</t>
  </si>
  <si>
    <t>SHP-001459</t>
  </si>
  <si>
    <t>SHP-001460</t>
  </si>
  <si>
    <t>SHP-001461</t>
  </si>
  <si>
    <t>SHP-001462</t>
  </si>
  <si>
    <t>SHP-001463</t>
  </si>
  <si>
    <t>SHP-001464</t>
  </si>
  <si>
    <t>SHP-001465</t>
  </si>
  <si>
    <t>SHP-001466</t>
  </si>
  <si>
    <t>SHP-001467</t>
  </si>
  <si>
    <t>SHP-001468</t>
  </si>
  <si>
    <t>SHP-001469</t>
  </si>
  <si>
    <t>SHP-001470</t>
  </si>
  <si>
    <t>SHP-001471</t>
  </si>
  <si>
    <t>SHP-001472</t>
  </si>
  <si>
    <t>SHP-001473</t>
  </si>
  <si>
    <t>SHP-001474</t>
  </si>
  <si>
    <t>SHP-001475</t>
  </si>
  <si>
    <t>SHP-001476</t>
  </si>
  <si>
    <t>SHP-001477</t>
  </si>
  <si>
    <t>SHP-001478</t>
  </si>
  <si>
    <t>SHP-001479</t>
  </si>
  <si>
    <t>SHP-001480</t>
  </si>
  <si>
    <t>SHP-001481</t>
  </si>
  <si>
    <t>SHP-001482</t>
  </si>
  <si>
    <t>SHP-001483</t>
  </si>
  <si>
    <t>SHP-001485</t>
  </si>
  <si>
    <t>SHP-001486</t>
  </si>
  <si>
    <t>SHP-001487</t>
  </si>
  <si>
    <t>SHP-001488</t>
  </si>
  <si>
    <t>SHP-001489</t>
  </si>
  <si>
    <t>SHP-001490</t>
  </si>
  <si>
    <t>SHP-001491</t>
  </si>
  <si>
    <t>SHP-001492</t>
  </si>
  <si>
    <t>SHP-001493</t>
  </si>
  <si>
    <t>SHP-001494</t>
  </si>
  <si>
    <t>SHP-001495</t>
  </si>
  <si>
    <t>SHP-001497</t>
  </si>
  <si>
    <t>SHP-001498</t>
  </si>
  <si>
    <t>SHP-001499</t>
  </si>
  <si>
    <t>SHP-001500</t>
  </si>
  <si>
    <t>Column1</t>
  </si>
  <si>
    <t>Product Name</t>
  </si>
  <si>
    <t>Row Labels</t>
  </si>
  <si>
    <t>Grand Total</t>
  </si>
  <si>
    <t>Sum of TotalSales</t>
  </si>
  <si>
    <t>category</t>
  </si>
  <si>
    <t>warehouse</t>
  </si>
  <si>
    <t>customer id</t>
  </si>
  <si>
    <t>customer name</t>
  </si>
  <si>
    <t>region</t>
  </si>
  <si>
    <t>Sum of Profit</t>
  </si>
  <si>
    <t>Sum of InventoryValue</t>
  </si>
  <si>
    <t>location</t>
  </si>
  <si>
    <t>warehous</t>
  </si>
  <si>
    <t>ave delivery days</t>
  </si>
  <si>
    <t>Average of DeliveryDays</t>
  </si>
  <si>
    <t>INVENTORY VAKU</t>
  </si>
  <si>
    <t>DELIVERY DAYS</t>
  </si>
  <si>
    <t>Sum of INVENTORY VAKU</t>
  </si>
  <si>
    <t>Average of DELIVERY DAYS</t>
  </si>
  <si>
    <t>Average of ProfitMargin</t>
  </si>
  <si>
    <t>Total Profit</t>
  </si>
  <si>
    <t>Total Revenue</t>
  </si>
  <si>
    <t>Inventory Value</t>
  </si>
  <si>
    <t>Average Delivery Days</t>
  </si>
  <si>
    <t>Profit Margin</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</si>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</sst>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auto="1"/>
      </left>
      <right style="thin">
        <color auto="1"/>
      </right>
      <top/>
      <bottom style="thin">
        <color auto="1"/>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bottom style="thin">
        <color theme="4" tint="0.39997558519241921"/>
      </bottom>
      <diagonal/>
    </border>
  </borders>
  <cellStyleXfs count="1">
    <xf numFmtId="0" fontId="0" fillId="0" borderId="0"/>
  </cellStyleXfs>
  <cellXfs count="21">
    <xf numFmtId="0" fontId="0" fillId="0" borderId="0" xfId="0"/>
    <xf numFmtId="165" fontId="0" fillId="0" borderId="0" xfId="0" applyNumberFormat="1"/>
    <xf numFmtId="0" fontId="1" fillId="0" borderId="1" xfId="0" applyFont="1" applyBorder="1" applyAlignment="1">
      <alignment horizontal="center" vertical="top"/>
    </xf>
    <xf numFmtId="0" fontId="0" fillId="3" borderId="2" xfId="0" applyFont="1" applyFill="1" applyBorder="1"/>
    <xf numFmtId="0" fontId="0" fillId="3" borderId="3" xfId="0" applyFont="1" applyFill="1" applyBorder="1"/>
    <xf numFmtId="0" fontId="0" fillId="4" borderId="2" xfId="0" applyFont="1" applyFill="1" applyBorder="1"/>
    <xf numFmtId="0" fontId="0" fillId="4" borderId="3" xfId="0" applyFont="1" applyFill="1" applyBorder="1"/>
    <xf numFmtId="0" fontId="3"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2" fillId="4" borderId="5" xfId="0" applyFont="1" applyFill="1" applyBorder="1"/>
    <xf numFmtId="165" fontId="0" fillId="3" borderId="3" xfId="0" applyNumberFormat="1" applyFont="1" applyFill="1" applyBorder="1"/>
    <xf numFmtId="165" fontId="0" fillId="3" borderId="4" xfId="0" applyNumberFormat="1" applyFont="1" applyFill="1" applyBorder="1"/>
    <xf numFmtId="165" fontId="0" fillId="4" borderId="3" xfId="0" applyNumberFormat="1" applyFont="1" applyFill="1" applyBorder="1"/>
    <xf numFmtId="165" fontId="0" fillId="4" borderId="4" xfId="0" applyNumberFormat="1" applyFont="1" applyFill="1" applyBorder="1"/>
    <xf numFmtId="0" fontId="3" fillId="2" borderId="1" xfId="0" applyFont="1" applyFill="1" applyBorder="1" applyAlignment="1">
      <alignment horizontal="center" vertical="top"/>
    </xf>
    <xf numFmtId="9" fontId="0" fillId="0" borderId="0" xfId="0" applyNumberFormat="1"/>
    <xf numFmtId="2" fontId="0" fillId="0" borderId="0" xfId="0" applyNumberFormat="1"/>
    <xf numFmtId="0" fontId="2" fillId="0" borderId="0" xfId="0" applyFont="1"/>
    <xf numFmtId="0" fontId="2" fillId="0" borderId="0" xfId="0" applyFont="1" applyAlignment="1">
      <alignment horizontal="center"/>
    </xf>
  </cellXfs>
  <cellStyles count="1">
    <cellStyle name="Normal" xfId="0" builtinId="0"/>
  </cellStyles>
  <dxfs count="102">
    <dxf>
      <numFmt numFmtId="13" formatCode="0%"/>
    </dxf>
    <dxf>
      <numFmt numFmtId="2" formatCode="0.00"/>
    </dxf>
    <dxf>
      <numFmt numFmtId="13" formatCode="0%"/>
    </dxf>
    <dxf>
      <numFmt numFmtId="2" formatCode="0.00"/>
    </dxf>
    <dxf>
      <numFmt numFmtId="13" formatCode="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numFmt numFmtId="13" formatCode="0%"/>
    </dxf>
    <dxf>
      <numFmt numFmtId="2" formatCode="0.00"/>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3.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[AfriFresh_Realistic_SupplyChain.xlsx]Average of DeliveryDays!PivotTable11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Average of DeliveryDays</a:t>
            </a:r>
            <a:r>
              <a:rPr lang="en-US" sz="1400" b="0" i="0" u="none" strike="noStrike" baseline="0">
                <a:effectLst/>
              </a:rPr>
              <a:t>  WH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of DeliveryDays'!$B$3</c:f>
              <c:strCache>
                <c:ptCount val="1"/>
                <c:pt idx="0">
                  <c:v>Total</c:v>
                </c:pt>
              </c:strCache>
            </c:strRef>
          </c:tx>
          <c:spPr>
            <a:solidFill>
              <a:schemeClr val="accent1"/>
            </a:solidFill>
            <a:ln>
              <a:noFill/>
            </a:ln>
            <a:effectLst/>
          </c:spPr>
          <c:invertIfNegative val="0"/>
          <c:cat>
            <c:strRef>
              <c:f>'Average of DeliveryDays'!$A$4:$A$8</c:f>
              <c:strCache>
                <c:ptCount val="4"/>
                <c:pt idx="0">
                  <c:v>WH-KSM-003</c:v>
                </c:pt>
                <c:pt idx="1">
                  <c:v>WH-NKR-004</c:v>
                </c:pt>
                <c:pt idx="2">
                  <c:v>WH-MSA-002</c:v>
                </c:pt>
                <c:pt idx="3">
                  <c:v>WH-NRB-001</c:v>
                </c:pt>
              </c:strCache>
            </c:strRef>
          </c:cat>
          <c:val>
            <c:numRef>
              <c:f>'Average of DeliveryDays'!$B$4:$B$8</c:f>
              <c:numCache>
                <c:formatCode>General</c:formatCode>
                <c:ptCount val="4"/>
                <c:pt idx="0">
                  <c:v>3.433846153846154</c:v>
                </c:pt>
                <c:pt idx="1">
                  <c:v>3.4450261780104712</c:v>
                </c:pt>
                <c:pt idx="2">
                  <c:v>3.4653739612188366</c:v>
                </c:pt>
                <c:pt idx="3">
                  <c:v>3.4944751381215471</c:v>
                </c:pt>
              </c:numCache>
            </c:numRef>
          </c:val>
          <c:extLst>
            <c:ext xmlns:c16="http://schemas.microsoft.com/office/drawing/2014/chart" uri="{C3380CC4-5D6E-409C-BE32-E72D297353CC}">
              <c16:uniqueId val="{00000000-F46E-4F83-978E-BAC373C97D52}"/>
            </c:ext>
          </c:extLst>
        </c:ser>
        <c:dLbls>
          <c:showLegendKey val="0"/>
          <c:showVal val="0"/>
          <c:showCatName val="0"/>
          <c:showSerName val="0"/>
          <c:showPercent val="0"/>
          <c:showBubbleSize val="0"/>
        </c:dLbls>
        <c:gapWidth val="182"/>
        <c:axId val="1482237295"/>
        <c:axId val="1482237775"/>
      </c:barChart>
      <c:catAx>
        <c:axId val="148223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2237775"/>
        <c:crosses val="autoZero"/>
        <c:auto val="1"/>
        <c:lblAlgn val="ctr"/>
        <c:lblOffset val="100"/>
        <c:noMultiLvlLbl val="0"/>
      </c:catAx>
      <c:valAx>
        <c:axId val="1482237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2237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[AfriFresh_Realistic_SupplyChain.xlsx]region revenue!PivotTable5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revenue'!$B$3</c:f>
              <c:strCache>
                <c:ptCount val="1"/>
                <c:pt idx="0">
                  <c:v>Total</c:v>
                </c:pt>
              </c:strCache>
            </c:strRef>
          </c:tx>
          <c:spPr>
            <a:solidFill>
              <a:schemeClr val="accent1"/>
            </a:solidFill>
            <a:ln>
              <a:noFill/>
            </a:ln>
            <a:effectLst/>
          </c:spPr>
          <c:invertIfNegative val="0"/>
          <c:cat>
            <c:strRef>
              <c:f>'region revenue'!$A$4:$A$9</c:f>
              <c:strCache>
                <c:ptCount val="5"/>
                <c:pt idx="0">
                  <c:v>Mombasa</c:v>
                </c:pt>
                <c:pt idx="1">
                  <c:v>Eldoret</c:v>
                </c:pt>
                <c:pt idx="2">
                  <c:v>Nakuru</c:v>
                </c:pt>
                <c:pt idx="3">
                  <c:v>Kisumu</c:v>
                </c:pt>
                <c:pt idx="4">
                  <c:v>Nairobi</c:v>
                </c:pt>
              </c:strCache>
            </c:strRef>
          </c:cat>
          <c:val>
            <c:numRef>
              <c:f>'region revenue'!$B$4:$B$9</c:f>
              <c:numCache>
                <c:formatCode>General</c:formatCode>
                <c:ptCount val="5"/>
                <c:pt idx="0">
                  <c:v>12230761.220000019</c:v>
                </c:pt>
                <c:pt idx="1">
                  <c:v>12059294.630000012</c:v>
                </c:pt>
                <c:pt idx="2">
                  <c:v>8433955.9000000004</c:v>
                </c:pt>
                <c:pt idx="3">
                  <c:v>7159427.0799999982</c:v>
                </c:pt>
                <c:pt idx="4">
                  <c:v>6445207.4199999971</c:v>
                </c:pt>
              </c:numCache>
            </c:numRef>
          </c:val>
          <c:extLst>
            <c:ext xmlns:c16="http://schemas.microsoft.com/office/drawing/2014/chart" uri="{C3380CC4-5D6E-409C-BE32-E72D297353CC}">
              <c16:uniqueId val="{00000000-EDA9-4C59-9951-0D31D27E168D}"/>
            </c:ext>
          </c:extLst>
        </c:ser>
        <c:dLbls>
          <c:showLegendKey val="0"/>
          <c:showVal val="0"/>
          <c:showCatName val="0"/>
          <c:showSerName val="0"/>
          <c:showPercent val="0"/>
          <c:showBubbleSize val="0"/>
        </c:dLbls>
        <c:gapWidth val="219"/>
        <c:overlap val="-27"/>
        <c:axId val="1486696383"/>
        <c:axId val="1486698783"/>
      </c:barChart>
      <c:catAx>
        <c:axId val="1486696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6698783"/>
        <c:crosses val="autoZero"/>
        <c:auto val="1"/>
        <c:lblAlgn val="ctr"/>
        <c:lblOffset val="100"/>
        <c:noMultiLvlLbl val="0"/>
      </c:catAx>
      <c:valAx>
        <c:axId val="148669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6696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[AfriFresh_Realistic_SupplyChain.xlsx]category rev profit!PivotTable2</c:name>
    <c:fmtId val="2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'category rev profit'!$B$2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F4C-49EC-BCCA-16BBAFA2932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F4C-49EC-BCCA-16BBAFA2932E}"/>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F4C-49EC-BCCA-16BBAFA2932E}"/>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CF4C-49EC-BCCA-16BBAFA2932E}"/>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CF4C-49EC-BCCA-16BBAFA2932E}"/>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CF4C-49EC-BCCA-16BBAFA2932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'category rev profit'!$A$3:$A$9</c:f>
              <c:strCache>
                <c:ptCount val="6"/>
                <c:pt idx="0">
                  <c:v>Produce</c:v>
                </c:pt>
                <c:pt idx="1">
                  <c:v>Frozen</c:v>
                </c:pt>
                <c:pt idx="2">
                  <c:v>Snacks</c:v>
                </c:pt>
                <c:pt idx="3">
                  <c:v>Beverages</c:v>
                </c:pt>
                <c:pt idx="4">
                  <c:v>Household</c:v>
                </c:pt>
                <c:pt idx="5">
                  <c:v>Dairy</c:v>
                </c:pt>
              </c:strCache>
            </c:strRef>
          </c:cat>
          <c:val>
            <c:numRef>
              <c:f>'category rev profit'!$B$3:$B$9</c:f>
              <c:numCache>
                <c:formatCode>General</c:formatCode>
                <c:ptCount val="6"/>
                <c:pt idx="0">
                  <c:v>951693.83999999985</c:v>
                </c:pt>
                <c:pt idx="1">
                  <c:v>2262783.4199999976</c:v>
                </c:pt>
                <c:pt idx="2">
                  <c:v>2282546.5099999993</c:v>
                </c:pt>
                <c:pt idx="3">
                  <c:v>2314351.6900000004</c:v>
                </c:pt>
                <c:pt idx="4">
                  <c:v>2901416.7900000019</c:v>
                </c:pt>
                <c:pt idx="5">
                  <c:v>3560886.1900000032</c:v>
                </c:pt>
              </c:numCache>
            </c:numRef>
          </c:val>
          <c:extLst>
            <c:ext xmlns:c16="http://schemas.microsoft.com/office/drawing/2014/chart" uri="{C3380CC4-5D6E-409C-BE32-E72D297353CC}">
              <c16:uniqueId val="{0000000C-CF4C-49EC-BCCA-16BBAFA2932E}"/>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[AfriFresh_Realistic_SupplyChain.xlsx]inventory value wh!PivotTable6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Value</a:t>
            </a:r>
          </a:p>
        </c:rich>
      </c:tx>
      <c:overlay val="0"/>
      <c:spPr>
        <a:pattFill prst="pct5">
          <a:fgClr>
            <a:schemeClr val="accent1"/>
          </a:fgClr>
          <a:bgClr>
            <a:schemeClr val="bg1"/>
          </a:bgClr>
        </a:patt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'inventory value wh'!$B$3</c:f>
              <c:strCache>
                <c:ptCount val="1"/>
                <c:pt idx="0">
                  <c:v>Total</c:v>
                </c:pt>
              </c:strCache>
            </c:strRef>
          </c:tx>
          <c:spPr>
            <a:solidFill>
              <a:schemeClr val="accent1"/>
            </a:solidFill>
            <a:ln>
              <a:noFill/>
            </a:ln>
            <a:effectLst/>
          </c:spPr>
          <c:invertIfNegative val="0"/>
          <c:cat>
            <c:strRef>
              <c:f>'inventory value wh'!$A$4:$A$8</c:f>
              <c:strCache>
                <c:ptCount val="4"/>
                <c:pt idx="0">
                  <c:v>WH-MSA-002</c:v>
                </c:pt>
                <c:pt idx="1">
                  <c:v>WH-KSM-003</c:v>
                </c:pt>
                <c:pt idx="2">
                  <c:v>WH-NRB-001</c:v>
                </c:pt>
                <c:pt idx="3">
                  <c:v>WH-NKR-004</c:v>
                </c:pt>
              </c:strCache>
            </c:strRef>
          </c:cat>
          <c:val>
            <c:numRef>
              <c:f>'inventory value wh'!$B$4:$B$8</c:f>
              <c:numCache>
                <c:formatCode>General</c:formatCode>
                <c:ptCount val="4"/>
                <c:pt idx="0">
                  <c:v>8545229.5300000012</c:v>
                </c:pt>
                <c:pt idx="1">
                  <c:v>8977555.6599999983</c:v>
                </c:pt>
                <c:pt idx="2">
                  <c:v>8988418.9100000001</c:v>
                </c:pt>
                <c:pt idx="3">
                  <c:v>9218061.0200000014</c:v>
                </c:pt>
              </c:numCache>
            </c:numRef>
          </c:val>
          <c:extLst>
            <c:ext xmlns:c16="http://schemas.microsoft.com/office/drawing/2014/chart" uri="{C3380CC4-5D6E-409C-BE32-E72D297353CC}">
              <c16:uniqueId val="{00000000-9A7A-4D82-ACA7-8115A7434EEC}"/>
            </c:ext>
          </c:extLst>
        </c:ser>
        <c:dLbls>
          <c:showLegendKey val="0"/>
          <c:showVal val="0"/>
          <c:showCatName val="0"/>
          <c:showSerName val="0"/>
          <c:showPercent val="0"/>
          <c:showBubbleSize val="0"/>
        </c:dLbls>
        <c:gapWidth val="182"/>
        <c:axId val="1760354879"/>
        <c:axId val="1760348159"/>
      </c:barChart>
      <c:catAx>
        <c:axId val="1760354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60348159"/>
        <c:crosses val="autoZero"/>
        <c:auto val="1"/>
        <c:lblAlgn val="ctr"/>
        <c:lblOffset val="100"/>
        <c:noMultiLvlLbl val="0"/>
      </c:catAx>
      <c:valAx>
        <c:axId val="17603481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760354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[AfriFresh_Realistic_SupplyChain.xlsx]category rev profit!PivotTable2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 rev profit'!$B$2</c:f>
              <c:strCache>
                <c:ptCount val="1"/>
                <c:pt idx="0">
                  <c:v>Total</c:v>
                </c:pt>
              </c:strCache>
            </c:strRef>
          </c:tx>
          <c:spPr>
            <a:solidFill>
              <a:schemeClr val="accent1"/>
            </a:solidFill>
            <a:ln>
              <a:noFill/>
            </a:ln>
            <a:effectLst/>
          </c:spPr>
          <c:invertIfNegative val="0"/>
          <c:cat>
            <c:strRef>
              <c:f>'category rev profit'!$A$3:$A$9</c:f>
              <c:strCache>
                <c:ptCount val="6"/>
                <c:pt idx="0">
                  <c:v>Produce</c:v>
                </c:pt>
                <c:pt idx="1">
                  <c:v>Frozen</c:v>
                </c:pt>
                <c:pt idx="2">
                  <c:v>Snacks</c:v>
                </c:pt>
                <c:pt idx="3">
                  <c:v>Beverages</c:v>
                </c:pt>
                <c:pt idx="4">
                  <c:v>Household</c:v>
                </c:pt>
                <c:pt idx="5">
                  <c:v>Dairy</c:v>
                </c:pt>
              </c:strCache>
            </c:strRef>
          </c:cat>
          <c:val>
            <c:numRef>
              <c:f>'category rev profit'!$B$3:$B$9</c:f>
              <c:numCache>
                <c:formatCode>General</c:formatCode>
                <c:ptCount val="6"/>
                <c:pt idx="0">
                  <c:v>951693.83999999985</c:v>
                </c:pt>
                <c:pt idx="1">
                  <c:v>2262783.4199999976</c:v>
                </c:pt>
                <c:pt idx="2">
                  <c:v>2282546.5099999993</c:v>
                </c:pt>
                <c:pt idx="3">
                  <c:v>2314351.6900000004</c:v>
                </c:pt>
                <c:pt idx="4">
                  <c:v>2901416.7900000019</c:v>
                </c:pt>
                <c:pt idx="5">
                  <c:v>3560886.1900000032</c:v>
                </c:pt>
              </c:numCache>
            </c:numRef>
          </c:val>
          <c:extLst>
            <c:ext xmlns:c16="http://schemas.microsoft.com/office/drawing/2014/chart" uri="{C3380CC4-5D6E-409C-BE32-E72D297353CC}">
              <c16:uniqueId val="{00000000-C146-4872-9E87-18A5B938ACD5}"/>
            </c:ext>
          </c:extLst>
        </c:ser>
        <c:dLbls>
          <c:showLegendKey val="0"/>
          <c:showVal val="0"/>
          <c:showCatName val="0"/>
          <c:showSerName val="0"/>
          <c:showPercent val="0"/>
          <c:showBubbleSize val="0"/>
        </c:dLbls>
        <c:gapWidth val="182"/>
        <c:axId val="1645067631"/>
        <c:axId val="1645069551"/>
      </c:barChart>
      <c:catAx>
        <c:axId val="164506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45069551"/>
        <c:crosses val="autoZero"/>
        <c:auto val="1"/>
        <c:lblAlgn val="ctr"/>
        <c:lblOffset val="100"/>
        <c:noMultiLvlLbl val="0"/>
      </c:catAx>
      <c:valAx>
        <c:axId val="164506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64506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'top customer'!$E$3</c:f>
              <c:strCache>
                <c:ptCount val="1"/>
                <c:pt idx="0">
                  <c:v>Sum of TotalSales</c:v>
                </c:pt>
              </c:strCache>
            </c:strRef>
          </c:tx>
          <c:spPr>
            <a:solidFill>
              <a:schemeClr val="accent1"/>
            </a:solidFill>
            <a:ln>
              <a:noFill/>
            </a:ln>
            <a:effectLst/>
          </c:spPr>
          <c:invertIfNegative val="0"/>
          <c:cat>
            <c:strRef>
              <c:f>'top customer'!$D$4:$D$8</c:f>
              <c:strCache>
                <c:ptCount val="5"/>
                <c:pt idx="0">
                  <c:v>Customer 29</c:v>
                </c:pt>
                <c:pt idx="1">
                  <c:v>Customer 39</c:v>
                </c:pt>
                <c:pt idx="2">
                  <c:v>Customer 74</c:v>
                </c:pt>
                <c:pt idx="3">
                  <c:v>Customer 33</c:v>
                </c:pt>
                <c:pt idx="4">
                  <c:v>Customer 51</c:v>
                </c:pt>
              </c:strCache>
            </c:strRef>
          </c:cat>
          <c:val>
            <c:numRef>
              <c:f>'top customer'!$E$4:$E$8</c:f>
              <c:numCache>
                <c:formatCode>General</c:formatCode>
                <c:ptCount val="5"/>
                <c:pt idx="0">
                  <c:v>931850.72000000009</c:v>
                </c:pt>
                <c:pt idx="1">
                  <c:v>867475.2300000008</c:v>
                </c:pt>
                <c:pt idx="2">
                  <c:v>861536.32</c:v>
                </c:pt>
                <c:pt idx="3">
                  <c:v>851270.78000000026</c:v>
                </c:pt>
                <c:pt idx="4">
                  <c:v>847517.54000000039</c:v>
                </c:pt>
              </c:numCache>
            </c:numRef>
          </c:val>
          <c:extLst>
            <c:ext xmlns:c16="http://schemas.microsoft.com/office/drawing/2014/chart" uri="{C3380CC4-5D6E-409C-BE32-E72D297353CC}">
              <c16:uniqueId val="{00000000-514E-4D00-884D-5F9FFD171686}"/>
            </c:ext>
          </c:extLst>
        </c:ser>
        <c:dLbls>
          <c:showLegendKey val="0"/>
          <c:showVal val="0"/>
          <c:showCatName val="0"/>
          <c:showSerName val="0"/>
          <c:showPercent val="0"/>
          <c:showBubbleSize val="0"/>
        </c:dLbls>
        <c:gapWidth val="182"/>
        <c:axId val="1480485247"/>
        <c:axId val="1480491487"/>
      </c:barChart>
      <c:catAx>
        <c:axId val="148048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0491487"/>
        <c:crosses val="autoZero"/>
        <c:auto val="1"/>
        <c:lblAlgn val="ctr"/>
        <c:lblOffset val="100"/>
        <c:noMultiLvlLbl val="0"/>
      </c:catAx>
      <c:valAx>
        <c:axId val="14804914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048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[AfriFresh_Realistic_SupplyChain.xlsx]rev wh!PivotTable3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WAREHOUSE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 wh'!$B$3</c:f>
              <c:strCache>
                <c:ptCount val="1"/>
                <c:pt idx="0">
                  <c:v>Total</c:v>
                </c:pt>
              </c:strCache>
            </c:strRef>
          </c:tx>
          <c:spPr>
            <a:solidFill>
              <a:schemeClr val="accent1"/>
            </a:solidFill>
            <a:ln>
              <a:noFill/>
            </a:ln>
            <a:effectLst/>
          </c:spPr>
          <c:invertIfNegative val="0"/>
          <c:cat>
            <c:strRef>
              <c:f>'rev wh'!$A$4:$A$8</c:f>
              <c:strCache>
                <c:ptCount val="4"/>
                <c:pt idx="0">
                  <c:v>WH-NKR-004</c:v>
                </c:pt>
                <c:pt idx="1">
                  <c:v>WH-MSA-002</c:v>
                </c:pt>
                <c:pt idx="2">
                  <c:v>WH-NRB-001</c:v>
                </c:pt>
                <c:pt idx="3">
                  <c:v>WH-KSM-003</c:v>
                </c:pt>
              </c:strCache>
            </c:strRef>
          </c:cat>
          <c:val>
            <c:numRef>
              <c:f>'rev wh'!$B$4:$B$8</c:f>
              <c:numCache>
                <c:formatCode>General</c:formatCode>
                <c:ptCount val="4"/>
                <c:pt idx="0">
                  <c:v>12933841.990000006</c:v>
                </c:pt>
                <c:pt idx="1">
                  <c:v>11437821.340000018</c:v>
                </c:pt>
                <c:pt idx="2">
                  <c:v>11175227.229999999</c:v>
                </c:pt>
                <c:pt idx="3">
                  <c:v>10781755.689999988</c:v>
                </c:pt>
              </c:numCache>
            </c:numRef>
          </c:val>
          <c:extLst>
            <c:ext xmlns:c16="http://schemas.microsoft.com/office/drawing/2014/chart" uri="{C3380CC4-5D6E-409C-BE32-E72D297353CC}">
              <c16:uniqueId val="{00000000-C3CC-4A11-9C2A-AA133236E848}"/>
            </c:ext>
          </c:extLst>
        </c:ser>
        <c:dLbls>
          <c:showLegendKey val="0"/>
          <c:showVal val="0"/>
          <c:showCatName val="0"/>
          <c:showSerName val="0"/>
          <c:showPercent val="0"/>
          <c:showBubbleSize val="0"/>
        </c:dLbls>
        <c:gapWidth val="219"/>
        <c:overlap val="-27"/>
        <c:axId val="1491415599"/>
        <c:axId val="1491105999"/>
      </c:barChart>
      <c:catAx>
        <c:axId val="14914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91105999"/>
        <c:crosses val="autoZero"/>
        <c:auto val="1"/>
        <c:lblAlgn val="ctr"/>
        <c:lblOffset val="100"/>
        <c:noMultiLvlLbl val="0"/>
      </c:catAx>
      <c:valAx>
        <c:axId val="149110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9141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barChart>
        <c:barDir val="bar"/>
        <c:grouping val="clustered"/>
        <c:varyColors val="0"/>
        <c:ser>
          <c:idx val="0"/>
          <c:order val="0"/>
          <c:tx>
            <c:strRef>
              <c:f>'revenue product'!$E$3</c:f>
              <c:strCache>
                <c:ptCount val="1"/>
                <c:pt idx="0">
                  <c:v>Sum of TotalSales</c:v>
                </c:pt>
              </c:strCache>
            </c:strRef>
          </c:tx>
          <c:spPr>
            <a:solidFill>
              <a:schemeClr val="accent1"/>
            </a:solidFill>
            <a:ln>
              <a:noFill/>
            </a:ln>
            <a:effectLst/>
          </c:spPr>
          <c:invertIfNegative val="0"/>
          <c:cat>
            <c:strRef>
              <c:f>'revenue product'!$D$4:$D$8</c:f>
              <c:strCache>
                <c:ptCount val="5"/>
                <c:pt idx="0">
                  <c:v>Product 12</c:v>
                </c:pt>
                <c:pt idx="1">
                  <c:v>Product 116</c:v>
                </c:pt>
                <c:pt idx="2">
                  <c:v>Product 70</c:v>
                </c:pt>
                <c:pt idx="3">
                  <c:v>Product 2</c:v>
                </c:pt>
                <c:pt idx="4">
                  <c:v>Product 77</c:v>
                </c:pt>
              </c:strCache>
            </c:strRef>
          </c:cat>
          <c:val>
            <c:numRef>
              <c:f>'revenue product'!$E$4:$E$8</c:f>
              <c:numCache>
                <c:formatCode>General</c:formatCode>
                <c:ptCount val="5"/>
                <c:pt idx="0">
                  <c:v>727827.97</c:v>
                </c:pt>
                <c:pt idx="1">
                  <c:v>763887.62999999989</c:v>
                </c:pt>
                <c:pt idx="2">
                  <c:v>806467.3600000001</c:v>
                </c:pt>
                <c:pt idx="3">
                  <c:v>857076.53000000014</c:v>
                </c:pt>
                <c:pt idx="4">
                  <c:v>885671.44</c:v>
                </c:pt>
              </c:numCache>
            </c:numRef>
          </c:val>
          <c:extLst>
            <c:ext xmlns:c16="http://schemas.microsoft.com/office/drawing/2014/chart" uri="{C3380CC4-5D6E-409C-BE32-E72D297353CC}">
              <c16:uniqueId val="{00000000-A2C4-4E99-B0D0-BC9682DBF6EE}"/>
            </c:ext>
          </c:extLst>
        </c:ser>
        <c:dLbls>
          <c:showLegendKey val="0"/>
          <c:showVal val="0"/>
          <c:showCatName val="0"/>
          <c:showSerName val="0"/>
          <c:showPercent val="0"/>
          <c:showBubbleSize val="0"/>
        </c:dLbls>
        <c:gapWidth val="182"/>
        <c:axId val="1486626687"/>
        <c:axId val="1486626207"/>
      </c:barChart>
      <c:catAx>
        <c:axId val="148662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6626207"/>
        <c:crosses val="autoZero"/>
        <c:auto val="1"/>
        <c:lblAlgn val="ctr"/>
        <c:lblOffset val="100"/>
        <c:noMultiLvlLbl val="0"/>
      </c:catAx>
      <c:valAx>
        <c:axId val="14866262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8662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[AfriFresh_Realistic_SupplyChain.xlsx]Sheet20!PivotTable18</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extLst>
            <c:ext xmlns:c15="http://schemas.microsoft.com/office/drawing/2012/chart" uri="{CE6537A1-D6FC-4f65-9D91-7224C49458BB}"/>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Sheet20!$B$3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KE"/>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Sheet20!$A$4:$A$10</c:f>
              <c:strCache>
                <c:ptCount val="6"/>
                <c:pt idx="0">
                  <c:v>Produce</c:v>
                </c:pt>
                <c:pt idx="1">
                  <c:v>Frozen</c:v>
                </c:pt>
                <c:pt idx="2">
                  <c:v>Snacks</c:v>
                </c:pt>
                <c:pt idx="3">
                  <c:v>Beverages</c:v>
                </c:pt>
                <c:pt idx="4">
                  <c:v>Household</c:v>
                </c:pt>
                <c:pt idx="5">
                  <c:v>Dairy</c:v>
                </c:pt>
              </c:strCache>
            </c:strRef>
          </c:cat>
          <c:val>
            <c:numRef>
              <c:f>Sheet20!$B$4:$B$10</c:f>
              <c:numCache>
                <c:formatCode>General</c:formatCode>
                <c:ptCount val="6"/>
                <c:pt idx="0">
                  <c:v>951693.83999999985</c:v>
                </c:pt>
                <c:pt idx="1">
                  <c:v>2262783.4199999976</c:v>
                </c:pt>
                <c:pt idx="2">
                  <c:v>2282546.5099999993</c:v>
                </c:pt>
                <c:pt idx="3">
                  <c:v>2314351.6900000004</c:v>
                </c:pt>
                <c:pt idx="4">
                  <c:v>2901416.7900000019</c:v>
                </c:pt>
                <c:pt idx="5">
                  <c:v>3560886.1900000032</c:v>
                </c:pt>
              </c:numCache>
            </c:numRef>
          </c:val>
          <c:extLst>
            <c:ext xmlns:c16="http://schemas.microsoft.com/office/drawing/2014/chart" uri="{C3380CC4-5D6E-409C-BE32-E72D297353CC}">
              <c16:uniqueId val="{00000000-8E80-4CE8-B1CA-7B2486E322DB}"/>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466724</xdr:colOff>
      <xdr:row>2</xdr:row>
      <xdr:rowOff>19050</xdr:rowOff>
    </xdr:to>
    <xdr:sp macro="" textlink="">
      <xdr:nvSpPr>
        <xdr:cNvPr id="2" name="Rectangle 1">
          <a:extLst>
            <a:ext uri="{FF2B5EF4-FFF2-40B4-BE49-F238E27FC236}">
              <a16:creationId xmlns:a16="http://schemas.microsoft.com/office/drawing/2014/main" id="{A138AE4C-A97D-A0E8-EF3F-AD1D0FD72834}"/>
            </a:ext>
          </a:extLst>
        </xdr:cNvPr>
        <xdr:cNvSpPr/>
      </xdr:nvSpPr>
      <xdr:spPr>
        <a:xfrm>
          <a:off x="0" y="0"/>
          <a:ext cx="12430124" cy="400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a:t>AfriFresh Supply Chain Analytics Dashboard</a:t>
          </a:r>
          <a:endParaRPr lang="en-US" sz="2400"/>
        </a:p>
        <a:p>
          <a:pPr algn="ctr"/>
          <a:endParaRPr lang="en-KE" sz="2400"/>
        </a:p>
      </xdr:txBody>
    </xdr:sp>
    <xdr:clientData/>
  </xdr:twoCellAnchor>
  <xdr:twoCellAnchor>
    <xdr:from>
      <xdr:col>0</xdr:col>
      <xdr:colOff>0</xdr:colOff>
      <xdr:row>3</xdr:row>
      <xdr:rowOff>0</xdr:rowOff>
    </xdr:from>
    <xdr:to>
      <xdr:col>1</xdr:col>
      <xdr:colOff>352425</xdr:colOff>
      <xdr:row>6</xdr:row>
      <xdr:rowOff>76200</xdr:rowOff>
    </xdr:to>
    <xdr:sp macro="" textlink="Sheet16!A5">
      <xdr:nvSpPr>
        <xdr:cNvPr id="3" name="Rectangle 2">
          <a:extLst>
            <a:ext uri="{FF2B5EF4-FFF2-40B4-BE49-F238E27FC236}">
              <a16:creationId xmlns:a16="http://schemas.microsoft.com/office/drawing/2014/main" id="{D0273B23-D6AD-B120-2B56-39D37CE5FF09}"/>
            </a:ext>
          </a:extLst>
        </xdr:cNvPr>
        <xdr:cNvSpPr/>
      </xdr:nvSpPr>
      <xdr:spPr>
        <a:xfrm>
          <a:off x="0" y="571500"/>
          <a:ext cx="962025" cy="647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58F99D6-A6B9-4DC4-914C-DDD922F9CC4E}" type="TxLink">
            <a:rPr lang="en-US" sz="1800" b="0" i="0" u="none" strike="noStrike">
              <a:solidFill>
                <a:srgbClr val="000000"/>
              </a:solidFill>
              <a:latin typeface="Calibri"/>
              <a:ea typeface="Calibri"/>
              <a:cs typeface="Calibri"/>
            </a:rPr>
            <a:t>14273678.44</a:t>
          </a:fld>
          <a:endParaRPr lang="en-KE" sz="1800"/>
        </a:p>
      </xdr:txBody>
    </xdr:sp>
    <xdr:clientData/>
  </xdr:twoCellAnchor>
  <xdr:twoCellAnchor>
    <xdr:from>
      <xdr:col>2</xdr:col>
      <xdr:colOff>28575</xdr:colOff>
      <xdr:row>2</xdr:row>
      <xdr:rowOff>180975</xdr:rowOff>
    </xdr:from>
    <xdr:to>
      <xdr:col>3</xdr:col>
      <xdr:colOff>428625</xdr:colOff>
      <xdr:row>6</xdr:row>
      <xdr:rowOff>76200</xdr:rowOff>
    </xdr:to>
    <xdr:sp macro="" textlink="Sheet16!B5">
      <xdr:nvSpPr>
        <xdr:cNvPr id="4" name="Rectangle 3">
          <a:extLst>
            <a:ext uri="{FF2B5EF4-FFF2-40B4-BE49-F238E27FC236}">
              <a16:creationId xmlns:a16="http://schemas.microsoft.com/office/drawing/2014/main" id="{985BB621-9901-1047-652F-653855BBC42F}"/>
            </a:ext>
          </a:extLst>
        </xdr:cNvPr>
        <xdr:cNvSpPr/>
      </xdr:nvSpPr>
      <xdr:spPr>
        <a:xfrm>
          <a:off x="1019175" y="561975"/>
          <a:ext cx="1304925"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19FC803-FFCB-42E6-B73B-ED721208C999}" type="TxLink">
            <a:rPr lang="en-US" sz="1600" b="0" i="0" u="none" strike="noStrike">
              <a:solidFill>
                <a:srgbClr val="000000"/>
              </a:solidFill>
              <a:latin typeface="Calibri"/>
              <a:ea typeface="Calibri"/>
              <a:cs typeface="Calibri"/>
            </a:rPr>
            <a:t>46328646.25</a:t>
          </a:fld>
          <a:endParaRPr lang="en-KE" sz="1600"/>
        </a:p>
      </xdr:txBody>
    </xdr:sp>
    <xdr:clientData/>
  </xdr:twoCellAnchor>
  <xdr:twoCellAnchor>
    <xdr:from>
      <xdr:col>6</xdr:col>
      <xdr:colOff>523875</xdr:colOff>
      <xdr:row>2</xdr:row>
      <xdr:rowOff>180975</xdr:rowOff>
    </xdr:from>
    <xdr:to>
      <xdr:col>7</xdr:col>
      <xdr:colOff>600075</xdr:colOff>
      <xdr:row>6</xdr:row>
      <xdr:rowOff>133350</xdr:rowOff>
    </xdr:to>
    <xdr:sp macro="" textlink="Sheet16!E5">
      <xdr:nvSpPr>
        <xdr:cNvPr id="5" name="Rectangle 4">
          <a:extLst>
            <a:ext uri="{FF2B5EF4-FFF2-40B4-BE49-F238E27FC236}">
              <a16:creationId xmlns:a16="http://schemas.microsoft.com/office/drawing/2014/main" id="{556028EC-1F6E-F649-2520-376D82AB2363}"/>
            </a:ext>
          </a:extLst>
        </xdr:cNvPr>
        <xdr:cNvSpPr/>
      </xdr:nvSpPr>
      <xdr:spPr>
        <a:xfrm>
          <a:off x="4248150" y="561975"/>
          <a:ext cx="685800" cy="7143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D7B59D3-3FB3-4E48-961C-F3684F079CF0}" type="TxLink">
            <a:rPr lang="en-US" sz="1600" b="0" i="0" u="none" strike="noStrike">
              <a:solidFill>
                <a:srgbClr val="000000"/>
              </a:solidFill>
              <a:latin typeface="Calibri"/>
              <a:ea typeface="Calibri"/>
              <a:cs typeface="Calibri"/>
            </a:rPr>
            <a:t>31%</a:t>
          </a:fld>
          <a:endParaRPr lang="en-KE" sz="1600"/>
        </a:p>
      </xdr:txBody>
    </xdr:sp>
    <xdr:clientData/>
  </xdr:twoCellAnchor>
  <xdr:twoCellAnchor>
    <xdr:from>
      <xdr:col>5</xdr:col>
      <xdr:colOff>419099</xdr:colOff>
      <xdr:row>3</xdr:row>
      <xdr:rowOff>19050</xdr:rowOff>
    </xdr:from>
    <xdr:to>
      <xdr:col>6</xdr:col>
      <xdr:colOff>466724</xdr:colOff>
      <xdr:row>6</xdr:row>
      <xdr:rowOff>104775</xdr:rowOff>
    </xdr:to>
    <xdr:sp macro="" textlink="Sheet16!D5">
      <xdr:nvSpPr>
        <xdr:cNvPr id="6" name="Rectangle 5">
          <a:extLst>
            <a:ext uri="{FF2B5EF4-FFF2-40B4-BE49-F238E27FC236}">
              <a16:creationId xmlns:a16="http://schemas.microsoft.com/office/drawing/2014/main" id="{B4ECC167-D0C5-F749-DB38-E474C442120F}"/>
            </a:ext>
          </a:extLst>
        </xdr:cNvPr>
        <xdr:cNvSpPr/>
      </xdr:nvSpPr>
      <xdr:spPr>
        <a:xfrm>
          <a:off x="3533774" y="590550"/>
          <a:ext cx="657225"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407C2D9-2FFE-416A-A5D7-17F6978121A8}" type="TxLink">
            <a:rPr lang="en-US" sz="1600" b="0" i="0" u="none" strike="noStrike">
              <a:solidFill>
                <a:srgbClr val="000000"/>
              </a:solidFill>
              <a:latin typeface="Calibri"/>
              <a:ea typeface="Calibri"/>
              <a:cs typeface="Calibri"/>
            </a:rPr>
            <a:t>3.47</a:t>
          </a:fld>
          <a:endParaRPr lang="en-KE" sz="1600"/>
        </a:p>
      </xdr:txBody>
    </xdr:sp>
    <xdr:clientData/>
  </xdr:twoCellAnchor>
  <xdr:twoCellAnchor>
    <xdr:from>
      <xdr:col>3</xdr:col>
      <xdr:colOff>485775</xdr:colOff>
      <xdr:row>3</xdr:row>
      <xdr:rowOff>1</xdr:rowOff>
    </xdr:from>
    <xdr:to>
      <xdr:col>5</xdr:col>
      <xdr:colOff>371475</xdr:colOff>
      <xdr:row>6</xdr:row>
      <xdr:rowOff>95251</xdr:rowOff>
    </xdr:to>
    <xdr:sp macro="" textlink="Sheet16!C5">
      <xdr:nvSpPr>
        <xdr:cNvPr id="7" name="Rectangle 6">
          <a:extLst>
            <a:ext uri="{FF2B5EF4-FFF2-40B4-BE49-F238E27FC236}">
              <a16:creationId xmlns:a16="http://schemas.microsoft.com/office/drawing/2014/main" id="{E0514A3A-850D-DB37-753F-4CBFA850B0FF}"/>
            </a:ext>
          </a:extLst>
        </xdr:cNvPr>
        <xdr:cNvSpPr/>
      </xdr:nvSpPr>
      <xdr:spPr>
        <a:xfrm>
          <a:off x="2381250" y="571501"/>
          <a:ext cx="1104900" cy="666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93D3C2-D870-4E26-9544-924A6CC6F50B}" type="TxLink">
            <a:rPr lang="en-US" sz="1600" b="0" i="0" u="none" strike="noStrike">
              <a:solidFill>
                <a:srgbClr val="000000"/>
              </a:solidFill>
              <a:latin typeface="Calibri"/>
              <a:ea typeface="Calibri"/>
              <a:cs typeface="Calibri"/>
            </a:rPr>
            <a:t>334102012.6</a:t>
          </a:fld>
          <a:endParaRPr lang="en-KE" sz="1600"/>
        </a:p>
      </xdr:txBody>
    </xdr:sp>
    <xdr:clientData/>
  </xdr:twoCellAnchor>
  <xdr:twoCellAnchor>
    <xdr:from>
      <xdr:col>8</xdr:col>
      <xdr:colOff>142876</xdr:colOff>
      <xdr:row>24</xdr:row>
      <xdr:rowOff>95250</xdr:rowOff>
    </xdr:from>
    <xdr:to>
      <xdr:col>13</xdr:col>
      <xdr:colOff>571501</xdr:colOff>
      <xdr:row>34</xdr:row>
      <xdr:rowOff>38100</xdr:rowOff>
    </xdr:to>
    <xdr:graphicFrame macro="">
      <xdr:nvGraphicFramePr>
        <xdr:cNvPr id="14" name="Chart 13">
          <a:extLst>
            <a:ext uri="{FF2B5EF4-FFF2-40B4-BE49-F238E27FC236}">
              <a16:creationId xmlns:a16="http://schemas.microsoft.com/office/drawing/2014/main" id="{670CF0AF-537D-4D4E-8E9B-B947EF316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85725</xdr:colOff>
      <xdr:row>28</xdr:row>
      <xdr:rowOff>85724</xdr:rowOff>
    </xdr:from>
    <xdr:to>
      <xdr:col>7</xdr:col>
      <xdr:colOff>581025</xdr:colOff>
      <xdr:row>45</xdr:row>
      <xdr:rowOff>57149</xdr:rowOff>
    </xdr:to>
    <xdr:graphicFrame macro="">
      <xdr:nvGraphicFramePr>
        <xdr:cNvPr id="16" name="Chart 15">
          <a:extLst>
            <a:ext uri="{FF2B5EF4-FFF2-40B4-BE49-F238E27FC236}">
              <a16:creationId xmlns:a16="http://schemas.microsoft.com/office/drawing/2014/main" id="{C7D22A16-152A-49AF-823E-01FBC446B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428624</xdr:colOff>
      <xdr:row>6</xdr:row>
      <xdr:rowOff>161925</xdr:rowOff>
    </xdr:from>
    <xdr:to>
      <xdr:col>5</xdr:col>
      <xdr:colOff>28575</xdr:colOff>
      <xdr:row>13</xdr:row>
      <xdr:rowOff>104775</xdr:rowOff>
    </xdr:to>
    <mc:AlternateContent xmlns:mc="http://schemas.openxmlformats.org/markup-compatibility/2006">
      <mc:Choice xmlns:a14="http://schemas.microsoft.com/office/drawing/2010/main" Requires="a14">
        <xdr:graphicFrame macro="">
          <xdr:nvGraphicFramePr>
            <xdr:cNvPr id="24" name="category">
              <a:extLst>
                <a:ext uri="{FF2B5EF4-FFF2-40B4-BE49-F238E27FC236}">
                  <a16:creationId xmlns:a16="http://schemas.microsoft.com/office/drawing/2014/main" id="{4FD51D04-3A72-433F-A910-EBAE9C5518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419224" y="1304925"/>
              <a:ext cx="1724026" cy="12763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76200</xdr:colOff>
      <xdr:row>6</xdr:row>
      <xdr:rowOff>171450</xdr:rowOff>
    </xdr:from>
    <xdr:to>
      <xdr:col>7</xdr:col>
      <xdr:colOff>600074</xdr:colOff>
      <xdr:row>13</xdr:row>
      <xdr:rowOff>85725</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86E46BC9-C8C9-44EF-ACF2-A95829C4E2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90875" y="1314450"/>
              <a:ext cx="1743074" cy="12477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152399</xdr:colOff>
      <xdr:row>2</xdr:row>
      <xdr:rowOff>171450</xdr:rowOff>
    </xdr:from>
    <xdr:to>
      <xdr:col>20</xdr:col>
      <xdr:colOff>476249</xdr:colOff>
      <xdr:row>9</xdr:row>
      <xdr:rowOff>85726</xdr:rowOff>
    </xdr:to>
    <mc:AlternateContent xmlns:mc="http://schemas.openxmlformats.org/markup-compatibility/2006">
      <mc:Choice xmlns:tsle="http://schemas.microsoft.com/office/drawing/2012/timeslicer" Requires="tsle">
        <xdr:graphicFrame macro="">
          <xdr:nvGraphicFramePr>
            <xdr:cNvPr id="26" name="OrderDate">
              <a:extLst>
                <a:ext uri="{FF2B5EF4-FFF2-40B4-BE49-F238E27FC236}">
                  <a16:creationId xmlns:a16="http://schemas.microsoft.com/office/drawing/2014/main" id="{473883B0-4003-4646-B859-852FAE3F52B3}"/>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5095874" y="552450"/>
              <a:ext cx="7343775" cy="1247776"/>
            </a:xfrm>
            <a:prstGeom prst="rect">
              <a:avLst/>
            </a:prstGeom>
            <a:solidFill>
              <a:prstClr val="white"/>
            </a:solidFill>
            <a:ln w="1">
              <a:solidFill>
                <a:prstClr val="green"/>
              </a:solidFill>
            </a:ln>
          </xdr:spPr>
          <xdr:txBody>
            <a:bodyPr vertOverflow="clip" horzOverflow="clip"/>
            <a:lstStyle/>
            <a:p>
              <a:r>
                <a:rPr lang="en-KE" sz="1100"/>
                <a:t>Timeline: Works in Excel 2013 or higher. Do not move or resize.</a:t>
              </a:r>
            </a:p>
          </xdr:txBody>
        </xdr:sp>
      </mc:Fallback>
    </mc:AlternateContent>
    <xdr:clientData/>
  </xdr:twoCellAnchor>
  <xdr:twoCellAnchor editAs="oneCell">
    <xdr:from>
      <xdr:col>0</xdr:col>
      <xdr:colOff>0</xdr:colOff>
      <xdr:row>6</xdr:row>
      <xdr:rowOff>133351</xdr:rowOff>
    </xdr:from>
    <xdr:to>
      <xdr:col>2</xdr:col>
      <xdr:colOff>390524</xdr:colOff>
      <xdr:row>13</xdr:row>
      <xdr:rowOff>114300</xdr:rowOff>
    </xdr:to>
    <mc:AlternateContent xmlns:mc="http://schemas.openxmlformats.org/markup-compatibility/2006">
      <mc:Choice xmlns:a14="http://schemas.microsoft.com/office/drawing/2010/main" Requires="a14">
        <xdr:graphicFrame macro="">
          <xdr:nvGraphicFramePr>
            <xdr:cNvPr id="28" name="warehouse">
              <a:extLst>
                <a:ext uri="{FF2B5EF4-FFF2-40B4-BE49-F238E27FC236}">
                  <a16:creationId xmlns:a16="http://schemas.microsoft.com/office/drawing/2014/main" id="{C383D8AC-B0AD-4FE7-B7D2-B521DC56C82E}"/>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0" y="1276351"/>
              <a:ext cx="1381124" cy="1314449"/>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13</xdr:row>
      <xdr:rowOff>180975</xdr:rowOff>
    </xdr:from>
    <xdr:to>
      <xdr:col>7</xdr:col>
      <xdr:colOff>609599</xdr:colOff>
      <xdr:row>27</xdr:row>
      <xdr:rowOff>142874</xdr:rowOff>
    </xdr:to>
    <xdr:graphicFrame macro="">
      <xdr:nvGraphicFramePr>
        <xdr:cNvPr id="31" name="Chart 30">
          <a:extLst>
            <a:ext uri="{FF2B5EF4-FFF2-40B4-BE49-F238E27FC236}">
              <a16:creationId xmlns:a16="http://schemas.microsoft.com/office/drawing/2014/main" id="{8122D4DB-F12D-4F81-B410-A3E18BF7BE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57151</xdr:colOff>
      <xdr:row>24</xdr:row>
      <xdr:rowOff>171451</xdr:rowOff>
    </xdr:from>
    <xdr:to>
      <xdr:col>20</xdr:col>
      <xdr:colOff>457200</xdr:colOff>
      <xdr:row>34</xdr:row>
      <xdr:rowOff>57151</xdr:rowOff>
    </xdr:to>
    <xdr:graphicFrame macro="">
      <xdr:nvGraphicFramePr>
        <xdr:cNvPr id="32" name="Chart 31">
          <a:extLst>
            <a:ext uri="{FF2B5EF4-FFF2-40B4-BE49-F238E27FC236}">
              <a16:creationId xmlns:a16="http://schemas.microsoft.com/office/drawing/2014/main" id="{7EFEEC20-EDA4-4703-BD49-4033D426CF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142874</xdr:colOff>
      <xdr:row>9</xdr:row>
      <xdr:rowOff>180975</xdr:rowOff>
    </xdr:from>
    <xdr:to>
      <xdr:col>15</xdr:col>
      <xdr:colOff>352425</xdr:colOff>
      <xdr:row>24</xdr:row>
      <xdr:rowOff>38100</xdr:rowOff>
    </xdr:to>
    <xdr:graphicFrame macro="">
      <xdr:nvGraphicFramePr>
        <xdr:cNvPr id="34" name="Chart 33">
          <a:extLst>
            <a:ext uri="{FF2B5EF4-FFF2-40B4-BE49-F238E27FC236}">
              <a16:creationId xmlns:a16="http://schemas.microsoft.com/office/drawing/2014/main" id="{A358A924-91B8-4CD8-9D31-AB677DFF5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466725</xdr:colOff>
      <xdr:row>34</xdr:row>
      <xdr:rowOff>114300</xdr:rowOff>
    </xdr:from>
    <xdr:to>
      <xdr:col>20</xdr:col>
      <xdr:colOff>476250</xdr:colOff>
      <xdr:row>45</xdr:row>
      <xdr:rowOff>95250</xdr:rowOff>
    </xdr:to>
    <xdr:graphicFrame macro="">
      <xdr:nvGraphicFramePr>
        <xdr:cNvPr id="35" name="Chart 34">
          <a:extLst>
            <a:ext uri="{FF2B5EF4-FFF2-40B4-BE49-F238E27FC236}">
              <a16:creationId xmlns:a16="http://schemas.microsoft.com/office/drawing/2014/main" id="{4085BF7E-A8AB-4FE5-BD5C-FA54D55E9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428625</xdr:colOff>
      <xdr:row>10</xdr:row>
      <xdr:rowOff>9525</xdr:rowOff>
    </xdr:from>
    <xdr:to>
      <xdr:col>20</xdr:col>
      <xdr:colOff>447675</xdr:colOff>
      <xdr:row>24</xdr:row>
      <xdr:rowOff>28574</xdr:rowOff>
    </xdr:to>
    <xdr:graphicFrame macro="">
      <xdr:nvGraphicFramePr>
        <xdr:cNvPr id="36" name="Chart 35">
          <a:extLst>
            <a:ext uri="{FF2B5EF4-FFF2-40B4-BE49-F238E27FC236}">
              <a16:creationId xmlns:a16="http://schemas.microsoft.com/office/drawing/2014/main" id="{71FA01F4-1ACC-400C-B2A5-CCDD6A78D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123825</xdr:colOff>
      <xdr:row>34</xdr:row>
      <xdr:rowOff>133350</xdr:rowOff>
    </xdr:from>
    <xdr:to>
      <xdr:col>14</xdr:col>
      <xdr:colOff>428626</xdr:colOff>
      <xdr:row>45</xdr:row>
      <xdr:rowOff>76200</xdr:rowOff>
    </xdr:to>
    <xdr:graphicFrame macro="">
      <xdr:nvGraphicFramePr>
        <xdr:cNvPr id="37" name="Chart 36">
          <a:extLst>
            <a:ext uri="{FF2B5EF4-FFF2-40B4-BE49-F238E27FC236}">
              <a16:creationId xmlns:a16="http://schemas.microsoft.com/office/drawing/2014/main" id="{06540878-8A4E-4EF4-8FA0-6F5311D20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4</xdr:row>
      <xdr:rowOff>123825</xdr:rowOff>
    </xdr:from>
    <xdr:to>
      <xdr:col>10</xdr:col>
      <xdr:colOff>304800</xdr:colOff>
      <xdr:row>19</xdr:row>
      <xdr:rowOff>9525</xdr:rowOff>
    </xdr:to>
    <xdr:graphicFrame macro="">
      <xdr:nvGraphicFramePr>
        <xdr:cNvPr id="2" name="Chart 1">
          <a:extLst>
            <a:ext uri="{FF2B5EF4-FFF2-40B4-BE49-F238E27FC236}">
              <a16:creationId xmlns:a16="http://schemas.microsoft.com/office/drawing/2014/main" id="{DC37A601-086A-D6CF-A44F-EE23CCBE5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x nyakaba" refreshedDate="46082.47146400463" createdVersion="8" refreshedVersion="8" minRefreshableVersion="3" recordCount="80" xr:uid="{97285210-3ED0-4FBB-8DEC-9BC947ED6D79}">
  <cacheSource type="worksheet">
    <worksheetSource name="Table1"/>
  </cacheSource>
  <cacheFields count="3">
    <cacheField name="CustomerID" numFmtId="0">
      <sharedItems/>
    </cacheField>
    <cacheField name="CustomerName" numFmtId="0">
      <sharedItems/>
    </cacheField>
    <cacheField name="Region" numFmtId="0">
      <sharedItems count="5">
        <s v="Eldoret"/>
        <s v="Nairobi"/>
        <s v="Kisumu"/>
        <s v="Nakuru"/>
        <s v="Mombas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x nyakaba" refreshedDate="46082.523443287035" createdVersion="8" refreshedVersion="8" minRefreshableVersion="3" recordCount="480" xr:uid="{3DC8BDA7-AE48-4015-90C1-0DEF20221546}">
  <cacheSource type="worksheet">
    <worksheetSource name="Table6"/>
  </cacheSource>
  <cacheFields count="7">
    <cacheField name="InventoryID" numFmtId="0">
      <sharedItems/>
    </cacheField>
    <cacheField name="ProductID" numFmtId="0">
      <sharedItems/>
    </cacheField>
    <cacheField name="WarehouseID" numFmtId="0">
      <sharedItems count="4">
        <s v="WH-NRB-001"/>
        <s v="WH-MSA-002"/>
        <s v="WH-KSM-003"/>
        <s v="WH-NKR-004"/>
      </sharedItems>
    </cacheField>
    <cacheField name="StockQuantity" numFmtId="0">
      <sharedItems containsSemiMixedTypes="0" containsString="0" containsNumber="1" containsInteger="1" minValue="50" maxValue="499"/>
    </cacheField>
    <cacheField name="CostPrice" numFmtId="0">
      <sharedItems containsSemiMixedTypes="0" containsString="0" containsNumber="1" minValue="52.48" maxValue="494.1"/>
    </cacheField>
    <cacheField name="InventoryValue" numFmtId="0">
      <sharedItems containsSemiMixedTypes="0" containsString="0" containsNumber="1" minValue="3624.96" maxValue="237546"/>
    </cacheField>
    <cacheField name="locatio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x nyakaba" refreshedDate="46082.531650462966" createdVersion="8" refreshedVersion="8" minRefreshableVersion="3" recordCount="1430" xr:uid="{25738AA6-DA80-4EBE-8B41-DC6EF161EF9B}">
  <cacheSource type="worksheet">
    <worksheetSource name="Table8"/>
  </cacheSource>
  <cacheFields count="11">
    <cacheField name="ShipmentID" numFmtId="0">
      <sharedItems/>
    </cacheField>
    <cacheField name="OrderID" numFmtId="0">
      <sharedItems/>
    </cacheField>
    <cacheField name="OrderDate" numFmtId="165">
      <sharedItems containsSemiMixedTypes="0" containsNonDate="0" containsDate="1" containsString="0" minDate="2024-01-01T00:00:00" maxDate="2026-01-01T00:00:00" count="1430">
        <d v="2024-01-01T00:00:00"/>
        <d v="2024-01-01T11:41:16"/>
        <d v="2024-01-01T23:22:32"/>
        <d v="2024-01-02T11:03:48"/>
        <d v="2024-01-02T22:45:04"/>
        <d v="2024-01-03T10:26:20"/>
        <d v="2024-01-03T22:07:36"/>
        <d v="2024-01-04T09:48:52"/>
        <d v="2024-01-04T21:30:08"/>
        <d v="2024-01-05T09:11:24"/>
        <d v="2024-01-05T20:52:41"/>
        <d v="2024-01-06T08:33:57"/>
        <d v="2024-01-06T20:15:13"/>
        <d v="2024-01-07T07:56:29"/>
        <d v="2024-01-07T19:37:45"/>
        <d v="2024-01-08T07:19:01"/>
        <d v="2024-01-08T19:00:17"/>
        <d v="2024-01-09T18:22:49"/>
        <d v="2024-01-10T06:04:05"/>
        <d v="2024-01-10T17:45:21"/>
        <d v="2024-01-11T05:26:37"/>
        <d v="2024-01-11T17:07:53"/>
        <d v="2024-01-12T16:30:25"/>
        <d v="2024-01-13T04:11:41"/>
        <d v="2024-01-13T15:52:57"/>
        <d v="2024-01-14T03:34:13"/>
        <d v="2024-01-14T15:15:29"/>
        <d v="2024-01-15T02:56:45"/>
        <d v="2024-01-15T14:38:02"/>
        <d v="2024-01-16T02:19:18"/>
        <d v="2024-01-16T14:00:34"/>
        <d v="2024-01-17T01:41:50"/>
        <d v="2024-01-17T13:23:06"/>
        <d v="2024-01-18T01:04:22"/>
        <d v="2024-01-18T12:45:38"/>
        <d v="2024-01-19T12:08:10"/>
        <d v="2024-01-19T23:49:26"/>
        <d v="2024-01-20T11:30:42"/>
        <d v="2024-01-20T23:11:58"/>
        <d v="2024-01-21T10:53:14"/>
        <d v="2024-01-21T22:34:30"/>
        <d v="2024-01-22T10:15:46"/>
        <d v="2024-01-22T21:57:02"/>
        <d v="2024-01-23T21:19:34"/>
        <d v="2024-01-24T09:00:50"/>
        <d v="2024-01-24T20:42:06"/>
        <d v="2024-01-25T20:04:39"/>
        <d v="2024-01-26T07:45:55"/>
        <d v="2024-01-26T19:27:11"/>
        <d v="2024-01-27T07:08:27"/>
        <d v="2024-01-27T18:49:43"/>
        <d v="2024-01-28T06:30:59"/>
        <d v="2024-01-28T18:12:15"/>
        <d v="2024-01-29T05:53:31"/>
        <d v="2024-01-29T17:34:47"/>
        <d v="2024-01-30T05:16:03"/>
        <d v="2024-01-30T16:57:19"/>
        <d v="2024-01-31T04:38:35"/>
        <d v="2024-01-31T16:19:51"/>
        <d v="2024-02-01T04:01:07"/>
        <d v="2024-02-02T03:23:39"/>
        <d v="2024-02-02T15:04:55"/>
        <d v="2024-02-03T02:46:11"/>
        <d v="2024-02-03T14:27:27"/>
        <d v="2024-02-04T02:08:44"/>
        <d v="2024-02-04T13:50:00"/>
        <d v="2024-02-05T01:31:16"/>
        <d v="2024-02-05T13:12:32"/>
        <d v="2024-02-06T00:53:48"/>
        <d v="2024-02-06T12:35:04"/>
        <d v="2024-02-07T00:16:20"/>
        <d v="2024-02-07T11:57:36"/>
        <d v="2024-02-07T23:38:52"/>
        <d v="2024-02-08T11:20:08"/>
        <d v="2024-02-09T10:42:40"/>
        <d v="2024-02-09T22:23:56"/>
        <d v="2024-02-10T10:05:12"/>
        <d v="2024-02-10T21:46:28"/>
        <d v="2024-02-11T09:27:44"/>
        <d v="2024-02-11T21:09:00"/>
        <d v="2024-02-12T08:50:16"/>
        <d v="2024-02-12T20:31:32"/>
        <d v="2024-02-13T08:12:49"/>
        <d v="2024-02-13T19:54:05"/>
        <d v="2024-02-14T07:35:21"/>
        <d v="2024-02-14T19:16:37"/>
        <d v="2024-02-15T18:39:09"/>
        <d v="2024-02-16T06:20:25"/>
        <d v="2024-02-16T18:01:41"/>
        <d v="2024-02-17T05:42:57"/>
        <d v="2024-02-17T17:24:13"/>
        <d v="2024-02-18T05:05:29"/>
        <d v="2024-02-18T16:46:45"/>
        <d v="2024-02-19T16:09:17"/>
        <d v="2024-02-20T03:50:33"/>
        <d v="2024-02-20T15:31:49"/>
        <d v="2024-02-21T03:13:05"/>
        <d v="2024-02-21T14:54:21"/>
        <d v="2024-02-22T02:35:37"/>
        <d v="2024-02-22T14:16:53"/>
        <d v="2024-02-23T01:58:10"/>
        <d v="2024-02-23T13:39:26"/>
        <d v="2024-02-24T01:20:42"/>
        <d v="2024-02-24T13:01:58"/>
        <d v="2024-02-25T00:43:14"/>
        <d v="2024-02-25T12:24:30"/>
        <d v="2024-02-26T00:05:46"/>
        <d v="2024-02-26T11:47:02"/>
        <d v="2024-02-26T23:28:18"/>
        <d v="2024-02-27T11:09:34"/>
        <d v="2024-02-27T22:50:50"/>
        <d v="2024-02-28T10:32:06"/>
        <d v="2024-02-28T22:13:22"/>
        <d v="2024-02-29T09:54:38"/>
        <d v="2024-02-29T21:35:54"/>
        <d v="2024-03-01T09:17:10"/>
        <d v="2024-03-01T20:58:26"/>
        <d v="2024-03-02T08:39:42"/>
        <d v="2024-03-02T20:20:58"/>
        <d v="2024-03-03T08:02:14"/>
        <d v="2024-03-03T19:43:31"/>
        <d v="2024-03-04T07:24:47"/>
        <d v="2024-03-04T19:06:03"/>
        <d v="2024-03-05T18:28:35"/>
        <d v="2024-03-06T06:09:51"/>
        <d v="2024-03-06T17:51:07"/>
        <d v="2024-03-07T05:32:23"/>
        <d v="2024-03-07T17:13:39"/>
        <d v="2024-03-08T04:54:55"/>
        <d v="2024-03-08T16:36:11"/>
        <d v="2024-03-09T04:17:27"/>
        <d v="2024-03-10T03:39:59"/>
        <d v="2024-03-10T15:21:15"/>
        <d v="2024-03-11T03:02:31"/>
        <d v="2024-03-11T14:43:47"/>
        <d v="2024-03-12T02:25:03"/>
        <d v="2024-03-12T14:06:19"/>
        <d v="2024-03-13T01:47:36"/>
        <d v="2024-03-13T13:28:52"/>
        <d v="2024-03-14T01:10:08"/>
        <d v="2024-03-14T12:51:24"/>
        <d v="2024-03-15T00:32:40"/>
        <d v="2024-03-15T12:13:56"/>
        <d v="2024-03-15T23:55:12"/>
        <d v="2024-03-16T11:36:28"/>
        <d v="2024-03-16T23:17:44"/>
        <d v="2024-03-17T22:40:16"/>
        <d v="2024-03-18T10:21:32"/>
        <d v="2024-03-18T22:02:48"/>
        <d v="2024-03-19T09:44:04"/>
        <d v="2024-03-19T21:25:20"/>
        <d v="2024-03-20T09:06:36"/>
        <d v="2024-03-20T20:47:52"/>
        <d v="2024-03-21T08:29:08"/>
        <d v="2024-03-21T20:10:24"/>
        <d v="2024-03-22T07:51:40"/>
        <d v="2024-03-22T19:32:57"/>
        <d v="2024-03-23T07:14:13"/>
        <d v="2024-03-23T18:55:29"/>
        <d v="2024-03-24T06:36:45"/>
        <d v="2024-03-24T18:18:01"/>
        <d v="2024-03-25T05:59:17"/>
        <d v="2024-03-25T17:40:33"/>
        <d v="2024-03-26T05:21:49"/>
        <d v="2024-03-26T17:03:05"/>
        <d v="2024-03-27T16:25:37"/>
        <d v="2024-03-28T04:06:53"/>
        <d v="2024-03-28T15:48:09"/>
        <d v="2024-03-29T03:29:25"/>
        <d v="2024-03-29T15:10:41"/>
        <d v="2024-03-30T02:51:57"/>
        <d v="2024-03-30T14:33:13"/>
        <d v="2024-03-31T13:55:45"/>
        <d v="2024-04-01T01:37:01"/>
        <d v="2024-04-01T13:18:18"/>
        <d v="2024-04-02T00:59:34"/>
        <d v="2024-04-02T12:40:50"/>
        <d v="2024-04-03T00:22:06"/>
        <d v="2024-04-03T12:03:22"/>
        <d v="2024-04-03T23:44:38"/>
        <d v="2024-04-04T11:25:54"/>
        <d v="2024-04-04T23:07:10"/>
        <d v="2024-04-05T10:48:26"/>
        <d v="2024-04-05T22:29:42"/>
        <d v="2024-04-06T10:10:58"/>
        <d v="2024-04-07T09:33:30"/>
        <d v="2024-04-07T21:14:46"/>
        <d v="2024-04-08T08:56:02"/>
        <d v="2024-04-08T20:37:18"/>
        <d v="2024-04-09T08:18:34"/>
        <d v="2024-04-09T19:59:50"/>
        <d v="2024-04-10T07:41:06"/>
        <d v="2024-04-10T19:22:22"/>
        <d v="2024-04-11T07:03:39"/>
        <d v="2024-04-11T18:44:55"/>
        <d v="2024-04-12T06:26:11"/>
        <d v="2024-04-12T18:07:27"/>
        <d v="2024-04-13T05:48:43"/>
        <d v="2024-04-13T17:29:59"/>
        <d v="2024-04-14T05:11:15"/>
        <d v="2024-04-14T16:52:31"/>
        <d v="2024-04-15T04:33:47"/>
        <d v="2024-04-15T16:15:03"/>
        <d v="2024-04-16T03:56:19"/>
        <d v="2024-04-16T15:37:35"/>
        <d v="2024-04-17T03:18:51"/>
        <d v="2024-04-17T15:00:07"/>
        <d v="2024-04-18T02:41:23"/>
        <d v="2024-04-18T14:22:39"/>
        <d v="2024-04-19T02:03:55"/>
        <d v="2024-04-19T13:45:11"/>
        <d v="2024-04-20T01:26:27"/>
        <d v="2024-04-20T13:07:44"/>
        <d v="2024-04-21T00:49:00"/>
        <d v="2024-04-21T12:30:16"/>
        <d v="2024-04-22T00:11:32"/>
        <d v="2024-04-22T11:52:48"/>
        <d v="2024-04-22T23:34:04"/>
        <d v="2024-04-23T22:56:36"/>
        <d v="2024-04-24T10:37:52"/>
        <d v="2024-04-24T22:19:08"/>
        <d v="2024-04-25T10:00:24"/>
        <d v="2024-04-25T21:41:40"/>
        <d v="2024-04-26T21:04:12"/>
        <d v="2024-04-27T08:45:28"/>
        <d v="2024-04-27T20:26:44"/>
        <d v="2024-04-28T08:08:00"/>
        <d v="2024-04-28T19:49:16"/>
        <d v="2024-04-29T07:30:32"/>
        <d v="2024-04-29T19:11:48"/>
        <d v="2024-04-30T06:53:05"/>
        <d v="2024-04-30T18:34:21"/>
        <d v="2024-05-01T06:15:37"/>
        <d v="2024-05-01T17:56:53"/>
        <d v="2024-05-02T05:38:09"/>
        <d v="2024-05-02T17:19:25"/>
        <d v="2024-05-03T05:00:41"/>
        <d v="2024-05-03T16:41:57"/>
        <d v="2024-05-04T04:23:13"/>
        <d v="2024-05-04T16:04:29"/>
        <d v="2024-05-05T03:45:45"/>
        <d v="2024-05-05T15:27:01"/>
        <d v="2024-05-06T03:08:17"/>
        <d v="2024-05-06T14:49:33"/>
        <d v="2024-05-07T02:30:49"/>
        <d v="2024-05-07T14:12:05"/>
        <d v="2024-05-08T01:53:21"/>
        <d v="2024-05-08T13:34:37"/>
        <d v="2024-05-09T01:15:53"/>
        <d v="2024-05-09T12:57:09"/>
        <d v="2024-05-10T00:38:26"/>
        <d v="2024-05-10T12:19:42"/>
        <d v="2024-05-11T00:00:58"/>
        <d v="2024-05-11T11:42:14"/>
        <d v="2024-05-11T23:23:30"/>
        <d v="2024-05-12T11:04:46"/>
        <d v="2024-05-12T22:46:02"/>
        <d v="2024-05-13T10:27:18"/>
        <d v="2024-05-13T22:08:34"/>
        <d v="2024-05-14T09:49:50"/>
        <d v="2024-05-14T21:31:06"/>
        <d v="2024-05-15T09:12:22"/>
        <d v="2024-05-15T20:53:38"/>
        <d v="2024-05-16T08:34:54"/>
        <d v="2024-05-16T20:16:10"/>
        <d v="2024-05-17T07:57:26"/>
        <d v="2024-05-17T19:38:42"/>
        <d v="2024-05-18T07:19:58"/>
        <d v="2024-05-18T19:01:14"/>
        <d v="2024-05-19T06:42:31"/>
        <d v="2024-05-19T18:23:47"/>
        <d v="2024-05-20T06:05:03"/>
        <d v="2024-05-20T17:46:19"/>
        <d v="2024-05-21T05:27:35"/>
        <d v="2024-05-21T17:08:51"/>
        <d v="2024-05-22T04:50:07"/>
        <d v="2024-05-22T16:31:23"/>
        <d v="2024-05-23T04:12:39"/>
        <d v="2024-05-23T15:53:55"/>
        <d v="2024-05-24T03:35:11"/>
        <d v="2024-05-24T15:16:27"/>
        <d v="2024-05-25T02:57:43"/>
        <d v="2024-05-25T14:38:59"/>
        <d v="2024-05-26T02:20:15"/>
        <d v="2024-05-26T14:01:31"/>
        <d v="2024-05-27T01:42:47"/>
        <d v="2024-05-27T13:24:03"/>
        <d v="2024-05-28T01:05:19"/>
        <d v="2024-05-28T12:46:35"/>
        <d v="2024-05-29T00:27:52"/>
        <d v="2024-05-29T12:09:08"/>
        <d v="2024-05-29T23:50:24"/>
        <d v="2024-05-30T11:31:40"/>
        <d v="2024-05-30T23:12:56"/>
        <d v="2024-05-31T10:54:12"/>
        <d v="2024-05-31T22:35:28"/>
        <d v="2024-06-01T10:16:44"/>
        <d v="2024-06-01T21:58:00"/>
        <d v="2024-06-02T09:39:16"/>
        <d v="2024-06-02T21:20:32"/>
        <d v="2024-06-03T09:01:48"/>
        <d v="2024-06-03T20:43:04"/>
        <d v="2024-06-04T08:24:20"/>
        <d v="2024-06-04T20:05:36"/>
        <d v="2024-06-05T07:46:52"/>
        <d v="2024-06-05T19:28:08"/>
        <d v="2024-06-06T07:09:24"/>
        <d v="2024-06-06T18:50:40"/>
        <d v="2024-06-07T06:31:56"/>
        <d v="2024-06-07T18:13:13"/>
        <d v="2024-06-08T05:54:29"/>
        <d v="2024-06-08T17:35:45"/>
        <d v="2024-06-09T05:17:01"/>
        <d v="2024-06-09T16:58:17"/>
        <d v="2024-06-10T04:39:33"/>
        <d v="2024-06-10T16:20:49"/>
        <d v="2024-06-11T04:02:05"/>
        <d v="2024-06-11T15:43:21"/>
        <d v="2024-06-12T03:24:37"/>
        <d v="2024-06-12T15:05:53"/>
        <d v="2024-06-13T02:47:09"/>
        <d v="2024-06-13T14:28:25"/>
        <d v="2024-06-14T02:09:41"/>
        <d v="2024-06-14T13:50:57"/>
        <d v="2024-06-15T01:32:13"/>
        <d v="2024-06-15T13:13:29"/>
        <d v="2024-06-16T00:54:45"/>
        <d v="2024-06-16T12:36:01"/>
        <d v="2024-06-17T11:58:34"/>
        <d v="2024-06-17T23:39:50"/>
        <d v="2024-06-18T11:21:06"/>
        <d v="2024-06-18T23:02:22"/>
        <d v="2024-06-19T10:43:38"/>
        <d v="2024-06-19T22:24:54"/>
        <d v="2024-06-20T10:06:10"/>
        <d v="2024-06-20T21:47:26"/>
        <d v="2024-06-21T09:28:42"/>
        <d v="2024-06-21T21:09:58"/>
        <d v="2024-06-22T08:51:14"/>
        <d v="2024-06-22T20:32:30"/>
        <d v="2024-06-23T08:13:46"/>
        <d v="2024-06-23T19:55:02"/>
        <d v="2024-06-24T07:36:18"/>
        <d v="2024-06-24T19:17:34"/>
        <d v="2024-06-25T06:58:50"/>
        <d v="2024-06-25T18:40:06"/>
        <d v="2024-06-26T06:21:22"/>
        <d v="2024-06-26T18:02:39"/>
        <d v="2024-06-27T05:43:55"/>
        <d v="2024-06-27T17:25:11"/>
        <d v="2024-06-28T05:06:27"/>
        <d v="2024-06-28T16:47:43"/>
        <d v="2024-06-29T04:28:59"/>
        <d v="2024-06-29T16:10:15"/>
        <d v="2024-06-30T03:51:31"/>
        <d v="2024-06-30T15:32:47"/>
        <d v="2024-07-01T03:14:03"/>
        <d v="2024-07-01T14:55:19"/>
        <d v="2024-07-02T02:36:35"/>
        <d v="2024-07-02T14:17:51"/>
        <d v="2024-07-03T01:59:07"/>
        <d v="2024-07-03T13:40:23"/>
        <d v="2024-07-04T01:21:39"/>
        <d v="2024-07-04T13:02:55"/>
        <d v="2024-07-05T00:44:11"/>
        <d v="2024-07-05T12:25:27"/>
        <d v="2024-07-06T00:06:43"/>
        <d v="2024-07-06T11:48:00"/>
        <d v="2024-07-06T23:29:16"/>
        <d v="2024-07-07T11:10:32"/>
        <d v="2024-07-08T10:33:04"/>
        <d v="2024-07-08T22:14:20"/>
        <d v="2024-07-09T09:55:36"/>
        <d v="2024-07-09T21:36:52"/>
        <d v="2024-07-10T09:18:08"/>
        <d v="2024-07-10T20:59:24"/>
        <d v="2024-07-11T08:40:40"/>
        <d v="2024-07-11T20:21:56"/>
        <d v="2024-07-12T08:03:12"/>
        <d v="2024-07-12T19:44:28"/>
        <d v="2024-07-13T07:25:44"/>
        <d v="2024-07-13T19:07:00"/>
        <d v="2024-07-14T06:48:16"/>
        <d v="2024-07-14T18:29:32"/>
        <d v="2024-07-15T06:10:48"/>
        <d v="2024-07-15T17:52:04"/>
        <d v="2024-07-16T05:33:21"/>
        <d v="2024-07-16T17:14:37"/>
        <d v="2024-07-17T04:55:53"/>
        <d v="2024-07-17T16:37:09"/>
        <d v="2024-07-18T04:18:25"/>
        <d v="2024-07-18T15:59:41"/>
        <d v="2024-07-19T03:40:57"/>
        <d v="2024-07-19T15:22:13"/>
        <d v="2024-07-20T03:03:29"/>
        <d v="2024-07-20T14:44:45"/>
        <d v="2024-07-21T02:26:01"/>
        <d v="2024-07-21T14:07:17"/>
        <d v="2024-07-22T13:29:49"/>
        <d v="2024-07-23T01:11:05"/>
        <d v="2024-07-23T12:52:21"/>
        <d v="2024-07-24T00:33:37"/>
        <d v="2024-07-24T12:14:53"/>
        <d v="2024-07-24T23:56:09"/>
        <d v="2024-07-25T11:37:25"/>
        <d v="2024-07-25T23:18:42"/>
        <d v="2024-07-26T10:59:58"/>
        <d v="2024-07-26T22:41:14"/>
        <d v="2024-07-27T10:22:30"/>
        <d v="2024-07-27T22:03:46"/>
        <d v="2024-07-28T09:45:02"/>
        <d v="2024-07-28T21:26:18"/>
        <d v="2024-07-29T09:07:34"/>
        <d v="2024-07-29T20:48:50"/>
        <d v="2024-07-30T08:30:06"/>
        <d v="2024-07-30T20:11:22"/>
        <d v="2024-07-31T07:52:38"/>
        <d v="2024-07-31T19:33:54"/>
        <d v="2024-08-01T07:15:10"/>
        <d v="2024-08-01T18:56:26"/>
        <d v="2024-08-02T06:37:42"/>
        <d v="2024-08-02T18:18:58"/>
        <d v="2024-08-03T06:00:14"/>
        <d v="2024-08-03T17:41:30"/>
        <d v="2024-08-04T05:22:47"/>
        <d v="2024-08-04T17:04:03"/>
        <d v="2024-08-05T04:45:19"/>
        <d v="2024-08-05T16:26:35"/>
        <d v="2024-08-06T04:07:51"/>
        <d v="2024-08-06T15:49:07"/>
        <d v="2024-08-07T03:30:23"/>
        <d v="2024-08-07T15:11:39"/>
        <d v="2024-08-08T02:52:55"/>
        <d v="2024-08-08T14:34:11"/>
        <d v="2024-08-09T02:15:27"/>
        <d v="2024-08-09T13:56:43"/>
        <d v="2024-08-10T01:37:59"/>
        <d v="2024-08-10T13:19:15"/>
        <d v="2024-08-11T01:00:31"/>
        <d v="2024-08-11T12:41:47"/>
        <d v="2024-08-12T00:23:03"/>
        <d v="2024-08-12T12:04:19"/>
        <d v="2024-08-12T23:45:35"/>
        <d v="2024-08-13T11:26:51"/>
        <d v="2024-08-13T23:08:08"/>
        <d v="2024-08-14T22:30:40"/>
        <d v="2024-08-15T10:11:56"/>
        <d v="2024-08-15T21:53:12"/>
        <d v="2024-08-16T09:34:28"/>
        <d v="2024-08-16T21:15:44"/>
        <d v="2024-08-17T08:57:00"/>
        <d v="2024-08-18T08:19:32"/>
        <d v="2024-08-18T20:00:48"/>
        <d v="2024-08-19T07:42:04"/>
        <d v="2024-08-19T19:23:20"/>
        <d v="2024-08-20T07:04:36"/>
        <d v="2024-08-20T18:45:52"/>
        <d v="2024-08-21T06:27:08"/>
        <d v="2024-08-21T18:08:24"/>
        <d v="2024-08-22T05:49:40"/>
        <d v="2024-08-22T17:30:56"/>
        <d v="2024-08-23T05:12:12"/>
        <d v="2024-08-23T16:53:29"/>
        <d v="2024-08-24T04:34:45"/>
        <d v="2024-08-24T16:16:01"/>
        <d v="2024-08-25T03:57:17"/>
        <d v="2024-08-25T15:38:33"/>
        <d v="2024-08-26T03:19:49"/>
        <d v="2024-08-26T15:01:05"/>
        <d v="2024-08-27T02:42:21"/>
        <d v="2024-08-27T14:23:37"/>
        <d v="2024-08-28T02:04:53"/>
        <d v="2024-08-28T13:46:09"/>
        <d v="2024-08-29T01:27:25"/>
        <d v="2024-08-30T00:49:57"/>
        <d v="2024-08-30T12:31:13"/>
        <d v="2024-08-31T00:12:29"/>
        <d v="2024-08-31T11:53:45"/>
        <d v="2024-08-31T23:35:01"/>
        <d v="2024-09-01T11:16:17"/>
        <d v="2024-09-01T22:57:34"/>
        <d v="2024-09-02T10:38:50"/>
        <d v="2024-09-02T22:20:06"/>
        <d v="2024-09-03T10:01:22"/>
        <d v="2024-09-03T21:42:38"/>
        <d v="2024-09-04T09:23:54"/>
        <d v="2024-09-04T21:05:10"/>
        <d v="2024-09-05T08:46:26"/>
        <d v="2024-09-05T20:27:42"/>
        <d v="2024-09-06T08:08:58"/>
        <d v="2024-09-06T19:50:14"/>
        <d v="2024-09-07T07:31:30"/>
        <d v="2024-09-07T19:12:46"/>
        <d v="2024-09-08T06:54:02"/>
        <d v="2024-09-08T18:35:18"/>
        <d v="2024-09-09T06:16:34"/>
        <d v="2024-09-09T17:57:50"/>
        <d v="2024-09-10T05:39:06"/>
        <d v="2024-09-10T17:20:22"/>
        <d v="2024-09-11T05:01:38"/>
        <d v="2024-09-11T16:42:55"/>
        <d v="2024-09-12T04:24:11"/>
        <d v="2024-09-12T16:05:27"/>
        <d v="2024-09-13T03:46:43"/>
        <d v="2024-09-13T15:27:59"/>
        <d v="2024-09-14T03:09:15"/>
        <d v="2024-09-14T14:50:31"/>
        <d v="2024-09-15T02:31:47"/>
        <d v="2024-09-15T14:13:03"/>
        <d v="2024-09-16T01:54:19"/>
        <d v="2024-09-16T13:35:35"/>
        <d v="2024-09-17T01:16:51"/>
        <d v="2024-09-17T12:58:07"/>
        <d v="2024-09-18T00:39:23"/>
        <d v="2024-09-18T12:20:39"/>
        <d v="2024-09-19T11:43:11"/>
        <d v="2024-09-19T23:24:27"/>
        <d v="2024-09-20T11:05:43"/>
        <d v="2024-09-20T22:46:59"/>
        <d v="2024-09-21T10:28:16"/>
        <d v="2024-09-21T22:09:32"/>
        <d v="2024-09-22T09:50:48"/>
        <d v="2024-09-22T21:32:04"/>
        <d v="2024-09-23T09:13:20"/>
        <d v="2024-09-23T20:54:36"/>
        <d v="2024-09-24T08:35:52"/>
        <d v="2024-09-24T20:17:08"/>
        <d v="2024-09-25T07:58:24"/>
        <d v="2024-09-25T19:39:40"/>
        <d v="2024-09-26T07:20:56"/>
        <d v="2024-09-26T19:02:12"/>
        <d v="2024-09-27T06:43:28"/>
        <d v="2024-09-27T18:24:44"/>
        <d v="2024-09-28T06:06:00"/>
        <d v="2024-09-28T17:47:16"/>
        <d v="2024-09-29T05:28:32"/>
        <d v="2024-09-29T17:09:48"/>
        <d v="2024-09-30T04:51:04"/>
        <d v="2024-09-30T16:32:20"/>
        <d v="2024-10-01T04:13:37"/>
        <d v="2024-10-01T15:54:53"/>
        <d v="2024-10-02T03:36:09"/>
        <d v="2024-10-02T15:17:25"/>
        <d v="2024-10-03T02:58:41"/>
        <d v="2024-10-03T14:39:57"/>
        <d v="2024-10-04T02:21:13"/>
        <d v="2024-10-04T14:02:29"/>
        <d v="2024-10-05T01:43:45"/>
        <d v="2024-10-05T13:25:01"/>
        <d v="2024-10-06T01:06:17"/>
        <d v="2024-10-06T12:47:33"/>
        <d v="2024-10-07T00:28:49"/>
        <d v="2024-10-07T12:10:05"/>
        <d v="2024-10-07T23:51:21"/>
        <d v="2024-10-08T11:32:37"/>
        <d v="2024-10-08T23:13:53"/>
        <d v="2024-10-09T10:55:09"/>
        <d v="2024-10-09T22:36:25"/>
        <d v="2024-10-10T10:17:42"/>
        <d v="2024-10-10T21:58:58"/>
        <d v="2024-10-11T09:40:14"/>
        <d v="2024-10-11T21:21:30"/>
        <d v="2024-10-12T20:44:02"/>
        <d v="2024-10-13T08:25:18"/>
        <d v="2024-10-13T20:06:34"/>
        <d v="2024-10-14T07:47:50"/>
        <d v="2024-10-14T19:29:06"/>
        <d v="2024-10-15T07:10:22"/>
        <d v="2024-10-15T18:51:38"/>
        <d v="2024-10-16T06:32:54"/>
        <d v="2024-10-16T18:14:10"/>
        <d v="2024-10-17T05:55:26"/>
        <d v="2024-10-17T17:36:42"/>
        <d v="2024-10-18T05:17:58"/>
        <d v="2024-10-18T16:59:14"/>
        <d v="2024-10-19T04:40:30"/>
        <d v="2024-10-19T16:21:46"/>
        <d v="2024-10-20T04:03:03"/>
        <d v="2024-10-20T15:44:19"/>
        <d v="2024-10-21T03:25:35"/>
        <d v="2024-10-21T15:06:51"/>
        <d v="2024-10-22T02:48:07"/>
        <d v="2024-10-22T14:29:23"/>
        <d v="2024-10-23T02:10:39"/>
        <d v="2024-10-23T13:51:55"/>
        <d v="2024-10-24T01:33:11"/>
        <d v="2024-10-24T13:14:27"/>
        <d v="2024-10-25T00:55:43"/>
        <d v="2024-10-25T12:36:59"/>
        <d v="2024-10-26T00:18:15"/>
        <d v="2024-10-26T11:59:31"/>
        <d v="2024-10-26T23:40:47"/>
        <d v="2024-10-27T11:22:03"/>
        <d v="2024-10-27T23:03:19"/>
        <d v="2024-10-28T10:44:35"/>
        <d v="2024-10-28T22:25:51"/>
        <d v="2024-10-29T10:07:07"/>
        <d v="2024-10-29T21:48:24"/>
        <d v="2024-10-30T09:29:40"/>
        <d v="2024-10-30T21:10:56"/>
        <d v="2024-10-31T20:33:28"/>
        <d v="2024-11-01T08:14:44"/>
        <d v="2024-11-01T19:56:00"/>
        <d v="2024-11-02T07:37:16"/>
        <d v="2024-11-02T19:18:32"/>
        <d v="2024-11-03T06:59:48"/>
        <d v="2024-11-03T18:41:04"/>
        <d v="2024-11-04T06:22:20"/>
        <d v="2024-11-04T18:03:36"/>
        <d v="2024-11-05T05:44:52"/>
        <d v="2024-11-05T17:26:08"/>
        <d v="2024-11-06T05:07:24"/>
        <d v="2024-11-06T16:48:40"/>
        <d v="2024-11-07T04:29:56"/>
        <d v="2024-11-07T16:11:12"/>
        <d v="2024-11-08T03:52:28"/>
        <d v="2024-11-08T15:33:45"/>
        <d v="2024-11-09T03:15:01"/>
        <d v="2024-11-09T14:56:17"/>
        <d v="2024-11-10T02:37:33"/>
        <d v="2024-11-10T14:18:49"/>
        <d v="2024-11-11T02:00:05"/>
        <d v="2024-11-11T13:41:21"/>
        <d v="2024-11-12T01:22:37"/>
        <d v="2024-11-12T13:03:53"/>
        <d v="2024-11-13T00:45:09"/>
        <d v="2024-11-13T12:26:25"/>
        <d v="2024-11-14T00:07:41"/>
        <d v="2024-11-14T11:48:57"/>
        <d v="2024-11-14T23:30:13"/>
        <d v="2024-11-15T11:11:29"/>
        <d v="2024-11-15T22:52:45"/>
        <d v="2024-11-16T10:34:01"/>
        <d v="2024-11-16T22:15:17"/>
        <d v="2024-11-17T09:56:33"/>
        <d v="2024-11-17T21:37:50"/>
        <d v="2024-11-18T09:19:06"/>
        <d v="2024-11-19T08:41:38"/>
        <d v="2024-11-19T20:22:54"/>
        <d v="2024-11-20T08:04:10"/>
        <d v="2024-11-20T19:45:26"/>
        <d v="2024-11-21T07:26:42"/>
        <d v="2024-11-21T19:07:58"/>
        <d v="2024-11-22T06:49:14"/>
        <d v="2024-11-22T18:30:30"/>
        <d v="2024-11-23T06:11:46"/>
        <d v="2024-11-23T17:53:02"/>
        <d v="2024-11-24T05:34:18"/>
        <d v="2024-11-25T16:38:06"/>
        <d v="2024-11-26T04:19:22"/>
        <d v="2024-11-26T16:00:38"/>
        <d v="2024-11-27T03:41:54"/>
        <d v="2024-11-27T15:23:11"/>
        <d v="2024-11-28T03:04:27"/>
        <d v="2024-11-28T14:45:43"/>
        <d v="2024-11-29T02:26:59"/>
        <d v="2024-11-29T14:08:15"/>
        <d v="2024-11-30T01:49:31"/>
        <d v="2024-11-30T13:30:47"/>
        <d v="2024-12-01T01:12:03"/>
        <d v="2024-12-01T12:53:19"/>
        <d v="2024-12-02T00:34:35"/>
        <d v="2024-12-02T12:15:51"/>
        <d v="2024-12-02T23:57:07"/>
        <d v="2024-12-03T11:38:23"/>
        <d v="2024-12-03T23:19:39"/>
        <d v="2024-12-04T11:00:55"/>
        <d v="2024-12-04T22:42:11"/>
        <d v="2024-12-05T10:23:27"/>
        <d v="2024-12-05T22:04:43"/>
        <d v="2024-12-06T09:45:59"/>
        <d v="2024-12-06T21:27:15"/>
        <d v="2024-12-07T09:08:32"/>
        <d v="2024-12-07T20:49:48"/>
        <d v="2024-12-08T08:31:04"/>
        <d v="2024-12-08T20:12:20"/>
        <d v="2024-12-09T07:53:36"/>
        <d v="2024-12-09T19:34:52"/>
        <d v="2024-12-10T07:16:08"/>
        <d v="2024-12-10T18:57:24"/>
        <d v="2024-12-11T06:38:40"/>
        <d v="2024-12-11T18:19:56"/>
        <d v="2024-12-12T06:01:12"/>
        <d v="2024-12-12T17:42:28"/>
        <d v="2024-12-13T05:23:44"/>
        <d v="2024-12-13T17:05:00"/>
        <d v="2024-12-14T04:46:16"/>
        <d v="2024-12-14T16:27:32"/>
        <d v="2024-12-15T04:08:48"/>
        <d v="2024-12-15T15:50:04"/>
        <d v="2024-12-16T03:31:20"/>
        <d v="2024-12-16T15:12:37"/>
        <d v="2024-12-17T02:53:53"/>
        <d v="2024-12-17T14:35:09"/>
        <d v="2024-12-18T02:16:25"/>
        <d v="2024-12-18T13:57:41"/>
        <d v="2024-12-19T01:38:57"/>
        <d v="2024-12-19T13:20:13"/>
        <d v="2024-12-20T01:01:29"/>
        <d v="2024-12-20T12:42:45"/>
        <d v="2024-12-21T00:24:01"/>
        <d v="2024-12-21T12:05:17"/>
        <d v="2024-12-21T23:46:33"/>
        <d v="2024-12-22T11:27:49"/>
        <d v="2024-12-22T23:09:05"/>
        <d v="2024-12-23T10:50:21"/>
        <d v="2024-12-23T22:31:37"/>
        <d v="2024-12-24T10:12:53"/>
        <d v="2024-12-24T21:54:09"/>
        <d v="2024-12-25T09:35:25"/>
        <d v="2024-12-25T21:16:41"/>
        <d v="2024-12-26T08:57:58"/>
        <d v="2024-12-26T20:39:14"/>
        <d v="2024-12-28T07:43:02"/>
        <d v="2024-12-28T19:24:18"/>
        <d v="2024-12-29T07:05:34"/>
        <d v="2024-12-29T18:46:50"/>
        <d v="2024-12-30T06:28:06"/>
        <d v="2024-12-30T18:09:22"/>
        <d v="2024-12-31T05:50:38"/>
        <d v="2024-12-31T17:31:54"/>
        <d v="2025-01-01T05:13:10"/>
        <d v="2025-01-01T16:54:26"/>
        <d v="2025-01-02T16:16:58"/>
        <d v="2025-01-03T03:58:14"/>
        <d v="2025-01-03T15:39:30"/>
        <d v="2025-01-04T03:20:46"/>
        <d v="2025-01-04T15:02:02"/>
        <d v="2025-01-05T02:43:19"/>
        <d v="2025-01-05T14:24:35"/>
        <d v="2025-01-06T02:05:51"/>
        <d v="2025-01-07T01:28:23"/>
        <d v="2025-01-07T13:09:39"/>
        <d v="2025-01-08T00:50:55"/>
        <d v="2025-01-08T12:32:11"/>
        <d v="2025-01-09T00:13:27"/>
        <d v="2025-01-09T11:54:43"/>
        <d v="2025-01-09T23:35:59"/>
        <d v="2025-01-10T11:17:15"/>
        <d v="2025-01-11T10:39:47"/>
        <d v="2025-01-12T10:02:19"/>
        <d v="2025-01-12T21:43:35"/>
        <d v="2025-01-13T09:24:51"/>
        <d v="2025-01-13T21:06:07"/>
        <d v="2025-01-14T08:47:23"/>
        <d v="2025-01-14T20:28:40"/>
        <d v="2025-01-15T08:09:56"/>
        <d v="2025-01-15T19:51:12"/>
        <d v="2025-01-16T07:32:28"/>
        <d v="2025-01-16T19:13:44"/>
        <d v="2025-01-17T06:55:00"/>
        <d v="2025-01-17T18:36:16"/>
        <d v="2025-01-18T06:17:32"/>
        <d v="2025-01-18T17:58:48"/>
        <d v="2025-01-19T05:40:04"/>
        <d v="2025-01-19T17:21:20"/>
        <d v="2025-01-20T05:02:36"/>
        <d v="2025-01-20T16:43:52"/>
        <d v="2025-01-21T04:25:08"/>
        <d v="2025-01-21T16:06:24"/>
        <d v="2025-01-22T03:47:40"/>
        <d v="2025-01-22T15:28:56"/>
        <d v="2025-01-23T03:10:12"/>
        <d v="2025-01-23T14:51:28"/>
        <d v="2025-01-24T02:32:45"/>
        <d v="2025-01-24T14:14:01"/>
        <d v="2025-01-25T01:55:17"/>
        <d v="2025-01-25T13:36:33"/>
        <d v="2025-01-26T01:17:49"/>
        <d v="2025-01-26T12:59:05"/>
        <d v="2025-01-27T00:40:21"/>
        <d v="2025-01-27T12:21:37"/>
        <d v="2025-01-28T00:02:53"/>
        <d v="2025-01-28T11:44:09"/>
        <d v="2025-01-28T23:25:25"/>
        <d v="2025-01-29T11:06:41"/>
        <d v="2025-01-30T10:29:13"/>
        <d v="2025-01-30T22:10:29"/>
        <d v="2025-01-31T21:33:01"/>
        <d v="2025-02-01T09:14:17"/>
        <d v="2025-02-01T20:55:33"/>
        <d v="2025-02-02T08:36:49"/>
        <d v="2025-02-02T20:18:06"/>
        <d v="2025-02-03T07:59:22"/>
        <d v="2025-02-03T19:40:38"/>
        <d v="2025-02-04T07:21:54"/>
        <d v="2025-02-04T19:03:10"/>
        <d v="2025-02-05T06:44:26"/>
        <d v="2025-02-05T18:25:42"/>
        <d v="2025-02-06T06:06:58"/>
        <d v="2025-02-06T17:48:14"/>
        <d v="2025-02-07T05:29:30"/>
        <d v="2025-02-07T17:10:46"/>
        <d v="2025-02-08T04:52:02"/>
        <d v="2025-02-08T16:33:18"/>
        <d v="2025-02-09T04:14:34"/>
        <d v="2025-02-09T15:55:50"/>
        <d v="2025-02-10T03:37:06"/>
        <d v="2025-02-10T15:18:22"/>
        <d v="2025-02-11T02:59:38"/>
        <d v="2025-02-11T14:40:54"/>
        <d v="2025-02-12T02:22:10"/>
        <d v="2025-02-12T14:03:27"/>
        <d v="2025-02-13T01:44:43"/>
        <d v="2025-02-13T13:25:59"/>
        <d v="2025-02-14T01:07:15"/>
        <d v="2025-02-14T12:48:31"/>
        <d v="2025-02-15T00:29:47"/>
        <d v="2025-02-15T12:11:03"/>
        <d v="2025-02-15T23:52:19"/>
        <d v="2025-02-16T11:33:35"/>
        <d v="2025-02-16T23:14:51"/>
        <d v="2025-02-17T10:56:07"/>
        <d v="2025-02-17T22:37:23"/>
        <d v="2025-02-18T10:18:39"/>
        <d v="2025-02-18T21:59:55"/>
        <d v="2025-02-19T09:41:11"/>
        <d v="2025-02-19T21:22:27"/>
        <d v="2025-02-20T09:03:43"/>
        <d v="2025-02-20T20:44:59"/>
        <d v="2025-02-21T08:26:15"/>
        <d v="2025-02-21T20:07:32"/>
        <d v="2025-02-22T07:48:48"/>
        <d v="2025-02-22T19:30:04"/>
        <d v="2025-02-23T07:11:20"/>
        <d v="2025-02-23T18:52:36"/>
        <d v="2025-02-24T06:33:52"/>
        <d v="2025-02-24T18:15:08"/>
        <d v="2025-02-25T05:56:24"/>
        <d v="2025-02-26T05:18:56"/>
        <d v="2025-02-26T17:00:12"/>
        <d v="2025-02-27T04:41:28"/>
        <d v="2025-02-27T16:22:44"/>
        <d v="2025-02-28T04:04:00"/>
        <d v="2025-02-28T15:45:16"/>
        <d v="2025-03-01T03:26:32"/>
        <d v="2025-03-01T15:07:48"/>
        <d v="2025-03-02T02:49:04"/>
        <d v="2025-03-02T14:30:20"/>
        <d v="2025-03-03T02:11:36"/>
        <d v="2025-03-04T01:34:09"/>
        <d v="2025-03-04T13:15:25"/>
        <d v="2025-03-05T00:56:41"/>
        <d v="2025-03-05T12:37:57"/>
        <d v="2025-03-06T00:19:13"/>
        <d v="2025-03-06T12:00:29"/>
        <d v="2025-03-06T23:41:45"/>
        <d v="2025-03-07T11:23:01"/>
        <d v="2025-03-07T23:04:17"/>
        <d v="2025-03-08T10:45:33"/>
        <d v="2025-03-08T22:26:49"/>
        <d v="2025-03-09T10:08:05"/>
        <d v="2025-03-09T21:49:21"/>
        <d v="2025-03-10T09:30:37"/>
        <d v="2025-03-10T21:11:53"/>
        <d v="2025-03-11T08:53:09"/>
        <d v="2025-03-12T08:15:41"/>
        <d v="2025-03-12T19:56:57"/>
        <d v="2025-03-13T07:38:14"/>
        <d v="2025-03-13T19:19:30"/>
        <d v="2025-03-14T07:00:46"/>
        <d v="2025-03-14T18:42:02"/>
        <d v="2025-03-15T06:23:18"/>
        <d v="2025-03-15T18:04:34"/>
        <d v="2025-03-16T05:45:50"/>
        <d v="2025-03-16T17:27:06"/>
        <d v="2025-03-17T05:08:22"/>
        <d v="2025-03-17T16:49:38"/>
        <d v="2025-03-18T04:30:54"/>
        <d v="2025-03-18T16:12:10"/>
        <d v="2025-03-19T03:53:26"/>
        <d v="2025-03-19T15:34:42"/>
        <d v="2025-03-20T03:15:58"/>
        <d v="2025-03-20T14:57:14"/>
        <d v="2025-03-21T02:38:30"/>
        <d v="2025-03-21T14:19:46"/>
        <d v="2025-03-22T02:01:02"/>
        <d v="2025-03-22T13:42:18"/>
        <d v="2025-03-23T01:23:35"/>
        <d v="2025-03-23T13:04:51"/>
        <d v="2025-03-24T00:46:07"/>
        <d v="2025-03-24T12:27:23"/>
        <d v="2025-03-25T00:08:39"/>
        <d v="2025-03-25T11:49:55"/>
        <d v="2025-03-25T23:31:11"/>
        <d v="2025-03-26T11:12:27"/>
        <d v="2025-03-26T22:53:43"/>
        <d v="2025-03-27T10:34:59"/>
        <d v="2025-03-27T22:16:15"/>
        <d v="2025-03-28T09:57:31"/>
        <d v="2025-03-28T21:38:47"/>
        <d v="2025-03-29T09:20:03"/>
        <d v="2025-03-29T21:01:19"/>
        <d v="2025-03-30T08:42:35"/>
        <d v="2025-03-31T08:05:07"/>
        <d v="2025-03-31T19:46:23"/>
        <d v="2025-04-01T07:27:40"/>
        <d v="2025-04-01T19:08:56"/>
        <d v="2025-04-02T06:50:12"/>
        <d v="2025-04-02T18:31:28"/>
        <d v="2025-04-03T06:12:44"/>
        <d v="2025-04-03T17:54:00"/>
        <d v="2025-04-04T05:35:16"/>
        <d v="2025-04-04T17:16:32"/>
        <d v="2025-04-05T04:57:48"/>
        <d v="2025-04-05T16:39:04"/>
        <d v="2025-04-06T04:20:20"/>
        <d v="2025-04-06T16:01:36"/>
        <d v="2025-04-07T03:42:52"/>
        <d v="2025-04-07T15:24:08"/>
        <d v="2025-04-08T03:05:24"/>
        <d v="2025-04-08T14:46:40"/>
        <d v="2025-04-09T02:27:56"/>
        <d v="2025-04-09T14:09:12"/>
        <d v="2025-04-10T01:50:28"/>
        <d v="2025-04-10T13:31:44"/>
        <d v="2025-04-11T01:13:01"/>
        <d v="2025-04-11T12:54:17"/>
        <d v="2025-04-12T00:35:33"/>
        <d v="2025-04-12T12:16:49"/>
        <d v="2025-04-12T23:58:05"/>
        <d v="2025-04-13T11:39:21"/>
        <d v="2025-04-13T23:20:37"/>
        <d v="2025-04-14T11:01:53"/>
        <d v="2025-04-15T10:24:25"/>
        <d v="2025-04-15T22:05:41"/>
        <d v="2025-04-16T09:46:57"/>
        <d v="2025-04-16T21:28:13"/>
        <d v="2025-04-17T09:09:29"/>
        <d v="2025-04-17T20:50:45"/>
        <d v="2025-04-18T08:32:01"/>
        <d v="2025-04-18T20:13:17"/>
        <d v="2025-04-19T07:54:33"/>
        <d v="2025-04-19T19:35:49"/>
        <d v="2025-04-20T07:17:05"/>
        <d v="2025-04-20T18:58:22"/>
        <d v="2025-04-21T06:39:38"/>
        <d v="2025-04-21T18:20:54"/>
        <d v="2025-04-22T06:02:10"/>
        <d v="2025-04-22T17:43:26"/>
        <d v="2025-04-23T05:24:42"/>
        <d v="2025-04-23T17:05:58"/>
        <d v="2025-04-24T04:47:14"/>
        <d v="2025-04-24T16:28:30"/>
        <d v="2025-04-25T04:09:46"/>
        <d v="2025-04-25T15:51:02"/>
        <d v="2025-04-26T03:32:18"/>
        <d v="2025-04-26T15:13:34"/>
        <d v="2025-04-27T02:54:50"/>
        <d v="2025-04-27T14:36:06"/>
        <d v="2025-04-28T02:17:22"/>
        <d v="2025-04-28T13:58:38"/>
        <d v="2025-04-29T13:21:10"/>
        <d v="2025-04-30T01:02:26"/>
        <d v="2025-04-30T12:43:43"/>
        <d v="2025-05-01T00:24:59"/>
        <d v="2025-05-01T12:06:15"/>
        <d v="2025-05-01T23:47:31"/>
        <d v="2025-05-02T11:28:47"/>
        <d v="2025-05-03T10:51:19"/>
        <d v="2025-05-03T22:32:35"/>
        <d v="2025-05-04T21:55:07"/>
        <d v="2025-05-05T09:36:23"/>
        <d v="2025-05-05T21:17:39"/>
        <d v="2025-05-06T08:58:55"/>
        <d v="2025-05-06T20:40:11"/>
        <d v="2025-05-07T08:21:27"/>
        <d v="2025-05-07T20:02:43"/>
        <d v="2025-05-08T07:43:59"/>
        <d v="2025-05-08T19:25:15"/>
        <d v="2025-05-09T07:06:31"/>
        <d v="2025-05-09T18:47:48"/>
        <d v="2025-05-10T06:29:04"/>
        <d v="2025-05-10T18:10:20"/>
        <d v="2025-05-11T05:51:36"/>
        <d v="2025-05-11T17:32:52"/>
        <d v="2025-05-12T16:55:24"/>
        <d v="2025-05-13T04:36:40"/>
        <d v="2025-05-13T16:17:56"/>
        <d v="2025-05-14T03:59:12"/>
        <d v="2025-05-14T15:40:28"/>
        <d v="2025-05-15T03:21:44"/>
        <d v="2025-05-15T15:03:00"/>
        <d v="2025-05-16T02:44:16"/>
        <d v="2025-05-16T14:25:32"/>
        <d v="2025-05-17T02:06:48"/>
        <d v="2025-05-17T13:48:04"/>
        <d v="2025-05-18T01:29:20"/>
        <d v="2025-05-18T13:10:36"/>
        <d v="2025-05-19T00:51:52"/>
        <d v="2025-05-19T12:33:09"/>
        <d v="2025-05-20T00:14:25"/>
        <d v="2025-05-20T11:55:41"/>
        <d v="2025-05-20T23:36:57"/>
        <d v="2025-05-21T11:18:13"/>
        <d v="2025-05-21T22:59:29"/>
        <d v="2025-05-22T10:40:45"/>
        <d v="2025-05-22T22:22:01"/>
        <d v="2025-05-23T10:03:17"/>
        <d v="2025-05-23T21:44:33"/>
        <d v="2025-05-24T09:25:49"/>
        <d v="2025-05-24T21:07:05"/>
        <d v="2025-05-25T08:48:21"/>
        <d v="2025-05-25T20:29:37"/>
        <d v="2025-05-26T08:10:53"/>
        <d v="2025-05-26T19:52:09"/>
        <d v="2025-05-27T07:33:25"/>
        <d v="2025-05-27T19:14:41"/>
        <d v="2025-05-28T06:55:57"/>
        <d v="2025-05-28T18:37:13"/>
        <d v="2025-05-29T06:18:30"/>
        <d v="2025-05-30T05:41:02"/>
        <d v="2025-05-31T05:03:34"/>
        <d v="2025-05-31T16:44:50"/>
        <d v="2025-06-01T04:26:06"/>
        <d v="2025-06-01T16:07:22"/>
        <d v="2025-06-02T03:48:38"/>
        <d v="2025-06-02T15:29:54"/>
        <d v="2025-06-03T03:11:10"/>
        <d v="2025-06-03T14:52:26"/>
        <d v="2025-06-04T02:33:42"/>
        <d v="2025-06-04T14:14:58"/>
        <d v="2025-06-05T01:56:14"/>
        <d v="2025-06-05T13:37:30"/>
        <d v="2025-06-06T01:18:46"/>
        <d v="2025-06-06T13:00:02"/>
        <d v="2025-06-07T00:41:18"/>
        <d v="2025-06-08T00:03:51"/>
        <d v="2025-06-08T11:45:07"/>
        <d v="2025-06-09T11:07:39"/>
        <d v="2025-06-09T22:48:55"/>
        <d v="2025-06-10T10:30:11"/>
        <d v="2025-06-10T22:11:27"/>
        <d v="2025-06-11T09:52:43"/>
        <d v="2025-06-12T09:15:15"/>
        <d v="2025-06-12T20:56:31"/>
        <d v="2025-06-13T08:37:47"/>
        <d v="2025-06-13T20:19:03"/>
        <d v="2025-06-14T08:00:19"/>
        <d v="2025-06-14T19:41:35"/>
        <d v="2025-06-15T07:22:51"/>
        <d v="2025-06-15T19:04:07"/>
        <d v="2025-06-16T06:45:23"/>
        <d v="2025-06-16T18:26:39"/>
        <d v="2025-06-17T06:07:56"/>
        <d v="2025-06-17T17:49:12"/>
        <d v="2025-06-18T05:30:28"/>
        <d v="2025-06-18T17:11:44"/>
        <d v="2025-06-19T04:53:00"/>
        <d v="2025-06-19T16:34:16"/>
        <d v="2025-06-20T04:15:32"/>
        <d v="2025-06-20T15:56:48"/>
        <d v="2025-06-21T03:38:04"/>
        <d v="2025-06-21T15:19:20"/>
        <d v="2025-06-22T03:00:36"/>
        <d v="2025-06-22T14:41:52"/>
        <d v="2025-06-23T02:23:08"/>
        <d v="2025-06-23T14:04:24"/>
        <d v="2025-06-24T01:45:40"/>
        <d v="2025-06-24T13:26:56"/>
        <d v="2025-06-25T01:08:12"/>
        <d v="2025-06-25T12:49:28"/>
        <d v="2025-06-26T00:30:44"/>
        <d v="2025-06-26T12:12:00"/>
        <d v="2025-06-26T23:53:17"/>
        <d v="2025-06-27T11:34:33"/>
        <d v="2025-06-27T23:15:49"/>
        <d v="2025-06-28T10:57:05"/>
        <d v="2025-06-28T22:38:21"/>
        <d v="2025-06-29T10:19:37"/>
        <d v="2025-06-29T22:00:53"/>
        <d v="2025-06-30T09:42:09"/>
        <d v="2025-06-30T21:23:25"/>
        <d v="2025-07-01T09:04:41"/>
        <d v="2025-07-01T20:45:57"/>
        <d v="2025-07-02T08:27:13"/>
        <d v="2025-07-02T20:08:29"/>
        <d v="2025-07-03T07:49:45"/>
        <d v="2025-07-03T19:31:01"/>
        <d v="2025-07-04T07:12:17"/>
        <d v="2025-07-04T18:53:33"/>
        <d v="2025-07-05T06:34:49"/>
        <d v="2025-07-05T18:16:05"/>
        <d v="2025-07-06T05:57:21"/>
        <d v="2025-07-06T17:38:38"/>
        <d v="2025-07-07T05:19:54"/>
        <d v="2025-07-07T17:01:10"/>
        <d v="2025-07-08T04:42:26"/>
        <d v="2025-07-08T16:23:42"/>
        <d v="2025-07-09T04:04:58"/>
        <d v="2025-07-09T15:46:14"/>
        <d v="2025-07-10T03:27:30"/>
        <d v="2025-07-10T15:08:46"/>
        <d v="2025-07-11T02:50:02"/>
        <d v="2025-07-11T14:31:18"/>
        <d v="2025-07-12T02:12:34"/>
        <d v="2025-07-12T13:53:50"/>
        <d v="2025-07-13T01:35:06"/>
        <d v="2025-07-13T13:16:22"/>
        <d v="2025-07-14T00:57:38"/>
        <d v="2025-07-14T12:38:54"/>
        <d v="2025-07-15T00:20:10"/>
        <d v="2025-07-15T12:01:26"/>
        <d v="2025-07-15T23:42:43"/>
        <d v="2025-07-16T11:23:59"/>
        <d v="2025-07-17T10:46:31"/>
        <d v="2025-07-17T22:27:47"/>
        <d v="2025-07-18T10:09:03"/>
        <d v="2025-07-18T21:50:19"/>
        <d v="2025-07-19T09:31:35"/>
        <d v="2025-07-19T21:12:51"/>
        <d v="2025-07-20T08:54:07"/>
        <d v="2025-07-20T20:35:23"/>
        <d v="2025-07-21T08:16:39"/>
        <d v="2025-07-21T19:57:55"/>
        <d v="2025-07-22T07:39:11"/>
        <d v="2025-07-22T19:20:27"/>
        <d v="2025-07-23T07:01:43"/>
        <d v="2025-07-23T18:42:59"/>
        <d v="2025-07-24T06:24:15"/>
        <d v="2025-07-24T18:05:31"/>
        <d v="2025-07-25T05:46:47"/>
        <d v="2025-07-25T17:28:04"/>
        <d v="2025-07-26T05:09:20"/>
        <d v="2025-07-26T16:50:36"/>
        <d v="2025-07-27T04:31:52"/>
        <d v="2025-07-27T16:13:08"/>
        <d v="2025-07-28T03:54:24"/>
        <d v="2025-07-28T15:35:40"/>
        <d v="2025-07-29T03:16:56"/>
        <d v="2025-07-29T14:58:12"/>
        <d v="2025-07-30T02:39:28"/>
        <d v="2025-07-30T14:20:44"/>
        <d v="2025-07-31T02:02:00"/>
        <d v="2025-07-31T13:43:16"/>
        <d v="2025-08-01T01:24:32"/>
        <d v="2025-08-01T13:05:48"/>
        <d v="2025-08-02T00:47:04"/>
        <d v="2025-08-02T12:28:20"/>
        <d v="2025-08-03T00:09:36"/>
        <d v="2025-08-03T11:50:52"/>
        <d v="2025-08-03T23:32:08"/>
        <d v="2025-08-04T11:13:25"/>
        <d v="2025-08-04T22:54:41"/>
        <d v="2025-08-05T10:35:57"/>
        <d v="2025-08-06T09:58:29"/>
        <d v="2025-08-07T09:21:01"/>
        <d v="2025-08-07T21:02:17"/>
        <d v="2025-08-08T08:43:33"/>
        <d v="2025-08-08T20:24:49"/>
        <d v="2025-08-09T08:06:05"/>
        <d v="2025-08-09T19:47:21"/>
        <d v="2025-08-10T07:28:37"/>
        <d v="2025-08-10T19:09:53"/>
        <d v="2025-08-11T06:51:09"/>
        <d v="2025-08-11T18:32:25"/>
        <d v="2025-08-12T06:13:41"/>
        <d v="2025-08-12T17:54:57"/>
        <d v="2025-08-13T05:36:13"/>
        <d v="2025-08-13T17:17:29"/>
        <d v="2025-08-14T04:58:46"/>
        <d v="2025-08-14T16:40:02"/>
        <d v="2025-08-15T04:21:18"/>
        <d v="2025-08-15T16:02:34"/>
        <d v="2025-08-16T03:43:50"/>
        <d v="2025-08-16T15:25:06"/>
        <d v="2025-08-17T03:06:22"/>
        <d v="2025-08-17T14:47:38"/>
        <d v="2025-08-18T02:28:54"/>
        <d v="2025-08-18T14:10:10"/>
        <d v="2025-08-19T01:51:26"/>
        <d v="2025-08-19T13:32:42"/>
        <d v="2025-08-20T01:13:58"/>
        <d v="2025-08-20T12:55:14"/>
        <d v="2025-08-21T00:36:30"/>
        <d v="2025-08-21T12:17:46"/>
        <d v="2025-08-21T23:59:02"/>
        <d v="2025-08-22T11:40:18"/>
        <d v="2025-08-22T23:21:34"/>
        <d v="2025-08-23T11:02:51"/>
        <d v="2025-08-23T22:44:07"/>
        <d v="2025-08-24T10:25:23"/>
        <d v="2025-08-24T22:06:39"/>
        <d v="2025-08-25T09:47:55"/>
        <d v="2025-08-25T21:29:11"/>
        <d v="2025-08-26T09:10:27"/>
        <d v="2025-08-26T20:51:43"/>
        <d v="2025-08-27T08:32:59"/>
        <d v="2025-08-27T20:14:15"/>
        <d v="2025-08-28T07:55:31"/>
        <d v="2025-08-28T19:36:47"/>
        <d v="2025-08-29T07:18:03"/>
        <d v="2025-08-29T18:59:19"/>
        <d v="2025-08-30T18:21:51"/>
        <d v="2025-08-31T06:03:07"/>
        <d v="2025-08-31T17:44:23"/>
        <d v="2025-09-01T05:25:39"/>
        <d v="2025-09-01T17:06:55"/>
        <d v="2025-09-02T04:48:12"/>
        <d v="2025-09-02T16:29:28"/>
        <d v="2025-09-03T04:10:44"/>
        <d v="2025-09-03T15:52:00"/>
        <d v="2025-09-04T03:33:16"/>
        <d v="2025-09-04T15:14:32"/>
        <d v="2025-09-05T02:55:48"/>
        <d v="2025-09-05T14:37:04"/>
        <d v="2025-09-06T02:18:20"/>
        <d v="2025-09-06T13:59:36"/>
        <d v="2025-09-07T01:40:52"/>
        <d v="2025-09-07T13:22:08"/>
        <d v="2025-09-08T01:03:24"/>
        <d v="2025-09-09T00:25:56"/>
        <d v="2025-09-09T12:07:12"/>
        <d v="2025-09-09T23:48:28"/>
        <d v="2025-09-10T11:29:44"/>
        <d v="2025-09-10T23:11:00"/>
        <d v="2025-09-11T10:52:16"/>
        <d v="2025-09-11T22:33:33"/>
        <d v="2025-09-12T10:14:49"/>
        <d v="2025-09-12T21:56:05"/>
        <d v="2025-09-13T09:37:21"/>
        <d v="2025-09-13T21:18:37"/>
        <d v="2025-09-14T08:59:53"/>
        <d v="2025-09-14T20:41:09"/>
        <d v="2025-09-15T20:03:41"/>
        <d v="2025-09-16T07:44:57"/>
        <d v="2025-09-16T19:26:13"/>
        <d v="2025-09-17T07:07:29"/>
        <d v="2025-09-18T06:30:01"/>
        <d v="2025-09-18T18:11:17"/>
        <d v="2025-09-19T05:52:33"/>
        <d v="2025-09-19T17:33:49"/>
        <d v="2025-09-20T05:15:05"/>
        <d v="2025-09-20T16:56:21"/>
        <d v="2025-09-21T04:37:38"/>
        <d v="2025-09-21T16:18:54"/>
        <d v="2025-09-22T04:00:10"/>
        <d v="2025-09-22T15:41:26"/>
        <d v="2025-09-23T03:22:42"/>
        <d v="2025-09-24T02:45:14"/>
        <d v="2025-09-24T14:26:30"/>
        <d v="2025-09-25T13:49:02"/>
        <d v="2025-09-26T01:30:18"/>
        <d v="2025-09-26T13:11:34"/>
        <d v="2025-09-27T00:52:50"/>
        <d v="2025-09-27T12:34:06"/>
        <d v="2025-09-28T00:15:22"/>
        <d v="2025-09-28T11:56:38"/>
        <d v="2025-09-28T23:37:54"/>
        <d v="2025-09-29T11:19:10"/>
        <d v="2025-09-29T23:00:26"/>
        <d v="2025-09-30T10:41:42"/>
        <d v="2025-09-30T22:22:59"/>
        <d v="2025-10-01T10:04:15"/>
        <d v="2025-10-01T21:45:31"/>
        <d v="2025-10-02T09:26:47"/>
        <d v="2025-10-02T21:08:03"/>
        <d v="2025-10-03T08:49:19"/>
        <d v="2025-10-03T20:30:35"/>
        <d v="2025-10-04T08:11:51"/>
        <d v="2025-10-04T19:53:07"/>
        <d v="2025-10-05T07:34:23"/>
        <d v="2025-10-05T19:15:39"/>
        <d v="2025-10-06T06:56:55"/>
        <d v="2025-10-06T18:38:11"/>
        <d v="2025-10-07T06:19:27"/>
        <d v="2025-10-07T18:00:43"/>
        <d v="2025-10-08T05:41:59"/>
        <d v="2025-10-09T05:04:31"/>
        <d v="2025-10-10T04:27:03"/>
        <d v="2025-10-10T16:08:20"/>
        <d v="2025-10-11T03:49:36"/>
        <d v="2025-10-11T15:30:52"/>
        <d v="2025-10-12T03:12:08"/>
        <d v="2025-10-12T14:53:24"/>
        <d v="2025-10-13T02:34:40"/>
        <d v="2025-10-13T14:15:56"/>
        <d v="2025-10-14T01:57:12"/>
        <d v="2025-10-14T13:38:28"/>
        <d v="2025-10-15T01:19:44"/>
        <d v="2025-10-15T13:01:00"/>
        <d v="2025-10-16T00:42:16"/>
        <d v="2025-10-16T12:23:32"/>
        <d v="2025-10-17T00:04:48"/>
        <d v="2025-10-17T11:46:04"/>
        <d v="2025-10-17T23:27:20"/>
        <d v="2025-10-18T11:08:36"/>
        <d v="2025-10-18T22:49:52"/>
        <d v="2025-10-19T10:31:08"/>
        <d v="2025-10-19T22:12:24"/>
        <d v="2025-10-20T09:53:41"/>
        <d v="2025-10-20T21:34:57"/>
        <d v="2025-10-21T09:16:13"/>
        <d v="2025-10-21T20:57:29"/>
        <d v="2025-10-22T08:38:45"/>
        <d v="2025-10-22T20:20:01"/>
        <d v="2025-10-23T08:01:17"/>
        <d v="2025-10-23T19:42:33"/>
        <d v="2025-10-24T07:23:49"/>
        <d v="2025-10-24T19:05:05"/>
        <d v="2025-10-25T06:46:21"/>
        <d v="2025-10-25T18:27:37"/>
        <d v="2025-10-26T06:08:53"/>
        <d v="2025-10-26T17:50:09"/>
        <d v="2025-10-27T05:31:25"/>
        <d v="2025-10-27T17:12:41"/>
        <d v="2025-10-28T04:53:57"/>
        <d v="2025-10-29T04:16:29"/>
        <d v="2025-10-29T15:57:46"/>
        <d v="2025-10-30T03:39:02"/>
        <d v="2025-10-30T15:20:18"/>
        <d v="2025-10-31T14:42:50"/>
        <d v="2025-11-01T14:05:22"/>
        <d v="2025-11-02T01:46:38"/>
        <d v="2025-11-02T13:27:54"/>
        <d v="2025-11-03T01:09:10"/>
        <d v="2025-11-03T12:50:26"/>
        <d v="2025-11-04T00:31:42"/>
        <d v="2025-11-04T12:12:58"/>
        <d v="2025-11-04T23:54:14"/>
        <d v="2025-11-05T11:35:30"/>
        <d v="2025-11-06T10:58:02"/>
        <d v="2025-11-06T22:39:18"/>
        <d v="2025-11-07T10:20:34"/>
        <d v="2025-11-07T22:01:50"/>
        <d v="2025-11-08T09:43:07"/>
        <d v="2025-11-08T21:24:23"/>
        <d v="2025-11-09T09:05:39"/>
        <d v="2025-11-09T20:46:55"/>
        <d v="2025-11-10T08:28:11"/>
        <d v="2025-11-10T20:09:27"/>
        <d v="2025-11-11T07:50:43"/>
        <d v="2025-11-11T19:31:59"/>
        <d v="2025-11-12T07:13:15"/>
        <d v="2025-11-12T18:54:31"/>
        <d v="2025-11-13T06:35:47"/>
        <d v="2025-11-13T18:17:03"/>
        <d v="2025-11-14T05:58:19"/>
        <d v="2025-11-14T17:39:35"/>
        <d v="2025-11-15T05:20:51"/>
        <d v="2025-11-15T17:02:07"/>
        <d v="2025-11-16T04:43:23"/>
        <d v="2025-11-16T16:24:39"/>
        <d v="2025-11-17T04:05:55"/>
        <d v="2025-11-17T15:47:11"/>
        <d v="2025-11-18T03:28:28"/>
        <d v="2025-11-18T15:09:44"/>
        <d v="2025-11-19T02:51:00"/>
        <d v="2025-11-19T14:32:16"/>
        <d v="2025-11-20T02:13:32"/>
        <d v="2025-11-20T13:54:48"/>
        <d v="2025-11-21T01:36:04"/>
        <d v="2025-11-22T00:58:36"/>
        <d v="2025-11-22T12:39:52"/>
        <d v="2025-11-23T12:02:24"/>
        <d v="2025-11-23T23:43:40"/>
        <d v="2025-11-24T11:24:56"/>
        <d v="2025-11-24T23:06:12"/>
        <d v="2025-11-25T10:47:28"/>
        <d v="2025-11-25T22:28:44"/>
        <d v="2025-11-26T10:10:00"/>
        <d v="2025-11-26T21:51:16"/>
        <d v="2025-11-27T09:32:33"/>
        <d v="2025-11-27T21:13:49"/>
        <d v="2025-11-28T08:55:05"/>
        <d v="2025-11-28T20:36:21"/>
        <d v="2025-11-29T08:17:37"/>
        <d v="2025-11-29T19:58:53"/>
        <d v="2025-11-30T07:40:09"/>
        <d v="2025-11-30T19:21:25"/>
        <d v="2025-12-01T07:02:41"/>
        <d v="2025-12-01T18:43:57"/>
        <d v="2025-12-02T06:25:13"/>
        <d v="2025-12-02T18:06:29"/>
        <d v="2025-12-03T05:47:45"/>
        <d v="2025-12-03T17:29:01"/>
        <d v="2025-12-04T05:10:17"/>
        <d v="2025-12-04T16:51:33"/>
        <d v="2025-12-05T04:32:49"/>
        <d v="2025-12-05T16:14:05"/>
        <d v="2025-12-06T03:55:21"/>
        <d v="2025-12-06T15:36:37"/>
        <d v="2025-12-07T03:17:54"/>
        <d v="2025-12-07T14:59:10"/>
        <d v="2025-12-08T02:40:26"/>
        <d v="2025-12-08T14:21:42"/>
        <d v="2025-12-09T02:02:58"/>
        <d v="2025-12-09T13:44:14"/>
        <d v="2025-12-10T01:25:30"/>
        <d v="2025-12-10T13:06:46"/>
        <d v="2025-12-11T00:48:02"/>
        <d v="2025-12-11T12:29:18"/>
        <d v="2025-12-12T00:10:34"/>
        <d v="2025-12-12T11:51:50"/>
        <d v="2025-12-12T23:33:06"/>
        <d v="2025-12-13T11:14:22"/>
        <d v="2025-12-13T22:55:38"/>
        <d v="2025-12-14T10:36:54"/>
        <d v="2025-12-14T22:18:10"/>
        <d v="2025-12-15T09:59:26"/>
        <d v="2025-12-15T21:40:42"/>
        <d v="2025-12-16T09:21:58"/>
        <d v="2025-12-16T21:03:15"/>
        <d v="2025-12-17T08:44:31"/>
        <d v="2025-12-17T20:25:47"/>
        <d v="2025-12-18T08:07:03"/>
        <d v="2025-12-18T19:48:19"/>
        <d v="2025-12-19T07:29:35"/>
        <d v="2025-12-19T19:10:51"/>
        <d v="2025-12-20T06:52:07"/>
        <d v="2025-12-20T18:33:23"/>
        <d v="2025-12-21T06:14:39"/>
        <d v="2025-12-21T17:55:55"/>
        <d v="2025-12-22T05:37:11"/>
        <d v="2025-12-22T17:18:27"/>
        <d v="2025-12-23T16:40:59"/>
        <d v="2025-12-24T04:22:15"/>
        <d v="2025-12-24T16:03:31"/>
        <d v="2025-12-25T03:44:47"/>
        <d v="2025-12-25T15:26:03"/>
        <d v="2025-12-26T03:07:19"/>
        <d v="2025-12-26T14:48:36"/>
        <d v="2025-12-27T02:29:52"/>
        <d v="2025-12-27T14:11:08"/>
        <d v="2025-12-28T01:52:24"/>
        <d v="2025-12-28T13:33:40"/>
        <d v="2025-12-29T12:56:12"/>
        <d v="2025-12-30T00:37:28"/>
        <d v="2025-12-30T12:18:44"/>
        <d v="2025-12-31T00:00:00"/>
      </sharedItems>
      <fieldGroup par="10"/>
    </cacheField>
    <cacheField name="ShipDate" numFmtId="165">
      <sharedItems containsSemiMixedTypes="0" containsNonDate="0" containsDate="1" containsString="0" minDate="2024-01-02T23:22:32" maxDate="2026-01-03T00:00:00"/>
    </cacheField>
    <cacheField name="DeliveryDate" numFmtId="165">
      <sharedItems containsSemiMixedTypes="0" containsNonDate="0" containsDate="1" containsString="0" minDate="2024-01-05T00:00:00" maxDate="2026-01-09T00:00:00"/>
    </cacheField>
    <cacheField name="DeliveryDays" numFmtId="0">
      <sharedItems containsSemiMixedTypes="0" containsString="0" containsNumber="1" containsInteger="1" minValue="1" maxValue="6"/>
    </cacheField>
    <cacheField name="warehous" numFmtId="165">
      <sharedItems containsBlank="1" count="5">
        <s v="WH-NRB-001"/>
        <s v="WH-MSA-002"/>
        <s v="WH-KSM-003"/>
        <s v="WH-NKR-004"/>
        <m u="1"/>
      </sharedItems>
    </cacheField>
    <cacheField name="ave delivery days" numFmtId="165">
      <sharedItems containsNonDate="0" containsString="0" containsBlank="1"/>
    </cacheField>
    <cacheField name="Months (OrderDate)" numFmtId="0" databaseField="0">
      <fieldGroup base="2">
        <rangePr groupBy="months" startDate="2024-01-01T00:00:00" endDate="2026-01-01T00:00:00"/>
        <groupItems count="14">
          <s v="&lt;01/01/2024"/>
          <s v="Jan"/>
          <s v="Feb"/>
          <s v="Mar"/>
          <s v="Apr"/>
          <s v="May"/>
          <s v="Jun"/>
          <s v="Jul"/>
          <s v="Aug"/>
          <s v="Sep"/>
          <s v="Oct"/>
          <s v="Nov"/>
          <s v="Dec"/>
          <s v="&gt;01/01/2026"/>
        </groupItems>
      </fieldGroup>
    </cacheField>
    <cacheField name="Quarters (OrderDate)" numFmtId="0" databaseField="0">
      <fieldGroup base="2">
        <rangePr groupBy="quarters" startDate="2024-01-01T00:00:00" endDate="2026-01-01T00:00:00"/>
        <groupItems count="6">
          <s v="&lt;01/01/2024"/>
          <s v="Qtr1"/>
          <s v="Qtr2"/>
          <s v="Qtr3"/>
          <s v="Qtr4"/>
          <s v="&gt;01/01/2026"/>
        </groupItems>
      </fieldGroup>
    </cacheField>
    <cacheField name="Years (OrderDate)" numFmtId="0" databaseField="0">
      <fieldGroup base="2">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15464573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elix nyakaba" refreshedDate="46082.537727430557" createdVersion="8" refreshedVersion="8" minRefreshableVersion="3" recordCount="4500" xr:uid="{8A61EE4E-E47B-4F10-AC75-1DE6D585D937}">
  <cacheSource type="worksheet">
    <worksheetSource name="Table5"/>
  </cacheSource>
  <cacheFields count="19">
    <cacheField name="DetailID" numFmtId="0">
      <sharedItems/>
    </cacheField>
    <cacheField name="OrderID" numFmtId="0">
      <sharedItems/>
    </cacheField>
    <cacheField name="ProductID" numFmtId="0">
      <sharedItems/>
    </cacheField>
    <cacheField name="Quantity" numFmtId="0">
      <sharedItems containsSemiMixedTypes="0" containsString="0" containsNumber="1" containsInteger="1" minValue="5" maxValue="49"/>
    </cacheField>
    <cacheField name="CostPrice" numFmtId="0">
      <sharedItems containsSemiMixedTypes="0" containsString="0" containsNumber="1" minValue="52.48" maxValue="494.1"/>
    </cacheField>
    <cacheField name="StandardUnitPrice" numFmtId="0">
      <sharedItems containsSemiMixedTypes="0" containsString="0" containsNumber="1" minValue="82.14" maxValue="772.81"/>
    </cacheField>
    <cacheField name="UnitPrice" numFmtId="0">
      <sharedItems containsSemiMixedTypes="0" containsString="0" containsNumber="1" minValue="78.400000000000006" maxValue="847.5"/>
    </cacheField>
    <cacheField name="TotalSales" numFmtId="0">
      <sharedItems containsSemiMixedTypes="0" containsString="0" containsNumber="1" minValue="392.45" maxValue="41527.5"/>
    </cacheField>
    <cacheField name="TotalCost" numFmtId="0">
      <sharedItems containsSemiMixedTypes="0" containsString="0" containsNumber="1" minValue="262.39999999999998" maxValue="24210.9"/>
    </cacheField>
    <cacheField name="Profit" numFmtId="0">
      <sharedItems containsSemiMixedTypes="0" containsString="0" containsNumber="1" minValue="130.05000000000001" maxValue="17785.53"/>
    </cacheField>
    <cacheField name="ProfitMargin" numFmtId="0">
      <sharedItems containsSemiMixedTypes="0" containsString="0" containsNumber="1" minValue="0.1618" maxValue="0.42830000000000001"/>
    </cacheField>
    <cacheField name="Product Name" numFmtId="0">
      <sharedItems count="120">
        <s v="Product 51"/>
        <s v="Product 35"/>
        <s v="Product 82"/>
        <s v="Product 5"/>
        <s v="Product 14"/>
        <s v="Product 92"/>
        <s v="Product 30"/>
        <s v="Product 4"/>
        <s v="Product 39"/>
        <s v="Product 84"/>
        <s v="Product 64"/>
        <s v="Product 25"/>
        <s v="Product 28"/>
        <s v="Product 76"/>
        <s v="Product 66"/>
        <s v="Product 107"/>
        <s v="Product 78"/>
        <s v="Product 22"/>
        <s v="Product 31"/>
        <s v="Product 23"/>
        <s v="Product 48"/>
        <s v="Product 20"/>
        <s v="Product 38"/>
        <s v="Product 55"/>
        <s v="Product 68"/>
        <s v="Product 79"/>
        <s v="Product 88"/>
        <s v="Product 89"/>
        <s v="Product 1"/>
        <s v="Product 7"/>
        <s v="Product 57"/>
        <s v="Product 95"/>
        <s v="Product 12"/>
        <s v="Product 106"/>
        <s v="Product 108"/>
        <s v="Product 50"/>
        <s v="Product 42"/>
        <s v="Product 102"/>
        <s v="Product 103"/>
        <s v="Product 18"/>
        <s v="Product 74"/>
        <s v="Product 94"/>
        <s v="Product 17"/>
        <s v="Product 71"/>
        <s v="Product 62"/>
        <s v="Product 41"/>
        <s v="Product 115"/>
        <s v="Product 119"/>
        <s v="Product 34"/>
        <s v="Product 70"/>
        <s v="Product 114"/>
        <s v="Product 45"/>
        <s v="Product 58"/>
        <s v="Product 44"/>
        <s v="Product 15"/>
        <s v="Product 101"/>
        <s v="Product 32"/>
        <s v="Product 67"/>
        <s v="Product 3"/>
        <s v="Product 86"/>
        <s v="Product 93"/>
        <s v="Product 13"/>
        <s v="Product 120"/>
        <s v="Product 10"/>
        <s v="Product 52"/>
        <s v="Product 6"/>
        <s v="Product 83"/>
        <s v="Product 69"/>
        <s v="Product 96"/>
        <s v="Product 9"/>
        <s v="Product 91"/>
        <s v="Product 77"/>
        <s v="Product 21"/>
        <s v="Product 24"/>
        <s v="Product 59"/>
        <s v="Product 99"/>
        <s v="Product 40"/>
        <s v="Product 54"/>
        <s v="Product 56"/>
        <s v="Product 46"/>
        <s v="Product 27"/>
        <s v="Product 36"/>
        <s v="Product 104"/>
        <s v="Product 113"/>
        <s v="Product 81"/>
        <s v="Product 105"/>
        <s v="Product 2"/>
        <s v="Product 43"/>
        <s v="Product 90"/>
        <s v="Product 111"/>
        <s v="Product 60"/>
        <s v="Product 53"/>
        <s v="Product 109"/>
        <s v="Product 97"/>
        <s v="Product 118"/>
        <s v="Product 80"/>
        <s v="Product 11"/>
        <s v="Product 117"/>
        <s v="Product 116"/>
        <s v="Product 72"/>
        <s v="Product 75"/>
        <s v="Product 63"/>
        <s v="Product 98"/>
        <s v="Product 110"/>
        <s v="Product 37"/>
        <s v="Product 49"/>
        <s v="Product 33"/>
        <s v="Product 87"/>
        <s v="Product 16"/>
        <s v="Product 61"/>
        <s v="Product 26"/>
        <s v="Product 47"/>
        <s v="Product 19"/>
        <s v="Product 29"/>
        <s v="Product 65"/>
        <s v="Product 85"/>
        <s v="Product 112"/>
        <s v="Product 8"/>
        <s v="Product 73"/>
        <s v="Product 100"/>
      </sharedItems>
    </cacheField>
    <cacheField name="category" numFmtId="0">
      <sharedItems count="6">
        <s v="Beverages"/>
        <s v="Dairy"/>
        <s v="Frozen"/>
        <s v="Produce"/>
        <s v="Household"/>
        <s v="Snacks"/>
      </sharedItems>
    </cacheField>
    <cacheField name="warehouse" numFmtId="0">
      <sharedItems count="4">
        <s v="WH-NRB-001"/>
        <s v="WH-MSA-002"/>
        <s v="WH-NKR-004"/>
        <s v="WH-KSM-003"/>
      </sharedItems>
    </cacheField>
    <cacheField name="customer id" numFmtId="0">
      <sharedItems/>
    </cacheField>
    <cacheField name="customer name" numFmtId="0">
      <sharedItems count="80">
        <s v="Customer 75"/>
        <s v="Customer 32"/>
        <s v="Customer 23"/>
        <s v="Customer 19"/>
        <s v="Customer 29"/>
        <s v="Customer 59"/>
        <s v="Customer 54"/>
        <s v="Customer 49"/>
        <s v="Customer 62"/>
        <s v="Customer 56"/>
        <s v="Customer 50"/>
        <s v="Customer 13"/>
        <s v="Customer 80"/>
        <s v="Customer 45"/>
        <s v="Customer 41"/>
        <s v="Customer 25"/>
        <s v="Customer 63"/>
        <s v="Customer 68"/>
        <s v="Customer 64"/>
        <s v="Customer 53"/>
        <s v="Customer 8"/>
        <s v="Customer 27"/>
        <s v="Customer 61"/>
        <s v="Customer 33"/>
        <s v="Customer 9"/>
        <s v="Customer 37"/>
        <s v="Customer 2"/>
        <s v="Customer 40"/>
        <s v="Customer 34"/>
        <s v="Customer 74"/>
        <s v="Customer 7"/>
        <s v="Customer 48"/>
        <s v="Customer 38"/>
        <s v="Customer 65"/>
        <s v="Customer 72"/>
        <s v="Customer 76"/>
        <s v="Customer 73"/>
        <s v="Customer 3"/>
        <s v="Customer 30"/>
        <s v="Customer 12"/>
        <s v="Customer 78"/>
        <s v="Customer 17"/>
        <s v="Customer 51"/>
        <s v="Customer 47"/>
        <s v="Customer 55"/>
        <s v="Customer 77"/>
        <s v="Customer 36"/>
        <s v="Customer 16"/>
        <s v="Customer 69"/>
        <s v="Customer 79"/>
        <s v="Customer 1"/>
        <s v="Customer 39"/>
        <s v="Customer 44"/>
        <s v="Customer 42"/>
        <s v="Customer 43"/>
        <s v="Customer 21"/>
        <s v="Customer 18"/>
        <s v="Customer 31"/>
        <s v="Customer 52"/>
        <s v="Customer 67"/>
        <s v="Customer 46"/>
        <s v="Customer 35"/>
        <s v="Customer 60"/>
        <s v="Customer 6"/>
        <s v="Customer 66"/>
        <s v="Customer 5"/>
        <s v="Customer 71"/>
        <s v="Customer 28"/>
        <s v="Customer 14"/>
        <s v="Customer 15"/>
        <s v="Customer 26"/>
        <s v="Customer 24"/>
        <s v="Customer 20"/>
        <s v="Customer 4"/>
        <s v="Customer 22"/>
        <s v="Customer 10"/>
        <s v="Customer 57"/>
        <s v="Customer 70"/>
        <s v="Customer 11"/>
        <s v="Customer 58"/>
      </sharedItems>
    </cacheField>
    <cacheField name="region" numFmtId="0">
      <sharedItems count="5">
        <s v="Mombasa"/>
        <s v="Nairobi"/>
        <s v="Kisumu"/>
        <s v="Nakuru"/>
        <s v="Eldoret"/>
      </sharedItems>
    </cacheField>
    <cacheField name="INVENTORY VAKU" numFmtId="0">
      <sharedItems containsSemiMixedTypes="0" containsString="0" containsNumber="1" minValue="3624.96" maxValue="231969.87"/>
    </cacheField>
    <cacheField name="DELIVERY DAYS" numFmtId="0">
      <sharedItems containsSemiMixedTypes="0" containsString="0" containsNumber="1" containsInteger="1" minValue="1" maxValue="6"/>
    </cacheField>
  </cacheFields>
  <extLst>
    <ext xmlns:x14="http://schemas.microsoft.com/office/spreadsheetml/2009/9/main" uri="{725AE2AE-9491-48be-B2B4-4EB974FC3084}">
      <x14:pivotCacheDefinition pivotCacheId="15172732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s v="CUST-000001"/>
    <s v="Customer 1"/>
    <x v="0"/>
  </r>
  <r>
    <s v="CUST-000002"/>
    <s v="Customer 2"/>
    <x v="1"/>
  </r>
  <r>
    <s v="CUST-000003"/>
    <s v="Customer 3"/>
    <x v="0"/>
  </r>
  <r>
    <s v="CUST-000004"/>
    <s v="Customer 4"/>
    <x v="0"/>
  </r>
  <r>
    <s v="CUST-000005"/>
    <s v="Customer 5"/>
    <x v="0"/>
  </r>
  <r>
    <s v="CUST-000006"/>
    <s v="Customer 6"/>
    <x v="2"/>
  </r>
  <r>
    <s v="CUST-000007"/>
    <s v="Customer 7"/>
    <x v="3"/>
  </r>
  <r>
    <s v="CUST-000008"/>
    <s v="Customer 8"/>
    <x v="4"/>
  </r>
  <r>
    <s v="CUST-000009"/>
    <s v="Customer 9"/>
    <x v="2"/>
  </r>
  <r>
    <s v="CUST-000010"/>
    <s v="Customer 10"/>
    <x v="0"/>
  </r>
  <r>
    <s v="CUST-000011"/>
    <s v="Customer 11"/>
    <x v="1"/>
  </r>
  <r>
    <s v="CUST-000012"/>
    <s v="Customer 12"/>
    <x v="0"/>
  </r>
  <r>
    <s v="CUST-000013"/>
    <s v="Customer 13"/>
    <x v="3"/>
  </r>
  <r>
    <s v="CUST-000014"/>
    <s v="Customer 14"/>
    <x v="0"/>
  </r>
  <r>
    <s v="CUST-000015"/>
    <s v="Customer 15"/>
    <x v="1"/>
  </r>
  <r>
    <s v="CUST-000016"/>
    <s v="Customer 16"/>
    <x v="3"/>
  </r>
  <r>
    <s v="CUST-000017"/>
    <s v="Customer 17"/>
    <x v="0"/>
  </r>
  <r>
    <s v="CUST-000018"/>
    <s v="Customer 18"/>
    <x v="3"/>
  </r>
  <r>
    <s v="CUST-000019"/>
    <s v="Customer 19"/>
    <x v="4"/>
  </r>
  <r>
    <s v="CUST-000020"/>
    <s v="Customer 20"/>
    <x v="4"/>
  </r>
  <r>
    <s v="CUST-000021"/>
    <s v="Customer 21"/>
    <x v="0"/>
  </r>
  <r>
    <s v="CUST-000022"/>
    <s v="Customer 22"/>
    <x v="3"/>
  </r>
  <r>
    <s v="CUST-000023"/>
    <s v="Customer 23"/>
    <x v="1"/>
  </r>
  <r>
    <s v="CUST-000024"/>
    <s v="Customer 24"/>
    <x v="0"/>
  </r>
  <r>
    <s v="CUST-000025"/>
    <s v="Customer 25"/>
    <x v="4"/>
  </r>
  <r>
    <s v="CUST-000026"/>
    <s v="Customer 26"/>
    <x v="4"/>
  </r>
  <r>
    <s v="CUST-000027"/>
    <s v="Customer 27"/>
    <x v="0"/>
  </r>
  <r>
    <s v="CUST-000028"/>
    <s v="Customer 28"/>
    <x v="3"/>
  </r>
  <r>
    <s v="CUST-000029"/>
    <s v="Customer 29"/>
    <x v="4"/>
  </r>
  <r>
    <s v="CUST-000030"/>
    <s v="Customer 30"/>
    <x v="3"/>
  </r>
  <r>
    <s v="CUST-000031"/>
    <s v="Customer 31"/>
    <x v="4"/>
  </r>
  <r>
    <s v="CUST-000032"/>
    <s v="Customer 32"/>
    <x v="4"/>
  </r>
  <r>
    <s v="CUST-000033"/>
    <s v="Customer 33"/>
    <x v="2"/>
  </r>
  <r>
    <s v="CUST-000034"/>
    <s v="Customer 34"/>
    <x v="4"/>
  </r>
  <r>
    <s v="CUST-000035"/>
    <s v="Customer 35"/>
    <x v="1"/>
  </r>
  <r>
    <s v="CUST-000036"/>
    <s v="Customer 36"/>
    <x v="0"/>
  </r>
  <r>
    <s v="CUST-000037"/>
    <s v="Customer 37"/>
    <x v="0"/>
  </r>
  <r>
    <s v="CUST-000038"/>
    <s v="Customer 38"/>
    <x v="3"/>
  </r>
  <r>
    <s v="CUST-000039"/>
    <s v="Customer 39"/>
    <x v="4"/>
  </r>
  <r>
    <s v="CUST-000040"/>
    <s v="Customer 40"/>
    <x v="1"/>
  </r>
  <r>
    <s v="CUST-000041"/>
    <s v="Customer 41"/>
    <x v="3"/>
  </r>
  <r>
    <s v="CUST-000042"/>
    <s v="Customer 42"/>
    <x v="2"/>
  </r>
  <r>
    <s v="CUST-000043"/>
    <s v="Customer 43"/>
    <x v="3"/>
  </r>
  <r>
    <s v="CUST-000044"/>
    <s v="Customer 44"/>
    <x v="3"/>
  </r>
  <r>
    <s v="CUST-000045"/>
    <s v="Customer 45"/>
    <x v="4"/>
  </r>
  <r>
    <s v="CUST-000046"/>
    <s v="Customer 46"/>
    <x v="2"/>
  </r>
  <r>
    <s v="CUST-000047"/>
    <s v="Customer 47"/>
    <x v="3"/>
  </r>
  <r>
    <s v="CUST-000048"/>
    <s v="Customer 48"/>
    <x v="1"/>
  </r>
  <r>
    <s v="CUST-000049"/>
    <s v="Customer 49"/>
    <x v="1"/>
  </r>
  <r>
    <s v="CUST-000050"/>
    <s v="Customer 50"/>
    <x v="0"/>
  </r>
  <r>
    <s v="CUST-000051"/>
    <s v="Customer 51"/>
    <x v="2"/>
  </r>
  <r>
    <s v="CUST-000052"/>
    <s v="Customer 52"/>
    <x v="2"/>
  </r>
  <r>
    <s v="CUST-000053"/>
    <s v="Customer 53"/>
    <x v="0"/>
  </r>
  <r>
    <s v="CUST-000054"/>
    <s v="Customer 54"/>
    <x v="3"/>
  </r>
  <r>
    <s v="CUST-000055"/>
    <s v="Customer 55"/>
    <x v="2"/>
  </r>
  <r>
    <s v="CUST-000056"/>
    <s v="Customer 56"/>
    <x v="1"/>
  </r>
  <r>
    <s v="CUST-000057"/>
    <s v="Customer 57"/>
    <x v="1"/>
  </r>
  <r>
    <s v="CUST-000058"/>
    <s v="Customer 58"/>
    <x v="4"/>
  </r>
  <r>
    <s v="CUST-000059"/>
    <s v="Customer 59"/>
    <x v="2"/>
  </r>
  <r>
    <s v="CUST-000060"/>
    <s v="Customer 60"/>
    <x v="3"/>
  </r>
  <r>
    <s v="CUST-000061"/>
    <s v="Customer 61"/>
    <x v="0"/>
  </r>
  <r>
    <s v="CUST-000062"/>
    <s v="Customer 62"/>
    <x v="0"/>
  </r>
  <r>
    <s v="CUST-000063"/>
    <s v="Customer 63"/>
    <x v="3"/>
  </r>
  <r>
    <s v="CUST-000064"/>
    <s v="Customer 64"/>
    <x v="4"/>
  </r>
  <r>
    <s v="CUST-000065"/>
    <s v="Customer 65"/>
    <x v="0"/>
  </r>
  <r>
    <s v="CUST-000066"/>
    <s v="Customer 66"/>
    <x v="2"/>
  </r>
  <r>
    <s v="CUST-000067"/>
    <s v="Customer 67"/>
    <x v="4"/>
  </r>
  <r>
    <s v="CUST-000068"/>
    <s v="Customer 68"/>
    <x v="2"/>
  </r>
  <r>
    <s v="CUST-000069"/>
    <s v="Customer 69"/>
    <x v="1"/>
  </r>
  <r>
    <s v="CUST-000070"/>
    <s v="Customer 70"/>
    <x v="4"/>
  </r>
  <r>
    <s v="CUST-000071"/>
    <s v="Customer 71"/>
    <x v="0"/>
  </r>
  <r>
    <s v="CUST-000072"/>
    <s v="Customer 72"/>
    <x v="4"/>
  </r>
  <r>
    <s v="CUST-000073"/>
    <s v="Customer 73"/>
    <x v="4"/>
  </r>
  <r>
    <s v="CUST-000074"/>
    <s v="Customer 74"/>
    <x v="4"/>
  </r>
  <r>
    <s v="CUST-000075"/>
    <s v="Customer 75"/>
    <x v="4"/>
  </r>
  <r>
    <s v="CUST-000076"/>
    <s v="Customer 76"/>
    <x v="2"/>
  </r>
  <r>
    <s v="CUST-000077"/>
    <s v="Customer 77"/>
    <x v="1"/>
  </r>
  <r>
    <s v="CUST-000078"/>
    <s v="Customer 78"/>
    <x v="3"/>
  </r>
  <r>
    <s v="CUST-000079"/>
    <s v="Customer 79"/>
    <x v="4"/>
  </r>
  <r>
    <s v="CUST-000080"/>
    <s v="Customer 8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s v="INV-000001"/>
    <s v="PRD-000001"/>
    <x v="0"/>
    <n v="106"/>
    <n v="218.54"/>
    <n v="23165.24"/>
    <s v="Nairobi"/>
  </r>
  <r>
    <s v="INV-000002"/>
    <s v="PRD-000001"/>
    <x v="1"/>
    <n v="487"/>
    <n v="218.54"/>
    <n v="106428.98"/>
    <s v="Mombasa"/>
  </r>
  <r>
    <s v="INV-000003"/>
    <s v="PRD-000001"/>
    <x v="2"/>
    <n v="452"/>
    <n v="218.54"/>
    <n v="98780.08"/>
    <s v="Kisumu"/>
  </r>
  <r>
    <s v="INV-000004"/>
    <s v="PRD-000001"/>
    <x v="3"/>
    <n v="116"/>
    <n v="218.54"/>
    <n v="25350.639999999999"/>
    <s v="Nakuru"/>
  </r>
  <r>
    <s v="INV-000005"/>
    <s v="PRD-000002"/>
    <x v="0"/>
    <n v="95"/>
    <n v="477.82"/>
    <n v="45392.9"/>
    <s v="Nairobi"/>
  </r>
  <r>
    <s v="INV-000006"/>
    <s v="PRD-000002"/>
    <x v="1"/>
    <n v="143"/>
    <n v="477.82"/>
    <n v="68328.259999999995"/>
    <s v="Mombasa"/>
  </r>
  <r>
    <s v="INV-000007"/>
    <s v="PRD-000002"/>
    <x v="2"/>
    <n v="187"/>
    <n v="477.82"/>
    <n v="89352.34"/>
    <s v="Kisumu"/>
  </r>
  <r>
    <s v="INV-000008"/>
    <s v="PRD-000002"/>
    <x v="3"/>
    <n v="418"/>
    <n v="477.82"/>
    <n v="199728.76"/>
    <s v="Nakuru"/>
  </r>
  <r>
    <s v="INV-000009"/>
    <s v="PRD-000003"/>
    <x v="0"/>
    <n v="142"/>
    <n v="379.4"/>
    <n v="53874.8"/>
    <s v="Nairobi"/>
  </r>
  <r>
    <s v="INV-000010"/>
    <s v="PRD-000003"/>
    <x v="1"/>
    <n v="281"/>
    <n v="379.4"/>
    <n v="106611.4"/>
    <s v="Mombasa"/>
  </r>
  <r>
    <s v="INV-000011"/>
    <s v="PRD-000003"/>
    <x v="2"/>
    <n v="451"/>
    <n v="379.4"/>
    <n v="171109.4"/>
    <s v="Kisumu"/>
  </r>
  <r>
    <s v="INV-000012"/>
    <s v="PRD-000003"/>
    <x v="3"/>
    <n v="445"/>
    <n v="379.4"/>
    <n v="168833"/>
    <s v="Nakuru"/>
  </r>
  <r>
    <s v="INV-000013"/>
    <s v="PRD-000004"/>
    <x v="0"/>
    <n v="98"/>
    <n v="319.39999999999998"/>
    <n v="31301.200000000001"/>
    <s v="Nairobi"/>
  </r>
  <r>
    <s v="INV-000014"/>
    <s v="PRD-000004"/>
    <x v="1"/>
    <n v="72"/>
    <n v="319.39999999999998"/>
    <n v="22996.799999999999"/>
    <s v="Mombasa"/>
  </r>
  <r>
    <s v="INV-000015"/>
    <s v="PRD-000004"/>
    <x v="2"/>
    <n v="111"/>
    <n v="319.39999999999998"/>
    <n v="35453.4"/>
    <s v="Kisumu"/>
  </r>
  <r>
    <s v="INV-000016"/>
    <s v="PRD-000004"/>
    <x v="3"/>
    <n v="316"/>
    <n v="319.39999999999998"/>
    <n v="100930.4"/>
    <s v="Nakuru"/>
  </r>
  <r>
    <s v="INV-000017"/>
    <s v="PRD-000005"/>
    <x v="0"/>
    <n v="378"/>
    <n v="120.21"/>
    <n v="45439.38"/>
    <s v="Nairobi"/>
  </r>
  <r>
    <s v="INV-000018"/>
    <s v="PRD-000005"/>
    <x v="1"/>
    <n v="167"/>
    <n v="120.21"/>
    <n v="20075.07"/>
    <s v="Mombasa"/>
  </r>
  <r>
    <s v="INV-000019"/>
    <s v="PRD-000005"/>
    <x v="2"/>
    <n v="489"/>
    <n v="120.21"/>
    <n v="58782.69"/>
    <s v="Kisumu"/>
  </r>
  <r>
    <s v="INV-000020"/>
    <s v="PRD-000005"/>
    <x v="3"/>
    <n v="137"/>
    <n v="120.21"/>
    <n v="16468.77"/>
    <s v="Nakuru"/>
  </r>
  <r>
    <s v="INV-000021"/>
    <s v="PRD-000006"/>
    <x v="0"/>
    <n v="138"/>
    <n v="120.2"/>
    <n v="16587.599999999999"/>
    <s v="Nairobi"/>
  </r>
  <r>
    <s v="INV-000022"/>
    <s v="PRD-000006"/>
    <x v="1"/>
    <n v="104"/>
    <n v="120.2"/>
    <n v="12500.8"/>
    <s v="Mombasa"/>
  </r>
  <r>
    <s v="INV-000023"/>
    <s v="PRD-000006"/>
    <x v="2"/>
    <n v="202"/>
    <n v="120.2"/>
    <n v="24280.400000000001"/>
    <s v="Kisumu"/>
  </r>
  <r>
    <s v="INV-000024"/>
    <s v="PRD-000006"/>
    <x v="3"/>
    <n v="288"/>
    <n v="120.2"/>
    <n v="34617.599999999999"/>
    <s v="Nakuru"/>
  </r>
  <r>
    <s v="INV-000025"/>
    <s v="PRD-000007"/>
    <x v="0"/>
    <n v="314"/>
    <n v="76.14"/>
    <n v="23907.96"/>
    <s v="Nairobi"/>
  </r>
  <r>
    <s v="INV-000026"/>
    <s v="PRD-000007"/>
    <x v="1"/>
    <n v="317"/>
    <n v="76.14"/>
    <n v="24136.38"/>
    <s v="Mombasa"/>
  </r>
  <r>
    <s v="INV-000027"/>
    <s v="PRD-000007"/>
    <x v="2"/>
    <n v="444"/>
    <n v="76.14"/>
    <n v="33806.160000000003"/>
    <s v="Kisumu"/>
  </r>
  <r>
    <s v="INV-000028"/>
    <s v="PRD-000007"/>
    <x v="3"/>
    <n v="162"/>
    <n v="76.14"/>
    <n v="12334.68"/>
    <s v="Nakuru"/>
  </r>
  <r>
    <s v="INV-000029"/>
    <s v="PRD-000008"/>
    <x v="0"/>
    <n v="215"/>
    <n v="439.78"/>
    <n v="94552.7"/>
    <s v="Nairobi"/>
  </r>
  <r>
    <s v="INV-000030"/>
    <s v="PRD-000008"/>
    <x v="1"/>
    <n v="205"/>
    <n v="439.78"/>
    <n v="90154.9"/>
    <s v="Mombasa"/>
  </r>
  <r>
    <s v="INV-000031"/>
    <s v="PRD-000008"/>
    <x v="2"/>
    <n v="57"/>
    <n v="439.78"/>
    <n v="25067.46"/>
    <s v="Kisumu"/>
  </r>
  <r>
    <s v="INV-000032"/>
    <s v="PRD-000008"/>
    <x v="3"/>
    <n v="251"/>
    <n v="439.78"/>
    <n v="110384.78"/>
    <s v="Nakuru"/>
  </r>
  <r>
    <s v="INV-000033"/>
    <s v="PRD-000009"/>
    <x v="0"/>
    <n v="266"/>
    <n v="320.5"/>
    <n v="85253"/>
    <s v="Nairobi"/>
  </r>
  <r>
    <s v="INV-000034"/>
    <s v="PRD-000009"/>
    <x v="1"/>
    <n v="480"/>
    <n v="320.5"/>
    <n v="153840"/>
    <s v="Mombasa"/>
  </r>
  <r>
    <s v="INV-000035"/>
    <s v="PRD-000009"/>
    <x v="2"/>
    <n v="341"/>
    <n v="320.5"/>
    <n v="109290.5"/>
    <s v="Kisumu"/>
  </r>
  <r>
    <s v="INV-000036"/>
    <s v="PRD-000009"/>
    <x v="3"/>
    <n v="430"/>
    <n v="320.5"/>
    <n v="137815"/>
    <s v="Nakuru"/>
  </r>
  <r>
    <s v="INV-000037"/>
    <s v="PRD-000010"/>
    <x v="0"/>
    <n v="99"/>
    <n v="368.63"/>
    <n v="36494.370000000003"/>
    <s v="Nairobi"/>
  </r>
  <r>
    <s v="INV-000038"/>
    <s v="PRD-000010"/>
    <x v="1"/>
    <n v="156"/>
    <n v="368.63"/>
    <n v="57506.28"/>
    <s v="Mombasa"/>
  </r>
  <r>
    <s v="INV-000039"/>
    <s v="PRD-000010"/>
    <x v="2"/>
    <n v="58"/>
    <n v="368.63"/>
    <n v="21380.54"/>
    <s v="Kisumu"/>
  </r>
  <r>
    <s v="INV-000040"/>
    <s v="PRD-000010"/>
    <x v="3"/>
    <n v="282"/>
    <n v="368.63"/>
    <n v="103953.66"/>
    <s v="Nakuru"/>
  </r>
  <r>
    <s v="INV-000041"/>
    <s v="PRD-000011"/>
    <x v="0"/>
    <n v="237"/>
    <n v="59.26"/>
    <n v="14044.62"/>
    <s v="Nairobi"/>
  </r>
  <r>
    <s v="INV-000042"/>
    <s v="PRD-000011"/>
    <x v="1"/>
    <n v="372"/>
    <n v="59.26"/>
    <n v="22044.720000000001"/>
    <s v="Mombasa"/>
  </r>
  <r>
    <s v="INV-000043"/>
    <s v="PRD-000011"/>
    <x v="2"/>
    <n v="358"/>
    <n v="59.26"/>
    <n v="21215.08"/>
    <s v="Kisumu"/>
  </r>
  <r>
    <s v="INV-000044"/>
    <s v="PRD-000011"/>
    <x v="3"/>
    <n v="387"/>
    <n v="59.26"/>
    <n v="22933.62"/>
    <s v="Nakuru"/>
  </r>
  <r>
    <s v="INV-000045"/>
    <s v="PRD-000012"/>
    <x v="0"/>
    <n v="159"/>
    <n v="486.46"/>
    <n v="77347.14"/>
    <s v="Nairobi"/>
  </r>
  <r>
    <s v="INV-000046"/>
    <s v="PRD-000012"/>
    <x v="1"/>
    <n v="194"/>
    <n v="486.46"/>
    <n v="94373.24"/>
    <s v="Mombasa"/>
  </r>
  <r>
    <s v="INV-000047"/>
    <s v="PRD-000012"/>
    <x v="2"/>
    <n v="277"/>
    <n v="486.46"/>
    <n v="134749.42000000001"/>
    <s v="Kisumu"/>
  </r>
  <r>
    <s v="INV-000048"/>
    <s v="PRD-000012"/>
    <x v="3"/>
    <n v="358"/>
    <n v="486.46"/>
    <n v="174152.68"/>
    <s v="Nakuru"/>
  </r>
  <r>
    <s v="INV-000049"/>
    <s v="PRD-000013"/>
    <x v="0"/>
    <n v="461"/>
    <n v="424.6"/>
    <n v="195740.6"/>
    <s v="Nairobi"/>
  </r>
  <r>
    <s v="INV-000050"/>
    <s v="PRD-000013"/>
    <x v="1"/>
    <n v="163"/>
    <n v="424.6"/>
    <n v="69209.8"/>
    <s v="Mombasa"/>
  </r>
  <r>
    <s v="INV-000051"/>
    <s v="PRD-000013"/>
    <x v="2"/>
    <n v="112"/>
    <n v="424.6"/>
    <n v="47555.199999999997"/>
    <s v="Kisumu"/>
  </r>
  <r>
    <s v="INV-000052"/>
    <s v="PRD-000013"/>
    <x v="3"/>
    <n v="448"/>
    <n v="424.6"/>
    <n v="190220.79999999999"/>
    <s v="Nakuru"/>
  </r>
  <r>
    <s v="INV-000053"/>
    <s v="PRD-000014"/>
    <x v="0"/>
    <n v="324"/>
    <n v="145.55000000000001"/>
    <n v="47158.2"/>
    <s v="Nairobi"/>
  </r>
  <r>
    <s v="INV-000054"/>
    <s v="PRD-000014"/>
    <x v="1"/>
    <n v="173"/>
    <n v="145.55000000000001"/>
    <n v="25180.15"/>
    <s v="Mombasa"/>
  </r>
  <r>
    <s v="INV-000055"/>
    <s v="PRD-000014"/>
    <x v="2"/>
    <n v="135"/>
    <n v="145.55000000000001"/>
    <n v="19649.25"/>
    <s v="Kisumu"/>
  </r>
  <r>
    <s v="INV-000056"/>
    <s v="PRD-000014"/>
    <x v="3"/>
    <n v="119"/>
    <n v="145.55000000000001"/>
    <n v="17320.45"/>
    <s v="Nakuru"/>
  </r>
  <r>
    <s v="INV-000057"/>
    <s v="PRD-000015"/>
    <x v="0"/>
    <n v="96"/>
    <n v="131.82"/>
    <n v="12654.72"/>
    <s v="Nairobi"/>
  </r>
  <r>
    <s v="INV-000058"/>
    <s v="PRD-000015"/>
    <x v="1"/>
    <n v="248"/>
    <n v="131.82"/>
    <n v="32691.360000000001"/>
    <s v="Mombasa"/>
  </r>
  <r>
    <s v="INV-000059"/>
    <s v="PRD-000015"/>
    <x v="2"/>
    <n v="413"/>
    <n v="131.82"/>
    <n v="54441.66"/>
    <s v="Kisumu"/>
  </r>
  <r>
    <s v="INV-000060"/>
    <s v="PRD-000015"/>
    <x v="3"/>
    <n v="481"/>
    <n v="131.82"/>
    <n v="63405.42"/>
    <s v="Nakuru"/>
  </r>
  <r>
    <s v="INV-000061"/>
    <s v="PRD-000016"/>
    <x v="0"/>
    <n v="250"/>
    <n v="132.53"/>
    <n v="33132.5"/>
    <s v="Nairobi"/>
  </r>
  <r>
    <s v="INV-000062"/>
    <s v="PRD-000016"/>
    <x v="1"/>
    <n v="325"/>
    <n v="132.53"/>
    <n v="43072.25"/>
    <s v="Mombasa"/>
  </r>
  <r>
    <s v="INV-000063"/>
    <s v="PRD-000016"/>
    <x v="2"/>
    <n v="86"/>
    <n v="132.53"/>
    <n v="11397.58"/>
    <s v="Kisumu"/>
  </r>
  <r>
    <s v="INV-000064"/>
    <s v="PRD-000016"/>
    <x v="3"/>
    <n v="252"/>
    <n v="132.53"/>
    <n v="33397.56"/>
    <s v="Nakuru"/>
  </r>
  <r>
    <s v="INV-000065"/>
    <s v="PRD-000017"/>
    <x v="0"/>
    <n v="179"/>
    <n v="186.91"/>
    <n v="33456.89"/>
    <s v="Nairobi"/>
  </r>
  <r>
    <s v="INV-000066"/>
    <s v="PRD-000017"/>
    <x v="1"/>
    <n v="497"/>
    <n v="186.91"/>
    <n v="92894.27"/>
    <s v="Mombasa"/>
  </r>
  <r>
    <s v="INV-000067"/>
    <s v="PRD-000017"/>
    <x v="2"/>
    <n v="341"/>
    <n v="186.91"/>
    <n v="63736.31"/>
    <s v="Kisumu"/>
  </r>
  <r>
    <s v="INV-000068"/>
    <s v="PRD-000017"/>
    <x v="3"/>
    <n v="438"/>
    <n v="186.91"/>
    <n v="81866.58"/>
    <s v="Nakuru"/>
  </r>
  <r>
    <s v="INV-000069"/>
    <s v="PRD-000018"/>
    <x v="0"/>
    <n v="113"/>
    <n v="286.14"/>
    <n v="32333.82"/>
    <s v="Nairobi"/>
  </r>
  <r>
    <s v="INV-000070"/>
    <s v="PRD-000018"/>
    <x v="1"/>
    <n v="312"/>
    <n v="286.14"/>
    <n v="89275.68"/>
    <s v="Mombasa"/>
  </r>
  <r>
    <s v="INV-000071"/>
    <s v="PRD-000018"/>
    <x v="2"/>
    <n v="169"/>
    <n v="286.14"/>
    <n v="48357.66"/>
    <s v="Kisumu"/>
  </r>
  <r>
    <s v="INV-000072"/>
    <s v="PRD-000018"/>
    <x v="3"/>
    <n v="327"/>
    <n v="286.14"/>
    <n v="93567.78"/>
    <s v="Nakuru"/>
  </r>
  <r>
    <s v="INV-000073"/>
    <s v="PRD-000019"/>
    <x v="0"/>
    <n v="251"/>
    <n v="244.38"/>
    <n v="61339.38"/>
    <s v="Nairobi"/>
  </r>
  <r>
    <s v="INV-000074"/>
    <s v="PRD-000019"/>
    <x v="1"/>
    <n v="95"/>
    <n v="244.38"/>
    <n v="23216.1"/>
    <s v="Mombasa"/>
  </r>
  <r>
    <s v="INV-000075"/>
    <s v="PRD-000019"/>
    <x v="2"/>
    <n v="217"/>
    <n v="244.38"/>
    <n v="53030.46"/>
    <s v="Kisumu"/>
  </r>
  <r>
    <s v="INV-000076"/>
    <s v="PRD-000019"/>
    <x v="3"/>
    <n v="494"/>
    <n v="244.38"/>
    <n v="120723.72"/>
    <s v="Nakuru"/>
  </r>
  <r>
    <s v="INV-000077"/>
    <s v="PRD-000020"/>
    <x v="0"/>
    <n v="159"/>
    <n v="181.05"/>
    <n v="28786.95"/>
    <s v="Nairobi"/>
  </r>
  <r>
    <s v="INV-000078"/>
    <s v="PRD-000020"/>
    <x v="1"/>
    <n v="95"/>
    <n v="181.05"/>
    <n v="17199.75"/>
    <s v="Mombasa"/>
  </r>
  <r>
    <s v="INV-000079"/>
    <s v="PRD-000020"/>
    <x v="2"/>
    <n v="261"/>
    <n v="181.05"/>
    <n v="47254.05"/>
    <s v="Kisumu"/>
  </r>
  <r>
    <s v="INV-000080"/>
    <s v="PRD-000020"/>
    <x v="3"/>
    <n v="77"/>
    <n v="181.05"/>
    <n v="13940.85"/>
    <s v="Nakuru"/>
  </r>
  <r>
    <s v="INV-000081"/>
    <s v="PRD-000021"/>
    <x v="0"/>
    <n v="136"/>
    <n v="325.33"/>
    <n v="44244.88"/>
    <s v="Nairobi"/>
  </r>
  <r>
    <s v="INV-000082"/>
    <s v="PRD-000021"/>
    <x v="1"/>
    <n v="340"/>
    <n v="325.33"/>
    <n v="110612.2"/>
    <s v="Mombasa"/>
  </r>
  <r>
    <s v="INV-000083"/>
    <s v="PRD-000021"/>
    <x v="2"/>
    <n v="434"/>
    <n v="325.33"/>
    <n v="141193.22"/>
    <s v="Kisumu"/>
  </r>
  <r>
    <s v="INV-000084"/>
    <s v="PRD-000021"/>
    <x v="3"/>
    <n v="206"/>
    <n v="325.33"/>
    <n v="67017.98"/>
    <s v="Nakuru"/>
  </r>
  <r>
    <s v="INV-000085"/>
    <s v="PRD-000022"/>
    <x v="0"/>
    <n v="314"/>
    <n v="112.77"/>
    <n v="35409.78"/>
    <s v="Nairobi"/>
  </r>
  <r>
    <s v="INV-000086"/>
    <s v="PRD-000022"/>
    <x v="1"/>
    <n v="314"/>
    <n v="112.77"/>
    <n v="35409.78"/>
    <s v="Mombasa"/>
  </r>
  <r>
    <s v="INV-000087"/>
    <s v="PRD-000022"/>
    <x v="2"/>
    <n v="71"/>
    <n v="112.77"/>
    <n v="8006.67"/>
    <s v="Kisumu"/>
  </r>
  <r>
    <s v="INV-000088"/>
    <s v="PRD-000022"/>
    <x v="3"/>
    <n v="305"/>
    <n v="112.77"/>
    <n v="34394.85"/>
    <s v="Nakuru"/>
  </r>
  <r>
    <s v="INV-000089"/>
    <s v="PRD-000023"/>
    <x v="0"/>
    <n v="240"/>
    <n v="181.47"/>
    <n v="43552.800000000003"/>
    <s v="Nairobi"/>
  </r>
  <r>
    <s v="INV-000090"/>
    <s v="PRD-000023"/>
    <x v="1"/>
    <n v="499"/>
    <n v="181.47"/>
    <n v="90553.53"/>
    <s v="Mombasa"/>
  </r>
  <r>
    <s v="INV-000091"/>
    <s v="PRD-000023"/>
    <x v="2"/>
    <n v="281"/>
    <n v="181.47"/>
    <n v="50993.07"/>
    <s v="Kisumu"/>
  </r>
  <r>
    <s v="INV-000092"/>
    <s v="PRD-000023"/>
    <x v="3"/>
    <n v="235"/>
    <n v="181.47"/>
    <n v="42645.45"/>
    <s v="Nakuru"/>
  </r>
  <r>
    <s v="INV-000093"/>
    <s v="PRD-000024"/>
    <x v="0"/>
    <n v="375"/>
    <n v="214.86"/>
    <n v="80572.5"/>
    <s v="Nairobi"/>
  </r>
  <r>
    <s v="INV-000094"/>
    <s v="PRD-000024"/>
    <x v="1"/>
    <n v="232"/>
    <n v="214.86"/>
    <n v="49847.519999999997"/>
    <s v="Mombasa"/>
  </r>
  <r>
    <s v="INV-000095"/>
    <s v="PRD-000024"/>
    <x v="2"/>
    <n v="446"/>
    <n v="214.86"/>
    <n v="95827.56"/>
    <s v="Kisumu"/>
  </r>
  <r>
    <s v="INV-000096"/>
    <s v="PRD-000024"/>
    <x v="3"/>
    <n v="452"/>
    <n v="214.86"/>
    <n v="97116.72"/>
    <s v="Nakuru"/>
  </r>
  <r>
    <s v="INV-000097"/>
    <s v="PRD-000025"/>
    <x v="0"/>
    <n v="466"/>
    <n v="255.23"/>
    <n v="118937.18"/>
    <s v="Nairobi"/>
  </r>
  <r>
    <s v="INV-000098"/>
    <s v="PRD-000025"/>
    <x v="1"/>
    <n v="251"/>
    <n v="255.23"/>
    <n v="64062.73"/>
    <s v="Mombasa"/>
  </r>
  <r>
    <s v="INV-000099"/>
    <s v="PRD-000025"/>
    <x v="2"/>
    <n v="114"/>
    <n v="255.23"/>
    <n v="29096.22"/>
    <s v="Kisumu"/>
  </r>
  <r>
    <s v="INV-000100"/>
    <s v="PRD-000025"/>
    <x v="3"/>
    <n v="493"/>
    <n v="255.23"/>
    <n v="125828.39"/>
    <s v="Nakuru"/>
  </r>
  <r>
    <s v="INV-000101"/>
    <s v="PRD-000026"/>
    <x v="0"/>
    <n v="445"/>
    <n v="403.33"/>
    <n v="179481.85"/>
    <s v="Nairobi"/>
  </r>
  <r>
    <s v="INV-000102"/>
    <s v="PRD-000026"/>
    <x v="1"/>
    <n v="92"/>
    <n v="403.33"/>
    <n v="37106.36"/>
    <s v="Mombasa"/>
  </r>
  <r>
    <s v="INV-000103"/>
    <s v="PRD-000026"/>
    <x v="2"/>
    <n v="270"/>
    <n v="403.33"/>
    <n v="108899.1"/>
    <s v="Kisumu"/>
  </r>
  <r>
    <s v="INV-000104"/>
    <s v="PRD-000026"/>
    <x v="3"/>
    <n v="66"/>
    <n v="403.33"/>
    <n v="26619.78"/>
    <s v="Nakuru"/>
  </r>
  <r>
    <s v="INV-000105"/>
    <s v="PRD-000027"/>
    <x v="0"/>
    <n v="373"/>
    <n v="139.85"/>
    <n v="52164.05"/>
    <s v="Nairobi"/>
  </r>
  <r>
    <s v="INV-000106"/>
    <s v="PRD-000027"/>
    <x v="1"/>
    <n v="334"/>
    <n v="139.85"/>
    <n v="46709.9"/>
    <s v="Mombasa"/>
  </r>
  <r>
    <s v="INV-000107"/>
    <s v="PRD-000027"/>
    <x v="2"/>
    <n v="232"/>
    <n v="139.85"/>
    <n v="32445.200000000001"/>
    <s v="Kisumu"/>
  </r>
  <r>
    <s v="INV-000108"/>
    <s v="PRD-000027"/>
    <x v="3"/>
    <n v="440"/>
    <n v="139.85"/>
    <n v="61534"/>
    <s v="Nakuru"/>
  </r>
  <r>
    <s v="INV-000109"/>
    <s v="PRD-000028"/>
    <x v="0"/>
    <n v="93"/>
    <n v="281.41000000000003"/>
    <n v="26171.13"/>
    <s v="Nairobi"/>
  </r>
  <r>
    <s v="INV-000110"/>
    <s v="PRD-000028"/>
    <x v="1"/>
    <n v="438"/>
    <n v="281.41000000000003"/>
    <n v="123257.58"/>
    <s v="Mombasa"/>
  </r>
  <r>
    <s v="INV-000111"/>
    <s v="PRD-000028"/>
    <x v="2"/>
    <n v="237"/>
    <n v="281.41000000000003"/>
    <n v="66694.17"/>
    <s v="Kisumu"/>
  </r>
  <r>
    <s v="INV-000112"/>
    <s v="PRD-000028"/>
    <x v="3"/>
    <n v="439"/>
    <n v="281.41000000000003"/>
    <n v="123538.99"/>
    <s v="Nakuru"/>
  </r>
  <r>
    <s v="INV-000113"/>
    <s v="PRD-000029"/>
    <x v="0"/>
    <n v="312"/>
    <n v="316.58999999999997"/>
    <n v="98776.08"/>
    <s v="Nairobi"/>
  </r>
  <r>
    <s v="INV-000114"/>
    <s v="PRD-000029"/>
    <x v="1"/>
    <n v="223"/>
    <n v="316.58999999999997"/>
    <n v="70599.570000000007"/>
    <s v="Mombasa"/>
  </r>
  <r>
    <s v="INV-000115"/>
    <s v="PRD-000029"/>
    <x v="2"/>
    <n v="490"/>
    <n v="316.58999999999997"/>
    <n v="155129.1"/>
    <s v="Kisumu"/>
  </r>
  <r>
    <s v="INV-000116"/>
    <s v="PRD-000029"/>
    <x v="3"/>
    <n v="103"/>
    <n v="316.58999999999997"/>
    <n v="32608.77"/>
    <s v="Nakuru"/>
  </r>
  <r>
    <s v="INV-000117"/>
    <s v="PRD-000030"/>
    <x v="0"/>
    <n v="269"/>
    <n v="70.900000000000006"/>
    <n v="19072.099999999999"/>
    <s v="Nairobi"/>
  </r>
  <r>
    <s v="INV-000118"/>
    <s v="PRD-000030"/>
    <x v="1"/>
    <n v="95"/>
    <n v="70.900000000000006"/>
    <n v="6735.5"/>
    <s v="Mombasa"/>
  </r>
  <r>
    <s v="INV-000119"/>
    <s v="PRD-000030"/>
    <x v="2"/>
    <n v="443"/>
    <n v="70.900000000000006"/>
    <n v="31408.7"/>
    <s v="Kisumu"/>
  </r>
  <r>
    <s v="INV-000120"/>
    <s v="PRD-000030"/>
    <x v="3"/>
    <n v="309"/>
    <n v="70.900000000000006"/>
    <n v="21908.1"/>
    <s v="Nakuru"/>
  </r>
  <r>
    <s v="INV-000121"/>
    <s v="PRD-000031"/>
    <x v="0"/>
    <n v="244"/>
    <n v="323.39999999999998"/>
    <n v="78909.600000000006"/>
    <s v="Nairobi"/>
  </r>
  <r>
    <s v="INV-000122"/>
    <s v="PRD-000031"/>
    <x v="1"/>
    <n v="458"/>
    <n v="323.39999999999998"/>
    <n v="148117.20000000001"/>
    <s v="Mombasa"/>
  </r>
  <r>
    <s v="INV-000123"/>
    <s v="PRD-000031"/>
    <x v="2"/>
    <n v="396"/>
    <n v="323.39999999999998"/>
    <n v="128066.4"/>
    <s v="Kisumu"/>
  </r>
  <r>
    <s v="INV-000124"/>
    <s v="PRD-000031"/>
    <x v="3"/>
    <n v="110"/>
    <n v="323.39999999999998"/>
    <n v="35574"/>
    <s v="Nakuru"/>
  </r>
  <r>
    <s v="INV-000125"/>
    <s v="PRD-000032"/>
    <x v="0"/>
    <n v="215"/>
    <n v="126.74"/>
    <n v="27249.1"/>
    <s v="Nairobi"/>
  </r>
  <r>
    <s v="INV-000126"/>
    <s v="PRD-000032"/>
    <x v="1"/>
    <n v="209"/>
    <n v="126.74"/>
    <n v="26488.66"/>
    <s v="Mombasa"/>
  </r>
  <r>
    <s v="INV-000127"/>
    <s v="PRD-000032"/>
    <x v="2"/>
    <n v="200"/>
    <n v="126.74"/>
    <n v="25348"/>
    <s v="Kisumu"/>
  </r>
  <r>
    <s v="INV-000128"/>
    <s v="PRD-000032"/>
    <x v="3"/>
    <n v="160"/>
    <n v="126.74"/>
    <n v="20278.400000000001"/>
    <s v="Nakuru"/>
  </r>
  <r>
    <s v="INV-000129"/>
    <s v="PRD-000033"/>
    <x v="0"/>
    <n v="86"/>
    <n v="79.27"/>
    <n v="6817.22"/>
    <s v="Nairobi"/>
  </r>
  <r>
    <s v="INV-000130"/>
    <s v="PRD-000033"/>
    <x v="1"/>
    <n v="52"/>
    <n v="79.27"/>
    <n v="4122.04"/>
    <s v="Mombasa"/>
  </r>
  <r>
    <s v="INV-000131"/>
    <s v="PRD-000033"/>
    <x v="2"/>
    <n v="62"/>
    <n v="79.27"/>
    <n v="4914.74"/>
    <s v="Kisumu"/>
  </r>
  <r>
    <s v="INV-000132"/>
    <s v="PRD-000033"/>
    <x v="3"/>
    <n v="211"/>
    <n v="79.27"/>
    <n v="16725.97"/>
    <s v="Nakuru"/>
  </r>
  <r>
    <s v="INV-000133"/>
    <s v="PRD-000034"/>
    <x v="0"/>
    <n v="393"/>
    <n v="477"/>
    <n v="187461"/>
    <s v="Nairobi"/>
  </r>
  <r>
    <s v="INV-000134"/>
    <s v="PRD-000034"/>
    <x v="1"/>
    <n v="498"/>
    <n v="477"/>
    <n v="237546"/>
    <s v="Mombasa"/>
  </r>
  <r>
    <s v="INV-000135"/>
    <s v="PRD-000034"/>
    <x v="2"/>
    <n v="381"/>
    <n v="477"/>
    <n v="181737"/>
    <s v="Kisumu"/>
  </r>
  <r>
    <s v="INV-000136"/>
    <s v="PRD-000034"/>
    <x v="3"/>
    <n v="313"/>
    <n v="477"/>
    <n v="149301"/>
    <s v="Nakuru"/>
  </r>
  <r>
    <s v="INV-000137"/>
    <s v="PRD-000035"/>
    <x v="0"/>
    <n v="132"/>
    <n v="484.53"/>
    <n v="63957.96"/>
    <s v="Nairobi"/>
  </r>
  <r>
    <s v="INV-000138"/>
    <s v="PRD-000035"/>
    <x v="1"/>
    <n v="314"/>
    <n v="484.53"/>
    <n v="152142.42000000001"/>
    <s v="Mombasa"/>
  </r>
  <r>
    <s v="INV-000139"/>
    <s v="PRD-000035"/>
    <x v="2"/>
    <n v="461"/>
    <n v="484.53"/>
    <n v="223368.33"/>
    <s v="Kisumu"/>
  </r>
  <r>
    <s v="INV-000140"/>
    <s v="PRD-000035"/>
    <x v="3"/>
    <n v="383"/>
    <n v="484.53"/>
    <n v="185574.99"/>
    <s v="Nakuru"/>
  </r>
  <r>
    <s v="INV-000141"/>
    <s v="PRD-000036"/>
    <x v="0"/>
    <n v="429"/>
    <n v="413.78"/>
    <n v="177511.62"/>
    <s v="Nairobi"/>
  </r>
  <r>
    <s v="INV-000142"/>
    <s v="PRD-000036"/>
    <x v="1"/>
    <n v="268"/>
    <n v="413.78"/>
    <n v="110893.04"/>
    <s v="Mombasa"/>
  </r>
  <r>
    <s v="INV-000143"/>
    <s v="PRD-000036"/>
    <x v="2"/>
    <n v="195"/>
    <n v="413.78"/>
    <n v="80687.100000000006"/>
    <s v="Kisumu"/>
  </r>
  <r>
    <s v="INV-000144"/>
    <s v="PRD-000036"/>
    <x v="3"/>
    <n v="347"/>
    <n v="413.78"/>
    <n v="143581.66"/>
    <s v="Nakuru"/>
  </r>
  <r>
    <s v="INV-000145"/>
    <s v="PRD-000037"/>
    <x v="0"/>
    <n v="346"/>
    <n v="187.08"/>
    <n v="64729.68"/>
    <s v="Nairobi"/>
  </r>
  <r>
    <s v="INV-000146"/>
    <s v="PRD-000037"/>
    <x v="1"/>
    <n v="210"/>
    <n v="187.08"/>
    <n v="39286.800000000003"/>
    <s v="Mombasa"/>
  </r>
  <r>
    <s v="INV-000147"/>
    <s v="PRD-000037"/>
    <x v="2"/>
    <n v="278"/>
    <n v="187.08"/>
    <n v="52008.24"/>
    <s v="Kisumu"/>
  </r>
  <r>
    <s v="INV-000148"/>
    <s v="PRD-000037"/>
    <x v="3"/>
    <n v="283"/>
    <n v="187.08"/>
    <n v="52943.64"/>
    <s v="Nakuru"/>
  </r>
  <r>
    <s v="INV-000149"/>
    <s v="PRD-000038"/>
    <x v="0"/>
    <n v="138"/>
    <n v="93.95"/>
    <n v="12965.1"/>
    <s v="Nairobi"/>
  </r>
  <r>
    <s v="INV-000150"/>
    <s v="PRD-000038"/>
    <x v="1"/>
    <n v="382"/>
    <n v="93.95"/>
    <n v="35888.9"/>
    <s v="Mombasa"/>
  </r>
  <r>
    <s v="INV-000151"/>
    <s v="PRD-000038"/>
    <x v="2"/>
    <n v="359"/>
    <n v="93.95"/>
    <n v="33728.050000000003"/>
    <s v="Kisumu"/>
  </r>
  <r>
    <s v="INV-000152"/>
    <s v="PRD-000038"/>
    <x v="3"/>
    <n v="264"/>
    <n v="93.95"/>
    <n v="24802.799999999999"/>
    <s v="Nakuru"/>
  </r>
  <r>
    <s v="INV-000153"/>
    <s v="PRD-000039"/>
    <x v="0"/>
    <n v="469"/>
    <n v="357.9"/>
    <n v="167855.1"/>
    <s v="Nairobi"/>
  </r>
  <r>
    <s v="INV-000154"/>
    <s v="PRD-000039"/>
    <x v="1"/>
    <n v="146"/>
    <n v="357.9"/>
    <n v="52253.4"/>
    <s v="Mombasa"/>
  </r>
  <r>
    <s v="INV-000155"/>
    <s v="PRD-000039"/>
    <x v="2"/>
    <n v="262"/>
    <n v="357.9"/>
    <n v="93769.8"/>
    <s v="Kisumu"/>
  </r>
  <r>
    <s v="INV-000156"/>
    <s v="PRD-000039"/>
    <x v="3"/>
    <n v="403"/>
    <n v="357.9"/>
    <n v="144233.70000000001"/>
    <s v="Nakuru"/>
  </r>
  <r>
    <s v="INV-000157"/>
    <s v="PRD-000040"/>
    <x v="0"/>
    <n v="361"/>
    <n v="248.07"/>
    <n v="89553.27"/>
    <s v="Nairobi"/>
  </r>
  <r>
    <s v="INV-000158"/>
    <s v="PRD-000040"/>
    <x v="1"/>
    <n v="149"/>
    <n v="248.07"/>
    <n v="36962.43"/>
    <s v="Mombasa"/>
  </r>
  <r>
    <s v="INV-000159"/>
    <s v="PRD-000040"/>
    <x v="2"/>
    <n v="194"/>
    <n v="248.07"/>
    <n v="48125.58"/>
    <s v="Kisumu"/>
  </r>
  <r>
    <s v="INV-000160"/>
    <s v="PRD-000040"/>
    <x v="3"/>
    <n v="59"/>
    <n v="248.07"/>
    <n v="14636.13"/>
    <s v="Nakuru"/>
  </r>
  <r>
    <s v="INV-000161"/>
    <s v="PRD-000041"/>
    <x v="0"/>
    <n v="93"/>
    <n v="104.92"/>
    <n v="9757.56"/>
    <s v="Nairobi"/>
  </r>
  <r>
    <s v="INV-000162"/>
    <s v="PRD-000041"/>
    <x v="1"/>
    <n v="300"/>
    <n v="104.92"/>
    <n v="31476"/>
    <s v="Mombasa"/>
  </r>
  <r>
    <s v="INV-000163"/>
    <s v="PRD-000041"/>
    <x v="2"/>
    <n v="435"/>
    <n v="104.92"/>
    <n v="45640.2"/>
    <s v="Kisumu"/>
  </r>
  <r>
    <s v="INV-000164"/>
    <s v="PRD-000041"/>
    <x v="3"/>
    <n v="276"/>
    <n v="104.92"/>
    <n v="28957.919999999998"/>
    <s v="Nakuru"/>
  </r>
  <r>
    <s v="INV-000165"/>
    <s v="PRD-000042"/>
    <x v="0"/>
    <n v="447"/>
    <n v="272.83"/>
    <n v="121955.01"/>
    <s v="Nairobi"/>
  </r>
  <r>
    <s v="INV-000166"/>
    <s v="PRD-000042"/>
    <x v="1"/>
    <n v="298"/>
    <n v="272.83"/>
    <n v="81303.34"/>
    <s v="Mombasa"/>
  </r>
  <r>
    <s v="INV-000167"/>
    <s v="PRD-000042"/>
    <x v="2"/>
    <n v="218"/>
    <n v="272.83"/>
    <n v="59476.94"/>
    <s v="Kisumu"/>
  </r>
  <r>
    <s v="INV-000168"/>
    <s v="PRD-000042"/>
    <x v="3"/>
    <n v="179"/>
    <n v="272.83"/>
    <n v="48836.57"/>
    <s v="Nakuru"/>
  </r>
  <r>
    <s v="INV-000169"/>
    <s v="PRD-000043"/>
    <x v="0"/>
    <n v="68"/>
    <n v="65.47"/>
    <n v="4451.96"/>
    <s v="Nairobi"/>
  </r>
  <r>
    <s v="INV-000170"/>
    <s v="PRD-000043"/>
    <x v="1"/>
    <n v="385"/>
    <n v="65.47"/>
    <n v="25205.95"/>
    <s v="Mombasa"/>
  </r>
  <r>
    <s v="INV-000171"/>
    <s v="PRD-000043"/>
    <x v="2"/>
    <n v="284"/>
    <n v="65.47"/>
    <n v="18593.48"/>
    <s v="Kisumu"/>
  </r>
  <r>
    <s v="INV-000172"/>
    <s v="PRD-000043"/>
    <x v="3"/>
    <n v="394"/>
    <n v="65.47"/>
    <n v="25795.18"/>
    <s v="Nakuru"/>
  </r>
  <r>
    <s v="INV-000173"/>
    <s v="PRD-000044"/>
    <x v="0"/>
    <n v="50"/>
    <n v="459.19"/>
    <n v="22959.5"/>
    <s v="Nairobi"/>
  </r>
  <r>
    <s v="INV-000174"/>
    <s v="PRD-000044"/>
    <x v="1"/>
    <n v="179"/>
    <n v="459.19"/>
    <n v="82195.009999999995"/>
    <s v="Mombasa"/>
  </r>
  <r>
    <s v="INV-000175"/>
    <s v="PRD-000044"/>
    <x v="2"/>
    <n v="76"/>
    <n v="459.19"/>
    <n v="34898.44"/>
    <s v="Kisumu"/>
  </r>
  <r>
    <s v="INV-000176"/>
    <s v="PRD-000044"/>
    <x v="3"/>
    <n v="51"/>
    <n v="459.19"/>
    <n v="23418.69"/>
    <s v="Nakuru"/>
  </r>
  <r>
    <s v="INV-000177"/>
    <s v="PRD-000045"/>
    <x v="0"/>
    <n v="299"/>
    <n v="166.45"/>
    <n v="49768.55"/>
    <s v="Nairobi"/>
  </r>
  <r>
    <s v="INV-000178"/>
    <s v="PRD-000045"/>
    <x v="1"/>
    <n v="271"/>
    <n v="166.45"/>
    <n v="45107.95"/>
    <s v="Mombasa"/>
  </r>
  <r>
    <s v="INV-000179"/>
    <s v="PRD-000045"/>
    <x v="2"/>
    <n v="484"/>
    <n v="166.45"/>
    <n v="80561.8"/>
    <s v="Kisumu"/>
  </r>
  <r>
    <s v="INV-000180"/>
    <s v="PRD-000045"/>
    <x v="3"/>
    <n v="187"/>
    <n v="166.45"/>
    <n v="31126.15"/>
    <s v="Nakuru"/>
  </r>
  <r>
    <s v="INV-000181"/>
    <s v="PRD-000046"/>
    <x v="0"/>
    <n v="324"/>
    <n v="348.14"/>
    <n v="112797.36"/>
    <s v="Nairobi"/>
  </r>
  <r>
    <s v="INV-000182"/>
    <s v="PRD-000046"/>
    <x v="1"/>
    <n v="190"/>
    <n v="348.14"/>
    <n v="66146.600000000006"/>
    <s v="Mombasa"/>
  </r>
  <r>
    <s v="INV-000183"/>
    <s v="PRD-000046"/>
    <x v="2"/>
    <n v="481"/>
    <n v="348.14"/>
    <n v="167455.34"/>
    <s v="Kisumu"/>
  </r>
  <r>
    <s v="INV-000184"/>
    <s v="PRD-000046"/>
    <x v="3"/>
    <n v="305"/>
    <n v="348.14"/>
    <n v="106182.7"/>
    <s v="Nakuru"/>
  </r>
  <r>
    <s v="INV-000185"/>
    <s v="PRD-000047"/>
    <x v="0"/>
    <n v="419"/>
    <n v="190.27"/>
    <n v="79723.13"/>
    <s v="Nairobi"/>
  </r>
  <r>
    <s v="INV-000186"/>
    <s v="PRD-000047"/>
    <x v="1"/>
    <n v="361"/>
    <n v="190.27"/>
    <n v="68687.47"/>
    <s v="Mombasa"/>
  </r>
  <r>
    <s v="INV-000187"/>
    <s v="PRD-000047"/>
    <x v="2"/>
    <n v="489"/>
    <n v="190.27"/>
    <n v="93042.03"/>
    <s v="Kisumu"/>
  </r>
  <r>
    <s v="INV-000188"/>
    <s v="PRD-000047"/>
    <x v="3"/>
    <n v="483"/>
    <n v="190.27"/>
    <n v="91900.41"/>
    <s v="Nakuru"/>
  </r>
  <r>
    <s v="INV-000189"/>
    <s v="PRD-000048"/>
    <x v="0"/>
    <n v="144"/>
    <n v="284.02999999999997"/>
    <n v="40900.32"/>
    <s v="Nairobi"/>
  </r>
  <r>
    <s v="INV-000190"/>
    <s v="PRD-000048"/>
    <x v="1"/>
    <n v="222"/>
    <n v="284.02999999999997"/>
    <n v="63054.66"/>
    <s v="Mombasa"/>
  </r>
  <r>
    <s v="INV-000191"/>
    <s v="PRD-000048"/>
    <x v="2"/>
    <n v="492"/>
    <n v="284.02999999999997"/>
    <n v="139742.76"/>
    <s v="Kisumu"/>
  </r>
  <r>
    <s v="INV-000192"/>
    <s v="PRD-000048"/>
    <x v="3"/>
    <n v="472"/>
    <n v="284.02999999999997"/>
    <n v="134062.16"/>
    <s v="Nakuru"/>
  </r>
  <r>
    <s v="INV-000193"/>
    <s v="PRD-000049"/>
    <x v="0"/>
    <n v="454"/>
    <n v="296.02"/>
    <n v="134393.07999999999"/>
    <s v="Nairobi"/>
  </r>
  <r>
    <s v="INV-000194"/>
    <s v="PRD-000049"/>
    <x v="1"/>
    <n v="488"/>
    <n v="296.02"/>
    <n v="144457.76"/>
    <s v="Mombasa"/>
  </r>
  <r>
    <s v="INV-000195"/>
    <s v="PRD-000049"/>
    <x v="2"/>
    <n v="106"/>
    <n v="296.02"/>
    <n v="31378.12"/>
    <s v="Kisumu"/>
  </r>
  <r>
    <s v="INV-000196"/>
    <s v="PRD-000049"/>
    <x v="3"/>
    <n v="151"/>
    <n v="296.02"/>
    <n v="44699.02"/>
    <s v="Nakuru"/>
  </r>
  <r>
    <s v="INV-000197"/>
    <s v="PRD-000050"/>
    <x v="0"/>
    <n v="218"/>
    <n v="133.18"/>
    <n v="29033.24"/>
    <s v="Nairobi"/>
  </r>
  <r>
    <s v="INV-000198"/>
    <s v="PRD-000050"/>
    <x v="1"/>
    <n v="119"/>
    <n v="133.18"/>
    <n v="15848.42"/>
    <s v="Mombasa"/>
  </r>
  <r>
    <s v="INV-000199"/>
    <s v="PRD-000050"/>
    <x v="2"/>
    <n v="387"/>
    <n v="133.18"/>
    <n v="51540.66"/>
    <s v="Kisumu"/>
  </r>
  <r>
    <s v="INV-000200"/>
    <s v="PRD-000050"/>
    <x v="3"/>
    <n v="98"/>
    <n v="133.18"/>
    <n v="13051.64"/>
    <s v="Nakuru"/>
  </r>
  <r>
    <s v="INV-000201"/>
    <s v="PRD-000051"/>
    <x v="0"/>
    <n v="477"/>
    <n v="486.31"/>
    <n v="231969.87"/>
    <s v="Nairobi"/>
  </r>
  <r>
    <s v="INV-000202"/>
    <s v="PRD-000051"/>
    <x v="1"/>
    <n v="468"/>
    <n v="486.31"/>
    <n v="227593.08"/>
    <s v="Mombasa"/>
  </r>
  <r>
    <s v="INV-000203"/>
    <s v="PRD-000051"/>
    <x v="2"/>
    <n v="396"/>
    <n v="486.31"/>
    <n v="192578.76"/>
    <s v="Kisumu"/>
  </r>
  <r>
    <s v="INV-000204"/>
    <s v="PRD-000051"/>
    <x v="3"/>
    <n v="54"/>
    <n v="486.31"/>
    <n v="26260.74"/>
    <s v="Nakuru"/>
  </r>
  <r>
    <s v="INV-000205"/>
    <s v="PRD-000052"/>
    <x v="0"/>
    <n v="251"/>
    <n v="398.81"/>
    <n v="100101.31"/>
    <s v="Nairobi"/>
  </r>
  <r>
    <s v="INV-000206"/>
    <s v="PRD-000052"/>
    <x v="1"/>
    <n v="251"/>
    <n v="398.81"/>
    <n v="100101.31"/>
    <s v="Mombasa"/>
  </r>
  <r>
    <s v="INV-000207"/>
    <s v="PRD-000052"/>
    <x v="2"/>
    <n v="228"/>
    <n v="398.81"/>
    <n v="90928.68"/>
    <s v="Kisumu"/>
  </r>
  <r>
    <s v="INV-000208"/>
    <s v="PRD-000052"/>
    <x v="3"/>
    <n v="106"/>
    <n v="398.81"/>
    <n v="42273.86"/>
    <s v="Nakuru"/>
  </r>
  <r>
    <s v="INV-000209"/>
    <s v="PRD-000053"/>
    <x v="0"/>
    <n v="235"/>
    <n v="472.77"/>
    <n v="111100.95"/>
    <s v="Nairobi"/>
  </r>
  <r>
    <s v="INV-000210"/>
    <s v="PRD-000053"/>
    <x v="1"/>
    <n v="141"/>
    <n v="472.77"/>
    <n v="66660.570000000007"/>
    <s v="Mombasa"/>
  </r>
  <r>
    <s v="INV-000211"/>
    <s v="PRD-000053"/>
    <x v="2"/>
    <n v="341"/>
    <n v="472.77"/>
    <n v="161214.57"/>
    <s v="Kisumu"/>
  </r>
  <r>
    <s v="INV-000212"/>
    <s v="PRD-000053"/>
    <x v="3"/>
    <n v="443"/>
    <n v="472.77"/>
    <n v="209437.11"/>
    <s v="Nakuru"/>
  </r>
  <r>
    <s v="INV-000213"/>
    <s v="PRD-000054"/>
    <x v="0"/>
    <n v="483"/>
    <n v="452.67"/>
    <n v="218639.61"/>
    <s v="Nairobi"/>
  </r>
  <r>
    <s v="INV-000214"/>
    <s v="PRD-000054"/>
    <x v="1"/>
    <n v="276"/>
    <n v="452.67"/>
    <n v="124936.92"/>
    <s v="Mombasa"/>
  </r>
  <r>
    <s v="INV-000215"/>
    <s v="PRD-000054"/>
    <x v="2"/>
    <n v="470"/>
    <n v="452.67"/>
    <n v="212754.9"/>
    <s v="Kisumu"/>
  </r>
  <r>
    <s v="INV-000216"/>
    <s v="PRD-000054"/>
    <x v="3"/>
    <n v="161"/>
    <n v="452.67"/>
    <n v="72879.87"/>
    <s v="Nakuru"/>
  </r>
  <r>
    <s v="INV-000217"/>
    <s v="PRD-000055"/>
    <x v="0"/>
    <n v="197"/>
    <n v="319.05"/>
    <n v="62852.85"/>
    <s v="Nairobi"/>
  </r>
  <r>
    <s v="INV-000218"/>
    <s v="PRD-000055"/>
    <x v="1"/>
    <n v="318"/>
    <n v="319.05"/>
    <n v="101457.9"/>
    <s v="Mombasa"/>
  </r>
  <r>
    <s v="INV-000219"/>
    <s v="PRD-000055"/>
    <x v="2"/>
    <n v="252"/>
    <n v="319.05"/>
    <n v="80400.600000000006"/>
    <s v="Kisumu"/>
  </r>
  <r>
    <s v="INV-000220"/>
    <s v="PRD-000055"/>
    <x v="3"/>
    <n v="427"/>
    <n v="319.05"/>
    <n v="136234.35"/>
    <s v="Nakuru"/>
  </r>
  <r>
    <s v="INV-000221"/>
    <s v="PRD-000056"/>
    <x v="0"/>
    <n v="414"/>
    <n v="464.84"/>
    <n v="192443.76"/>
    <s v="Nairobi"/>
  </r>
  <r>
    <s v="INV-000222"/>
    <s v="PRD-000056"/>
    <x v="1"/>
    <n v="452"/>
    <n v="464.84"/>
    <n v="210107.68"/>
    <s v="Mombasa"/>
  </r>
  <r>
    <s v="INV-000223"/>
    <s v="PRD-000056"/>
    <x v="2"/>
    <n v="397"/>
    <n v="464.84"/>
    <n v="184541.48"/>
    <s v="Kisumu"/>
  </r>
  <r>
    <s v="INV-000224"/>
    <s v="PRD-000056"/>
    <x v="3"/>
    <n v="407"/>
    <n v="464.84"/>
    <n v="189189.88"/>
    <s v="Nakuru"/>
  </r>
  <r>
    <s v="INV-000225"/>
    <s v="PRD-000057"/>
    <x v="0"/>
    <n v="105"/>
    <n v="89.82"/>
    <n v="9431.1"/>
    <s v="Nairobi"/>
  </r>
  <r>
    <s v="INV-000226"/>
    <s v="PRD-000057"/>
    <x v="1"/>
    <n v="350"/>
    <n v="89.82"/>
    <n v="31437"/>
    <s v="Mombasa"/>
  </r>
  <r>
    <s v="INV-000227"/>
    <s v="PRD-000057"/>
    <x v="2"/>
    <n v="365"/>
    <n v="89.82"/>
    <n v="32784.300000000003"/>
    <s v="Kisumu"/>
  </r>
  <r>
    <s v="INV-000228"/>
    <s v="PRD-000057"/>
    <x v="3"/>
    <n v="234"/>
    <n v="89.82"/>
    <n v="21017.88"/>
    <s v="Nakuru"/>
  </r>
  <r>
    <s v="INV-000229"/>
    <s v="PRD-000058"/>
    <x v="0"/>
    <n v="103"/>
    <n v="138.19"/>
    <n v="14233.57"/>
    <s v="Nairobi"/>
  </r>
  <r>
    <s v="INV-000230"/>
    <s v="PRD-000058"/>
    <x v="1"/>
    <n v="86"/>
    <n v="138.19"/>
    <n v="11884.34"/>
    <s v="Mombasa"/>
  </r>
  <r>
    <s v="INV-000231"/>
    <s v="PRD-000058"/>
    <x v="2"/>
    <n v="260"/>
    <n v="138.19"/>
    <n v="35929.4"/>
    <s v="Kisumu"/>
  </r>
  <r>
    <s v="INV-000232"/>
    <s v="PRD-000058"/>
    <x v="3"/>
    <n v="342"/>
    <n v="138.19"/>
    <n v="47260.98"/>
    <s v="Nakuru"/>
  </r>
  <r>
    <s v="INV-000233"/>
    <s v="PRD-000059"/>
    <x v="0"/>
    <n v="319"/>
    <n v="70.349999999999994"/>
    <n v="22441.65"/>
    <s v="Nairobi"/>
  </r>
  <r>
    <s v="INV-000234"/>
    <s v="PRD-000059"/>
    <x v="1"/>
    <n v="400"/>
    <n v="70.349999999999994"/>
    <n v="28140"/>
    <s v="Mombasa"/>
  </r>
  <r>
    <s v="INV-000235"/>
    <s v="PRD-000059"/>
    <x v="2"/>
    <n v="269"/>
    <n v="70.349999999999994"/>
    <n v="18924.150000000001"/>
    <s v="Kisumu"/>
  </r>
  <r>
    <s v="INV-000236"/>
    <s v="PRD-000059"/>
    <x v="3"/>
    <n v="277"/>
    <n v="70.349999999999994"/>
    <n v="19486.95"/>
    <s v="Nakuru"/>
  </r>
  <r>
    <s v="INV-000237"/>
    <s v="PRD-000060"/>
    <x v="0"/>
    <n v="477"/>
    <n v="196.4"/>
    <n v="93682.8"/>
    <s v="Nairobi"/>
  </r>
  <r>
    <s v="INV-000238"/>
    <s v="PRD-000060"/>
    <x v="1"/>
    <n v="407"/>
    <n v="196.4"/>
    <n v="79934.8"/>
    <s v="Mombasa"/>
  </r>
  <r>
    <s v="INV-000239"/>
    <s v="PRD-000060"/>
    <x v="2"/>
    <n v="260"/>
    <n v="196.4"/>
    <n v="51064"/>
    <s v="Kisumu"/>
  </r>
  <r>
    <s v="INV-000240"/>
    <s v="PRD-000060"/>
    <x v="3"/>
    <n v="347"/>
    <n v="196.4"/>
    <n v="68150.8"/>
    <s v="Nakuru"/>
  </r>
  <r>
    <s v="INV-000241"/>
    <s v="PRD-000061"/>
    <x v="0"/>
    <n v="50"/>
    <n v="224.9"/>
    <n v="11245"/>
    <s v="Nairobi"/>
  </r>
  <r>
    <s v="INV-000242"/>
    <s v="PRD-000061"/>
    <x v="1"/>
    <n v="72"/>
    <n v="224.9"/>
    <n v="16192.8"/>
    <s v="Mombasa"/>
  </r>
  <r>
    <s v="INV-000243"/>
    <s v="PRD-000061"/>
    <x v="2"/>
    <n v="497"/>
    <n v="224.9"/>
    <n v="111775.3"/>
    <s v="Kisumu"/>
  </r>
  <r>
    <s v="INV-000244"/>
    <s v="PRD-000061"/>
    <x v="3"/>
    <n v="333"/>
    <n v="224.9"/>
    <n v="74891.7"/>
    <s v="Nakuru"/>
  </r>
  <r>
    <s v="INV-000245"/>
    <s v="PRD-000062"/>
    <x v="0"/>
    <n v="437"/>
    <n v="172.11"/>
    <n v="75212.070000000007"/>
    <s v="Nairobi"/>
  </r>
  <r>
    <s v="INV-000246"/>
    <s v="PRD-000062"/>
    <x v="1"/>
    <n v="474"/>
    <n v="172.11"/>
    <n v="81580.14"/>
    <s v="Mombasa"/>
  </r>
  <r>
    <s v="INV-000247"/>
    <s v="PRD-000062"/>
    <x v="2"/>
    <n v="237"/>
    <n v="172.11"/>
    <n v="40790.07"/>
    <s v="Kisumu"/>
  </r>
  <r>
    <s v="INV-000248"/>
    <s v="PRD-000062"/>
    <x v="3"/>
    <n v="67"/>
    <n v="172.11"/>
    <n v="11531.37"/>
    <s v="Nakuru"/>
  </r>
  <r>
    <s v="INV-000249"/>
    <s v="PRD-000063"/>
    <x v="0"/>
    <n v="496"/>
    <n v="422.93"/>
    <n v="209773.28"/>
    <s v="Nairobi"/>
  </r>
  <r>
    <s v="INV-000250"/>
    <s v="PRD-000063"/>
    <x v="1"/>
    <n v="494"/>
    <n v="422.93"/>
    <n v="208927.42"/>
    <s v="Mombasa"/>
  </r>
  <r>
    <s v="INV-000251"/>
    <s v="PRD-000063"/>
    <x v="2"/>
    <n v="98"/>
    <n v="422.93"/>
    <n v="41447.14"/>
    <s v="Kisumu"/>
  </r>
  <r>
    <s v="INV-000252"/>
    <s v="PRD-000063"/>
    <x v="3"/>
    <n v="96"/>
    <n v="422.93"/>
    <n v="40601.279999999999"/>
    <s v="Nakuru"/>
  </r>
  <r>
    <s v="INV-000253"/>
    <s v="PRD-000064"/>
    <x v="0"/>
    <n v="164"/>
    <n v="210.54"/>
    <n v="34528.559999999998"/>
    <s v="Nairobi"/>
  </r>
  <r>
    <s v="INV-000254"/>
    <s v="PRD-000064"/>
    <x v="1"/>
    <n v="88"/>
    <n v="210.54"/>
    <n v="18527.52"/>
    <s v="Mombasa"/>
  </r>
  <r>
    <s v="INV-000255"/>
    <s v="PRD-000064"/>
    <x v="2"/>
    <n v="266"/>
    <n v="210.54"/>
    <n v="56003.64"/>
    <s v="Kisumu"/>
  </r>
  <r>
    <s v="INV-000256"/>
    <s v="PRD-000064"/>
    <x v="3"/>
    <n v="259"/>
    <n v="210.54"/>
    <n v="54529.86"/>
    <s v="Nakuru"/>
  </r>
  <r>
    <s v="INV-000257"/>
    <s v="PRD-000065"/>
    <x v="0"/>
    <n v="311"/>
    <n v="176.42"/>
    <n v="54866.62"/>
    <s v="Nairobi"/>
  </r>
  <r>
    <s v="INV-000258"/>
    <s v="PRD-000065"/>
    <x v="1"/>
    <n v="260"/>
    <n v="176.42"/>
    <n v="45869.2"/>
    <s v="Mombasa"/>
  </r>
  <r>
    <s v="INV-000259"/>
    <s v="PRD-000065"/>
    <x v="2"/>
    <n v="102"/>
    <n v="176.42"/>
    <n v="17994.84"/>
    <s v="Kisumu"/>
  </r>
  <r>
    <s v="INV-000260"/>
    <s v="PRD-000065"/>
    <x v="3"/>
    <n v="330"/>
    <n v="176.42"/>
    <n v="58218.6"/>
    <s v="Nakuru"/>
  </r>
  <r>
    <s v="INV-000261"/>
    <s v="PRD-000066"/>
    <x v="0"/>
    <n v="404"/>
    <n v="294.20999999999998"/>
    <n v="118860.84"/>
    <s v="Nairobi"/>
  </r>
  <r>
    <s v="INV-000262"/>
    <s v="PRD-000066"/>
    <x v="1"/>
    <n v="370"/>
    <n v="294.20999999999998"/>
    <n v="108857.7"/>
    <s v="Mombasa"/>
  </r>
  <r>
    <s v="INV-000263"/>
    <s v="PRD-000066"/>
    <x v="2"/>
    <n v="182"/>
    <n v="294.20999999999998"/>
    <n v="53546.22"/>
    <s v="Kisumu"/>
  </r>
  <r>
    <s v="INV-000264"/>
    <s v="PRD-000066"/>
    <x v="3"/>
    <n v="498"/>
    <n v="294.20999999999998"/>
    <n v="146516.57999999999"/>
    <s v="Nakuru"/>
  </r>
  <r>
    <s v="INV-000265"/>
    <s v="PRD-000067"/>
    <x v="0"/>
    <n v="313"/>
    <n v="113.42"/>
    <n v="35500.46"/>
    <s v="Nairobi"/>
  </r>
  <r>
    <s v="INV-000266"/>
    <s v="PRD-000067"/>
    <x v="1"/>
    <n v="344"/>
    <n v="113.42"/>
    <n v="39016.480000000003"/>
    <s v="Mombasa"/>
  </r>
  <r>
    <s v="INV-000267"/>
    <s v="PRD-000067"/>
    <x v="2"/>
    <n v="160"/>
    <n v="113.42"/>
    <n v="18147.2"/>
    <s v="Kisumu"/>
  </r>
  <r>
    <s v="INV-000268"/>
    <s v="PRD-000067"/>
    <x v="3"/>
    <n v="92"/>
    <n v="113.42"/>
    <n v="10434.64"/>
    <s v="Nakuru"/>
  </r>
  <r>
    <s v="INV-000269"/>
    <s v="PRD-000068"/>
    <x v="0"/>
    <n v="387"/>
    <n v="410.99"/>
    <n v="159053.13"/>
    <s v="Nairobi"/>
  </r>
  <r>
    <s v="INV-000270"/>
    <s v="PRD-000068"/>
    <x v="1"/>
    <n v="287"/>
    <n v="410.99"/>
    <n v="117954.13"/>
    <s v="Mombasa"/>
  </r>
  <r>
    <s v="INV-000271"/>
    <s v="PRD-000068"/>
    <x v="2"/>
    <n v="428"/>
    <n v="410.99"/>
    <n v="175903.72"/>
    <s v="Kisumu"/>
  </r>
  <r>
    <s v="INV-000272"/>
    <s v="PRD-000068"/>
    <x v="3"/>
    <n v="438"/>
    <n v="410.99"/>
    <n v="180013.62"/>
    <s v="Nakuru"/>
  </r>
  <r>
    <s v="INV-000273"/>
    <s v="PRD-000069"/>
    <x v="0"/>
    <n v="296"/>
    <n v="83.55"/>
    <n v="24730.799999999999"/>
    <s v="Nairobi"/>
  </r>
  <r>
    <s v="INV-000274"/>
    <s v="PRD-000069"/>
    <x v="1"/>
    <n v="53"/>
    <n v="83.55"/>
    <n v="4428.1499999999996"/>
    <s v="Mombasa"/>
  </r>
  <r>
    <s v="INV-000275"/>
    <s v="PRD-000069"/>
    <x v="2"/>
    <n v="413"/>
    <n v="83.55"/>
    <n v="34506.15"/>
    <s v="Kisumu"/>
  </r>
  <r>
    <s v="INV-000276"/>
    <s v="PRD-000069"/>
    <x v="3"/>
    <n v="398"/>
    <n v="83.55"/>
    <n v="33252.9"/>
    <s v="Nakuru"/>
  </r>
  <r>
    <s v="INV-000277"/>
    <s v="PRD-000070"/>
    <x v="0"/>
    <n v="434"/>
    <n v="494.1"/>
    <n v="214439.4"/>
    <s v="Nairobi"/>
  </r>
  <r>
    <s v="INV-000278"/>
    <s v="PRD-000070"/>
    <x v="1"/>
    <n v="399"/>
    <n v="494.1"/>
    <n v="197145.9"/>
    <s v="Mombasa"/>
  </r>
  <r>
    <s v="INV-000279"/>
    <s v="PRD-000070"/>
    <x v="2"/>
    <n v="361"/>
    <n v="494.1"/>
    <n v="178370.1"/>
    <s v="Kisumu"/>
  </r>
  <r>
    <s v="INV-000280"/>
    <s v="PRD-000070"/>
    <x v="3"/>
    <n v="222"/>
    <n v="494.1"/>
    <n v="109690.2"/>
    <s v="Nakuru"/>
  </r>
  <r>
    <s v="INV-000281"/>
    <s v="PRD-000071"/>
    <x v="0"/>
    <n v="242"/>
    <n v="397.51"/>
    <n v="96197.42"/>
    <s v="Nairobi"/>
  </r>
  <r>
    <s v="INV-000282"/>
    <s v="PRD-000071"/>
    <x v="1"/>
    <n v="52"/>
    <n v="397.51"/>
    <n v="20670.52"/>
    <s v="Mombasa"/>
  </r>
  <r>
    <s v="INV-000283"/>
    <s v="PRD-000071"/>
    <x v="2"/>
    <n v="327"/>
    <n v="397.51"/>
    <n v="129985.77"/>
    <s v="Kisumu"/>
  </r>
  <r>
    <s v="INV-000284"/>
    <s v="PRD-000071"/>
    <x v="3"/>
    <n v="105"/>
    <n v="397.51"/>
    <n v="41738.550000000003"/>
    <s v="Nakuru"/>
  </r>
  <r>
    <s v="INV-000285"/>
    <s v="PRD-000072"/>
    <x v="0"/>
    <n v="323"/>
    <n v="139.41999999999999"/>
    <n v="45032.66"/>
    <s v="Nairobi"/>
  </r>
  <r>
    <s v="INV-000286"/>
    <s v="PRD-000072"/>
    <x v="1"/>
    <n v="458"/>
    <n v="139.41999999999999"/>
    <n v="63854.36"/>
    <s v="Mombasa"/>
  </r>
  <r>
    <s v="INV-000287"/>
    <s v="PRD-000072"/>
    <x v="2"/>
    <n v="225"/>
    <n v="139.41999999999999"/>
    <n v="31369.5"/>
    <s v="Kisumu"/>
  </r>
  <r>
    <s v="INV-000288"/>
    <s v="PRD-000072"/>
    <x v="3"/>
    <n v="165"/>
    <n v="139.41999999999999"/>
    <n v="23004.3"/>
    <s v="Nakuru"/>
  </r>
  <r>
    <s v="INV-000289"/>
    <s v="PRD-000073"/>
    <x v="0"/>
    <n v="133"/>
    <n v="52.48"/>
    <n v="6979.84"/>
    <s v="Nairobi"/>
  </r>
  <r>
    <s v="INV-000290"/>
    <s v="PRD-000073"/>
    <x v="1"/>
    <n v="208"/>
    <n v="52.48"/>
    <n v="10915.84"/>
    <s v="Mombasa"/>
  </r>
  <r>
    <s v="INV-000291"/>
    <s v="PRD-000073"/>
    <x v="2"/>
    <n v="335"/>
    <n v="52.48"/>
    <n v="17580.8"/>
    <s v="Kisumu"/>
  </r>
  <r>
    <s v="INV-000292"/>
    <s v="PRD-000073"/>
    <x v="3"/>
    <n v="129"/>
    <n v="52.48"/>
    <n v="6769.92"/>
    <s v="Nakuru"/>
  </r>
  <r>
    <s v="INV-000293"/>
    <s v="PRD-000074"/>
    <x v="0"/>
    <n v="115"/>
    <n v="416.96"/>
    <n v="47950.400000000001"/>
    <s v="Nairobi"/>
  </r>
  <r>
    <s v="INV-000294"/>
    <s v="PRD-000074"/>
    <x v="1"/>
    <n v="258"/>
    <n v="416.96"/>
    <n v="107575.67999999999"/>
    <s v="Mombasa"/>
  </r>
  <r>
    <s v="INV-000295"/>
    <s v="PRD-000074"/>
    <x v="2"/>
    <n v="59"/>
    <n v="416.96"/>
    <n v="24600.639999999999"/>
    <s v="Kisumu"/>
  </r>
  <r>
    <s v="INV-000296"/>
    <s v="PRD-000074"/>
    <x v="3"/>
    <n v="248"/>
    <n v="416.96"/>
    <n v="103406.08"/>
    <s v="Nakuru"/>
  </r>
  <r>
    <s v="INV-000297"/>
    <s v="PRD-000075"/>
    <x v="0"/>
    <n v="108"/>
    <n v="368.09"/>
    <n v="39753.72"/>
    <s v="Nairobi"/>
  </r>
  <r>
    <s v="INV-000298"/>
    <s v="PRD-000075"/>
    <x v="1"/>
    <n v="283"/>
    <n v="368.09"/>
    <n v="104169.47"/>
    <s v="Mombasa"/>
  </r>
  <r>
    <s v="INV-000299"/>
    <s v="PRD-000075"/>
    <x v="2"/>
    <n v="356"/>
    <n v="368.09"/>
    <n v="131040.04"/>
    <s v="Kisumu"/>
  </r>
  <r>
    <s v="INV-000300"/>
    <s v="PRD-000075"/>
    <x v="3"/>
    <n v="293"/>
    <n v="368.09"/>
    <n v="107850.37"/>
    <s v="Nakuru"/>
  </r>
  <r>
    <s v="INV-000301"/>
    <s v="PRD-000076"/>
    <x v="0"/>
    <n v="428"/>
    <n v="378.05"/>
    <n v="161805.4"/>
    <s v="Nairobi"/>
  </r>
  <r>
    <s v="INV-000302"/>
    <s v="PRD-000076"/>
    <x v="1"/>
    <n v="442"/>
    <n v="378.05"/>
    <n v="167098.1"/>
    <s v="Mombasa"/>
  </r>
  <r>
    <s v="INV-000303"/>
    <s v="PRD-000076"/>
    <x v="2"/>
    <n v="103"/>
    <n v="378.05"/>
    <n v="38939.15"/>
    <s v="Kisumu"/>
  </r>
  <r>
    <s v="INV-000304"/>
    <s v="PRD-000076"/>
    <x v="3"/>
    <n v="495"/>
    <n v="378.05"/>
    <n v="187134.75"/>
    <s v="Nakuru"/>
  </r>
  <r>
    <s v="INV-000305"/>
    <s v="PRD-000077"/>
    <x v="0"/>
    <n v="386"/>
    <n v="397.07"/>
    <n v="153269.01999999999"/>
    <s v="Nairobi"/>
  </r>
  <r>
    <s v="INV-000306"/>
    <s v="PRD-000077"/>
    <x v="1"/>
    <n v="442"/>
    <n v="397.07"/>
    <n v="175504.94"/>
    <s v="Mombasa"/>
  </r>
  <r>
    <s v="INV-000307"/>
    <s v="PRD-000077"/>
    <x v="2"/>
    <n v="58"/>
    <n v="397.07"/>
    <n v="23030.06"/>
    <s v="Kisumu"/>
  </r>
  <r>
    <s v="INV-000308"/>
    <s v="PRD-000077"/>
    <x v="3"/>
    <n v="150"/>
    <n v="397.07"/>
    <n v="59560.5"/>
    <s v="Nakuru"/>
  </r>
  <r>
    <s v="INV-000309"/>
    <s v="PRD-000078"/>
    <x v="0"/>
    <n v="457"/>
    <n v="83.32"/>
    <n v="38077.24"/>
    <s v="Nairobi"/>
  </r>
  <r>
    <s v="INV-000310"/>
    <s v="PRD-000078"/>
    <x v="1"/>
    <n v="344"/>
    <n v="83.32"/>
    <n v="28662.080000000002"/>
    <s v="Mombasa"/>
  </r>
  <r>
    <s v="INV-000311"/>
    <s v="PRD-000078"/>
    <x v="2"/>
    <n v="252"/>
    <n v="83.32"/>
    <n v="20996.639999999999"/>
    <s v="Kisumu"/>
  </r>
  <r>
    <s v="INV-000312"/>
    <s v="PRD-000078"/>
    <x v="3"/>
    <n v="441"/>
    <n v="83.32"/>
    <n v="36744.120000000003"/>
    <s v="Nakuru"/>
  </r>
  <r>
    <s v="INV-000313"/>
    <s v="PRD-000079"/>
    <x v="0"/>
    <n v="202"/>
    <n v="211.31"/>
    <n v="42684.62"/>
    <s v="Nairobi"/>
  </r>
  <r>
    <s v="INV-000314"/>
    <s v="PRD-000079"/>
    <x v="1"/>
    <n v="159"/>
    <n v="211.31"/>
    <n v="33598.29"/>
    <s v="Mombasa"/>
  </r>
  <r>
    <s v="INV-000315"/>
    <s v="PRD-000079"/>
    <x v="2"/>
    <n v="371"/>
    <n v="211.31"/>
    <n v="78396.009999999995"/>
    <s v="Kisumu"/>
  </r>
  <r>
    <s v="INV-000316"/>
    <s v="PRD-000079"/>
    <x v="3"/>
    <n v="315"/>
    <n v="211.31"/>
    <n v="66562.649999999994"/>
    <s v="Nakuru"/>
  </r>
  <r>
    <s v="INV-000317"/>
    <s v="PRD-000080"/>
    <x v="0"/>
    <n v="422"/>
    <n v="102.14"/>
    <n v="43103.08"/>
    <s v="Nairobi"/>
  </r>
  <r>
    <s v="INV-000318"/>
    <s v="PRD-000080"/>
    <x v="1"/>
    <n v="201"/>
    <n v="102.14"/>
    <n v="20530.14"/>
    <s v="Mombasa"/>
  </r>
  <r>
    <s v="INV-000319"/>
    <s v="PRD-000080"/>
    <x v="2"/>
    <n v="132"/>
    <n v="102.14"/>
    <n v="13482.48"/>
    <s v="Kisumu"/>
  </r>
  <r>
    <s v="INV-000320"/>
    <s v="PRD-000080"/>
    <x v="3"/>
    <n v="492"/>
    <n v="102.14"/>
    <n v="50252.88"/>
    <s v="Nakuru"/>
  </r>
  <r>
    <s v="INV-000321"/>
    <s v="PRD-000081"/>
    <x v="0"/>
    <n v="464"/>
    <n v="438.4"/>
    <n v="203417.60000000001"/>
    <s v="Nairobi"/>
  </r>
  <r>
    <s v="INV-000322"/>
    <s v="PRD-000081"/>
    <x v="1"/>
    <n v="444"/>
    <n v="438.4"/>
    <n v="194649.60000000001"/>
    <s v="Mombasa"/>
  </r>
  <r>
    <s v="INV-000323"/>
    <s v="PRD-000081"/>
    <x v="2"/>
    <n v="183"/>
    <n v="438.4"/>
    <n v="80227.199999999997"/>
    <s v="Kisumu"/>
  </r>
  <r>
    <s v="INV-000324"/>
    <s v="PRD-000081"/>
    <x v="3"/>
    <n v="375"/>
    <n v="438.4"/>
    <n v="164400"/>
    <s v="Nakuru"/>
  </r>
  <r>
    <s v="INV-000325"/>
    <s v="PRD-000082"/>
    <x v="0"/>
    <n v="209"/>
    <n v="330.48"/>
    <n v="69070.320000000007"/>
    <s v="Nairobi"/>
  </r>
  <r>
    <s v="INV-000326"/>
    <s v="PRD-000082"/>
    <x v="1"/>
    <n v="88"/>
    <n v="330.48"/>
    <n v="29082.240000000002"/>
    <s v="Mombasa"/>
  </r>
  <r>
    <s v="INV-000327"/>
    <s v="PRD-000082"/>
    <x v="2"/>
    <n v="225"/>
    <n v="330.48"/>
    <n v="74358"/>
    <s v="Kisumu"/>
  </r>
  <r>
    <s v="INV-000328"/>
    <s v="PRD-000082"/>
    <x v="3"/>
    <n v="62"/>
    <n v="330.48"/>
    <n v="20489.759999999998"/>
    <s v="Nakuru"/>
  </r>
  <r>
    <s v="INV-000329"/>
    <s v="PRD-000083"/>
    <x v="0"/>
    <n v="364"/>
    <n v="198.9"/>
    <n v="72399.600000000006"/>
    <s v="Nairobi"/>
  </r>
  <r>
    <s v="INV-000330"/>
    <s v="PRD-000083"/>
    <x v="1"/>
    <n v="116"/>
    <n v="198.9"/>
    <n v="23072.400000000001"/>
    <s v="Mombasa"/>
  </r>
  <r>
    <s v="INV-000331"/>
    <s v="PRD-000083"/>
    <x v="2"/>
    <n v="489"/>
    <n v="198.9"/>
    <n v="97262.1"/>
    <s v="Kisumu"/>
  </r>
  <r>
    <s v="INV-000332"/>
    <s v="PRD-000083"/>
    <x v="3"/>
    <n v="297"/>
    <n v="198.9"/>
    <n v="59073.3"/>
    <s v="Nakuru"/>
  </r>
  <r>
    <s v="INV-000333"/>
    <s v="PRD-000084"/>
    <x v="0"/>
    <n v="90"/>
    <n v="78.599999999999994"/>
    <n v="7074"/>
    <s v="Nairobi"/>
  </r>
  <r>
    <s v="INV-000334"/>
    <s v="PRD-000084"/>
    <x v="1"/>
    <n v="233"/>
    <n v="78.599999999999994"/>
    <n v="18313.8"/>
    <s v="Mombasa"/>
  </r>
  <r>
    <s v="INV-000335"/>
    <s v="PRD-000084"/>
    <x v="2"/>
    <n v="84"/>
    <n v="78.599999999999994"/>
    <n v="6602.4"/>
    <s v="Kisumu"/>
  </r>
  <r>
    <s v="INV-000336"/>
    <s v="PRD-000084"/>
    <x v="3"/>
    <n v="471"/>
    <n v="78.599999999999994"/>
    <n v="37020.6"/>
    <s v="Nakuru"/>
  </r>
  <r>
    <s v="INV-000337"/>
    <s v="PRD-000085"/>
    <x v="0"/>
    <n v="386"/>
    <n v="189.94"/>
    <n v="73316.84"/>
    <s v="Nairobi"/>
  </r>
  <r>
    <s v="INV-000338"/>
    <s v="PRD-000085"/>
    <x v="1"/>
    <n v="339"/>
    <n v="189.94"/>
    <n v="64389.66"/>
    <s v="Mombasa"/>
  </r>
  <r>
    <s v="INV-000339"/>
    <s v="PRD-000085"/>
    <x v="2"/>
    <n v="125"/>
    <n v="189.94"/>
    <n v="23742.5"/>
    <s v="Kisumu"/>
  </r>
  <r>
    <s v="INV-000340"/>
    <s v="PRD-000085"/>
    <x v="3"/>
    <n v="119"/>
    <n v="189.94"/>
    <n v="22602.86"/>
    <s v="Nakuru"/>
  </r>
  <r>
    <s v="INV-000341"/>
    <s v="PRD-000086"/>
    <x v="0"/>
    <n v="283"/>
    <n v="196.33"/>
    <n v="55561.39"/>
    <s v="Nairobi"/>
  </r>
  <r>
    <s v="INV-000342"/>
    <s v="PRD-000086"/>
    <x v="1"/>
    <n v="60"/>
    <n v="196.33"/>
    <n v="11779.8"/>
    <s v="Mombasa"/>
  </r>
  <r>
    <s v="INV-000343"/>
    <s v="PRD-000086"/>
    <x v="2"/>
    <n v="417"/>
    <n v="196.33"/>
    <n v="81869.61"/>
    <s v="Kisumu"/>
  </r>
  <r>
    <s v="INV-000344"/>
    <s v="PRD-000086"/>
    <x v="3"/>
    <n v="332"/>
    <n v="196.33"/>
    <n v="65181.56"/>
    <s v="Nakuru"/>
  </r>
  <r>
    <s v="INV-000345"/>
    <s v="PRD-000087"/>
    <x v="0"/>
    <n v="353"/>
    <n v="378.32"/>
    <n v="133546.96"/>
    <s v="Nairobi"/>
  </r>
  <r>
    <s v="INV-000346"/>
    <s v="PRD-000087"/>
    <x v="1"/>
    <n v="73"/>
    <n v="378.32"/>
    <n v="27617.360000000001"/>
    <s v="Mombasa"/>
  </r>
  <r>
    <s v="INV-000347"/>
    <s v="PRD-000087"/>
    <x v="2"/>
    <n v="323"/>
    <n v="378.32"/>
    <n v="122197.36"/>
    <s v="Kisumu"/>
  </r>
  <r>
    <s v="INV-000348"/>
    <s v="PRD-000087"/>
    <x v="3"/>
    <n v="76"/>
    <n v="378.32"/>
    <n v="28752.32"/>
    <s v="Nakuru"/>
  </r>
  <r>
    <s v="INV-000349"/>
    <s v="PRD-000088"/>
    <x v="0"/>
    <n v="103"/>
    <n v="336.9"/>
    <n v="34700.699999999997"/>
    <s v="Nairobi"/>
  </r>
  <r>
    <s v="INV-000350"/>
    <s v="PRD-000088"/>
    <x v="1"/>
    <n v="104"/>
    <n v="336.9"/>
    <n v="35037.599999999999"/>
    <s v="Mombasa"/>
  </r>
  <r>
    <s v="INV-000351"/>
    <s v="PRD-000088"/>
    <x v="2"/>
    <n v="425"/>
    <n v="336.9"/>
    <n v="143182.5"/>
    <s v="Kisumu"/>
  </r>
  <r>
    <s v="INV-000352"/>
    <s v="PRD-000088"/>
    <x v="3"/>
    <n v="282"/>
    <n v="336.9"/>
    <n v="95005.8"/>
    <s v="Nakuru"/>
  </r>
  <r>
    <s v="INV-000353"/>
    <s v="PRD-000089"/>
    <x v="0"/>
    <n v="326"/>
    <n v="449.25"/>
    <n v="146455.5"/>
    <s v="Nairobi"/>
  </r>
  <r>
    <s v="INV-000354"/>
    <s v="PRD-000089"/>
    <x v="1"/>
    <n v="492"/>
    <n v="449.25"/>
    <n v="221031"/>
    <s v="Mombasa"/>
  </r>
  <r>
    <s v="INV-000355"/>
    <s v="PRD-000089"/>
    <x v="2"/>
    <n v="420"/>
    <n v="449.25"/>
    <n v="188685"/>
    <s v="Kisumu"/>
  </r>
  <r>
    <s v="INV-000356"/>
    <s v="PRD-000089"/>
    <x v="3"/>
    <n v="467"/>
    <n v="449.25"/>
    <n v="209799.75"/>
    <s v="Nakuru"/>
  </r>
  <r>
    <s v="INV-000357"/>
    <s v="PRD-000090"/>
    <x v="0"/>
    <n v="169"/>
    <n v="262.5"/>
    <n v="44362.5"/>
    <s v="Nairobi"/>
  </r>
  <r>
    <s v="INV-000358"/>
    <s v="PRD-000090"/>
    <x v="1"/>
    <n v="274"/>
    <n v="262.5"/>
    <n v="71925"/>
    <s v="Mombasa"/>
  </r>
  <r>
    <s v="INV-000359"/>
    <s v="PRD-000090"/>
    <x v="2"/>
    <n v="107"/>
    <n v="262.5"/>
    <n v="28087.5"/>
    <s v="Kisumu"/>
  </r>
  <r>
    <s v="INV-000360"/>
    <s v="PRD-000090"/>
    <x v="3"/>
    <n v="304"/>
    <n v="262.5"/>
    <n v="79800"/>
    <s v="Nakuru"/>
  </r>
  <r>
    <s v="INV-000361"/>
    <s v="PRD-000091"/>
    <x v="0"/>
    <n v="225"/>
    <n v="103.82"/>
    <n v="23359.5"/>
    <s v="Nairobi"/>
  </r>
  <r>
    <s v="INV-000362"/>
    <s v="PRD-000091"/>
    <x v="1"/>
    <n v="103"/>
    <n v="103.82"/>
    <n v="10693.46"/>
    <s v="Mombasa"/>
  </r>
  <r>
    <s v="INV-000363"/>
    <s v="PRD-000091"/>
    <x v="2"/>
    <n v="195"/>
    <n v="103.82"/>
    <n v="20244.900000000001"/>
    <s v="Kisumu"/>
  </r>
  <r>
    <s v="INV-000364"/>
    <s v="PRD-000091"/>
    <x v="3"/>
    <n v="308"/>
    <n v="103.82"/>
    <n v="31976.560000000001"/>
    <s v="Nakuru"/>
  </r>
  <r>
    <s v="INV-000365"/>
    <s v="PRD-000092"/>
    <x v="0"/>
    <n v="201"/>
    <n v="370.96"/>
    <n v="74562.960000000006"/>
    <s v="Nairobi"/>
  </r>
  <r>
    <s v="INV-000366"/>
    <s v="PRD-000092"/>
    <x v="1"/>
    <n v="434"/>
    <n v="370.96"/>
    <n v="160996.64000000001"/>
    <s v="Mombasa"/>
  </r>
  <r>
    <s v="INV-000367"/>
    <s v="PRD-000092"/>
    <x v="2"/>
    <n v="311"/>
    <n v="370.96"/>
    <n v="115368.56"/>
    <s v="Kisumu"/>
  </r>
  <r>
    <s v="INV-000368"/>
    <s v="PRD-000092"/>
    <x v="3"/>
    <n v="68"/>
    <n v="370.96"/>
    <n v="25225.279999999999"/>
    <s v="Nakuru"/>
  </r>
  <r>
    <s v="INV-000369"/>
    <s v="PRD-000093"/>
    <x v="0"/>
    <n v="391"/>
    <n v="392.35"/>
    <n v="153408.85"/>
    <s v="Nairobi"/>
  </r>
  <r>
    <s v="INV-000370"/>
    <s v="PRD-000093"/>
    <x v="1"/>
    <n v="420"/>
    <n v="392.35"/>
    <n v="164787"/>
    <s v="Mombasa"/>
  </r>
  <r>
    <s v="INV-000371"/>
    <s v="PRD-000093"/>
    <x v="2"/>
    <n v="220"/>
    <n v="392.35"/>
    <n v="86317"/>
    <s v="Kisumu"/>
  </r>
  <r>
    <s v="INV-000372"/>
    <s v="PRD-000093"/>
    <x v="3"/>
    <n v="428"/>
    <n v="392.35"/>
    <n v="167925.8"/>
    <s v="Nakuru"/>
  </r>
  <r>
    <s v="INV-000373"/>
    <s v="PRD-000094"/>
    <x v="0"/>
    <n v="441"/>
    <n v="302.57"/>
    <n v="133433.37"/>
    <s v="Nairobi"/>
  </r>
  <r>
    <s v="INV-000374"/>
    <s v="PRD-000094"/>
    <x v="1"/>
    <n v="246"/>
    <n v="302.57"/>
    <n v="74432.22"/>
    <s v="Mombasa"/>
  </r>
  <r>
    <s v="INV-000375"/>
    <s v="PRD-000094"/>
    <x v="2"/>
    <n v="485"/>
    <n v="302.57"/>
    <n v="146746.45000000001"/>
    <s v="Kisumu"/>
  </r>
  <r>
    <s v="INV-000376"/>
    <s v="PRD-000094"/>
    <x v="3"/>
    <n v="122"/>
    <n v="302.57"/>
    <n v="36913.54"/>
    <s v="Nakuru"/>
  </r>
  <r>
    <s v="INV-000377"/>
    <s v="PRD-000095"/>
    <x v="0"/>
    <n v="352"/>
    <n v="396.94"/>
    <n v="139722.88"/>
    <s v="Nairobi"/>
  </r>
  <r>
    <s v="INV-000378"/>
    <s v="PRD-000095"/>
    <x v="1"/>
    <n v="134"/>
    <n v="396.94"/>
    <n v="53189.96"/>
    <s v="Mombasa"/>
  </r>
  <r>
    <s v="INV-000379"/>
    <s v="PRD-000095"/>
    <x v="2"/>
    <n v="333"/>
    <n v="396.94"/>
    <n v="132181.01999999999"/>
    <s v="Kisumu"/>
  </r>
  <r>
    <s v="INV-000380"/>
    <s v="PRD-000095"/>
    <x v="3"/>
    <n v="351"/>
    <n v="396.94"/>
    <n v="139325.94"/>
    <s v="Nakuru"/>
  </r>
  <r>
    <s v="INV-000381"/>
    <s v="PRD-000096"/>
    <x v="0"/>
    <n v="181"/>
    <n v="272.20999999999998"/>
    <n v="49270.01"/>
    <s v="Nairobi"/>
  </r>
  <r>
    <s v="INV-000382"/>
    <s v="PRD-000096"/>
    <x v="1"/>
    <n v="169"/>
    <n v="272.20999999999998"/>
    <n v="46003.49"/>
    <s v="Mombasa"/>
  </r>
  <r>
    <s v="INV-000383"/>
    <s v="PRD-000096"/>
    <x v="2"/>
    <n v="265"/>
    <n v="272.20999999999998"/>
    <n v="72135.649999999994"/>
    <s v="Kisumu"/>
  </r>
  <r>
    <s v="INV-000384"/>
    <s v="PRD-000096"/>
    <x v="3"/>
    <n v="185"/>
    <n v="272.20999999999998"/>
    <n v="50358.85"/>
    <s v="Nakuru"/>
  </r>
  <r>
    <s v="INV-000385"/>
    <s v="PRD-000097"/>
    <x v="0"/>
    <n v="165"/>
    <n v="285.23"/>
    <n v="47062.95"/>
    <s v="Nairobi"/>
  </r>
  <r>
    <s v="INV-000386"/>
    <s v="PRD-000097"/>
    <x v="1"/>
    <n v="110"/>
    <n v="285.23"/>
    <n v="31375.3"/>
    <s v="Mombasa"/>
  </r>
  <r>
    <s v="INV-000387"/>
    <s v="PRD-000097"/>
    <x v="2"/>
    <n v="66"/>
    <n v="285.23"/>
    <n v="18825.18"/>
    <s v="Kisumu"/>
  </r>
  <r>
    <s v="INV-000388"/>
    <s v="PRD-000097"/>
    <x v="3"/>
    <n v="83"/>
    <n v="285.23"/>
    <n v="23674.09"/>
    <s v="Nakuru"/>
  </r>
  <r>
    <s v="INV-000389"/>
    <s v="PRD-000098"/>
    <x v="0"/>
    <n v="69"/>
    <n v="242.39"/>
    <n v="16724.91"/>
    <s v="Nairobi"/>
  </r>
  <r>
    <s v="INV-000390"/>
    <s v="PRD-000098"/>
    <x v="1"/>
    <n v="257"/>
    <n v="242.39"/>
    <n v="62294.23"/>
    <s v="Mombasa"/>
  </r>
  <r>
    <s v="INV-000391"/>
    <s v="PRD-000098"/>
    <x v="2"/>
    <n v="211"/>
    <n v="242.39"/>
    <n v="51144.29"/>
    <s v="Kisumu"/>
  </r>
  <r>
    <s v="INV-000392"/>
    <s v="PRD-000098"/>
    <x v="3"/>
    <n v="348"/>
    <n v="242.39"/>
    <n v="84351.72"/>
    <s v="Nakuru"/>
  </r>
  <r>
    <s v="INV-000393"/>
    <s v="PRD-000099"/>
    <x v="0"/>
    <n v="59"/>
    <n v="61.44"/>
    <n v="3624.96"/>
    <s v="Nairobi"/>
  </r>
  <r>
    <s v="INV-000394"/>
    <s v="PRD-000099"/>
    <x v="1"/>
    <n v="143"/>
    <n v="61.44"/>
    <n v="8785.92"/>
    <s v="Mombasa"/>
  </r>
  <r>
    <s v="INV-000395"/>
    <s v="PRD-000099"/>
    <x v="2"/>
    <n v="463"/>
    <n v="61.44"/>
    <n v="28446.720000000001"/>
    <s v="Kisumu"/>
  </r>
  <r>
    <s v="INV-000396"/>
    <s v="PRD-000099"/>
    <x v="3"/>
    <n v="420"/>
    <n v="61.44"/>
    <n v="25804.799999999999"/>
    <s v="Nakuru"/>
  </r>
  <r>
    <s v="INV-000397"/>
    <s v="PRD-000100"/>
    <x v="0"/>
    <n v="458"/>
    <n v="98.55"/>
    <n v="45135.9"/>
    <s v="Nairobi"/>
  </r>
  <r>
    <s v="INV-000398"/>
    <s v="PRD-000100"/>
    <x v="1"/>
    <n v="432"/>
    <n v="98.55"/>
    <n v="42573.599999999999"/>
    <s v="Mombasa"/>
  </r>
  <r>
    <s v="INV-000399"/>
    <s v="PRD-000100"/>
    <x v="2"/>
    <n v="490"/>
    <n v="98.55"/>
    <n v="48289.5"/>
    <s v="Kisumu"/>
  </r>
  <r>
    <s v="INV-000400"/>
    <s v="PRD-000100"/>
    <x v="3"/>
    <n v="415"/>
    <n v="98.55"/>
    <n v="40898.25"/>
    <s v="Nakuru"/>
  </r>
  <r>
    <s v="INV-000401"/>
    <s v="PRD-000101"/>
    <x v="0"/>
    <n v="496"/>
    <n v="64.14"/>
    <n v="31813.439999999999"/>
    <s v="Nairobi"/>
  </r>
  <r>
    <s v="INV-000402"/>
    <s v="PRD-000101"/>
    <x v="1"/>
    <n v="156"/>
    <n v="64.14"/>
    <n v="10005.84"/>
    <s v="Mombasa"/>
  </r>
  <r>
    <s v="INV-000403"/>
    <s v="PRD-000101"/>
    <x v="2"/>
    <n v="154"/>
    <n v="64.14"/>
    <n v="9877.56"/>
    <s v="Kisumu"/>
  </r>
  <r>
    <s v="INV-000404"/>
    <s v="PRD-000101"/>
    <x v="3"/>
    <n v="120"/>
    <n v="64.14"/>
    <n v="7696.8"/>
    <s v="Nakuru"/>
  </r>
  <r>
    <s v="INV-000405"/>
    <s v="PRD-000102"/>
    <x v="0"/>
    <n v="480"/>
    <n v="336.38"/>
    <n v="161462.39999999999"/>
    <s v="Nairobi"/>
  </r>
  <r>
    <s v="INV-000406"/>
    <s v="PRD-000102"/>
    <x v="1"/>
    <n v="133"/>
    <n v="336.38"/>
    <n v="44738.54"/>
    <s v="Mombasa"/>
  </r>
  <r>
    <s v="INV-000407"/>
    <s v="PRD-000102"/>
    <x v="2"/>
    <n v="258"/>
    <n v="336.38"/>
    <n v="86786.04"/>
    <s v="Kisumu"/>
  </r>
  <r>
    <s v="INV-000408"/>
    <s v="PRD-000102"/>
    <x v="3"/>
    <n v="308"/>
    <n v="336.38"/>
    <n v="103605.04"/>
    <s v="Nakuru"/>
  </r>
  <r>
    <s v="INV-000409"/>
    <s v="PRD-000103"/>
    <x v="0"/>
    <n v="288"/>
    <n v="191.46"/>
    <n v="55140.480000000003"/>
    <s v="Nairobi"/>
  </r>
  <r>
    <s v="INV-000410"/>
    <s v="PRD-000103"/>
    <x v="1"/>
    <n v="351"/>
    <n v="191.46"/>
    <n v="67202.460000000006"/>
    <s v="Mombasa"/>
  </r>
  <r>
    <s v="INV-000411"/>
    <s v="PRD-000103"/>
    <x v="2"/>
    <n v="281"/>
    <n v="191.46"/>
    <n v="53800.26"/>
    <s v="Kisumu"/>
  </r>
  <r>
    <s v="INV-000412"/>
    <s v="PRD-000103"/>
    <x v="3"/>
    <n v="469"/>
    <n v="191.46"/>
    <n v="89794.74"/>
    <s v="Nakuru"/>
  </r>
  <r>
    <s v="INV-000413"/>
    <s v="PRD-000104"/>
    <x v="0"/>
    <n v="331"/>
    <n v="278.86"/>
    <n v="92302.66"/>
    <s v="Nairobi"/>
  </r>
  <r>
    <s v="INV-000414"/>
    <s v="PRD-000104"/>
    <x v="1"/>
    <n v="443"/>
    <n v="278.86"/>
    <n v="123534.98"/>
    <s v="Mombasa"/>
  </r>
  <r>
    <s v="INV-000415"/>
    <s v="PRD-000104"/>
    <x v="2"/>
    <n v="467"/>
    <n v="278.86"/>
    <n v="130227.62"/>
    <s v="Kisumu"/>
  </r>
  <r>
    <s v="INV-000416"/>
    <s v="PRD-000104"/>
    <x v="3"/>
    <n v="255"/>
    <n v="278.86"/>
    <n v="71109.3"/>
    <s v="Nakuru"/>
  </r>
  <r>
    <s v="INV-000417"/>
    <s v="PRD-000105"/>
    <x v="0"/>
    <n v="313"/>
    <n v="458.4"/>
    <n v="143479.20000000001"/>
    <s v="Nairobi"/>
  </r>
  <r>
    <s v="INV-000418"/>
    <s v="PRD-000105"/>
    <x v="1"/>
    <n v="360"/>
    <n v="458.4"/>
    <n v="165024"/>
    <s v="Mombasa"/>
  </r>
  <r>
    <s v="INV-000419"/>
    <s v="PRD-000105"/>
    <x v="2"/>
    <n v="396"/>
    <n v="458.4"/>
    <n v="181526.39999999999"/>
    <s v="Kisumu"/>
  </r>
  <r>
    <s v="INV-000420"/>
    <s v="PRD-000105"/>
    <x v="3"/>
    <n v="443"/>
    <n v="458.4"/>
    <n v="203071.2"/>
    <s v="Nakuru"/>
  </r>
  <r>
    <s v="INV-000421"/>
    <s v="PRD-000106"/>
    <x v="0"/>
    <n v="234"/>
    <n v="162.18"/>
    <n v="37950.120000000003"/>
    <s v="Nairobi"/>
  </r>
  <r>
    <s v="INV-000422"/>
    <s v="PRD-000106"/>
    <x v="1"/>
    <n v="163"/>
    <n v="162.18"/>
    <n v="26435.34"/>
    <s v="Mombasa"/>
  </r>
  <r>
    <s v="INV-000423"/>
    <s v="PRD-000106"/>
    <x v="2"/>
    <n v="128"/>
    <n v="162.18"/>
    <n v="20759.04"/>
    <s v="Kisumu"/>
  </r>
  <r>
    <s v="INV-000424"/>
    <s v="PRD-000106"/>
    <x v="3"/>
    <n v="406"/>
    <n v="162.18"/>
    <n v="65845.08"/>
    <s v="Nakuru"/>
  </r>
  <r>
    <s v="INV-000425"/>
    <s v="PRD-000107"/>
    <x v="0"/>
    <n v="391"/>
    <n v="234.67"/>
    <n v="91755.97"/>
    <s v="Nairobi"/>
  </r>
  <r>
    <s v="INV-000426"/>
    <s v="PRD-000107"/>
    <x v="1"/>
    <n v="350"/>
    <n v="234.67"/>
    <n v="82134.5"/>
    <s v="Mombasa"/>
  </r>
  <r>
    <s v="INV-000427"/>
    <s v="PRD-000107"/>
    <x v="2"/>
    <n v="99"/>
    <n v="234.67"/>
    <n v="23232.33"/>
    <s v="Kisumu"/>
  </r>
  <r>
    <s v="INV-000428"/>
    <s v="PRD-000107"/>
    <x v="3"/>
    <n v="369"/>
    <n v="234.67"/>
    <n v="86593.23"/>
    <s v="Nakuru"/>
  </r>
  <r>
    <s v="INV-000429"/>
    <s v="PRD-000108"/>
    <x v="0"/>
    <n v="144"/>
    <n v="390"/>
    <n v="56160"/>
    <s v="Nairobi"/>
  </r>
  <r>
    <s v="INV-000430"/>
    <s v="PRD-000108"/>
    <x v="1"/>
    <n v="307"/>
    <n v="390"/>
    <n v="119730"/>
    <s v="Mombasa"/>
  </r>
  <r>
    <s v="INV-000431"/>
    <s v="PRD-000108"/>
    <x v="2"/>
    <n v="478"/>
    <n v="390"/>
    <n v="186420"/>
    <s v="Kisumu"/>
  </r>
  <r>
    <s v="INV-000432"/>
    <s v="PRD-000108"/>
    <x v="3"/>
    <n v="400"/>
    <n v="390"/>
    <n v="156000"/>
    <s v="Nakuru"/>
  </r>
  <r>
    <s v="INV-000433"/>
    <s v="PRD-000109"/>
    <x v="0"/>
    <n v="111"/>
    <n v="152.96"/>
    <n v="16978.560000000001"/>
    <s v="Nairobi"/>
  </r>
  <r>
    <s v="INV-000434"/>
    <s v="PRD-000109"/>
    <x v="1"/>
    <n v="191"/>
    <n v="152.96"/>
    <n v="29215.360000000001"/>
    <s v="Mombasa"/>
  </r>
  <r>
    <s v="INV-000435"/>
    <s v="PRD-000109"/>
    <x v="2"/>
    <n v="379"/>
    <n v="152.96"/>
    <n v="57971.839999999997"/>
    <s v="Kisumu"/>
  </r>
  <r>
    <s v="INV-000436"/>
    <s v="PRD-000109"/>
    <x v="3"/>
    <n v="271"/>
    <n v="152.96"/>
    <n v="41452.160000000003"/>
    <s v="Nakuru"/>
  </r>
  <r>
    <s v="INV-000437"/>
    <s v="PRD-000110"/>
    <x v="0"/>
    <n v="405"/>
    <n v="84.64"/>
    <n v="34279.199999999997"/>
    <s v="Nairobi"/>
  </r>
  <r>
    <s v="INV-000438"/>
    <s v="PRD-000110"/>
    <x v="1"/>
    <n v="160"/>
    <n v="84.64"/>
    <n v="13542.4"/>
    <s v="Mombasa"/>
  </r>
  <r>
    <s v="INV-000439"/>
    <s v="PRD-000110"/>
    <x v="2"/>
    <n v="153"/>
    <n v="84.64"/>
    <n v="12949.92"/>
    <s v="Kisumu"/>
  </r>
  <r>
    <s v="INV-000440"/>
    <s v="PRD-000110"/>
    <x v="3"/>
    <n v="64"/>
    <n v="84.64"/>
    <n v="5416.96"/>
    <s v="Nakuru"/>
  </r>
  <r>
    <s v="INV-000441"/>
    <s v="PRD-000111"/>
    <x v="0"/>
    <n v="319"/>
    <n v="180.39"/>
    <n v="57544.41"/>
    <s v="Nairobi"/>
  </r>
  <r>
    <s v="INV-000442"/>
    <s v="PRD-000111"/>
    <x v="1"/>
    <n v="208"/>
    <n v="180.39"/>
    <n v="37521.120000000003"/>
    <s v="Mombasa"/>
  </r>
  <r>
    <s v="INV-000443"/>
    <s v="PRD-000111"/>
    <x v="2"/>
    <n v="206"/>
    <n v="180.39"/>
    <n v="37160.339999999997"/>
    <s v="Kisumu"/>
  </r>
  <r>
    <s v="INV-000444"/>
    <s v="PRD-000111"/>
    <x v="3"/>
    <n v="76"/>
    <n v="180.39"/>
    <n v="13709.64"/>
    <s v="Nakuru"/>
  </r>
  <r>
    <s v="INV-000445"/>
    <s v="PRD-000112"/>
    <x v="0"/>
    <n v="134"/>
    <n v="122.55"/>
    <n v="16421.7"/>
    <s v="Nairobi"/>
  </r>
  <r>
    <s v="INV-000446"/>
    <s v="PRD-000112"/>
    <x v="1"/>
    <n v="58"/>
    <n v="122.55"/>
    <n v="7107.9"/>
    <s v="Mombasa"/>
  </r>
  <r>
    <s v="INV-000447"/>
    <s v="PRD-000112"/>
    <x v="2"/>
    <n v="325"/>
    <n v="122.55"/>
    <n v="39828.75"/>
    <s v="Kisumu"/>
  </r>
  <r>
    <s v="INV-000448"/>
    <s v="PRD-000112"/>
    <x v="3"/>
    <n v="276"/>
    <n v="122.55"/>
    <n v="33823.800000000003"/>
    <s v="Nakuru"/>
  </r>
  <r>
    <s v="INV-000449"/>
    <s v="PRD-000113"/>
    <x v="0"/>
    <n v="235"/>
    <n v="468.36"/>
    <n v="110064.6"/>
    <s v="Nairobi"/>
  </r>
  <r>
    <s v="INV-000450"/>
    <s v="PRD-000113"/>
    <x v="1"/>
    <n v="128"/>
    <n v="468.36"/>
    <n v="59950.080000000002"/>
    <s v="Mombasa"/>
  </r>
  <r>
    <s v="INV-000451"/>
    <s v="PRD-000113"/>
    <x v="2"/>
    <n v="265"/>
    <n v="468.36"/>
    <n v="124115.4"/>
    <s v="Kisumu"/>
  </r>
  <r>
    <s v="INV-000452"/>
    <s v="PRD-000113"/>
    <x v="3"/>
    <n v="482"/>
    <n v="468.36"/>
    <n v="225749.52"/>
    <s v="Nakuru"/>
  </r>
  <r>
    <s v="INV-000453"/>
    <s v="PRD-000114"/>
    <x v="0"/>
    <n v="106"/>
    <n v="413.65"/>
    <n v="43846.9"/>
    <s v="Nairobi"/>
  </r>
  <r>
    <s v="INV-000454"/>
    <s v="PRD-000114"/>
    <x v="1"/>
    <n v="193"/>
    <n v="413.65"/>
    <n v="79834.45"/>
    <s v="Mombasa"/>
  </r>
  <r>
    <s v="INV-000455"/>
    <s v="PRD-000114"/>
    <x v="2"/>
    <n v="405"/>
    <n v="413.65"/>
    <n v="167528.25"/>
    <s v="Kisumu"/>
  </r>
  <r>
    <s v="INV-000456"/>
    <s v="PRD-000114"/>
    <x v="3"/>
    <n v="380"/>
    <n v="413.65"/>
    <n v="157187"/>
    <s v="Nakuru"/>
  </r>
  <r>
    <s v="INV-000457"/>
    <s v="PRD-000115"/>
    <x v="0"/>
    <n v="441"/>
    <n v="335.03"/>
    <n v="147748.23000000001"/>
    <s v="Nairobi"/>
  </r>
  <r>
    <s v="INV-000458"/>
    <s v="PRD-000115"/>
    <x v="1"/>
    <n v="116"/>
    <n v="335.03"/>
    <n v="38863.480000000003"/>
    <s v="Mombasa"/>
  </r>
  <r>
    <s v="INV-000459"/>
    <s v="PRD-000115"/>
    <x v="2"/>
    <n v="324"/>
    <n v="335.03"/>
    <n v="108549.72"/>
    <s v="Kisumu"/>
  </r>
  <r>
    <s v="INV-000460"/>
    <s v="PRD-000115"/>
    <x v="3"/>
    <n v="154"/>
    <n v="335.03"/>
    <n v="51594.62"/>
    <s v="Nakuru"/>
  </r>
  <r>
    <s v="INV-000461"/>
    <s v="PRD-000116"/>
    <x v="0"/>
    <n v="469"/>
    <n v="442.16"/>
    <n v="207373.04"/>
    <s v="Nairobi"/>
  </r>
  <r>
    <s v="INV-000462"/>
    <s v="PRD-000116"/>
    <x v="1"/>
    <n v="237"/>
    <n v="442.16"/>
    <n v="104791.92"/>
    <s v="Mombasa"/>
  </r>
  <r>
    <s v="INV-000463"/>
    <s v="PRD-000116"/>
    <x v="2"/>
    <n v="213"/>
    <n v="442.16"/>
    <n v="94180.08"/>
    <s v="Kisumu"/>
  </r>
  <r>
    <s v="INV-000464"/>
    <s v="PRD-000116"/>
    <x v="3"/>
    <n v="316"/>
    <n v="442.16"/>
    <n v="139722.56"/>
    <s v="Nakuru"/>
  </r>
  <r>
    <s v="INV-000465"/>
    <s v="PRD-000117"/>
    <x v="0"/>
    <n v="100"/>
    <n v="411.65"/>
    <n v="41165"/>
    <s v="Nairobi"/>
  </r>
  <r>
    <s v="INV-000466"/>
    <s v="PRD-000117"/>
    <x v="1"/>
    <n v="175"/>
    <n v="411.65"/>
    <n v="72038.75"/>
    <s v="Mombasa"/>
  </r>
  <r>
    <s v="INV-000467"/>
    <s v="PRD-000117"/>
    <x v="2"/>
    <n v="129"/>
    <n v="411.65"/>
    <n v="53102.85"/>
    <s v="Kisumu"/>
  </r>
  <r>
    <s v="INV-000468"/>
    <s v="PRD-000117"/>
    <x v="3"/>
    <n v="232"/>
    <n v="411.65"/>
    <n v="95502.8"/>
    <s v="Nakuru"/>
  </r>
  <r>
    <s v="INV-000469"/>
    <s v="PRD-000118"/>
    <x v="0"/>
    <n v="359"/>
    <n v="133.96"/>
    <n v="48091.64"/>
    <s v="Nairobi"/>
  </r>
  <r>
    <s v="INV-000470"/>
    <s v="PRD-000118"/>
    <x v="1"/>
    <n v="66"/>
    <n v="133.96"/>
    <n v="8841.36"/>
    <s v="Mombasa"/>
  </r>
  <r>
    <s v="INV-000471"/>
    <s v="PRD-000118"/>
    <x v="2"/>
    <n v="495"/>
    <n v="133.96"/>
    <n v="66310.2"/>
    <s v="Kisumu"/>
  </r>
  <r>
    <s v="INV-000472"/>
    <s v="PRD-000118"/>
    <x v="3"/>
    <n v="219"/>
    <n v="133.96"/>
    <n v="29337.24"/>
    <s v="Nakuru"/>
  </r>
  <r>
    <s v="INV-000473"/>
    <s v="PRD-000119"/>
    <x v="0"/>
    <n v="329"/>
    <n v="451.65"/>
    <n v="148592.85"/>
    <s v="Nairobi"/>
  </r>
  <r>
    <s v="INV-000474"/>
    <s v="PRD-000119"/>
    <x v="1"/>
    <n v="450"/>
    <n v="451.65"/>
    <n v="203242.5"/>
    <s v="Mombasa"/>
  </r>
  <r>
    <s v="INV-000475"/>
    <s v="PRD-000119"/>
    <x v="2"/>
    <n v="353"/>
    <n v="451.65"/>
    <n v="159432.45000000001"/>
    <s v="Kisumu"/>
  </r>
  <r>
    <s v="INV-000476"/>
    <s v="PRD-000119"/>
    <x v="3"/>
    <n v="389"/>
    <n v="451.65"/>
    <n v="175691.85"/>
    <s v="Nakuru"/>
  </r>
  <r>
    <s v="INV-000477"/>
    <s v="PRD-000120"/>
    <x v="0"/>
    <n v="263"/>
    <n v="292.7"/>
    <n v="76980.100000000006"/>
    <s v="Nairobi"/>
  </r>
  <r>
    <s v="INV-000478"/>
    <s v="PRD-000120"/>
    <x v="1"/>
    <n v="247"/>
    <n v="292.7"/>
    <n v="72296.899999999994"/>
    <s v="Mombasa"/>
  </r>
  <r>
    <s v="INV-000479"/>
    <s v="PRD-000120"/>
    <x v="2"/>
    <n v="56"/>
    <n v="292.7"/>
    <n v="16391.2"/>
    <s v="Kisumu"/>
  </r>
  <r>
    <s v="INV-000480"/>
    <s v="PRD-000120"/>
    <x v="3"/>
    <n v="447"/>
    <n v="292.7"/>
    <n v="130836.9"/>
    <s v="Nakuru"/>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0">
  <r>
    <s v="SHP-000001"/>
    <s v="ORD-000001"/>
    <x v="0"/>
    <d v="2024-01-04T00:00:00"/>
    <d v="2024-01-05T00:00:00"/>
    <n v="1"/>
    <x v="0"/>
    <m/>
  </r>
  <r>
    <s v="SHP-000002"/>
    <s v="ORD-000002"/>
    <x v="1"/>
    <d v="2024-01-03T11:41:16"/>
    <d v="2024-01-05T11:41:16"/>
    <n v="2"/>
    <x v="1"/>
    <m/>
  </r>
  <r>
    <s v="SHP-000003"/>
    <s v="ORD-000003"/>
    <x v="2"/>
    <d v="2024-01-02T23:22:32"/>
    <d v="2024-01-06T23:22:32"/>
    <n v="4"/>
    <x v="2"/>
    <m/>
  </r>
  <r>
    <s v="SHP-000004"/>
    <s v="ORD-000004"/>
    <x v="3"/>
    <d v="2024-01-03T11:03:48"/>
    <d v="2024-01-08T11:03:48"/>
    <n v="5"/>
    <x v="3"/>
    <m/>
  </r>
  <r>
    <s v="SHP-000005"/>
    <s v="ORD-000005"/>
    <x v="4"/>
    <d v="2024-01-04T22:45:04"/>
    <d v="2024-01-06T22:45:04"/>
    <n v="2"/>
    <x v="1"/>
    <m/>
  </r>
  <r>
    <s v="SHP-000006"/>
    <s v="ORD-000006"/>
    <x v="5"/>
    <d v="2024-01-06T10:26:20"/>
    <d v="2024-01-08T10:26:20"/>
    <n v="2"/>
    <x v="0"/>
    <m/>
  </r>
  <r>
    <s v="SHP-000007"/>
    <s v="ORD-000007"/>
    <x v="6"/>
    <d v="2024-01-05T22:07:36"/>
    <d v="2024-01-06T22:07:36"/>
    <n v="1"/>
    <x v="2"/>
    <m/>
  </r>
  <r>
    <s v="SHP-000008"/>
    <s v="ORD-000008"/>
    <x v="7"/>
    <d v="2024-01-07T09:48:52"/>
    <d v="2024-01-12T09:48:52"/>
    <n v="5"/>
    <x v="1"/>
    <m/>
  </r>
  <r>
    <s v="SHP-000009"/>
    <s v="ORD-000009"/>
    <x v="8"/>
    <d v="2024-01-06T21:30:08"/>
    <d v="2024-01-08T21:30:08"/>
    <n v="2"/>
    <x v="0"/>
    <m/>
  </r>
  <r>
    <s v="SHP-000010"/>
    <s v="ORD-000010"/>
    <x v="9"/>
    <d v="2024-01-06T09:11:24"/>
    <d v="2024-01-09T09:11:24"/>
    <n v="3"/>
    <x v="2"/>
    <m/>
  </r>
  <r>
    <s v="SHP-000011"/>
    <s v="ORD-000011"/>
    <x v="10"/>
    <d v="2024-01-06T20:52:41"/>
    <d v="2024-01-08T20:52:41"/>
    <n v="2"/>
    <x v="0"/>
    <m/>
  </r>
  <r>
    <s v="SHP-000012"/>
    <s v="ORD-000012"/>
    <x v="11"/>
    <d v="2024-01-09T08:33:57"/>
    <d v="2024-01-12T08:33:57"/>
    <n v="3"/>
    <x v="2"/>
    <m/>
  </r>
  <r>
    <s v="SHP-000013"/>
    <s v="ORD-000013"/>
    <x v="12"/>
    <d v="2024-01-08T20:15:13"/>
    <d v="2024-01-12T20:15:13"/>
    <n v="4"/>
    <x v="3"/>
    <m/>
  </r>
  <r>
    <s v="SHP-000014"/>
    <s v="ORD-000014"/>
    <x v="13"/>
    <d v="2024-01-10T07:56:29"/>
    <d v="2024-01-13T07:56:29"/>
    <n v="3"/>
    <x v="1"/>
    <m/>
  </r>
  <r>
    <s v="SHP-000015"/>
    <s v="ORD-000015"/>
    <x v="14"/>
    <d v="2024-01-08T19:37:45"/>
    <d v="2024-01-11T19:37:45"/>
    <n v="3"/>
    <x v="0"/>
    <m/>
  </r>
  <r>
    <s v="SHP-000016"/>
    <s v="ORD-000016"/>
    <x v="15"/>
    <d v="2024-01-11T07:19:01"/>
    <d v="2024-01-12T07:19:01"/>
    <n v="1"/>
    <x v="2"/>
    <m/>
  </r>
  <r>
    <s v="SHP-000017"/>
    <s v="ORD-000017"/>
    <x v="16"/>
    <d v="2024-01-10T19:00:17"/>
    <d v="2024-01-12T19:00:17"/>
    <n v="2"/>
    <x v="0"/>
    <m/>
  </r>
  <r>
    <s v="SHP-000019"/>
    <s v="ORD-000019"/>
    <x v="17"/>
    <d v="2024-01-11T18:22:49"/>
    <d v="2024-01-13T18:22:49"/>
    <n v="2"/>
    <x v="1"/>
    <m/>
  </r>
  <r>
    <s v="SHP-000020"/>
    <s v="ORD-000020"/>
    <x v="18"/>
    <d v="2024-01-12T06:04:05"/>
    <d v="2024-01-15T06:04:05"/>
    <n v="3"/>
    <x v="3"/>
    <m/>
  </r>
  <r>
    <s v="SHP-000021"/>
    <s v="ORD-000021"/>
    <x v="19"/>
    <d v="2024-01-11T17:45:21"/>
    <d v="2024-01-17T17:45:21"/>
    <n v="6"/>
    <x v="0"/>
    <m/>
  </r>
  <r>
    <s v="SHP-000022"/>
    <s v="ORD-000022"/>
    <x v="20"/>
    <d v="2024-01-13T05:26:37"/>
    <d v="2024-01-16T05:26:37"/>
    <n v="3"/>
    <x v="2"/>
    <m/>
  </r>
  <r>
    <s v="SHP-000023"/>
    <s v="ORD-000023"/>
    <x v="21"/>
    <d v="2024-01-13T17:07:53"/>
    <d v="2024-01-15T17:07:53"/>
    <n v="2"/>
    <x v="2"/>
    <m/>
  </r>
  <r>
    <s v="SHP-000025"/>
    <s v="ORD-000025"/>
    <x v="22"/>
    <d v="2024-01-15T16:30:25"/>
    <d v="2024-01-21T16:30:25"/>
    <n v="6"/>
    <x v="2"/>
    <m/>
  </r>
  <r>
    <s v="SHP-000026"/>
    <s v="ORD-000026"/>
    <x v="23"/>
    <d v="2024-01-14T04:11:41"/>
    <d v="2024-01-18T04:11:41"/>
    <n v="4"/>
    <x v="3"/>
    <m/>
  </r>
  <r>
    <s v="SHP-000027"/>
    <s v="ORD-000027"/>
    <x v="24"/>
    <d v="2024-01-16T15:52:57"/>
    <d v="2024-01-17T15:52:57"/>
    <n v="1"/>
    <x v="2"/>
    <m/>
  </r>
  <r>
    <s v="SHP-000028"/>
    <s v="ORD-000028"/>
    <x v="25"/>
    <d v="2024-01-17T03:34:13"/>
    <d v="2024-01-20T03:34:13"/>
    <n v="3"/>
    <x v="1"/>
    <m/>
  </r>
  <r>
    <s v="SHP-000029"/>
    <s v="ORD-000029"/>
    <x v="26"/>
    <d v="2024-01-15T15:15:29"/>
    <d v="2024-01-18T15:15:29"/>
    <n v="3"/>
    <x v="0"/>
    <m/>
  </r>
  <r>
    <s v="SHP-000030"/>
    <s v="ORD-000030"/>
    <x v="27"/>
    <d v="2024-01-18T02:56:45"/>
    <d v="2024-01-19T02:56:45"/>
    <n v="1"/>
    <x v="1"/>
    <m/>
  </r>
  <r>
    <s v="SHP-000031"/>
    <s v="ORD-000031"/>
    <x v="28"/>
    <d v="2024-01-18T14:38:02"/>
    <d v="2024-01-20T14:38:02"/>
    <n v="2"/>
    <x v="0"/>
    <m/>
  </r>
  <r>
    <s v="SHP-000032"/>
    <s v="ORD-000032"/>
    <x v="29"/>
    <d v="2024-01-18T02:19:18"/>
    <d v="2024-01-21T02:19:18"/>
    <n v="3"/>
    <x v="0"/>
    <m/>
  </r>
  <r>
    <s v="SHP-000033"/>
    <s v="ORD-000033"/>
    <x v="30"/>
    <d v="2024-01-19T14:00:34"/>
    <d v="2024-01-21T14:00:34"/>
    <n v="2"/>
    <x v="0"/>
    <m/>
  </r>
  <r>
    <s v="SHP-000034"/>
    <s v="ORD-000034"/>
    <x v="31"/>
    <d v="2024-01-18T01:41:50"/>
    <d v="2024-01-22T01:41:50"/>
    <n v="4"/>
    <x v="1"/>
    <m/>
  </r>
  <r>
    <s v="SHP-000035"/>
    <s v="ORD-000035"/>
    <x v="32"/>
    <d v="2024-01-20T13:23:06"/>
    <d v="2024-01-26T13:23:06"/>
    <n v="6"/>
    <x v="0"/>
    <m/>
  </r>
  <r>
    <s v="SHP-000036"/>
    <s v="ORD-000036"/>
    <x v="33"/>
    <d v="2024-01-20T01:04:22"/>
    <d v="2024-01-26T01:04:22"/>
    <n v="6"/>
    <x v="1"/>
    <m/>
  </r>
  <r>
    <s v="SHP-000037"/>
    <s v="ORD-000037"/>
    <x v="34"/>
    <d v="2024-01-21T12:45:38"/>
    <d v="2024-01-27T12:45:38"/>
    <n v="6"/>
    <x v="3"/>
    <m/>
  </r>
  <r>
    <s v="SHP-000039"/>
    <s v="ORD-000039"/>
    <x v="35"/>
    <d v="2024-01-21T12:08:10"/>
    <d v="2024-01-22T12:08:10"/>
    <n v="1"/>
    <x v="2"/>
    <m/>
  </r>
  <r>
    <s v="SHP-000040"/>
    <s v="ORD-000040"/>
    <x v="36"/>
    <d v="2024-01-22T23:49:26"/>
    <d v="2024-01-28T23:49:26"/>
    <n v="6"/>
    <x v="0"/>
    <m/>
  </r>
  <r>
    <s v="SHP-000041"/>
    <s v="ORD-000041"/>
    <x v="37"/>
    <d v="2024-01-21T11:30:42"/>
    <d v="2024-01-24T11:30:42"/>
    <n v="3"/>
    <x v="1"/>
    <m/>
  </r>
  <r>
    <s v="SHP-000042"/>
    <s v="ORD-000042"/>
    <x v="38"/>
    <d v="2024-01-21T23:11:58"/>
    <d v="2024-01-22T23:11:58"/>
    <n v="1"/>
    <x v="2"/>
    <m/>
  </r>
  <r>
    <s v="SHP-000043"/>
    <s v="ORD-000043"/>
    <x v="39"/>
    <d v="2024-01-24T10:53:14"/>
    <d v="2024-01-28T10:53:14"/>
    <n v="4"/>
    <x v="1"/>
    <m/>
  </r>
  <r>
    <s v="SHP-000044"/>
    <s v="ORD-000044"/>
    <x v="40"/>
    <d v="2024-01-24T22:34:30"/>
    <d v="2024-01-28T22:34:30"/>
    <n v="4"/>
    <x v="1"/>
    <m/>
  </r>
  <r>
    <s v="SHP-000045"/>
    <s v="ORD-000045"/>
    <x v="41"/>
    <d v="2024-01-24T10:15:46"/>
    <d v="2024-01-28T10:15:46"/>
    <n v="4"/>
    <x v="0"/>
    <m/>
  </r>
  <r>
    <s v="SHP-000046"/>
    <s v="ORD-000046"/>
    <x v="42"/>
    <d v="2024-01-25T21:57:02"/>
    <d v="2024-01-29T21:57:02"/>
    <n v="4"/>
    <x v="2"/>
    <m/>
  </r>
  <r>
    <s v="SHP-000048"/>
    <s v="ORD-000048"/>
    <x v="43"/>
    <d v="2024-01-26T21:19:34"/>
    <d v="2024-01-28T21:19:34"/>
    <n v="2"/>
    <x v="0"/>
    <m/>
  </r>
  <r>
    <s v="SHP-000049"/>
    <s v="ORD-000049"/>
    <x v="44"/>
    <d v="2024-01-25T09:00:50"/>
    <d v="2024-01-27T09:00:50"/>
    <n v="2"/>
    <x v="2"/>
    <m/>
  </r>
  <r>
    <s v="SHP-000050"/>
    <s v="ORD-000050"/>
    <x v="45"/>
    <d v="2024-01-25T20:42:06"/>
    <d v="2024-01-31T20:42:06"/>
    <n v="6"/>
    <x v="2"/>
    <m/>
  </r>
  <r>
    <s v="SHP-000052"/>
    <s v="ORD-000052"/>
    <x v="46"/>
    <d v="2024-01-26T20:04:39"/>
    <d v="2024-01-28T20:04:39"/>
    <n v="2"/>
    <x v="3"/>
    <m/>
  </r>
  <r>
    <s v="SHP-000053"/>
    <s v="ORD-000053"/>
    <x v="47"/>
    <d v="2024-01-28T07:45:55"/>
    <d v="2024-02-01T07:45:55"/>
    <n v="4"/>
    <x v="1"/>
    <m/>
  </r>
  <r>
    <s v="SHP-000054"/>
    <s v="ORD-000054"/>
    <x v="48"/>
    <d v="2024-01-27T19:27:11"/>
    <d v="2024-01-29T19:27:11"/>
    <n v="2"/>
    <x v="2"/>
    <m/>
  </r>
  <r>
    <s v="SHP-000055"/>
    <s v="ORD-000055"/>
    <x v="49"/>
    <d v="2024-01-29T07:08:27"/>
    <d v="2024-01-30T07:08:27"/>
    <n v="1"/>
    <x v="3"/>
    <m/>
  </r>
  <r>
    <s v="SHP-000056"/>
    <s v="ORD-000056"/>
    <x v="50"/>
    <d v="2024-01-29T18:49:43"/>
    <d v="2024-02-04T18:49:43"/>
    <n v="6"/>
    <x v="1"/>
    <m/>
  </r>
  <r>
    <s v="SHP-000057"/>
    <s v="ORD-000057"/>
    <x v="51"/>
    <d v="2024-01-30T06:30:59"/>
    <d v="2024-02-01T06:30:59"/>
    <n v="2"/>
    <x v="1"/>
    <m/>
  </r>
  <r>
    <s v="SHP-000058"/>
    <s v="ORD-000058"/>
    <x v="52"/>
    <d v="2024-01-31T18:12:15"/>
    <d v="2024-02-01T18:12:15"/>
    <n v="1"/>
    <x v="1"/>
    <m/>
  </r>
  <r>
    <s v="SHP-000059"/>
    <s v="ORD-000059"/>
    <x v="53"/>
    <d v="2024-01-31T05:53:31"/>
    <d v="2024-02-03T05:53:31"/>
    <n v="3"/>
    <x v="3"/>
    <m/>
  </r>
  <r>
    <s v="SHP-000060"/>
    <s v="ORD-000060"/>
    <x v="54"/>
    <d v="2024-02-01T17:34:47"/>
    <d v="2024-02-02T17:34:47"/>
    <n v="1"/>
    <x v="2"/>
    <m/>
  </r>
  <r>
    <s v="SHP-000061"/>
    <s v="ORD-000061"/>
    <x v="55"/>
    <d v="2024-02-01T05:16:03"/>
    <d v="2024-02-02T05:16:03"/>
    <n v="1"/>
    <x v="0"/>
    <m/>
  </r>
  <r>
    <s v="SHP-000062"/>
    <s v="ORD-000062"/>
    <x v="56"/>
    <d v="2024-02-02T16:57:19"/>
    <d v="2024-02-06T16:57:19"/>
    <n v="4"/>
    <x v="1"/>
    <m/>
  </r>
  <r>
    <s v="SHP-000063"/>
    <s v="ORD-000063"/>
    <x v="57"/>
    <d v="2024-02-03T04:38:35"/>
    <d v="2024-02-07T04:38:35"/>
    <n v="4"/>
    <x v="3"/>
    <m/>
  </r>
  <r>
    <s v="SHP-000064"/>
    <s v="ORD-000064"/>
    <x v="58"/>
    <d v="2024-02-01T16:19:51"/>
    <d v="2024-02-07T16:19:51"/>
    <n v="6"/>
    <x v="3"/>
    <m/>
  </r>
  <r>
    <s v="SHP-000065"/>
    <s v="ORD-000065"/>
    <x v="59"/>
    <d v="2024-02-03T04:01:07"/>
    <d v="2024-02-07T04:01:07"/>
    <n v="4"/>
    <x v="0"/>
    <m/>
  </r>
  <r>
    <s v="SHP-000067"/>
    <s v="ORD-000067"/>
    <x v="60"/>
    <d v="2024-02-03T03:23:39"/>
    <d v="2024-02-08T03:23:39"/>
    <n v="5"/>
    <x v="3"/>
    <m/>
  </r>
  <r>
    <s v="SHP-000068"/>
    <s v="ORD-000068"/>
    <x v="61"/>
    <d v="2024-02-04T15:04:55"/>
    <d v="2024-02-08T15:04:55"/>
    <n v="4"/>
    <x v="2"/>
    <m/>
  </r>
  <r>
    <s v="SHP-000069"/>
    <s v="ORD-000069"/>
    <x v="62"/>
    <d v="2024-02-04T02:46:11"/>
    <d v="2024-02-08T02:46:11"/>
    <n v="4"/>
    <x v="0"/>
    <m/>
  </r>
  <r>
    <s v="SHP-000070"/>
    <s v="ORD-000070"/>
    <x v="63"/>
    <d v="2024-02-06T14:27:27"/>
    <d v="2024-02-07T14:27:27"/>
    <n v="1"/>
    <x v="3"/>
    <m/>
  </r>
  <r>
    <s v="SHP-000071"/>
    <s v="ORD-000071"/>
    <x v="64"/>
    <d v="2024-02-05T02:08:44"/>
    <d v="2024-02-08T02:08:44"/>
    <n v="3"/>
    <x v="0"/>
    <m/>
  </r>
  <r>
    <s v="SHP-000072"/>
    <s v="ORD-000072"/>
    <x v="65"/>
    <d v="2024-02-05T13:50:00"/>
    <d v="2024-02-08T13:50:00"/>
    <n v="3"/>
    <x v="2"/>
    <m/>
  </r>
  <r>
    <s v="SHP-000073"/>
    <s v="ORD-000073"/>
    <x v="66"/>
    <d v="2024-02-07T01:31:16"/>
    <d v="2024-02-09T01:31:16"/>
    <n v="2"/>
    <x v="1"/>
    <m/>
  </r>
  <r>
    <s v="SHP-000074"/>
    <s v="ORD-000074"/>
    <x v="67"/>
    <d v="2024-02-08T13:12:32"/>
    <d v="2024-02-14T13:12:32"/>
    <n v="6"/>
    <x v="0"/>
    <m/>
  </r>
  <r>
    <s v="SHP-000075"/>
    <s v="ORD-000075"/>
    <x v="68"/>
    <d v="2024-02-08T00:53:48"/>
    <d v="2024-02-11T00:53:48"/>
    <n v="3"/>
    <x v="2"/>
    <m/>
  </r>
  <r>
    <s v="SHP-000076"/>
    <s v="ORD-000076"/>
    <x v="69"/>
    <d v="2024-02-08T12:35:04"/>
    <d v="2024-02-12T12:35:04"/>
    <n v="4"/>
    <x v="3"/>
    <m/>
  </r>
  <r>
    <s v="SHP-000077"/>
    <s v="ORD-000077"/>
    <x v="70"/>
    <d v="2024-02-08T00:16:20"/>
    <d v="2024-02-13T00:16:20"/>
    <n v="5"/>
    <x v="0"/>
    <m/>
  </r>
  <r>
    <s v="SHP-000078"/>
    <s v="ORD-000078"/>
    <x v="71"/>
    <d v="2024-02-10T11:57:36"/>
    <d v="2024-02-12T11:57:36"/>
    <n v="2"/>
    <x v="0"/>
    <m/>
  </r>
  <r>
    <s v="SHP-000079"/>
    <s v="ORD-000079"/>
    <x v="72"/>
    <d v="2024-02-09T23:38:52"/>
    <d v="2024-02-15T23:38:52"/>
    <n v="6"/>
    <x v="3"/>
    <m/>
  </r>
  <r>
    <s v="SHP-000080"/>
    <s v="ORD-000080"/>
    <x v="73"/>
    <d v="2024-02-11T11:20:08"/>
    <d v="2024-02-16T11:20:08"/>
    <n v="5"/>
    <x v="1"/>
    <m/>
  </r>
  <r>
    <s v="SHP-000082"/>
    <s v="ORD-000082"/>
    <x v="74"/>
    <d v="2024-02-10T10:42:40"/>
    <d v="2024-02-14T10:42:40"/>
    <n v="4"/>
    <x v="0"/>
    <m/>
  </r>
  <r>
    <s v="SHP-000083"/>
    <s v="ORD-000083"/>
    <x v="75"/>
    <d v="2024-02-11T22:23:56"/>
    <d v="2024-02-12T22:23:56"/>
    <n v="1"/>
    <x v="3"/>
    <m/>
  </r>
  <r>
    <s v="SHP-000084"/>
    <s v="ORD-000084"/>
    <x v="76"/>
    <d v="2024-02-12T10:05:12"/>
    <d v="2024-02-13T10:05:12"/>
    <n v="1"/>
    <x v="2"/>
    <m/>
  </r>
  <r>
    <s v="SHP-000085"/>
    <s v="ORD-000085"/>
    <x v="77"/>
    <d v="2024-02-12T21:46:28"/>
    <d v="2024-02-13T21:46:28"/>
    <n v="1"/>
    <x v="3"/>
    <m/>
  </r>
  <r>
    <s v="SHP-000086"/>
    <s v="ORD-000086"/>
    <x v="78"/>
    <d v="2024-02-14T09:27:44"/>
    <d v="2024-02-17T09:27:44"/>
    <n v="3"/>
    <x v="0"/>
    <m/>
  </r>
  <r>
    <s v="SHP-000087"/>
    <s v="ORD-000087"/>
    <x v="79"/>
    <d v="2024-02-12T21:09:00"/>
    <d v="2024-02-13T21:09:00"/>
    <n v="1"/>
    <x v="3"/>
    <m/>
  </r>
  <r>
    <s v="SHP-000088"/>
    <s v="ORD-000088"/>
    <x v="80"/>
    <d v="2024-02-15T08:50:16"/>
    <d v="2024-02-21T08:50:16"/>
    <n v="6"/>
    <x v="1"/>
    <m/>
  </r>
  <r>
    <s v="SHP-000089"/>
    <s v="ORD-000089"/>
    <x v="81"/>
    <d v="2024-02-14T20:31:32"/>
    <d v="2024-02-18T20:31:32"/>
    <n v="4"/>
    <x v="3"/>
    <m/>
  </r>
  <r>
    <s v="SHP-000090"/>
    <s v="ORD-000090"/>
    <x v="82"/>
    <d v="2024-02-14T08:12:49"/>
    <d v="2024-02-17T08:12:49"/>
    <n v="3"/>
    <x v="1"/>
    <m/>
  </r>
  <r>
    <s v="SHP-000091"/>
    <s v="ORD-000091"/>
    <x v="83"/>
    <d v="2024-02-16T19:54:05"/>
    <d v="2024-02-22T19:54:05"/>
    <n v="6"/>
    <x v="2"/>
    <m/>
  </r>
  <r>
    <s v="SHP-000092"/>
    <s v="ORD-000092"/>
    <x v="84"/>
    <d v="2024-02-16T07:35:21"/>
    <d v="2024-02-17T07:35:21"/>
    <n v="1"/>
    <x v="1"/>
    <m/>
  </r>
  <r>
    <s v="SHP-000093"/>
    <s v="ORD-000093"/>
    <x v="85"/>
    <d v="2024-02-15T19:16:37"/>
    <d v="2024-02-21T19:16:37"/>
    <n v="6"/>
    <x v="3"/>
    <m/>
  </r>
  <r>
    <s v="SHP-000095"/>
    <s v="ORD-000095"/>
    <x v="86"/>
    <d v="2024-02-17T18:39:09"/>
    <d v="2024-02-21T18:39:09"/>
    <n v="4"/>
    <x v="1"/>
    <m/>
  </r>
  <r>
    <s v="SHP-000096"/>
    <s v="ORD-000096"/>
    <x v="87"/>
    <d v="2024-02-17T06:20:25"/>
    <d v="2024-02-21T06:20:25"/>
    <n v="4"/>
    <x v="2"/>
    <m/>
  </r>
  <r>
    <s v="SHP-000097"/>
    <s v="ORD-000097"/>
    <x v="88"/>
    <d v="2024-02-17T18:01:41"/>
    <d v="2024-02-23T18:01:41"/>
    <n v="6"/>
    <x v="1"/>
    <m/>
  </r>
  <r>
    <s v="SHP-000098"/>
    <s v="ORD-000098"/>
    <x v="89"/>
    <d v="2024-02-20T05:42:57"/>
    <d v="2024-02-22T05:42:57"/>
    <n v="2"/>
    <x v="1"/>
    <m/>
  </r>
  <r>
    <s v="SHP-000099"/>
    <s v="ORD-000099"/>
    <x v="90"/>
    <d v="2024-02-18T17:24:13"/>
    <d v="2024-02-22T17:24:13"/>
    <n v="4"/>
    <x v="1"/>
    <m/>
  </r>
  <r>
    <s v="SHP-000100"/>
    <s v="ORD-000100"/>
    <x v="91"/>
    <d v="2024-02-21T05:05:29"/>
    <d v="2024-02-26T05:05:29"/>
    <n v="5"/>
    <x v="2"/>
    <m/>
  </r>
  <r>
    <s v="SHP-000101"/>
    <s v="ORD-000101"/>
    <x v="92"/>
    <d v="2024-02-21T16:46:45"/>
    <d v="2024-02-25T16:46:45"/>
    <n v="4"/>
    <x v="3"/>
    <m/>
  </r>
  <r>
    <s v="SHP-000103"/>
    <s v="ORD-000103"/>
    <x v="93"/>
    <d v="2024-02-22T16:09:17"/>
    <d v="2024-02-26T16:09:17"/>
    <n v="4"/>
    <x v="1"/>
    <m/>
  </r>
  <r>
    <s v="SHP-000104"/>
    <s v="ORD-000104"/>
    <x v="94"/>
    <d v="2024-02-21T03:50:33"/>
    <d v="2024-02-25T03:50:33"/>
    <n v="4"/>
    <x v="0"/>
    <m/>
  </r>
  <r>
    <s v="SHP-000105"/>
    <s v="ORD-000105"/>
    <x v="95"/>
    <d v="2024-02-21T15:31:49"/>
    <d v="2024-02-23T15:31:49"/>
    <n v="2"/>
    <x v="2"/>
    <m/>
  </r>
  <r>
    <s v="SHP-000106"/>
    <s v="ORD-000106"/>
    <x v="96"/>
    <d v="2024-02-24T03:13:05"/>
    <d v="2024-02-28T03:13:05"/>
    <n v="4"/>
    <x v="1"/>
    <m/>
  </r>
  <r>
    <s v="SHP-000107"/>
    <s v="ORD-000107"/>
    <x v="97"/>
    <d v="2024-02-22T14:54:21"/>
    <d v="2024-02-28T14:54:21"/>
    <n v="6"/>
    <x v="2"/>
    <m/>
  </r>
  <r>
    <s v="SHP-000108"/>
    <s v="ORD-000108"/>
    <x v="98"/>
    <d v="2024-02-25T02:35:37"/>
    <d v="2024-02-28T02:35:37"/>
    <n v="3"/>
    <x v="1"/>
    <m/>
  </r>
  <r>
    <s v="SHP-000109"/>
    <s v="ORD-000109"/>
    <x v="99"/>
    <d v="2024-02-25T14:16:53"/>
    <d v="2024-03-02T14:16:53"/>
    <n v="6"/>
    <x v="3"/>
    <m/>
  </r>
  <r>
    <s v="SHP-000110"/>
    <s v="ORD-000110"/>
    <x v="100"/>
    <d v="2024-02-26T01:58:10"/>
    <d v="2024-03-01T01:58:10"/>
    <n v="4"/>
    <x v="3"/>
    <m/>
  </r>
  <r>
    <s v="SHP-000111"/>
    <s v="ORD-000111"/>
    <x v="101"/>
    <d v="2024-02-25T13:39:26"/>
    <d v="2024-02-26T13:39:26"/>
    <n v="1"/>
    <x v="1"/>
    <m/>
  </r>
  <r>
    <s v="SHP-000112"/>
    <s v="ORD-000112"/>
    <x v="102"/>
    <d v="2024-02-25T01:20:42"/>
    <d v="2024-02-26T01:20:42"/>
    <n v="1"/>
    <x v="3"/>
    <m/>
  </r>
  <r>
    <s v="SHP-000113"/>
    <s v="ORD-000113"/>
    <x v="103"/>
    <d v="2024-02-25T13:01:58"/>
    <d v="2024-02-28T13:01:58"/>
    <n v="3"/>
    <x v="1"/>
    <m/>
  </r>
  <r>
    <s v="SHP-000114"/>
    <s v="ORD-000114"/>
    <x v="104"/>
    <d v="2024-02-28T00:43:14"/>
    <d v="2024-03-03T00:43:14"/>
    <n v="4"/>
    <x v="3"/>
    <m/>
  </r>
  <r>
    <s v="SHP-000115"/>
    <s v="ORD-000115"/>
    <x v="105"/>
    <d v="2024-02-26T12:24:30"/>
    <d v="2024-03-02T12:24:30"/>
    <n v="5"/>
    <x v="0"/>
    <m/>
  </r>
  <r>
    <s v="SHP-000116"/>
    <s v="ORD-000116"/>
    <x v="106"/>
    <d v="2024-02-29T00:05:46"/>
    <d v="2024-03-04T00:05:46"/>
    <n v="4"/>
    <x v="0"/>
    <m/>
  </r>
  <r>
    <s v="SHP-000117"/>
    <s v="ORD-000117"/>
    <x v="107"/>
    <d v="2024-02-27T11:47:02"/>
    <d v="2024-02-28T11:47:02"/>
    <n v="1"/>
    <x v="0"/>
    <m/>
  </r>
  <r>
    <s v="SHP-000118"/>
    <s v="ORD-000118"/>
    <x v="108"/>
    <d v="2024-02-29T23:28:18"/>
    <d v="2024-03-02T23:28:18"/>
    <n v="2"/>
    <x v="2"/>
    <m/>
  </r>
  <r>
    <s v="SHP-000119"/>
    <s v="ORD-000119"/>
    <x v="109"/>
    <d v="2024-03-01T11:09:34"/>
    <d v="2024-03-04T11:09:34"/>
    <n v="3"/>
    <x v="2"/>
    <m/>
  </r>
  <r>
    <s v="SHP-000120"/>
    <s v="ORD-000120"/>
    <x v="110"/>
    <d v="2024-02-29T22:50:50"/>
    <d v="2024-03-02T22:50:50"/>
    <n v="2"/>
    <x v="0"/>
    <m/>
  </r>
  <r>
    <s v="SHP-000121"/>
    <s v="ORD-000121"/>
    <x v="111"/>
    <d v="2024-03-02T10:32:06"/>
    <d v="2024-03-07T10:32:06"/>
    <n v="5"/>
    <x v="2"/>
    <m/>
  </r>
  <r>
    <s v="SHP-000122"/>
    <s v="ORD-000122"/>
    <x v="112"/>
    <d v="2024-03-01T22:13:22"/>
    <d v="2024-03-05T22:13:22"/>
    <n v="4"/>
    <x v="3"/>
    <m/>
  </r>
  <r>
    <s v="SHP-000123"/>
    <s v="ORD-000123"/>
    <x v="113"/>
    <d v="2024-03-01T09:54:38"/>
    <d v="2024-03-06T09:54:38"/>
    <n v="5"/>
    <x v="1"/>
    <m/>
  </r>
  <r>
    <s v="SHP-000124"/>
    <s v="ORD-000124"/>
    <x v="114"/>
    <d v="2024-03-01T21:35:54"/>
    <d v="2024-03-03T21:35:54"/>
    <n v="2"/>
    <x v="1"/>
    <m/>
  </r>
  <r>
    <s v="SHP-000125"/>
    <s v="ORD-000125"/>
    <x v="115"/>
    <d v="2024-03-03T09:17:10"/>
    <d v="2024-03-07T09:17:10"/>
    <n v="4"/>
    <x v="1"/>
    <m/>
  </r>
  <r>
    <s v="SHP-000126"/>
    <s v="ORD-000126"/>
    <x v="116"/>
    <d v="2024-03-02T20:58:26"/>
    <d v="2024-03-08T20:58:26"/>
    <n v="6"/>
    <x v="0"/>
    <m/>
  </r>
  <r>
    <s v="SHP-000127"/>
    <s v="ORD-000127"/>
    <x v="117"/>
    <d v="2024-03-04T08:39:42"/>
    <d v="2024-03-10T08:39:42"/>
    <n v="6"/>
    <x v="2"/>
    <m/>
  </r>
  <r>
    <s v="SHP-000128"/>
    <s v="ORD-000128"/>
    <x v="118"/>
    <d v="2024-03-03T20:20:58"/>
    <d v="2024-03-08T20:20:58"/>
    <n v="5"/>
    <x v="3"/>
    <m/>
  </r>
  <r>
    <s v="SHP-000129"/>
    <s v="ORD-000129"/>
    <x v="119"/>
    <d v="2024-03-05T08:02:14"/>
    <d v="2024-03-11T08:02:14"/>
    <n v="6"/>
    <x v="3"/>
    <m/>
  </r>
  <r>
    <s v="SHP-000130"/>
    <s v="ORD-000130"/>
    <x v="120"/>
    <d v="2024-03-05T19:43:31"/>
    <d v="2024-03-11T19:43:31"/>
    <n v="6"/>
    <x v="0"/>
    <m/>
  </r>
  <r>
    <s v="SHP-000131"/>
    <s v="ORD-000131"/>
    <x v="121"/>
    <d v="2024-03-07T07:24:47"/>
    <d v="2024-03-08T07:24:47"/>
    <n v="1"/>
    <x v="3"/>
    <m/>
  </r>
  <r>
    <s v="SHP-000132"/>
    <s v="ORD-000132"/>
    <x v="122"/>
    <d v="2024-03-05T19:06:03"/>
    <d v="2024-03-11T19:06:03"/>
    <n v="6"/>
    <x v="3"/>
    <m/>
  </r>
  <r>
    <s v="SHP-000134"/>
    <s v="ORD-000134"/>
    <x v="123"/>
    <d v="2024-03-07T18:28:35"/>
    <d v="2024-03-10T18:28:35"/>
    <n v="3"/>
    <x v="3"/>
    <m/>
  </r>
  <r>
    <s v="SHP-000135"/>
    <s v="ORD-000135"/>
    <x v="124"/>
    <d v="2024-03-09T06:09:51"/>
    <d v="2024-03-10T06:09:51"/>
    <n v="1"/>
    <x v="2"/>
    <m/>
  </r>
  <r>
    <s v="SHP-000136"/>
    <s v="ORD-000136"/>
    <x v="125"/>
    <d v="2024-03-08T17:51:07"/>
    <d v="2024-03-09T17:51:07"/>
    <n v="1"/>
    <x v="3"/>
    <m/>
  </r>
  <r>
    <s v="SHP-000137"/>
    <s v="ORD-000137"/>
    <x v="126"/>
    <d v="2024-03-08T05:32:23"/>
    <d v="2024-03-10T05:32:23"/>
    <n v="2"/>
    <x v="1"/>
    <m/>
  </r>
  <r>
    <s v="SHP-000138"/>
    <s v="ORD-000138"/>
    <x v="127"/>
    <d v="2024-03-08T17:13:39"/>
    <d v="2024-03-09T17:13:39"/>
    <n v="1"/>
    <x v="0"/>
    <m/>
  </r>
  <r>
    <s v="SHP-000139"/>
    <s v="ORD-000139"/>
    <x v="128"/>
    <d v="2024-03-09T04:54:55"/>
    <d v="2024-03-10T04:54:55"/>
    <n v="1"/>
    <x v="2"/>
    <m/>
  </r>
  <r>
    <s v="SHP-000140"/>
    <s v="ORD-000140"/>
    <x v="129"/>
    <d v="2024-03-10T16:36:11"/>
    <d v="2024-03-12T16:36:11"/>
    <n v="2"/>
    <x v="3"/>
    <m/>
  </r>
  <r>
    <s v="SHP-000141"/>
    <s v="ORD-000141"/>
    <x v="130"/>
    <d v="2024-03-12T04:17:27"/>
    <d v="2024-03-13T04:17:27"/>
    <n v="1"/>
    <x v="2"/>
    <m/>
  </r>
  <r>
    <s v="SHP-000143"/>
    <s v="ORD-000143"/>
    <x v="131"/>
    <d v="2024-03-12T03:39:59"/>
    <d v="2024-03-13T03:39:59"/>
    <n v="1"/>
    <x v="1"/>
    <m/>
  </r>
  <r>
    <s v="SHP-000144"/>
    <s v="ORD-000144"/>
    <x v="132"/>
    <d v="2024-03-13T15:21:15"/>
    <d v="2024-03-16T15:21:15"/>
    <n v="3"/>
    <x v="0"/>
    <m/>
  </r>
  <r>
    <s v="SHP-000145"/>
    <s v="ORD-000145"/>
    <x v="133"/>
    <d v="2024-03-13T03:02:31"/>
    <d v="2024-03-14T03:02:31"/>
    <n v="1"/>
    <x v="3"/>
    <m/>
  </r>
  <r>
    <s v="SHP-000146"/>
    <s v="ORD-000146"/>
    <x v="134"/>
    <d v="2024-03-13T14:43:47"/>
    <d v="2024-03-14T14:43:47"/>
    <n v="1"/>
    <x v="3"/>
    <m/>
  </r>
  <r>
    <s v="SHP-000147"/>
    <s v="ORD-000147"/>
    <x v="135"/>
    <d v="2024-03-13T02:25:03"/>
    <d v="2024-03-16T02:25:03"/>
    <n v="3"/>
    <x v="3"/>
    <m/>
  </r>
  <r>
    <s v="SHP-000148"/>
    <s v="ORD-000148"/>
    <x v="136"/>
    <d v="2024-03-14T14:06:19"/>
    <d v="2024-03-16T14:06:19"/>
    <n v="2"/>
    <x v="3"/>
    <m/>
  </r>
  <r>
    <s v="SHP-000149"/>
    <s v="ORD-000149"/>
    <x v="137"/>
    <d v="2024-03-15T01:47:36"/>
    <d v="2024-03-21T01:47:36"/>
    <n v="6"/>
    <x v="0"/>
    <m/>
  </r>
  <r>
    <s v="SHP-000150"/>
    <s v="ORD-000150"/>
    <x v="138"/>
    <d v="2024-03-16T13:28:52"/>
    <d v="2024-03-17T13:28:52"/>
    <n v="1"/>
    <x v="0"/>
    <m/>
  </r>
  <r>
    <s v="SHP-000151"/>
    <s v="ORD-000151"/>
    <x v="139"/>
    <d v="2024-03-15T01:10:08"/>
    <d v="2024-03-21T01:10:08"/>
    <n v="6"/>
    <x v="1"/>
    <m/>
  </r>
  <r>
    <s v="SHP-000152"/>
    <s v="ORD-000152"/>
    <x v="140"/>
    <d v="2024-03-16T12:51:24"/>
    <d v="2024-03-21T12:51:24"/>
    <n v="5"/>
    <x v="0"/>
    <m/>
  </r>
  <r>
    <s v="SHP-000153"/>
    <s v="ORD-000153"/>
    <x v="141"/>
    <d v="2024-03-17T00:32:40"/>
    <d v="2024-03-23T00:32:40"/>
    <n v="6"/>
    <x v="3"/>
    <m/>
  </r>
  <r>
    <s v="SHP-000154"/>
    <s v="ORD-000154"/>
    <x v="142"/>
    <d v="2024-03-18T12:13:56"/>
    <d v="2024-03-20T12:13:56"/>
    <n v="2"/>
    <x v="1"/>
    <m/>
  </r>
  <r>
    <s v="SHP-000155"/>
    <s v="ORD-000155"/>
    <x v="143"/>
    <d v="2024-03-17T23:55:12"/>
    <d v="2024-03-19T23:55:12"/>
    <n v="2"/>
    <x v="1"/>
    <m/>
  </r>
  <r>
    <s v="SHP-000156"/>
    <s v="ORD-000156"/>
    <x v="144"/>
    <d v="2024-03-18T11:36:28"/>
    <d v="2024-03-19T11:36:28"/>
    <n v="1"/>
    <x v="1"/>
    <m/>
  </r>
  <r>
    <s v="SHP-000157"/>
    <s v="ORD-000157"/>
    <x v="145"/>
    <d v="2024-03-18T23:17:44"/>
    <d v="2024-03-21T23:17:44"/>
    <n v="3"/>
    <x v="3"/>
    <m/>
  </r>
  <r>
    <s v="SHP-000159"/>
    <s v="ORD-000159"/>
    <x v="146"/>
    <d v="2024-03-19T22:40:16"/>
    <d v="2024-03-22T22:40:16"/>
    <n v="3"/>
    <x v="3"/>
    <m/>
  </r>
  <r>
    <s v="SHP-000160"/>
    <s v="ORD-000160"/>
    <x v="147"/>
    <d v="2024-03-21T10:21:32"/>
    <d v="2024-03-26T10:21:32"/>
    <n v="5"/>
    <x v="0"/>
    <m/>
  </r>
  <r>
    <s v="SHP-000161"/>
    <s v="ORD-000161"/>
    <x v="148"/>
    <d v="2024-03-20T22:02:48"/>
    <d v="2024-03-23T22:02:48"/>
    <n v="3"/>
    <x v="0"/>
    <m/>
  </r>
  <r>
    <s v="SHP-000162"/>
    <s v="ORD-000162"/>
    <x v="149"/>
    <d v="2024-03-21T09:44:04"/>
    <d v="2024-03-25T09:44:04"/>
    <n v="4"/>
    <x v="3"/>
    <m/>
  </r>
  <r>
    <s v="SHP-000163"/>
    <s v="ORD-000163"/>
    <x v="150"/>
    <d v="2024-03-21T21:25:20"/>
    <d v="2024-03-24T21:25:20"/>
    <n v="3"/>
    <x v="3"/>
    <m/>
  </r>
  <r>
    <s v="SHP-000164"/>
    <s v="ORD-000164"/>
    <x v="151"/>
    <d v="2024-03-22T09:06:36"/>
    <d v="2024-03-24T09:06:36"/>
    <n v="2"/>
    <x v="1"/>
    <m/>
  </r>
  <r>
    <s v="SHP-000165"/>
    <s v="ORD-000165"/>
    <x v="152"/>
    <d v="2024-03-21T20:47:52"/>
    <d v="2024-03-24T20:47:52"/>
    <n v="3"/>
    <x v="3"/>
    <m/>
  </r>
  <r>
    <s v="SHP-000166"/>
    <s v="ORD-000166"/>
    <x v="153"/>
    <d v="2024-03-22T08:29:08"/>
    <d v="2024-03-25T08:29:08"/>
    <n v="3"/>
    <x v="1"/>
    <m/>
  </r>
  <r>
    <s v="SHP-000167"/>
    <s v="ORD-000167"/>
    <x v="154"/>
    <d v="2024-03-22T20:10:24"/>
    <d v="2024-03-26T20:10:24"/>
    <n v="4"/>
    <x v="0"/>
    <m/>
  </r>
  <r>
    <s v="SHP-000168"/>
    <s v="ORD-000168"/>
    <x v="155"/>
    <d v="2024-03-23T07:51:40"/>
    <d v="2024-03-27T07:51:40"/>
    <n v="4"/>
    <x v="1"/>
    <m/>
  </r>
  <r>
    <s v="SHP-000169"/>
    <s v="ORD-000169"/>
    <x v="156"/>
    <d v="2024-03-25T19:32:57"/>
    <d v="2024-03-26T19:32:57"/>
    <n v="1"/>
    <x v="3"/>
    <m/>
  </r>
  <r>
    <s v="SHP-000170"/>
    <s v="ORD-000170"/>
    <x v="157"/>
    <d v="2024-03-24T07:14:13"/>
    <d v="2024-03-26T07:14:13"/>
    <n v="2"/>
    <x v="0"/>
    <m/>
  </r>
  <r>
    <s v="SHP-000171"/>
    <s v="ORD-000171"/>
    <x v="158"/>
    <d v="2024-03-26T18:55:29"/>
    <d v="2024-03-27T18:55:29"/>
    <n v="1"/>
    <x v="2"/>
    <m/>
  </r>
  <r>
    <s v="SHP-000172"/>
    <s v="ORD-000172"/>
    <x v="159"/>
    <d v="2024-03-25T06:36:45"/>
    <d v="2024-03-29T06:36:45"/>
    <n v="4"/>
    <x v="1"/>
    <m/>
  </r>
  <r>
    <s v="SHP-000173"/>
    <s v="ORD-000173"/>
    <x v="160"/>
    <d v="2024-03-27T18:18:01"/>
    <d v="2024-03-30T18:18:01"/>
    <n v="3"/>
    <x v="0"/>
    <m/>
  </r>
  <r>
    <s v="SHP-000174"/>
    <s v="ORD-000174"/>
    <x v="161"/>
    <d v="2024-03-26T05:59:17"/>
    <d v="2024-03-30T05:59:17"/>
    <n v="4"/>
    <x v="1"/>
    <m/>
  </r>
  <r>
    <s v="SHP-000175"/>
    <s v="ORD-000175"/>
    <x v="162"/>
    <d v="2024-03-27T17:40:33"/>
    <d v="2024-04-01T17:40:33"/>
    <n v="5"/>
    <x v="0"/>
    <m/>
  </r>
  <r>
    <s v="SHP-000176"/>
    <s v="ORD-000176"/>
    <x v="163"/>
    <d v="2024-03-27T05:21:49"/>
    <d v="2024-03-30T05:21:49"/>
    <n v="3"/>
    <x v="0"/>
    <m/>
  </r>
  <r>
    <s v="SHP-000177"/>
    <s v="ORD-000177"/>
    <x v="164"/>
    <d v="2024-03-27T17:03:05"/>
    <d v="2024-03-28T17:03:05"/>
    <n v="1"/>
    <x v="1"/>
    <m/>
  </r>
  <r>
    <s v="SHP-000179"/>
    <s v="ORD-000179"/>
    <x v="165"/>
    <d v="2024-03-29T16:25:37"/>
    <d v="2024-04-03T16:25:37"/>
    <n v="5"/>
    <x v="0"/>
    <m/>
  </r>
  <r>
    <s v="SHP-000180"/>
    <s v="ORD-000180"/>
    <x v="166"/>
    <d v="2024-03-31T04:06:53"/>
    <d v="2024-04-04T04:06:53"/>
    <n v="4"/>
    <x v="0"/>
    <m/>
  </r>
  <r>
    <s v="SHP-000181"/>
    <s v="ORD-000181"/>
    <x v="167"/>
    <d v="2024-03-31T15:48:09"/>
    <d v="2024-04-02T15:48:09"/>
    <n v="2"/>
    <x v="0"/>
    <m/>
  </r>
  <r>
    <s v="SHP-000182"/>
    <s v="ORD-000182"/>
    <x v="168"/>
    <d v="2024-03-31T03:29:25"/>
    <d v="2024-04-06T03:29:25"/>
    <n v="6"/>
    <x v="2"/>
    <m/>
  </r>
  <r>
    <s v="SHP-000183"/>
    <s v="ORD-000183"/>
    <x v="169"/>
    <d v="2024-03-30T15:10:41"/>
    <d v="2024-04-01T15:10:41"/>
    <n v="2"/>
    <x v="2"/>
    <m/>
  </r>
  <r>
    <s v="SHP-000184"/>
    <s v="ORD-000184"/>
    <x v="170"/>
    <d v="2024-03-31T02:51:57"/>
    <d v="2024-04-02T02:51:57"/>
    <n v="2"/>
    <x v="3"/>
    <m/>
  </r>
  <r>
    <s v="SHP-000185"/>
    <s v="ORD-000185"/>
    <x v="171"/>
    <d v="2024-03-31T14:33:13"/>
    <d v="2024-04-04T14:33:13"/>
    <n v="4"/>
    <x v="1"/>
    <m/>
  </r>
  <r>
    <s v="SHP-000187"/>
    <s v="ORD-000187"/>
    <x v="172"/>
    <d v="2024-04-03T13:55:45"/>
    <d v="2024-04-08T13:55:45"/>
    <n v="5"/>
    <x v="1"/>
    <m/>
  </r>
  <r>
    <s v="SHP-000188"/>
    <s v="ORD-000188"/>
    <x v="173"/>
    <d v="2024-04-03T01:37:01"/>
    <d v="2024-04-07T01:37:01"/>
    <n v="4"/>
    <x v="3"/>
    <m/>
  </r>
  <r>
    <s v="SHP-000189"/>
    <s v="ORD-000189"/>
    <x v="174"/>
    <d v="2024-04-03T13:18:18"/>
    <d v="2024-04-05T13:18:18"/>
    <n v="2"/>
    <x v="1"/>
    <m/>
  </r>
  <r>
    <s v="SHP-000190"/>
    <s v="ORD-000190"/>
    <x v="175"/>
    <d v="2024-04-05T00:59:34"/>
    <d v="2024-04-11T00:59:34"/>
    <n v="6"/>
    <x v="2"/>
    <m/>
  </r>
  <r>
    <s v="SHP-000191"/>
    <s v="ORD-000191"/>
    <x v="176"/>
    <d v="2024-04-03T12:40:50"/>
    <d v="2024-04-04T12:40:50"/>
    <n v="1"/>
    <x v="1"/>
    <m/>
  </r>
  <r>
    <s v="SHP-000192"/>
    <s v="ORD-000192"/>
    <x v="177"/>
    <d v="2024-04-04T00:22:06"/>
    <d v="2024-04-08T00:22:06"/>
    <n v="4"/>
    <x v="2"/>
    <m/>
  </r>
  <r>
    <s v="SHP-000193"/>
    <s v="ORD-000193"/>
    <x v="178"/>
    <d v="2024-04-04T12:03:22"/>
    <d v="2024-04-08T12:03:22"/>
    <n v="4"/>
    <x v="1"/>
    <m/>
  </r>
  <r>
    <s v="SHP-000194"/>
    <s v="ORD-000194"/>
    <x v="179"/>
    <d v="2024-04-04T23:44:38"/>
    <d v="2024-04-07T23:44:38"/>
    <n v="3"/>
    <x v="2"/>
    <m/>
  </r>
  <r>
    <s v="SHP-000195"/>
    <s v="ORD-000195"/>
    <x v="180"/>
    <d v="2024-04-06T11:25:54"/>
    <d v="2024-04-08T11:25:54"/>
    <n v="2"/>
    <x v="2"/>
    <m/>
  </r>
  <r>
    <s v="SHP-000196"/>
    <s v="ORD-000196"/>
    <x v="181"/>
    <d v="2024-04-06T23:07:10"/>
    <d v="2024-04-07T23:07:10"/>
    <n v="1"/>
    <x v="1"/>
    <m/>
  </r>
  <r>
    <s v="SHP-000197"/>
    <s v="ORD-000197"/>
    <x v="182"/>
    <d v="2024-04-08T10:48:26"/>
    <d v="2024-04-14T10:48:26"/>
    <n v="6"/>
    <x v="3"/>
    <m/>
  </r>
  <r>
    <s v="SHP-000198"/>
    <s v="ORD-000198"/>
    <x v="183"/>
    <d v="2024-04-07T22:29:42"/>
    <d v="2024-04-12T22:29:42"/>
    <n v="5"/>
    <x v="0"/>
    <m/>
  </r>
  <r>
    <s v="SHP-000199"/>
    <s v="ORD-000199"/>
    <x v="184"/>
    <d v="2024-04-07T10:10:58"/>
    <d v="2024-04-11T10:10:58"/>
    <n v="4"/>
    <x v="3"/>
    <m/>
  </r>
  <r>
    <s v="SHP-000201"/>
    <s v="ORD-000201"/>
    <x v="185"/>
    <d v="2024-04-09T09:33:30"/>
    <d v="2024-04-14T09:33:30"/>
    <n v="5"/>
    <x v="3"/>
    <m/>
  </r>
  <r>
    <s v="SHP-000202"/>
    <s v="ORD-000202"/>
    <x v="186"/>
    <d v="2024-04-09T21:14:46"/>
    <d v="2024-04-14T21:14:46"/>
    <n v="5"/>
    <x v="2"/>
    <m/>
  </r>
  <r>
    <s v="SHP-000203"/>
    <s v="ORD-000203"/>
    <x v="187"/>
    <d v="2024-04-10T08:56:02"/>
    <d v="2024-04-13T08:56:02"/>
    <n v="3"/>
    <x v="0"/>
    <m/>
  </r>
  <r>
    <s v="SHP-000204"/>
    <s v="ORD-000204"/>
    <x v="188"/>
    <d v="2024-04-10T20:37:18"/>
    <d v="2024-04-15T20:37:18"/>
    <n v="5"/>
    <x v="1"/>
    <m/>
  </r>
  <r>
    <s v="SHP-000205"/>
    <s v="ORD-000205"/>
    <x v="189"/>
    <d v="2024-04-11T08:18:34"/>
    <d v="2024-04-13T08:18:34"/>
    <n v="2"/>
    <x v="1"/>
    <m/>
  </r>
  <r>
    <s v="SHP-000206"/>
    <s v="ORD-000206"/>
    <x v="190"/>
    <d v="2024-04-10T19:59:50"/>
    <d v="2024-04-12T19:59:50"/>
    <n v="2"/>
    <x v="1"/>
    <m/>
  </r>
  <r>
    <s v="SHP-000207"/>
    <s v="ORD-000207"/>
    <x v="191"/>
    <d v="2024-04-11T07:41:06"/>
    <d v="2024-04-12T07:41:06"/>
    <n v="1"/>
    <x v="0"/>
    <m/>
  </r>
  <r>
    <s v="SHP-000208"/>
    <s v="ORD-000208"/>
    <x v="192"/>
    <d v="2024-04-11T19:22:22"/>
    <d v="2024-04-12T19:22:22"/>
    <n v="1"/>
    <x v="2"/>
    <m/>
  </r>
  <r>
    <s v="SHP-000209"/>
    <s v="ORD-000209"/>
    <x v="193"/>
    <d v="2024-04-13T07:03:39"/>
    <d v="2024-04-19T07:03:39"/>
    <n v="6"/>
    <x v="1"/>
    <m/>
  </r>
  <r>
    <s v="SHP-000210"/>
    <s v="ORD-000210"/>
    <x v="194"/>
    <d v="2024-04-14T18:44:55"/>
    <d v="2024-04-19T18:44:55"/>
    <n v="5"/>
    <x v="3"/>
    <m/>
  </r>
  <r>
    <s v="SHP-000211"/>
    <s v="ORD-000211"/>
    <x v="195"/>
    <d v="2024-04-13T06:26:11"/>
    <d v="2024-04-18T06:26:11"/>
    <n v="5"/>
    <x v="1"/>
    <m/>
  </r>
  <r>
    <s v="SHP-000212"/>
    <s v="ORD-000212"/>
    <x v="196"/>
    <d v="2024-04-13T18:07:27"/>
    <d v="2024-04-16T18:07:27"/>
    <n v="3"/>
    <x v="1"/>
    <m/>
  </r>
  <r>
    <s v="SHP-000213"/>
    <s v="ORD-000213"/>
    <x v="197"/>
    <d v="2024-04-15T05:48:43"/>
    <d v="2024-04-20T05:48:43"/>
    <n v="5"/>
    <x v="1"/>
    <m/>
  </r>
  <r>
    <s v="SHP-000214"/>
    <s v="ORD-000214"/>
    <x v="198"/>
    <d v="2024-04-16T17:29:59"/>
    <d v="2024-04-21T17:29:59"/>
    <n v="5"/>
    <x v="1"/>
    <m/>
  </r>
  <r>
    <s v="SHP-000215"/>
    <s v="ORD-000215"/>
    <x v="199"/>
    <d v="2024-04-15T05:11:15"/>
    <d v="2024-04-20T05:11:15"/>
    <n v="5"/>
    <x v="2"/>
    <m/>
  </r>
  <r>
    <s v="SHP-000216"/>
    <s v="ORD-000216"/>
    <x v="200"/>
    <d v="2024-04-15T16:52:31"/>
    <d v="2024-04-19T16:52:31"/>
    <n v="4"/>
    <x v="3"/>
    <m/>
  </r>
  <r>
    <s v="SHP-000217"/>
    <s v="ORD-000217"/>
    <x v="201"/>
    <d v="2024-04-18T04:33:47"/>
    <d v="2024-04-22T04:33:47"/>
    <n v="4"/>
    <x v="2"/>
    <m/>
  </r>
  <r>
    <s v="SHP-000218"/>
    <s v="ORD-000218"/>
    <x v="202"/>
    <d v="2024-04-17T16:15:03"/>
    <d v="2024-04-20T16:15:03"/>
    <n v="3"/>
    <x v="3"/>
    <m/>
  </r>
  <r>
    <s v="SHP-000219"/>
    <s v="ORD-000219"/>
    <x v="203"/>
    <d v="2024-04-19T03:56:19"/>
    <d v="2024-04-22T03:56:19"/>
    <n v="3"/>
    <x v="1"/>
    <m/>
  </r>
  <r>
    <s v="SHP-000220"/>
    <s v="ORD-000220"/>
    <x v="204"/>
    <d v="2024-04-18T15:37:35"/>
    <d v="2024-04-20T15:37:35"/>
    <n v="2"/>
    <x v="0"/>
    <m/>
  </r>
  <r>
    <s v="SHP-000221"/>
    <s v="ORD-000221"/>
    <x v="205"/>
    <d v="2024-04-18T03:18:51"/>
    <d v="2024-04-21T03:18:51"/>
    <n v="3"/>
    <x v="2"/>
    <m/>
  </r>
  <r>
    <s v="SHP-000222"/>
    <s v="ORD-000222"/>
    <x v="206"/>
    <d v="2024-04-20T15:00:07"/>
    <d v="2024-04-26T15:00:07"/>
    <n v="6"/>
    <x v="0"/>
    <m/>
  </r>
  <r>
    <s v="SHP-000223"/>
    <s v="ORD-000223"/>
    <x v="207"/>
    <d v="2024-04-21T02:41:23"/>
    <d v="2024-04-23T02:41:23"/>
    <n v="2"/>
    <x v="2"/>
    <m/>
  </r>
  <r>
    <s v="SHP-000224"/>
    <s v="ORD-000224"/>
    <x v="208"/>
    <d v="2024-04-19T14:22:39"/>
    <d v="2024-04-24T14:22:39"/>
    <n v="5"/>
    <x v="1"/>
    <m/>
  </r>
  <r>
    <s v="SHP-000225"/>
    <s v="ORD-000225"/>
    <x v="209"/>
    <d v="2024-04-20T02:03:55"/>
    <d v="2024-04-23T02:03:55"/>
    <n v="3"/>
    <x v="2"/>
    <m/>
  </r>
  <r>
    <s v="SHP-000226"/>
    <s v="ORD-000226"/>
    <x v="210"/>
    <d v="2024-04-21T13:45:11"/>
    <d v="2024-04-27T13:45:11"/>
    <n v="6"/>
    <x v="1"/>
    <m/>
  </r>
  <r>
    <s v="SHP-000227"/>
    <s v="ORD-000227"/>
    <x v="211"/>
    <d v="2024-04-21T01:26:27"/>
    <d v="2024-04-24T01:26:27"/>
    <n v="3"/>
    <x v="2"/>
    <m/>
  </r>
  <r>
    <s v="SHP-000228"/>
    <s v="ORD-000228"/>
    <x v="212"/>
    <d v="2024-04-21T13:07:44"/>
    <d v="2024-04-24T13:07:44"/>
    <n v="3"/>
    <x v="1"/>
    <m/>
  </r>
  <r>
    <s v="SHP-000229"/>
    <s v="ORD-000229"/>
    <x v="213"/>
    <d v="2024-04-24T00:49:00"/>
    <d v="2024-04-26T00:49:00"/>
    <n v="2"/>
    <x v="1"/>
    <m/>
  </r>
  <r>
    <s v="SHP-000230"/>
    <s v="ORD-000230"/>
    <x v="214"/>
    <d v="2024-04-23T12:30:16"/>
    <d v="2024-04-25T12:30:16"/>
    <n v="2"/>
    <x v="3"/>
    <m/>
  </r>
  <r>
    <s v="SHP-000231"/>
    <s v="ORD-000231"/>
    <x v="215"/>
    <d v="2024-04-23T00:11:32"/>
    <d v="2024-04-24T00:11:32"/>
    <n v="1"/>
    <x v="1"/>
    <m/>
  </r>
  <r>
    <s v="SHP-000232"/>
    <s v="ORD-000232"/>
    <x v="216"/>
    <d v="2024-04-25T11:52:48"/>
    <d v="2024-04-27T11:52:48"/>
    <n v="2"/>
    <x v="3"/>
    <m/>
  </r>
  <r>
    <s v="SHP-000233"/>
    <s v="ORD-000233"/>
    <x v="217"/>
    <d v="2024-04-23T23:34:04"/>
    <d v="2024-04-25T23:34:04"/>
    <n v="2"/>
    <x v="1"/>
    <m/>
  </r>
  <r>
    <s v="SHP-000235"/>
    <s v="ORD-000235"/>
    <x v="218"/>
    <d v="2024-04-24T22:56:36"/>
    <d v="2024-04-27T22:56:36"/>
    <n v="3"/>
    <x v="1"/>
    <m/>
  </r>
  <r>
    <s v="SHP-000236"/>
    <s v="ORD-000236"/>
    <x v="219"/>
    <d v="2024-04-25T10:37:52"/>
    <d v="2024-04-27T10:37:52"/>
    <n v="2"/>
    <x v="0"/>
    <m/>
  </r>
  <r>
    <s v="SHP-000237"/>
    <s v="ORD-000237"/>
    <x v="220"/>
    <d v="2024-04-26T22:19:08"/>
    <d v="2024-04-29T22:19:08"/>
    <n v="3"/>
    <x v="0"/>
    <m/>
  </r>
  <r>
    <s v="SHP-000238"/>
    <s v="ORD-000238"/>
    <x v="221"/>
    <d v="2024-04-28T10:00:24"/>
    <d v="2024-05-01T10:00:24"/>
    <n v="3"/>
    <x v="1"/>
    <m/>
  </r>
  <r>
    <s v="SHP-000239"/>
    <s v="ORD-000239"/>
    <x v="222"/>
    <d v="2024-04-28T21:41:40"/>
    <d v="2024-05-02T21:41:40"/>
    <n v="4"/>
    <x v="0"/>
    <m/>
  </r>
  <r>
    <s v="SHP-000241"/>
    <s v="ORD-000241"/>
    <x v="223"/>
    <d v="2024-04-29T21:04:12"/>
    <d v="2024-05-05T21:04:12"/>
    <n v="6"/>
    <x v="2"/>
    <m/>
  </r>
  <r>
    <s v="SHP-000242"/>
    <s v="ORD-000242"/>
    <x v="224"/>
    <d v="2024-04-28T08:45:28"/>
    <d v="2024-04-30T08:45:28"/>
    <n v="2"/>
    <x v="1"/>
    <m/>
  </r>
  <r>
    <s v="SHP-000243"/>
    <s v="ORD-000243"/>
    <x v="225"/>
    <d v="2024-04-30T20:26:44"/>
    <d v="2024-05-03T20:26:44"/>
    <n v="3"/>
    <x v="0"/>
    <m/>
  </r>
  <r>
    <s v="SHP-000244"/>
    <s v="ORD-000244"/>
    <x v="226"/>
    <d v="2024-04-30T08:08:00"/>
    <d v="2024-05-01T08:08:00"/>
    <n v="1"/>
    <x v="1"/>
    <m/>
  </r>
  <r>
    <s v="SHP-000245"/>
    <s v="ORD-000245"/>
    <x v="227"/>
    <d v="2024-04-30T19:49:16"/>
    <d v="2024-05-01T19:49:16"/>
    <n v="1"/>
    <x v="3"/>
    <m/>
  </r>
  <r>
    <s v="SHP-000246"/>
    <s v="ORD-000246"/>
    <x v="228"/>
    <d v="2024-05-02T07:30:32"/>
    <d v="2024-05-06T07:30:32"/>
    <n v="4"/>
    <x v="1"/>
    <m/>
  </r>
  <r>
    <s v="SHP-000247"/>
    <s v="ORD-000247"/>
    <x v="229"/>
    <d v="2024-04-30T19:11:48"/>
    <d v="2024-05-06T19:11:48"/>
    <n v="6"/>
    <x v="1"/>
    <m/>
  </r>
  <r>
    <s v="SHP-000248"/>
    <s v="ORD-000248"/>
    <x v="230"/>
    <d v="2024-05-01T06:53:05"/>
    <d v="2024-05-03T06:53:05"/>
    <n v="2"/>
    <x v="0"/>
    <m/>
  </r>
  <r>
    <s v="SHP-000249"/>
    <s v="ORD-000249"/>
    <x v="231"/>
    <d v="2024-05-01T18:34:21"/>
    <d v="2024-05-05T18:34:21"/>
    <n v="4"/>
    <x v="3"/>
    <m/>
  </r>
  <r>
    <s v="SHP-000250"/>
    <s v="ORD-000250"/>
    <x v="232"/>
    <d v="2024-05-02T06:15:37"/>
    <d v="2024-05-03T06:15:37"/>
    <n v="1"/>
    <x v="2"/>
    <m/>
  </r>
  <r>
    <s v="SHP-000251"/>
    <s v="ORD-000251"/>
    <x v="233"/>
    <d v="2024-05-03T17:56:53"/>
    <d v="2024-05-09T17:56:53"/>
    <n v="6"/>
    <x v="2"/>
    <m/>
  </r>
  <r>
    <s v="SHP-000252"/>
    <s v="ORD-000252"/>
    <x v="234"/>
    <d v="2024-05-03T05:38:09"/>
    <d v="2024-05-05T05:38:09"/>
    <n v="2"/>
    <x v="0"/>
    <m/>
  </r>
  <r>
    <s v="SHP-000253"/>
    <s v="ORD-000253"/>
    <x v="235"/>
    <d v="2024-05-03T17:19:25"/>
    <d v="2024-05-06T17:19:25"/>
    <n v="3"/>
    <x v="1"/>
    <m/>
  </r>
  <r>
    <s v="SHP-000254"/>
    <s v="ORD-000254"/>
    <x v="236"/>
    <d v="2024-05-04T05:00:41"/>
    <d v="2024-05-06T05:00:41"/>
    <n v="2"/>
    <x v="0"/>
    <m/>
  </r>
  <r>
    <s v="SHP-000255"/>
    <s v="ORD-000255"/>
    <x v="237"/>
    <d v="2024-05-04T16:41:57"/>
    <d v="2024-05-09T16:41:57"/>
    <n v="5"/>
    <x v="0"/>
    <m/>
  </r>
  <r>
    <s v="SHP-000256"/>
    <s v="ORD-000256"/>
    <x v="238"/>
    <d v="2024-05-06T04:23:13"/>
    <d v="2024-05-08T04:23:13"/>
    <n v="2"/>
    <x v="0"/>
    <m/>
  </r>
  <r>
    <s v="SHP-000257"/>
    <s v="ORD-000257"/>
    <x v="239"/>
    <d v="2024-05-07T16:04:29"/>
    <d v="2024-05-10T16:04:29"/>
    <n v="3"/>
    <x v="1"/>
    <m/>
  </r>
  <r>
    <s v="SHP-000258"/>
    <s v="ORD-000258"/>
    <x v="240"/>
    <d v="2024-05-08T03:45:45"/>
    <d v="2024-05-13T03:45:45"/>
    <n v="5"/>
    <x v="3"/>
    <m/>
  </r>
  <r>
    <s v="SHP-000259"/>
    <s v="ORD-000259"/>
    <x v="241"/>
    <d v="2024-05-06T15:27:01"/>
    <d v="2024-05-12T15:27:01"/>
    <n v="6"/>
    <x v="0"/>
    <m/>
  </r>
  <r>
    <s v="SHP-000260"/>
    <s v="ORD-000260"/>
    <x v="242"/>
    <d v="2024-05-07T03:08:17"/>
    <d v="2024-05-11T03:08:17"/>
    <n v="4"/>
    <x v="1"/>
    <m/>
  </r>
  <r>
    <s v="SHP-000261"/>
    <s v="ORD-000261"/>
    <x v="243"/>
    <d v="2024-05-09T14:49:33"/>
    <d v="2024-05-15T14:49:33"/>
    <n v="6"/>
    <x v="3"/>
    <m/>
  </r>
  <r>
    <s v="SHP-000262"/>
    <s v="ORD-000262"/>
    <x v="244"/>
    <d v="2024-05-09T02:30:49"/>
    <d v="2024-05-11T02:30:49"/>
    <n v="2"/>
    <x v="0"/>
    <m/>
  </r>
  <r>
    <s v="SHP-000263"/>
    <s v="ORD-000263"/>
    <x v="245"/>
    <d v="2024-05-09T14:12:05"/>
    <d v="2024-05-13T14:12:05"/>
    <n v="4"/>
    <x v="2"/>
    <m/>
  </r>
  <r>
    <s v="SHP-000264"/>
    <s v="ORD-000264"/>
    <x v="246"/>
    <d v="2024-05-10T01:53:21"/>
    <d v="2024-05-12T01:53:21"/>
    <n v="2"/>
    <x v="3"/>
    <m/>
  </r>
  <r>
    <s v="SHP-000265"/>
    <s v="ORD-000265"/>
    <x v="247"/>
    <d v="2024-05-10T13:34:37"/>
    <d v="2024-05-11T13:34:37"/>
    <n v="1"/>
    <x v="0"/>
    <m/>
  </r>
  <r>
    <s v="SHP-000266"/>
    <s v="ORD-000266"/>
    <x v="248"/>
    <d v="2024-05-11T01:15:53"/>
    <d v="2024-05-12T01:15:53"/>
    <n v="1"/>
    <x v="3"/>
    <m/>
  </r>
  <r>
    <s v="SHP-000267"/>
    <s v="ORD-000267"/>
    <x v="249"/>
    <d v="2024-05-11T12:57:09"/>
    <d v="2024-05-14T12:57:09"/>
    <n v="3"/>
    <x v="3"/>
    <m/>
  </r>
  <r>
    <s v="SHP-000268"/>
    <s v="ORD-000268"/>
    <x v="250"/>
    <d v="2024-05-12T00:38:26"/>
    <d v="2024-05-18T00:38:26"/>
    <n v="6"/>
    <x v="3"/>
    <m/>
  </r>
  <r>
    <s v="SHP-000269"/>
    <s v="ORD-000269"/>
    <x v="251"/>
    <d v="2024-05-12T12:19:42"/>
    <d v="2024-05-13T12:19:42"/>
    <n v="1"/>
    <x v="3"/>
    <m/>
  </r>
  <r>
    <s v="SHP-000270"/>
    <s v="ORD-000270"/>
    <x v="252"/>
    <d v="2024-05-13T00:00:58"/>
    <d v="2024-05-18T00:00:58"/>
    <n v="5"/>
    <x v="3"/>
    <m/>
  </r>
  <r>
    <s v="SHP-000271"/>
    <s v="ORD-000271"/>
    <x v="253"/>
    <d v="2024-05-12T11:42:14"/>
    <d v="2024-05-17T11:42:14"/>
    <n v="5"/>
    <x v="3"/>
    <m/>
  </r>
  <r>
    <s v="SHP-000272"/>
    <s v="ORD-000272"/>
    <x v="254"/>
    <d v="2024-05-13T23:23:30"/>
    <d v="2024-05-15T23:23:30"/>
    <n v="2"/>
    <x v="0"/>
    <m/>
  </r>
  <r>
    <s v="SHP-000273"/>
    <s v="ORD-000273"/>
    <x v="255"/>
    <d v="2024-05-13T11:04:46"/>
    <d v="2024-05-17T11:04:46"/>
    <n v="4"/>
    <x v="2"/>
    <m/>
  </r>
  <r>
    <s v="SHP-000274"/>
    <s v="ORD-000274"/>
    <x v="256"/>
    <d v="2024-05-15T22:46:02"/>
    <d v="2024-05-20T22:46:02"/>
    <n v="5"/>
    <x v="1"/>
    <m/>
  </r>
  <r>
    <s v="SHP-000275"/>
    <s v="ORD-000275"/>
    <x v="257"/>
    <d v="2024-05-14T10:27:18"/>
    <d v="2024-05-16T10:27:18"/>
    <n v="2"/>
    <x v="3"/>
    <m/>
  </r>
  <r>
    <s v="SHP-000276"/>
    <s v="ORD-000276"/>
    <x v="258"/>
    <d v="2024-05-16T22:08:34"/>
    <d v="2024-05-20T22:08:34"/>
    <n v="4"/>
    <x v="1"/>
    <m/>
  </r>
  <r>
    <s v="SHP-000277"/>
    <s v="ORD-000277"/>
    <x v="259"/>
    <d v="2024-05-15T09:49:50"/>
    <d v="2024-05-16T09:49:50"/>
    <n v="1"/>
    <x v="0"/>
    <m/>
  </r>
  <r>
    <s v="SHP-000278"/>
    <s v="ORD-000278"/>
    <x v="260"/>
    <d v="2024-05-17T21:31:06"/>
    <d v="2024-05-19T21:31:06"/>
    <n v="2"/>
    <x v="3"/>
    <m/>
  </r>
  <r>
    <s v="SHP-000279"/>
    <s v="ORD-000279"/>
    <x v="261"/>
    <d v="2024-05-16T09:12:22"/>
    <d v="2024-05-20T09:12:22"/>
    <n v="4"/>
    <x v="2"/>
    <m/>
  </r>
  <r>
    <s v="SHP-000280"/>
    <s v="ORD-000280"/>
    <x v="262"/>
    <d v="2024-05-16T20:53:38"/>
    <d v="2024-05-19T20:53:38"/>
    <n v="3"/>
    <x v="1"/>
    <m/>
  </r>
  <r>
    <s v="SHP-000281"/>
    <s v="ORD-000281"/>
    <x v="263"/>
    <d v="2024-05-19T08:34:54"/>
    <d v="2024-05-25T08:34:54"/>
    <n v="6"/>
    <x v="3"/>
    <m/>
  </r>
  <r>
    <s v="SHP-000282"/>
    <s v="ORD-000282"/>
    <x v="264"/>
    <d v="2024-05-18T20:16:10"/>
    <d v="2024-05-24T20:16:10"/>
    <n v="6"/>
    <x v="0"/>
    <m/>
  </r>
  <r>
    <s v="SHP-000283"/>
    <s v="ORD-000283"/>
    <x v="265"/>
    <d v="2024-05-19T07:57:26"/>
    <d v="2024-05-22T07:57:26"/>
    <n v="3"/>
    <x v="2"/>
    <m/>
  </r>
  <r>
    <s v="SHP-000284"/>
    <s v="ORD-000284"/>
    <x v="266"/>
    <d v="2024-05-19T19:38:42"/>
    <d v="2024-05-24T19:38:42"/>
    <n v="5"/>
    <x v="1"/>
    <m/>
  </r>
  <r>
    <s v="SHP-000285"/>
    <s v="ORD-000285"/>
    <x v="267"/>
    <d v="2024-05-20T07:19:58"/>
    <d v="2024-05-26T07:19:58"/>
    <n v="6"/>
    <x v="1"/>
    <m/>
  </r>
  <r>
    <s v="SHP-000286"/>
    <s v="ORD-000286"/>
    <x v="268"/>
    <d v="2024-05-20T19:01:14"/>
    <d v="2024-05-24T19:01:14"/>
    <n v="4"/>
    <x v="3"/>
    <m/>
  </r>
  <r>
    <s v="SHP-000287"/>
    <s v="ORD-000287"/>
    <x v="269"/>
    <d v="2024-05-20T06:42:31"/>
    <d v="2024-05-23T06:42:31"/>
    <n v="3"/>
    <x v="2"/>
    <m/>
  </r>
  <r>
    <s v="SHP-000288"/>
    <s v="ORD-000288"/>
    <x v="270"/>
    <d v="2024-05-21T18:23:47"/>
    <d v="2024-05-26T18:23:47"/>
    <n v="5"/>
    <x v="2"/>
    <m/>
  </r>
  <r>
    <s v="SHP-000289"/>
    <s v="ORD-000289"/>
    <x v="271"/>
    <d v="2024-05-21T06:05:03"/>
    <d v="2024-05-23T06:05:03"/>
    <n v="2"/>
    <x v="2"/>
    <m/>
  </r>
  <r>
    <s v="SHP-000290"/>
    <s v="ORD-000290"/>
    <x v="272"/>
    <d v="2024-05-23T17:46:19"/>
    <d v="2024-05-25T17:46:19"/>
    <n v="2"/>
    <x v="2"/>
    <m/>
  </r>
  <r>
    <s v="SHP-000291"/>
    <s v="ORD-000291"/>
    <x v="273"/>
    <d v="2024-05-23T05:27:35"/>
    <d v="2024-05-27T05:27:35"/>
    <n v="4"/>
    <x v="0"/>
    <m/>
  </r>
  <r>
    <s v="SHP-000292"/>
    <s v="ORD-000292"/>
    <x v="274"/>
    <d v="2024-05-23T17:08:51"/>
    <d v="2024-05-27T17:08:51"/>
    <n v="4"/>
    <x v="2"/>
    <m/>
  </r>
  <r>
    <s v="SHP-000293"/>
    <s v="ORD-000293"/>
    <x v="275"/>
    <d v="2024-05-24T04:50:07"/>
    <d v="2024-05-28T04:50:07"/>
    <n v="4"/>
    <x v="1"/>
    <m/>
  </r>
  <r>
    <s v="SHP-000294"/>
    <s v="ORD-000294"/>
    <x v="276"/>
    <d v="2024-05-24T16:31:23"/>
    <d v="2024-05-30T16:31:23"/>
    <n v="6"/>
    <x v="1"/>
    <m/>
  </r>
  <r>
    <s v="SHP-000295"/>
    <s v="ORD-000295"/>
    <x v="277"/>
    <d v="2024-05-24T04:12:39"/>
    <d v="2024-05-28T04:12:39"/>
    <n v="4"/>
    <x v="0"/>
    <m/>
  </r>
  <r>
    <s v="SHP-000296"/>
    <s v="ORD-000296"/>
    <x v="278"/>
    <d v="2024-05-24T15:53:55"/>
    <d v="2024-05-27T15:53:55"/>
    <n v="3"/>
    <x v="1"/>
    <m/>
  </r>
  <r>
    <s v="SHP-000297"/>
    <s v="ORD-000297"/>
    <x v="279"/>
    <d v="2024-05-25T03:35:11"/>
    <d v="2024-05-28T03:35:11"/>
    <n v="3"/>
    <x v="1"/>
    <m/>
  </r>
  <r>
    <s v="SHP-000298"/>
    <s v="ORD-000298"/>
    <x v="280"/>
    <d v="2024-05-27T15:16:27"/>
    <d v="2024-06-01T15:16:27"/>
    <n v="5"/>
    <x v="2"/>
    <m/>
  </r>
  <r>
    <s v="SHP-000299"/>
    <s v="ORD-000299"/>
    <x v="281"/>
    <d v="2024-05-26T02:57:43"/>
    <d v="2024-05-29T02:57:43"/>
    <n v="3"/>
    <x v="1"/>
    <m/>
  </r>
  <r>
    <s v="SHP-000300"/>
    <s v="ORD-000300"/>
    <x v="282"/>
    <d v="2024-05-27T14:38:59"/>
    <d v="2024-06-02T14:38:59"/>
    <n v="6"/>
    <x v="0"/>
    <m/>
  </r>
  <r>
    <s v="SHP-000301"/>
    <s v="ORD-000301"/>
    <x v="283"/>
    <d v="2024-05-29T02:20:15"/>
    <d v="2024-05-31T02:20:15"/>
    <n v="2"/>
    <x v="2"/>
    <m/>
  </r>
  <r>
    <s v="SHP-000302"/>
    <s v="ORD-000302"/>
    <x v="284"/>
    <d v="2024-05-29T14:01:31"/>
    <d v="2024-06-03T14:01:31"/>
    <n v="5"/>
    <x v="3"/>
    <m/>
  </r>
  <r>
    <s v="SHP-000303"/>
    <s v="ORD-000303"/>
    <x v="285"/>
    <d v="2024-05-29T01:42:47"/>
    <d v="2024-06-01T01:42:47"/>
    <n v="3"/>
    <x v="2"/>
    <m/>
  </r>
  <r>
    <s v="SHP-000304"/>
    <s v="ORD-000304"/>
    <x v="286"/>
    <d v="2024-05-29T13:24:03"/>
    <d v="2024-06-02T13:24:03"/>
    <n v="4"/>
    <x v="0"/>
    <m/>
  </r>
  <r>
    <s v="SHP-000305"/>
    <s v="ORD-000305"/>
    <x v="287"/>
    <d v="2024-05-30T01:05:19"/>
    <d v="2024-06-02T01:05:19"/>
    <n v="3"/>
    <x v="2"/>
    <m/>
  </r>
  <r>
    <s v="SHP-000306"/>
    <s v="ORD-000306"/>
    <x v="288"/>
    <d v="2024-05-30T12:46:35"/>
    <d v="2024-05-31T12:46:35"/>
    <n v="1"/>
    <x v="2"/>
    <m/>
  </r>
  <r>
    <s v="SHP-000307"/>
    <s v="ORD-000307"/>
    <x v="289"/>
    <d v="2024-05-30T00:27:52"/>
    <d v="2024-06-04T00:27:52"/>
    <n v="5"/>
    <x v="0"/>
    <m/>
  </r>
  <r>
    <s v="SHP-000308"/>
    <s v="ORD-000308"/>
    <x v="290"/>
    <d v="2024-06-01T12:09:08"/>
    <d v="2024-06-07T12:09:08"/>
    <n v="6"/>
    <x v="2"/>
    <m/>
  </r>
  <r>
    <s v="SHP-000309"/>
    <s v="ORD-000309"/>
    <x v="291"/>
    <d v="2024-05-31T23:50:24"/>
    <d v="2024-06-03T23:50:24"/>
    <n v="3"/>
    <x v="0"/>
    <m/>
  </r>
  <r>
    <s v="SHP-000310"/>
    <s v="ORD-000310"/>
    <x v="292"/>
    <d v="2024-05-31T11:31:40"/>
    <d v="2024-06-03T11:31:40"/>
    <n v="3"/>
    <x v="0"/>
    <m/>
  </r>
  <r>
    <s v="SHP-000311"/>
    <s v="ORD-000311"/>
    <x v="293"/>
    <d v="2024-06-01T23:12:56"/>
    <d v="2024-06-07T23:12:56"/>
    <n v="6"/>
    <x v="3"/>
    <m/>
  </r>
  <r>
    <s v="SHP-000312"/>
    <s v="ORD-000312"/>
    <x v="294"/>
    <d v="2024-06-01T10:54:12"/>
    <d v="2024-06-03T10:54:12"/>
    <n v="2"/>
    <x v="1"/>
    <m/>
  </r>
  <r>
    <s v="SHP-000313"/>
    <s v="ORD-000313"/>
    <x v="295"/>
    <d v="2024-06-02T22:35:28"/>
    <d v="2024-06-06T22:35:28"/>
    <n v="4"/>
    <x v="1"/>
    <m/>
  </r>
  <r>
    <s v="SHP-000314"/>
    <s v="ORD-000314"/>
    <x v="296"/>
    <d v="2024-06-03T10:16:44"/>
    <d v="2024-06-07T10:16:44"/>
    <n v="4"/>
    <x v="2"/>
    <m/>
  </r>
  <r>
    <s v="SHP-000315"/>
    <s v="ORD-000315"/>
    <x v="297"/>
    <d v="2024-06-03T21:58:00"/>
    <d v="2024-06-05T21:58:00"/>
    <n v="2"/>
    <x v="2"/>
    <m/>
  </r>
  <r>
    <s v="SHP-000316"/>
    <s v="ORD-000316"/>
    <x v="298"/>
    <d v="2024-06-03T09:39:16"/>
    <d v="2024-06-05T09:39:16"/>
    <n v="2"/>
    <x v="3"/>
    <m/>
  </r>
  <r>
    <s v="SHP-000317"/>
    <s v="ORD-000317"/>
    <x v="299"/>
    <d v="2024-06-04T21:20:32"/>
    <d v="2024-06-05T21:20:32"/>
    <n v="1"/>
    <x v="3"/>
    <m/>
  </r>
  <r>
    <s v="SHP-000318"/>
    <s v="ORD-000318"/>
    <x v="300"/>
    <d v="2024-06-04T09:01:48"/>
    <d v="2024-06-10T09:01:48"/>
    <n v="6"/>
    <x v="3"/>
    <m/>
  </r>
  <r>
    <s v="SHP-000319"/>
    <s v="ORD-000319"/>
    <x v="301"/>
    <d v="2024-06-04T20:43:04"/>
    <d v="2024-06-09T20:43:04"/>
    <n v="5"/>
    <x v="0"/>
    <m/>
  </r>
  <r>
    <s v="SHP-000320"/>
    <s v="ORD-000320"/>
    <x v="302"/>
    <d v="2024-06-07T08:24:20"/>
    <d v="2024-06-11T08:24:20"/>
    <n v="4"/>
    <x v="3"/>
    <m/>
  </r>
  <r>
    <s v="SHP-000321"/>
    <s v="ORD-000321"/>
    <x v="303"/>
    <d v="2024-06-05T20:05:36"/>
    <d v="2024-06-07T20:05:36"/>
    <n v="2"/>
    <x v="3"/>
    <m/>
  </r>
  <r>
    <s v="SHP-000322"/>
    <s v="ORD-000322"/>
    <x v="304"/>
    <d v="2024-06-06T07:46:52"/>
    <d v="2024-06-08T07:46:52"/>
    <n v="2"/>
    <x v="2"/>
    <m/>
  </r>
  <r>
    <s v="SHP-000323"/>
    <s v="ORD-000323"/>
    <x v="305"/>
    <d v="2024-06-06T19:28:08"/>
    <d v="2024-06-12T19:28:08"/>
    <n v="6"/>
    <x v="3"/>
    <m/>
  </r>
  <r>
    <s v="SHP-000324"/>
    <s v="ORD-000324"/>
    <x v="306"/>
    <d v="2024-06-07T07:09:24"/>
    <d v="2024-06-12T07:09:24"/>
    <n v="5"/>
    <x v="0"/>
    <m/>
  </r>
  <r>
    <s v="SHP-000325"/>
    <s v="ORD-000325"/>
    <x v="307"/>
    <d v="2024-06-07T18:50:40"/>
    <d v="2024-06-09T18:50:40"/>
    <n v="2"/>
    <x v="0"/>
    <m/>
  </r>
  <r>
    <s v="SHP-000326"/>
    <s v="ORD-000326"/>
    <x v="308"/>
    <d v="2024-06-10T06:31:56"/>
    <d v="2024-06-11T06:31:56"/>
    <n v="1"/>
    <x v="2"/>
    <m/>
  </r>
  <r>
    <s v="SHP-000327"/>
    <s v="ORD-000327"/>
    <x v="309"/>
    <d v="2024-06-09T18:13:13"/>
    <d v="2024-06-14T18:13:13"/>
    <n v="5"/>
    <x v="3"/>
    <m/>
  </r>
  <r>
    <s v="SHP-000328"/>
    <s v="ORD-000328"/>
    <x v="310"/>
    <d v="2024-06-11T05:54:29"/>
    <d v="2024-06-12T05:54:29"/>
    <n v="1"/>
    <x v="3"/>
    <m/>
  </r>
  <r>
    <s v="SHP-000329"/>
    <s v="ORD-000329"/>
    <x v="311"/>
    <d v="2024-06-11T17:35:45"/>
    <d v="2024-06-14T17:35:45"/>
    <n v="3"/>
    <x v="0"/>
    <m/>
  </r>
  <r>
    <s v="SHP-000330"/>
    <s v="ORD-000330"/>
    <x v="312"/>
    <d v="2024-06-11T05:17:01"/>
    <d v="2024-06-15T05:17:01"/>
    <n v="4"/>
    <x v="3"/>
    <m/>
  </r>
  <r>
    <s v="SHP-000331"/>
    <s v="ORD-000331"/>
    <x v="313"/>
    <d v="2024-06-10T16:58:17"/>
    <d v="2024-06-12T16:58:17"/>
    <n v="2"/>
    <x v="3"/>
    <m/>
  </r>
  <r>
    <s v="SHP-000332"/>
    <s v="ORD-000332"/>
    <x v="314"/>
    <d v="2024-06-12T04:39:33"/>
    <d v="2024-06-17T04:39:33"/>
    <n v="5"/>
    <x v="3"/>
    <m/>
  </r>
  <r>
    <s v="SHP-000333"/>
    <s v="ORD-000333"/>
    <x v="315"/>
    <d v="2024-06-11T16:20:49"/>
    <d v="2024-06-12T16:20:49"/>
    <n v="1"/>
    <x v="1"/>
    <m/>
  </r>
  <r>
    <s v="SHP-000334"/>
    <s v="ORD-000334"/>
    <x v="316"/>
    <d v="2024-06-13T04:02:05"/>
    <d v="2024-06-17T04:02:05"/>
    <n v="4"/>
    <x v="2"/>
    <m/>
  </r>
  <r>
    <s v="SHP-000335"/>
    <s v="ORD-000335"/>
    <x v="317"/>
    <d v="2024-06-14T15:43:21"/>
    <d v="2024-06-18T15:43:21"/>
    <n v="4"/>
    <x v="1"/>
    <m/>
  </r>
  <r>
    <s v="SHP-000336"/>
    <s v="ORD-000336"/>
    <x v="318"/>
    <d v="2024-06-13T03:24:37"/>
    <d v="2024-06-15T03:24:37"/>
    <n v="2"/>
    <x v="2"/>
    <m/>
  </r>
  <r>
    <s v="SHP-000337"/>
    <s v="ORD-000337"/>
    <x v="319"/>
    <d v="2024-06-15T15:05:53"/>
    <d v="2024-06-19T15:05:53"/>
    <n v="4"/>
    <x v="0"/>
    <m/>
  </r>
  <r>
    <s v="SHP-000338"/>
    <s v="ORD-000338"/>
    <x v="320"/>
    <d v="2024-06-14T02:47:09"/>
    <d v="2024-06-16T02:47:09"/>
    <n v="2"/>
    <x v="3"/>
    <m/>
  </r>
  <r>
    <s v="SHP-000339"/>
    <s v="ORD-000339"/>
    <x v="321"/>
    <d v="2024-06-15T14:28:25"/>
    <d v="2024-06-18T14:28:25"/>
    <n v="3"/>
    <x v="2"/>
    <m/>
  </r>
  <r>
    <s v="SHP-000340"/>
    <s v="ORD-000340"/>
    <x v="322"/>
    <d v="2024-06-16T02:09:41"/>
    <d v="2024-06-18T02:09:41"/>
    <n v="2"/>
    <x v="1"/>
    <m/>
  </r>
  <r>
    <s v="SHP-000341"/>
    <s v="ORD-000341"/>
    <x v="323"/>
    <d v="2024-06-16T13:50:57"/>
    <d v="2024-06-22T13:50:57"/>
    <n v="6"/>
    <x v="3"/>
    <m/>
  </r>
  <r>
    <s v="SHP-000342"/>
    <s v="ORD-000342"/>
    <x v="324"/>
    <d v="2024-06-17T01:32:13"/>
    <d v="2024-06-18T01:32:13"/>
    <n v="1"/>
    <x v="0"/>
    <m/>
  </r>
  <r>
    <s v="SHP-000343"/>
    <s v="ORD-000343"/>
    <x v="325"/>
    <d v="2024-06-17T13:13:29"/>
    <d v="2024-06-23T13:13:29"/>
    <n v="6"/>
    <x v="2"/>
    <m/>
  </r>
  <r>
    <s v="SHP-000344"/>
    <s v="ORD-000344"/>
    <x v="326"/>
    <d v="2024-06-19T00:54:45"/>
    <d v="2024-06-23T00:54:45"/>
    <n v="4"/>
    <x v="2"/>
    <m/>
  </r>
  <r>
    <s v="SHP-000345"/>
    <s v="ORD-000345"/>
    <x v="327"/>
    <d v="2024-06-19T12:36:01"/>
    <d v="2024-06-23T12:36:01"/>
    <n v="4"/>
    <x v="2"/>
    <m/>
  </r>
  <r>
    <s v="SHP-000347"/>
    <s v="ORD-000347"/>
    <x v="328"/>
    <d v="2024-06-20T11:58:34"/>
    <d v="2024-06-22T11:58:34"/>
    <n v="2"/>
    <x v="1"/>
    <m/>
  </r>
  <r>
    <s v="SHP-000348"/>
    <s v="ORD-000348"/>
    <x v="329"/>
    <d v="2024-06-18T23:39:50"/>
    <d v="2024-06-23T23:39:50"/>
    <n v="5"/>
    <x v="1"/>
    <m/>
  </r>
  <r>
    <s v="SHP-000349"/>
    <s v="ORD-000349"/>
    <x v="330"/>
    <d v="2024-06-19T11:21:06"/>
    <d v="2024-06-21T11:21:06"/>
    <n v="2"/>
    <x v="2"/>
    <m/>
  </r>
  <r>
    <s v="SHP-000350"/>
    <s v="ORD-000350"/>
    <x v="331"/>
    <d v="2024-06-21T23:02:22"/>
    <d v="2024-06-22T23:02:22"/>
    <n v="1"/>
    <x v="0"/>
    <m/>
  </r>
  <r>
    <s v="SHP-000351"/>
    <s v="ORD-000351"/>
    <x v="332"/>
    <d v="2024-06-22T10:43:38"/>
    <d v="2024-06-24T10:43:38"/>
    <n v="2"/>
    <x v="0"/>
    <m/>
  </r>
  <r>
    <s v="SHP-000352"/>
    <s v="ORD-000352"/>
    <x v="333"/>
    <d v="2024-06-20T22:24:54"/>
    <d v="2024-06-24T22:24:54"/>
    <n v="4"/>
    <x v="1"/>
    <m/>
  </r>
  <r>
    <s v="SHP-000353"/>
    <s v="ORD-000353"/>
    <x v="334"/>
    <d v="2024-06-23T10:06:10"/>
    <d v="2024-06-26T10:06:10"/>
    <n v="3"/>
    <x v="0"/>
    <m/>
  </r>
  <r>
    <s v="SHP-000354"/>
    <s v="ORD-000354"/>
    <x v="335"/>
    <d v="2024-06-23T21:47:26"/>
    <d v="2024-06-24T21:47:26"/>
    <n v="1"/>
    <x v="1"/>
    <m/>
  </r>
  <r>
    <s v="SHP-000355"/>
    <s v="ORD-000355"/>
    <x v="336"/>
    <d v="2024-06-24T09:28:42"/>
    <d v="2024-06-30T09:28:42"/>
    <n v="6"/>
    <x v="2"/>
    <m/>
  </r>
  <r>
    <s v="SHP-000356"/>
    <s v="ORD-000356"/>
    <x v="337"/>
    <d v="2024-06-23T21:09:58"/>
    <d v="2024-06-26T21:09:58"/>
    <n v="3"/>
    <x v="1"/>
    <m/>
  </r>
  <r>
    <s v="SHP-000357"/>
    <s v="ORD-000357"/>
    <x v="338"/>
    <d v="2024-06-24T08:51:14"/>
    <d v="2024-06-25T08:51:14"/>
    <n v="1"/>
    <x v="1"/>
    <m/>
  </r>
  <r>
    <s v="SHP-000358"/>
    <s v="ORD-000358"/>
    <x v="339"/>
    <d v="2024-06-23T20:32:30"/>
    <d v="2024-06-24T20:32:30"/>
    <n v="1"/>
    <x v="2"/>
    <m/>
  </r>
  <r>
    <s v="SHP-000359"/>
    <s v="ORD-000359"/>
    <x v="340"/>
    <d v="2024-06-26T08:13:46"/>
    <d v="2024-06-30T08:13:46"/>
    <n v="4"/>
    <x v="0"/>
    <m/>
  </r>
  <r>
    <s v="SHP-000360"/>
    <s v="ORD-000360"/>
    <x v="341"/>
    <d v="2024-06-24T19:55:02"/>
    <d v="2024-06-30T19:55:02"/>
    <n v="6"/>
    <x v="1"/>
    <m/>
  </r>
  <r>
    <s v="SHP-000361"/>
    <s v="ORD-000361"/>
    <x v="342"/>
    <d v="2024-06-27T07:36:18"/>
    <d v="2024-06-29T07:36:18"/>
    <n v="2"/>
    <x v="1"/>
    <m/>
  </r>
  <r>
    <s v="SHP-000362"/>
    <s v="ORD-000362"/>
    <x v="343"/>
    <d v="2024-06-26T19:17:34"/>
    <d v="2024-07-02T19:17:34"/>
    <n v="6"/>
    <x v="2"/>
    <m/>
  </r>
  <r>
    <s v="SHP-000363"/>
    <s v="ORD-000363"/>
    <x v="344"/>
    <d v="2024-06-28T06:58:50"/>
    <d v="2024-07-02T06:58:50"/>
    <n v="4"/>
    <x v="0"/>
    <m/>
  </r>
  <r>
    <s v="SHP-000364"/>
    <s v="ORD-000364"/>
    <x v="345"/>
    <d v="2024-06-28T18:40:06"/>
    <d v="2024-07-02T18:40:06"/>
    <n v="4"/>
    <x v="1"/>
    <m/>
  </r>
  <r>
    <s v="SHP-000365"/>
    <s v="ORD-000365"/>
    <x v="346"/>
    <d v="2024-06-29T06:21:22"/>
    <d v="2024-07-03T06:21:22"/>
    <n v="4"/>
    <x v="2"/>
    <m/>
  </r>
  <r>
    <s v="SHP-000366"/>
    <s v="ORD-000366"/>
    <x v="347"/>
    <d v="2024-06-28T18:02:39"/>
    <d v="2024-07-01T18:02:39"/>
    <n v="3"/>
    <x v="1"/>
    <m/>
  </r>
  <r>
    <s v="SHP-000367"/>
    <s v="ORD-000367"/>
    <x v="348"/>
    <d v="2024-06-29T05:43:55"/>
    <d v="2024-07-05T05:43:55"/>
    <n v="6"/>
    <x v="3"/>
    <m/>
  </r>
  <r>
    <s v="SHP-000368"/>
    <s v="ORD-000368"/>
    <x v="349"/>
    <d v="2024-06-29T17:25:11"/>
    <d v="2024-07-05T17:25:11"/>
    <n v="6"/>
    <x v="2"/>
    <m/>
  </r>
  <r>
    <s v="SHP-000369"/>
    <s v="ORD-000369"/>
    <x v="350"/>
    <d v="2024-06-29T05:06:27"/>
    <d v="2024-06-30T05:06:27"/>
    <n v="1"/>
    <x v="0"/>
    <m/>
  </r>
  <r>
    <s v="SHP-000370"/>
    <s v="ORD-000370"/>
    <x v="351"/>
    <d v="2024-07-01T16:47:43"/>
    <d v="2024-07-06T16:47:43"/>
    <n v="5"/>
    <x v="0"/>
    <m/>
  </r>
  <r>
    <s v="SHP-000371"/>
    <s v="ORD-000371"/>
    <x v="352"/>
    <d v="2024-07-01T04:28:59"/>
    <d v="2024-07-03T04:28:59"/>
    <n v="2"/>
    <x v="0"/>
    <m/>
  </r>
  <r>
    <s v="SHP-000372"/>
    <s v="ORD-000372"/>
    <x v="353"/>
    <d v="2024-06-30T16:10:15"/>
    <d v="2024-07-04T16:10:15"/>
    <n v="4"/>
    <x v="0"/>
    <m/>
  </r>
  <r>
    <s v="SHP-000373"/>
    <s v="ORD-000373"/>
    <x v="354"/>
    <d v="2024-07-02T03:51:31"/>
    <d v="2024-07-08T03:51:31"/>
    <n v="6"/>
    <x v="1"/>
    <m/>
  </r>
  <r>
    <s v="SHP-000374"/>
    <s v="ORD-000374"/>
    <x v="355"/>
    <d v="2024-07-03T15:32:47"/>
    <d v="2024-07-09T15:32:47"/>
    <n v="6"/>
    <x v="1"/>
    <m/>
  </r>
  <r>
    <s v="SHP-000375"/>
    <s v="ORD-000375"/>
    <x v="356"/>
    <d v="2024-07-02T03:14:03"/>
    <d v="2024-07-03T03:14:03"/>
    <n v="1"/>
    <x v="0"/>
    <m/>
  </r>
  <r>
    <s v="SHP-000376"/>
    <s v="ORD-000376"/>
    <x v="357"/>
    <d v="2024-07-03T14:55:19"/>
    <d v="2024-07-05T14:55:19"/>
    <n v="2"/>
    <x v="0"/>
    <m/>
  </r>
  <r>
    <s v="SHP-000377"/>
    <s v="ORD-000377"/>
    <x v="358"/>
    <d v="2024-07-04T02:36:35"/>
    <d v="2024-07-09T02:36:35"/>
    <n v="5"/>
    <x v="0"/>
    <m/>
  </r>
  <r>
    <s v="SHP-000378"/>
    <s v="ORD-000378"/>
    <x v="359"/>
    <d v="2024-07-03T14:17:51"/>
    <d v="2024-07-08T14:17:51"/>
    <n v="5"/>
    <x v="1"/>
    <m/>
  </r>
  <r>
    <s v="SHP-000379"/>
    <s v="ORD-000379"/>
    <x v="360"/>
    <d v="2024-07-04T01:59:07"/>
    <d v="2024-07-08T01:59:07"/>
    <n v="4"/>
    <x v="0"/>
    <m/>
  </r>
  <r>
    <s v="SHP-000380"/>
    <s v="ORD-000380"/>
    <x v="361"/>
    <d v="2024-07-04T13:40:23"/>
    <d v="2024-07-09T13:40:23"/>
    <n v="5"/>
    <x v="0"/>
    <m/>
  </r>
  <r>
    <s v="SHP-000381"/>
    <s v="ORD-000381"/>
    <x v="362"/>
    <d v="2024-07-05T01:21:39"/>
    <d v="2024-07-10T01:21:39"/>
    <n v="5"/>
    <x v="3"/>
    <m/>
  </r>
  <r>
    <s v="SHP-000382"/>
    <s v="ORD-000382"/>
    <x v="363"/>
    <d v="2024-07-05T13:02:55"/>
    <d v="2024-07-07T13:02:55"/>
    <n v="2"/>
    <x v="3"/>
    <m/>
  </r>
  <r>
    <s v="SHP-000383"/>
    <s v="ORD-000383"/>
    <x v="364"/>
    <d v="2024-07-07T00:44:11"/>
    <d v="2024-07-09T00:44:11"/>
    <n v="2"/>
    <x v="0"/>
    <m/>
  </r>
  <r>
    <s v="SHP-000384"/>
    <s v="ORD-000384"/>
    <x v="365"/>
    <d v="2024-07-06T12:25:27"/>
    <d v="2024-07-10T12:25:27"/>
    <n v="4"/>
    <x v="2"/>
    <m/>
  </r>
  <r>
    <s v="SHP-000385"/>
    <s v="ORD-000385"/>
    <x v="366"/>
    <d v="2024-07-07T00:06:43"/>
    <d v="2024-07-13T00:06:43"/>
    <n v="6"/>
    <x v="0"/>
    <m/>
  </r>
  <r>
    <s v="SHP-000386"/>
    <s v="ORD-000386"/>
    <x v="367"/>
    <d v="2024-07-09T11:48:00"/>
    <d v="2024-07-10T11:48:00"/>
    <n v="1"/>
    <x v="3"/>
    <m/>
  </r>
  <r>
    <s v="SHP-000387"/>
    <s v="ORD-000387"/>
    <x v="368"/>
    <d v="2024-07-08T23:29:16"/>
    <d v="2024-07-12T23:29:16"/>
    <n v="4"/>
    <x v="2"/>
    <m/>
  </r>
  <r>
    <s v="SHP-000388"/>
    <s v="ORD-000388"/>
    <x v="369"/>
    <d v="2024-07-10T11:10:32"/>
    <d v="2024-07-13T11:10:32"/>
    <n v="3"/>
    <x v="2"/>
    <m/>
  </r>
  <r>
    <s v="SHP-000390"/>
    <s v="ORD-000390"/>
    <x v="370"/>
    <d v="2024-07-10T10:33:04"/>
    <d v="2024-07-11T10:33:04"/>
    <n v="1"/>
    <x v="3"/>
    <m/>
  </r>
  <r>
    <s v="SHP-000391"/>
    <s v="ORD-000391"/>
    <x v="371"/>
    <d v="2024-07-10T22:14:20"/>
    <d v="2024-07-16T22:14:20"/>
    <n v="6"/>
    <x v="3"/>
    <m/>
  </r>
  <r>
    <s v="SHP-000392"/>
    <s v="ORD-000392"/>
    <x v="372"/>
    <d v="2024-07-10T09:55:36"/>
    <d v="2024-07-16T09:55:36"/>
    <n v="6"/>
    <x v="2"/>
    <m/>
  </r>
  <r>
    <s v="SHP-000393"/>
    <s v="ORD-000393"/>
    <x v="373"/>
    <d v="2024-07-12T21:36:52"/>
    <d v="2024-07-14T21:36:52"/>
    <n v="2"/>
    <x v="0"/>
    <m/>
  </r>
  <r>
    <s v="SHP-000394"/>
    <s v="ORD-000394"/>
    <x v="374"/>
    <d v="2024-07-12T09:18:08"/>
    <d v="2024-07-15T09:18:08"/>
    <n v="3"/>
    <x v="1"/>
    <m/>
  </r>
  <r>
    <s v="SHP-000395"/>
    <s v="ORD-000395"/>
    <x v="375"/>
    <d v="2024-07-12T20:59:24"/>
    <d v="2024-07-18T20:59:24"/>
    <n v="6"/>
    <x v="1"/>
    <m/>
  </r>
  <r>
    <s v="SHP-000396"/>
    <s v="ORD-000396"/>
    <x v="376"/>
    <d v="2024-07-13T08:40:40"/>
    <d v="2024-07-16T08:40:40"/>
    <n v="3"/>
    <x v="3"/>
    <m/>
  </r>
  <r>
    <s v="SHP-000397"/>
    <s v="ORD-000397"/>
    <x v="377"/>
    <d v="2024-07-14T20:21:56"/>
    <d v="2024-07-19T20:21:56"/>
    <n v="5"/>
    <x v="1"/>
    <m/>
  </r>
  <r>
    <s v="SHP-000398"/>
    <s v="ORD-000398"/>
    <x v="378"/>
    <d v="2024-07-14T08:03:12"/>
    <d v="2024-07-16T08:03:12"/>
    <n v="2"/>
    <x v="3"/>
    <m/>
  </r>
  <r>
    <s v="SHP-000399"/>
    <s v="ORD-000399"/>
    <x v="379"/>
    <d v="2024-07-15T19:44:28"/>
    <d v="2024-07-16T19:44:28"/>
    <n v="1"/>
    <x v="3"/>
    <m/>
  </r>
  <r>
    <s v="SHP-000400"/>
    <s v="ORD-000400"/>
    <x v="380"/>
    <d v="2024-07-16T07:25:44"/>
    <d v="2024-07-18T07:25:44"/>
    <n v="2"/>
    <x v="3"/>
    <m/>
  </r>
  <r>
    <s v="SHP-000401"/>
    <s v="ORD-000401"/>
    <x v="381"/>
    <d v="2024-07-14T19:07:00"/>
    <d v="2024-07-19T19:07:00"/>
    <n v="5"/>
    <x v="1"/>
    <m/>
  </r>
  <r>
    <s v="SHP-000402"/>
    <s v="ORD-000402"/>
    <x v="382"/>
    <d v="2024-07-16T06:48:16"/>
    <d v="2024-07-22T06:48:16"/>
    <n v="6"/>
    <x v="3"/>
    <m/>
  </r>
  <r>
    <s v="SHP-000403"/>
    <s v="ORD-000403"/>
    <x v="383"/>
    <d v="2024-07-16T18:29:32"/>
    <d v="2024-07-19T18:29:32"/>
    <n v="3"/>
    <x v="2"/>
    <m/>
  </r>
  <r>
    <s v="SHP-000404"/>
    <s v="ORD-000404"/>
    <x v="384"/>
    <d v="2024-07-18T06:10:48"/>
    <d v="2024-07-23T06:10:48"/>
    <n v="5"/>
    <x v="0"/>
    <m/>
  </r>
  <r>
    <s v="SHP-000405"/>
    <s v="ORD-000405"/>
    <x v="385"/>
    <d v="2024-07-18T17:52:04"/>
    <d v="2024-07-24T17:52:04"/>
    <n v="6"/>
    <x v="0"/>
    <m/>
  </r>
  <r>
    <s v="SHP-000406"/>
    <s v="ORD-000406"/>
    <x v="386"/>
    <d v="2024-07-17T05:33:21"/>
    <d v="2024-07-21T05:33:21"/>
    <n v="4"/>
    <x v="3"/>
    <m/>
  </r>
  <r>
    <s v="SHP-000407"/>
    <s v="ORD-000407"/>
    <x v="387"/>
    <d v="2024-07-18T17:14:37"/>
    <d v="2024-07-21T17:14:37"/>
    <n v="3"/>
    <x v="0"/>
    <m/>
  </r>
  <r>
    <s v="SHP-000408"/>
    <s v="ORD-000408"/>
    <x v="388"/>
    <d v="2024-07-20T04:55:53"/>
    <d v="2024-07-25T04:55:53"/>
    <n v="5"/>
    <x v="1"/>
    <m/>
  </r>
  <r>
    <s v="SHP-000409"/>
    <s v="ORD-000409"/>
    <x v="389"/>
    <d v="2024-07-19T16:37:09"/>
    <d v="2024-07-20T16:37:09"/>
    <n v="1"/>
    <x v="1"/>
    <m/>
  </r>
  <r>
    <s v="SHP-000410"/>
    <s v="ORD-000410"/>
    <x v="390"/>
    <d v="2024-07-20T04:18:25"/>
    <d v="2024-07-21T04:18:25"/>
    <n v="1"/>
    <x v="0"/>
    <m/>
  </r>
  <r>
    <s v="SHP-000411"/>
    <s v="ORD-000411"/>
    <x v="391"/>
    <d v="2024-07-20T15:59:41"/>
    <d v="2024-07-26T15:59:41"/>
    <n v="6"/>
    <x v="1"/>
    <m/>
  </r>
  <r>
    <s v="SHP-000412"/>
    <s v="ORD-000412"/>
    <x v="392"/>
    <d v="2024-07-22T03:40:57"/>
    <d v="2024-07-28T03:40:57"/>
    <n v="6"/>
    <x v="0"/>
    <m/>
  </r>
  <r>
    <s v="SHP-000413"/>
    <s v="ORD-000413"/>
    <x v="393"/>
    <d v="2024-07-21T15:22:13"/>
    <d v="2024-07-22T15:22:13"/>
    <n v="1"/>
    <x v="0"/>
    <m/>
  </r>
  <r>
    <s v="SHP-000414"/>
    <s v="ORD-000414"/>
    <x v="394"/>
    <d v="2024-07-23T03:03:29"/>
    <d v="2024-07-27T03:03:29"/>
    <n v="4"/>
    <x v="0"/>
    <m/>
  </r>
  <r>
    <s v="SHP-000415"/>
    <s v="ORD-000415"/>
    <x v="395"/>
    <d v="2024-07-21T14:44:45"/>
    <d v="2024-07-23T14:44:45"/>
    <n v="2"/>
    <x v="3"/>
    <m/>
  </r>
  <r>
    <s v="SHP-000416"/>
    <s v="ORD-000416"/>
    <x v="396"/>
    <d v="2024-07-22T02:26:01"/>
    <d v="2024-07-23T02:26:01"/>
    <n v="1"/>
    <x v="0"/>
    <m/>
  </r>
  <r>
    <s v="SHP-000417"/>
    <s v="ORD-000417"/>
    <x v="397"/>
    <d v="2024-07-24T14:07:17"/>
    <d v="2024-07-30T14:07:17"/>
    <n v="6"/>
    <x v="3"/>
    <m/>
  </r>
  <r>
    <s v="SHP-000419"/>
    <s v="ORD-000419"/>
    <x v="398"/>
    <d v="2024-07-23T13:29:49"/>
    <d v="2024-07-27T13:29:49"/>
    <n v="4"/>
    <x v="0"/>
    <m/>
  </r>
  <r>
    <s v="SHP-000420"/>
    <s v="ORD-000420"/>
    <x v="399"/>
    <d v="2024-07-24T01:11:05"/>
    <d v="2024-07-25T01:11:05"/>
    <n v="1"/>
    <x v="0"/>
    <m/>
  </r>
  <r>
    <s v="SHP-000421"/>
    <s v="ORD-000421"/>
    <x v="400"/>
    <d v="2024-07-26T12:52:21"/>
    <d v="2024-07-30T12:52:21"/>
    <n v="4"/>
    <x v="1"/>
    <m/>
  </r>
  <r>
    <s v="SHP-000422"/>
    <s v="ORD-000422"/>
    <x v="401"/>
    <d v="2024-07-27T00:33:37"/>
    <d v="2024-07-28T00:33:37"/>
    <n v="1"/>
    <x v="3"/>
    <m/>
  </r>
  <r>
    <s v="SHP-000423"/>
    <s v="ORD-000423"/>
    <x v="402"/>
    <d v="2024-07-27T12:14:53"/>
    <d v="2024-07-29T12:14:53"/>
    <n v="2"/>
    <x v="3"/>
    <m/>
  </r>
  <r>
    <s v="SHP-000424"/>
    <s v="ORD-000424"/>
    <x v="403"/>
    <d v="2024-07-27T23:56:09"/>
    <d v="2024-08-01T23:56:09"/>
    <n v="5"/>
    <x v="0"/>
    <m/>
  </r>
  <r>
    <s v="SHP-000425"/>
    <s v="ORD-000425"/>
    <x v="404"/>
    <d v="2024-07-28T11:37:25"/>
    <d v="2024-07-29T11:37:25"/>
    <n v="1"/>
    <x v="0"/>
    <m/>
  </r>
  <r>
    <s v="SHP-000426"/>
    <s v="ORD-000426"/>
    <x v="405"/>
    <d v="2024-07-28T23:18:42"/>
    <d v="2024-08-02T23:18:42"/>
    <n v="5"/>
    <x v="1"/>
    <m/>
  </r>
  <r>
    <s v="SHP-000427"/>
    <s v="ORD-000427"/>
    <x v="406"/>
    <d v="2024-07-29T10:59:58"/>
    <d v="2024-07-30T10:59:58"/>
    <n v="1"/>
    <x v="1"/>
    <m/>
  </r>
  <r>
    <s v="SHP-000428"/>
    <s v="ORD-000428"/>
    <x v="407"/>
    <d v="2024-07-28T22:41:14"/>
    <d v="2024-07-30T22:41:14"/>
    <n v="2"/>
    <x v="1"/>
    <m/>
  </r>
  <r>
    <s v="SHP-000429"/>
    <s v="ORD-000429"/>
    <x v="408"/>
    <d v="2024-07-29T10:22:30"/>
    <d v="2024-08-04T10:22:30"/>
    <n v="6"/>
    <x v="3"/>
    <m/>
  </r>
  <r>
    <s v="SHP-000430"/>
    <s v="ORD-000430"/>
    <x v="409"/>
    <d v="2024-07-29T22:03:46"/>
    <d v="2024-08-03T22:03:46"/>
    <n v="5"/>
    <x v="3"/>
    <m/>
  </r>
  <r>
    <s v="SHP-000431"/>
    <s v="ORD-000431"/>
    <x v="410"/>
    <d v="2024-07-30T09:45:02"/>
    <d v="2024-08-03T09:45:02"/>
    <n v="4"/>
    <x v="3"/>
    <m/>
  </r>
  <r>
    <s v="SHP-000432"/>
    <s v="ORD-000432"/>
    <x v="411"/>
    <d v="2024-07-29T21:26:18"/>
    <d v="2024-07-30T21:26:18"/>
    <n v="1"/>
    <x v="0"/>
    <m/>
  </r>
  <r>
    <s v="SHP-000433"/>
    <s v="ORD-000433"/>
    <x v="412"/>
    <d v="2024-07-31T09:07:34"/>
    <d v="2024-08-06T09:07:34"/>
    <n v="6"/>
    <x v="3"/>
    <m/>
  </r>
  <r>
    <s v="SHP-000434"/>
    <s v="ORD-000434"/>
    <x v="413"/>
    <d v="2024-07-30T20:48:50"/>
    <d v="2024-07-31T20:48:50"/>
    <n v="1"/>
    <x v="2"/>
    <m/>
  </r>
  <r>
    <s v="SHP-000435"/>
    <s v="ORD-000435"/>
    <x v="414"/>
    <d v="2024-07-31T08:30:06"/>
    <d v="2024-08-04T08:30:06"/>
    <n v="4"/>
    <x v="2"/>
    <m/>
  </r>
  <r>
    <s v="SHP-000436"/>
    <s v="ORD-000436"/>
    <x v="415"/>
    <d v="2024-07-31T20:11:22"/>
    <d v="2024-08-02T20:11:22"/>
    <n v="2"/>
    <x v="1"/>
    <m/>
  </r>
  <r>
    <s v="SHP-000437"/>
    <s v="ORD-000437"/>
    <x v="416"/>
    <d v="2024-08-03T07:52:38"/>
    <d v="2024-08-06T07:52:38"/>
    <n v="3"/>
    <x v="3"/>
    <m/>
  </r>
  <r>
    <s v="SHP-000438"/>
    <s v="ORD-000438"/>
    <x v="417"/>
    <d v="2024-08-01T19:33:54"/>
    <d v="2024-08-02T19:33:54"/>
    <n v="1"/>
    <x v="2"/>
    <m/>
  </r>
  <r>
    <s v="SHP-000439"/>
    <s v="ORD-000439"/>
    <x v="418"/>
    <d v="2024-08-02T07:15:10"/>
    <d v="2024-08-06T07:15:10"/>
    <n v="4"/>
    <x v="1"/>
    <m/>
  </r>
  <r>
    <s v="SHP-000440"/>
    <s v="ORD-000440"/>
    <x v="419"/>
    <d v="2024-08-02T18:56:26"/>
    <d v="2024-08-05T18:56:26"/>
    <n v="3"/>
    <x v="3"/>
    <m/>
  </r>
  <r>
    <s v="SHP-000441"/>
    <s v="ORD-000441"/>
    <x v="420"/>
    <d v="2024-08-05T06:37:42"/>
    <d v="2024-08-06T06:37:42"/>
    <n v="1"/>
    <x v="0"/>
    <m/>
  </r>
  <r>
    <s v="SHP-000442"/>
    <s v="ORD-000442"/>
    <x v="421"/>
    <d v="2024-08-04T18:18:58"/>
    <d v="2024-08-09T18:18:58"/>
    <n v="5"/>
    <x v="2"/>
    <m/>
  </r>
  <r>
    <s v="SHP-000443"/>
    <s v="ORD-000443"/>
    <x v="422"/>
    <d v="2024-08-05T06:00:14"/>
    <d v="2024-08-11T06:00:14"/>
    <n v="6"/>
    <x v="0"/>
    <m/>
  </r>
  <r>
    <s v="SHP-000444"/>
    <s v="ORD-000444"/>
    <x v="423"/>
    <d v="2024-08-04T17:41:30"/>
    <d v="2024-08-10T17:41:30"/>
    <n v="6"/>
    <x v="3"/>
    <m/>
  </r>
  <r>
    <s v="SHP-000445"/>
    <s v="ORD-000445"/>
    <x v="424"/>
    <d v="2024-08-05T05:22:47"/>
    <d v="2024-08-09T05:22:47"/>
    <n v="4"/>
    <x v="2"/>
    <m/>
  </r>
  <r>
    <s v="SHP-000446"/>
    <s v="ORD-000446"/>
    <x v="425"/>
    <d v="2024-08-06T17:04:03"/>
    <d v="2024-08-11T17:04:03"/>
    <n v="5"/>
    <x v="3"/>
    <m/>
  </r>
  <r>
    <s v="SHP-000447"/>
    <s v="ORD-000447"/>
    <x v="426"/>
    <d v="2024-08-07T04:45:19"/>
    <d v="2024-08-09T04:45:19"/>
    <n v="2"/>
    <x v="0"/>
    <m/>
  </r>
  <r>
    <s v="SHP-000448"/>
    <s v="ORD-000448"/>
    <x v="427"/>
    <d v="2024-08-07T16:26:35"/>
    <d v="2024-08-10T16:26:35"/>
    <n v="3"/>
    <x v="2"/>
    <m/>
  </r>
  <r>
    <s v="SHP-000449"/>
    <s v="ORD-000449"/>
    <x v="428"/>
    <d v="2024-08-08T04:07:51"/>
    <d v="2024-08-12T04:07:51"/>
    <n v="4"/>
    <x v="0"/>
    <m/>
  </r>
  <r>
    <s v="SHP-000450"/>
    <s v="ORD-000450"/>
    <x v="429"/>
    <d v="2024-08-07T15:49:07"/>
    <d v="2024-08-08T15:49:07"/>
    <n v="1"/>
    <x v="3"/>
    <m/>
  </r>
  <r>
    <s v="SHP-000451"/>
    <s v="ORD-000451"/>
    <x v="430"/>
    <d v="2024-08-08T03:30:23"/>
    <d v="2024-08-14T03:30:23"/>
    <n v="6"/>
    <x v="3"/>
    <m/>
  </r>
  <r>
    <s v="SHP-000452"/>
    <s v="ORD-000452"/>
    <x v="431"/>
    <d v="2024-08-08T15:11:39"/>
    <d v="2024-08-09T15:11:39"/>
    <n v="1"/>
    <x v="0"/>
    <m/>
  </r>
  <r>
    <s v="SHP-000453"/>
    <s v="ORD-000453"/>
    <x v="432"/>
    <d v="2024-08-10T02:52:55"/>
    <d v="2024-08-13T02:52:55"/>
    <n v="3"/>
    <x v="2"/>
    <m/>
  </r>
  <r>
    <s v="SHP-000454"/>
    <s v="ORD-000454"/>
    <x v="433"/>
    <d v="2024-08-11T14:34:11"/>
    <d v="2024-08-16T14:34:11"/>
    <n v="5"/>
    <x v="0"/>
    <m/>
  </r>
  <r>
    <s v="SHP-000455"/>
    <s v="ORD-000455"/>
    <x v="434"/>
    <d v="2024-08-11T02:15:27"/>
    <d v="2024-08-16T02:15:27"/>
    <n v="5"/>
    <x v="3"/>
    <m/>
  </r>
  <r>
    <s v="SHP-000456"/>
    <s v="ORD-000456"/>
    <x v="435"/>
    <d v="2024-08-11T13:56:43"/>
    <d v="2024-08-15T13:56:43"/>
    <n v="4"/>
    <x v="0"/>
    <m/>
  </r>
  <r>
    <s v="SHP-000457"/>
    <s v="ORD-000457"/>
    <x v="436"/>
    <d v="2024-08-13T01:37:59"/>
    <d v="2024-08-17T01:37:59"/>
    <n v="4"/>
    <x v="3"/>
    <m/>
  </r>
  <r>
    <s v="SHP-000458"/>
    <s v="ORD-000458"/>
    <x v="437"/>
    <d v="2024-08-13T13:19:15"/>
    <d v="2024-08-18T13:19:15"/>
    <n v="5"/>
    <x v="0"/>
    <m/>
  </r>
  <r>
    <s v="SHP-000459"/>
    <s v="ORD-000459"/>
    <x v="438"/>
    <d v="2024-08-13T01:00:31"/>
    <d v="2024-08-17T01:00:31"/>
    <n v="4"/>
    <x v="2"/>
    <m/>
  </r>
  <r>
    <s v="SHP-000460"/>
    <s v="ORD-000460"/>
    <x v="439"/>
    <d v="2024-08-14T12:41:47"/>
    <d v="2024-08-19T12:41:47"/>
    <n v="5"/>
    <x v="2"/>
    <m/>
  </r>
  <r>
    <s v="SHP-000461"/>
    <s v="ORD-000461"/>
    <x v="440"/>
    <d v="2024-08-15T00:23:03"/>
    <d v="2024-08-18T00:23:03"/>
    <n v="3"/>
    <x v="0"/>
    <m/>
  </r>
  <r>
    <s v="SHP-000462"/>
    <s v="ORD-000462"/>
    <x v="441"/>
    <d v="2024-08-15T12:04:19"/>
    <d v="2024-08-19T12:04:19"/>
    <n v="4"/>
    <x v="0"/>
    <m/>
  </r>
  <r>
    <s v="SHP-000463"/>
    <s v="ORD-000463"/>
    <x v="442"/>
    <d v="2024-08-14T23:45:35"/>
    <d v="2024-08-19T23:45:35"/>
    <n v="5"/>
    <x v="2"/>
    <m/>
  </r>
  <r>
    <s v="SHP-000464"/>
    <s v="ORD-000464"/>
    <x v="443"/>
    <d v="2024-08-15T11:26:51"/>
    <d v="2024-08-19T11:26:51"/>
    <n v="4"/>
    <x v="3"/>
    <m/>
  </r>
  <r>
    <s v="SHP-000465"/>
    <s v="ORD-000465"/>
    <x v="444"/>
    <d v="2024-08-16T23:08:08"/>
    <d v="2024-08-17T23:08:08"/>
    <n v="1"/>
    <x v="2"/>
    <m/>
  </r>
  <r>
    <s v="SHP-000467"/>
    <s v="ORD-000467"/>
    <x v="445"/>
    <d v="2024-08-17T22:30:40"/>
    <d v="2024-08-18T22:30:40"/>
    <n v="1"/>
    <x v="0"/>
    <m/>
  </r>
  <r>
    <s v="SHP-000468"/>
    <s v="ORD-000468"/>
    <x v="446"/>
    <d v="2024-08-18T10:11:56"/>
    <d v="2024-08-20T10:11:56"/>
    <n v="2"/>
    <x v="0"/>
    <m/>
  </r>
  <r>
    <s v="SHP-000469"/>
    <s v="ORD-000469"/>
    <x v="447"/>
    <d v="2024-08-17T21:53:12"/>
    <d v="2024-08-22T21:53:12"/>
    <n v="5"/>
    <x v="3"/>
    <m/>
  </r>
  <r>
    <s v="SHP-000470"/>
    <s v="ORD-000470"/>
    <x v="448"/>
    <d v="2024-08-17T09:34:28"/>
    <d v="2024-08-19T09:34:28"/>
    <n v="2"/>
    <x v="0"/>
    <m/>
  </r>
  <r>
    <s v="SHP-000471"/>
    <s v="ORD-000471"/>
    <x v="449"/>
    <d v="2024-08-19T21:15:44"/>
    <d v="2024-08-24T21:15:44"/>
    <n v="5"/>
    <x v="3"/>
    <m/>
  </r>
  <r>
    <s v="SHP-000472"/>
    <s v="ORD-000472"/>
    <x v="450"/>
    <d v="2024-08-18T08:57:00"/>
    <d v="2024-08-24T08:57:00"/>
    <n v="6"/>
    <x v="1"/>
    <m/>
  </r>
  <r>
    <s v="SHP-000474"/>
    <s v="ORD-000474"/>
    <x v="451"/>
    <d v="2024-08-19T08:19:32"/>
    <d v="2024-08-24T08:19:32"/>
    <n v="5"/>
    <x v="1"/>
    <m/>
  </r>
  <r>
    <s v="SHP-000475"/>
    <s v="ORD-000475"/>
    <x v="452"/>
    <d v="2024-08-20T20:00:48"/>
    <d v="2024-08-21T20:00:48"/>
    <n v="1"/>
    <x v="3"/>
    <m/>
  </r>
  <r>
    <s v="SHP-000476"/>
    <s v="ORD-000476"/>
    <x v="453"/>
    <d v="2024-08-22T07:42:04"/>
    <d v="2024-08-26T07:42:04"/>
    <n v="4"/>
    <x v="2"/>
    <m/>
  </r>
  <r>
    <s v="SHP-000477"/>
    <s v="ORD-000477"/>
    <x v="454"/>
    <d v="2024-08-21T19:23:20"/>
    <d v="2024-08-27T19:23:20"/>
    <n v="6"/>
    <x v="3"/>
    <m/>
  </r>
  <r>
    <s v="SHP-000478"/>
    <s v="ORD-000478"/>
    <x v="455"/>
    <d v="2024-08-21T07:04:36"/>
    <d v="2024-08-22T07:04:36"/>
    <n v="1"/>
    <x v="2"/>
    <m/>
  </r>
  <r>
    <s v="SHP-000479"/>
    <s v="ORD-000479"/>
    <x v="456"/>
    <d v="2024-08-21T18:45:52"/>
    <d v="2024-08-25T18:45:52"/>
    <n v="4"/>
    <x v="2"/>
    <m/>
  </r>
  <r>
    <s v="SHP-000480"/>
    <s v="ORD-000480"/>
    <x v="457"/>
    <d v="2024-08-22T06:27:08"/>
    <d v="2024-08-27T06:27:08"/>
    <n v="5"/>
    <x v="2"/>
    <m/>
  </r>
  <r>
    <s v="SHP-000481"/>
    <s v="ORD-000481"/>
    <x v="458"/>
    <d v="2024-08-24T18:08:24"/>
    <d v="2024-08-29T18:08:24"/>
    <n v="5"/>
    <x v="2"/>
    <m/>
  </r>
  <r>
    <s v="SHP-000482"/>
    <s v="ORD-000482"/>
    <x v="459"/>
    <d v="2024-08-23T05:49:40"/>
    <d v="2024-08-24T05:49:40"/>
    <n v="1"/>
    <x v="3"/>
    <m/>
  </r>
  <r>
    <s v="SHP-000483"/>
    <s v="ORD-000483"/>
    <x v="460"/>
    <d v="2024-08-23T17:30:56"/>
    <d v="2024-08-26T17:30:56"/>
    <n v="3"/>
    <x v="2"/>
    <m/>
  </r>
  <r>
    <s v="SHP-000484"/>
    <s v="ORD-000484"/>
    <x v="461"/>
    <d v="2024-08-24T05:12:12"/>
    <d v="2024-08-29T05:12:12"/>
    <n v="5"/>
    <x v="2"/>
    <m/>
  </r>
  <r>
    <s v="SHP-000485"/>
    <s v="ORD-000485"/>
    <x v="462"/>
    <d v="2024-08-25T16:53:29"/>
    <d v="2024-08-28T16:53:29"/>
    <n v="3"/>
    <x v="1"/>
    <m/>
  </r>
  <r>
    <s v="SHP-000486"/>
    <s v="ORD-000486"/>
    <x v="463"/>
    <d v="2024-08-25T04:34:45"/>
    <d v="2024-08-29T04:34:45"/>
    <n v="4"/>
    <x v="0"/>
    <m/>
  </r>
  <r>
    <s v="SHP-000487"/>
    <s v="ORD-000487"/>
    <x v="464"/>
    <d v="2024-08-26T16:16:01"/>
    <d v="2024-08-29T16:16:01"/>
    <n v="3"/>
    <x v="0"/>
    <m/>
  </r>
  <r>
    <s v="SHP-000488"/>
    <s v="ORD-000488"/>
    <x v="465"/>
    <d v="2024-08-26T03:57:17"/>
    <d v="2024-08-27T03:57:17"/>
    <n v="1"/>
    <x v="1"/>
    <m/>
  </r>
  <r>
    <s v="SHP-000489"/>
    <s v="ORD-000489"/>
    <x v="466"/>
    <d v="2024-08-27T15:38:33"/>
    <d v="2024-08-29T15:38:33"/>
    <n v="2"/>
    <x v="1"/>
    <m/>
  </r>
  <r>
    <s v="SHP-000490"/>
    <s v="ORD-000490"/>
    <x v="467"/>
    <d v="2024-08-28T03:19:49"/>
    <d v="2024-08-30T03:19:49"/>
    <n v="2"/>
    <x v="3"/>
    <m/>
  </r>
  <r>
    <s v="SHP-000491"/>
    <s v="ORD-000491"/>
    <x v="468"/>
    <d v="2024-08-29T15:01:05"/>
    <d v="2024-08-30T15:01:05"/>
    <n v="1"/>
    <x v="3"/>
    <m/>
  </r>
  <r>
    <s v="SHP-000492"/>
    <s v="ORD-000492"/>
    <x v="469"/>
    <d v="2024-08-30T02:42:21"/>
    <d v="2024-09-01T02:42:21"/>
    <n v="2"/>
    <x v="3"/>
    <m/>
  </r>
  <r>
    <s v="SHP-000493"/>
    <s v="ORD-000493"/>
    <x v="470"/>
    <d v="2024-08-29T14:23:37"/>
    <d v="2024-08-30T14:23:37"/>
    <n v="1"/>
    <x v="1"/>
    <m/>
  </r>
  <r>
    <s v="SHP-000494"/>
    <s v="ORD-000494"/>
    <x v="471"/>
    <d v="2024-08-30T02:04:53"/>
    <d v="2024-09-04T02:04:53"/>
    <n v="5"/>
    <x v="1"/>
    <m/>
  </r>
  <r>
    <s v="SHP-000495"/>
    <s v="ORD-000495"/>
    <x v="472"/>
    <d v="2024-08-31T13:46:09"/>
    <d v="2024-09-03T13:46:09"/>
    <n v="3"/>
    <x v="2"/>
    <m/>
  </r>
  <r>
    <s v="SHP-000496"/>
    <s v="ORD-000496"/>
    <x v="473"/>
    <d v="2024-08-31T01:27:25"/>
    <d v="2024-09-02T01:27:25"/>
    <n v="2"/>
    <x v="3"/>
    <m/>
  </r>
  <r>
    <s v="SHP-000498"/>
    <s v="ORD-000498"/>
    <x v="474"/>
    <d v="2024-09-02T00:49:57"/>
    <d v="2024-09-04T00:49:57"/>
    <n v="2"/>
    <x v="3"/>
    <m/>
  </r>
  <r>
    <s v="SHP-000499"/>
    <s v="ORD-000499"/>
    <x v="475"/>
    <d v="2024-08-31T12:31:13"/>
    <d v="2024-09-04T12:31:13"/>
    <n v="4"/>
    <x v="0"/>
    <m/>
  </r>
  <r>
    <s v="SHP-000500"/>
    <s v="ORD-000500"/>
    <x v="476"/>
    <d v="2024-09-01T00:12:29"/>
    <d v="2024-09-02T00:12:29"/>
    <n v="1"/>
    <x v="2"/>
    <m/>
  </r>
  <r>
    <s v="SHP-000501"/>
    <s v="ORD-000501"/>
    <x v="477"/>
    <d v="2024-09-03T11:53:45"/>
    <d v="2024-09-04T11:53:45"/>
    <n v="1"/>
    <x v="3"/>
    <m/>
  </r>
  <r>
    <s v="SHP-000502"/>
    <s v="ORD-000502"/>
    <x v="478"/>
    <d v="2024-09-03T23:35:01"/>
    <d v="2024-09-08T23:35:01"/>
    <n v="5"/>
    <x v="3"/>
    <m/>
  </r>
  <r>
    <s v="SHP-000503"/>
    <s v="ORD-000503"/>
    <x v="479"/>
    <d v="2024-09-03T11:16:17"/>
    <d v="2024-09-07T11:16:17"/>
    <n v="4"/>
    <x v="3"/>
    <m/>
  </r>
  <r>
    <s v="SHP-000504"/>
    <s v="ORD-000504"/>
    <x v="480"/>
    <d v="2024-09-04T22:57:34"/>
    <d v="2024-09-07T22:57:34"/>
    <n v="3"/>
    <x v="0"/>
    <m/>
  </r>
  <r>
    <s v="SHP-000505"/>
    <s v="ORD-000505"/>
    <x v="481"/>
    <d v="2024-09-05T10:38:50"/>
    <d v="2024-09-09T10:38:50"/>
    <n v="4"/>
    <x v="0"/>
    <m/>
  </r>
  <r>
    <s v="SHP-000506"/>
    <s v="ORD-000506"/>
    <x v="482"/>
    <d v="2024-09-03T22:20:06"/>
    <d v="2024-09-07T22:20:06"/>
    <n v="4"/>
    <x v="1"/>
    <m/>
  </r>
  <r>
    <s v="SHP-000507"/>
    <s v="ORD-000507"/>
    <x v="483"/>
    <d v="2024-09-06T10:01:22"/>
    <d v="2024-09-12T10:01:22"/>
    <n v="6"/>
    <x v="2"/>
    <m/>
  </r>
  <r>
    <s v="SHP-000508"/>
    <s v="ORD-000508"/>
    <x v="484"/>
    <d v="2024-09-05T21:42:38"/>
    <d v="2024-09-08T21:42:38"/>
    <n v="3"/>
    <x v="1"/>
    <m/>
  </r>
  <r>
    <s v="SHP-000509"/>
    <s v="ORD-000509"/>
    <x v="485"/>
    <d v="2024-09-07T09:23:54"/>
    <d v="2024-09-10T09:23:54"/>
    <n v="3"/>
    <x v="2"/>
    <m/>
  </r>
  <r>
    <s v="SHP-000510"/>
    <s v="ORD-000510"/>
    <x v="486"/>
    <d v="2024-09-05T21:05:10"/>
    <d v="2024-09-09T21:05:10"/>
    <n v="4"/>
    <x v="0"/>
    <m/>
  </r>
  <r>
    <s v="SHP-000511"/>
    <s v="ORD-000511"/>
    <x v="487"/>
    <d v="2024-09-06T08:46:26"/>
    <d v="2024-09-08T08:46:26"/>
    <n v="2"/>
    <x v="3"/>
    <m/>
  </r>
  <r>
    <s v="SHP-000512"/>
    <s v="ORD-000512"/>
    <x v="488"/>
    <d v="2024-09-06T20:27:42"/>
    <d v="2024-09-12T20:27:42"/>
    <n v="6"/>
    <x v="1"/>
    <m/>
  </r>
  <r>
    <s v="SHP-000513"/>
    <s v="ORD-000513"/>
    <x v="489"/>
    <d v="2024-09-07T08:08:58"/>
    <d v="2024-09-09T08:08:58"/>
    <n v="2"/>
    <x v="3"/>
    <m/>
  </r>
  <r>
    <s v="SHP-000514"/>
    <s v="ORD-000514"/>
    <x v="490"/>
    <d v="2024-09-09T19:50:14"/>
    <d v="2024-09-13T19:50:14"/>
    <n v="4"/>
    <x v="1"/>
    <m/>
  </r>
  <r>
    <s v="SHP-000515"/>
    <s v="ORD-000515"/>
    <x v="491"/>
    <d v="2024-09-09T07:31:30"/>
    <d v="2024-09-11T07:31:30"/>
    <n v="2"/>
    <x v="0"/>
    <m/>
  </r>
  <r>
    <s v="SHP-000516"/>
    <s v="ORD-000516"/>
    <x v="492"/>
    <d v="2024-09-09T19:12:46"/>
    <d v="2024-09-12T19:12:46"/>
    <n v="3"/>
    <x v="0"/>
    <m/>
  </r>
  <r>
    <s v="SHP-000517"/>
    <s v="ORD-000517"/>
    <x v="493"/>
    <d v="2024-09-10T06:54:02"/>
    <d v="2024-09-13T06:54:02"/>
    <n v="3"/>
    <x v="0"/>
    <m/>
  </r>
  <r>
    <s v="SHP-000518"/>
    <s v="ORD-000518"/>
    <x v="494"/>
    <d v="2024-09-11T18:35:18"/>
    <d v="2024-09-13T18:35:18"/>
    <n v="2"/>
    <x v="1"/>
    <m/>
  </r>
  <r>
    <s v="SHP-000519"/>
    <s v="ORD-000519"/>
    <x v="495"/>
    <d v="2024-09-12T06:16:34"/>
    <d v="2024-09-15T06:16:34"/>
    <n v="3"/>
    <x v="2"/>
    <m/>
  </r>
  <r>
    <s v="SHP-000520"/>
    <s v="ORD-000520"/>
    <x v="496"/>
    <d v="2024-09-12T17:57:50"/>
    <d v="2024-09-13T17:57:50"/>
    <n v="1"/>
    <x v="1"/>
    <m/>
  </r>
  <r>
    <s v="SHP-000521"/>
    <s v="ORD-000521"/>
    <x v="497"/>
    <d v="2024-09-12T05:39:06"/>
    <d v="2024-09-15T05:39:06"/>
    <n v="3"/>
    <x v="2"/>
    <m/>
  </r>
  <r>
    <s v="SHP-000522"/>
    <s v="ORD-000522"/>
    <x v="498"/>
    <d v="2024-09-13T17:20:22"/>
    <d v="2024-09-17T17:20:22"/>
    <n v="4"/>
    <x v="1"/>
    <m/>
  </r>
  <r>
    <s v="SHP-000523"/>
    <s v="ORD-000523"/>
    <x v="499"/>
    <d v="2024-09-14T05:01:38"/>
    <d v="2024-09-19T05:01:38"/>
    <n v="5"/>
    <x v="1"/>
    <m/>
  </r>
  <r>
    <s v="SHP-000524"/>
    <s v="ORD-000524"/>
    <x v="500"/>
    <d v="2024-09-12T16:42:55"/>
    <d v="2024-09-14T16:42:55"/>
    <n v="2"/>
    <x v="0"/>
    <m/>
  </r>
  <r>
    <s v="SHP-000525"/>
    <s v="ORD-000525"/>
    <x v="501"/>
    <d v="2024-09-13T04:24:11"/>
    <d v="2024-09-19T04:24:11"/>
    <n v="6"/>
    <x v="3"/>
    <m/>
  </r>
  <r>
    <s v="SHP-000526"/>
    <s v="ORD-000526"/>
    <x v="502"/>
    <d v="2024-09-14T16:05:27"/>
    <d v="2024-09-16T16:05:27"/>
    <n v="2"/>
    <x v="3"/>
    <m/>
  </r>
  <r>
    <s v="SHP-000527"/>
    <s v="ORD-000527"/>
    <x v="503"/>
    <d v="2024-09-14T03:46:43"/>
    <d v="2024-09-17T03:46:43"/>
    <n v="3"/>
    <x v="2"/>
    <m/>
  </r>
  <r>
    <s v="SHP-000528"/>
    <s v="ORD-000528"/>
    <x v="504"/>
    <d v="2024-09-14T15:27:59"/>
    <d v="2024-09-17T15:27:59"/>
    <n v="3"/>
    <x v="3"/>
    <m/>
  </r>
  <r>
    <s v="SHP-000529"/>
    <s v="ORD-000529"/>
    <x v="505"/>
    <d v="2024-09-15T03:09:15"/>
    <d v="2024-09-20T03:09:15"/>
    <n v="5"/>
    <x v="1"/>
    <m/>
  </r>
  <r>
    <s v="SHP-000530"/>
    <s v="ORD-000530"/>
    <x v="506"/>
    <d v="2024-09-17T14:50:31"/>
    <d v="2024-09-22T14:50:31"/>
    <n v="5"/>
    <x v="1"/>
    <m/>
  </r>
  <r>
    <s v="SHP-000531"/>
    <s v="ORD-000531"/>
    <x v="507"/>
    <d v="2024-09-16T02:31:47"/>
    <d v="2024-09-22T02:31:47"/>
    <n v="6"/>
    <x v="0"/>
    <m/>
  </r>
  <r>
    <s v="SHP-000532"/>
    <s v="ORD-000532"/>
    <x v="508"/>
    <d v="2024-09-16T14:13:03"/>
    <d v="2024-09-20T14:13:03"/>
    <n v="4"/>
    <x v="0"/>
    <m/>
  </r>
  <r>
    <s v="SHP-000533"/>
    <s v="ORD-000533"/>
    <x v="509"/>
    <d v="2024-09-17T01:54:19"/>
    <d v="2024-09-18T01:54:19"/>
    <n v="1"/>
    <x v="3"/>
    <m/>
  </r>
  <r>
    <s v="SHP-000534"/>
    <s v="ORD-000534"/>
    <x v="510"/>
    <d v="2024-09-19T13:35:35"/>
    <d v="2024-09-23T13:35:35"/>
    <n v="4"/>
    <x v="2"/>
    <m/>
  </r>
  <r>
    <s v="SHP-000535"/>
    <s v="ORD-000535"/>
    <x v="511"/>
    <d v="2024-09-19T01:16:51"/>
    <d v="2024-09-25T01:16:51"/>
    <n v="6"/>
    <x v="3"/>
    <m/>
  </r>
  <r>
    <s v="SHP-000536"/>
    <s v="ORD-000536"/>
    <x v="512"/>
    <d v="2024-09-20T12:58:07"/>
    <d v="2024-09-22T12:58:07"/>
    <n v="2"/>
    <x v="3"/>
    <m/>
  </r>
  <r>
    <s v="SHP-000537"/>
    <s v="ORD-000537"/>
    <x v="513"/>
    <d v="2024-09-21T00:39:23"/>
    <d v="2024-09-24T00:39:23"/>
    <n v="3"/>
    <x v="3"/>
    <m/>
  </r>
  <r>
    <s v="SHP-000538"/>
    <s v="ORD-000538"/>
    <x v="514"/>
    <d v="2024-09-19T12:20:39"/>
    <d v="2024-09-23T12:20:39"/>
    <n v="4"/>
    <x v="3"/>
    <m/>
  </r>
  <r>
    <s v="SHP-000540"/>
    <s v="ORD-000540"/>
    <x v="515"/>
    <d v="2024-09-20T11:43:11"/>
    <d v="2024-09-23T11:43:11"/>
    <n v="3"/>
    <x v="2"/>
    <m/>
  </r>
  <r>
    <s v="SHP-000541"/>
    <s v="ORD-000541"/>
    <x v="516"/>
    <d v="2024-09-20T23:24:27"/>
    <d v="2024-09-24T23:24:27"/>
    <n v="4"/>
    <x v="1"/>
    <m/>
  </r>
  <r>
    <s v="SHP-000542"/>
    <s v="ORD-000542"/>
    <x v="517"/>
    <d v="2024-09-22T11:05:43"/>
    <d v="2024-09-26T11:05:43"/>
    <n v="4"/>
    <x v="2"/>
    <m/>
  </r>
  <r>
    <s v="SHP-000543"/>
    <s v="ORD-000543"/>
    <x v="518"/>
    <d v="2024-09-22T22:46:59"/>
    <d v="2024-09-27T22:46:59"/>
    <n v="5"/>
    <x v="0"/>
    <m/>
  </r>
  <r>
    <s v="SHP-000544"/>
    <s v="ORD-000544"/>
    <x v="519"/>
    <d v="2024-09-24T10:28:16"/>
    <d v="2024-09-30T10:28:16"/>
    <n v="6"/>
    <x v="3"/>
    <m/>
  </r>
  <r>
    <s v="SHP-000545"/>
    <s v="ORD-000545"/>
    <x v="520"/>
    <d v="2024-09-23T22:09:32"/>
    <d v="2024-09-29T22:09:32"/>
    <n v="6"/>
    <x v="1"/>
    <m/>
  </r>
  <r>
    <s v="SHP-000546"/>
    <s v="ORD-000546"/>
    <x v="521"/>
    <d v="2024-09-25T09:50:48"/>
    <d v="2024-09-26T09:50:48"/>
    <n v="1"/>
    <x v="2"/>
    <m/>
  </r>
  <r>
    <s v="SHP-000547"/>
    <s v="ORD-000547"/>
    <x v="522"/>
    <d v="2024-09-25T21:32:04"/>
    <d v="2024-09-30T21:32:04"/>
    <n v="5"/>
    <x v="0"/>
    <m/>
  </r>
  <r>
    <s v="SHP-000548"/>
    <s v="ORD-000548"/>
    <x v="523"/>
    <d v="2024-09-24T09:13:20"/>
    <d v="2024-09-25T09:13:20"/>
    <n v="1"/>
    <x v="0"/>
    <m/>
  </r>
  <r>
    <s v="SHP-000549"/>
    <s v="ORD-000549"/>
    <x v="524"/>
    <d v="2024-09-24T20:54:36"/>
    <d v="2024-09-28T20:54:36"/>
    <n v="4"/>
    <x v="3"/>
    <m/>
  </r>
  <r>
    <s v="SHP-000550"/>
    <s v="ORD-000550"/>
    <x v="525"/>
    <d v="2024-09-25T08:35:52"/>
    <d v="2024-10-01T08:35:52"/>
    <n v="6"/>
    <x v="2"/>
    <m/>
  </r>
  <r>
    <s v="SHP-000551"/>
    <s v="ORD-000551"/>
    <x v="526"/>
    <d v="2024-09-26T20:17:08"/>
    <d v="2024-10-02T20:17:08"/>
    <n v="6"/>
    <x v="1"/>
    <m/>
  </r>
  <r>
    <s v="SHP-000552"/>
    <s v="ORD-000552"/>
    <x v="527"/>
    <d v="2024-09-27T07:58:24"/>
    <d v="2024-09-28T07:58:24"/>
    <n v="1"/>
    <x v="3"/>
    <m/>
  </r>
  <r>
    <s v="SHP-000553"/>
    <s v="ORD-000553"/>
    <x v="528"/>
    <d v="2024-09-28T19:39:40"/>
    <d v="2024-09-30T19:39:40"/>
    <n v="2"/>
    <x v="1"/>
    <m/>
  </r>
  <r>
    <s v="SHP-000554"/>
    <s v="ORD-000554"/>
    <x v="529"/>
    <d v="2024-09-29T07:20:56"/>
    <d v="2024-10-04T07:20:56"/>
    <n v="5"/>
    <x v="0"/>
    <m/>
  </r>
  <r>
    <s v="SHP-000555"/>
    <s v="ORD-000555"/>
    <x v="530"/>
    <d v="2024-09-29T19:02:12"/>
    <d v="2024-10-04T19:02:12"/>
    <n v="5"/>
    <x v="1"/>
    <m/>
  </r>
  <r>
    <s v="SHP-000556"/>
    <s v="ORD-000556"/>
    <x v="531"/>
    <d v="2024-09-29T06:43:28"/>
    <d v="2024-10-04T06:43:28"/>
    <n v="5"/>
    <x v="1"/>
    <m/>
  </r>
  <r>
    <s v="SHP-000557"/>
    <s v="ORD-000557"/>
    <x v="532"/>
    <d v="2024-09-30T18:24:44"/>
    <d v="2024-10-06T18:24:44"/>
    <n v="6"/>
    <x v="3"/>
    <m/>
  </r>
  <r>
    <s v="SHP-000558"/>
    <s v="ORD-000558"/>
    <x v="533"/>
    <d v="2024-10-01T06:06:00"/>
    <d v="2024-10-04T06:06:00"/>
    <n v="3"/>
    <x v="1"/>
    <m/>
  </r>
  <r>
    <s v="SHP-000559"/>
    <s v="ORD-000559"/>
    <x v="534"/>
    <d v="2024-09-30T17:47:16"/>
    <d v="2024-10-06T17:47:16"/>
    <n v="6"/>
    <x v="3"/>
    <m/>
  </r>
  <r>
    <s v="SHP-000560"/>
    <s v="ORD-000560"/>
    <x v="535"/>
    <d v="2024-09-30T05:28:32"/>
    <d v="2024-10-03T05:28:32"/>
    <n v="3"/>
    <x v="0"/>
    <m/>
  </r>
  <r>
    <s v="SHP-000561"/>
    <s v="ORD-000561"/>
    <x v="536"/>
    <d v="2024-10-01T17:09:48"/>
    <d v="2024-10-07T17:09:48"/>
    <n v="6"/>
    <x v="3"/>
    <m/>
  </r>
  <r>
    <s v="SHP-000562"/>
    <s v="ORD-000562"/>
    <x v="537"/>
    <d v="2024-10-03T04:51:04"/>
    <d v="2024-10-07T04:51:04"/>
    <n v="4"/>
    <x v="3"/>
    <m/>
  </r>
  <r>
    <s v="SHP-000563"/>
    <s v="ORD-000563"/>
    <x v="538"/>
    <d v="2024-10-01T16:32:20"/>
    <d v="2024-10-07T16:32:20"/>
    <n v="6"/>
    <x v="2"/>
    <m/>
  </r>
  <r>
    <s v="SHP-000564"/>
    <s v="ORD-000564"/>
    <x v="539"/>
    <d v="2024-10-03T04:13:37"/>
    <d v="2024-10-07T04:13:37"/>
    <n v="4"/>
    <x v="1"/>
    <m/>
  </r>
  <r>
    <s v="SHP-000565"/>
    <s v="ORD-000565"/>
    <x v="540"/>
    <d v="2024-10-02T15:54:53"/>
    <d v="2024-10-05T15:54:53"/>
    <n v="3"/>
    <x v="0"/>
    <m/>
  </r>
  <r>
    <s v="SHP-000566"/>
    <s v="ORD-000566"/>
    <x v="541"/>
    <d v="2024-10-03T03:36:09"/>
    <d v="2024-10-08T03:36:09"/>
    <n v="5"/>
    <x v="3"/>
    <m/>
  </r>
  <r>
    <s v="SHP-000567"/>
    <s v="ORD-000567"/>
    <x v="542"/>
    <d v="2024-10-05T15:17:25"/>
    <d v="2024-10-08T15:17:25"/>
    <n v="3"/>
    <x v="0"/>
    <m/>
  </r>
  <r>
    <s v="SHP-000568"/>
    <s v="ORD-000568"/>
    <x v="543"/>
    <d v="2024-10-05T02:58:41"/>
    <d v="2024-10-06T02:58:41"/>
    <n v="1"/>
    <x v="2"/>
    <m/>
  </r>
  <r>
    <s v="SHP-000569"/>
    <s v="ORD-000569"/>
    <x v="544"/>
    <d v="2024-10-06T14:39:57"/>
    <d v="2024-10-11T14:39:57"/>
    <n v="5"/>
    <x v="1"/>
    <m/>
  </r>
  <r>
    <s v="SHP-000570"/>
    <s v="ORD-000570"/>
    <x v="545"/>
    <d v="2024-10-06T02:21:13"/>
    <d v="2024-10-12T02:21:13"/>
    <n v="6"/>
    <x v="3"/>
    <m/>
  </r>
  <r>
    <s v="SHP-000571"/>
    <s v="ORD-000571"/>
    <x v="546"/>
    <d v="2024-10-06T14:02:29"/>
    <d v="2024-10-12T14:02:29"/>
    <n v="6"/>
    <x v="1"/>
    <m/>
  </r>
  <r>
    <s v="SHP-000572"/>
    <s v="ORD-000572"/>
    <x v="547"/>
    <d v="2024-10-07T01:43:45"/>
    <d v="2024-10-13T01:43:45"/>
    <n v="6"/>
    <x v="2"/>
    <m/>
  </r>
  <r>
    <s v="SHP-000573"/>
    <s v="ORD-000573"/>
    <x v="548"/>
    <d v="2024-10-06T13:25:01"/>
    <d v="2024-10-12T13:25:01"/>
    <n v="6"/>
    <x v="2"/>
    <m/>
  </r>
  <r>
    <s v="SHP-000574"/>
    <s v="ORD-000574"/>
    <x v="549"/>
    <d v="2024-10-07T01:06:17"/>
    <d v="2024-10-13T01:06:17"/>
    <n v="6"/>
    <x v="0"/>
    <m/>
  </r>
  <r>
    <s v="SHP-000575"/>
    <s v="ORD-000575"/>
    <x v="550"/>
    <d v="2024-10-09T12:47:33"/>
    <d v="2024-10-12T12:47:33"/>
    <n v="3"/>
    <x v="3"/>
    <m/>
  </r>
  <r>
    <s v="SHP-000576"/>
    <s v="ORD-000576"/>
    <x v="551"/>
    <d v="2024-10-09T00:28:49"/>
    <d v="2024-10-13T00:28:49"/>
    <n v="4"/>
    <x v="0"/>
    <m/>
  </r>
  <r>
    <s v="SHP-000577"/>
    <s v="ORD-000577"/>
    <x v="552"/>
    <d v="2024-10-09T12:10:05"/>
    <d v="2024-10-12T12:10:05"/>
    <n v="3"/>
    <x v="2"/>
    <m/>
  </r>
  <r>
    <s v="SHP-000578"/>
    <s v="ORD-000578"/>
    <x v="553"/>
    <d v="2024-10-08T23:51:21"/>
    <d v="2024-10-10T23:51:21"/>
    <n v="2"/>
    <x v="1"/>
    <m/>
  </r>
  <r>
    <s v="SHP-000579"/>
    <s v="ORD-000579"/>
    <x v="554"/>
    <d v="2024-10-10T11:32:37"/>
    <d v="2024-10-13T11:32:37"/>
    <n v="3"/>
    <x v="0"/>
    <m/>
  </r>
  <r>
    <s v="SHP-000580"/>
    <s v="ORD-000580"/>
    <x v="555"/>
    <d v="2024-10-11T23:13:53"/>
    <d v="2024-10-16T23:13:53"/>
    <n v="5"/>
    <x v="0"/>
    <m/>
  </r>
  <r>
    <s v="SHP-000581"/>
    <s v="ORD-000581"/>
    <x v="556"/>
    <d v="2024-10-11T10:55:09"/>
    <d v="2024-10-17T10:55:09"/>
    <n v="6"/>
    <x v="1"/>
    <m/>
  </r>
  <r>
    <s v="SHP-000582"/>
    <s v="ORD-000582"/>
    <x v="557"/>
    <d v="2024-10-11T22:36:25"/>
    <d v="2024-10-14T22:36:25"/>
    <n v="3"/>
    <x v="0"/>
    <m/>
  </r>
  <r>
    <s v="SHP-000583"/>
    <s v="ORD-000583"/>
    <x v="558"/>
    <d v="2024-10-11T10:17:42"/>
    <d v="2024-10-15T10:17:42"/>
    <n v="4"/>
    <x v="1"/>
    <m/>
  </r>
  <r>
    <s v="SHP-000584"/>
    <s v="ORD-000584"/>
    <x v="559"/>
    <d v="2024-10-12T21:58:58"/>
    <d v="2024-10-18T21:58:58"/>
    <n v="6"/>
    <x v="3"/>
    <m/>
  </r>
  <r>
    <s v="SHP-000585"/>
    <s v="ORD-000585"/>
    <x v="560"/>
    <d v="2024-10-14T09:40:14"/>
    <d v="2024-10-15T09:40:14"/>
    <n v="1"/>
    <x v="1"/>
    <m/>
  </r>
  <r>
    <s v="SHP-000586"/>
    <s v="ORD-000586"/>
    <x v="561"/>
    <d v="2024-10-14T21:21:30"/>
    <d v="2024-10-16T21:21:30"/>
    <n v="2"/>
    <x v="3"/>
    <m/>
  </r>
  <r>
    <s v="SHP-000588"/>
    <s v="ORD-000588"/>
    <x v="562"/>
    <d v="2024-10-15T20:44:02"/>
    <d v="2024-10-19T20:44:02"/>
    <n v="4"/>
    <x v="2"/>
    <m/>
  </r>
  <r>
    <s v="SHP-000589"/>
    <s v="ORD-000589"/>
    <x v="563"/>
    <d v="2024-10-14T08:25:18"/>
    <d v="2024-10-16T08:25:18"/>
    <n v="2"/>
    <x v="2"/>
    <m/>
  </r>
  <r>
    <s v="SHP-000590"/>
    <s v="ORD-000590"/>
    <x v="564"/>
    <d v="2024-10-15T20:06:34"/>
    <d v="2024-10-18T20:06:34"/>
    <n v="3"/>
    <x v="3"/>
    <m/>
  </r>
  <r>
    <s v="SHP-000591"/>
    <s v="ORD-000591"/>
    <x v="565"/>
    <d v="2024-10-15T07:47:50"/>
    <d v="2024-10-17T07:47:50"/>
    <n v="2"/>
    <x v="3"/>
    <m/>
  </r>
  <r>
    <s v="SHP-000592"/>
    <s v="ORD-000592"/>
    <x v="566"/>
    <d v="2024-10-17T19:29:06"/>
    <d v="2024-10-23T19:29:06"/>
    <n v="6"/>
    <x v="2"/>
    <m/>
  </r>
  <r>
    <s v="SHP-000593"/>
    <s v="ORD-000593"/>
    <x v="567"/>
    <d v="2024-10-17T07:10:22"/>
    <d v="2024-10-23T07:10:22"/>
    <n v="6"/>
    <x v="3"/>
    <m/>
  </r>
  <r>
    <s v="SHP-000594"/>
    <s v="ORD-000594"/>
    <x v="568"/>
    <d v="2024-10-16T18:51:38"/>
    <d v="2024-10-17T18:51:38"/>
    <n v="1"/>
    <x v="1"/>
    <m/>
  </r>
  <r>
    <s v="SHP-000595"/>
    <s v="ORD-000595"/>
    <x v="569"/>
    <d v="2024-10-18T06:32:54"/>
    <d v="2024-10-20T06:32:54"/>
    <n v="2"/>
    <x v="1"/>
    <m/>
  </r>
  <r>
    <s v="SHP-000596"/>
    <s v="ORD-000596"/>
    <x v="570"/>
    <d v="2024-10-19T18:14:10"/>
    <d v="2024-10-21T18:14:10"/>
    <n v="2"/>
    <x v="2"/>
    <m/>
  </r>
  <r>
    <s v="SHP-000597"/>
    <s v="ORD-000597"/>
    <x v="571"/>
    <d v="2024-10-20T05:55:26"/>
    <d v="2024-10-26T05:55:26"/>
    <n v="6"/>
    <x v="0"/>
    <m/>
  </r>
  <r>
    <s v="SHP-000598"/>
    <s v="ORD-000598"/>
    <x v="572"/>
    <d v="2024-10-19T17:36:42"/>
    <d v="2024-10-22T17:36:42"/>
    <n v="3"/>
    <x v="1"/>
    <m/>
  </r>
  <r>
    <s v="SHP-000599"/>
    <s v="ORD-000599"/>
    <x v="573"/>
    <d v="2024-10-20T05:17:58"/>
    <d v="2024-10-23T05:17:58"/>
    <n v="3"/>
    <x v="3"/>
    <m/>
  </r>
  <r>
    <s v="SHP-000600"/>
    <s v="ORD-000600"/>
    <x v="574"/>
    <d v="2024-10-21T16:59:14"/>
    <d v="2024-10-26T16:59:14"/>
    <n v="5"/>
    <x v="0"/>
    <m/>
  </r>
  <r>
    <s v="SHP-000601"/>
    <s v="ORD-000601"/>
    <x v="575"/>
    <d v="2024-10-20T04:40:30"/>
    <d v="2024-10-23T04:40:30"/>
    <n v="3"/>
    <x v="0"/>
    <m/>
  </r>
  <r>
    <s v="SHP-000602"/>
    <s v="ORD-000602"/>
    <x v="576"/>
    <d v="2024-10-22T16:21:46"/>
    <d v="2024-10-24T16:21:46"/>
    <n v="2"/>
    <x v="1"/>
    <m/>
  </r>
  <r>
    <s v="SHP-000603"/>
    <s v="ORD-000603"/>
    <x v="577"/>
    <d v="2024-10-22T04:03:03"/>
    <d v="2024-10-23T04:03:03"/>
    <n v="1"/>
    <x v="1"/>
    <m/>
  </r>
  <r>
    <s v="SHP-000604"/>
    <s v="ORD-000604"/>
    <x v="578"/>
    <d v="2024-10-21T15:44:19"/>
    <d v="2024-10-24T15:44:19"/>
    <n v="3"/>
    <x v="0"/>
    <m/>
  </r>
  <r>
    <s v="SHP-000605"/>
    <s v="ORD-000605"/>
    <x v="579"/>
    <d v="2024-10-24T03:25:35"/>
    <d v="2024-10-30T03:25:35"/>
    <n v="6"/>
    <x v="0"/>
    <m/>
  </r>
  <r>
    <s v="SHP-000606"/>
    <s v="ORD-000606"/>
    <x v="580"/>
    <d v="2024-10-23T15:06:51"/>
    <d v="2024-10-29T15:06:51"/>
    <n v="6"/>
    <x v="2"/>
    <m/>
  </r>
  <r>
    <s v="SHP-000607"/>
    <s v="ORD-000607"/>
    <x v="581"/>
    <d v="2024-10-24T02:48:07"/>
    <d v="2024-10-29T02:48:07"/>
    <n v="5"/>
    <x v="3"/>
    <m/>
  </r>
  <r>
    <s v="SHP-000608"/>
    <s v="ORD-000608"/>
    <x v="582"/>
    <d v="2024-10-24T14:29:23"/>
    <d v="2024-10-29T14:29:23"/>
    <n v="5"/>
    <x v="2"/>
    <m/>
  </r>
  <r>
    <s v="SHP-000609"/>
    <s v="ORD-000609"/>
    <x v="583"/>
    <d v="2024-10-24T02:10:39"/>
    <d v="2024-10-26T02:10:39"/>
    <n v="2"/>
    <x v="1"/>
    <m/>
  </r>
  <r>
    <s v="SHP-000610"/>
    <s v="ORD-000610"/>
    <x v="584"/>
    <d v="2024-10-24T13:51:55"/>
    <d v="2024-10-27T13:51:55"/>
    <n v="3"/>
    <x v="2"/>
    <m/>
  </r>
  <r>
    <s v="SHP-000611"/>
    <s v="ORD-000611"/>
    <x v="585"/>
    <d v="2024-10-25T01:33:11"/>
    <d v="2024-10-28T01:33:11"/>
    <n v="3"/>
    <x v="2"/>
    <m/>
  </r>
  <r>
    <s v="SHP-000612"/>
    <s v="ORD-000612"/>
    <x v="586"/>
    <d v="2024-10-25T13:14:27"/>
    <d v="2024-10-30T13:14:27"/>
    <n v="5"/>
    <x v="2"/>
    <m/>
  </r>
  <r>
    <s v="SHP-000613"/>
    <s v="ORD-000613"/>
    <x v="587"/>
    <d v="2024-10-27T00:55:43"/>
    <d v="2024-10-30T00:55:43"/>
    <n v="3"/>
    <x v="2"/>
    <m/>
  </r>
  <r>
    <s v="SHP-000614"/>
    <s v="ORD-000614"/>
    <x v="588"/>
    <d v="2024-10-27T12:36:59"/>
    <d v="2024-10-29T12:36:59"/>
    <n v="2"/>
    <x v="3"/>
    <m/>
  </r>
  <r>
    <s v="SHP-000615"/>
    <s v="ORD-000615"/>
    <x v="589"/>
    <d v="2024-10-27T00:18:15"/>
    <d v="2024-10-28T00:18:15"/>
    <n v="1"/>
    <x v="3"/>
    <m/>
  </r>
  <r>
    <s v="SHP-000616"/>
    <s v="ORD-000616"/>
    <x v="590"/>
    <d v="2024-10-27T11:59:31"/>
    <d v="2024-11-02T11:59:31"/>
    <n v="6"/>
    <x v="0"/>
    <m/>
  </r>
  <r>
    <s v="SHP-000617"/>
    <s v="ORD-000617"/>
    <x v="591"/>
    <d v="2024-10-28T23:40:47"/>
    <d v="2024-10-30T23:40:47"/>
    <n v="2"/>
    <x v="1"/>
    <m/>
  </r>
  <r>
    <s v="SHP-000618"/>
    <s v="ORD-000618"/>
    <x v="592"/>
    <d v="2024-10-30T11:22:03"/>
    <d v="2024-11-02T11:22:03"/>
    <n v="3"/>
    <x v="2"/>
    <m/>
  </r>
  <r>
    <s v="SHP-000619"/>
    <s v="ORD-000619"/>
    <x v="593"/>
    <d v="2024-10-30T23:03:19"/>
    <d v="2024-11-01T23:03:19"/>
    <n v="2"/>
    <x v="0"/>
    <m/>
  </r>
  <r>
    <s v="SHP-000620"/>
    <s v="ORD-000620"/>
    <x v="594"/>
    <d v="2024-10-30T10:44:35"/>
    <d v="2024-11-05T10:44:35"/>
    <n v="6"/>
    <x v="0"/>
    <m/>
  </r>
  <r>
    <s v="SHP-000621"/>
    <s v="ORD-000621"/>
    <x v="595"/>
    <d v="2024-10-29T22:25:51"/>
    <d v="2024-11-02T22:25:51"/>
    <n v="4"/>
    <x v="0"/>
    <m/>
  </r>
  <r>
    <s v="SHP-000622"/>
    <s v="ORD-000622"/>
    <x v="596"/>
    <d v="2024-10-30T10:07:07"/>
    <d v="2024-11-05T10:07:07"/>
    <n v="6"/>
    <x v="3"/>
    <m/>
  </r>
  <r>
    <s v="SHP-000623"/>
    <s v="ORD-000623"/>
    <x v="597"/>
    <d v="2024-10-31T21:48:24"/>
    <d v="2024-11-06T21:48:24"/>
    <n v="6"/>
    <x v="2"/>
    <m/>
  </r>
  <r>
    <s v="SHP-000624"/>
    <s v="ORD-000624"/>
    <x v="598"/>
    <d v="2024-11-02T09:29:40"/>
    <d v="2024-11-06T09:29:40"/>
    <n v="4"/>
    <x v="2"/>
    <m/>
  </r>
  <r>
    <s v="SHP-000625"/>
    <s v="ORD-000625"/>
    <x v="599"/>
    <d v="2024-11-01T21:10:56"/>
    <d v="2024-11-04T21:10:56"/>
    <n v="3"/>
    <x v="1"/>
    <m/>
  </r>
  <r>
    <s v="SHP-000627"/>
    <s v="ORD-000627"/>
    <x v="600"/>
    <d v="2024-11-02T20:33:28"/>
    <d v="2024-11-03T20:33:28"/>
    <n v="1"/>
    <x v="2"/>
    <m/>
  </r>
  <r>
    <s v="SHP-000628"/>
    <s v="ORD-000628"/>
    <x v="601"/>
    <d v="2024-11-02T08:14:44"/>
    <d v="2024-11-08T08:14:44"/>
    <n v="6"/>
    <x v="0"/>
    <m/>
  </r>
  <r>
    <s v="SHP-000629"/>
    <s v="ORD-000629"/>
    <x v="602"/>
    <d v="2024-11-02T19:56:00"/>
    <d v="2024-11-04T19:56:00"/>
    <n v="2"/>
    <x v="1"/>
    <m/>
  </r>
  <r>
    <s v="SHP-000630"/>
    <s v="ORD-000630"/>
    <x v="603"/>
    <d v="2024-11-03T07:37:16"/>
    <d v="2024-11-04T07:37:16"/>
    <n v="1"/>
    <x v="2"/>
    <m/>
  </r>
  <r>
    <s v="SHP-000631"/>
    <s v="ORD-000631"/>
    <x v="604"/>
    <d v="2024-11-05T19:18:32"/>
    <d v="2024-11-08T19:18:32"/>
    <n v="3"/>
    <x v="3"/>
    <m/>
  </r>
  <r>
    <s v="SHP-000632"/>
    <s v="ORD-000632"/>
    <x v="605"/>
    <d v="2024-11-05T06:59:48"/>
    <d v="2024-11-08T06:59:48"/>
    <n v="3"/>
    <x v="2"/>
    <m/>
  </r>
  <r>
    <s v="SHP-000633"/>
    <s v="ORD-000633"/>
    <x v="606"/>
    <d v="2024-11-05T18:41:04"/>
    <d v="2024-11-10T18:41:04"/>
    <n v="5"/>
    <x v="0"/>
    <m/>
  </r>
  <r>
    <s v="SHP-000634"/>
    <s v="ORD-000634"/>
    <x v="607"/>
    <d v="2024-11-07T06:22:20"/>
    <d v="2024-11-08T06:22:20"/>
    <n v="1"/>
    <x v="3"/>
    <m/>
  </r>
  <r>
    <s v="SHP-000635"/>
    <s v="ORD-000635"/>
    <x v="608"/>
    <d v="2024-11-05T18:03:36"/>
    <d v="2024-11-08T18:03:36"/>
    <n v="3"/>
    <x v="0"/>
    <m/>
  </r>
  <r>
    <s v="SHP-000636"/>
    <s v="ORD-000636"/>
    <x v="609"/>
    <d v="2024-11-07T05:44:52"/>
    <d v="2024-11-11T05:44:52"/>
    <n v="4"/>
    <x v="2"/>
    <m/>
  </r>
  <r>
    <s v="SHP-000637"/>
    <s v="ORD-000637"/>
    <x v="610"/>
    <d v="2024-11-08T17:26:08"/>
    <d v="2024-11-13T17:26:08"/>
    <n v="5"/>
    <x v="3"/>
    <m/>
  </r>
  <r>
    <s v="SHP-000638"/>
    <s v="ORD-000638"/>
    <x v="611"/>
    <d v="2024-11-07T05:07:24"/>
    <d v="2024-11-09T05:07:24"/>
    <n v="2"/>
    <x v="1"/>
    <m/>
  </r>
  <r>
    <s v="SHP-000639"/>
    <s v="ORD-000639"/>
    <x v="612"/>
    <d v="2024-11-07T16:48:40"/>
    <d v="2024-11-12T16:48:40"/>
    <n v="5"/>
    <x v="1"/>
    <m/>
  </r>
  <r>
    <s v="SHP-000640"/>
    <s v="ORD-000640"/>
    <x v="613"/>
    <d v="2024-11-09T04:29:56"/>
    <d v="2024-11-15T04:29:56"/>
    <n v="6"/>
    <x v="3"/>
    <m/>
  </r>
  <r>
    <s v="SHP-000641"/>
    <s v="ORD-000641"/>
    <x v="614"/>
    <d v="2024-11-08T16:11:12"/>
    <d v="2024-11-14T16:11:12"/>
    <n v="6"/>
    <x v="3"/>
    <m/>
  </r>
  <r>
    <s v="SHP-000642"/>
    <s v="ORD-000642"/>
    <x v="615"/>
    <d v="2024-11-11T03:52:28"/>
    <d v="2024-11-13T03:52:28"/>
    <n v="2"/>
    <x v="0"/>
    <m/>
  </r>
  <r>
    <s v="SHP-000643"/>
    <s v="ORD-000643"/>
    <x v="616"/>
    <d v="2024-11-09T15:33:45"/>
    <d v="2024-11-13T15:33:45"/>
    <n v="4"/>
    <x v="3"/>
    <m/>
  </r>
  <r>
    <s v="SHP-000644"/>
    <s v="ORD-000644"/>
    <x v="617"/>
    <d v="2024-11-11T03:15:01"/>
    <d v="2024-11-13T03:15:01"/>
    <n v="2"/>
    <x v="0"/>
    <m/>
  </r>
  <r>
    <s v="SHP-000645"/>
    <s v="ORD-000645"/>
    <x v="618"/>
    <d v="2024-11-12T14:56:17"/>
    <d v="2024-11-13T14:56:17"/>
    <n v="1"/>
    <x v="2"/>
    <m/>
  </r>
  <r>
    <s v="SHP-000646"/>
    <s v="ORD-000646"/>
    <x v="619"/>
    <d v="2024-11-11T02:37:33"/>
    <d v="2024-11-13T02:37:33"/>
    <n v="2"/>
    <x v="0"/>
    <m/>
  </r>
  <r>
    <s v="SHP-000647"/>
    <s v="ORD-000647"/>
    <x v="620"/>
    <d v="2024-11-11T14:18:49"/>
    <d v="2024-11-13T14:18:49"/>
    <n v="2"/>
    <x v="3"/>
    <m/>
  </r>
  <r>
    <s v="SHP-000648"/>
    <s v="ORD-000648"/>
    <x v="621"/>
    <d v="2024-11-12T02:00:05"/>
    <d v="2024-11-17T02:00:05"/>
    <n v="5"/>
    <x v="3"/>
    <m/>
  </r>
  <r>
    <s v="SHP-000649"/>
    <s v="ORD-000649"/>
    <x v="622"/>
    <d v="2024-11-14T13:41:21"/>
    <d v="2024-11-18T13:41:21"/>
    <n v="4"/>
    <x v="2"/>
    <m/>
  </r>
  <r>
    <s v="SHP-000650"/>
    <s v="ORD-000650"/>
    <x v="623"/>
    <d v="2024-11-13T01:22:37"/>
    <d v="2024-11-15T01:22:37"/>
    <n v="2"/>
    <x v="3"/>
    <m/>
  </r>
  <r>
    <s v="SHP-000651"/>
    <s v="ORD-000651"/>
    <x v="624"/>
    <d v="2024-11-14T13:03:53"/>
    <d v="2024-11-15T13:03:53"/>
    <n v="1"/>
    <x v="3"/>
    <m/>
  </r>
  <r>
    <s v="SHP-000652"/>
    <s v="ORD-000652"/>
    <x v="625"/>
    <d v="2024-11-16T00:45:09"/>
    <d v="2024-11-21T00:45:09"/>
    <n v="5"/>
    <x v="1"/>
    <m/>
  </r>
  <r>
    <s v="SHP-000653"/>
    <s v="ORD-000653"/>
    <x v="626"/>
    <d v="2024-11-16T12:26:25"/>
    <d v="2024-11-20T12:26:25"/>
    <n v="4"/>
    <x v="1"/>
    <m/>
  </r>
  <r>
    <s v="SHP-000654"/>
    <s v="ORD-000654"/>
    <x v="627"/>
    <d v="2024-11-15T00:07:41"/>
    <d v="2024-11-19T00:07:41"/>
    <n v="4"/>
    <x v="2"/>
    <m/>
  </r>
  <r>
    <s v="SHP-000655"/>
    <s v="ORD-000655"/>
    <x v="628"/>
    <d v="2024-11-17T11:48:57"/>
    <d v="2024-11-20T11:48:57"/>
    <n v="3"/>
    <x v="0"/>
    <m/>
  </r>
  <r>
    <s v="SHP-000656"/>
    <s v="ORD-000656"/>
    <x v="629"/>
    <d v="2024-11-16T23:30:13"/>
    <d v="2024-11-22T23:30:13"/>
    <n v="6"/>
    <x v="1"/>
    <m/>
  </r>
  <r>
    <s v="SHP-000657"/>
    <s v="ORD-000657"/>
    <x v="630"/>
    <d v="2024-11-18T11:11:29"/>
    <d v="2024-11-19T11:11:29"/>
    <n v="1"/>
    <x v="0"/>
    <m/>
  </r>
  <r>
    <s v="SHP-000658"/>
    <s v="ORD-000658"/>
    <x v="631"/>
    <d v="2024-11-17T22:52:45"/>
    <d v="2024-11-23T22:52:45"/>
    <n v="6"/>
    <x v="3"/>
    <m/>
  </r>
  <r>
    <s v="SHP-000659"/>
    <s v="ORD-000659"/>
    <x v="632"/>
    <d v="2024-11-17T10:34:01"/>
    <d v="2024-11-22T10:34:01"/>
    <n v="5"/>
    <x v="1"/>
    <m/>
  </r>
  <r>
    <s v="SHP-000660"/>
    <s v="ORD-000660"/>
    <x v="633"/>
    <d v="2024-11-19T22:15:17"/>
    <d v="2024-11-24T22:15:17"/>
    <n v="5"/>
    <x v="2"/>
    <m/>
  </r>
  <r>
    <s v="SHP-000661"/>
    <s v="ORD-000661"/>
    <x v="634"/>
    <d v="2024-11-19T09:56:33"/>
    <d v="2024-11-20T09:56:33"/>
    <n v="1"/>
    <x v="2"/>
    <m/>
  </r>
  <r>
    <s v="SHP-000662"/>
    <s v="ORD-000662"/>
    <x v="635"/>
    <d v="2024-11-18T21:37:50"/>
    <d v="2024-11-22T21:37:50"/>
    <n v="4"/>
    <x v="2"/>
    <m/>
  </r>
  <r>
    <s v="SHP-000663"/>
    <s v="ORD-000663"/>
    <x v="636"/>
    <d v="2024-11-20T09:19:06"/>
    <d v="2024-11-22T09:19:06"/>
    <n v="2"/>
    <x v="1"/>
    <m/>
  </r>
  <r>
    <s v="SHP-000665"/>
    <s v="ORD-000665"/>
    <x v="637"/>
    <d v="2024-11-22T08:41:38"/>
    <d v="2024-11-27T08:41:38"/>
    <n v="5"/>
    <x v="3"/>
    <m/>
  </r>
  <r>
    <s v="SHP-000666"/>
    <s v="ORD-000666"/>
    <x v="638"/>
    <d v="2024-11-21T20:22:54"/>
    <d v="2024-11-27T20:22:54"/>
    <n v="6"/>
    <x v="0"/>
    <m/>
  </r>
  <r>
    <s v="SHP-000667"/>
    <s v="ORD-000667"/>
    <x v="639"/>
    <d v="2024-11-21T08:04:10"/>
    <d v="2024-11-22T08:04:10"/>
    <n v="1"/>
    <x v="0"/>
    <m/>
  </r>
  <r>
    <s v="SHP-000668"/>
    <s v="ORD-000668"/>
    <x v="640"/>
    <d v="2024-11-21T19:45:26"/>
    <d v="2024-11-25T19:45:26"/>
    <n v="4"/>
    <x v="3"/>
    <m/>
  </r>
  <r>
    <s v="SHP-000669"/>
    <s v="ORD-000669"/>
    <x v="641"/>
    <d v="2024-11-22T07:26:42"/>
    <d v="2024-11-25T07:26:42"/>
    <n v="3"/>
    <x v="3"/>
    <m/>
  </r>
  <r>
    <s v="SHP-000670"/>
    <s v="ORD-000670"/>
    <x v="642"/>
    <d v="2024-11-22T19:07:58"/>
    <d v="2024-11-25T19:07:58"/>
    <n v="3"/>
    <x v="1"/>
    <m/>
  </r>
  <r>
    <s v="SHP-000671"/>
    <s v="ORD-000671"/>
    <x v="643"/>
    <d v="2024-11-24T06:49:14"/>
    <d v="2024-11-26T06:49:14"/>
    <n v="2"/>
    <x v="1"/>
    <m/>
  </r>
  <r>
    <s v="SHP-000672"/>
    <s v="ORD-000672"/>
    <x v="644"/>
    <d v="2024-11-25T18:30:30"/>
    <d v="2024-11-27T18:30:30"/>
    <n v="2"/>
    <x v="1"/>
    <m/>
  </r>
  <r>
    <s v="SHP-000673"/>
    <s v="ORD-000673"/>
    <x v="645"/>
    <d v="2024-11-25T06:11:46"/>
    <d v="2024-11-29T06:11:46"/>
    <n v="4"/>
    <x v="1"/>
    <m/>
  </r>
  <r>
    <s v="SHP-000674"/>
    <s v="ORD-000674"/>
    <x v="646"/>
    <d v="2024-11-26T17:53:02"/>
    <d v="2024-12-02T17:53:02"/>
    <n v="6"/>
    <x v="1"/>
    <m/>
  </r>
  <r>
    <s v="SHP-000675"/>
    <s v="ORD-000675"/>
    <x v="647"/>
    <d v="2024-11-27T05:34:18"/>
    <d v="2024-11-29T05:34:18"/>
    <n v="2"/>
    <x v="3"/>
    <m/>
  </r>
  <r>
    <s v="SHP-000678"/>
    <s v="ORD-000678"/>
    <x v="648"/>
    <d v="2024-11-26T16:38:06"/>
    <d v="2024-11-30T16:38:06"/>
    <n v="4"/>
    <x v="1"/>
    <m/>
  </r>
  <r>
    <s v="SHP-000679"/>
    <s v="ORD-000679"/>
    <x v="649"/>
    <d v="2024-11-29T04:19:22"/>
    <d v="2024-12-03T04:19:22"/>
    <n v="4"/>
    <x v="0"/>
    <m/>
  </r>
  <r>
    <s v="SHP-000680"/>
    <s v="ORD-000680"/>
    <x v="650"/>
    <d v="2024-11-27T16:00:38"/>
    <d v="2024-11-28T16:00:38"/>
    <n v="1"/>
    <x v="1"/>
    <m/>
  </r>
  <r>
    <s v="SHP-000681"/>
    <s v="ORD-000681"/>
    <x v="651"/>
    <d v="2024-11-28T03:41:54"/>
    <d v="2024-12-04T03:41:54"/>
    <n v="6"/>
    <x v="0"/>
    <m/>
  </r>
  <r>
    <s v="SHP-000682"/>
    <s v="ORD-000682"/>
    <x v="652"/>
    <d v="2024-11-29T15:23:11"/>
    <d v="2024-12-05T15:23:11"/>
    <n v="6"/>
    <x v="0"/>
    <m/>
  </r>
  <r>
    <s v="SHP-000683"/>
    <s v="ORD-000683"/>
    <x v="653"/>
    <d v="2024-11-29T03:04:27"/>
    <d v="2024-12-01T03:04:27"/>
    <n v="2"/>
    <x v="3"/>
    <m/>
  </r>
  <r>
    <s v="SHP-000684"/>
    <s v="ORD-000684"/>
    <x v="654"/>
    <d v="2024-11-29T14:45:43"/>
    <d v="2024-12-05T14:45:43"/>
    <n v="6"/>
    <x v="2"/>
    <m/>
  </r>
  <r>
    <s v="SHP-000685"/>
    <s v="ORD-000685"/>
    <x v="655"/>
    <d v="2024-11-30T02:26:59"/>
    <d v="2024-12-05T02:26:59"/>
    <n v="5"/>
    <x v="3"/>
    <m/>
  </r>
  <r>
    <s v="SHP-000686"/>
    <s v="ORD-000686"/>
    <x v="656"/>
    <d v="2024-12-01T14:08:15"/>
    <d v="2024-12-04T14:08:15"/>
    <n v="3"/>
    <x v="2"/>
    <m/>
  </r>
  <r>
    <s v="SHP-000687"/>
    <s v="ORD-000687"/>
    <x v="657"/>
    <d v="2024-12-01T01:49:31"/>
    <d v="2024-12-03T01:49:31"/>
    <n v="2"/>
    <x v="2"/>
    <m/>
  </r>
  <r>
    <s v="SHP-000688"/>
    <s v="ORD-000688"/>
    <x v="658"/>
    <d v="2024-12-01T13:30:47"/>
    <d v="2024-12-07T13:30:47"/>
    <n v="6"/>
    <x v="2"/>
    <m/>
  </r>
  <r>
    <s v="SHP-000689"/>
    <s v="ORD-000689"/>
    <x v="659"/>
    <d v="2024-12-03T01:12:03"/>
    <d v="2024-12-06T01:12:03"/>
    <n v="3"/>
    <x v="1"/>
    <m/>
  </r>
  <r>
    <s v="SHP-000690"/>
    <s v="ORD-000690"/>
    <x v="660"/>
    <d v="2024-12-03T12:53:19"/>
    <d v="2024-12-05T12:53:19"/>
    <n v="2"/>
    <x v="3"/>
    <m/>
  </r>
  <r>
    <s v="SHP-000691"/>
    <s v="ORD-000691"/>
    <x v="661"/>
    <d v="2024-12-04T00:34:35"/>
    <d v="2024-12-09T00:34:35"/>
    <n v="5"/>
    <x v="2"/>
    <m/>
  </r>
  <r>
    <s v="SHP-000692"/>
    <s v="ORD-000692"/>
    <x v="662"/>
    <d v="2024-12-05T12:15:51"/>
    <d v="2024-12-08T12:15:51"/>
    <n v="3"/>
    <x v="0"/>
    <m/>
  </r>
  <r>
    <s v="SHP-000693"/>
    <s v="ORD-000693"/>
    <x v="663"/>
    <d v="2024-12-04T23:57:07"/>
    <d v="2024-12-09T23:57:07"/>
    <n v="5"/>
    <x v="1"/>
    <m/>
  </r>
  <r>
    <s v="SHP-000694"/>
    <s v="ORD-000694"/>
    <x v="664"/>
    <d v="2024-12-06T11:38:23"/>
    <d v="2024-12-09T11:38:23"/>
    <n v="3"/>
    <x v="3"/>
    <m/>
  </r>
  <r>
    <s v="SHP-000695"/>
    <s v="ORD-000695"/>
    <x v="665"/>
    <d v="2024-12-05T23:19:39"/>
    <d v="2024-12-06T23:19:39"/>
    <n v="1"/>
    <x v="2"/>
    <m/>
  </r>
  <r>
    <s v="SHP-000696"/>
    <s v="ORD-000696"/>
    <x v="666"/>
    <d v="2024-12-06T11:00:55"/>
    <d v="2024-12-07T11:00:55"/>
    <n v="1"/>
    <x v="0"/>
    <m/>
  </r>
  <r>
    <s v="SHP-000697"/>
    <s v="ORD-000697"/>
    <x v="667"/>
    <d v="2024-12-06T22:42:11"/>
    <d v="2024-12-09T22:42:11"/>
    <n v="3"/>
    <x v="3"/>
    <m/>
  </r>
  <r>
    <s v="SHP-000698"/>
    <s v="ORD-000698"/>
    <x v="668"/>
    <d v="2024-12-08T10:23:27"/>
    <d v="2024-12-11T10:23:27"/>
    <n v="3"/>
    <x v="3"/>
    <m/>
  </r>
  <r>
    <s v="SHP-000699"/>
    <s v="ORD-000699"/>
    <x v="669"/>
    <d v="2024-12-06T22:04:43"/>
    <d v="2024-12-11T22:04:43"/>
    <n v="5"/>
    <x v="1"/>
    <m/>
  </r>
  <r>
    <s v="SHP-000700"/>
    <s v="ORD-000700"/>
    <x v="670"/>
    <d v="2024-12-08T09:45:59"/>
    <d v="2024-12-14T09:45:59"/>
    <n v="6"/>
    <x v="3"/>
    <m/>
  </r>
  <r>
    <s v="SHP-000701"/>
    <s v="ORD-000701"/>
    <x v="671"/>
    <d v="2024-12-09T21:27:15"/>
    <d v="2024-12-13T21:27:15"/>
    <n v="4"/>
    <x v="1"/>
    <m/>
  </r>
  <r>
    <s v="SHP-000702"/>
    <s v="ORD-000702"/>
    <x v="672"/>
    <d v="2024-12-09T09:08:32"/>
    <d v="2024-12-12T09:08:32"/>
    <n v="3"/>
    <x v="2"/>
    <m/>
  </r>
  <r>
    <s v="SHP-000703"/>
    <s v="ORD-000703"/>
    <x v="673"/>
    <d v="2024-12-08T20:49:48"/>
    <d v="2024-12-10T20:49:48"/>
    <n v="2"/>
    <x v="1"/>
    <m/>
  </r>
  <r>
    <s v="SHP-000704"/>
    <s v="ORD-000704"/>
    <x v="674"/>
    <d v="2024-12-11T08:31:04"/>
    <d v="2024-12-13T08:31:04"/>
    <n v="2"/>
    <x v="0"/>
    <m/>
  </r>
  <r>
    <s v="SHP-000705"/>
    <s v="ORD-000705"/>
    <x v="675"/>
    <d v="2024-12-10T20:12:20"/>
    <d v="2024-12-12T20:12:20"/>
    <n v="2"/>
    <x v="1"/>
    <m/>
  </r>
  <r>
    <s v="SHP-000706"/>
    <s v="ORD-000706"/>
    <x v="676"/>
    <d v="2024-12-11T07:53:36"/>
    <d v="2024-12-12T07:53:36"/>
    <n v="1"/>
    <x v="0"/>
    <m/>
  </r>
  <r>
    <s v="SHP-000707"/>
    <s v="ORD-000707"/>
    <x v="677"/>
    <d v="2024-12-11T19:34:52"/>
    <d v="2024-12-17T19:34:52"/>
    <n v="6"/>
    <x v="1"/>
    <m/>
  </r>
  <r>
    <s v="SHP-000708"/>
    <s v="ORD-000708"/>
    <x v="678"/>
    <d v="2024-12-11T07:16:08"/>
    <d v="2024-12-16T07:16:08"/>
    <n v="5"/>
    <x v="3"/>
    <m/>
  </r>
  <r>
    <s v="SHP-000709"/>
    <s v="ORD-000709"/>
    <x v="679"/>
    <d v="2024-12-13T18:57:24"/>
    <d v="2024-12-19T18:57:24"/>
    <n v="6"/>
    <x v="2"/>
    <m/>
  </r>
  <r>
    <s v="SHP-000710"/>
    <s v="ORD-000710"/>
    <x v="680"/>
    <d v="2024-12-13T06:38:40"/>
    <d v="2024-12-14T06:38:40"/>
    <n v="1"/>
    <x v="0"/>
    <m/>
  </r>
  <r>
    <s v="SHP-000711"/>
    <s v="ORD-000711"/>
    <x v="681"/>
    <d v="2024-12-13T18:19:56"/>
    <d v="2024-12-19T18:19:56"/>
    <n v="6"/>
    <x v="1"/>
    <m/>
  </r>
  <r>
    <s v="SHP-000712"/>
    <s v="ORD-000712"/>
    <x v="682"/>
    <d v="2024-12-15T06:01:12"/>
    <d v="2024-12-21T06:01:12"/>
    <n v="6"/>
    <x v="1"/>
    <m/>
  </r>
  <r>
    <s v="SHP-000713"/>
    <s v="ORD-000713"/>
    <x v="683"/>
    <d v="2024-12-13T17:42:28"/>
    <d v="2024-12-15T17:42:28"/>
    <n v="2"/>
    <x v="1"/>
    <m/>
  </r>
  <r>
    <s v="SHP-000714"/>
    <s v="ORD-000714"/>
    <x v="684"/>
    <d v="2024-12-14T05:23:44"/>
    <d v="2024-12-17T05:23:44"/>
    <n v="3"/>
    <x v="3"/>
    <m/>
  </r>
  <r>
    <s v="SHP-000715"/>
    <s v="ORD-000715"/>
    <x v="685"/>
    <d v="2024-12-14T17:05:00"/>
    <d v="2024-12-16T17:05:00"/>
    <n v="2"/>
    <x v="3"/>
    <m/>
  </r>
  <r>
    <s v="SHP-000716"/>
    <s v="ORD-000716"/>
    <x v="686"/>
    <d v="2024-12-15T04:46:16"/>
    <d v="2024-12-21T04:46:16"/>
    <n v="6"/>
    <x v="0"/>
    <m/>
  </r>
  <r>
    <s v="SHP-000717"/>
    <s v="ORD-000717"/>
    <x v="687"/>
    <d v="2024-12-15T16:27:32"/>
    <d v="2024-12-18T16:27:32"/>
    <n v="3"/>
    <x v="0"/>
    <m/>
  </r>
  <r>
    <s v="SHP-000718"/>
    <s v="ORD-000718"/>
    <x v="688"/>
    <d v="2024-12-17T04:08:48"/>
    <d v="2024-12-22T04:08:48"/>
    <n v="5"/>
    <x v="3"/>
    <m/>
  </r>
  <r>
    <s v="SHP-000719"/>
    <s v="ORD-000719"/>
    <x v="689"/>
    <d v="2024-12-17T15:50:04"/>
    <d v="2024-12-21T15:50:04"/>
    <n v="4"/>
    <x v="0"/>
    <m/>
  </r>
  <r>
    <s v="SHP-000720"/>
    <s v="ORD-000720"/>
    <x v="690"/>
    <d v="2024-12-18T03:31:20"/>
    <d v="2024-12-21T03:31:20"/>
    <n v="3"/>
    <x v="2"/>
    <m/>
  </r>
  <r>
    <s v="SHP-000721"/>
    <s v="ORD-000721"/>
    <x v="691"/>
    <d v="2024-12-19T15:12:37"/>
    <d v="2024-12-20T15:12:37"/>
    <n v="1"/>
    <x v="2"/>
    <m/>
  </r>
  <r>
    <s v="SHP-000722"/>
    <s v="ORD-000722"/>
    <x v="692"/>
    <d v="2024-12-18T02:53:53"/>
    <d v="2024-12-20T02:53:53"/>
    <n v="2"/>
    <x v="3"/>
    <m/>
  </r>
  <r>
    <s v="SHP-000723"/>
    <s v="ORD-000723"/>
    <x v="693"/>
    <d v="2024-12-20T14:35:09"/>
    <d v="2024-12-22T14:35:09"/>
    <n v="2"/>
    <x v="0"/>
    <m/>
  </r>
  <r>
    <s v="SHP-000724"/>
    <s v="ORD-000724"/>
    <x v="694"/>
    <d v="2024-12-19T02:16:25"/>
    <d v="2024-12-25T02:16:25"/>
    <n v="6"/>
    <x v="1"/>
    <m/>
  </r>
  <r>
    <s v="SHP-000725"/>
    <s v="ORD-000725"/>
    <x v="695"/>
    <d v="2024-12-19T13:57:41"/>
    <d v="2024-12-25T13:57:41"/>
    <n v="6"/>
    <x v="2"/>
    <m/>
  </r>
  <r>
    <s v="SHP-000726"/>
    <s v="ORD-000726"/>
    <x v="696"/>
    <d v="2024-12-22T01:38:57"/>
    <d v="2024-12-28T01:38:57"/>
    <n v="6"/>
    <x v="3"/>
    <m/>
  </r>
  <r>
    <s v="SHP-000727"/>
    <s v="ORD-000727"/>
    <x v="697"/>
    <d v="2024-12-21T13:20:13"/>
    <d v="2024-12-27T13:20:13"/>
    <n v="6"/>
    <x v="0"/>
    <m/>
  </r>
  <r>
    <s v="SHP-000728"/>
    <s v="ORD-000728"/>
    <x v="698"/>
    <d v="2024-12-23T01:01:29"/>
    <d v="2024-12-25T01:01:29"/>
    <n v="2"/>
    <x v="3"/>
    <m/>
  </r>
  <r>
    <s v="SHP-000729"/>
    <s v="ORD-000729"/>
    <x v="699"/>
    <d v="2024-12-22T12:42:45"/>
    <d v="2024-12-25T12:42:45"/>
    <n v="3"/>
    <x v="1"/>
    <m/>
  </r>
  <r>
    <s v="SHP-000730"/>
    <s v="ORD-000730"/>
    <x v="700"/>
    <d v="2024-12-22T00:24:01"/>
    <d v="2024-12-27T00:24:01"/>
    <n v="5"/>
    <x v="2"/>
    <m/>
  </r>
  <r>
    <s v="SHP-000731"/>
    <s v="ORD-000731"/>
    <x v="701"/>
    <d v="2024-12-23T12:05:17"/>
    <d v="2024-12-26T12:05:17"/>
    <n v="3"/>
    <x v="3"/>
    <m/>
  </r>
  <r>
    <s v="SHP-000732"/>
    <s v="ORD-000732"/>
    <x v="702"/>
    <d v="2024-12-22T23:46:33"/>
    <d v="2024-12-23T23:46:33"/>
    <n v="1"/>
    <x v="3"/>
    <m/>
  </r>
  <r>
    <s v="SHP-000733"/>
    <s v="ORD-000733"/>
    <x v="703"/>
    <d v="2024-12-23T11:27:49"/>
    <d v="2024-12-25T11:27:49"/>
    <n v="2"/>
    <x v="3"/>
    <m/>
  </r>
  <r>
    <s v="SHP-000734"/>
    <s v="ORD-000734"/>
    <x v="704"/>
    <d v="2024-12-24T23:09:05"/>
    <d v="2024-12-27T23:09:05"/>
    <n v="3"/>
    <x v="1"/>
    <m/>
  </r>
  <r>
    <s v="SHP-000735"/>
    <s v="ORD-000735"/>
    <x v="705"/>
    <d v="2024-12-24T10:50:21"/>
    <d v="2024-12-26T10:50:21"/>
    <n v="2"/>
    <x v="3"/>
    <m/>
  </r>
  <r>
    <s v="SHP-000736"/>
    <s v="ORD-000736"/>
    <x v="706"/>
    <d v="2024-12-25T22:31:37"/>
    <d v="2024-12-26T22:31:37"/>
    <n v="1"/>
    <x v="1"/>
    <m/>
  </r>
  <r>
    <s v="SHP-000737"/>
    <s v="ORD-000737"/>
    <x v="707"/>
    <d v="2024-12-27T10:12:53"/>
    <d v="2024-12-31T10:12:53"/>
    <n v="4"/>
    <x v="1"/>
    <m/>
  </r>
  <r>
    <s v="SHP-000738"/>
    <s v="ORD-000738"/>
    <x v="708"/>
    <d v="2024-12-25T21:54:09"/>
    <d v="2024-12-29T21:54:09"/>
    <n v="4"/>
    <x v="1"/>
    <m/>
  </r>
  <r>
    <s v="SHP-000739"/>
    <s v="ORD-000739"/>
    <x v="709"/>
    <d v="2024-12-26T09:35:25"/>
    <d v="2024-12-30T09:35:25"/>
    <n v="4"/>
    <x v="2"/>
    <m/>
  </r>
  <r>
    <s v="SHP-000740"/>
    <s v="ORD-000740"/>
    <x v="710"/>
    <d v="2024-12-28T21:16:41"/>
    <d v="2024-12-30T21:16:41"/>
    <n v="2"/>
    <x v="2"/>
    <m/>
  </r>
  <r>
    <s v="SHP-000741"/>
    <s v="ORD-000741"/>
    <x v="711"/>
    <d v="2024-12-27T08:57:58"/>
    <d v="2024-12-30T08:57:58"/>
    <n v="3"/>
    <x v="3"/>
    <m/>
  </r>
  <r>
    <s v="SHP-000742"/>
    <s v="ORD-000742"/>
    <x v="712"/>
    <d v="2024-12-29T20:39:14"/>
    <d v="2024-12-31T20:39:14"/>
    <n v="2"/>
    <x v="3"/>
    <m/>
  </r>
  <r>
    <s v="SHP-000745"/>
    <s v="ORD-000745"/>
    <x v="713"/>
    <d v="2024-12-31T07:43:02"/>
    <d v="2025-01-01T07:43:02"/>
    <n v="1"/>
    <x v="2"/>
    <m/>
  </r>
  <r>
    <s v="SHP-000746"/>
    <s v="ORD-000746"/>
    <x v="714"/>
    <d v="2024-12-31T19:24:18"/>
    <d v="2025-01-06T19:24:18"/>
    <n v="6"/>
    <x v="1"/>
    <m/>
  </r>
  <r>
    <s v="SHP-000747"/>
    <s v="ORD-000747"/>
    <x v="715"/>
    <d v="2025-01-01T07:05:34"/>
    <d v="2025-01-05T07:05:34"/>
    <n v="4"/>
    <x v="2"/>
    <m/>
  </r>
  <r>
    <s v="SHP-000748"/>
    <s v="ORD-000748"/>
    <x v="716"/>
    <d v="2024-12-30T18:46:50"/>
    <d v="2025-01-02T18:46:50"/>
    <n v="3"/>
    <x v="1"/>
    <m/>
  </r>
  <r>
    <s v="SHP-000749"/>
    <s v="ORD-000749"/>
    <x v="717"/>
    <d v="2025-01-02T06:28:06"/>
    <d v="2025-01-05T06:28:06"/>
    <n v="3"/>
    <x v="3"/>
    <m/>
  </r>
  <r>
    <s v="SHP-000750"/>
    <s v="ORD-000750"/>
    <x v="718"/>
    <d v="2025-01-01T18:09:22"/>
    <d v="2025-01-05T18:09:22"/>
    <n v="4"/>
    <x v="0"/>
    <m/>
  </r>
  <r>
    <s v="SHP-000751"/>
    <s v="ORD-000751"/>
    <x v="719"/>
    <d v="2025-01-02T05:50:38"/>
    <d v="2025-01-03T05:50:38"/>
    <n v="1"/>
    <x v="3"/>
    <m/>
  </r>
  <r>
    <s v="SHP-000752"/>
    <s v="ORD-000752"/>
    <x v="720"/>
    <d v="2025-01-03T17:31:54"/>
    <d v="2025-01-05T17:31:54"/>
    <n v="2"/>
    <x v="1"/>
    <m/>
  </r>
  <r>
    <s v="SHP-000753"/>
    <s v="ORD-000753"/>
    <x v="721"/>
    <d v="2025-01-03T05:13:10"/>
    <d v="2025-01-05T05:13:10"/>
    <n v="2"/>
    <x v="1"/>
    <m/>
  </r>
  <r>
    <s v="SHP-000754"/>
    <s v="ORD-000754"/>
    <x v="722"/>
    <d v="2025-01-02T16:54:26"/>
    <d v="2025-01-08T16:54:26"/>
    <n v="6"/>
    <x v="1"/>
    <m/>
  </r>
  <r>
    <s v="SHP-000756"/>
    <s v="ORD-000756"/>
    <x v="723"/>
    <d v="2025-01-03T16:16:58"/>
    <d v="2025-01-07T16:16:58"/>
    <n v="4"/>
    <x v="2"/>
    <m/>
  </r>
  <r>
    <s v="SHP-000757"/>
    <s v="ORD-000757"/>
    <x v="724"/>
    <d v="2025-01-05T03:58:14"/>
    <d v="2025-01-10T03:58:14"/>
    <n v="5"/>
    <x v="3"/>
    <m/>
  </r>
  <r>
    <s v="SHP-000758"/>
    <s v="ORD-000758"/>
    <x v="725"/>
    <d v="2025-01-05T15:39:30"/>
    <d v="2025-01-06T15:39:30"/>
    <n v="1"/>
    <x v="3"/>
    <m/>
  </r>
  <r>
    <s v="SHP-000759"/>
    <s v="ORD-000759"/>
    <x v="726"/>
    <d v="2025-01-06T03:20:46"/>
    <d v="2025-01-08T03:20:46"/>
    <n v="2"/>
    <x v="2"/>
    <m/>
  </r>
  <r>
    <s v="SHP-000760"/>
    <s v="ORD-000760"/>
    <x v="727"/>
    <d v="2025-01-06T15:02:02"/>
    <d v="2025-01-07T15:02:02"/>
    <n v="1"/>
    <x v="3"/>
    <m/>
  </r>
  <r>
    <s v="SHP-000761"/>
    <s v="ORD-000761"/>
    <x v="728"/>
    <d v="2025-01-06T02:43:19"/>
    <d v="2025-01-07T02:43:19"/>
    <n v="1"/>
    <x v="0"/>
    <m/>
  </r>
  <r>
    <s v="SHP-000762"/>
    <s v="ORD-000762"/>
    <x v="729"/>
    <d v="2025-01-08T14:24:35"/>
    <d v="2025-01-14T14:24:35"/>
    <n v="6"/>
    <x v="3"/>
    <m/>
  </r>
  <r>
    <s v="SHP-000763"/>
    <s v="ORD-000763"/>
    <x v="730"/>
    <d v="2025-01-07T02:05:51"/>
    <d v="2025-01-08T02:05:51"/>
    <n v="1"/>
    <x v="1"/>
    <m/>
  </r>
  <r>
    <s v="SHP-000765"/>
    <s v="ORD-000765"/>
    <x v="731"/>
    <d v="2025-01-09T01:28:23"/>
    <d v="2025-01-15T01:28:23"/>
    <n v="6"/>
    <x v="0"/>
    <m/>
  </r>
  <r>
    <s v="SHP-000766"/>
    <s v="ORD-000766"/>
    <x v="732"/>
    <d v="2025-01-09T13:09:39"/>
    <d v="2025-01-13T13:09:39"/>
    <n v="4"/>
    <x v="2"/>
    <m/>
  </r>
  <r>
    <s v="SHP-000767"/>
    <s v="ORD-000767"/>
    <x v="733"/>
    <d v="2025-01-10T00:50:55"/>
    <d v="2025-01-16T00:50:55"/>
    <n v="6"/>
    <x v="0"/>
    <m/>
  </r>
  <r>
    <s v="SHP-000768"/>
    <s v="ORD-000768"/>
    <x v="734"/>
    <d v="2025-01-10T12:32:11"/>
    <d v="2025-01-14T12:32:11"/>
    <n v="4"/>
    <x v="1"/>
    <m/>
  </r>
  <r>
    <s v="SHP-000769"/>
    <s v="ORD-000769"/>
    <x v="735"/>
    <d v="2025-01-10T00:13:27"/>
    <d v="2025-01-16T00:13:27"/>
    <n v="6"/>
    <x v="2"/>
    <m/>
  </r>
  <r>
    <s v="SHP-000770"/>
    <s v="ORD-000770"/>
    <x v="736"/>
    <d v="2025-01-12T11:54:43"/>
    <d v="2025-01-18T11:54:43"/>
    <n v="6"/>
    <x v="3"/>
    <m/>
  </r>
  <r>
    <s v="SHP-000771"/>
    <s v="ORD-000771"/>
    <x v="737"/>
    <d v="2025-01-12T23:35:59"/>
    <d v="2025-01-15T23:35:59"/>
    <n v="3"/>
    <x v="0"/>
    <m/>
  </r>
  <r>
    <s v="SHP-000772"/>
    <s v="ORD-000772"/>
    <x v="738"/>
    <d v="2025-01-12T11:17:15"/>
    <d v="2025-01-16T11:17:15"/>
    <n v="4"/>
    <x v="2"/>
    <m/>
  </r>
  <r>
    <s v="SHP-000774"/>
    <s v="ORD-000774"/>
    <x v="739"/>
    <d v="2025-01-13T10:39:47"/>
    <d v="2025-01-19T10:39:47"/>
    <n v="6"/>
    <x v="2"/>
    <m/>
  </r>
  <r>
    <s v="SHP-000776"/>
    <s v="ORD-000776"/>
    <x v="740"/>
    <d v="2025-01-15T10:02:19"/>
    <d v="2025-01-21T10:02:19"/>
    <n v="6"/>
    <x v="2"/>
    <m/>
  </r>
  <r>
    <s v="SHP-000777"/>
    <s v="ORD-000777"/>
    <x v="741"/>
    <d v="2025-01-13T21:43:35"/>
    <d v="2025-01-15T21:43:35"/>
    <n v="2"/>
    <x v="0"/>
    <m/>
  </r>
  <r>
    <s v="SHP-000778"/>
    <s v="ORD-000778"/>
    <x v="742"/>
    <d v="2025-01-16T09:24:51"/>
    <d v="2025-01-18T09:24:51"/>
    <n v="2"/>
    <x v="3"/>
    <m/>
  </r>
  <r>
    <s v="SHP-000779"/>
    <s v="ORD-000779"/>
    <x v="743"/>
    <d v="2025-01-14T21:06:07"/>
    <d v="2025-01-16T21:06:07"/>
    <n v="2"/>
    <x v="1"/>
    <m/>
  </r>
  <r>
    <s v="SHP-000780"/>
    <s v="ORD-000780"/>
    <x v="744"/>
    <d v="2025-01-16T08:47:23"/>
    <d v="2025-01-18T08:47:23"/>
    <n v="2"/>
    <x v="0"/>
    <m/>
  </r>
  <r>
    <s v="SHP-000781"/>
    <s v="ORD-000781"/>
    <x v="745"/>
    <d v="2025-01-16T20:28:40"/>
    <d v="2025-01-20T20:28:40"/>
    <n v="4"/>
    <x v="0"/>
    <m/>
  </r>
  <r>
    <s v="SHP-000782"/>
    <s v="ORD-000782"/>
    <x v="746"/>
    <d v="2025-01-16T08:09:56"/>
    <d v="2025-01-21T08:09:56"/>
    <n v="5"/>
    <x v="0"/>
    <m/>
  </r>
  <r>
    <s v="SHP-000783"/>
    <s v="ORD-000783"/>
    <x v="747"/>
    <d v="2025-01-17T19:51:12"/>
    <d v="2025-01-21T19:51:12"/>
    <n v="4"/>
    <x v="1"/>
    <m/>
  </r>
  <r>
    <s v="SHP-000784"/>
    <s v="ORD-000784"/>
    <x v="748"/>
    <d v="2025-01-17T07:32:28"/>
    <d v="2025-01-22T07:32:28"/>
    <n v="5"/>
    <x v="3"/>
    <m/>
  </r>
  <r>
    <s v="SHP-000785"/>
    <s v="ORD-000785"/>
    <x v="749"/>
    <d v="2025-01-18T19:13:44"/>
    <d v="2025-01-22T19:13:44"/>
    <n v="4"/>
    <x v="3"/>
    <m/>
  </r>
  <r>
    <s v="SHP-000786"/>
    <s v="ORD-000786"/>
    <x v="750"/>
    <d v="2025-01-19T06:55:00"/>
    <d v="2025-01-21T06:55:00"/>
    <n v="2"/>
    <x v="3"/>
    <m/>
  </r>
  <r>
    <s v="SHP-000787"/>
    <s v="ORD-000787"/>
    <x v="751"/>
    <d v="2025-01-20T18:36:16"/>
    <d v="2025-01-21T18:36:16"/>
    <n v="1"/>
    <x v="2"/>
    <m/>
  </r>
  <r>
    <s v="SHP-000788"/>
    <s v="ORD-000788"/>
    <x v="752"/>
    <d v="2025-01-21T06:17:32"/>
    <d v="2025-01-27T06:17:32"/>
    <n v="6"/>
    <x v="2"/>
    <m/>
  </r>
  <r>
    <s v="SHP-000789"/>
    <s v="ORD-000789"/>
    <x v="753"/>
    <d v="2025-01-19T17:58:48"/>
    <d v="2025-01-24T17:58:48"/>
    <n v="5"/>
    <x v="2"/>
    <m/>
  </r>
  <r>
    <s v="SHP-000790"/>
    <s v="ORD-000790"/>
    <x v="754"/>
    <d v="2025-01-21T05:40:04"/>
    <d v="2025-01-22T05:40:04"/>
    <n v="1"/>
    <x v="1"/>
    <m/>
  </r>
  <r>
    <s v="SHP-000791"/>
    <s v="ORD-000791"/>
    <x v="755"/>
    <d v="2025-01-21T17:21:20"/>
    <d v="2025-01-23T17:21:20"/>
    <n v="2"/>
    <x v="2"/>
    <m/>
  </r>
  <r>
    <s v="SHP-000792"/>
    <s v="ORD-000792"/>
    <x v="756"/>
    <d v="2025-01-22T05:02:36"/>
    <d v="2025-01-27T05:02:36"/>
    <n v="5"/>
    <x v="1"/>
    <m/>
  </r>
  <r>
    <s v="SHP-000793"/>
    <s v="ORD-000793"/>
    <x v="757"/>
    <d v="2025-01-23T16:43:52"/>
    <d v="2025-01-24T16:43:52"/>
    <n v="1"/>
    <x v="3"/>
    <m/>
  </r>
  <r>
    <s v="SHP-000794"/>
    <s v="ORD-000794"/>
    <x v="758"/>
    <d v="2025-01-22T04:25:08"/>
    <d v="2025-01-26T04:25:08"/>
    <n v="4"/>
    <x v="2"/>
    <m/>
  </r>
  <r>
    <s v="SHP-000795"/>
    <s v="ORD-000795"/>
    <x v="759"/>
    <d v="2025-01-22T16:06:24"/>
    <d v="2025-01-24T16:06:24"/>
    <n v="2"/>
    <x v="2"/>
    <m/>
  </r>
  <r>
    <s v="SHP-000796"/>
    <s v="ORD-000796"/>
    <x v="760"/>
    <d v="2025-01-23T03:47:40"/>
    <d v="2025-01-27T03:47:40"/>
    <n v="4"/>
    <x v="0"/>
    <m/>
  </r>
  <r>
    <s v="SHP-000797"/>
    <s v="ORD-000797"/>
    <x v="761"/>
    <d v="2025-01-24T15:28:56"/>
    <d v="2025-01-28T15:28:56"/>
    <n v="4"/>
    <x v="1"/>
    <m/>
  </r>
  <r>
    <s v="SHP-000798"/>
    <s v="ORD-000798"/>
    <x v="762"/>
    <d v="2025-01-24T03:10:12"/>
    <d v="2025-01-26T03:10:12"/>
    <n v="2"/>
    <x v="3"/>
    <m/>
  </r>
  <r>
    <s v="SHP-000799"/>
    <s v="ORD-000799"/>
    <x v="763"/>
    <d v="2025-01-26T14:51:28"/>
    <d v="2025-01-31T14:51:28"/>
    <n v="5"/>
    <x v="0"/>
    <m/>
  </r>
  <r>
    <s v="SHP-000800"/>
    <s v="ORD-000800"/>
    <x v="764"/>
    <d v="2025-01-27T02:32:45"/>
    <d v="2025-02-02T02:32:45"/>
    <n v="6"/>
    <x v="0"/>
    <m/>
  </r>
  <r>
    <s v="SHP-000801"/>
    <s v="ORD-000801"/>
    <x v="765"/>
    <d v="2025-01-25T14:14:01"/>
    <d v="2025-01-28T14:14:01"/>
    <n v="3"/>
    <x v="3"/>
    <m/>
  </r>
  <r>
    <s v="SHP-000802"/>
    <s v="ORD-000802"/>
    <x v="766"/>
    <d v="2025-01-27T01:55:17"/>
    <d v="2025-01-30T01:55:17"/>
    <n v="3"/>
    <x v="0"/>
    <m/>
  </r>
  <r>
    <s v="SHP-000803"/>
    <s v="ORD-000803"/>
    <x v="767"/>
    <d v="2025-01-28T13:36:33"/>
    <d v="2025-02-03T13:36:33"/>
    <n v="6"/>
    <x v="1"/>
    <m/>
  </r>
  <r>
    <s v="SHP-000804"/>
    <s v="ORD-000804"/>
    <x v="768"/>
    <d v="2025-01-29T01:17:49"/>
    <d v="2025-01-31T01:17:49"/>
    <n v="2"/>
    <x v="1"/>
    <m/>
  </r>
  <r>
    <s v="SHP-000805"/>
    <s v="ORD-000805"/>
    <x v="769"/>
    <d v="2025-01-28T12:59:05"/>
    <d v="2025-01-31T12:59:05"/>
    <n v="3"/>
    <x v="2"/>
    <m/>
  </r>
  <r>
    <s v="SHP-000806"/>
    <s v="ORD-000806"/>
    <x v="770"/>
    <d v="2025-01-29T00:40:21"/>
    <d v="2025-02-04T00:40:21"/>
    <n v="6"/>
    <x v="0"/>
    <m/>
  </r>
  <r>
    <s v="SHP-000807"/>
    <s v="ORD-000807"/>
    <x v="771"/>
    <d v="2025-01-28T12:21:37"/>
    <d v="2025-01-29T12:21:37"/>
    <n v="1"/>
    <x v="2"/>
    <m/>
  </r>
  <r>
    <s v="SHP-000808"/>
    <s v="ORD-000808"/>
    <x v="772"/>
    <d v="2025-01-31T00:02:53"/>
    <d v="2025-02-06T00:02:53"/>
    <n v="6"/>
    <x v="0"/>
    <m/>
  </r>
  <r>
    <s v="SHP-000809"/>
    <s v="ORD-000809"/>
    <x v="773"/>
    <d v="2025-01-31T11:44:09"/>
    <d v="2025-02-05T11:44:09"/>
    <n v="5"/>
    <x v="1"/>
    <m/>
  </r>
  <r>
    <s v="SHP-000810"/>
    <s v="ORD-000810"/>
    <x v="774"/>
    <d v="2025-01-29T23:25:25"/>
    <d v="2025-02-04T23:25:25"/>
    <n v="6"/>
    <x v="1"/>
    <m/>
  </r>
  <r>
    <s v="SHP-000811"/>
    <s v="ORD-000811"/>
    <x v="775"/>
    <d v="2025-01-30T11:06:41"/>
    <d v="2025-02-03T11:06:41"/>
    <n v="4"/>
    <x v="1"/>
    <m/>
  </r>
  <r>
    <s v="SHP-000813"/>
    <s v="ORD-000813"/>
    <x v="776"/>
    <d v="2025-02-02T10:29:13"/>
    <d v="2025-02-04T10:29:13"/>
    <n v="2"/>
    <x v="1"/>
    <m/>
  </r>
  <r>
    <s v="SHP-000814"/>
    <s v="ORD-000814"/>
    <x v="777"/>
    <d v="2025-02-01T22:10:29"/>
    <d v="2025-02-05T22:10:29"/>
    <n v="4"/>
    <x v="0"/>
    <m/>
  </r>
  <r>
    <s v="SHP-000816"/>
    <s v="ORD-000816"/>
    <x v="778"/>
    <d v="2025-02-03T21:33:01"/>
    <d v="2025-02-09T21:33:01"/>
    <n v="6"/>
    <x v="0"/>
    <m/>
  </r>
  <r>
    <s v="SHP-000817"/>
    <s v="ORD-000817"/>
    <x v="779"/>
    <d v="2025-02-04T09:14:17"/>
    <d v="2025-02-05T09:14:17"/>
    <n v="1"/>
    <x v="2"/>
    <m/>
  </r>
  <r>
    <s v="SHP-000818"/>
    <s v="ORD-000818"/>
    <x v="780"/>
    <d v="2025-02-03T20:55:33"/>
    <d v="2025-02-05T20:55:33"/>
    <n v="2"/>
    <x v="0"/>
    <m/>
  </r>
  <r>
    <s v="SHP-000819"/>
    <s v="ORD-000819"/>
    <x v="781"/>
    <d v="2025-02-03T08:36:49"/>
    <d v="2025-02-07T08:36:49"/>
    <n v="4"/>
    <x v="2"/>
    <m/>
  </r>
  <r>
    <s v="SHP-000820"/>
    <s v="ORD-000820"/>
    <x v="782"/>
    <d v="2025-02-03T20:18:06"/>
    <d v="2025-02-06T20:18:06"/>
    <n v="3"/>
    <x v="1"/>
    <m/>
  </r>
  <r>
    <s v="SHP-000821"/>
    <s v="ORD-000821"/>
    <x v="783"/>
    <d v="2025-02-06T07:59:22"/>
    <d v="2025-02-12T07:59:22"/>
    <n v="6"/>
    <x v="2"/>
    <m/>
  </r>
  <r>
    <s v="SHP-000822"/>
    <s v="ORD-000822"/>
    <x v="784"/>
    <d v="2025-02-06T19:40:38"/>
    <d v="2025-02-09T19:40:38"/>
    <n v="3"/>
    <x v="1"/>
    <m/>
  </r>
  <r>
    <s v="SHP-000823"/>
    <s v="ORD-000823"/>
    <x v="785"/>
    <d v="2025-02-06T07:21:54"/>
    <d v="2025-02-11T07:21:54"/>
    <n v="5"/>
    <x v="1"/>
    <m/>
  </r>
  <r>
    <s v="SHP-000824"/>
    <s v="ORD-000824"/>
    <x v="786"/>
    <d v="2025-02-07T19:03:10"/>
    <d v="2025-02-09T19:03:10"/>
    <n v="2"/>
    <x v="2"/>
    <m/>
  </r>
  <r>
    <s v="SHP-000825"/>
    <s v="ORD-000825"/>
    <x v="787"/>
    <d v="2025-02-06T06:44:26"/>
    <d v="2025-02-11T06:44:26"/>
    <n v="5"/>
    <x v="0"/>
    <m/>
  </r>
  <r>
    <s v="SHP-000826"/>
    <s v="ORD-000826"/>
    <x v="788"/>
    <d v="2025-02-07T18:25:42"/>
    <d v="2025-02-10T18:25:42"/>
    <n v="3"/>
    <x v="0"/>
    <m/>
  </r>
  <r>
    <s v="SHP-000827"/>
    <s v="ORD-000827"/>
    <x v="789"/>
    <d v="2025-02-08T06:06:58"/>
    <d v="2025-02-11T06:06:58"/>
    <n v="3"/>
    <x v="3"/>
    <m/>
  </r>
  <r>
    <s v="SHP-000828"/>
    <s v="ORD-000828"/>
    <x v="790"/>
    <d v="2025-02-07T17:48:14"/>
    <d v="2025-02-10T17:48:14"/>
    <n v="3"/>
    <x v="0"/>
    <m/>
  </r>
  <r>
    <s v="SHP-000829"/>
    <s v="ORD-000829"/>
    <x v="791"/>
    <d v="2025-02-08T05:29:30"/>
    <d v="2025-02-13T05:29:30"/>
    <n v="5"/>
    <x v="3"/>
    <m/>
  </r>
  <r>
    <s v="SHP-000830"/>
    <s v="ORD-000830"/>
    <x v="792"/>
    <d v="2025-02-09T17:10:46"/>
    <d v="2025-02-11T17:10:46"/>
    <n v="2"/>
    <x v="0"/>
    <m/>
  </r>
  <r>
    <s v="SHP-000831"/>
    <s v="ORD-000831"/>
    <x v="793"/>
    <d v="2025-02-11T04:52:02"/>
    <d v="2025-02-17T04:52:02"/>
    <n v="6"/>
    <x v="0"/>
    <m/>
  </r>
  <r>
    <s v="SHP-000832"/>
    <s v="ORD-000832"/>
    <x v="794"/>
    <d v="2025-02-09T16:33:18"/>
    <d v="2025-02-15T16:33:18"/>
    <n v="6"/>
    <x v="1"/>
    <m/>
  </r>
  <r>
    <s v="SHP-000833"/>
    <s v="ORD-000833"/>
    <x v="795"/>
    <d v="2025-02-11T04:14:34"/>
    <d v="2025-02-12T04:14:34"/>
    <n v="1"/>
    <x v="3"/>
    <m/>
  </r>
  <r>
    <s v="SHP-000834"/>
    <s v="ORD-000834"/>
    <x v="796"/>
    <d v="2025-02-12T15:55:50"/>
    <d v="2025-02-13T15:55:50"/>
    <n v="1"/>
    <x v="0"/>
    <m/>
  </r>
  <r>
    <s v="SHP-000835"/>
    <s v="ORD-000835"/>
    <x v="797"/>
    <d v="2025-02-13T03:37:06"/>
    <d v="2025-02-16T03:37:06"/>
    <n v="3"/>
    <x v="3"/>
    <m/>
  </r>
  <r>
    <s v="SHP-000836"/>
    <s v="ORD-000836"/>
    <x v="798"/>
    <d v="2025-02-12T15:18:22"/>
    <d v="2025-02-14T15:18:22"/>
    <n v="2"/>
    <x v="1"/>
    <m/>
  </r>
  <r>
    <s v="SHP-000837"/>
    <s v="ORD-000837"/>
    <x v="799"/>
    <d v="2025-02-12T02:59:38"/>
    <d v="2025-02-14T02:59:38"/>
    <n v="2"/>
    <x v="1"/>
    <m/>
  </r>
  <r>
    <s v="SHP-000838"/>
    <s v="ORD-000838"/>
    <x v="800"/>
    <d v="2025-02-14T14:40:54"/>
    <d v="2025-02-18T14:40:54"/>
    <n v="4"/>
    <x v="3"/>
    <m/>
  </r>
  <r>
    <s v="SHP-000839"/>
    <s v="ORD-000839"/>
    <x v="801"/>
    <d v="2025-02-13T02:22:10"/>
    <d v="2025-02-17T02:22:10"/>
    <n v="4"/>
    <x v="1"/>
    <m/>
  </r>
  <r>
    <s v="SHP-000840"/>
    <s v="ORD-000840"/>
    <x v="802"/>
    <d v="2025-02-14T14:03:27"/>
    <d v="2025-02-19T14:03:27"/>
    <n v="5"/>
    <x v="2"/>
    <m/>
  </r>
  <r>
    <s v="SHP-000841"/>
    <s v="ORD-000841"/>
    <x v="803"/>
    <d v="2025-02-14T01:44:43"/>
    <d v="2025-02-18T01:44:43"/>
    <n v="4"/>
    <x v="2"/>
    <m/>
  </r>
  <r>
    <s v="SHP-000842"/>
    <s v="ORD-000842"/>
    <x v="804"/>
    <d v="2025-02-16T13:25:59"/>
    <d v="2025-02-22T13:25:59"/>
    <n v="6"/>
    <x v="1"/>
    <m/>
  </r>
  <r>
    <s v="SHP-000843"/>
    <s v="ORD-000843"/>
    <x v="805"/>
    <d v="2025-02-16T01:07:15"/>
    <d v="2025-02-22T01:07:15"/>
    <n v="6"/>
    <x v="2"/>
    <m/>
  </r>
  <r>
    <s v="SHP-000844"/>
    <s v="ORD-000844"/>
    <x v="806"/>
    <d v="2025-02-17T12:48:31"/>
    <d v="2025-02-22T12:48:31"/>
    <n v="5"/>
    <x v="0"/>
    <m/>
  </r>
  <r>
    <s v="SHP-000845"/>
    <s v="ORD-000845"/>
    <x v="807"/>
    <d v="2025-02-18T00:29:47"/>
    <d v="2025-02-19T00:29:47"/>
    <n v="1"/>
    <x v="3"/>
    <m/>
  </r>
  <r>
    <s v="SHP-000846"/>
    <s v="ORD-000846"/>
    <x v="808"/>
    <d v="2025-02-17T12:11:03"/>
    <d v="2025-02-20T12:11:03"/>
    <n v="3"/>
    <x v="0"/>
    <m/>
  </r>
  <r>
    <s v="SHP-000847"/>
    <s v="ORD-000847"/>
    <x v="809"/>
    <d v="2025-02-17T23:52:19"/>
    <d v="2025-02-19T23:52:19"/>
    <n v="2"/>
    <x v="3"/>
    <m/>
  </r>
  <r>
    <s v="SHP-000848"/>
    <s v="ORD-000848"/>
    <x v="810"/>
    <d v="2025-02-17T11:33:35"/>
    <d v="2025-02-18T11:33:35"/>
    <n v="1"/>
    <x v="1"/>
    <m/>
  </r>
  <r>
    <s v="SHP-000849"/>
    <s v="ORD-000849"/>
    <x v="811"/>
    <d v="2025-02-18T23:14:51"/>
    <d v="2025-02-24T23:14:51"/>
    <n v="6"/>
    <x v="0"/>
    <m/>
  </r>
  <r>
    <s v="SHP-000850"/>
    <s v="ORD-000850"/>
    <x v="812"/>
    <d v="2025-02-18T10:56:07"/>
    <d v="2025-02-19T10:56:07"/>
    <n v="1"/>
    <x v="1"/>
    <m/>
  </r>
  <r>
    <s v="SHP-000851"/>
    <s v="ORD-000851"/>
    <x v="813"/>
    <d v="2025-02-19T22:37:23"/>
    <d v="2025-02-24T22:37:23"/>
    <n v="5"/>
    <x v="1"/>
    <m/>
  </r>
  <r>
    <s v="SHP-000852"/>
    <s v="ORD-000852"/>
    <x v="814"/>
    <d v="2025-02-21T10:18:39"/>
    <d v="2025-02-24T10:18:39"/>
    <n v="3"/>
    <x v="3"/>
    <m/>
  </r>
  <r>
    <s v="SHP-000853"/>
    <s v="ORD-000853"/>
    <x v="815"/>
    <d v="2025-02-19T21:59:55"/>
    <d v="2025-02-25T21:59:55"/>
    <n v="6"/>
    <x v="3"/>
    <m/>
  </r>
  <r>
    <s v="SHP-000854"/>
    <s v="ORD-000854"/>
    <x v="816"/>
    <d v="2025-02-21T09:41:11"/>
    <d v="2025-02-26T09:41:11"/>
    <n v="5"/>
    <x v="3"/>
    <m/>
  </r>
  <r>
    <s v="SHP-000855"/>
    <s v="ORD-000855"/>
    <x v="817"/>
    <d v="2025-02-20T21:22:27"/>
    <d v="2025-02-21T21:22:27"/>
    <n v="1"/>
    <x v="0"/>
    <m/>
  </r>
  <r>
    <s v="SHP-000856"/>
    <s v="ORD-000856"/>
    <x v="818"/>
    <d v="2025-02-21T09:03:43"/>
    <d v="2025-02-23T09:03:43"/>
    <n v="2"/>
    <x v="2"/>
    <m/>
  </r>
  <r>
    <s v="SHP-000857"/>
    <s v="ORD-000857"/>
    <x v="819"/>
    <d v="2025-02-21T20:44:59"/>
    <d v="2025-02-25T20:44:59"/>
    <n v="4"/>
    <x v="3"/>
    <m/>
  </r>
  <r>
    <s v="SHP-000858"/>
    <s v="ORD-000858"/>
    <x v="820"/>
    <d v="2025-02-24T08:26:15"/>
    <d v="2025-03-01T08:26:15"/>
    <n v="5"/>
    <x v="3"/>
    <m/>
  </r>
  <r>
    <s v="SHP-000859"/>
    <s v="ORD-000859"/>
    <x v="821"/>
    <d v="2025-02-23T20:07:32"/>
    <d v="2025-03-01T20:07:32"/>
    <n v="6"/>
    <x v="0"/>
    <m/>
  </r>
  <r>
    <s v="SHP-000860"/>
    <s v="ORD-000860"/>
    <x v="822"/>
    <d v="2025-02-24T07:48:48"/>
    <d v="2025-02-25T07:48:48"/>
    <n v="1"/>
    <x v="3"/>
    <m/>
  </r>
  <r>
    <s v="SHP-000861"/>
    <s v="ORD-000861"/>
    <x v="823"/>
    <d v="2025-02-23T19:30:04"/>
    <d v="2025-02-27T19:30:04"/>
    <n v="4"/>
    <x v="0"/>
    <m/>
  </r>
  <r>
    <s v="SHP-000862"/>
    <s v="ORD-000862"/>
    <x v="824"/>
    <d v="2025-02-25T07:11:20"/>
    <d v="2025-03-01T07:11:20"/>
    <n v="4"/>
    <x v="1"/>
    <m/>
  </r>
  <r>
    <s v="SHP-000863"/>
    <s v="ORD-000863"/>
    <x v="825"/>
    <d v="2025-02-26T18:52:36"/>
    <d v="2025-02-27T18:52:36"/>
    <n v="1"/>
    <x v="3"/>
    <m/>
  </r>
  <r>
    <s v="SHP-000864"/>
    <s v="ORD-000864"/>
    <x v="826"/>
    <d v="2025-02-25T06:33:52"/>
    <d v="2025-02-28T06:33:52"/>
    <n v="3"/>
    <x v="3"/>
    <m/>
  </r>
  <r>
    <s v="SHP-000865"/>
    <s v="ORD-000865"/>
    <x v="827"/>
    <d v="2025-02-27T18:15:08"/>
    <d v="2025-02-28T18:15:08"/>
    <n v="1"/>
    <x v="1"/>
    <m/>
  </r>
  <r>
    <s v="SHP-000866"/>
    <s v="ORD-000866"/>
    <x v="828"/>
    <d v="2025-02-28T05:56:24"/>
    <d v="2025-03-06T05:56:24"/>
    <n v="6"/>
    <x v="1"/>
    <m/>
  </r>
  <r>
    <s v="SHP-000868"/>
    <s v="ORD-000868"/>
    <x v="829"/>
    <d v="2025-02-28T05:18:56"/>
    <d v="2025-03-06T05:18:56"/>
    <n v="6"/>
    <x v="3"/>
    <m/>
  </r>
  <r>
    <s v="SHP-000869"/>
    <s v="ORD-000869"/>
    <x v="830"/>
    <d v="2025-02-27T17:00:12"/>
    <d v="2025-03-03T17:00:12"/>
    <n v="4"/>
    <x v="2"/>
    <m/>
  </r>
  <r>
    <s v="SHP-000870"/>
    <s v="ORD-000870"/>
    <x v="831"/>
    <d v="2025-03-02T04:41:28"/>
    <d v="2025-03-04T04:41:28"/>
    <n v="2"/>
    <x v="2"/>
    <m/>
  </r>
  <r>
    <s v="SHP-000871"/>
    <s v="ORD-000871"/>
    <x v="832"/>
    <d v="2025-03-01T16:22:44"/>
    <d v="2025-03-06T16:22:44"/>
    <n v="5"/>
    <x v="2"/>
    <m/>
  </r>
  <r>
    <s v="SHP-000872"/>
    <s v="ORD-000872"/>
    <x v="833"/>
    <d v="2025-03-01T04:04:00"/>
    <d v="2025-03-05T04:04:00"/>
    <n v="4"/>
    <x v="3"/>
    <m/>
  </r>
  <r>
    <s v="SHP-000873"/>
    <s v="ORD-000873"/>
    <x v="834"/>
    <d v="2025-03-01T15:45:16"/>
    <d v="2025-03-04T15:45:16"/>
    <n v="3"/>
    <x v="1"/>
    <m/>
  </r>
  <r>
    <s v="SHP-000874"/>
    <s v="ORD-000874"/>
    <x v="835"/>
    <d v="2025-03-03T03:26:32"/>
    <d v="2025-03-04T03:26:32"/>
    <n v="1"/>
    <x v="3"/>
    <m/>
  </r>
  <r>
    <s v="SHP-000875"/>
    <s v="ORD-000875"/>
    <x v="836"/>
    <d v="2025-03-04T15:07:48"/>
    <d v="2025-03-09T15:07:48"/>
    <n v="5"/>
    <x v="1"/>
    <m/>
  </r>
  <r>
    <s v="SHP-000876"/>
    <s v="ORD-000876"/>
    <x v="837"/>
    <d v="2025-03-03T02:49:04"/>
    <d v="2025-03-09T02:49:04"/>
    <n v="6"/>
    <x v="3"/>
    <m/>
  </r>
  <r>
    <s v="SHP-000877"/>
    <s v="ORD-000877"/>
    <x v="838"/>
    <d v="2025-03-04T14:30:20"/>
    <d v="2025-03-06T14:30:20"/>
    <n v="2"/>
    <x v="3"/>
    <m/>
  </r>
  <r>
    <s v="SHP-000878"/>
    <s v="ORD-000878"/>
    <x v="839"/>
    <d v="2025-03-04T02:11:36"/>
    <d v="2025-03-09T02:11:36"/>
    <n v="5"/>
    <x v="1"/>
    <m/>
  </r>
  <r>
    <s v="SHP-000880"/>
    <s v="ORD-000880"/>
    <x v="840"/>
    <d v="2025-03-05T01:34:09"/>
    <d v="2025-03-06T01:34:09"/>
    <n v="1"/>
    <x v="1"/>
    <m/>
  </r>
  <r>
    <s v="SHP-000881"/>
    <s v="ORD-000881"/>
    <x v="841"/>
    <d v="2025-03-07T13:15:25"/>
    <d v="2025-03-12T13:15:25"/>
    <n v="5"/>
    <x v="0"/>
    <m/>
  </r>
  <r>
    <s v="SHP-000882"/>
    <s v="ORD-000882"/>
    <x v="842"/>
    <d v="2025-03-06T00:56:41"/>
    <d v="2025-03-12T00:56:41"/>
    <n v="6"/>
    <x v="0"/>
    <m/>
  </r>
  <r>
    <s v="SHP-000883"/>
    <s v="ORD-000883"/>
    <x v="843"/>
    <d v="2025-03-07T12:37:57"/>
    <d v="2025-03-09T12:37:57"/>
    <n v="2"/>
    <x v="1"/>
    <m/>
  </r>
  <r>
    <s v="SHP-000884"/>
    <s v="ORD-000884"/>
    <x v="844"/>
    <d v="2025-03-08T00:19:13"/>
    <d v="2025-03-13T00:19:13"/>
    <n v="5"/>
    <x v="3"/>
    <m/>
  </r>
  <r>
    <s v="SHP-000885"/>
    <s v="ORD-000885"/>
    <x v="845"/>
    <d v="2025-03-08T12:00:29"/>
    <d v="2025-03-09T12:00:29"/>
    <n v="1"/>
    <x v="0"/>
    <m/>
  </r>
  <r>
    <s v="SHP-000886"/>
    <s v="ORD-000886"/>
    <x v="846"/>
    <d v="2025-03-09T23:41:45"/>
    <d v="2025-03-15T23:41:45"/>
    <n v="6"/>
    <x v="0"/>
    <m/>
  </r>
  <r>
    <s v="SHP-000887"/>
    <s v="ORD-000887"/>
    <x v="847"/>
    <d v="2025-03-09T11:23:01"/>
    <d v="2025-03-14T11:23:01"/>
    <n v="5"/>
    <x v="3"/>
    <m/>
  </r>
  <r>
    <s v="SHP-000888"/>
    <s v="ORD-000888"/>
    <x v="848"/>
    <d v="2025-03-09T23:04:17"/>
    <d v="2025-03-11T23:04:17"/>
    <n v="2"/>
    <x v="3"/>
    <m/>
  </r>
  <r>
    <s v="SHP-000889"/>
    <s v="ORD-000889"/>
    <x v="849"/>
    <d v="2025-03-11T10:45:33"/>
    <d v="2025-03-12T10:45:33"/>
    <n v="1"/>
    <x v="2"/>
    <m/>
  </r>
  <r>
    <s v="SHP-000890"/>
    <s v="ORD-000890"/>
    <x v="850"/>
    <d v="2025-03-10T22:26:49"/>
    <d v="2025-03-13T22:26:49"/>
    <n v="3"/>
    <x v="3"/>
    <m/>
  </r>
  <r>
    <s v="SHP-000891"/>
    <s v="ORD-000891"/>
    <x v="851"/>
    <d v="2025-03-11T10:08:05"/>
    <d v="2025-03-14T10:08:05"/>
    <n v="3"/>
    <x v="1"/>
    <m/>
  </r>
  <r>
    <s v="SHP-000892"/>
    <s v="ORD-000892"/>
    <x v="852"/>
    <d v="2025-03-12T21:49:21"/>
    <d v="2025-03-16T21:49:21"/>
    <n v="4"/>
    <x v="1"/>
    <m/>
  </r>
  <r>
    <s v="SHP-000893"/>
    <s v="ORD-000893"/>
    <x v="853"/>
    <d v="2025-03-11T09:30:37"/>
    <d v="2025-03-16T09:30:37"/>
    <n v="5"/>
    <x v="2"/>
    <m/>
  </r>
  <r>
    <s v="SHP-000894"/>
    <s v="ORD-000894"/>
    <x v="854"/>
    <d v="2025-03-12T21:11:53"/>
    <d v="2025-03-14T21:11:53"/>
    <n v="2"/>
    <x v="0"/>
    <m/>
  </r>
  <r>
    <s v="SHP-000895"/>
    <s v="ORD-000895"/>
    <x v="855"/>
    <d v="2025-03-12T08:53:09"/>
    <d v="2025-03-17T08:53:09"/>
    <n v="5"/>
    <x v="0"/>
    <m/>
  </r>
  <r>
    <s v="SHP-000897"/>
    <s v="ORD-000897"/>
    <x v="856"/>
    <d v="2025-03-14T08:15:41"/>
    <d v="2025-03-18T08:15:41"/>
    <n v="4"/>
    <x v="1"/>
    <m/>
  </r>
  <r>
    <s v="SHP-000898"/>
    <s v="ORD-000898"/>
    <x v="857"/>
    <d v="2025-03-14T19:56:57"/>
    <d v="2025-03-16T19:56:57"/>
    <n v="2"/>
    <x v="0"/>
    <m/>
  </r>
  <r>
    <s v="SHP-000899"/>
    <s v="ORD-000899"/>
    <x v="858"/>
    <d v="2025-03-16T07:38:14"/>
    <d v="2025-03-21T07:38:14"/>
    <n v="5"/>
    <x v="2"/>
    <m/>
  </r>
  <r>
    <s v="SHP-000900"/>
    <s v="ORD-000900"/>
    <x v="859"/>
    <d v="2025-03-15T19:19:30"/>
    <d v="2025-03-17T19:19:30"/>
    <n v="2"/>
    <x v="2"/>
    <m/>
  </r>
  <r>
    <s v="SHP-000901"/>
    <s v="ORD-000901"/>
    <x v="860"/>
    <d v="2025-03-15T07:00:46"/>
    <d v="2025-03-16T07:00:46"/>
    <n v="1"/>
    <x v="1"/>
    <m/>
  </r>
  <r>
    <s v="SHP-000902"/>
    <s v="ORD-000902"/>
    <x v="861"/>
    <d v="2025-03-15T18:42:02"/>
    <d v="2025-03-19T18:42:02"/>
    <n v="4"/>
    <x v="2"/>
    <m/>
  </r>
  <r>
    <s v="SHP-000903"/>
    <s v="ORD-000903"/>
    <x v="862"/>
    <d v="2025-03-18T06:23:18"/>
    <d v="2025-03-20T06:23:18"/>
    <n v="2"/>
    <x v="2"/>
    <m/>
  </r>
  <r>
    <s v="SHP-000904"/>
    <s v="ORD-000904"/>
    <x v="863"/>
    <d v="2025-03-17T18:04:34"/>
    <d v="2025-03-18T18:04:34"/>
    <n v="1"/>
    <x v="1"/>
    <m/>
  </r>
  <r>
    <s v="SHP-000905"/>
    <s v="ORD-000905"/>
    <x v="864"/>
    <d v="2025-03-18T05:45:50"/>
    <d v="2025-03-21T05:45:50"/>
    <n v="3"/>
    <x v="3"/>
    <m/>
  </r>
  <r>
    <s v="SHP-000906"/>
    <s v="ORD-000906"/>
    <x v="865"/>
    <d v="2025-03-19T17:27:06"/>
    <d v="2025-03-21T17:27:06"/>
    <n v="2"/>
    <x v="3"/>
    <m/>
  </r>
  <r>
    <s v="SHP-000907"/>
    <s v="ORD-000907"/>
    <x v="866"/>
    <d v="2025-03-18T05:08:22"/>
    <d v="2025-03-22T05:08:22"/>
    <n v="4"/>
    <x v="2"/>
    <m/>
  </r>
  <r>
    <s v="SHP-000908"/>
    <s v="ORD-000908"/>
    <x v="867"/>
    <d v="2025-03-18T16:49:38"/>
    <d v="2025-03-24T16:49:38"/>
    <n v="6"/>
    <x v="3"/>
    <m/>
  </r>
  <r>
    <s v="SHP-000909"/>
    <s v="ORD-000909"/>
    <x v="868"/>
    <d v="2025-03-21T04:30:54"/>
    <d v="2025-03-27T04:30:54"/>
    <n v="6"/>
    <x v="3"/>
    <m/>
  </r>
  <r>
    <s v="SHP-000910"/>
    <s v="ORD-000910"/>
    <x v="869"/>
    <d v="2025-03-20T16:12:10"/>
    <d v="2025-03-22T16:12:10"/>
    <n v="2"/>
    <x v="2"/>
    <m/>
  </r>
  <r>
    <s v="SHP-000911"/>
    <s v="ORD-000911"/>
    <x v="870"/>
    <d v="2025-03-20T03:53:26"/>
    <d v="2025-03-22T03:53:26"/>
    <n v="2"/>
    <x v="3"/>
    <m/>
  </r>
  <r>
    <s v="SHP-000912"/>
    <s v="ORD-000912"/>
    <x v="871"/>
    <d v="2025-03-21T15:34:42"/>
    <d v="2025-03-22T15:34:42"/>
    <n v="1"/>
    <x v="2"/>
    <m/>
  </r>
  <r>
    <s v="SHP-000913"/>
    <s v="ORD-000913"/>
    <x v="872"/>
    <d v="2025-03-21T03:15:58"/>
    <d v="2025-03-26T03:15:58"/>
    <n v="5"/>
    <x v="0"/>
    <m/>
  </r>
  <r>
    <s v="SHP-000914"/>
    <s v="ORD-000914"/>
    <x v="873"/>
    <d v="2025-03-22T14:57:14"/>
    <d v="2025-03-28T14:57:14"/>
    <n v="6"/>
    <x v="1"/>
    <m/>
  </r>
  <r>
    <s v="SHP-000915"/>
    <s v="ORD-000915"/>
    <x v="874"/>
    <d v="2025-03-22T02:38:30"/>
    <d v="2025-03-27T02:38:30"/>
    <n v="5"/>
    <x v="1"/>
    <m/>
  </r>
  <r>
    <s v="SHP-000916"/>
    <s v="ORD-000916"/>
    <x v="875"/>
    <d v="2025-03-23T14:19:46"/>
    <d v="2025-03-29T14:19:46"/>
    <n v="6"/>
    <x v="3"/>
    <m/>
  </r>
  <r>
    <s v="SHP-000917"/>
    <s v="ORD-000917"/>
    <x v="876"/>
    <d v="2025-03-25T02:01:02"/>
    <d v="2025-03-27T02:01:02"/>
    <n v="2"/>
    <x v="3"/>
    <m/>
  </r>
  <r>
    <s v="SHP-000918"/>
    <s v="ORD-000918"/>
    <x v="877"/>
    <d v="2025-03-23T13:42:18"/>
    <d v="2025-03-27T13:42:18"/>
    <n v="4"/>
    <x v="3"/>
    <m/>
  </r>
  <r>
    <s v="SHP-000919"/>
    <s v="ORD-000919"/>
    <x v="878"/>
    <d v="2025-03-26T01:23:35"/>
    <d v="2025-03-30T01:23:35"/>
    <n v="4"/>
    <x v="1"/>
    <m/>
  </r>
  <r>
    <s v="SHP-000920"/>
    <s v="ORD-000920"/>
    <x v="879"/>
    <d v="2025-03-24T13:04:51"/>
    <d v="2025-03-30T13:04:51"/>
    <n v="6"/>
    <x v="0"/>
    <m/>
  </r>
  <r>
    <s v="SHP-000921"/>
    <s v="ORD-000921"/>
    <x v="880"/>
    <d v="2025-03-25T00:46:07"/>
    <d v="2025-03-31T00:46:07"/>
    <n v="6"/>
    <x v="0"/>
    <m/>
  </r>
  <r>
    <s v="SHP-000922"/>
    <s v="ORD-000922"/>
    <x v="881"/>
    <d v="2025-03-25T12:27:23"/>
    <d v="2025-03-26T12:27:23"/>
    <n v="1"/>
    <x v="1"/>
    <m/>
  </r>
  <r>
    <s v="SHP-000923"/>
    <s v="ORD-000923"/>
    <x v="882"/>
    <d v="2025-03-27T00:08:39"/>
    <d v="2025-03-29T00:08:39"/>
    <n v="2"/>
    <x v="0"/>
    <m/>
  </r>
  <r>
    <s v="SHP-000924"/>
    <s v="ORD-000924"/>
    <x v="883"/>
    <d v="2025-03-26T11:49:55"/>
    <d v="2025-03-28T11:49:55"/>
    <n v="2"/>
    <x v="1"/>
    <m/>
  </r>
  <r>
    <s v="SHP-000925"/>
    <s v="ORD-000925"/>
    <x v="884"/>
    <d v="2025-03-28T23:31:11"/>
    <d v="2025-04-02T23:31:11"/>
    <n v="5"/>
    <x v="0"/>
    <m/>
  </r>
  <r>
    <s v="SHP-000926"/>
    <s v="ORD-000926"/>
    <x v="885"/>
    <d v="2025-03-28T11:12:27"/>
    <d v="2025-03-29T11:12:27"/>
    <n v="1"/>
    <x v="2"/>
    <m/>
  </r>
  <r>
    <s v="SHP-000927"/>
    <s v="ORD-000927"/>
    <x v="886"/>
    <d v="2025-03-28T22:53:43"/>
    <d v="2025-03-31T22:53:43"/>
    <n v="3"/>
    <x v="2"/>
    <m/>
  </r>
  <r>
    <s v="SHP-000928"/>
    <s v="ORD-000928"/>
    <x v="887"/>
    <d v="2025-03-28T10:34:59"/>
    <d v="2025-04-01T10:34:59"/>
    <n v="4"/>
    <x v="1"/>
    <m/>
  </r>
  <r>
    <s v="SHP-000929"/>
    <s v="ORD-000929"/>
    <x v="888"/>
    <d v="2025-03-29T22:16:15"/>
    <d v="2025-04-02T22:16:15"/>
    <n v="4"/>
    <x v="0"/>
    <m/>
  </r>
  <r>
    <s v="SHP-000930"/>
    <s v="ORD-000930"/>
    <x v="889"/>
    <d v="2025-03-29T09:57:31"/>
    <d v="2025-03-31T09:57:31"/>
    <n v="2"/>
    <x v="3"/>
    <m/>
  </r>
  <r>
    <s v="SHP-000931"/>
    <s v="ORD-000931"/>
    <x v="890"/>
    <d v="2025-03-31T21:38:47"/>
    <d v="2025-04-01T21:38:47"/>
    <n v="1"/>
    <x v="0"/>
    <m/>
  </r>
  <r>
    <s v="SHP-000932"/>
    <s v="ORD-000932"/>
    <x v="891"/>
    <d v="2025-03-31T09:20:03"/>
    <d v="2025-04-03T09:20:03"/>
    <n v="3"/>
    <x v="2"/>
    <m/>
  </r>
  <r>
    <s v="SHP-000933"/>
    <s v="ORD-000933"/>
    <x v="892"/>
    <d v="2025-03-31T21:01:19"/>
    <d v="2025-04-04T21:01:19"/>
    <n v="4"/>
    <x v="2"/>
    <m/>
  </r>
  <r>
    <s v="SHP-000934"/>
    <s v="ORD-000934"/>
    <x v="893"/>
    <d v="2025-04-02T08:42:35"/>
    <d v="2025-04-03T08:42:35"/>
    <n v="1"/>
    <x v="0"/>
    <m/>
  </r>
  <r>
    <s v="SHP-000936"/>
    <s v="ORD-000936"/>
    <x v="894"/>
    <d v="2025-04-01T08:05:07"/>
    <d v="2025-04-07T08:05:07"/>
    <n v="6"/>
    <x v="3"/>
    <m/>
  </r>
  <r>
    <s v="SHP-000937"/>
    <s v="ORD-000937"/>
    <x v="895"/>
    <d v="2025-04-02T19:46:23"/>
    <d v="2025-04-04T19:46:23"/>
    <n v="2"/>
    <x v="3"/>
    <m/>
  </r>
  <r>
    <s v="SHP-000938"/>
    <s v="ORD-000938"/>
    <x v="896"/>
    <d v="2025-04-04T07:27:40"/>
    <d v="2025-04-09T07:27:40"/>
    <n v="5"/>
    <x v="0"/>
    <m/>
  </r>
  <r>
    <s v="SHP-000939"/>
    <s v="ORD-000939"/>
    <x v="897"/>
    <d v="2025-04-03T19:08:56"/>
    <d v="2025-04-07T19:08:56"/>
    <n v="4"/>
    <x v="0"/>
    <m/>
  </r>
  <r>
    <s v="SHP-000940"/>
    <s v="ORD-000940"/>
    <x v="898"/>
    <d v="2025-04-05T06:50:12"/>
    <d v="2025-04-09T06:50:12"/>
    <n v="4"/>
    <x v="0"/>
    <m/>
  </r>
  <r>
    <s v="SHP-000941"/>
    <s v="ORD-000941"/>
    <x v="899"/>
    <d v="2025-04-04T18:31:28"/>
    <d v="2025-04-07T18:31:28"/>
    <n v="3"/>
    <x v="0"/>
    <m/>
  </r>
  <r>
    <s v="SHP-000942"/>
    <s v="ORD-000942"/>
    <x v="900"/>
    <d v="2025-04-06T06:12:44"/>
    <d v="2025-04-11T06:12:44"/>
    <n v="5"/>
    <x v="1"/>
    <m/>
  </r>
  <r>
    <s v="SHP-000943"/>
    <s v="ORD-000943"/>
    <x v="901"/>
    <d v="2025-04-05T17:54:00"/>
    <d v="2025-04-11T17:54:00"/>
    <n v="6"/>
    <x v="0"/>
    <m/>
  </r>
  <r>
    <s v="SHP-000944"/>
    <s v="ORD-000944"/>
    <x v="902"/>
    <d v="2025-04-05T05:35:16"/>
    <d v="2025-04-06T05:35:16"/>
    <n v="1"/>
    <x v="3"/>
    <m/>
  </r>
  <r>
    <s v="SHP-000945"/>
    <s v="ORD-000945"/>
    <x v="903"/>
    <d v="2025-04-06T17:16:32"/>
    <d v="2025-04-08T17:16:32"/>
    <n v="2"/>
    <x v="2"/>
    <m/>
  </r>
  <r>
    <s v="SHP-000946"/>
    <s v="ORD-000946"/>
    <x v="904"/>
    <d v="2025-04-06T04:57:48"/>
    <d v="2025-04-07T04:57:48"/>
    <n v="1"/>
    <x v="1"/>
    <m/>
  </r>
  <r>
    <s v="SHP-000947"/>
    <s v="ORD-000947"/>
    <x v="905"/>
    <d v="2025-04-06T16:39:04"/>
    <d v="2025-04-09T16:39:04"/>
    <n v="3"/>
    <x v="0"/>
    <m/>
  </r>
  <r>
    <s v="SHP-000948"/>
    <s v="ORD-000948"/>
    <x v="906"/>
    <d v="2025-04-07T04:20:20"/>
    <d v="2025-04-11T04:20:20"/>
    <n v="4"/>
    <x v="2"/>
    <m/>
  </r>
  <r>
    <s v="SHP-000949"/>
    <s v="ORD-000949"/>
    <x v="907"/>
    <d v="2025-04-08T16:01:36"/>
    <d v="2025-04-14T16:01:36"/>
    <n v="6"/>
    <x v="1"/>
    <m/>
  </r>
  <r>
    <s v="SHP-000950"/>
    <s v="ORD-000950"/>
    <x v="908"/>
    <d v="2025-04-09T03:42:52"/>
    <d v="2025-04-13T03:42:52"/>
    <n v="4"/>
    <x v="2"/>
    <m/>
  </r>
  <r>
    <s v="SHP-000951"/>
    <s v="ORD-000951"/>
    <x v="909"/>
    <d v="2025-04-08T15:24:08"/>
    <d v="2025-04-09T15:24:08"/>
    <n v="1"/>
    <x v="0"/>
    <m/>
  </r>
  <r>
    <s v="SHP-000952"/>
    <s v="ORD-000952"/>
    <x v="910"/>
    <d v="2025-04-11T03:05:24"/>
    <d v="2025-04-17T03:05:24"/>
    <n v="6"/>
    <x v="0"/>
    <m/>
  </r>
  <r>
    <s v="SHP-000953"/>
    <s v="ORD-000953"/>
    <x v="911"/>
    <d v="2025-04-10T14:46:40"/>
    <d v="2025-04-12T14:46:40"/>
    <n v="2"/>
    <x v="3"/>
    <m/>
  </r>
  <r>
    <s v="SHP-000954"/>
    <s v="ORD-000954"/>
    <x v="912"/>
    <d v="2025-04-11T02:27:56"/>
    <d v="2025-04-14T02:27:56"/>
    <n v="3"/>
    <x v="0"/>
    <m/>
  </r>
  <r>
    <s v="SHP-000955"/>
    <s v="ORD-000955"/>
    <x v="913"/>
    <d v="2025-04-11T14:09:12"/>
    <d v="2025-04-13T14:09:12"/>
    <n v="2"/>
    <x v="0"/>
    <m/>
  </r>
  <r>
    <s v="SHP-000956"/>
    <s v="ORD-000956"/>
    <x v="914"/>
    <d v="2025-04-12T01:50:28"/>
    <d v="2025-04-15T01:50:28"/>
    <n v="3"/>
    <x v="1"/>
    <m/>
  </r>
  <r>
    <s v="SHP-000957"/>
    <s v="ORD-000957"/>
    <x v="915"/>
    <d v="2025-04-11T13:31:44"/>
    <d v="2025-04-13T13:31:44"/>
    <n v="2"/>
    <x v="3"/>
    <m/>
  </r>
  <r>
    <s v="SHP-000958"/>
    <s v="ORD-000958"/>
    <x v="916"/>
    <d v="2025-04-14T01:13:01"/>
    <d v="2025-04-15T01:13:01"/>
    <n v="1"/>
    <x v="1"/>
    <m/>
  </r>
  <r>
    <s v="SHP-000959"/>
    <s v="ORD-000959"/>
    <x v="917"/>
    <d v="2025-04-14T12:54:17"/>
    <d v="2025-04-19T12:54:17"/>
    <n v="5"/>
    <x v="2"/>
    <m/>
  </r>
  <r>
    <s v="SHP-000960"/>
    <s v="ORD-000960"/>
    <x v="918"/>
    <d v="2025-04-15T00:35:33"/>
    <d v="2025-04-21T00:35:33"/>
    <n v="6"/>
    <x v="0"/>
    <m/>
  </r>
  <r>
    <s v="SHP-000961"/>
    <s v="ORD-000961"/>
    <x v="919"/>
    <d v="2025-04-15T12:16:49"/>
    <d v="2025-04-18T12:16:49"/>
    <n v="3"/>
    <x v="2"/>
    <m/>
  </r>
  <r>
    <s v="SHP-000962"/>
    <s v="ORD-000962"/>
    <x v="920"/>
    <d v="2025-04-13T23:58:05"/>
    <d v="2025-04-14T23:58:05"/>
    <n v="1"/>
    <x v="1"/>
    <m/>
  </r>
  <r>
    <s v="SHP-000963"/>
    <s v="ORD-000963"/>
    <x v="921"/>
    <d v="2025-04-15T11:39:21"/>
    <d v="2025-04-19T11:39:21"/>
    <n v="4"/>
    <x v="0"/>
    <m/>
  </r>
  <r>
    <s v="SHP-000964"/>
    <s v="ORD-000964"/>
    <x v="922"/>
    <d v="2025-04-15T23:20:37"/>
    <d v="2025-04-19T23:20:37"/>
    <n v="4"/>
    <x v="0"/>
    <m/>
  </r>
  <r>
    <s v="SHP-000965"/>
    <s v="ORD-000965"/>
    <x v="923"/>
    <d v="2025-04-15T11:01:53"/>
    <d v="2025-04-17T11:01:53"/>
    <n v="2"/>
    <x v="1"/>
    <m/>
  </r>
  <r>
    <s v="SHP-000967"/>
    <s v="ORD-000967"/>
    <x v="924"/>
    <d v="2025-04-16T10:24:25"/>
    <d v="2025-04-21T10:24:25"/>
    <n v="5"/>
    <x v="1"/>
    <m/>
  </r>
  <r>
    <s v="SHP-000968"/>
    <s v="ORD-000968"/>
    <x v="925"/>
    <d v="2025-04-18T22:05:41"/>
    <d v="2025-04-21T22:05:41"/>
    <n v="3"/>
    <x v="1"/>
    <m/>
  </r>
  <r>
    <s v="SHP-000969"/>
    <s v="ORD-000969"/>
    <x v="926"/>
    <d v="2025-04-17T09:46:57"/>
    <d v="2025-04-19T09:46:57"/>
    <n v="2"/>
    <x v="1"/>
    <m/>
  </r>
  <r>
    <s v="SHP-000970"/>
    <s v="ORD-000970"/>
    <x v="927"/>
    <d v="2025-04-18T21:28:13"/>
    <d v="2025-04-21T21:28:13"/>
    <n v="3"/>
    <x v="0"/>
    <m/>
  </r>
  <r>
    <s v="SHP-000971"/>
    <s v="ORD-000971"/>
    <x v="928"/>
    <d v="2025-04-19T09:09:29"/>
    <d v="2025-04-22T09:09:29"/>
    <n v="3"/>
    <x v="1"/>
    <m/>
  </r>
  <r>
    <s v="SHP-000972"/>
    <s v="ORD-000972"/>
    <x v="929"/>
    <d v="2025-04-19T20:50:45"/>
    <d v="2025-04-20T20:50:45"/>
    <n v="1"/>
    <x v="0"/>
    <m/>
  </r>
  <r>
    <s v="SHP-000973"/>
    <s v="ORD-000973"/>
    <x v="930"/>
    <d v="2025-04-21T08:32:01"/>
    <d v="2025-04-25T08:32:01"/>
    <n v="4"/>
    <x v="0"/>
    <m/>
  </r>
  <r>
    <s v="SHP-000974"/>
    <s v="ORD-000974"/>
    <x v="931"/>
    <d v="2025-04-19T20:13:17"/>
    <d v="2025-04-25T20:13:17"/>
    <n v="6"/>
    <x v="1"/>
    <m/>
  </r>
  <r>
    <s v="SHP-000975"/>
    <s v="ORD-000975"/>
    <x v="932"/>
    <d v="2025-04-20T07:54:33"/>
    <d v="2025-04-23T07:54:33"/>
    <n v="3"/>
    <x v="1"/>
    <m/>
  </r>
  <r>
    <s v="SHP-000976"/>
    <s v="ORD-000976"/>
    <x v="933"/>
    <d v="2025-04-21T19:35:49"/>
    <d v="2025-04-26T19:35:49"/>
    <n v="5"/>
    <x v="3"/>
    <m/>
  </r>
  <r>
    <s v="SHP-000977"/>
    <s v="ORD-000977"/>
    <x v="934"/>
    <d v="2025-04-21T07:17:05"/>
    <d v="2025-04-26T07:17:05"/>
    <n v="5"/>
    <x v="0"/>
    <m/>
  </r>
  <r>
    <s v="SHP-000978"/>
    <s v="ORD-000978"/>
    <x v="935"/>
    <d v="2025-04-22T18:58:22"/>
    <d v="2025-04-28T18:58:22"/>
    <n v="6"/>
    <x v="1"/>
    <m/>
  </r>
  <r>
    <s v="SHP-000979"/>
    <s v="ORD-000979"/>
    <x v="936"/>
    <d v="2025-04-22T06:39:38"/>
    <d v="2025-04-26T06:39:38"/>
    <n v="4"/>
    <x v="1"/>
    <m/>
  </r>
  <r>
    <s v="SHP-000980"/>
    <s v="ORD-000980"/>
    <x v="937"/>
    <d v="2025-04-24T18:20:54"/>
    <d v="2025-04-28T18:20:54"/>
    <n v="4"/>
    <x v="1"/>
    <m/>
  </r>
  <r>
    <s v="SHP-000981"/>
    <s v="ORD-000981"/>
    <x v="938"/>
    <d v="2025-04-25T06:02:10"/>
    <d v="2025-04-27T06:02:10"/>
    <n v="2"/>
    <x v="3"/>
    <m/>
  </r>
  <r>
    <s v="SHP-000982"/>
    <s v="ORD-000982"/>
    <x v="939"/>
    <d v="2025-04-23T17:43:26"/>
    <d v="2025-04-25T17:43:26"/>
    <n v="2"/>
    <x v="3"/>
    <m/>
  </r>
  <r>
    <s v="SHP-000983"/>
    <s v="ORD-000983"/>
    <x v="940"/>
    <d v="2025-04-26T05:24:42"/>
    <d v="2025-04-28T05:24:42"/>
    <n v="2"/>
    <x v="2"/>
    <m/>
  </r>
  <r>
    <s v="SHP-000984"/>
    <s v="ORD-000984"/>
    <x v="941"/>
    <d v="2025-04-26T17:05:58"/>
    <d v="2025-04-30T17:05:58"/>
    <n v="4"/>
    <x v="0"/>
    <m/>
  </r>
  <r>
    <s v="SHP-000985"/>
    <s v="ORD-000985"/>
    <x v="942"/>
    <d v="2025-04-27T04:47:14"/>
    <d v="2025-04-30T04:47:14"/>
    <n v="3"/>
    <x v="2"/>
    <m/>
  </r>
  <r>
    <s v="SHP-000986"/>
    <s v="ORD-000986"/>
    <x v="943"/>
    <d v="2025-04-26T16:28:30"/>
    <d v="2025-04-27T16:28:30"/>
    <n v="1"/>
    <x v="1"/>
    <m/>
  </r>
  <r>
    <s v="SHP-000987"/>
    <s v="ORD-000987"/>
    <x v="944"/>
    <d v="2025-04-26T04:09:46"/>
    <d v="2025-05-02T04:09:46"/>
    <n v="6"/>
    <x v="3"/>
    <m/>
  </r>
  <r>
    <s v="SHP-000988"/>
    <s v="ORD-000988"/>
    <x v="945"/>
    <d v="2025-04-26T15:51:02"/>
    <d v="2025-05-02T15:51:02"/>
    <n v="6"/>
    <x v="3"/>
    <m/>
  </r>
  <r>
    <s v="SHP-000989"/>
    <s v="ORD-000989"/>
    <x v="946"/>
    <d v="2025-04-28T03:32:18"/>
    <d v="2025-05-04T03:32:18"/>
    <n v="6"/>
    <x v="2"/>
    <m/>
  </r>
  <r>
    <s v="SHP-000990"/>
    <s v="ORD-000990"/>
    <x v="947"/>
    <d v="2025-04-28T15:13:34"/>
    <d v="2025-04-30T15:13:34"/>
    <n v="2"/>
    <x v="3"/>
    <m/>
  </r>
  <r>
    <s v="SHP-000991"/>
    <s v="ORD-000991"/>
    <x v="948"/>
    <d v="2025-04-30T02:54:50"/>
    <d v="2025-05-01T02:54:50"/>
    <n v="1"/>
    <x v="1"/>
    <m/>
  </r>
  <r>
    <s v="SHP-000992"/>
    <s v="ORD-000992"/>
    <x v="949"/>
    <d v="2025-04-28T14:36:06"/>
    <d v="2025-05-03T14:36:06"/>
    <n v="5"/>
    <x v="3"/>
    <m/>
  </r>
  <r>
    <s v="SHP-000993"/>
    <s v="ORD-000993"/>
    <x v="950"/>
    <d v="2025-04-30T02:17:22"/>
    <d v="2025-05-04T02:17:22"/>
    <n v="4"/>
    <x v="2"/>
    <m/>
  </r>
  <r>
    <s v="SHP-000994"/>
    <s v="ORD-000994"/>
    <x v="951"/>
    <d v="2025-05-01T13:58:38"/>
    <d v="2025-05-06T13:58:38"/>
    <n v="5"/>
    <x v="1"/>
    <m/>
  </r>
  <r>
    <s v="SHP-000996"/>
    <s v="ORD-000996"/>
    <x v="952"/>
    <d v="2025-05-02T13:21:10"/>
    <d v="2025-05-05T13:21:10"/>
    <n v="3"/>
    <x v="3"/>
    <m/>
  </r>
  <r>
    <s v="SHP-000997"/>
    <s v="ORD-000997"/>
    <x v="953"/>
    <d v="2025-05-01T01:02:26"/>
    <d v="2025-05-03T01:02:26"/>
    <n v="2"/>
    <x v="2"/>
    <m/>
  </r>
  <r>
    <s v="SHP-000998"/>
    <s v="ORD-000998"/>
    <x v="954"/>
    <d v="2025-05-03T12:43:43"/>
    <d v="2025-05-04T12:43:43"/>
    <n v="1"/>
    <x v="2"/>
    <m/>
  </r>
  <r>
    <s v="SHP-000999"/>
    <s v="ORD-000999"/>
    <x v="955"/>
    <d v="2025-05-02T00:24:59"/>
    <d v="2025-05-04T00:24:59"/>
    <n v="2"/>
    <x v="0"/>
    <m/>
  </r>
  <r>
    <s v="SHP-001000"/>
    <s v="ORD-001000"/>
    <x v="956"/>
    <d v="2025-05-02T12:06:15"/>
    <d v="2025-05-08T12:06:15"/>
    <n v="6"/>
    <x v="3"/>
    <m/>
  </r>
  <r>
    <s v="SHP-001001"/>
    <s v="ORD-001001"/>
    <x v="957"/>
    <d v="2025-05-02T23:47:31"/>
    <d v="2025-05-05T23:47:31"/>
    <n v="3"/>
    <x v="3"/>
    <m/>
  </r>
  <r>
    <s v="SHP-001002"/>
    <s v="ORD-001002"/>
    <x v="958"/>
    <d v="2025-05-03T11:28:47"/>
    <d v="2025-05-06T11:28:47"/>
    <n v="3"/>
    <x v="2"/>
    <m/>
  </r>
  <r>
    <s v="SHP-001004"/>
    <s v="ORD-001004"/>
    <x v="959"/>
    <d v="2025-05-05T10:51:19"/>
    <d v="2025-05-09T10:51:19"/>
    <n v="4"/>
    <x v="3"/>
    <m/>
  </r>
  <r>
    <s v="SHP-001005"/>
    <s v="ORD-001005"/>
    <x v="960"/>
    <d v="2025-05-04T22:32:35"/>
    <d v="2025-05-10T22:32:35"/>
    <n v="6"/>
    <x v="1"/>
    <m/>
  </r>
  <r>
    <s v="SHP-001007"/>
    <s v="ORD-001007"/>
    <x v="961"/>
    <d v="2025-05-05T21:55:07"/>
    <d v="2025-05-11T21:55:07"/>
    <n v="6"/>
    <x v="3"/>
    <m/>
  </r>
  <r>
    <s v="SHP-001008"/>
    <s v="ORD-001008"/>
    <x v="962"/>
    <d v="2025-05-06T09:36:23"/>
    <d v="2025-05-09T09:36:23"/>
    <n v="3"/>
    <x v="1"/>
    <m/>
  </r>
  <r>
    <s v="SHP-001009"/>
    <s v="ORD-001009"/>
    <x v="963"/>
    <d v="2025-05-08T21:17:39"/>
    <d v="2025-05-09T21:17:39"/>
    <n v="1"/>
    <x v="3"/>
    <m/>
  </r>
  <r>
    <s v="SHP-001010"/>
    <s v="ORD-001010"/>
    <x v="964"/>
    <d v="2025-05-08T08:58:55"/>
    <d v="2025-05-10T08:58:55"/>
    <n v="2"/>
    <x v="1"/>
    <m/>
  </r>
  <r>
    <s v="SHP-001011"/>
    <s v="ORD-001011"/>
    <x v="965"/>
    <d v="2025-05-08T20:40:11"/>
    <d v="2025-05-12T20:40:11"/>
    <n v="4"/>
    <x v="2"/>
    <m/>
  </r>
  <r>
    <s v="SHP-001012"/>
    <s v="ORD-001012"/>
    <x v="966"/>
    <d v="2025-05-09T08:21:27"/>
    <d v="2025-05-10T08:21:27"/>
    <n v="1"/>
    <x v="3"/>
    <m/>
  </r>
  <r>
    <s v="SHP-001013"/>
    <s v="ORD-001013"/>
    <x v="967"/>
    <d v="2025-05-10T20:02:43"/>
    <d v="2025-05-12T20:02:43"/>
    <n v="2"/>
    <x v="3"/>
    <m/>
  </r>
  <r>
    <s v="SHP-001014"/>
    <s v="ORD-001014"/>
    <x v="968"/>
    <d v="2025-05-10T07:43:59"/>
    <d v="2025-05-14T07:43:59"/>
    <n v="4"/>
    <x v="0"/>
    <m/>
  </r>
  <r>
    <s v="SHP-001015"/>
    <s v="ORD-001015"/>
    <x v="969"/>
    <d v="2025-05-11T19:25:15"/>
    <d v="2025-05-17T19:25:15"/>
    <n v="6"/>
    <x v="2"/>
    <m/>
  </r>
  <r>
    <s v="SHP-001016"/>
    <s v="ORD-001016"/>
    <x v="970"/>
    <d v="2025-05-12T07:06:31"/>
    <d v="2025-05-13T07:06:31"/>
    <n v="1"/>
    <x v="1"/>
    <m/>
  </r>
  <r>
    <s v="SHP-001017"/>
    <s v="ORD-001017"/>
    <x v="971"/>
    <d v="2025-05-10T18:47:48"/>
    <d v="2025-05-15T18:47:48"/>
    <n v="5"/>
    <x v="3"/>
    <m/>
  </r>
  <r>
    <s v="SHP-001018"/>
    <s v="ORD-001018"/>
    <x v="972"/>
    <d v="2025-05-13T06:29:04"/>
    <d v="2025-05-18T06:29:04"/>
    <n v="5"/>
    <x v="3"/>
    <m/>
  </r>
  <r>
    <s v="SHP-001019"/>
    <s v="ORD-001019"/>
    <x v="973"/>
    <d v="2025-05-12T18:10:20"/>
    <d v="2025-05-16T18:10:20"/>
    <n v="4"/>
    <x v="1"/>
    <m/>
  </r>
  <r>
    <s v="SHP-001020"/>
    <s v="ORD-001020"/>
    <x v="974"/>
    <d v="2025-05-13T05:51:36"/>
    <d v="2025-05-14T05:51:36"/>
    <n v="1"/>
    <x v="2"/>
    <m/>
  </r>
  <r>
    <s v="SHP-001021"/>
    <s v="ORD-001021"/>
    <x v="975"/>
    <d v="2025-05-13T17:32:52"/>
    <d v="2025-05-15T17:32:52"/>
    <n v="2"/>
    <x v="0"/>
    <m/>
  </r>
  <r>
    <s v="SHP-001023"/>
    <s v="ORD-001023"/>
    <x v="976"/>
    <d v="2025-05-13T16:55:24"/>
    <d v="2025-05-14T16:55:24"/>
    <n v="1"/>
    <x v="3"/>
    <m/>
  </r>
  <r>
    <s v="SHP-001024"/>
    <s v="ORD-001024"/>
    <x v="977"/>
    <d v="2025-05-14T04:36:40"/>
    <d v="2025-05-19T04:36:40"/>
    <n v="5"/>
    <x v="1"/>
    <m/>
  </r>
  <r>
    <s v="SHP-001025"/>
    <s v="ORD-001025"/>
    <x v="978"/>
    <d v="2025-05-16T16:17:56"/>
    <d v="2025-05-17T16:17:56"/>
    <n v="1"/>
    <x v="3"/>
    <m/>
  </r>
  <r>
    <s v="SHP-001026"/>
    <s v="ORD-001026"/>
    <x v="979"/>
    <d v="2025-05-16T03:59:12"/>
    <d v="2025-05-21T03:59:12"/>
    <n v="5"/>
    <x v="1"/>
    <m/>
  </r>
  <r>
    <s v="SHP-001027"/>
    <s v="ORD-001027"/>
    <x v="980"/>
    <d v="2025-05-17T15:40:28"/>
    <d v="2025-05-22T15:40:28"/>
    <n v="5"/>
    <x v="0"/>
    <m/>
  </r>
  <r>
    <s v="SHP-001028"/>
    <s v="ORD-001028"/>
    <x v="981"/>
    <d v="2025-05-18T03:21:44"/>
    <d v="2025-05-24T03:21:44"/>
    <n v="6"/>
    <x v="2"/>
    <m/>
  </r>
  <r>
    <s v="SHP-001029"/>
    <s v="ORD-001029"/>
    <x v="982"/>
    <d v="2025-05-17T15:03:00"/>
    <d v="2025-05-23T15:03:00"/>
    <n v="6"/>
    <x v="1"/>
    <m/>
  </r>
  <r>
    <s v="SHP-001030"/>
    <s v="ORD-001030"/>
    <x v="983"/>
    <d v="2025-05-17T02:44:16"/>
    <d v="2025-05-19T02:44:16"/>
    <n v="2"/>
    <x v="0"/>
    <m/>
  </r>
  <r>
    <s v="SHP-001031"/>
    <s v="ORD-001031"/>
    <x v="984"/>
    <d v="2025-05-18T14:25:32"/>
    <d v="2025-05-22T14:25:32"/>
    <n v="4"/>
    <x v="3"/>
    <m/>
  </r>
  <r>
    <s v="SHP-001032"/>
    <s v="ORD-001032"/>
    <x v="985"/>
    <d v="2025-05-20T02:06:48"/>
    <d v="2025-05-23T02:06:48"/>
    <n v="3"/>
    <x v="1"/>
    <m/>
  </r>
  <r>
    <s v="SHP-001033"/>
    <s v="ORD-001033"/>
    <x v="986"/>
    <d v="2025-05-20T13:48:04"/>
    <d v="2025-05-21T13:48:04"/>
    <n v="1"/>
    <x v="2"/>
    <m/>
  </r>
  <r>
    <s v="SHP-001034"/>
    <s v="ORD-001034"/>
    <x v="987"/>
    <d v="2025-05-19T01:29:20"/>
    <d v="2025-05-24T01:29:20"/>
    <n v="5"/>
    <x v="3"/>
    <m/>
  </r>
  <r>
    <s v="SHP-001035"/>
    <s v="ORD-001035"/>
    <x v="988"/>
    <d v="2025-05-21T13:10:36"/>
    <d v="2025-05-22T13:10:36"/>
    <n v="1"/>
    <x v="3"/>
    <m/>
  </r>
  <r>
    <s v="SHP-001036"/>
    <s v="ORD-001036"/>
    <x v="989"/>
    <d v="2025-05-22T00:51:52"/>
    <d v="2025-05-26T00:51:52"/>
    <n v="4"/>
    <x v="0"/>
    <m/>
  </r>
  <r>
    <s v="SHP-001037"/>
    <s v="ORD-001037"/>
    <x v="990"/>
    <d v="2025-05-21T12:33:09"/>
    <d v="2025-05-25T12:33:09"/>
    <n v="4"/>
    <x v="1"/>
    <m/>
  </r>
  <r>
    <s v="SHP-001038"/>
    <s v="ORD-001038"/>
    <x v="991"/>
    <d v="2025-05-21T00:14:25"/>
    <d v="2025-05-24T00:14:25"/>
    <n v="3"/>
    <x v="3"/>
    <m/>
  </r>
  <r>
    <s v="SHP-001039"/>
    <s v="ORD-001039"/>
    <x v="992"/>
    <d v="2025-05-22T11:55:41"/>
    <d v="2025-05-25T11:55:41"/>
    <n v="3"/>
    <x v="2"/>
    <m/>
  </r>
  <r>
    <s v="SHP-001040"/>
    <s v="ORD-001040"/>
    <x v="993"/>
    <d v="2025-05-22T23:36:57"/>
    <d v="2025-05-27T23:36:57"/>
    <n v="5"/>
    <x v="1"/>
    <m/>
  </r>
  <r>
    <s v="SHP-001041"/>
    <s v="ORD-001041"/>
    <x v="994"/>
    <d v="2025-05-23T11:18:13"/>
    <d v="2025-05-29T11:18:13"/>
    <n v="6"/>
    <x v="2"/>
    <m/>
  </r>
  <r>
    <s v="SHP-001042"/>
    <s v="ORD-001042"/>
    <x v="995"/>
    <d v="2025-05-24T22:59:29"/>
    <d v="2025-05-27T22:59:29"/>
    <n v="3"/>
    <x v="3"/>
    <m/>
  </r>
  <r>
    <s v="SHP-001043"/>
    <s v="ORD-001043"/>
    <x v="996"/>
    <d v="2025-05-25T10:40:45"/>
    <d v="2025-05-31T10:40:45"/>
    <n v="6"/>
    <x v="2"/>
    <m/>
  </r>
  <r>
    <s v="SHP-001044"/>
    <s v="ORD-001044"/>
    <x v="997"/>
    <d v="2025-05-23T22:22:01"/>
    <d v="2025-05-29T22:22:01"/>
    <n v="6"/>
    <x v="0"/>
    <m/>
  </r>
  <r>
    <s v="SHP-001045"/>
    <s v="ORD-001045"/>
    <x v="998"/>
    <d v="2025-05-26T10:03:17"/>
    <d v="2025-05-31T10:03:17"/>
    <n v="5"/>
    <x v="2"/>
    <m/>
  </r>
  <r>
    <s v="SHP-001046"/>
    <s v="ORD-001046"/>
    <x v="999"/>
    <d v="2025-05-24T21:44:33"/>
    <d v="2025-05-26T21:44:33"/>
    <n v="2"/>
    <x v="1"/>
    <m/>
  </r>
  <r>
    <s v="SHP-001047"/>
    <s v="ORD-001047"/>
    <x v="1000"/>
    <d v="2025-05-26T09:25:49"/>
    <d v="2025-06-01T09:25:49"/>
    <n v="6"/>
    <x v="2"/>
    <m/>
  </r>
  <r>
    <s v="SHP-001048"/>
    <s v="ORD-001048"/>
    <x v="1001"/>
    <d v="2025-05-26T21:07:05"/>
    <d v="2025-05-31T21:07:05"/>
    <n v="5"/>
    <x v="2"/>
    <m/>
  </r>
  <r>
    <s v="SHP-001049"/>
    <s v="ORD-001049"/>
    <x v="1002"/>
    <d v="2025-05-28T08:48:21"/>
    <d v="2025-05-31T08:48:21"/>
    <n v="3"/>
    <x v="0"/>
    <m/>
  </r>
  <r>
    <s v="SHP-001050"/>
    <s v="ORD-001050"/>
    <x v="1003"/>
    <d v="2025-05-28T20:29:37"/>
    <d v="2025-05-29T20:29:37"/>
    <n v="1"/>
    <x v="2"/>
    <m/>
  </r>
  <r>
    <s v="SHP-001051"/>
    <s v="ORD-001051"/>
    <x v="1004"/>
    <d v="2025-05-27T08:10:53"/>
    <d v="2025-05-30T08:10:53"/>
    <n v="3"/>
    <x v="2"/>
    <m/>
  </r>
  <r>
    <s v="SHP-001052"/>
    <s v="ORD-001052"/>
    <x v="1005"/>
    <d v="2025-05-29T19:52:09"/>
    <d v="2025-06-02T19:52:09"/>
    <n v="4"/>
    <x v="3"/>
    <m/>
  </r>
  <r>
    <s v="SHP-001053"/>
    <s v="ORD-001053"/>
    <x v="1006"/>
    <d v="2025-05-30T07:33:25"/>
    <d v="2025-06-02T07:33:25"/>
    <n v="3"/>
    <x v="3"/>
    <m/>
  </r>
  <r>
    <s v="SHP-001054"/>
    <s v="ORD-001054"/>
    <x v="1007"/>
    <d v="2025-05-30T19:14:41"/>
    <d v="2025-06-01T19:14:41"/>
    <n v="2"/>
    <x v="1"/>
    <m/>
  </r>
  <r>
    <s v="SHP-001055"/>
    <s v="ORD-001055"/>
    <x v="1008"/>
    <d v="2025-05-30T06:55:57"/>
    <d v="2025-06-04T06:55:57"/>
    <n v="5"/>
    <x v="3"/>
    <m/>
  </r>
  <r>
    <s v="SHP-001056"/>
    <s v="ORD-001056"/>
    <x v="1009"/>
    <d v="2025-05-31T18:37:13"/>
    <d v="2025-06-06T18:37:13"/>
    <n v="6"/>
    <x v="3"/>
    <m/>
  </r>
  <r>
    <s v="SHP-001057"/>
    <s v="ORD-001057"/>
    <x v="1010"/>
    <d v="2025-06-01T06:18:30"/>
    <d v="2025-06-05T06:18:30"/>
    <n v="4"/>
    <x v="3"/>
    <m/>
  </r>
  <r>
    <s v="SHP-001059"/>
    <s v="ORD-001059"/>
    <x v="1011"/>
    <d v="2025-06-01T05:41:02"/>
    <d v="2025-06-06T05:41:02"/>
    <n v="5"/>
    <x v="0"/>
    <m/>
  </r>
  <r>
    <s v="SHP-001061"/>
    <s v="ORD-001061"/>
    <x v="1012"/>
    <d v="2025-06-02T05:03:34"/>
    <d v="2025-06-05T05:03:34"/>
    <n v="3"/>
    <x v="0"/>
    <m/>
  </r>
  <r>
    <s v="SHP-001062"/>
    <s v="ORD-001062"/>
    <x v="1013"/>
    <d v="2025-06-03T16:44:50"/>
    <d v="2025-06-04T16:44:50"/>
    <n v="1"/>
    <x v="0"/>
    <m/>
  </r>
  <r>
    <s v="SHP-001063"/>
    <s v="ORD-001063"/>
    <x v="1014"/>
    <d v="2025-06-04T04:26:06"/>
    <d v="2025-06-08T04:26:06"/>
    <n v="4"/>
    <x v="3"/>
    <m/>
  </r>
  <r>
    <s v="SHP-001064"/>
    <s v="ORD-001064"/>
    <x v="1015"/>
    <d v="2025-06-04T16:07:22"/>
    <d v="2025-06-10T16:07:22"/>
    <n v="6"/>
    <x v="2"/>
    <m/>
  </r>
  <r>
    <s v="SHP-001065"/>
    <s v="ORD-001065"/>
    <x v="1016"/>
    <d v="2025-06-03T03:48:38"/>
    <d v="2025-06-05T03:48:38"/>
    <n v="2"/>
    <x v="0"/>
    <m/>
  </r>
  <r>
    <s v="SHP-001066"/>
    <s v="ORD-001066"/>
    <x v="1017"/>
    <d v="2025-06-04T15:29:54"/>
    <d v="2025-06-06T15:29:54"/>
    <n v="2"/>
    <x v="2"/>
    <m/>
  </r>
  <r>
    <s v="SHP-001067"/>
    <s v="ORD-001067"/>
    <x v="1018"/>
    <d v="2025-06-06T03:11:10"/>
    <d v="2025-06-07T03:11:10"/>
    <n v="1"/>
    <x v="2"/>
    <m/>
  </r>
  <r>
    <s v="SHP-001068"/>
    <s v="ORD-001068"/>
    <x v="1019"/>
    <d v="2025-06-06T14:52:26"/>
    <d v="2025-06-07T14:52:26"/>
    <n v="1"/>
    <x v="3"/>
    <m/>
  </r>
  <r>
    <s v="SHP-001069"/>
    <s v="ORD-001069"/>
    <x v="1020"/>
    <d v="2025-06-07T02:33:42"/>
    <d v="2025-06-10T02:33:42"/>
    <n v="3"/>
    <x v="1"/>
    <m/>
  </r>
  <r>
    <s v="SHP-001070"/>
    <s v="ORD-001070"/>
    <x v="1021"/>
    <d v="2025-06-06T14:14:58"/>
    <d v="2025-06-08T14:14:58"/>
    <n v="2"/>
    <x v="3"/>
    <m/>
  </r>
  <r>
    <s v="SHP-001071"/>
    <s v="ORD-001071"/>
    <x v="1022"/>
    <d v="2025-06-07T01:56:14"/>
    <d v="2025-06-11T01:56:14"/>
    <n v="4"/>
    <x v="1"/>
    <m/>
  </r>
  <r>
    <s v="SHP-001072"/>
    <s v="ORD-001072"/>
    <x v="1023"/>
    <d v="2025-06-07T13:37:30"/>
    <d v="2025-06-13T13:37:30"/>
    <n v="6"/>
    <x v="1"/>
    <m/>
  </r>
  <r>
    <s v="SHP-001073"/>
    <s v="ORD-001073"/>
    <x v="1024"/>
    <d v="2025-06-09T01:18:46"/>
    <d v="2025-06-10T01:18:46"/>
    <n v="1"/>
    <x v="3"/>
    <m/>
  </r>
  <r>
    <s v="SHP-001074"/>
    <s v="ORD-001074"/>
    <x v="1025"/>
    <d v="2025-06-08T13:00:02"/>
    <d v="2025-06-09T13:00:02"/>
    <n v="1"/>
    <x v="3"/>
    <m/>
  </r>
  <r>
    <s v="SHP-001075"/>
    <s v="ORD-001075"/>
    <x v="1026"/>
    <d v="2025-06-10T00:41:18"/>
    <d v="2025-06-11T00:41:18"/>
    <n v="1"/>
    <x v="1"/>
    <m/>
  </r>
  <r>
    <s v="SHP-001077"/>
    <s v="ORD-001077"/>
    <x v="1027"/>
    <d v="2025-06-10T00:03:51"/>
    <d v="2025-06-14T00:03:51"/>
    <n v="4"/>
    <x v="1"/>
    <m/>
  </r>
  <r>
    <s v="SHP-001078"/>
    <s v="ORD-001078"/>
    <x v="1028"/>
    <d v="2025-06-10T11:45:07"/>
    <d v="2025-06-12T11:45:07"/>
    <n v="2"/>
    <x v="2"/>
    <m/>
  </r>
  <r>
    <s v="SHP-001080"/>
    <s v="ORD-001080"/>
    <x v="1029"/>
    <d v="2025-06-11T11:07:39"/>
    <d v="2025-06-17T11:07:39"/>
    <n v="6"/>
    <x v="2"/>
    <m/>
  </r>
  <r>
    <s v="SHP-001081"/>
    <s v="ORD-001081"/>
    <x v="1030"/>
    <d v="2025-06-11T22:48:55"/>
    <d v="2025-06-15T22:48:55"/>
    <n v="4"/>
    <x v="0"/>
    <m/>
  </r>
  <r>
    <s v="SHP-001082"/>
    <s v="ORD-001082"/>
    <x v="1031"/>
    <d v="2025-06-13T10:30:11"/>
    <d v="2025-06-16T10:30:11"/>
    <n v="3"/>
    <x v="2"/>
    <m/>
  </r>
  <r>
    <s v="SHP-001083"/>
    <s v="ORD-001083"/>
    <x v="1032"/>
    <d v="2025-06-13T22:11:27"/>
    <d v="2025-06-19T22:11:27"/>
    <n v="6"/>
    <x v="2"/>
    <m/>
  </r>
  <r>
    <s v="SHP-001084"/>
    <s v="ORD-001084"/>
    <x v="1033"/>
    <d v="2025-06-14T09:52:43"/>
    <d v="2025-06-15T09:52:43"/>
    <n v="1"/>
    <x v="1"/>
    <m/>
  </r>
  <r>
    <s v="SHP-001086"/>
    <s v="ORD-001086"/>
    <x v="1034"/>
    <d v="2025-06-15T09:15:15"/>
    <d v="2025-06-18T09:15:15"/>
    <n v="3"/>
    <x v="3"/>
    <m/>
  </r>
  <r>
    <s v="SHP-001087"/>
    <s v="ORD-001087"/>
    <x v="1035"/>
    <d v="2025-06-14T20:56:31"/>
    <d v="2025-06-17T20:56:31"/>
    <n v="3"/>
    <x v="1"/>
    <m/>
  </r>
  <r>
    <s v="SHP-001088"/>
    <s v="ORD-001088"/>
    <x v="1036"/>
    <d v="2025-06-14T08:37:47"/>
    <d v="2025-06-20T08:37:47"/>
    <n v="6"/>
    <x v="0"/>
    <m/>
  </r>
  <r>
    <s v="SHP-001089"/>
    <s v="ORD-001089"/>
    <x v="1037"/>
    <d v="2025-06-16T20:19:03"/>
    <d v="2025-06-21T20:19:03"/>
    <n v="5"/>
    <x v="3"/>
    <m/>
  </r>
  <r>
    <s v="SHP-001090"/>
    <s v="ORD-001090"/>
    <x v="1038"/>
    <d v="2025-06-15T08:00:19"/>
    <d v="2025-06-16T08:00:19"/>
    <n v="1"/>
    <x v="0"/>
    <m/>
  </r>
  <r>
    <s v="SHP-001091"/>
    <s v="ORD-001091"/>
    <x v="1039"/>
    <d v="2025-06-15T19:41:35"/>
    <d v="2025-06-17T19:41:35"/>
    <n v="2"/>
    <x v="2"/>
    <m/>
  </r>
  <r>
    <s v="SHP-001092"/>
    <s v="ORD-001092"/>
    <x v="1040"/>
    <d v="2025-06-17T07:22:51"/>
    <d v="2025-06-19T07:22:51"/>
    <n v="2"/>
    <x v="3"/>
    <m/>
  </r>
  <r>
    <s v="SHP-001093"/>
    <s v="ORD-001093"/>
    <x v="1041"/>
    <d v="2025-06-16T19:04:07"/>
    <d v="2025-06-18T19:04:07"/>
    <n v="2"/>
    <x v="3"/>
    <m/>
  </r>
  <r>
    <s v="SHP-001094"/>
    <s v="ORD-001094"/>
    <x v="1042"/>
    <d v="2025-06-19T06:45:23"/>
    <d v="2025-06-25T06:45:23"/>
    <n v="6"/>
    <x v="0"/>
    <m/>
  </r>
  <r>
    <s v="SHP-001095"/>
    <s v="ORD-001095"/>
    <x v="1043"/>
    <d v="2025-06-17T18:26:39"/>
    <d v="2025-06-18T18:26:39"/>
    <n v="1"/>
    <x v="3"/>
    <m/>
  </r>
  <r>
    <s v="SHP-001096"/>
    <s v="ORD-001096"/>
    <x v="1044"/>
    <d v="2025-06-18T06:07:56"/>
    <d v="2025-06-24T06:07:56"/>
    <n v="6"/>
    <x v="3"/>
    <m/>
  </r>
  <r>
    <s v="SHP-001097"/>
    <s v="ORD-001097"/>
    <x v="1045"/>
    <d v="2025-06-19T17:49:12"/>
    <d v="2025-06-21T17:49:12"/>
    <n v="2"/>
    <x v="3"/>
    <m/>
  </r>
  <r>
    <s v="SHP-001098"/>
    <s v="ORD-001098"/>
    <x v="1046"/>
    <d v="2025-06-20T05:30:28"/>
    <d v="2025-06-24T05:30:28"/>
    <n v="4"/>
    <x v="2"/>
    <m/>
  </r>
  <r>
    <s v="SHP-001099"/>
    <s v="ORD-001099"/>
    <x v="1047"/>
    <d v="2025-06-21T17:11:44"/>
    <d v="2025-06-25T17:11:44"/>
    <n v="4"/>
    <x v="0"/>
    <m/>
  </r>
  <r>
    <s v="SHP-001100"/>
    <s v="ORD-001100"/>
    <x v="1048"/>
    <d v="2025-06-21T04:53:00"/>
    <d v="2025-06-22T04:53:00"/>
    <n v="1"/>
    <x v="3"/>
    <m/>
  </r>
  <r>
    <s v="SHP-001101"/>
    <s v="ORD-001101"/>
    <x v="1049"/>
    <d v="2025-06-22T16:34:16"/>
    <d v="2025-06-24T16:34:16"/>
    <n v="2"/>
    <x v="1"/>
    <m/>
  </r>
  <r>
    <s v="SHP-001102"/>
    <s v="ORD-001102"/>
    <x v="1050"/>
    <d v="2025-06-23T04:15:32"/>
    <d v="2025-06-29T04:15:32"/>
    <n v="6"/>
    <x v="1"/>
    <m/>
  </r>
  <r>
    <s v="SHP-001103"/>
    <s v="ORD-001103"/>
    <x v="1051"/>
    <d v="2025-06-22T15:56:48"/>
    <d v="2025-06-27T15:56:48"/>
    <n v="5"/>
    <x v="1"/>
    <m/>
  </r>
  <r>
    <s v="SHP-001104"/>
    <s v="ORD-001104"/>
    <x v="1052"/>
    <d v="2025-06-22T03:38:04"/>
    <d v="2025-06-27T03:38:04"/>
    <n v="5"/>
    <x v="1"/>
    <m/>
  </r>
  <r>
    <s v="SHP-001105"/>
    <s v="ORD-001105"/>
    <x v="1053"/>
    <d v="2025-06-23T15:19:20"/>
    <d v="2025-06-28T15:19:20"/>
    <n v="5"/>
    <x v="2"/>
    <m/>
  </r>
  <r>
    <s v="SHP-001106"/>
    <s v="ORD-001106"/>
    <x v="1054"/>
    <d v="2025-06-23T03:00:36"/>
    <d v="2025-06-27T03:00:36"/>
    <n v="4"/>
    <x v="3"/>
    <m/>
  </r>
  <r>
    <s v="SHP-001107"/>
    <s v="ORD-001107"/>
    <x v="1055"/>
    <d v="2025-06-23T14:41:52"/>
    <d v="2025-06-29T14:41:52"/>
    <n v="6"/>
    <x v="0"/>
    <m/>
  </r>
  <r>
    <s v="SHP-001108"/>
    <s v="ORD-001108"/>
    <x v="1056"/>
    <d v="2025-06-26T02:23:08"/>
    <d v="2025-07-01T02:23:08"/>
    <n v="5"/>
    <x v="3"/>
    <m/>
  </r>
  <r>
    <s v="SHP-001109"/>
    <s v="ORD-001109"/>
    <x v="1057"/>
    <d v="2025-06-26T14:04:24"/>
    <d v="2025-06-28T14:04:24"/>
    <n v="2"/>
    <x v="2"/>
    <m/>
  </r>
  <r>
    <s v="SHP-001110"/>
    <s v="ORD-001110"/>
    <x v="1058"/>
    <d v="2025-06-26T01:45:40"/>
    <d v="2025-06-28T01:45:40"/>
    <n v="2"/>
    <x v="1"/>
    <m/>
  </r>
  <r>
    <s v="SHP-001111"/>
    <s v="ORD-001111"/>
    <x v="1059"/>
    <d v="2025-06-25T13:26:56"/>
    <d v="2025-06-30T13:26:56"/>
    <n v="5"/>
    <x v="2"/>
    <m/>
  </r>
  <r>
    <s v="SHP-001112"/>
    <s v="ORD-001112"/>
    <x v="1060"/>
    <d v="2025-06-27T01:08:12"/>
    <d v="2025-06-30T01:08:12"/>
    <n v="3"/>
    <x v="3"/>
    <m/>
  </r>
  <r>
    <s v="SHP-001113"/>
    <s v="ORD-001113"/>
    <x v="1061"/>
    <d v="2025-06-28T12:49:28"/>
    <d v="2025-07-03T12:49:28"/>
    <n v="5"/>
    <x v="0"/>
    <m/>
  </r>
  <r>
    <s v="SHP-001114"/>
    <s v="ORD-001114"/>
    <x v="1062"/>
    <d v="2025-06-27T00:30:44"/>
    <d v="2025-06-30T00:30:44"/>
    <n v="3"/>
    <x v="2"/>
    <m/>
  </r>
  <r>
    <s v="SHP-001115"/>
    <s v="ORD-001115"/>
    <x v="1063"/>
    <d v="2025-06-28T12:12:00"/>
    <d v="2025-06-29T12:12:00"/>
    <n v="1"/>
    <x v="0"/>
    <m/>
  </r>
  <r>
    <s v="SHP-001116"/>
    <s v="ORD-001116"/>
    <x v="1064"/>
    <d v="2025-06-28T23:53:17"/>
    <d v="2025-06-29T23:53:17"/>
    <n v="1"/>
    <x v="2"/>
    <m/>
  </r>
  <r>
    <s v="SHP-001117"/>
    <s v="ORD-001117"/>
    <x v="1065"/>
    <d v="2025-06-30T11:34:33"/>
    <d v="2025-07-02T11:34:33"/>
    <n v="2"/>
    <x v="0"/>
    <m/>
  </r>
  <r>
    <s v="SHP-001118"/>
    <s v="ORD-001118"/>
    <x v="1066"/>
    <d v="2025-06-30T23:15:49"/>
    <d v="2025-07-06T23:15:49"/>
    <n v="6"/>
    <x v="0"/>
    <m/>
  </r>
  <r>
    <s v="SHP-001119"/>
    <s v="ORD-001119"/>
    <x v="1067"/>
    <d v="2025-07-01T10:57:05"/>
    <d v="2025-07-05T10:57:05"/>
    <n v="4"/>
    <x v="1"/>
    <m/>
  </r>
  <r>
    <s v="SHP-001120"/>
    <s v="ORD-001120"/>
    <x v="1068"/>
    <d v="2025-07-01T22:38:21"/>
    <d v="2025-07-07T22:38:21"/>
    <n v="6"/>
    <x v="0"/>
    <m/>
  </r>
  <r>
    <s v="SHP-001121"/>
    <s v="ORD-001121"/>
    <x v="1069"/>
    <d v="2025-07-01T10:19:37"/>
    <d v="2025-07-03T10:19:37"/>
    <n v="2"/>
    <x v="1"/>
    <m/>
  </r>
  <r>
    <s v="SHP-001122"/>
    <s v="ORD-001122"/>
    <x v="1070"/>
    <d v="2025-07-02T22:00:53"/>
    <d v="2025-07-04T22:00:53"/>
    <n v="2"/>
    <x v="3"/>
    <m/>
  </r>
  <r>
    <s v="SHP-001123"/>
    <s v="ORD-001123"/>
    <x v="1071"/>
    <d v="2025-07-03T09:42:09"/>
    <d v="2025-07-09T09:42:09"/>
    <n v="6"/>
    <x v="3"/>
    <m/>
  </r>
  <r>
    <s v="SHP-001124"/>
    <s v="ORD-001124"/>
    <x v="1072"/>
    <d v="2025-07-02T21:23:25"/>
    <d v="2025-07-06T21:23:25"/>
    <n v="4"/>
    <x v="1"/>
    <m/>
  </r>
  <r>
    <s v="SHP-001125"/>
    <s v="ORD-001125"/>
    <x v="1073"/>
    <d v="2025-07-03T09:04:41"/>
    <d v="2025-07-05T09:04:41"/>
    <n v="2"/>
    <x v="1"/>
    <m/>
  </r>
  <r>
    <s v="SHP-001126"/>
    <s v="ORD-001126"/>
    <x v="1074"/>
    <d v="2025-07-02T20:45:57"/>
    <d v="2025-07-06T20:45:57"/>
    <n v="4"/>
    <x v="2"/>
    <m/>
  </r>
  <r>
    <s v="SHP-001127"/>
    <s v="ORD-001127"/>
    <x v="1075"/>
    <d v="2025-07-04T08:27:13"/>
    <d v="2025-07-06T08:27:13"/>
    <n v="2"/>
    <x v="2"/>
    <m/>
  </r>
  <r>
    <s v="SHP-001128"/>
    <s v="ORD-001128"/>
    <x v="1076"/>
    <d v="2025-07-03T20:08:29"/>
    <d v="2025-07-04T20:08:29"/>
    <n v="1"/>
    <x v="2"/>
    <m/>
  </r>
  <r>
    <s v="SHP-001129"/>
    <s v="ORD-001129"/>
    <x v="1077"/>
    <d v="2025-07-06T07:49:45"/>
    <d v="2025-07-09T07:49:45"/>
    <n v="3"/>
    <x v="3"/>
    <m/>
  </r>
  <r>
    <s v="SHP-001130"/>
    <s v="ORD-001130"/>
    <x v="1078"/>
    <d v="2025-07-04T19:31:01"/>
    <d v="2025-07-06T19:31:01"/>
    <n v="2"/>
    <x v="2"/>
    <m/>
  </r>
  <r>
    <s v="SHP-001131"/>
    <s v="ORD-001131"/>
    <x v="1079"/>
    <d v="2025-07-05T07:12:17"/>
    <d v="2025-07-08T07:12:17"/>
    <n v="3"/>
    <x v="0"/>
    <m/>
  </r>
  <r>
    <s v="SHP-001132"/>
    <s v="ORD-001132"/>
    <x v="1080"/>
    <d v="2025-07-07T18:53:33"/>
    <d v="2025-07-12T18:53:33"/>
    <n v="5"/>
    <x v="0"/>
    <m/>
  </r>
  <r>
    <s v="SHP-001133"/>
    <s v="ORD-001133"/>
    <x v="1081"/>
    <d v="2025-07-08T06:34:49"/>
    <d v="2025-07-10T06:34:49"/>
    <n v="2"/>
    <x v="2"/>
    <m/>
  </r>
  <r>
    <s v="SHP-001134"/>
    <s v="ORD-001134"/>
    <x v="1082"/>
    <d v="2025-07-08T18:16:05"/>
    <d v="2025-07-09T18:16:05"/>
    <n v="1"/>
    <x v="0"/>
    <m/>
  </r>
  <r>
    <s v="SHP-001135"/>
    <s v="ORD-001135"/>
    <x v="1083"/>
    <d v="2025-07-07T05:57:21"/>
    <d v="2025-07-11T05:57:21"/>
    <n v="4"/>
    <x v="3"/>
    <m/>
  </r>
  <r>
    <s v="SHP-001136"/>
    <s v="ORD-001136"/>
    <x v="1084"/>
    <d v="2025-07-08T17:38:38"/>
    <d v="2025-07-09T17:38:38"/>
    <n v="1"/>
    <x v="0"/>
    <m/>
  </r>
  <r>
    <s v="SHP-001137"/>
    <s v="ORD-001137"/>
    <x v="1085"/>
    <d v="2025-07-09T05:19:54"/>
    <d v="2025-07-12T05:19:54"/>
    <n v="3"/>
    <x v="3"/>
    <m/>
  </r>
  <r>
    <s v="SHP-001138"/>
    <s v="ORD-001138"/>
    <x v="1086"/>
    <d v="2025-07-09T17:01:10"/>
    <d v="2025-07-13T17:01:10"/>
    <n v="4"/>
    <x v="1"/>
    <m/>
  </r>
  <r>
    <s v="SHP-001139"/>
    <s v="ORD-001139"/>
    <x v="1087"/>
    <d v="2025-07-11T04:42:26"/>
    <d v="2025-07-12T04:42:26"/>
    <n v="1"/>
    <x v="1"/>
    <m/>
  </r>
  <r>
    <s v="SHP-001140"/>
    <s v="ORD-001140"/>
    <x v="1088"/>
    <d v="2025-07-11T16:23:42"/>
    <d v="2025-07-12T16:23:42"/>
    <n v="1"/>
    <x v="1"/>
    <m/>
  </r>
  <r>
    <s v="SHP-001141"/>
    <s v="ORD-001141"/>
    <x v="1089"/>
    <d v="2025-07-11T04:04:58"/>
    <d v="2025-07-12T04:04:58"/>
    <n v="1"/>
    <x v="1"/>
    <m/>
  </r>
  <r>
    <s v="SHP-001142"/>
    <s v="ORD-001142"/>
    <x v="1090"/>
    <d v="2025-07-12T15:46:14"/>
    <d v="2025-07-18T15:46:14"/>
    <n v="6"/>
    <x v="0"/>
    <m/>
  </r>
  <r>
    <s v="SHP-001143"/>
    <s v="ORD-001143"/>
    <x v="1091"/>
    <d v="2025-07-11T03:27:30"/>
    <d v="2025-07-15T03:27:30"/>
    <n v="4"/>
    <x v="2"/>
    <m/>
  </r>
  <r>
    <s v="SHP-001144"/>
    <s v="ORD-001144"/>
    <x v="1092"/>
    <d v="2025-07-11T15:08:46"/>
    <d v="2025-07-12T15:08:46"/>
    <n v="1"/>
    <x v="0"/>
    <m/>
  </r>
  <r>
    <s v="SHP-001145"/>
    <s v="ORD-001145"/>
    <x v="1093"/>
    <d v="2025-07-14T02:50:02"/>
    <d v="2025-07-15T02:50:02"/>
    <n v="1"/>
    <x v="3"/>
    <m/>
  </r>
  <r>
    <s v="SHP-001146"/>
    <s v="ORD-001146"/>
    <x v="1094"/>
    <d v="2025-07-13T14:31:18"/>
    <d v="2025-07-16T14:31:18"/>
    <n v="3"/>
    <x v="0"/>
    <m/>
  </r>
  <r>
    <s v="SHP-001147"/>
    <s v="ORD-001147"/>
    <x v="1095"/>
    <d v="2025-07-14T02:12:34"/>
    <d v="2025-07-15T02:12:34"/>
    <n v="1"/>
    <x v="0"/>
    <m/>
  </r>
  <r>
    <s v="SHP-001148"/>
    <s v="ORD-001148"/>
    <x v="1096"/>
    <d v="2025-07-13T13:53:50"/>
    <d v="2025-07-14T13:53:50"/>
    <n v="1"/>
    <x v="3"/>
    <m/>
  </r>
  <r>
    <s v="SHP-001149"/>
    <s v="ORD-001149"/>
    <x v="1097"/>
    <d v="2025-07-16T01:35:06"/>
    <d v="2025-07-21T01:35:06"/>
    <n v="5"/>
    <x v="1"/>
    <m/>
  </r>
  <r>
    <s v="SHP-001150"/>
    <s v="ORD-001150"/>
    <x v="1098"/>
    <d v="2025-07-15T13:16:22"/>
    <d v="2025-07-19T13:16:22"/>
    <n v="4"/>
    <x v="1"/>
    <m/>
  </r>
  <r>
    <s v="SHP-001151"/>
    <s v="ORD-001151"/>
    <x v="1099"/>
    <d v="2025-07-16T00:57:38"/>
    <d v="2025-07-21T00:57:38"/>
    <n v="5"/>
    <x v="1"/>
    <m/>
  </r>
  <r>
    <s v="SHP-001152"/>
    <s v="ORD-001152"/>
    <x v="1100"/>
    <d v="2025-07-17T12:38:54"/>
    <d v="2025-07-23T12:38:54"/>
    <n v="6"/>
    <x v="2"/>
    <m/>
  </r>
  <r>
    <s v="SHP-001153"/>
    <s v="ORD-001153"/>
    <x v="1101"/>
    <d v="2025-07-18T00:20:10"/>
    <d v="2025-07-21T00:20:10"/>
    <n v="3"/>
    <x v="3"/>
    <m/>
  </r>
  <r>
    <s v="SHP-001154"/>
    <s v="ORD-001154"/>
    <x v="1102"/>
    <d v="2025-07-17T12:01:26"/>
    <d v="2025-07-22T12:01:26"/>
    <n v="5"/>
    <x v="3"/>
    <m/>
  </r>
  <r>
    <s v="SHP-001155"/>
    <s v="ORD-001155"/>
    <x v="1103"/>
    <d v="2025-07-18T23:42:43"/>
    <d v="2025-07-24T23:42:43"/>
    <n v="6"/>
    <x v="0"/>
    <m/>
  </r>
  <r>
    <s v="SHP-001156"/>
    <s v="ORD-001156"/>
    <x v="1104"/>
    <d v="2025-07-19T11:23:59"/>
    <d v="2025-07-21T11:23:59"/>
    <n v="2"/>
    <x v="2"/>
    <m/>
  </r>
  <r>
    <s v="SHP-001158"/>
    <s v="ORD-001158"/>
    <x v="1105"/>
    <d v="2025-07-19T10:46:31"/>
    <d v="2025-07-20T10:46:31"/>
    <n v="1"/>
    <x v="2"/>
    <m/>
  </r>
  <r>
    <s v="SHP-001159"/>
    <s v="ORD-001159"/>
    <x v="1106"/>
    <d v="2025-07-18T22:27:47"/>
    <d v="2025-07-23T22:27:47"/>
    <n v="5"/>
    <x v="3"/>
    <m/>
  </r>
  <r>
    <s v="SHP-001160"/>
    <s v="ORD-001160"/>
    <x v="1107"/>
    <d v="2025-07-21T10:09:03"/>
    <d v="2025-07-26T10:09:03"/>
    <n v="5"/>
    <x v="3"/>
    <m/>
  </r>
  <r>
    <s v="SHP-001161"/>
    <s v="ORD-001161"/>
    <x v="1108"/>
    <d v="2025-07-20T21:50:19"/>
    <d v="2025-07-21T21:50:19"/>
    <n v="1"/>
    <x v="0"/>
    <m/>
  </r>
  <r>
    <s v="SHP-001162"/>
    <s v="ORD-001162"/>
    <x v="1109"/>
    <d v="2025-07-20T09:31:35"/>
    <d v="2025-07-21T09:31:35"/>
    <n v="1"/>
    <x v="0"/>
    <m/>
  </r>
  <r>
    <s v="SHP-001163"/>
    <s v="ORD-001163"/>
    <x v="1110"/>
    <d v="2025-07-21T21:12:51"/>
    <d v="2025-07-24T21:12:51"/>
    <n v="3"/>
    <x v="3"/>
    <m/>
  </r>
  <r>
    <s v="SHP-001164"/>
    <s v="ORD-001164"/>
    <x v="1111"/>
    <d v="2025-07-22T08:54:07"/>
    <d v="2025-07-27T08:54:07"/>
    <n v="5"/>
    <x v="1"/>
    <m/>
  </r>
  <r>
    <s v="SHP-001165"/>
    <s v="ORD-001165"/>
    <x v="1112"/>
    <d v="2025-07-22T20:35:23"/>
    <d v="2025-07-27T20:35:23"/>
    <n v="5"/>
    <x v="1"/>
    <m/>
  </r>
  <r>
    <s v="SHP-001166"/>
    <s v="ORD-001166"/>
    <x v="1113"/>
    <d v="2025-07-22T08:16:39"/>
    <d v="2025-07-24T08:16:39"/>
    <n v="2"/>
    <x v="2"/>
    <m/>
  </r>
  <r>
    <s v="SHP-001167"/>
    <s v="ORD-001167"/>
    <x v="1114"/>
    <d v="2025-07-23T19:57:55"/>
    <d v="2025-07-29T19:57:55"/>
    <n v="6"/>
    <x v="3"/>
    <m/>
  </r>
  <r>
    <s v="SHP-001168"/>
    <s v="ORD-001168"/>
    <x v="1115"/>
    <d v="2025-07-23T07:39:11"/>
    <d v="2025-07-25T07:39:11"/>
    <n v="2"/>
    <x v="3"/>
    <m/>
  </r>
  <r>
    <s v="SHP-001169"/>
    <s v="ORD-001169"/>
    <x v="1116"/>
    <d v="2025-07-25T19:20:27"/>
    <d v="2025-07-30T19:20:27"/>
    <n v="5"/>
    <x v="1"/>
    <m/>
  </r>
  <r>
    <s v="SHP-001170"/>
    <s v="ORD-001170"/>
    <x v="1117"/>
    <d v="2025-07-24T07:01:43"/>
    <d v="2025-07-26T07:01:43"/>
    <n v="2"/>
    <x v="1"/>
    <m/>
  </r>
  <r>
    <s v="SHP-001171"/>
    <s v="ORD-001171"/>
    <x v="1118"/>
    <d v="2025-07-25T18:42:59"/>
    <d v="2025-07-30T18:42:59"/>
    <n v="5"/>
    <x v="3"/>
    <m/>
  </r>
  <r>
    <s v="SHP-001172"/>
    <s v="ORD-001172"/>
    <x v="1119"/>
    <d v="2025-07-25T06:24:15"/>
    <d v="2025-07-29T06:24:15"/>
    <n v="4"/>
    <x v="0"/>
    <m/>
  </r>
  <r>
    <s v="SHP-001173"/>
    <s v="ORD-001173"/>
    <x v="1120"/>
    <d v="2025-07-26T18:05:31"/>
    <d v="2025-07-29T18:05:31"/>
    <n v="3"/>
    <x v="3"/>
    <m/>
  </r>
  <r>
    <s v="SHP-001174"/>
    <s v="ORD-001174"/>
    <x v="1121"/>
    <d v="2025-07-28T05:46:47"/>
    <d v="2025-07-30T05:46:47"/>
    <n v="2"/>
    <x v="3"/>
    <m/>
  </r>
  <r>
    <s v="SHP-001175"/>
    <s v="ORD-001175"/>
    <x v="1122"/>
    <d v="2025-07-26T17:28:04"/>
    <d v="2025-07-31T17:28:04"/>
    <n v="5"/>
    <x v="1"/>
    <m/>
  </r>
  <r>
    <s v="SHP-001176"/>
    <s v="ORD-001176"/>
    <x v="1123"/>
    <d v="2025-07-29T05:09:20"/>
    <d v="2025-07-31T05:09:20"/>
    <n v="2"/>
    <x v="1"/>
    <m/>
  </r>
  <r>
    <s v="SHP-001177"/>
    <s v="ORD-001177"/>
    <x v="1124"/>
    <d v="2025-07-27T16:50:36"/>
    <d v="2025-08-02T16:50:36"/>
    <n v="6"/>
    <x v="0"/>
    <m/>
  </r>
  <r>
    <s v="SHP-001178"/>
    <s v="ORD-001178"/>
    <x v="1125"/>
    <d v="2025-07-29T04:31:52"/>
    <d v="2025-08-01T04:31:52"/>
    <n v="3"/>
    <x v="0"/>
    <m/>
  </r>
  <r>
    <s v="SHP-001179"/>
    <s v="ORD-001179"/>
    <x v="1126"/>
    <d v="2025-07-28T16:13:08"/>
    <d v="2025-08-01T16:13:08"/>
    <n v="4"/>
    <x v="2"/>
    <m/>
  </r>
  <r>
    <s v="SHP-001180"/>
    <s v="ORD-001180"/>
    <x v="1127"/>
    <d v="2025-07-31T03:54:24"/>
    <d v="2025-08-01T03:54:24"/>
    <n v="1"/>
    <x v="3"/>
    <m/>
  </r>
  <r>
    <s v="SHP-001181"/>
    <s v="ORD-001181"/>
    <x v="1128"/>
    <d v="2025-07-29T15:35:40"/>
    <d v="2025-07-30T15:35:40"/>
    <n v="1"/>
    <x v="1"/>
    <m/>
  </r>
  <r>
    <s v="SHP-001182"/>
    <s v="ORD-001182"/>
    <x v="1129"/>
    <d v="2025-08-01T03:16:56"/>
    <d v="2025-08-03T03:16:56"/>
    <n v="2"/>
    <x v="0"/>
    <m/>
  </r>
  <r>
    <s v="SHP-001183"/>
    <s v="ORD-001183"/>
    <x v="1130"/>
    <d v="2025-08-01T14:58:12"/>
    <d v="2025-08-06T14:58:12"/>
    <n v="5"/>
    <x v="2"/>
    <m/>
  </r>
  <r>
    <s v="SHP-001184"/>
    <s v="ORD-001184"/>
    <x v="1131"/>
    <d v="2025-08-01T02:39:28"/>
    <d v="2025-08-07T02:39:28"/>
    <n v="6"/>
    <x v="2"/>
    <m/>
  </r>
  <r>
    <s v="SHP-001185"/>
    <s v="ORD-001185"/>
    <x v="1132"/>
    <d v="2025-07-31T14:20:44"/>
    <d v="2025-08-03T14:20:44"/>
    <n v="3"/>
    <x v="1"/>
    <m/>
  </r>
  <r>
    <s v="SHP-001186"/>
    <s v="ORD-001186"/>
    <x v="1133"/>
    <d v="2025-08-03T02:02:00"/>
    <d v="2025-08-07T02:02:00"/>
    <n v="4"/>
    <x v="1"/>
    <m/>
  </r>
  <r>
    <s v="SHP-001187"/>
    <s v="ORD-001187"/>
    <x v="1134"/>
    <d v="2025-08-02T13:43:16"/>
    <d v="2025-08-06T13:43:16"/>
    <n v="4"/>
    <x v="2"/>
    <m/>
  </r>
  <r>
    <s v="SHP-001188"/>
    <s v="ORD-001188"/>
    <x v="1135"/>
    <d v="2025-08-03T01:24:32"/>
    <d v="2025-08-07T01:24:32"/>
    <n v="4"/>
    <x v="0"/>
    <m/>
  </r>
  <r>
    <s v="SHP-001189"/>
    <s v="ORD-001189"/>
    <x v="1136"/>
    <d v="2025-08-03T13:05:48"/>
    <d v="2025-08-04T13:05:48"/>
    <n v="1"/>
    <x v="2"/>
    <m/>
  </r>
  <r>
    <s v="SHP-001190"/>
    <s v="ORD-001190"/>
    <x v="1137"/>
    <d v="2025-08-05T00:47:04"/>
    <d v="2025-08-08T00:47:04"/>
    <n v="3"/>
    <x v="3"/>
    <m/>
  </r>
  <r>
    <s v="SHP-001191"/>
    <s v="ORD-001191"/>
    <x v="1138"/>
    <d v="2025-08-03T12:28:20"/>
    <d v="2025-08-04T12:28:20"/>
    <n v="1"/>
    <x v="3"/>
    <m/>
  </r>
  <r>
    <s v="SHP-001192"/>
    <s v="ORD-001192"/>
    <x v="1139"/>
    <d v="2025-08-06T00:09:36"/>
    <d v="2025-08-08T00:09:36"/>
    <n v="2"/>
    <x v="1"/>
    <m/>
  </r>
  <r>
    <s v="SHP-001193"/>
    <s v="ORD-001193"/>
    <x v="1140"/>
    <d v="2025-08-05T11:50:52"/>
    <d v="2025-08-09T11:50:52"/>
    <n v="4"/>
    <x v="0"/>
    <m/>
  </r>
  <r>
    <s v="SHP-001194"/>
    <s v="ORD-001194"/>
    <x v="1141"/>
    <d v="2025-08-06T23:32:08"/>
    <d v="2025-08-09T23:32:08"/>
    <n v="3"/>
    <x v="0"/>
    <m/>
  </r>
  <r>
    <s v="SHP-001195"/>
    <s v="ORD-001195"/>
    <x v="1142"/>
    <d v="2025-08-07T11:13:25"/>
    <d v="2025-08-11T11:13:25"/>
    <n v="4"/>
    <x v="3"/>
    <m/>
  </r>
  <r>
    <s v="SHP-001196"/>
    <s v="ORD-001196"/>
    <x v="1143"/>
    <d v="2025-08-06T22:54:41"/>
    <d v="2025-08-07T22:54:41"/>
    <n v="1"/>
    <x v="2"/>
    <m/>
  </r>
  <r>
    <s v="SHP-001197"/>
    <s v="ORD-001197"/>
    <x v="1144"/>
    <d v="2025-08-06T10:35:57"/>
    <d v="2025-08-07T10:35:57"/>
    <n v="1"/>
    <x v="1"/>
    <m/>
  </r>
  <r>
    <s v="SHP-001199"/>
    <s v="ORD-001199"/>
    <x v="1145"/>
    <d v="2025-08-08T09:58:29"/>
    <d v="2025-08-12T09:58:29"/>
    <n v="4"/>
    <x v="2"/>
    <m/>
  </r>
  <r>
    <s v="SHP-001201"/>
    <s v="ORD-001201"/>
    <x v="1146"/>
    <d v="2025-08-09T09:21:01"/>
    <d v="2025-08-12T09:21:01"/>
    <n v="3"/>
    <x v="0"/>
    <m/>
  </r>
  <r>
    <s v="SHP-001202"/>
    <s v="ORD-001202"/>
    <x v="1147"/>
    <d v="2025-08-10T21:02:17"/>
    <d v="2025-08-12T21:02:17"/>
    <n v="2"/>
    <x v="3"/>
    <m/>
  </r>
  <r>
    <s v="SHP-001203"/>
    <s v="ORD-001203"/>
    <x v="1148"/>
    <d v="2025-08-10T08:43:33"/>
    <d v="2025-08-14T08:43:33"/>
    <n v="4"/>
    <x v="0"/>
    <m/>
  </r>
  <r>
    <s v="SHP-001204"/>
    <s v="ORD-001204"/>
    <x v="1149"/>
    <d v="2025-08-10T20:24:49"/>
    <d v="2025-08-12T20:24:49"/>
    <n v="2"/>
    <x v="3"/>
    <m/>
  </r>
  <r>
    <s v="SHP-001205"/>
    <s v="ORD-001205"/>
    <x v="1150"/>
    <d v="2025-08-10T08:06:05"/>
    <d v="2025-08-16T08:06:05"/>
    <n v="6"/>
    <x v="1"/>
    <m/>
  </r>
  <r>
    <s v="SHP-001206"/>
    <s v="ORD-001206"/>
    <x v="1151"/>
    <d v="2025-08-11T19:47:21"/>
    <d v="2025-08-13T19:47:21"/>
    <n v="2"/>
    <x v="1"/>
    <m/>
  </r>
  <r>
    <s v="SHP-001207"/>
    <s v="ORD-001207"/>
    <x v="1152"/>
    <d v="2025-08-11T07:28:37"/>
    <d v="2025-08-13T07:28:37"/>
    <n v="2"/>
    <x v="2"/>
    <m/>
  </r>
  <r>
    <s v="SHP-001208"/>
    <s v="ORD-001208"/>
    <x v="1153"/>
    <d v="2025-08-12T19:09:53"/>
    <d v="2025-08-14T19:09:53"/>
    <n v="2"/>
    <x v="3"/>
    <m/>
  </r>
  <r>
    <s v="SHP-001209"/>
    <s v="ORD-001209"/>
    <x v="1154"/>
    <d v="2025-08-13T06:51:09"/>
    <d v="2025-08-14T06:51:09"/>
    <n v="1"/>
    <x v="3"/>
    <m/>
  </r>
  <r>
    <s v="SHP-001210"/>
    <s v="ORD-001210"/>
    <x v="1155"/>
    <d v="2025-08-13T18:32:25"/>
    <d v="2025-08-19T18:32:25"/>
    <n v="6"/>
    <x v="3"/>
    <m/>
  </r>
  <r>
    <s v="SHP-001211"/>
    <s v="ORD-001211"/>
    <x v="1156"/>
    <d v="2025-08-13T06:13:41"/>
    <d v="2025-08-15T06:13:41"/>
    <n v="2"/>
    <x v="2"/>
    <m/>
  </r>
  <r>
    <s v="SHP-001212"/>
    <s v="ORD-001212"/>
    <x v="1157"/>
    <d v="2025-08-15T17:54:57"/>
    <d v="2025-08-18T17:54:57"/>
    <n v="3"/>
    <x v="2"/>
    <m/>
  </r>
  <r>
    <s v="SHP-001213"/>
    <s v="ORD-001213"/>
    <x v="1158"/>
    <d v="2025-08-14T05:36:13"/>
    <d v="2025-08-16T05:36:13"/>
    <n v="2"/>
    <x v="1"/>
    <m/>
  </r>
  <r>
    <s v="SHP-001214"/>
    <s v="ORD-001214"/>
    <x v="1159"/>
    <d v="2025-08-15T17:17:29"/>
    <d v="2025-08-16T17:17:29"/>
    <n v="1"/>
    <x v="0"/>
    <m/>
  </r>
  <r>
    <s v="SHP-001215"/>
    <s v="ORD-001215"/>
    <x v="1160"/>
    <d v="2025-08-17T04:58:46"/>
    <d v="2025-08-22T04:58:46"/>
    <n v="5"/>
    <x v="3"/>
    <m/>
  </r>
  <r>
    <s v="SHP-001216"/>
    <s v="ORD-001216"/>
    <x v="1161"/>
    <d v="2025-08-16T16:40:02"/>
    <d v="2025-08-22T16:40:02"/>
    <n v="6"/>
    <x v="3"/>
    <m/>
  </r>
  <r>
    <s v="SHP-001217"/>
    <s v="ORD-001217"/>
    <x v="1162"/>
    <d v="2025-08-16T04:21:18"/>
    <d v="2025-08-21T04:21:18"/>
    <n v="5"/>
    <x v="0"/>
    <m/>
  </r>
  <r>
    <s v="SHP-001218"/>
    <s v="ORD-001218"/>
    <x v="1163"/>
    <d v="2025-08-16T16:02:34"/>
    <d v="2025-08-21T16:02:34"/>
    <n v="5"/>
    <x v="3"/>
    <m/>
  </r>
  <r>
    <s v="SHP-001219"/>
    <s v="ORD-001219"/>
    <x v="1164"/>
    <d v="2025-08-19T03:43:50"/>
    <d v="2025-08-25T03:43:50"/>
    <n v="6"/>
    <x v="2"/>
    <m/>
  </r>
  <r>
    <s v="SHP-001220"/>
    <s v="ORD-001220"/>
    <x v="1165"/>
    <d v="2025-08-17T15:25:06"/>
    <d v="2025-08-21T15:25:06"/>
    <n v="4"/>
    <x v="2"/>
    <m/>
  </r>
  <r>
    <s v="SHP-001221"/>
    <s v="ORD-001221"/>
    <x v="1166"/>
    <d v="2025-08-19T03:06:22"/>
    <d v="2025-08-22T03:06:22"/>
    <n v="3"/>
    <x v="3"/>
    <m/>
  </r>
  <r>
    <s v="SHP-001222"/>
    <s v="ORD-001222"/>
    <x v="1167"/>
    <d v="2025-08-20T14:47:38"/>
    <d v="2025-08-21T14:47:38"/>
    <n v="1"/>
    <x v="2"/>
    <m/>
  </r>
  <r>
    <s v="SHP-001223"/>
    <s v="ORD-001223"/>
    <x v="1168"/>
    <d v="2025-08-20T02:28:54"/>
    <d v="2025-08-26T02:28:54"/>
    <n v="6"/>
    <x v="2"/>
    <m/>
  </r>
  <r>
    <s v="SHP-001224"/>
    <s v="ORD-001224"/>
    <x v="1169"/>
    <d v="2025-08-21T14:10:10"/>
    <d v="2025-08-26T14:10:10"/>
    <n v="5"/>
    <x v="3"/>
    <m/>
  </r>
  <r>
    <s v="SHP-001225"/>
    <s v="ORD-001225"/>
    <x v="1170"/>
    <d v="2025-08-22T01:51:26"/>
    <d v="2025-08-23T01:51:26"/>
    <n v="1"/>
    <x v="1"/>
    <m/>
  </r>
  <r>
    <s v="SHP-001226"/>
    <s v="ORD-001226"/>
    <x v="1171"/>
    <d v="2025-08-21T13:32:42"/>
    <d v="2025-08-22T13:32:42"/>
    <n v="1"/>
    <x v="0"/>
    <m/>
  </r>
  <r>
    <s v="SHP-001227"/>
    <s v="ORD-001227"/>
    <x v="1172"/>
    <d v="2025-08-21T01:13:58"/>
    <d v="2025-08-25T01:13:58"/>
    <n v="4"/>
    <x v="2"/>
    <m/>
  </r>
  <r>
    <s v="SHP-001228"/>
    <s v="ORD-001228"/>
    <x v="1173"/>
    <d v="2025-08-22T12:55:14"/>
    <d v="2025-08-27T12:55:14"/>
    <n v="5"/>
    <x v="1"/>
    <m/>
  </r>
  <r>
    <s v="SHP-001229"/>
    <s v="ORD-001229"/>
    <x v="1174"/>
    <d v="2025-08-22T00:36:30"/>
    <d v="2025-08-24T00:36:30"/>
    <n v="2"/>
    <x v="2"/>
    <m/>
  </r>
  <r>
    <s v="SHP-001230"/>
    <s v="ORD-001230"/>
    <x v="1175"/>
    <d v="2025-08-22T12:17:46"/>
    <d v="2025-08-23T12:17:46"/>
    <n v="1"/>
    <x v="2"/>
    <m/>
  </r>
  <r>
    <s v="SHP-001231"/>
    <s v="ORD-001231"/>
    <x v="1176"/>
    <d v="2025-08-23T23:59:02"/>
    <d v="2025-08-28T23:59:02"/>
    <n v="5"/>
    <x v="0"/>
    <m/>
  </r>
  <r>
    <s v="SHP-001232"/>
    <s v="ORD-001232"/>
    <x v="1177"/>
    <d v="2025-08-25T11:40:18"/>
    <d v="2025-08-26T11:40:18"/>
    <n v="1"/>
    <x v="2"/>
    <m/>
  </r>
  <r>
    <s v="SHP-001233"/>
    <s v="ORD-001233"/>
    <x v="1178"/>
    <d v="2025-08-24T23:21:34"/>
    <d v="2025-08-28T23:21:34"/>
    <n v="4"/>
    <x v="0"/>
    <m/>
  </r>
  <r>
    <s v="SHP-001234"/>
    <s v="ORD-001234"/>
    <x v="1179"/>
    <d v="2025-08-26T11:02:51"/>
    <d v="2025-08-30T11:02:51"/>
    <n v="4"/>
    <x v="0"/>
    <m/>
  </r>
  <r>
    <s v="SHP-001235"/>
    <s v="ORD-001235"/>
    <x v="1180"/>
    <d v="2025-08-24T22:44:07"/>
    <d v="2025-08-26T22:44:07"/>
    <n v="2"/>
    <x v="0"/>
    <m/>
  </r>
  <r>
    <s v="SHP-001236"/>
    <s v="ORD-001236"/>
    <x v="1181"/>
    <d v="2025-08-27T10:25:23"/>
    <d v="2025-08-31T10:25:23"/>
    <n v="4"/>
    <x v="1"/>
    <m/>
  </r>
  <r>
    <s v="SHP-001237"/>
    <s v="ORD-001237"/>
    <x v="1182"/>
    <d v="2025-08-26T22:06:39"/>
    <d v="2025-08-31T22:06:39"/>
    <n v="5"/>
    <x v="3"/>
    <m/>
  </r>
  <r>
    <s v="SHP-001238"/>
    <s v="ORD-001238"/>
    <x v="1183"/>
    <d v="2025-08-28T09:47:55"/>
    <d v="2025-09-03T09:47:55"/>
    <n v="6"/>
    <x v="1"/>
    <m/>
  </r>
  <r>
    <s v="SHP-001239"/>
    <s v="ORD-001239"/>
    <x v="1184"/>
    <d v="2025-08-26T21:29:11"/>
    <d v="2025-08-30T21:29:11"/>
    <n v="4"/>
    <x v="3"/>
    <m/>
  </r>
  <r>
    <s v="SHP-001240"/>
    <s v="ORD-001240"/>
    <x v="1185"/>
    <d v="2025-08-27T09:10:27"/>
    <d v="2025-09-02T09:10:27"/>
    <n v="6"/>
    <x v="3"/>
    <m/>
  </r>
  <r>
    <s v="SHP-001241"/>
    <s v="ORD-001241"/>
    <x v="1186"/>
    <d v="2025-08-29T20:51:43"/>
    <d v="2025-08-31T20:51:43"/>
    <n v="2"/>
    <x v="0"/>
    <m/>
  </r>
  <r>
    <s v="SHP-001242"/>
    <s v="ORD-001242"/>
    <x v="1187"/>
    <d v="2025-08-28T08:32:59"/>
    <d v="2025-08-31T08:32:59"/>
    <n v="3"/>
    <x v="2"/>
    <m/>
  </r>
  <r>
    <s v="SHP-001243"/>
    <s v="ORD-001243"/>
    <x v="1188"/>
    <d v="2025-08-28T20:14:15"/>
    <d v="2025-08-29T20:14:15"/>
    <n v="1"/>
    <x v="0"/>
    <m/>
  </r>
  <r>
    <s v="SHP-001244"/>
    <s v="ORD-001244"/>
    <x v="1189"/>
    <d v="2025-08-31T07:55:31"/>
    <d v="2025-09-01T07:55:31"/>
    <n v="1"/>
    <x v="2"/>
    <m/>
  </r>
  <r>
    <s v="SHP-001245"/>
    <s v="ORD-001245"/>
    <x v="1190"/>
    <d v="2025-08-29T19:36:47"/>
    <d v="2025-09-03T19:36:47"/>
    <n v="5"/>
    <x v="3"/>
    <m/>
  </r>
  <r>
    <s v="SHP-001246"/>
    <s v="ORD-001246"/>
    <x v="1191"/>
    <d v="2025-09-01T07:18:03"/>
    <d v="2025-09-03T07:18:03"/>
    <n v="2"/>
    <x v="0"/>
    <m/>
  </r>
  <r>
    <s v="SHP-001247"/>
    <s v="ORD-001247"/>
    <x v="1192"/>
    <d v="2025-09-01T18:59:19"/>
    <d v="2025-09-03T18:59:19"/>
    <n v="2"/>
    <x v="2"/>
    <m/>
  </r>
  <r>
    <s v="SHP-001249"/>
    <s v="ORD-001249"/>
    <x v="1193"/>
    <d v="2025-09-02T18:21:51"/>
    <d v="2025-09-03T18:21:51"/>
    <n v="1"/>
    <x v="2"/>
    <m/>
  </r>
  <r>
    <s v="SHP-001250"/>
    <s v="ORD-001250"/>
    <x v="1194"/>
    <d v="2025-09-01T06:03:07"/>
    <d v="2025-09-05T06:03:07"/>
    <n v="4"/>
    <x v="0"/>
    <m/>
  </r>
  <r>
    <s v="SHP-001251"/>
    <s v="ORD-001251"/>
    <x v="1195"/>
    <d v="2025-09-01T17:44:23"/>
    <d v="2025-09-02T17:44:23"/>
    <n v="1"/>
    <x v="1"/>
    <m/>
  </r>
  <r>
    <s v="SHP-001252"/>
    <s v="ORD-001252"/>
    <x v="1196"/>
    <d v="2025-09-02T05:25:39"/>
    <d v="2025-09-03T05:25:39"/>
    <n v="1"/>
    <x v="2"/>
    <m/>
  </r>
  <r>
    <s v="SHP-001253"/>
    <s v="ORD-001253"/>
    <x v="1197"/>
    <d v="2025-09-03T17:06:55"/>
    <d v="2025-09-04T17:06:55"/>
    <n v="1"/>
    <x v="2"/>
    <m/>
  </r>
  <r>
    <s v="SHP-001254"/>
    <s v="ORD-001254"/>
    <x v="1198"/>
    <d v="2025-09-03T04:48:12"/>
    <d v="2025-09-07T04:48:12"/>
    <n v="4"/>
    <x v="2"/>
    <m/>
  </r>
  <r>
    <s v="SHP-001255"/>
    <s v="ORD-001255"/>
    <x v="1199"/>
    <d v="2025-09-05T16:29:28"/>
    <d v="2025-09-08T16:29:28"/>
    <n v="3"/>
    <x v="2"/>
    <m/>
  </r>
  <r>
    <s v="SHP-001256"/>
    <s v="ORD-001256"/>
    <x v="1200"/>
    <d v="2025-09-06T04:10:44"/>
    <d v="2025-09-11T04:10:44"/>
    <n v="5"/>
    <x v="2"/>
    <m/>
  </r>
  <r>
    <s v="SHP-001257"/>
    <s v="ORD-001257"/>
    <x v="1201"/>
    <d v="2025-09-06T15:52:00"/>
    <d v="2025-09-09T15:52:00"/>
    <n v="3"/>
    <x v="1"/>
    <m/>
  </r>
  <r>
    <s v="SHP-001258"/>
    <s v="ORD-001258"/>
    <x v="1202"/>
    <d v="2025-09-06T03:33:16"/>
    <d v="2025-09-09T03:33:16"/>
    <n v="3"/>
    <x v="3"/>
    <m/>
  </r>
  <r>
    <s v="SHP-001259"/>
    <s v="ORD-001259"/>
    <x v="1203"/>
    <d v="2025-09-06T15:14:32"/>
    <d v="2025-09-07T15:14:32"/>
    <n v="1"/>
    <x v="1"/>
    <m/>
  </r>
  <r>
    <s v="SHP-001260"/>
    <s v="ORD-001260"/>
    <x v="1204"/>
    <d v="2025-09-08T02:55:48"/>
    <d v="2025-09-11T02:55:48"/>
    <n v="3"/>
    <x v="1"/>
    <m/>
  </r>
  <r>
    <s v="SHP-001261"/>
    <s v="ORD-001261"/>
    <x v="1205"/>
    <d v="2025-09-08T14:37:04"/>
    <d v="2025-09-09T14:37:04"/>
    <n v="1"/>
    <x v="1"/>
    <m/>
  </r>
  <r>
    <s v="SHP-001262"/>
    <s v="ORD-001262"/>
    <x v="1206"/>
    <d v="2025-09-08T02:18:20"/>
    <d v="2025-09-09T02:18:20"/>
    <n v="1"/>
    <x v="3"/>
    <m/>
  </r>
  <r>
    <s v="SHP-001263"/>
    <s v="ORD-001263"/>
    <x v="1207"/>
    <d v="2025-09-09T13:59:36"/>
    <d v="2025-09-14T13:59:36"/>
    <n v="5"/>
    <x v="0"/>
    <m/>
  </r>
  <r>
    <s v="SHP-001264"/>
    <s v="ORD-001264"/>
    <x v="1208"/>
    <d v="2025-09-08T01:40:52"/>
    <d v="2025-09-10T01:40:52"/>
    <n v="2"/>
    <x v="3"/>
    <m/>
  </r>
  <r>
    <s v="SHP-001265"/>
    <s v="ORD-001265"/>
    <x v="1209"/>
    <d v="2025-09-08T13:22:08"/>
    <d v="2025-09-09T13:22:08"/>
    <n v="1"/>
    <x v="1"/>
    <m/>
  </r>
  <r>
    <s v="SHP-001266"/>
    <s v="ORD-001266"/>
    <x v="1210"/>
    <d v="2025-09-11T01:03:24"/>
    <d v="2025-09-14T01:03:24"/>
    <n v="3"/>
    <x v="2"/>
    <m/>
  </r>
  <r>
    <s v="SHP-001268"/>
    <s v="ORD-001268"/>
    <x v="1211"/>
    <d v="2025-09-12T00:25:56"/>
    <d v="2025-09-18T00:25:56"/>
    <n v="6"/>
    <x v="1"/>
    <m/>
  </r>
  <r>
    <s v="SHP-001269"/>
    <s v="ORD-001269"/>
    <x v="1212"/>
    <d v="2025-09-11T12:07:12"/>
    <d v="2025-09-17T12:07:12"/>
    <n v="6"/>
    <x v="2"/>
    <m/>
  </r>
  <r>
    <s v="SHP-001270"/>
    <s v="ORD-001270"/>
    <x v="1213"/>
    <d v="2025-09-12T23:48:28"/>
    <d v="2025-09-18T23:48:28"/>
    <n v="6"/>
    <x v="1"/>
    <m/>
  </r>
  <r>
    <s v="SHP-001271"/>
    <s v="ORD-001271"/>
    <x v="1214"/>
    <d v="2025-09-12T11:29:44"/>
    <d v="2025-09-15T11:29:44"/>
    <n v="3"/>
    <x v="2"/>
    <m/>
  </r>
  <r>
    <s v="SHP-001272"/>
    <s v="ORD-001272"/>
    <x v="1215"/>
    <d v="2025-09-11T23:11:00"/>
    <d v="2025-09-13T23:11:00"/>
    <n v="2"/>
    <x v="3"/>
    <m/>
  </r>
  <r>
    <s v="SHP-001273"/>
    <s v="ORD-001273"/>
    <x v="1216"/>
    <d v="2025-09-12T10:52:16"/>
    <d v="2025-09-16T10:52:16"/>
    <n v="4"/>
    <x v="0"/>
    <m/>
  </r>
  <r>
    <s v="SHP-001274"/>
    <s v="ORD-001274"/>
    <x v="1217"/>
    <d v="2025-09-12T22:33:33"/>
    <d v="2025-09-14T22:33:33"/>
    <n v="2"/>
    <x v="0"/>
    <m/>
  </r>
  <r>
    <s v="SHP-001275"/>
    <s v="ORD-001275"/>
    <x v="1218"/>
    <d v="2025-09-15T10:14:49"/>
    <d v="2025-09-20T10:14:49"/>
    <n v="5"/>
    <x v="3"/>
    <m/>
  </r>
  <r>
    <s v="SHP-001276"/>
    <s v="ORD-001276"/>
    <x v="1219"/>
    <d v="2025-09-14T21:56:05"/>
    <d v="2025-09-16T21:56:05"/>
    <n v="2"/>
    <x v="3"/>
    <m/>
  </r>
  <r>
    <s v="SHP-001277"/>
    <s v="ORD-001277"/>
    <x v="1220"/>
    <d v="2025-09-15T09:37:21"/>
    <d v="2025-09-21T09:37:21"/>
    <n v="6"/>
    <x v="1"/>
    <m/>
  </r>
  <r>
    <s v="SHP-001278"/>
    <s v="ORD-001278"/>
    <x v="1221"/>
    <d v="2025-09-14T21:18:37"/>
    <d v="2025-09-16T21:18:37"/>
    <n v="2"/>
    <x v="1"/>
    <m/>
  </r>
  <r>
    <s v="SHP-001279"/>
    <s v="ORD-001279"/>
    <x v="1222"/>
    <d v="2025-09-15T08:59:53"/>
    <d v="2025-09-20T08:59:53"/>
    <n v="5"/>
    <x v="1"/>
    <m/>
  </r>
  <r>
    <s v="SHP-001280"/>
    <s v="ORD-001280"/>
    <x v="1223"/>
    <d v="2025-09-16T20:41:09"/>
    <d v="2025-09-21T20:41:09"/>
    <n v="5"/>
    <x v="2"/>
    <m/>
  </r>
  <r>
    <s v="SHP-001282"/>
    <s v="ORD-001282"/>
    <x v="1224"/>
    <d v="2025-09-16T20:03:41"/>
    <d v="2025-09-19T20:03:41"/>
    <n v="3"/>
    <x v="3"/>
    <m/>
  </r>
  <r>
    <s v="SHP-001283"/>
    <s v="ORD-001283"/>
    <x v="1225"/>
    <d v="2025-09-19T07:44:57"/>
    <d v="2025-09-20T07:44:57"/>
    <n v="1"/>
    <x v="0"/>
    <m/>
  </r>
  <r>
    <s v="SHP-001284"/>
    <s v="ORD-001284"/>
    <x v="1226"/>
    <d v="2025-09-17T19:26:13"/>
    <d v="2025-09-21T19:26:13"/>
    <n v="4"/>
    <x v="2"/>
    <m/>
  </r>
  <r>
    <s v="SHP-001285"/>
    <s v="ORD-001285"/>
    <x v="1227"/>
    <d v="2025-09-18T07:07:29"/>
    <d v="2025-09-22T07:07:29"/>
    <n v="4"/>
    <x v="1"/>
    <m/>
  </r>
  <r>
    <s v="SHP-001287"/>
    <s v="ORD-001287"/>
    <x v="1228"/>
    <d v="2025-09-21T06:30:01"/>
    <d v="2025-09-25T06:30:01"/>
    <n v="4"/>
    <x v="2"/>
    <m/>
  </r>
  <r>
    <s v="SHP-001288"/>
    <s v="ORD-001288"/>
    <x v="1229"/>
    <d v="2025-09-21T18:11:17"/>
    <d v="2025-09-23T18:11:17"/>
    <n v="2"/>
    <x v="1"/>
    <m/>
  </r>
  <r>
    <s v="SHP-001289"/>
    <s v="ORD-001289"/>
    <x v="1230"/>
    <d v="2025-09-22T05:52:33"/>
    <d v="2025-09-27T05:52:33"/>
    <n v="5"/>
    <x v="2"/>
    <m/>
  </r>
  <r>
    <s v="SHP-001290"/>
    <s v="ORD-001290"/>
    <x v="1231"/>
    <d v="2025-09-21T17:33:49"/>
    <d v="2025-09-26T17:33:49"/>
    <n v="5"/>
    <x v="0"/>
    <m/>
  </r>
  <r>
    <s v="SHP-001291"/>
    <s v="ORD-001291"/>
    <x v="1232"/>
    <d v="2025-09-22T05:15:05"/>
    <d v="2025-09-28T05:15:05"/>
    <n v="6"/>
    <x v="3"/>
    <m/>
  </r>
  <r>
    <s v="SHP-001292"/>
    <s v="ORD-001292"/>
    <x v="1233"/>
    <d v="2025-09-21T16:56:21"/>
    <d v="2025-09-26T16:56:21"/>
    <n v="5"/>
    <x v="3"/>
    <m/>
  </r>
  <r>
    <s v="SHP-001293"/>
    <s v="ORD-001293"/>
    <x v="1234"/>
    <d v="2025-09-22T04:37:38"/>
    <d v="2025-09-23T04:37:38"/>
    <n v="1"/>
    <x v="0"/>
    <m/>
  </r>
  <r>
    <s v="SHP-001294"/>
    <s v="ORD-001294"/>
    <x v="1235"/>
    <d v="2025-09-22T16:18:54"/>
    <d v="2025-09-27T16:18:54"/>
    <n v="5"/>
    <x v="2"/>
    <m/>
  </r>
  <r>
    <s v="SHP-001295"/>
    <s v="ORD-001295"/>
    <x v="1236"/>
    <d v="2025-09-24T04:00:10"/>
    <d v="2025-09-29T04:00:10"/>
    <n v="5"/>
    <x v="1"/>
    <m/>
  </r>
  <r>
    <s v="SHP-001296"/>
    <s v="ORD-001296"/>
    <x v="1237"/>
    <d v="2025-09-25T15:41:26"/>
    <d v="2025-09-27T15:41:26"/>
    <n v="2"/>
    <x v="2"/>
    <m/>
  </r>
  <r>
    <s v="SHP-001297"/>
    <s v="ORD-001297"/>
    <x v="1238"/>
    <d v="2025-09-24T03:22:42"/>
    <d v="2025-09-27T03:22:42"/>
    <n v="3"/>
    <x v="0"/>
    <m/>
  </r>
  <r>
    <s v="SHP-001299"/>
    <s v="ORD-001299"/>
    <x v="1239"/>
    <d v="2025-09-25T02:45:14"/>
    <d v="2025-09-27T02:45:14"/>
    <n v="2"/>
    <x v="3"/>
    <m/>
  </r>
  <r>
    <s v="SHP-001300"/>
    <s v="ORD-001300"/>
    <x v="1240"/>
    <d v="2025-09-26T14:26:30"/>
    <d v="2025-09-28T14:26:30"/>
    <n v="2"/>
    <x v="2"/>
    <m/>
  </r>
  <r>
    <s v="SHP-001302"/>
    <s v="ORD-001302"/>
    <x v="1241"/>
    <d v="2025-09-27T13:49:02"/>
    <d v="2025-10-01T13:49:02"/>
    <n v="4"/>
    <x v="3"/>
    <m/>
  </r>
  <r>
    <s v="SHP-001303"/>
    <s v="ORD-001303"/>
    <x v="1242"/>
    <d v="2025-09-29T01:30:18"/>
    <d v="2025-10-05T01:30:18"/>
    <n v="6"/>
    <x v="2"/>
    <m/>
  </r>
  <r>
    <s v="SHP-001304"/>
    <s v="ORD-001304"/>
    <x v="1243"/>
    <d v="2025-09-27T13:11:34"/>
    <d v="2025-09-29T13:11:34"/>
    <n v="2"/>
    <x v="2"/>
    <m/>
  </r>
  <r>
    <s v="SHP-001305"/>
    <s v="ORD-001305"/>
    <x v="1244"/>
    <d v="2025-09-30T00:52:50"/>
    <d v="2025-10-03T00:52:50"/>
    <n v="3"/>
    <x v="3"/>
    <m/>
  </r>
  <r>
    <s v="SHP-001306"/>
    <s v="ORD-001306"/>
    <x v="1245"/>
    <d v="2025-09-29T12:34:06"/>
    <d v="2025-10-05T12:34:06"/>
    <n v="6"/>
    <x v="1"/>
    <m/>
  </r>
  <r>
    <s v="SHP-001307"/>
    <s v="ORD-001307"/>
    <x v="1246"/>
    <d v="2025-09-29T00:15:22"/>
    <d v="2025-10-04T00:15:22"/>
    <n v="5"/>
    <x v="3"/>
    <m/>
  </r>
  <r>
    <s v="SHP-001308"/>
    <s v="ORD-001308"/>
    <x v="1247"/>
    <d v="2025-09-29T11:56:38"/>
    <d v="2025-10-02T11:56:38"/>
    <n v="3"/>
    <x v="1"/>
    <m/>
  </r>
  <r>
    <s v="SHP-001309"/>
    <s v="ORD-001309"/>
    <x v="1248"/>
    <d v="2025-09-30T23:37:54"/>
    <d v="2025-10-06T23:37:54"/>
    <n v="6"/>
    <x v="0"/>
    <m/>
  </r>
  <r>
    <s v="SHP-001310"/>
    <s v="ORD-001310"/>
    <x v="1249"/>
    <d v="2025-10-02T11:19:10"/>
    <d v="2025-10-07T11:19:10"/>
    <n v="5"/>
    <x v="0"/>
    <m/>
  </r>
  <r>
    <s v="SHP-001311"/>
    <s v="ORD-001311"/>
    <x v="1250"/>
    <d v="2025-10-01T23:00:26"/>
    <d v="2025-10-06T23:00:26"/>
    <n v="5"/>
    <x v="3"/>
    <m/>
  </r>
  <r>
    <s v="SHP-001312"/>
    <s v="ORD-001312"/>
    <x v="1251"/>
    <d v="2025-10-03T10:41:42"/>
    <d v="2025-10-05T10:41:42"/>
    <n v="2"/>
    <x v="3"/>
    <m/>
  </r>
  <r>
    <s v="SHP-001313"/>
    <s v="ORD-001313"/>
    <x v="1252"/>
    <d v="2025-10-03T22:22:59"/>
    <d v="2025-10-05T22:22:59"/>
    <n v="2"/>
    <x v="0"/>
    <m/>
  </r>
  <r>
    <s v="SHP-001314"/>
    <s v="ORD-001314"/>
    <x v="1253"/>
    <d v="2025-10-02T10:04:15"/>
    <d v="2025-10-06T10:04:15"/>
    <n v="4"/>
    <x v="1"/>
    <m/>
  </r>
  <r>
    <s v="SHP-001315"/>
    <s v="ORD-001315"/>
    <x v="1254"/>
    <d v="2025-10-04T21:45:31"/>
    <d v="2025-10-05T21:45:31"/>
    <n v="1"/>
    <x v="0"/>
    <m/>
  </r>
  <r>
    <s v="SHP-001316"/>
    <s v="ORD-001316"/>
    <x v="1255"/>
    <d v="2025-10-03T09:26:47"/>
    <d v="2025-10-06T09:26:47"/>
    <n v="3"/>
    <x v="3"/>
    <m/>
  </r>
  <r>
    <s v="SHP-001317"/>
    <s v="ORD-001317"/>
    <x v="1256"/>
    <d v="2025-10-04T21:08:03"/>
    <d v="2025-10-08T21:08:03"/>
    <n v="4"/>
    <x v="0"/>
    <m/>
  </r>
  <r>
    <s v="SHP-001318"/>
    <s v="ORD-001318"/>
    <x v="1257"/>
    <d v="2025-10-05T08:49:19"/>
    <d v="2025-10-09T08:49:19"/>
    <n v="4"/>
    <x v="3"/>
    <m/>
  </r>
  <r>
    <s v="SHP-001319"/>
    <s v="ORD-001319"/>
    <x v="1258"/>
    <d v="2025-10-04T20:30:35"/>
    <d v="2025-10-07T20:30:35"/>
    <n v="3"/>
    <x v="3"/>
    <m/>
  </r>
  <r>
    <s v="SHP-001320"/>
    <s v="ORD-001320"/>
    <x v="1259"/>
    <d v="2025-10-05T08:11:51"/>
    <d v="2025-10-11T08:11:51"/>
    <n v="6"/>
    <x v="0"/>
    <m/>
  </r>
  <r>
    <s v="SHP-001321"/>
    <s v="ORD-001321"/>
    <x v="1260"/>
    <d v="2025-10-07T19:53:07"/>
    <d v="2025-10-10T19:53:07"/>
    <n v="3"/>
    <x v="1"/>
    <m/>
  </r>
  <r>
    <s v="SHP-001322"/>
    <s v="ORD-001322"/>
    <x v="1261"/>
    <d v="2025-10-06T07:34:23"/>
    <d v="2025-10-11T07:34:23"/>
    <n v="5"/>
    <x v="2"/>
    <m/>
  </r>
  <r>
    <s v="SHP-001323"/>
    <s v="ORD-001323"/>
    <x v="1262"/>
    <d v="2025-10-07T19:15:39"/>
    <d v="2025-10-08T19:15:39"/>
    <n v="1"/>
    <x v="0"/>
    <m/>
  </r>
  <r>
    <s v="SHP-001324"/>
    <s v="ORD-001324"/>
    <x v="1263"/>
    <d v="2025-10-07T06:56:55"/>
    <d v="2025-10-13T06:56:55"/>
    <n v="6"/>
    <x v="2"/>
    <m/>
  </r>
  <r>
    <s v="SHP-001325"/>
    <s v="ORD-001325"/>
    <x v="1264"/>
    <d v="2025-10-07T18:38:11"/>
    <d v="2025-10-09T18:38:11"/>
    <n v="2"/>
    <x v="0"/>
    <m/>
  </r>
  <r>
    <s v="SHP-001326"/>
    <s v="ORD-001326"/>
    <x v="1265"/>
    <d v="2025-10-08T06:19:27"/>
    <d v="2025-10-09T06:19:27"/>
    <n v="1"/>
    <x v="2"/>
    <m/>
  </r>
  <r>
    <s v="SHP-001327"/>
    <s v="ORD-001327"/>
    <x v="1266"/>
    <d v="2025-10-10T18:00:43"/>
    <d v="2025-10-11T18:00:43"/>
    <n v="1"/>
    <x v="1"/>
    <m/>
  </r>
  <r>
    <s v="SHP-001328"/>
    <s v="ORD-001328"/>
    <x v="1267"/>
    <d v="2025-10-09T05:41:59"/>
    <d v="2025-10-11T05:41:59"/>
    <n v="2"/>
    <x v="1"/>
    <m/>
  </r>
  <r>
    <s v="SHP-001330"/>
    <s v="ORD-001330"/>
    <x v="1268"/>
    <d v="2025-10-12T05:04:31"/>
    <d v="2025-10-18T05:04:31"/>
    <n v="6"/>
    <x v="3"/>
    <m/>
  </r>
  <r>
    <s v="SHP-001332"/>
    <s v="ORD-001332"/>
    <x v="1269"/>
    <d v="2025-10-13T04:27:03"/>
    <d v="2025-10-19T04:27:03"/>
    <n v="6"/>
    <x v="3"/>
    <m/>
  </r>
  <r>
    <s v="SHP-001333"/>
    <s v="ORD-001333"/>
    <x v="1270"/>
    <d v="2025-10-11T16:08:20"/>
    <d v="2025-10-15T16:08:20"/>
    <n v="4"/>
    <x v="3"/>
    <m/>
  </r>
  <r>
    <s v="SHP-001334"/>
    <s v="ORD-001334"/>
    <x v="1271"/>
    <d v="2025-10-13T03:49:36"/>
    <d v="2025-10-17T03:49:36"/>
    <n v="4"/>
    <x v="3"/>
    <m/>
  </r>
  <r>
    <s v="SHP-001335"/>
    <s v="ORD-001335"/>
    <x v="1272"/>
    <d v="2025-10-13T15:30:52"/>
    <d v="2025-10-19T15:30:52"/>
    <n v="6"/>
    <x v="1"/>
    <m/>
  </r>
  <r>
    <s v="SHP-001336"/>
    <s v="ORD-001336"/>
    <x v="1273"/>
    <d v="2025-10-15T03:12:08"/>
    <d v="2025-10-17T03:12:08"/>
    <n v="2"/>
    <x v="0"/>
    <m/>
  </r>
  <r>
    <s v="SHP-001337"/>
    <s v="ORD-001337"/>
    <x v="1274"/>
    <d v="2025-10-14T14:53:24"/>
    <d v="2025-10-16T14:53:24"/>
    <n v="2"/>
    <x v="0"/>
    <m/>
  </r>
  <r>
    <s v="SHP-001338"/>
    <s v="ORD-001338"/>
    <x v="1275"/>
    <d v="2025-10-14T02:34:40"/>
    <d v="2025-10-17T02:34:40"/>
    <n v="3"/>
    <x v="1"/>
    <m/>
  </r>
  <r>
    <s v="SHP-001339"/>
    <s v="ORD-001339"/>
    <x v="1276"/>
    <d v="2025-10-16T14:15:56"/>
    <d v="2025-10-19T14:15:56"/>
    <n v="3"/>
    <x v="1"/>
    <m/>
  </r>
  <r>
    <s v="SHP-001340"/>
    <s v="ORD-001340"/>
    <x v="1277"/>
    <d v="2025-10-15T01:57:12"/>
    <d v="2025-10-21T01:57:12"/>
    <n v="6"/>
    <x v="0"/>
    <m/>
  </r>
  <r>
    <s v="SHP-001341"/>
    <s v="ORD-001341"/>
    <x v="1278"/>
    <d v="2025-10-17T13:38:28"/>
    <d v="2025-10-18T13:38:28"/>
    <n v="1"/>
    <x v="3"/>
    <m/>
  </r>
  <r>
    <s v="SHP-001342"/>
    <s v="ORD-001342"/>
    <x v="1279"/>
    <d v="2025-10-18T01:19:44"/>
    <d v="2025-10-19T01:19:44"/>
    <n v="1"/>
    <x v="2"/>
    <m/>
  </r>
  <r>
    <s v="SHP-001343"/>
    <s v="ORD-001343"/>
    <x v="1280"/>
    <d v="2025-10-18T13:01:00"/>
    <d v="2025-10-20T13:01:00"/>
    <n v="2"/>
    <x v="2"/>
    <m/>
  </r>
  <r>
    <s v="SHP-001344"/>
    <s v="ORD-001344"/>
    <x v="1281"/>
    <d v="2025-10-19T00:42:16"/>
    <d v="2025-10-20T00:42:16"/>
    <n v="1"/>
    <x v="2"/>
    <m/>
  </r>
  <r>
    <s v="SHP-001345"/>
    <s v="ORD-001345"/>
    <x v="1282"/>
    <d v="2025-10-18T12:23:32"/>
    <d v="2025-10-23T12:23:32"/>
    <n v="5"/>
    <x v="3"/>
    <m/>
  </r>
  <r>
    <s v="SHP-001346"/>
    <s v="ORD-001346"/>
    <x v="1283"/>
    <d v="2025-10-19T00:04:48"/>
    <d v="2025-10-23T00:04:48"/>
    <n v="4"/>
    <x v="0"/>
    <m/>
  </r>
  <r>
    <s v="SHP-001347"/>
    <s v="ORD-001347"/>
    <x v="1284"/>
    <d v="2025-10-19T11:46:04"/>
    <d v="2025-10-20T11:46:04"/>
    <n v="1"/>
    <x v="1"/>
    <m/>
  </r>
  <r>
    <s v="SHP-001348"/>
    <s v="ORD-001348"/>
    <x v="1285"/>
    <d v="2025-10-20T23:27:20"/>
    <d v="2025-10-21T23:27:20"/>
    <n v="1"/>
    <x v="0"/>
    <m/>
  </r>
  <r>
    <s v="SHP-001349"/>
    <s v="ORD-001349"/>
    <x v="1286"/>
    <d v="2025-10-20T11:08:36"/>
    <d v="2025-10-23T11:08:36"/>
    <n v="3"/>
    <x v="3"/>
    <m/>
  </r>
  <r>
    <s v="SHP-001350"/>
    <s v="ORD-001350"/>
    <x v="1287"/>
    <d v="2025-10-21T22:49:52"/>
    <d v="2025-10-26T22:49:52"/>
    <n v="5"/>
    <x v="1"/>
    <m/>
  </r>
  <r>
    <s v="SHP-001351"/>
    <s v="ORD-001351"/>
    <x v="1288"/>
    <d v="2025-10-21T10:31:08"/>
    <d v="2025-10-22T10:31:08"/>
    <n v="1"/>
    <x v="3"/>
    <m/>
  </r>
  <r>
    <s v="SHP-001352"/>
    <s v="ORD-001352"/>
    <x v="1289"/>
    <d v="2025-10-22T22:12:24"/>
    <d v="2025-10-26T22:12:24"/>
    <n v="4"/>
    <x v="2"/>
    <m/>
  </r>
  <r>
    <s v="SHP-001353"/>
    <s v="ORD-001353"/>
    <x v="1290"/>
    <d v="2025-10-22T09:53:41"/>
    <d v="2025-10-23T09:53:41"/>
    <n v="1"/>
    <x v="2"/>
    <m/>
  </r>
  <r>
    <s v="SHP-001354"/>
    <s v="ORD-001354"/>
    <x v="1291"/>
    <d v="2025-10-22T21:34:57"/>
    <d v="2025-10-24T21:34:57"/>
    <n v="2"/>
    <x v="3"/>
    <m/>
  </r>
  <r>
    <s v="SHP-001355"/>
    <s v="ORD-001355"/>
    <x v="1292"/>
    <d v="2025-10-23T09:16:13"/>
    <d v="2025-10-28T09:16:13"/>
    <n v="5"/>
    <x v="1"/>
    <m/>
  </r>
  <r>
    <s v="SHP-001356"/>
    <s v="ORD-001356"/>
    <x v="1293"/>
    <d v="2025-10-24T20:57:29"/>
    <d v="2025-10-25T20:57:29"/>
    <n v="1"/>
    <x v="1"/>
    <m/>
  </r>
  <r>
    <s v="SHP-001357"/>
    <s v="ORD-001357"/>
    <x v="1294"/>
    <d v="2025-10-25T08:38:45"/>
    <d v="2025-10-30T08:38:45"/>
    <n v="5"/>
    <x v="0"/>
    <m/>
  </r>
  <r>
    <s v="SHP-001358"/>
    <s v="ORD-001358"/>
    <x v="1295"/>
    <d v="2025-10-24T20:20:01"/>
    <d v="2025-10-25T20:20:01"/>
    <n v="1"/>
    <x v="2"/>
    <m/>
  </r>
  <r>
    <s v="SHP-001359"/>
    <s v="ORD-001359"/>
    <x v="1296"/>
    <d v="2025-10-26T08:01:17"/>
    <d v="2025-10-30T08:01:17"/>
    <n v="4"/>
    <x v="0"/>
    <m/>
  </r>
  <r>
    <s v="SHP-001360"/>
    <s v="ORD-001360"/>
    <x v="1297"/>
    <d v="2025-10-24T19:42:33"/>
    <d v="2025-10-28T19:42:33"/>
    <n v="4"/>
    <x v="0"/>
    <m/>
  </r>
  <r>
    <s v="SHP-001361"/>
    <s v="ORD-001361"/>
    <x v="1298"/>
    <d v="2025-10-26T07:23:49"/>
    <d v="2025-10-31T07:23:49"/>
    <n v="5"/>
    <x v="3"/>
    <m/>
  </r>
  <r>
    <s v="SHP-001362"/>
    <s v="ORD-001362"/>
    <x v="1299"/>
    <d v="2025-10-26T19:05:05"/>
    <d v="2025-11-01T19:05:05"/>
    <n v="6"/>
    <x v="3"/>
    <m/>
  </r>
  <r>
    <s v="SHP-001363"/>
    <s v="ORD-001363"/>
    <x v="1300"/>
    <d v="2025-10-26T06:46:21"/>
    <d v="2025-10-29T06:46:21"/>
    <n v="3"/>
    <x v="0"/>
    <m/>
  </r>
  <r>
    <s v="SHP-001364"/>
    <s v="ORD-001364"/>
    <x v="1301"/>
    <d v="2025-10-28T18:27:37"/>
    <d v="2025-10-31T18:27:37"/>
    <n v="3"/>
    <x v="2"/>
    <m/>
  </r>
  <r>
    <s v="SHP-001365"/>
    <s v="ORD-001365"/>
    <x v="1302"/>
    <d v="2025-10-29T06:08:53"/>
    <d v="2025-10-31T06:08:53"/>
    <n v="2"/>
    <x v="3"/>
    <m/>
  </r>
  <r>
    <s v="SHP-001366"/>
    <s v="ORD-001366"/>
    <x v="1303"/>
    <d v="2025-10-29T17:50:09"/>
    <d v="2025-11-04T17:50:09"/>
    <n v="6"/>
    <x v="0"/>
    <m/>
  </r>
  <r>
    <s v="SHP-001367"/>
    <s v="ORD-001367"/>
    <x v="1304"/>
    <d v="2025-10-29T05:31:25"/>
    <d v="2025-11-01T05:31:25"/>
    <n v="3"/>
    <x v="0"/>
    <m/>
  </r>
  <r>
    <s v="SHP-001368"/>
    <s v="ORD-001368"/>
    <x v="1305"/>
    <d v="2025-10-29T17:12:41"/>
    <d v="2025-11-03T17:12:41"/>
    <n v="5"/>
    <x v="0"/>
    <m/>
  </r>
  <r>
    <s v="SHP-001369"/>
    <s v="ORD-001369"/>
    <x v="1306"/>
    <d v="2025-10-30T04:53:57"/>
    <d v="2025-11-02T04:53:57"/>
    <n v="3"/>
    <x v="0"/>
    <m/>
  </r>
  <r>
    <s v="SHP-001371"/>
    <s v="ORD-001371"/>
    <x v="1307"/>
    <d v="2025-10-31T04:16:29"/>
    <d v="2025-11-01T04:16:29"/>
    <n v="1"/>
    <x v="0"/>
    <m/>
  </r>
  <r>
    <s v="SHP-001372"/>
    <s v="ORD-001372"/>
    <x v="1308"/>
    <d v="2025-11-01T15:57:46"/>
    <d v="2025-11-04T15:57:46"/>
    <n v="3"/>
    <x v="3"/>
    <m/>
  </r>
  <r>
    <s v="SHP-001373"/>
    <s v="ORD-001373"/>
    <x v="1309"/>
    <d v="2025-10-31T03:39:02"/>
    <d v="2025-11-05T03:39:02"/>
    <n v="5"/>
    <x v="2"/>
    <m/>
  </r>
  <r>
    <s v="SHP-001374"/>
    <s v="ORD-001374"/>
    <x v="1310"/>
    <d v="2025-11-02T15:20:18"/>
    <d v="2025-11-07T15:20:18"/>
    <n v="5"/>
    <x v="0"/>
    <m/>
  </r>
  <r>
    <s v="SHP-001376"/>
    <s v="ORD-001376"/>
    <x v="1311"/>
    <d v="2025-11-02T14:42:50"/>
    <d v="2025-11-04T14:42:50"/>
    <n v="2"/>
    <x v="3"/>
    <m/>
  </r>
  <r>
    <s v="SHP-001378"/>
    <s v="ORD-001378"/>
    <x v="1312"/>
    <d v="2025-11-02T14:05:22"/>
    <d v="2025-11-06T14:05:22"/>
    <n v="4"/>
    <x v="0"/>
    <m/>
  </r>
  <r>
    <s v="SHP-001379"/>
    <s v="ORD-001379"/>
    <x v="1313"/>
    <d v="2025-11-05T01:46:38"/>
    <d v="2025-11-09T01:46:38"/>
    <n v="4"/>
    <x v="3"/>
    <m/>
  </r>
  <r>
    <s v="SHP-001380"/>
    <s v="ORD-001380"/>
    <x v="1314"/>
    <d v="2025-11-03T13:27:54"/>
    <d v="2025-11-04T13:27:54"/>
    <n v="1"/>
    <x v="0"/>
    <m/>
  </r>
  <r>
    <s v="SHP-001381"/>
    <s v="ORD-001381"/>
    <x v="1315"/>
    <d v="2025-11-06T01:09:10"/>
    <d v="2025-11-11T01:09:10"/>
    <n v="5"/>
    <x v="2"/>
    <m/>
  </r>
  <r>
    <s v="SHP-001382"/>
    <s v="ORD-001382"/>
    <x v="1316"/>
    <d v="2025-11-06T12:50:26"/>
    <d v="2025-11-10T12:50:26"/>
    <n v="4"/>
    <x v="2"/>
    <m/>
  </r>
  <r>
    <s v="SHP-001383"/>
    <s v="ORD-001383"/>
    <x v="1317"/>
    <d v="2025-11-07T00:31:42"/>
    <d v="2025-11-12T00:31:42"/>
    <n v="5"/>
    <x v="3"/>
    <m/>
  </r>
  <r>
    <s v="SHP-001384"/>
    <s v="ORD-001384"/>
    <x v="1318"/>
    <d v="2025-11-07T12:12:58"/>
    <d v="2025-11-09T12:12:58"/>
    <n v="2"/>
    <x v="3"/>
    <m/>
  </r>
  <r>
    <s v="SHP-001385"/>
    <s v="ORD-001385"/>
    <x v="1319"/>
    <d v="2025-11-06T23:54:14"/>
    <d v="2025-11-07T23:54:14"/>
    <n v="1"/>
    <x v="1"/>
    <m/>
  </r>
  <r>
    <s v="SHP-001386"/>
    <s v="ORD-001386"/>
    <x v="1320"/>
    <d v="2025-11-06T11:35:30"/>
    <d v="2025-11-08T11:35:30"/>
    <n v="2"/>
    <x v="3"/>
    <m/>
  </r>
  <r>
    <s v="SHP-001388"/>
    <s v="ORD-001388"/>
    <x v="1321"/>
    <d v="2025-11-08T10:58:02"/>
    <d v="2025-11-14T10:58:02"/>
    <n v="6"/>
    <x v="2"/>
    <m/>
  </r>
  <r>
    <s v="SHP-001389"/>
    <s v="ORD-001389"/>
    <x v="1322"/>
    <d v="2025-11-08T22:39:18"/>
    <d v="2025-11-14T22:39:18"/>
    <n v="6"/>
    <x v="2"/>
    <m/>
  </r>
  <r>
    <s v="SHP-001390"/>
    <s v="ORD-001390"/>
    <x v="1323"/>
    <d v="2025-11-10T10:20:34"/>
    <d v="2025-11-14T10:20:34"/>
    <n v="4"/>
    <x v="0"/>
    <m/>
  </r>
  <r>
    <s v="SHP-001391"/>
    <s v="ORD-001391"/>
    <x v="1324"/>
    <d v="2025-11-10T22:01:50"/>
    <d v="2025-11-16T22:01:50"/>
    <n v="6"/>
    <x v="2"/>
    <m/>
  </r>
  <r>
    <s v="SHP-001392"/>
    <s v="ORD-001392"/>
    <x v="1325"/>
    <d v="2025-11-10T09:43:07"/>
    <d v="2025-11-12T09:43:07"/>
    <n v="2"/>
    <x v="1"/>
    <m/>
  </r>
  <r>
    <s v="SHP-001393"/>
    <s v="ORD-001393"/>
    <x v="1326"/>
    <d v="2025-11-10T21:24:23"/>
    <d v="2025-11-16T21:24:23"/>
    <n v="6"/>
    <x v="3"/>
    <m/>
  </r>
  <r>
    <s v="SHP-001394"/>
    <s v="ORD-001394"/>
    <x v="1327"/>
    <d v="2025-11-10T09:05:39"/>
    <d v="2025-11-13T09:05:39"/>
    <n v="3"/>
    <x v="0"/>
    <m/>
  </r>
  <r>
    <s v="SHP-001395"/>
    <s v="ORD-001395"/>
    <x v="1328"/>
    <d v="2025-11-11T20:46:55"/>
    <d v="2025-11-12T20:46:55"/>
    <n v="1"/>
    <x v="1"/>
    <m/>
  </r>
  <r>
    <s v="SHP-001396"/>
    <s v="ORD-001396"/>
    <x v="1329"/>
    <d v="2025-11-13T08:28:11"/>
    <d v="2025-11-18T08:28:11"/>
    <n v="5"/>
    <x v="3"/>
    <m/>
  </r>
  <r>
    <s v="SHP-001397"/>
    <s v="ORD-001397"/>
    <x v="1330"/>
    <d v="2025-11-12T20:09:27"/>
    <d v="2025-11-16T20:09:27"/>
    <n v="4"/>
    <x v="0"/>
    <m/>
  </r>
  <r>
    <s v="SHP-001398"/>
    <s v="ORD-001398"/>
    <x v="1331"/>
    <d v="2025-11-12T07:50:43"/>
    <d v="2025-11-14T07:50:43"/>
    <n v="2"/>
    <x v="2"/>
    <m/>
  </r>
  <r>
    <s v="SHP-001399"/>
    <s v="ORD-001399"/>
    <x v="1332"/>
    <d v="2025-11-12T19:31:59"/>
    <d v="2025-11-13T19:31:59"/>
    <n v="1"/>
    <x v="1"/>
    <m/>
  </r>
  <r>
    <s v="SHP-001400"/>
    <s v="ORD-001400"/>
    <x v="1333"/>
    <d v="2025-11-14T07:13:15"/>
    <d v="2025-11-18T07:13:15"/>
    <n v="4"/>
    <x v="3"/>
    <m/>
  </r>
  <r>
    <s v="SHP-001401"/>
    <s v="ORD-001401"/>
    <x v="1334"/>
    <d v="2025-11-13T18:54:31"/>
    <d v="2025-11-15T18:54:31"/>
    <n v="2"/>
    <x v="0"/>
    <m/>
  </r>
  <r>
    <s v="SHP-001402"/>
    <s v="ORD-001402"/>
    <x v="1335"/>
    <d v="2025-11-14T06:35:47"/>
    <d v="2025-11-20T06:35:47"/>
    <n v="6"/>
    <x v="0"/>
    <m/>
  </r>
  <r>
    <s v="SHP-001403"/>
    <s v="ORD-001403"/>
    <x v="1336"/>
    <d v="2025-11-16T18:17:03"/>
    <d v="2025-11-21T18:17:03"/>
    <n v="5"/>
    <x v="2"/>
    <m/>
  </r>
  <r>
    <s v="SHP-001404"/>
    <s v="ORD-001404"/>
    <x v="1337"/>
    <d v="2025-11-15T05:58:19"/>
    <d v="2025-11-18T05:58:19"/>
    <n v="3"/>
    <x v="3"/>
    <m/>
  </r>
  <r>
    <s v="SHP-001405"/>
    <s v="ORD-001405"/>
    <x v="1338"/>
    <d v="2025-11-15T17:39:35"/>
    <d v="2025-11-18T17:39:35"/>
    <n v="3"/>
    <x v="2"/>
    <m/>
  </r>
  <r>
    <s v="SHP-001406"/>
    <s v="ORD-001406"/>
    <x v="1339"/>
    <d v="2025-11-17T05:20:51"/>
    <d v="2025-11-23T05:20:51"/>
    <n v="6"/>
    <x v="2"/>
    <m/>
  </r>
  <r>
    <s v="SHP-001407"/>
    <s v="ORD-001407"/>
    <x v="1340"/>
    <d v="2025-11-18T17:02:07"/>
    <d v="2025-11-23T17:02:07"/>
    <n v="5"/>
    <x v="3"/>
    <m/>
  </r>
  <r>
    <s v="SHP-001408"/>
    <s v="ORD-001408"/>
    <x v="1341"/>
    <d v="2025-11-17T04:43:23"/>
    <d v="2025-11-18T04:43:23"/>
    <n v="1"/>
    <x v="3"/>
    <m/>
  </r>
  <r>
    <s v="SHP-001409"/>
    <s v="ORD-001409"/>
    <x v="1342"/>
    <d v="2025-11-18T16:24:39"/>
    <d v="2025-11-23T16:24:39"/>
    <n v="5"/>
    <x v="3"/>
    <m/>
  </r>
  <r>
    <s v="SHP-001410"/>
    <s v="ORD-001410"/>
    <x v="1343"/>
    <d v="2025-11-19T04:05:55"/>
    <d v="2025-11-25T04:05:55"/>
    <n v="6"/>
    <x v="1"/>
    <m/>
  </r>
  <r>
    <s v="SHP-001411"/>
    <s v="ORD-001411"/>
    <x v="1344"/>
    <d v="2025-11-19T15:47:11"/>
    <d v="2025-11-21T15:47:11"/>
    <n v="2"/>
    <x v="3"/>
    <m/>
  </r>
  <r>
    <s v="SHP-001412"/>
    <s v="ORD-001412"/>
    <x v="1345"/>
    <d v="2025-11-20T03:28:28"/>
    <d v="2025-11-21T03:28:28"/>
    <n v="1"/>
    <x v="0"/>
    <m/>
  </r>
  <r>
    <s v="SHP-001413"/>
    <s v="ORD-001413"/>
    <x v="1346"/>
    <d v="2025-11-20T15:09:44"/>
    <d v="2025-11-23T15:09:44"/>
    <n v="3"/>
    <x v="2"/>
    <m/>
  </r>
  <r>
    <s v="SHP-001414"/>
    <s v="ORD-001414"/>
    <x v="1347"/>
    <d v="2025-11-21T02:51:00"/>
    <d v="2025-11-27T02:51:00"/>
    <n v="6"/>
    <x v="1"/>
    <m/>
  </r>
  <r>
    <s v="SHP-001415"/>
    <s v="ORD-001415"/>
    <x v="1348"/>
    <d v="2025-11-20T14:32:16"/>
    <d v="2025-11-22T14:32:16"/>
    <n v="2"/>
    <x v="3"/>
    <m/>
  </r>
  <r>
    <s v="SHP-001416"/>
    <s v="ORD-001416"/>
    <x v="1349"/>
    <d v="2025-11-23T02:13:32"/>
    <d v="2025-11-29T02:13:32"/>
    <n v="6"/>
    <x v="1"/>
    <m/>
  </r>
  <r>
    <s v="SHP-001417"/>
    <s v="ORD-001417"/>
    <x v="1350"/>
    <d v="2025-11-23T13:54:48"/>
    <d v="2025-11-27T13:54:48"/>
    <n v="4"/>
    <x v="3"/>
    <m/>
  </r>
  <r>
    <s v="SHP-001418"/>
    <s v="ORD-001418"/>
    <x v="1351"/>
    <d v="2025-11-23T01:36:04"/>
    <d v="2025-11-27T01:36:04"/>
    <n v="4"/>
    <x v="1"/>
    <m/>
  </r>
  <r>
    <s v="SHP-001420"/>
    <s v="ORD-001420"/>
    <x v="1352"/>
    <d v="2025-11-25T00:58:36"/>
    <d v="2025-11-28T00:58:36"/>
    <n v="3"/>
    <x v="2"/>
    <m/>
  </r>
  <r>
    <s v="SHP-001421"/>
    <s v="ORD-001421"/>
    <x v="1353"/>
    <d v="2025-11-23T12:39:52"/>
    <d v="2025-11-28T12:39:52"/>
    <n v="5"/>
    <x v="0"/>
    <m/>
  </r>
  <r>
    <s v="SHP-001423"/>
    <s v="ORD-001423"/>
    <x v="1354"/>
    <d v="2025-11-26T12:02:24"/>
    <d v="2025-11-29T12:02:24"/>
    <n v="3"/>
    <x v="3"/>
    <m/>
  </r>
  <r>
    <s v="SHP-001424"/>
    <s v="ORD-001424"/>
    <x v="1355"/>
    <d v="2025-11-26T23:43:40"/>
    <d v="2025-11-28T23:43:40"/>
    <n v="2"/>
    <x v="2"/>
    <m/>
  </r>
  <r>
    <s v="SHP-001425"/>
    <s v="ORD-001425"/>
    <x v="1356"/>
    <d v="2025-11-26T11:24:56"/>
    <d v="2025-11-28T11:24:56"/>
    <n v="2"/>
    <x v="1"/>
    <m/>
  </r>
  <r>
    <s v="SHP-001426"/>
    <s v="ORD-001426"/>
    <x v="1357"/>
    <d v="2025-11-27T23:06:12"/>
    <d v="2025-12-01T23:06:12"/>
    <n v="4"/>
    <x v="1"/>
    <m/>
  </r>
  <r>
    <s v="SHP-001427"/>
    <s v="ORD-001427"/>
    <x v="1358"/>
    <d v="2025-11-26T10:47:28"/>
    <d v="2025-11-27T10:47:28"/>
    <n v="1"/>
    <x v="1"/>
    <m/>
  </r>
  <r>
    <s v="SHP-001428"/>
    <s v="ORD-001428"/>
    <x v="1359"/>
    <d v="2025-11-28T22:28:44"/>
    <d v="2025-12-02T22:28:44"/>
    <n v="4"/>
    <x v="0"/>
    <m/>
  </r>
  <r>
    <s v="SHP-001429"/>
    <s v="ORD-001429"/>
    <x v="1360"/>
    <d v="2025-11-28T10:10:00"/>
    <d v="2025-11-30T10:10:00"/>
    <n v="2"/>
    <x v="1"/>
    <m/>
  </r>
  <r>
    <s v="SHP-001430"/>
    <s v="ORD-001430"/>
    <x v="1361"/>
    <d v="2025-11-28T21:51:16"/>
    <d v="2025-11-30T21:51:16"/>
    <n v="2"/>
    <x v="0"/>
    <m/>
  </r>
  <r>
    <s v="SHP-001431"/>
    <s v="ORD-001431"/>
    <x v="1362"/>
    <d v="2025-11-30T09:32:33"/>
    <d v="2025-12-05T09:32:33"/>
    <n v="5"/>
    <x v="0"/>
    <m/>
  </r>
  <r>
    <s v="SHP-001432"/>
    <s v="ORD-001432"/>
    <x v="1363"/>
    <d v="2025-11-30T21:13:49"/>
    <d v="2025-12-05T21:13:49"/>
    <n v="5"/>
    <x v="3"/>
    <m/>
  </r>
  <r>
    <s v="SHP-001433"/>
    <s v="ORD-001433"/>
    <x v="1364"/>
    <d v="2025-11-30T08:55:05"/>
    <d v="2025-12-05T08:55:05"/>
    <n v="5"/>
    <x v="1"/>
    <m/>
  </r>
  <r>
    <s v="SHP-001434"/>
    <s v="ORD-001434"/>
    <x v="1365"/>
    <d v="2025-11-29T20:36:21"/>
    <d v="2025-12-03T20:36:21"/>
    <n v="4"/>
    <x v="1"/>
    <m/>
  </r>
  <r>
    <s v="SHP-001435"/>
    <s v="ORD-001435"/>
    <x v="1366"/>
    <d v="2025-12-02T08:17:37"/>
    <d v="2025-12-08T08:17:37"/>
    <n v="6"/>
    <x v="2"/>
    <m/>
  </r>
  <r>
    <s v="SHP-001436"/>
    <s v="ORD-001436"/>
    <x v="1367"/>
    <d v="2025-11-30T19:58:53"/>
    <d v="2025-12-01T19:58:53"/>
    <n v="1"/>
    <x v="3"/>
    <m/>
  </r>
  <r>
    <s v="SHP-001437"/>
    <s v="ORD-001437"/>
    <x v="1368"/>
    <d v="2025-12-01T07:40:09"/>
    <d v="2025-12-06T07:40:09"/>
    <n v="5"/>
    <x v="2"/>
    <m/>
  </r>
  <r>
    <s v="SHP-001438"/>
    <s v="ORD-001438"/>
    <x v="1369"/>
    <d v="2025-12-02T19:21:25"/>
    <d v="2025-12-05T19:21:25"/>
    <n v="3"/>
    <x v="3"/>
    <m/>
  </r>
  <r>
    <s v="SHP-001439"/>
    <s v="ORD-001439"/>
    <x v="1370"/>
    <d v="2025-12-03T07:02:41"/>
    <d v="2025-12-08T07:02:41"/>
    <n v="5"/>
    <x v="1"/>
    <m/>
  </r>
  <r>
    <s v="SHP-001440"/>
    <s v="ORD-001440"/>
    <x v="1371"/>
    <d v="2025-12-03T18:43:57"/>
    <d v="2025-12-07T18:43:57"/>
    <n v="4"/>
    <x v="0"/>
    <m/>
  </r>
  <r>
    <s v="SHP-001441"/>
    <s v="ORD-001441"/>
    <x v="1372"/>
    <d v="2025-12-03T06:25:13"/>
    <d v="2025-12-04T06:25:13"/>
    <n v="1"/>
    <x v="0"/>
    <m/>
  </r>
  <r>
    <s v="SHP-001442"/>
    <s v="ORD-001442"/>
    <x v="1373"/>
    <d v="2025-12-04T18:06:29"/>
    <d v="2025-12-09T18:06:29"/>
    <n v="5"/>
    <x v="0"/>
    <m/>
  </r>
  <r>
    <s v="SHP-001443"/>
    <s v="ORD-001443"/>
    <x v="1374"/>
    <d v="2025-12-05T05:47:45"/>
    <d v="2025-12-06T05:47:45"/>
    <n v="1"/>
    <x v="0"/>
    <m/>
  </r>
  <r>
    <s v="SHP-001444"/>
    <s v="ORD-001444"/>
    <x v="1375"/>
    <d v="2025-12-04T17:29:01"/>
    <d v="2025-12-07T17:29:01"/>
    <n v="3"/>
    <x v="0"/>
    <m/>
  </r>
  <r>
    <s v="SHP-001445"/>
    <s v="ORD-001445"/>
    <x v="1376"/>
    <d v="2025-12-05T05:10:17"/>
    <d v="2025-12-07T05:10:17"/>
    <n v="2"/>
    <x v="2"/>
    <m/>
  </r>
  <r>
    <s v="SHP-001446"/>
    <s v="ORD-001446"/>
    <x v="1377"/>
    <d v="2025-12-05T16:51:33"/>
    <d v="2025-12-06T16:51:33"/>
    <n v="1"/>
    <x v="3"/>
    <m/>
  </r>
  <r>
    <s v="SHP-001447"/>
    <s v="ORD-001447"/>
    <x v="1378"/>
    <d v="2025-12-06T04:32:49"/>
    <d v="2025-12-12T04:32:49"/>
    <n v="6"/>
    <x v="1"/>
    <m/>
  </r>
  <r>
    <s v="SHP-001448"/>
    <s v="ORD-001448"/>
    <x v="1379"/>
    <d v="2025-12-08T16:14:05"/>
    <d v="2025-12-13T16:14:05"/>
    <n v="5"/>
    <x v="2"/>
    <m/>
  </r>
  <r>
    <s v="SHP-001449"/>
    <s v="ORD-001449"/>
    <x v="1380"/>
    <d v="2025-12-08T03:55:21"/>
    <d v="2025-12-12T03:55:21"/>
    <n v="4"/>
    <x v="3"/>
    <m/>
  </r>
  <r>
    <s v="SHP-001450"/>
    <s v="ORD-001450"/>
    <x v="1381"/>
    <d v="2025-12-09T15:36:37"/>
    <d v="2025-12-15T15:36:37"/>
    <n v="6"/>
    <x v="0"/>
    <m/>
  </r>
  <r>
    <s v="SHP-001451"/>
    <s v="ORD-001451"/>
    <x v="1382"/>
    <d v="2025-12-08T03:17:54"/>
    <d v="2025-12-14T03:17:54"/>
    <n v="6"/>
    <x v="3"/>
    <m/>
  </r>
  <r>
    <s v="SHP-001452"/>
    <s v="ORD-001452"/>
    <x v="1383"/>
    <d v="2025-12-08T14:59:10"/>
    <d v="2025-12-12T14:59:10"/>
    <n v="4"/>
    <x v="3"/>
    <m/>
  </r>
  <r>
    <s v="SHP-001453"/>
    <s v="ORD-001453"/>
    <x v="1384"/>
    <d v="2025-12-09T02:40:26"/>
    <d v="2025-12-13T02:40:26"/>
    <n v="4"/>
    <x v="0"/>
    <m/>
  </r>
  <r>
    <s v="SHP-001454"/>
    <s v="ORD-001454"/>
    <x v="1385"/>
    <d v="2025-12-09T14:21:42"/>
    <d v="2025-12-13T14:21:42"/>
    <n v="4"/>
    <x v="0"/>
    <m/>
  </r>
  <r>
    <s v="SHP-001455"/>
    <s v="ORD-001455"/>
    <x v="1386"/>
    <d v="2025-12-10T02:02:58"/>
    <d v="2025-12-16T02:02:58"/>
    <n v="6"/>
    <x v="0"/>
    <m/>
  </r>
  <r>
    <s v="SHP-001456"/>
    <s v="ORD-001456"/>
    <x v="1387"/>
    <d v="2025-12-11T13:44:14"/>
    <d v="2025-12-12T13:44:14"/>
    <n v="1"/>
    <x v="1"/>
    <m/>
  </r>
  <r>
    <s v="SHP-001457"/>
    <s v="ORD-001457"/>
    <x v="1388"/>
    <d v="2025-12-13T01:25:30"/>
    <d v="2025-12-17T01:25:30"/>
    <n v="4"/>
    <x v="0"/>
    <m/>
  </r>
  <r>
    <s v="SHP-001458"/>
    <s v="ORD-001458"/>
    <x v="1389"/>
    <d v="2025-12-13T13:06:46"/>
    <d v="2025-12-15T13:06:46"/>
    <n v="2"/>
    <x v="1"/>
    <m/>
  </r>
  <r>
    <s v="SHP-001459"/>
    <s v="ORD-001459"/>
    <x v="1390"/>
    <d v="2025-12-13T00:48:02"/>
    <d v="2025-12-19T00:48:02"/>
    <n v="6"/>
    <x v="0"/>
    <m/>
  </r>
  <r>
    <s v="SHP-001460"/>
    <s v="ORD-001460"/>
    <x v="1391"/>
    <d v="2025-12-13T12:29:18"/>
    <d v="2025-12-19T12:29:18"/>
    <n v="6"/>
    <x v="1"/>
    <m/>
  </r>
  <r>
    <s v="SHP-001461"/>
    <s v="ORD-001461"/>
    <x v="1392"/>
    <d v="2025-12-14T00:10:34"/>
    <d v="2025-12-20T00:10:34"/>
    <n v="6"/>
    <x v="3"/>
    <m/>
  </r>
  <r>
    <s v="SHP-001462"/>
    <s v="ORD-001462"/>
    <x v="1393"/>
    <d v="2025-12-15T11:51:50"/>
    <d v="2025-12-18T11:51:50"/>
    <n v="3"/>
    <x v="2"/>
    <m/>
  </r>
  <r>
    <s v="SHP-001463"/>
    <s v="ORD-001463"/>
    <x v="1394"/>
    <d v="2025-12-15T23:33:06"/>
    <d v="2025-12-16T23:33:06"/>
    <n v="1"/>
    <x v="3"/>
    <m/>
  </r>
  <r>
    <s v="SHP-001464"/>
    <s v="ORD-001464"/>
    <x v="1395"/>
    <d v="2025-12-14T11:14:22"/>
    <d v="2025-12-15T11:14:22"/>
    <n v="1"/>
    <x v="3"/>
    <m/>
  </r>
  <r>
    <s v="SHP-001465"/>
    <s v="ORD-001465"/>
    <x v="1396"/>
    <d v="2025-12-16T22:55:38"/>
    <d v="2025-12-20T22:55:38"/>
    <n v="4"/>
    <x v="0"/>
    <m/>
  </r>
  <r>
    <s v="SHP-001466"/>
    <s v="ORD-001466"/>
    <x v="1397"/>
    <d v="2025-12-17T10:36:54"/>
    <d v="2025-12-23T10:36:54"/>
    <n v="6"/>
    <x v="1"/>
    <m/>
  </r>
  <r>
    <s v="SHP-001467"/>
    <s v="ORD-001467"/>
    <x v="1398"/>
    <d v="2025-12-16T22:18:10"/>
    <d v="2025-12-22T22:18:10"/>
    <n v="6"/>
    <x v="2"/>
    <m/>
  </r>
  <r>
    <s v="SHP-001468"/>
    <s v="ORD-001468"/>
    <x v="1399"/>
    <d v="2025-12-18T09:59:26"/>
    <d v="2025-12-22T09:59:26"/>
    <n v="4"/>
    <x v="0"/>
    <m/>
  </r>
  <r>
    <s v="SHP-001469"/>
    <s v="ORD-001469"/>
    <x v="1400"/>
    <d v="2025-12-16T21:40:42"/>
    <d v="2025-12-17T21:40:42"/>
    <n v="1"/>
    <x v="0"/>
    <m/>
  </r>
  <r>
    <s v="SHP-001470"/>
    <s v="ORD-001470"/>
    <x v="1401"/>
    <d v="2025-12-19T09:21:58"/>
    <d v="2025-12-23T09:21:58"/>
    <n v="4"/>
    <x v="0"/>
    <m/>
  </r>
  <r>
    <s v="SHP-001471"/>
    <s v="ORD-001471"/>
    <x v="1402"/>
    <d v="2025-12-18T21:03:15"/>
    <d v="2025-12-22T21:03:15"/>
    <n v="4"/>
    <x v="3"/>
    <m/>
  </r>
  <r>
    <s v="SHP-001472"/>
    <s v="ORD-001472"/>
    <x v="1403"/>
    <d v="2025-12-19T08:44:31"/>
    <d v="2025-12-23T08:44:31"/>
    <n v="4"/>
    <x v="1"/>
    <m/>
  </r>
  <r>
    <s v="SHP-001473"/>
    <s v="ORD-001473"/>
    <x v="1404"/>
    <d v="2025-12-18T20:25:47"/>
    <d v="2025-12-22T20:25:47"/>
    <n v="4"/>
    <x v="1"/>
    <m/>
  </r>
  <r>
    <s v="SHP-001474"/>
    <s v="ORD-001474"/>
    <x v="1405"/>
    <d v="2025-12-19T08:07:03"/>
    <d v="2025-12-23T08:07:03"/>
    <n v="4"/>
    <x v="2"/>
    <m/>
  </r>
  <r>
    <s v="SHP-001475"/>
    <s v="ORD-001475"/>
    <x v="1406"/>
    <d v="2025-12-21T19:48:19"/>
    <d v="2025-12-26T19:48:19"/>
    <n v="5"/>
    <x v="1"/>
    <m/>
  </r>
  <r>
    <s v="SHP-001476"/>
    <s v="ORD-001476"/>
    <x v="1407"/>
    <d v="2025-12-20T07:29:35"/>
    <d v="2025-12-25T07:29:35"/>
    <n v="5"/>
    <x v="1"/>
    <m/>
  </r>
  <r>
    <s v="SHP-001477"/>
    <s v="ORD-001477"/>
    <x v="1408"/>
    <d v="2025-12-20T19:10:51"/>
    <d v="2025-12-26T19:10:51"/>
    <n v="6"/>
    <x v="0"/>
    <m/>
  </r>
  <r>
    <s v="SHP-001478"/>
    <s v="ORD-001478"/>
    <x v="1409"/>
    <d v="2025-12-22T06:52:07"/>
    <d v="2025-12-28T06:52:07"/>
    <n v="6"/>
    <x v="0"/>
    <m/>
  </r>
  <r>
    <s v="SHP-001479"/>
    <s v="ORD-001479"/>
    <x v="1410"/>
    <d v="2025-12-22T18:33:23"/>
    <d v="2025-12-27T18:33:23"/>
    <n v="5"/>
    <x v="3"/>
    <m/>
  </r>
  <r>
    <s v="SHP-001480"/>
    <s v="ORD-001480"/>
    <x v="1411"/>
    <d v="2025-12-24T06:14:39"/>
    <d v="2025-12-25T06:14:39"/>
    <n v="1"/>
    <x v="0"/>
    <m/>
  </r>
  <r>
    <s v="SHP-001481"/>
    <s v="ORD-001481"/>
    <x v="1412"/>
    <d v="2025-12-24T17:55:55"/>
    <d v="2025-12-27T17:55:55"/>
    <n v="3"/>
    <x v="0"/>
    <m/>
  </r>
  <r>
    <s v="SHP-001482"/>
    <s v="ORD-001482"/>
    <x v="1413"/>
    <d v="2025-12-25T05:37:11"/>
    <d v="2025-12-26T05:37:11"/>
    <n v="1"/>
    <x v="0"/>
    <m/>
  </r>
  <r>
    <s v="SHP-001483"/>
    <s v="ORD-001483"/>
    <x v="1414"/>
    <d v="2025-12-25T17:18:27"/>
    <d v="2025-12-31T17:18:27"/>
    <n v="6"/>
    <x v="0"/>
    <m/>
  </r>
  <r>
    <s v="SHP-001485"/>
    <s v="ORD-001485"/>
    <x v="1415"/>
    <d v="2025-12-26T16:40:59"/>
    <d v="2025-12-27T16:40:59"/>
    <n v="1"/>
    <x v="0"/>
    <m/>
  </r>
  <r>
    <s v="SHP-001486"/>
    <s v="ORD-001486"/>
    <x v="1416"/>
    <d v="2025-12-27T04:22:15"/>
    <d v="2025-12-30T04:22:15"/>
    <n v="3"/>
    <x v="2"/>
    <m/>
  </r>
  <r>
    <s v="SHP-001487"/>
    <s v="ORD-001487"/>
    <x v="1417"/>
    <d v="2025-12-25T16:03:31"/>
    <d v="2025-12-29T16:03:31"/>
    <n v="4"/>
    <x v="2"/>
    <m/>
  </r>
  <r>
    <s v="SHP-001488"/>
    <s v="ORD-001488"/>
    <x v="1418"/>
    <d v="2025-12-28T03:44:47"/>
    <d v="2025-12-30T03:44:47"/>
    <n v="2"/>
    <x v="2"/>
    <m/>
  </r>
  <r>
    <s v="SHP-001489"/>
    <s v="ORD-001489"/>
    <x v="1419"/>
    <d v="2025-12-26T15:26:03"/>
    <d v="2025-12-31T15:26:03"/>
    <n v="5"/>
    <x v="2"/>
    <m/>
  </r>
  <r>
    <s v="SHP-001490"/>
    <s v="ORD-001490"/>
    <x v="1420"/>
    <d v="2025-12-28T03:07:19"/>
    <d v="2026-01-02T03:07:19"/>
    <n v="5"/>
    <x v="0"/>
    <m/>
  </r>
  <r>
    <s v="SHP-001491"/>
    <s v="ORD-001491"/>
    <x v="1421"/>
    <d v="2025-12-29T14:48:36"/>
    <d v="2026-01-01T14:48:36"/>
    <n v="3"/>
    <x v="2"/>
    <m/>
  </r>
  <r>
    <s v="SHP-001492"/>
    <s v="ORD-001492"/>
    <x v="1422"/>
    <d v="2025-12-28T02:29:52"/>
    <d v="2026-01-01T02:29:52"/>
    <n v="4"/>
    <x v="0"/>
    <m/>
  </r>
  <r>
    <s v="SHP-001493"/>
    <s v="ORD-001493"/>
    <x v="1423"/>
    <d v="2025-12-30T14:11:08"/>
    <d v="2026-01-03T14:11:08"/>
    <n v="4"/>
    <x v="3"/>
    <m/>
  </r>
  <r>
    <s v="SHP-001494"/>
    <s v="ORD-001494"/>
    <x v="1424"/>
    <d v="2025-12-29T01:52:24"/>
    <d v="2025-12-31T01:52:24"/>
    <n v="2"/>
    <x v="2"/>
    <m/>
  </r>
  <r>
    <s v="SHP-001495"/>
    <s v="ORD-001495"/>
    <x v="1425"/>
    <d v="2025-12-31T13:33:40"/>
    <d v="2026-01-04T13:33:40"/>
    <n v="4"/>
    <x v="1"/>
    <m/>
  </r>
  <r>
    <s v="SHP-001497"/>
    <s v="ORD-001497"/>
    <x v="1426"/>
    <d v="2025-12-31T12:56:12"/>
    <d v="2026-01-06T12:56:12"/>
    <n v="6"/>
    <x v="2"/>
    <m/>
  </r>
  <r>
    <s v="SHP-001498"/>
    <s v="ORD-001498"/>
    <x v="1427"/>
    <d v="2025-12-31T00:37:28"/>
    <d v="2026-01-04T00:37:28"/>
    <n v="4"/>
    <x v="0"/>
    <m/>
  </r>
  <r>
    <s v="SHP-001499"/>
    <s v="ORD-001499"/>
    <x v="1428"/>
    <d v="2025-12-31T12:18:44"/>
    <d v="2026-01-06T12:18:44"/>
    <n v="6"/>
    <x v="2"/>
    <m/>
  </r>
  <r>
    <s v="SHP-001500"/>
    <s v="ORD-001500"/>
    <x v="1429"/>
    <d v="2026-01-02T00:00:00"/>
    <d v="2026-01-08T00:00:00"/>
    <n v="6"/>
    <x v="1"/>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0">
  <r>
    <s v="DET-000001"/>
    <s v="ORD-000001"/>
    <s v="PRD-000051"/>
    <n v="7"/>
    <n v="486.31"/>
    <n v="723.21"/>
    <n v="786.58"/>
    <n v="5506.06"/>
    <n v="3404.17"/>
    <n v="2101.89"/>
    <n v="0.38169999999999998"/>
    <x v="0"/>
    <x v="0"/>
    <x v="0"/>
    <s v="CUST-000075"/>
    <x v="0"/>
    <x v="0"/>
    <n v="231969.87"/>
    <n v="1"/>
  </r>
  <r>
    <s v="DET-000002"/>
    <s v="ORD-001192"/>
    <s v="PRD-000035"/>
    <n v="31"/>
    <n v="484.53"/>
    <n v="772.81"/>
    <n v="797.52"/>
    <n v="24723.119999999999"/>
    <n v="15020.43"/>
    <n v="9702.69"/>
    <n v="0.39250000000000002"/>
    <x v="1"/>
    <x v="1"/>
    <x v="1"/>
    <s v="CUST-000032"/>
    <x v="1"/>
    <x v="0"/>
    <n v="63957.96"/>
    <n v="2"/>
  </r>
  <r>
    <s v="DET-000003"/>
    <s v="ORD-000019"/>
    <s v="PRD-000082"/>
    <n v="45"/>
    <n v="330.48"/>
    <n v="422.83"/>
    <n v="433.78"/>
    <n v="19520.099999999999"/>
    <n v="14871.6"/>
    <n v="4648.5"/>
    <n v="0.23810000000000001"/>
    <x v="2"/>
    <x v="2"/>
    <x v="1"/>
    <s v="CUST-000023"/>
    <x v="2"/>
    <x v="1"/>
    <n v="69070.320000000007"/>
    <n v="2"/>
  </r>
  <r>
    <s v="DET-000004"/>
    <s v="ORD-001356"/>
    <s v="PRD-000005"/>
    <n v="39"/>
    <n v="120.21"/>
    <n v="159.85"/>
    <n v="157.19"/>
    <n v="6130.41"/>
    <n v="4688.1899999999996"/>
    <n v="1442.22"/>
    <n v="0.23530000000000001"/>
    <x v="3"/>
    <x v="2"/>
    <x v="1"/>
    <s v="CUST-000019"/>
    <x v="3"/>
    <x v="0"/>
    <n v="45439.38"/>
    <n v="1"/>
  </r>
  <r>
    <s v="DET-000005"/>
    <s v="ORD-000584"/>
    <s v="PRD-000014"/>
    <n v="32"/>
    <n v="145.55000000000001"/>
    <n v="199.14"/>
    <n v="205.46"/>
    <n v="6574.72"/>
    <n v="4657.6000000000004"/>
    <n v="1917.12"/>
    <n v="0.29160000000000003"/>
    <x v="4"/>
    <x v="2"/>
    <x v="2"/>
    <s v="CUST-000029"/>
    <x v="4"/>
    <x v="0"/>
    <n v="47158.2"/>
    <n v="6"/>
  </r>
  <r>
    <s v="DET-000006"/>
    <s v="ORD-000456"/>
    <s v="PRD-000092"/>
    <n v="10"/>
    <n v="370.96"/>
    <n v="553.53"/>
    <n v="537.53"/>
    <n v="5375.3"/>
    <n v="3709.6"/>
    <n v="1665.7"/>
    <n v="0.30990000000000001"/>
    <x v="5"/>
    <x v="3"/>
    <x v="0"/>
    <s v="CUST-000023"/>
    <x v="2"/>
    <x v="1"/>
    <n v="74562.960000000006"/>
    <n v="4"/>
  </r>
  <r>
    <s v="DET-000007"/>
    <s v="ORD-000957"/>
    <s v="PRD-000030"/>
    <n v="10"/>
    <n v="70.900000000000006"/>
    <n v="95.54"/>
    <n v="103.23"/>
    <n v="1032.3"/>
    <n v="709"/>
    <n v="323.3"/>
    <n v="0.31319999999999998"/>
    <x v="6"/>
    <x v="1"/>
    <x v="2"/>
    <s v="CUST-000059"/>
    <x v="5"/>
    <x v="2"/>
    <n v="19072.099999999999"/>
    <n v="2"/>
  </r>
  <r>
    <s v="DET-000008"/>
    <s v="ORD-001133"/>
    <s v="PRD-000004"/>
    <n v="48"/>
    <n v="319.39999999999998"/>
    <n v="411.55"/>
    <n v="432.7"/>
    <n v="20769.599999999999"/>
    <n v="15331.2"/>
    <n v="5438.4"/>
    <n v="0.26179999999999998"/>
    <x v="7"/>
    <x v="4"/>
    <x v="3"/>
    <s v="CUST-000054"/>
    <x v="6"/>
    <x v="3"/>
    <n v="31301.200000000001"/>
    <n v="2"/>
  </r>
  <r>
    <s v="DET-000009"/>
    <s v="ORD-001292"/>
    <s v="PRD-000039"/>
    <n v="27"/>
    <n v="357.9"/>
    <n v="477.14"/>
    <n v="524.4"/>
    <n v="14158.8"/>
    <n v="9663.2999999999993"/>
    <n v="4495.5"/>
    <n v="0.3175"/>
    <x v="8"/>
    <x v="0"/>
    <x v="2"/>
    <s v="CUST-000049"/>
    <x v="7"/>
    <x v="1"/>
    <n v="167855.1"/>
    <n v="5"/>
  </r>
  <r>
    <s v="DET-000010"/>
    <s v="ORD-000445"/>
    <s v="PRD-000084"/>
    <n v="37"/>
    <n v="78.599999999999994"/>
    <n v="122.97"/>
    <n v="118.52"/>
    <n v="4385.24"/>
    <n v="2908.2"/>
    <n v="1477.04"/>
    <n v="0.33679999999999999"/>
    <x v="9"/>
    <x v="5"/>
    <x v="3"/>
    <s v="CUST-000062"/>
    <x v="8"/>
    <x v="4"/>
    <n v="7074"/>
    <n v="4"/>
  </r>
  <r>
    <s v="DET-000011"/>
    <s v="ORD-001264"/>
    <s v="PRD-000064"/>
    <n v="20"/>
    <n v="210.54"/>
    <n v="327.83"/>
    <n v="323.27"/>
    <n v="6465.4"/>
    <n v="4210.8"/>
    <n v="2254.6"/>
    <n v="0.34870000000000001"/>
    <x v="10"/>
    <x v="3"/>
    <x v="2"/>
    <s v="CUST-000056"/>
    <x v="9"/>
    <x v="1"/>
    <n v="34528.559999999998"/>
    <n v="2"/>
  </r>
  <r>
    <s v="DET-000012"/>
    <s v="ORD-001325"/>
    <s v="PRD-000025"/>
    <n v="28"/>
    <n v="255.23"/>
    <n v="344.48"/>
    <n v="372.58"/>
    <n v="10432.24"/>
    <n v="7146.44"/>
    <n v="3285.8"/>
    <n v="0.315"/>
    <x v="11"/>
    <x v="1"/>
    <x v="0"/>
    <s v="CUST-000050"/>
    <x v="10"/>
    <x v="4"/>
    <n v="118937.18"/>
    <n v="2"/>
  </r>
  <r>
    <s v="DET-000013"/>
    <s v="ORD-000602"/>
    <s v="PRD-000028"/>
    <n v="9"/>
    <n v="281.41000000000003"/>
    <n v="401.27"/>
    <n v="405"/>
    <n v="3645"/>
    <n v="2532.69"/>
    <n v="1112.31"/>
    <n v="0.30520000000000003"/>
    <x v="12"/>
    <x v="3"/>
    <x v="1"/>
    <s v="CUST-000032"/>
    <x v="1"/>
    <x v="0"/>
    <n v="26171.13"/>
    <n v="2"/>
  </r>
  <r>
    <s v="DET-000014"/>
    <s v="ORD-000103"/>
    <s v="PRD-000076"/>
    <n v="9"/>
    <n v="378.05"/>
    <n v="518.77"/>
    <n v="529.12"/>
    <n v="23810.400000000001"/>
    <n v="17012.25"/>
    <n v="6798.15"/>
    <n v="0.28549999999999998"/>
    <x v="13"/>
    <x v="4"/>
    <x v="1"/>
    <s v="CUST-000056"/>
    <x v="9"/>
    <x v="1"/>
    <n v="161805.4"/>
    <n v="4"/>
  </r>
  <r>
    <s v="DET-000015"/>
    <s v="ORD-000988"/>
    <s v="PRD-000066"/>
    <n v="46"/>
    <n v="294.20999999999998"/>
    <n v="435.72"/>
    <n v="470.18"/>
    <n v="21628.28"/>
    <n v="13533.66"/>
    <n v="8094.62"/>
    <n v="0.37430000000000002"/>
    <x v="14"/>
    <x v="1"/>
    <x v="2"/>
    <s v="CUST-000013"/>
    <x v="11"/>
    <x v="3"/>
    <n v="118860.84"/>
    <n v="6"/>
  </r>
  <r>
    <s v="DET-000016"/>
    <s v="ORD-001274"/>
    <s v="PRD-000107"/>
    <n v="17"/>
    <n v="234.67"/>
    <n v="373.26"/>
    <n v="383.81"/>
    <n v="6524.77"/>
    <n v="3989.39"/>
    <n v="2535.38"/>
    <n v="0.3886"/>
    <x v="15"/>
    <x v="2"/>
    <x v="0"/>
    <s v="CUST-000080"/>
    <x v="12"/>
    <x v="4"/>
    <n v="91755.97"/>
    <n v="2"/>
  </r>
  <r>
    <s v="DET-000017"/>
    <s v="ORD-001477"/>
    <s v="PRD-000078"/>
    <n v="16"/>
    <n v="83.32"/>
    <n v="130.31"/>
    <n v="127.58"/>
    <n v="2041.28"/>
    <n v="1333.12"/>
    <n v="708.16"/>
    <n v="0.34689999999999999"/>
    <x v="16"/>
    <x v="3"/>
    <x v="0"/>
    <s v="CUST-000045"/>
    <x v="13"/>
    <x v="0"/>
    <n v="38077.24"/>
    <n v="6"/>
  </r>
  <r>
    <s v="DET-000018"/>
    <s v="ORD-000520"/>
    <s v="PRD-000022"/>
    <n v="9"/>
    <n v="112.77"/>
    <n v="150.9"/>
    <n v="163.55000000000001"/>
    <n v="1471.95"/>
    <n v="1014.93"/>
    <n v="457.02"/>
    <n v="0.3105"/>
    <x v="17"/>
    <x v="3"/>
    <x v="1"/>
    <s v="CUST-000023"/>
    <x v="2"/>
    <x v="1"/>
    <n v="35409.78"/>
    <n v="1"/>
  </r>
  <r>
    <s v="DET-000019"/>
    <s v="ORD-001177"/>
    <s v="PRD-000031"/>
    <n v="41"/>
    <n v="323.39999999999998"/>
    <n v="507.06"/>
    <n v="484.07"/>
    <n v="19846.87"/>
    <n v="13259.4"/>
    <n v="6587.47"/>
    <n v="0.33189999999999997"/>
    <x v="18"/>
    <x v="4"/>
    <x v="0"/>
    <s v="CUST-000041"/>
    <x v="14"/>
    <x v="3"/>
    <n v="78909.600000000006"/>
    <n v="6"/>
  </r>
  <r>
    <s v="DET-000020"/>
    <s v="ORD-000859"/>
    <s v="PRD-000023"/>
    <n v="35"/>
    <n v="181.47"/>
    <n v="258.42"/>
    <n v="280.20999999999998"/>
    <n v="9807.35"/>
    <n v="6351.45"/>
    <n v="3455.9"/>
    <n v="0.35239999999999999"/>
    <x v="19"/>
    <x v="1"/>
    <x v="0"/>
    <s v="CUST-000025"/>
    <x v="15"/>
    <x v="0"/>
    <n v="43552.800000000003"/>
    <n v="6"/>
  </r>
  <r>
    <s v="DET-000021"/>
    <s v="ORD-000174"/>
    <s v="PRD-000048"/>
    <n v="32"/>
    <n v="284.02999999999997"/>
    <n v="373.58"/>
    <n v="357.73"/>
    <n v="11447.36"/>
    <n v="9088.9599999999991"/>
    <n v="2358.4"/>
    <n v="0.20599999999999999"/>
    <x v="20"/>
    <x v="2"/>
    <x v="1"/>
    <s v="CUST-000063"/>
    <x v="16"/>
    <x v="3"/>
    <n v="40900.32"/>
    <n v="4"/>
  </r>
  <r>
    <s v="DET-000022"/>
    <s v="ORD-001367"/>
    <s v="PRD-000020"/>
    <n v="32"/>
    <n v="181.05"/>
    <n v="287.89"/>
    <n v="302.25"/>
    <n v="9672"/>
    <n v="5793.6"/>
    <n v="3878.4"/>
    <n v="0.40100000000000002"/>
    <x v="21"/>
    <x v="2"/>
    <x v="0"/>
    <s v="CUST-000063"/>
    <x v="16"/>
    <x v="3"/>
    <n v="28786.95"/>
    <n v="3"/>
  </r>
  <r>
    <s v="DET-000023"/>
    <s v="ORD-001005"/>
    <s v="PRD-000038"/>
    <n v="34"/>
    <n v="93.95"/>
    <n v="142.47999999999999"/>
    <n v="136.88999999999999"/>
    <n v="4654.26"/>
    <n v="3194.3"/>
    <n v="1459.96"/>
    <n v="0.31369999999999998"/>
    <x v="22"/>
    <x v="0"/>
    <x v="1"/>
    <s v="CUST-000068"/>
    <x v="17"/>
    <x v="2"/>
    <n v="12965.1"/>
    <n v="6"/>
  </r>
  <r>
    <s v="DET-000024"/>
    <s v="ORD-000431"/>
    <s v="PRD-000055"/>
    <n v="22"/>
    <n v="319.05"/>
    <n v="470.86"/>
    <n v="497.2"/>
    <n v="10938.4"/>
    <n v="7019.1"/>
    <n v="3919.3"/>
    <n v="0.35830000000000001"/>
    <x v="23"/>
    <x v="0"/>
    <x v="2"/>
    <s v="CUST-000064"/>
    <x v="18"/>
    <x v="0"/>
    <n v="62852.85"/>
    <n v="4"/>
  </r>
  <r>
    <s v="DET-000025"/>
    <s v="ORD-000727"/>
    <s v="PRD-000068"/>
    <n v="48"/>
    <n v="410.99"/>
    <n v="593.6"/>
    <n v="566.94000000000005"/>
    <n v="27213.119999999999"/>
    <n v="19727.52"/>
    <n v="7485.6"/>
    <n v="0.27510000000000001"/>
    <x v="24"/>
    <x v="2"/>
    <x v="0"/>
    <s v="CUST-000053"/>
    <x v="19"/>
    <x v="4"/>
    <n v="159053.13"/>
    <n v="6"/>
  </r>
  <r>
    <s v="DET-000026"/>
    <s v="ORD-000850"/>
    <s v="PRD-000079"/>
    <n v="31"/>
    <n v="211.31"/>
    <n v="329.75"/>
    <n v="354.93"/>
    <n v="11002.83"/>
    <n v="6550.61"/>
    <n v="4452.22"/>
    <n v="0.40460000000000002"/>
    <x v="25"/>
    <x v="5"/>
    <x v="1"/>
    <s v="CUST-000049"/>
    <x v="7"/>
    <x v="1"/>
    <n v="42684.62"/>
    <n v="1"/>
  </r>
  <r>
    <s v="DET-000027"/>
    <s v="ORD-001348"/>
    <s v="PRD-000088"/>
    <n v="39"/>
    <n v="336.9"/>
    <n v="499.36"/>
    <n v="509.29"/>
    <n v="19862.310000000001"/>
    <n v="13139.1"/>
    <n v="6723.21"/>
    <n v="0.33850000000000002"/>
    <x v="26"/>
    <x v="4"/>
    <x v="0"/>
    <s v="CUST-000008"/>
    <x v="20"/>
    <x v="0"/>
    <n v="34700.699999999997"/>
    <n v="1"/>
  </r>
  <r>
    <s v="DET-000028"/>
    <s v="ORD-000990"/>
    <s v="PRD-000089"/>
    <n v="30"/>
    <n v="449.25"/>
    <n v="562.36"/>
    <n v="542.13"/>
    <n v="16263.9"/>
    <n v="13477.5"/>
    <n v="2786.4"/>
    <n v="0.17130000000000001"/>
    <x v="27"/>
    <x v="2"/>
    <x v="2"/>
    <s v="CUST-000027"/>
    <x v="21"/>
    <x v="4"/>
    <n v="146455.5"/>
    <n v="2"/>
  </r>
  <r>
    <s v="DET-000029"/>
    <s v="ORD-000639"/>
    <s v="PRD-000001"/>
    <n v="43"/>
    <n v="218.54"/>
    <n v="334.94"/>
    <n v="353.7"/>
    <n v="15209.1"/>
    <n v="9397.2199999999993"/>
    <n v="5811.88"/>
    <n v="0.3821"/>
    <x v="28"/>
    <x v="5"/>
    <x v="1"/>
    <s v="CUST-000054"/>
    <x v="6"/>
    <x v="3"/>
    <n v="23165.24"/>
    <n v="5"/>
  </r>
  <r>
    <s v="DET-000030"/>
    <s v="ORD-000420"/>
    <s v="PRD-000007"/>
    <n v="22"/>
    <n v="76.14"/>
    <n v="116.97"/>
    <n v="119.71"/>
    <n v="2633.62"/>
    <n v="1675.08"/>
    <n v="958.54"/>
    <n v="0.36399999999999999"/>
    <x v="29"/>
    <x v="3"/>
    <x v="0"/>
    <s v="CUST-000062"/>
    <x v="8"/>
    <x v="4"/>
    <n v="23907.96"/>
    <n v="1"/>
  </r>
  <r>
    <s v="DET-000031"/>
    <s v="ORD-000594"/>
    <s v="PRD-000057"/>
    <n v="37"/>
    <n v="89.82"/>
    <n v="134"/>
    <n v="131.13999999999999"/>
    <n v="4852.18"/>
    <n v="3323.34"/>
    <n v="1528.84"/>
    <n v="0.31509999999999999"/>
    <x v="30"/>
    <x v="4"/>
    <x v="1"/>
    <s v="CUST-000061"/>
    <x v="22"/>
    <x v="4"/>
    <n v="9431.1"/>
    <n v="1"/>
  </r>
  <r>
    <s v="DET-000032"/>
    <s v="ORD-000485"/>
    <s v="PRD-000095"/>
    <n v="29"/>
    <n v="396.94"/>
    <n v="595.12"/>
    <n v="566.76"/>
    <n v="16436.04"/>
    <n v="11511.26"/>
    <n v="4924.78"/>
    <n v="0.29959999999999998"/>
    <x v="31"/>
    <x v="1"/>
    <x v="1"/>
    <s v="CUST-000033"/>
    <x v="23"/>
    <x v="2"/>
    <n v="139722.88"/>
    <n v="3"/>
  </r>
  <r>
    <s v="DET-000033"/>
    <s v="ORD-000412"/>
    <s v="PRD-000012"/>
    <n v="35"/>
    <n v="486.46"/>
    <n v="645.89"/>
    <n v="654.09"/>
    <n v="22893.15"/>
    <n v="17026.099999999999"/>
    <n v="5867.05"/>
    <n v="0.25629999999999997"/>
    <x v="32"/>
    <x v="0"/>
    <x v="0"/>
    <s v="CUST-000009"/>
    <x v="24"/>
    <x v="2"/>
    <n v="77347.14"/>
    <n v="6"/>
  </r>
  <r>
    <s v="DET-000034"/>
    <s v="ORD-000936"/>
    <s v="PRD-000106"/>
    <n v="41"/>
    <n v="162.18"/>
    <n v="216.57"/>
    <n v="208.52"/>
    <n v="8549.32"/>
    <n v="6649.38"/>
    <n v="1899.94"/>
    <n v="0.22220000000000001"/>
    <x v="33"/>
    <x v="1"/>
    <x v="2"/>
    <s v="CUST-000037"/>
    <x v="25"/>
    <x v="4"/>
    <n v="37950.120000000003"/>
    <n v="6"/>
  </r>
  <r>
    <s v="DET-000035"/>
    <s v="ORD-001108"/>
    <s v="PRD-000005"/>
    <n v="6"/>
    <n v="120.21"/>
    <n v="159.85"/>
    <n v="154.12"/>
    <n v="924.72"/>
    <n v="721.26"/>
    <n v="203.46"/>
    <n v="0.22"/>
    <x v="3"/>
    <x v="2"/>
    <x v="2"/>
    <s v="CUST-000002"/>
    <x v="26"/>
    <x v="1"/>
    <n v="45439.38"/>
    <n v="5"/>
  </r>
  <r>
    <s v="DET-000036"/>
    <s v="ORD-001137"/>
    <s v="PRD-000108"/>
    <n v="37"/>
    <n v="390"/>
    <n v="541.16"/>
    <n v="535.79999999999995"/>
    <n v="19824.599999999999"/>
    <n v="14430"/>
    <n v="5394.6"/>
    <n v="0.27210000000000001"/>
    <x v="34"/>
    <x v="4"/>
    <x v="2"/>
    <s v="CUST-000040"/>
    <x v="27"/>
    <x v="1"/>
    <n v="56160"/>
    <n v="3"/>
  </r>
  <r>
    <s v="DET-000037"/>
    <s v="ORD-000332"/>
    <s v="PRD-000050"/>
    <n v="43"/>
    <n v="133.18"/>
    <n v="194.02"/>
    <n v="202.67"/>
    <n v="8714.81"/>
    <n v="5726.74"/>
    <n v="2988.07"/>
    <n v="0.34289999999999998"/>
    <x v="35"/>
    <x v="1"/>
    <x v="2"/>
    <s v="CUST-000034"/>
    <x v="28"/>
    <x v="0"/>
    <n v="29033.24"/>
    <n v="5"/>
  </r>
  <r>
    <s v="DET-000038"/>
    <s v="ORD-001402"/>
    <s v="PRD-000042"/>
    <n v="47"/>
    <n v="272.83"/>
    <n v="401.42"/>
    <n v="413.26"/>
    <n v="19423.22"/>
    <n v="12823.01"/>
    <n v="6600.21"/>
    <n v="0.33979999999999999"/>
    <x v="36"/>
    <x v="2"/>
    <x v="0"/>
    <s v="CUST-000074"/>
    <x v="29"/>
    <x v="0"/>
    <n v="121955.01"/>
    <n v="6"/>
  </r>
  <r>
    <s v="DET-000039"/>
    <s v="ORD-000655"/>
    <s v="PRD-000102"/>
    <n v="47"/>
    <n v="336.38"/>
    <n v="487.38"/>
    <n v="468.05"/>
    <n v="21998.35"/>
    <n v="15809.86"/>
    <n v="6188.49"/>
    <n v="0.28129999999999999"/>
    <x v="37"/>
    <x v="5"/>
    <x v="0"/>
    <s v="CUST-000007"/>
    <x v="30"/>
    <x v="3"/>
    <n v="161462.39999999999"/>
    <n v="3"/>
  </r>
  <r>
    <s v="DET-000040"/>
    <s v="ORD-000041"/>
    <s v="PRD-000012"/>
    <n v="36"/>
    <n v="486.46"/>
    <n v="645.89"/>
    <n v="707.42"/>
    <n v="25467.119999999999"/>
    <n v="17512.560000000001"/>
    <n v="7954.56"/>
    <n v="0.31230000000000002"/>
    <x v="32"/>
    <x v="0"/>
    <x v="1"/>
    <s v="CUST-000053"/>
    <x v="19"/>
    <x v="4"/>
    <n v="77347.14"/>
    <n v="3"/>
  </r>
  <r>
    <s v="DET-000041"/>
    <s v="ORD-000959"/>
    <s v="PRD-000103"/>
    <n v="22"/>
    <n v="191.46"/>
    <n v="245.6"/>
    <n v="266"/>
    <n v="5852"/>
    <n v="4212.12"/>
    <n v="1639.88"/>
    <n v="0.2802"/>
    <x v="38"/>
    <x v="1"/>
    <x v="3"/>
    <s v="CUST-000048"/>
    <x v="31"/>
    <x v="1"/>
    <n v="55140.480000000003"/>
    <n v="5"/>
  </r>
  <r>
    <s v="DET-000042"/>
    <s v="ORD-000105"/>
    <s v="PRD-000018"/>
    <n v="21"/>
    <n v="286.14"/>
    <n v="428.08"/>
    <n v="423.32"/>
    <n v="8889.7199999999993"/>
    <n v="6008.94"/>
    <n v="2880.78"/>
    <n v="0.3241"/>
    <x v="39"/>
    <x v="5"/>
    <x v="3"/>
    <s v="CUST-000038"/>
    <x v="32"/>
    <x v="3"/>
    <n v="32333.82"/>
    <n v="2"/>
  </r>
  <r>
    <s v="DET-000043"/>
    <s v="ORD-000202"/>
    <s v="PRD-000066"/>
    <n v="38"/>
    <n v="294.20999999999998"/>
    <n v="435.72"/>
    <n v="421.93"/>
    <n v="16033.34"/>
    <n v="11179.98"/>
    <n v="4853.3599999999997"/>
    <n v="0.30270000000000002"/>
    <x v="14"/>
    <x v="1"/>
    <x v="3"/>
    <s v="CUST-000065"/>
    <x v="33"/>
    <x v="4"/>
    <n v="118860.84"/>
    <n v="5"/>
  </r>
  <r>
    <s v="DET-000044"/>
    <s v="ORD-000450"/>
    <s v="PRD-000074"/>
    <n v="43"/>
    <n v="416.96"/>
    <n v="613.59"/>
    <n v="669.65"/>
    <n v="28794.95"/>
    <n v="17929.28"/>
    <n v="10865.67"/>
    <n v="0.37730000000000002"/>
    <x v="40"/>
    <x v="5"/>
    <x v="2"/>
    <s v="CUST-000072"/>
    <x v="34"/>
    <x v="0"/>
    <n v="47950.400000000001"/>
    <n v="1"/>
  </r>
  <r>
    <s v="DET-000045"/>
    <s v="ORD-001290"/>
    <s v="PRD-000079"/>
    <n v="11"/>
    <n v="211.31"/>
    <n v="329.75"/>
    <n v="336.07"/>
    <n v="3696.77"/>
    <n v="2324.41"/>
    <n v="1372.36"/>
    <n v="0.37119999999999997"/>
    <x v="25"/>
    <x v="5"/>
    <x v="0"/>
    <s v="CUST-000076"/>
    <x v="35"/>
    <x v="2"/>
    <n v="42684.62"/>
    <n v="5"/>
  </r>
  <r>
    <s v="DET-000046"/>
    <s v="ORD-000910"/>
    <s v="PRD-000094"/>
    <n v="46"/>
    <n v="302.57"/>
    <n v="401.96"/>
    <n v="400.62"/>
    <n v="18428.52"/>
    <n v="13918.22"/>
    <n v="4510.3"/>
    <n v="0.2447"/>
    <x v="41"/>
    <x v="2"/>
    <x v="3"/>
    <s v="CUST-000073"/>
    <x v="36"/>
    <x v="0"/>
    <n v="133433.37"/>
    <n v="2"/>
  </r>
  <r>
    <s v="DET-000047"/>
    <s v="ORD-000210"/>
    <s v="PRD-000108"/>
    <n v="39"/>
    <n v="390"/>
    <n v="541.16"/>
    <n v="553.91"/>
    <n v="21602.49"/>
    <n v="15210"/>
    <n v="6392.49"/>
    <n v="0.2959"/>
    <x v="34"/>
    <x v="4"/>
    <x v="2"/>
    <s v="CUST-000003"/>
    <x v="37"/>
    <x v="4"/>
    <n v="56160"/>
    <n v="5"/>
  </r>
  <r>
    <s v="DET-000048"/>
    <s v="ORD-000563"/>
    <s v="PRD-000017"/>
    <n v="34"/>
    <n v="186.91"/>
    <n v="267.58"/>
    <n v="285.22000000000003"/>
    <n v="9697.48"/>
    <n v="6354.94"/>
    <n v="3342.54"/>
    <n v="0.34470000000000001"/>
    <x v="42"/>
    <x v="0"/>
    <x v="3"/>
    <s v="CUST-000041"/>
    <x v="14"/>
    <x v="3"/>
    <n v="33456.89"/>
    <n v="6"/>
  </r>
  <r>
    <s v="DET-000049"/>
    <s v="ORD-001142"/>
    <s v="PRD-000068"/>
    <n v="16"/>
    <n v="410.99"/>
    <n v="593.6"/>
    <n v="578.91"/>
    <n v="9262.56"/>
    <n v="6575.84"/>
    <n v="2686.72"/>
    <n v="0.29010000000000002"/>
    <x v="24"/>
    <x v="2"/>
    <x v="0"/>
    <s v="CUST-000030"/>
    <x v="38"/>
    <x v="3"/>
    <n v="159053.13"/>
    <n v="6"/>
  </r>
  <r>
    <s v="DET-000050"/>
    <s v="ORD-000713"/>
    <s v="PRD-000071"/>
    <n v="39"/>
    <n v="397.51"/>
    <n v="509.84"/>
    <n v="543.04"/>
    <n v="21178.560000000001"/>
    <n v="15502.89"/>
    <n v="5675.67"/>
    <n v="0.26800000000000002"/>
    <x v="43"/>
    <x v="1"/>
    <x v="1"/>
    <s v="CUST-000012"/>
    <x v="39"/>
    <x v="4"/>
    <n v="96197.42"/>
    <n v="2"/>
  </r>
  <r>
    <s v="DET-000051"/>
    <s v="ORD-001401"/>
    <s v="PRD-000062"/>
    <n v="15"/>
    <n v="172.11"/>
    <n v="221.97"/>
    <n v="235.82"/>
    <n v="3537.3"/>
    <n v="2581.65"/>
    <n v="955.65"/>
    <n v="0.2702"/>
    <x v="44"/>
    <x v="1"/>
    <x v="0"/>
    <s v="CUST-000078"/>
    <x v="40"/>
    <x v="3"/>
    <n v="75212.070000000007"/>
    <n v="2"/>
  </r>
  <r>
    <s v="DET-000052"/>
    <s v="ORD-000771"/>
    <s v="PRD-000041"/>
    <n v="48"/>
    <n v="104.92"/>
    <n v="144.66"/>
    <n v="149.13"/>
    <n v="7158.24"/>
    <n v="5036.16"/>
    <n v="2122.08"/>
    <n v="0.29649999999999999"/>
    <x v="45"/>
    <x v="4"/>
    <x v="0"/>
    <s v="CUST-000017"/>
    <x v="41"/>
    <x v="4"/>
    <n v="9757.56"/>
    <n v="3"/>
  </r>
  <r>
    <s v="DET-000053"/>
    <s v="ORD-001108"/>
    <s v="PRD-000095"/>
    <n v="8"/>
    <n v="396.94"/>
    <n v="595.12"/>
    <n v="642.66"/>
    <n v="5141.28"/>
    <n v="3175.52"/>
    <n v="1965.76"/>
    <n v="0.38229999999999997"/>
    <x v="31"/>
    <x v="1"/>
    <x v="2"/>
    <s v="CUST-000002"/>
    <x v="26"/>
    <x v="1"/>
    <n v="139722.88"/>
    <n v="5"/>
  </r>
  <r>
    <s v="DET-000054"/>
    <s v="ORD-000454"/>
    <s v="PRD-000115"/>
    <n v="29"/>
    <n v="335.03"/>
    <n v="441.68"/>
    <n v="428.35"/>
    <n v="12422.15"/>
    <n v="9715.8700000000008"/>
    <n v="2706.28"/>
    <n v="0.21790000000000001"/>
    <x v="46"/>
    <x v="0"/>
    <x v="0"/>
    <s v="CUST-000051"/>
    <x v="42"/>
    <x v="2"/>
    <n v="147748.23000000001"/>
    <n v="5"/>
  </r>
  <r>
    <s v="DET-000055"/>
    <s v="ORD-000667"/>
    <s v="PRD-000119"/>
    <n v="36"/>
    <n v="451.65"/>
    <n v="666.6"/>
    <n v="692.81"/>
    <n v="24941.16"/>
    <n v="16259.4"/>
    <n v="8681.76"/>
    <n v="0.34810000000000002"/>
    <x v="47"/>
    <x v="0"/>
    <x v="0"/>
    <s v="CUST-000047"/>
    <x v="43"/>
    <x v="3"/>
    <n v="148592.85"/>
    <n v="1"/>
  </r>
  <r>
    <s v="DET-000056"/>
    <s v="ORD-000629"/>
    <s v="PRD-000103"/>
    <n v="24"/>
    <n v="191.46"/>
    <n v="245.6"/>
    <n v="249.87"/>
    <n v="5996.88"/>
    <n v="4595.04"/>
    <n v="1401.84"/>
    <n v="0.23380000000000001"/>
    <x v="38"/>
    <x v="1"/>
    <x v="1"/>
    <s v="CUST-000055"/>
    <x v="44"/>
    <x v="2"/>
    <n v="55140.480000000003"/>
    <n v="2"/>
  </r>
  <r>
    <s v="DET-000057"/>
    <s v="ORD-000387"/>
    <s v="PRD-000119"/>
    <n v="35"/>
    <n v="451.65"/>
    <n v="666.6"/>
    <n v="675.49"/>
    <n v="23642.15"/>
    <n v="15807.75"/>
    <n v="7834.4"/>
    <n v="0.33139999999999997"/>
    <x v="47"/>
    <x v="0"/>
    <x v="3"/>
    <s v="CUST-000047"/>
    <x v="43"/>
    <x v="3"/>
    <n v="148592.85"/>
    <n v="4"/>
  </r>
  <r>
    <s v="DET-000058"/>
    <s v="ORD-001374"/>
    <s v="PRD-000034"/>
    <n v="8"/>
    <n v="477"/>
    <n v="677.96"/>
    <n v="669.75"/>
    <n v="5358"/>
    <n v="3816"/>
    <n v="1542"/>
    <n v="0.2878"/>
    <x v="48"/>
    <x v="1"/>
    <x v="0"/>
    <s v="CUST-000077"/>
    <x v="45"/>
    <x v="1"/>
    <n v="187461"/>
    <n v="5"/>
  </r>
  <r>
    <s v="DET-000059"/>
    <s v="ORD-000296"/>
    <s v="PRD-000070"/>
    <n v="42"/>
    <n v="494.1"/>
    <n v="659.45"/>
    <n v="663.3"/>
    <n v="27858.6"/>
    <n v="20752.2"/>
    <n v="7106.4"/>
    <n v="0.25509999999999999"/>
    <x v="49"/>
    <x v="1"/>
    <x v="1"/>
    <s v="CUST-000036"/>
    <x v="46"/>
    <x v="4"/>
    <n v="214439.4"/>
    <n v="3"/>
  </r>
  <r>
    <s v="DET-000060"/>
    <s v="ORD-000258"/>
    <s v="PRD-000114"/>
    <n v="5"/>
    <n v="413.65"/>
    <n v="588.37"/>
    <n v="568.5"/>
    <n v="2842.5"/>
    <n v="2068.25"/>
    <n v="774.25"/>
    <n v="0.27239999999999998"/>
    <x v="50"/>
    <x v="1"/>
    <x v="2"/>
    <s v="CUST-000016"/>
    <x v="47"/>
    <x v="3"/>
    <n v="43846.9"/>
    <n v="5"/>
  </r>
  <r>
    <s v="DET-000061"/>
    <s v="ORD-001105"/>
    <s v="PRD-000102"/>
    <n v="7"/>
    <n v="336.38"/>
    <n v="487.38"/>
    <n v="481.4"/>
    <n v="3369.8"/>
    <n v="2354.66"/>
    <n v="1015.14"/>
    <n v="0.30120000000000002"/>
    <x v="37"/>
    <x v="5"/>
    <x v="3"/>
    <s v="CUST-000048"/>
    <x v="31"/>
    <x v="1"/>
    <n v="161462.39999999999"/>
    <n v="5"/>
  </r>
  <r>
    <s v="DET-000062"/>
    <s v="ORD-000268"/>
    <s v="PRD-000045"/>
    <n v="41"/>
    <n v="166.45"/>
    <n v="213.32"/>
    <n v="211.36"/>
    <n v="8665.76"/>
    <n v="6824.45"/>
    <n v="1841.31"/>
    <n v="0.21249999999999999"/>
    <x v="51"/>
    <x v="3"/>
    <x v="2"/>
    <s v="CUST-000050"/>
    <x v="10"/>
    <x v="4"/>
    <n v="49768.55"/>
    <n v="6"/>
  </r>
  <r>
    <s v="DET-000063"/>
    <s v="ORD-000419"/>
    <s v="PRD-000058"/>
    <n v="26"/>
    <n v="138.19"/>
    <n v="191.44"/>
    <n v="202.56"/>
    <n v="5266.56"/>
    <n v="3592.94"/>
    <n v="1673.62"/>
    <n v="0.31780000000000003"/>
    <x v="52"/>
    <x v="5"/>
    <x v="0"/>
    <s v="CUST-000069"/>
    <x v="48"/>
    <x v="1"/>
    <n v="14233.57"/>
    <n v="4"/>
  </r>
  <r>
    <s v="DET-000064"/>
    <s v="ORD-000235"/>
    <s v="PRD-000051"/>
    <n v="21"/>
    <n v="486.31"/>
    <n v="723.21"/>
    <n v="692.32"/>
    <n v="14538.72"/>
    <n v="10212.51"/>
    <n v="4326.21"/>
    <n v="0.29759999999999998"/>
    <x v="0"/>
    <x v="0"/>
    <x v="1"/>
    <s v="CUST-000079"/>
    <x v="49"/>
    <x v="0"/>
    <n v="231969.87"/>
    <n v="3"/>
  </r>
  <r>
    <s v="DET-000065"/>
    <s v="ORD-001335"/>
    <s v="PRD-000034"/>
    <n v="18"/>
    <n v="477"/>
    <n v="677.96"/>
    <n v="710.28"/>
    <n v="12785.04"/>
    <n v="8586"/>
    <n v="4199.04"/>
    <n v="0.32840000000000003"/>
    <x v="48"/>
    <x v="1"/>
    <x v="1"/>
    <s v="CUST-000001"/>
    <x v="50"/>
    <x v="4"/>
    <n v="187461"/>
    <n v="6"/>
  </r>
  <r>
    <s v="DET-000066"/>
    <s v="ORD-000986"/>
    <s v="PRD-000044"/>
    <n v="45"/>
    <n v="459.19"/>
    <n v="660.1"/>
    <n v="649.02"/>
    <n v="29205.9"/>
    <n v="20663.55"/>
    <n v="8542.35"/>
    <n v="0.29249999999999998"/>
    <x v="53"/>
    <x v="1"/>
    <x v="1"/>
    <s v="CUST-000039"/>
    <x v="51"/>
    <x v="0"/>
    <n v="22959.5"/>
    <n v="1"/>
  </r>
  <r>
    <s v="DET-000067"/>
    <s v="ORD-001381"/>
    <s v="PRD-000015"/>
    <n v="39"/>
    <n v="131.82"/>
    <n v="208.28"/>
    <n v="200.42"/>
    <n v="7816.38"/>
    <n v="5140.9799999999996"/>
    <n v="2675.4"/>
    <n v="0.34229999999999999"/>
    <x v="54"/>
    <x v="3"/>
    <x v="3"/>
    <s v="CUST-000013"/>
    <x v="11"/>
    <x v="3"/>
    <n v="12654.72"/>
    <n v="5"/>
  </r>
  <r>
    <s v="DET-000068"/>
    <s v="ORD-001237"/>
    <s v="PRD-000078"/>
    <n v="17"/>
    <n v="83.32"/>
    <n v="130.31"/>
    <n v="129.66999999999999"/>
    <n v="2204.39"/>
    <n v="1416.44"/>
    <n v="787.95"/>
    <n v="0.3574"/>
    <x v="16"/>
    <x v="3"/>
    <x v="2"/>
    <s v="CUST-000040"/>
    <x v="27"/>
    <x v="1"/>
    <n v="38077.24"/>
    <n v="5"/>
  </r>
  <r>
    <s v="DET-000069"/>
    <s v="ORD-000574"/>
    <s v="PRD-000070"/>
    <n v="39"/>
    <n v="494.1"/>
    <n v="659.45"/>
    <n v="648.67999999999995"/>
    <n v="25298.52"/>
    <n v="19269.900000000001"/>
    <n v="6028.62"/>
    <n v="0.23830000000000001"/>
    <x v="49"/>
    <x v="1"/>
    <x v="0"/>
    <s v="CUST-000059"/>
    <x v="5"/>
    <x v="2"/>
    <n v="214439.4"/>
    <n v="6"/>
  </r>
  <r>
    <s v="DET-000070"/>
    <s v="ORD-000049"/>
    <s v="PRD-000050"/>
    <n v="47"/>
    <n v="133.18"/>
    <n v="194.02"/>
    <n v="200.38"/>
    <n v="9417.86"/>
    <n v="6259.46"/>
    <n v="3158.4"/>
    <n v="0.33539999999999998"/>
    <x v="35"/>
    <x v="1"/>
    <x v="3"/>
    <s v="CUST-000039"/>
    <x v="51"/>
    <x v="0"/>
    <n v="29033.24"/>
    <n v="2"/>
  </r>
  <r>
    <s v="DET-000071"/>
    <s v="ORD-001151"/>
    <s v="PRD-000101"/>
    <n v="6"/>
    <n v="64.14"/>
    <n v="94.94"/>
    <n v="95.28"/>
    <n v="571.67999999999995"/>
    <n v="384.84"/>
    <n v="186.84"/>
    <n v="0.32679999999999998"/>
    <x v="55"/>
    <x v="3"/>
    <x v="1"/>
    <s v="CUST-000044"/>
    <x v="52"/>
    <x v="3"/>
    <n v="31813.439999999999"/>
    <n v="5"/>
  </r>
  <r>
    <s v="DET-000072"/>
    <s v="ORD-000223"/>
    <s v="PRD-000114"/>
    <n v="17"/>
    <n v="413.65"/>
    <n v="588.37"/>
    <n v="644.21"/>
    <n v="10951.57"/>
    <n v="7032.05"/>
    <n v="3919.52"/>
    <n v="0.3579"/>
    <x v="50"/>
    <x v="1"/>
    <x v="3"/>
    <s v="CUST-000075"/>
    <x v="0"/>
    <x v="0"/>
    <n v="43846.9"/>
    <n v="2"/>
  </r>
  <r>
    <s v="DET-000073"/>
    <s v="ORD-000921"/>
    <s v="PRD-000032"/>
    <n v="20"/>
    <n v="126.74"/>
    <n v="169.05"/>
    <n v="185.03"/>
    <n v="3700.6"/>
    <n v="2534.8000000000002"/>
    <n v="1165.8"/>
    <n v="0.315"/>
    <x v="56"/>
    <x v="1"/>
    <x v="0"/>
    <s v="CUST-000042"/>
    <x v="53"/>
    <x v="2"/>
    <n v="27249.1"/>
    <n v="6"/>
  </r>
  <r>
    <s v="DET-000074"/>
    <s v="ORD-001303"/>
    <s v="PRD-000067"/>
    <n v="22"/>
    <n v="113.42"/>
    <n v="174.22"/>
    <n v="177.1"/>
    <n v="3896.2"/>
    <n v="2495.2399999999998"/>
    <n v="1400.96"/>
    <n v="0.35959999999999998"/>
    <x v="57"/>
    <x v="4"/>
    <x v="3"/>
    <s v="CUST-000037"/>
    <x v="25"/>
    <x v="4"/>
    <n v="35500.46"/>
    <n v="6"/>
  </r>
  <r>
    <s v="DET-000075"/>
    <s v="ORD-001432"/>
    <s v="PRD-000003"/>
    <n v="11"/>
    <n v="379.4"/>
    <n v="516.48"/>
    <n v="552.25"/>
    <n v="6074.75"/>
    <n v="4173.3999999999996"/>
    <n v="1901.35"/>
    <n v="0.313"/>
    <x v="58"/>
    <x v="2"/>
    <x v="2"/>
    <s v="CUST-000025"/>
    <x v="15"/>
    <x v="0"/>
    <n v="53874.8"/>
    <n v="5"/>
  </r>
  <r>
    <s v="DET-000076"/>
    <s v="ORD-001318"/>
    <s v="PRD-000086"/>
    <n v="49"/>
    <n v="196.33"/>
    <n v="246.04"/>
    <n v="234.23"/>
    <n v="11477.27"/>
    <n v="9620.17"/>
    <n v="1857.1"/>
    <n v="0.1618"/>
    <x v="59"/>
    <x v="2"/>
    <x v="2"/>
    <s v="CUST-000043"/>
    <x v="54"/>
    <x v="3"/>
    <n v="55561.39"/>
    <n v="4"/>
  </r>
  <r>
    <s v="DET-000077"/>
    <s v="ORD-000277"/>
    <s v="PRD-000086"/>
    <n v="40"/>
    <n v="196.33"/>
    <n v="246.04"/>
    <n v="253.96"/>
    <n v="10158.4"/>
    <n v="7853.2"/>
    <n v="2305.1999999999998"/>
    <n v="0.22689999999999999"/>
    <x v="59"/>
    <x v="2"/>
    <x v="0"/>
    <s v="CUST-000021"/>
    <x v="55"/>
    <x v="4"/>
    <n v="55561.39"/>
    <n v="1"/>
  </r>
  <r>
    <s v="DET-000078"/>
    <s v="ORD-001462"/>
    <s v="PRD-000074"/>
    <n v="45"/>
    <n v="416.96"/>
    <n v="613.59"/>
    <n v="651.32000000000005"/>
    <n v="29309.4"/>
    <n v="18763.2"/>
    <n v="10546.2"/>
    <n v="0.35980000000000001"/>
    <x v="40"/>
    <x v="5"/>
    <x v="3"/>
    <s v="CUST-000013"/>
    <x v="11"/>
    <x v="3"/>
    <n v="47950.400000000001"/>
    <n v="3"/>
  </r>
  <r>
    <s v="DET-000079"/>
    <s v="ORD-001131"/>
    <s v="PRD-000051"/>
    <n v="34"/>
    <n v="486.31"/>
    <n v="723.21"/>
    <n v="710.58"/>
    <n v="24159.72"/>
    <n v="16534.54"/>
    <n v="7625.18"/>
    <n v="0.31559999999999999"/>
    <x v="0"/>
    <x v="0"/>
    <x v="0"/>
    <s v="CUST-000079"/>
    <x v="49"/>
    <x v="0"/>
    <n v="231969.87"/>
    <n v="3"/>
  </r>
  <r>
    <s v="DET-000080"/>
    <s v="ORD-000420"/>
    <s v="PRD-000067"/>
    <n v="46"/>
    <n v="113.42"/>
    <n v="174.22"/>
    <n v="167.11"/>
    <n v="7687.06"/>
    <n v="5217.32"/>
    <n v="2469.7399999999998"/>
    <n v="0.32129999999999997"/>
    <x v="57"/>
    <x v="4"/>
    <x v="0"/>
    <s v="CUST-000062"/>
    <x v="8"/>
    <x v="4"/>
    <n v="35500.46"/>
    <n v="1"/>
  </r>
  <r>
    <s v="DET-000081"/>
    <s v="ORD-000611"/>
    <s v="PRD-000076"/>
    <n v="45"/>
    <n v="378.05"/>
    <n v="518.77"/>
    <n v="504.96"/>
    <n v="22723.200000000001"/>
    <n v="17012.25"/>
    <n v="5710.95"/>
    <n v="0.25130000000000002"/>
    <x v="13"/>
    <x v="4"/>
    <x v="3"/>
    <s v="CUST-000018"/>
    <x v="56"/>
    <x v="3"/>
    <n v="161805.4"/>
    <n v="3"/>
  </r>
  <r>
    <s v="DET-000082"/>
    <s v="ORD-001453"/>
    <s v="PRD-000093"/>
    <n v="11"/>
    <n v="392.35"/>
    <n v="579.97"/>
    <n v="589.41"/>
    <n v="6483.51"/>
    <n v="4315.8500000000004"/>
    <n v="2167.66"/>
    <n v="0.33429999999999999"/>
    <x v="60"/>
    <x v="5"/>
    <x v="0"/>
    <s v="CUST-000018"/>
    <x v="56"/>
    <x v="3"/>
    <n v="153408.85"/>
    <n v="4"/>
  </r>
  <r>
    <s v="DET-000083"/>
    <s v="ORD-000375"/>
    <s v="PRD-000048"/>
    <n v="19"/>
    <n v="284.02999999999997"/>
    <n v="373.58"/>
    <n v="383.28"/>
    <n v="7282.32"/>
    <n v="5396.57"/>
    <n v="1885.75"/>
    <n v="0.25890000000000002"/>
    <x v="20"/>
    <x v="2"/>
    <x v="0"/>
    <s v="CUST-000008"/>
    <x v="20"/>
    <x v="0"/>
    <n v="40900.32"/>
    <n v="1"/>
  </r>
  <r>
    <s v="DET-000084"/>
    <s v="ORD-000073"/>
    <s v="PRD-000017"/>
    <n v="44"/>
    <n v="186.91"/>
    <n v="267.58"/>
    <n v="269.49"/>
    <n v="11857.56"/>
    <n v="8224.0400000000009"/>
    <n v="3633.52"/>
    <n v="0.30640000000000001"/>
    <x v="42"/>
    <x v="0"/>
    <x v="1"/>
    <s v="CUST-000008"/>
    <x v="20"/>
    <x v="0"/>
    <n v="33456.89"/>
    <n v="2"/>
  </r>
  <r>
    <s v="DET-000085"/>
    <s v="ORD-001054"/>
    <s v="PRD-000007"/>
    <n v="23"/>
    <n v="76.14"/>
    <n v="116.97"/>
    <n v="118.84"/>
    <n v="2733.32"/>
    <n v="1751.22"/>
    <n v="982.1"/>
    <n v="0.35930000000000001"/>
    <x v="29"/>
    <x v="3"/>
    <x v="1"/>
    <s v="CUST-000021"/>
    <x v="55"/>
    <x v="4"/>
    <n v="23907.96"/>
    <n v="2"/>
  </r>
  <r>
    <s v="DET-000086"/>
    <s v="ORD-001212"/>
    <s v="PRD-000013"/>
    <n v="47"/>
    <n v="424.6"/>
    <n v="548.55999999999995"/>
    <n v="559.82000000000005"/>
    <n v="26311.54"/>
    <n v="19956.2"/>
    <n v="6355.34"/>
    <n v="0.24149999999999999"/>
    <x v="61"/>
    <x v="4"/>
    <x v="3"/>
    <s v="CUST-000031"/>
    <x v="57"/>
    <x v="0"/>
    <n v="195740.6"/>
    <n v="3"/>
  </r>
  <r>
    <s v="DET-000087"/>
    <s v="ORD-001388"/>
    <s v="PRD-000120"/>
    <n v="41"/>
    <n v="292.7"/>
    <n v="384.02"/>
    <n v="409.14"/>
    <n v="16774.740000000002"/>
    <n v="12000.7"/>
    <n v="4774.04"/>
    <n v="0.28460000000000002"/>
    <x v="62"/>
    <x v="2"/>
    <x v="3"/>
    <s v="CUST-000065"/>
    <x v="33"/>
    <x v="4"/>
    <n v="76980.100000000006"/>
    <n v="6"/>
  </r>
  <r>
    <s v="DET-000088"/>
    <s v="ORD-001475"/>
    <s v="PRD-000066"/>
    <n v="6"/>
    <n v="294.20999999999998"/>
    <n v="435.72"/>
    <n v="420.81"/>
    <n v="2524.86"/>
    <n v="1765.26"/>
    <n v="759.6"/>
    <n v="0.30080000000000001"/>
    <x v="14"/>
    <x v="1"/>
    <x v="1"/>
    <s v="CUST-000001"/>
    <x v="50"/>
    <x v="4"/>
    <n v="118860.84"/>
    <n v="5"/>
  </r>
  <r>
    <s v="DET-000089"/>
    <s v="ORD-000195"/>
    <s v="PRD-000004"/>
    <n v="46"/>
    <n v="319.39999999999998"/>
    <n v="411.55"/>
    <n v="438.44"/>
    <n v="20168.240000000002"/>
    <n v="14692.4"/>
    <n v="5475.84"/>
    <n v="0.27150000000000002"/>
    <x v="7"/>
    <x v="4"/>
    <x v="3"/>
    <s v="CUST-000073"/>
    <x v="36"/>
    <x v="0"/>
    <n v="31301.200000000001"/>
    <n v="2"/>
  </r>
  <r>
    <s v="DET-000090"/>
    <s v="ORD-001180"/>
    <s v="PRD-000010"/>
    <n v="17"/>
    <n v="368.63"/>
    <n v="526.67999999999995"/>
    <n v="554.75"/>
    <n v="9430.75"/>
    <n v="6266.71"/>
    <n v="3164.04"/>
    <n v="0.33550000000000002"/>
    <x v="63"/>
    <x v="2"/>
    <x v="2"/>
    <s v="CUST-000075"/>
    <x v="0"/>
    <x v="0"/>
    <n v="36494.370000000003"/>
    <n v="1"/>
  </r>
  <r>
    <s v="DET-000091"/>
    <s v="ORD-001196"/>
    <s v="PRD-000103"/>
    <n v="44"/>
    <n v="191.46"/>
    <n v="245.6"/>
    <n v="260.64"/>
    <n v="11468.16"/>
    <n v="8424.24"/>
    <n v="3043.92"/>
    <n v="0.26540000000000002"/>
    <x v="38"/>
    <x v="1"/>
    <x v="3"/>
    <s v="CUST-000018"/>
    <x v="56"/>
    <x v="3"/>
    <n v="55140.480000000003"/>
    <n v="1"/>
  </r>
  <r>
    <s v="DET-000092"/>
    <s v="ORD-000847"/>
    <s v="PRD-000088"/>
    <n v="45"/>
    <n v="336.9"/>
    <n v="499.36"/>
    <n v="529.41"/>
    <n v="23823.45"/>
    <n v="15160.5"/>
    <n v="8662.9500000000007"/>
    <n v="0.36359999999999998"/>
    <x v="26"/>
    <x v="4"/>
    <x v="2"/>
    <s v="CUST-000025"/>
    <x v="15"/>
    <x v="0"/>
    <n v="34700.699999999997"/>
    <n v="2"/>
  </r>
  <r>
    <s v="DET-000093"/>
    <s v="ORD-001065"/>
    <s v="PRD-000017"/>
    <n v="47"/>
    <n v="186.91"/>
    <n v="267.58"/>
    <n v="273.08999999999997"/>
    <n v="12835.23"/>
    <n v="8784.77"/>
    <n v="4050.46"/>
    <n v="0.31559999999999999"/>
    <x v="42"/>
    <x v="0"/>
    <x v="0"/>
    <s v="CUST-000038"/>
    <x v="32"/>
    <x v="3"/>
    <n v="33456.89"/>
    <n v="2"/>
  </r>
  <r>
    <s v="DET-000094"/>
    <s v="ORD-001087"/>
    <s v="PRD-000052"/>
    <n v="47"/>
    <n v="398.81"/>
    <n v="500.83"/>
    <n v="491.67"/>
    <n v="23108.49"/>
    <n v="18744.07"/>
    <n v="4364.42"/>
    <n v="0.18890000000000001"/>
    <x v="64"/>
    <x v="5"/>
    <x v="1"/>
    <s v="CUST-000050"/>
    <x v="10"/>
    <x v="4"/>
    <n v="100101.31"/>
    <n v="3"/>
  </r>
  <r>
    <s v="DET-000095"/>
    <s v="ORD-000023"/>
    <s v="PRD-000006"/>
    <n v="35"/>
    <n v="120.2"/>
    <n v="168.22"/>
    <n v="173.35"/>
    <n v="6067.25"/>
    <n v="4207"/>
    <n v="1860.25"/>
    <n v="0.30659999999999998"/>
    <x v="65"/>
    <x v="4"/>
    <x v="3"/>
    <s v="CUST-000013"/>
    <x v="11"/>
    <x v="3"/>
    <n v="16587.599999999999"/>
    <n v="2"/>
  </r>
  <r>
    <s v="DET-000096"/>
    <s v="ORD-000360"/>
    <s v="PRD-000083"/>
    <n v="20"/>
    <n v="198.9"/>
    <n v="259.88"/>
    <n v="284.23"/>
    <n v="5684.6"/>
    <n v="3978"/>
    <n v="1706.6"/>
    <n v="0.30020000000000002"/>
    <x v="66"/>
    <x v="5"/>
    <x v="1"/>
    <s v="CUST-000040"/>
    <x v="27"/>
    <x v="1"/>
    <n v="72399.600000000006"/>
    <n v="6"/>
  </r>
  <r>
    <s v="DET-000097"/>
    <s v="ORD-001099"/>
    <s v="PRD-000069"/>
    <n v="46"/>
    <n v="83.55"/>
    <n v="119.93"/>
    <n v="124.52"/>
    <n v="5727.92"/>
    <n v="3843.3"/>
    <n v="1884.62"/>
    <n v="0.32900000000000001"/>
    <x v="67"/>
    <x v="4"/>
    <x v="0"/>
    <s v="CUST-000025"/>
    <x v="15"/>
    <x v="0"/>
    <n v="24730.799999999999"/>
    <n v="4"/>
  </r>
  <r>
    <s v="DET-000098"/>
    <s v="ORD-000560"/>
    <s v="PRD-000096"/>
    <n v="48"/>
    <n v="272.20999999999998"/>
    <n v="362.87"/>
    <n v="345.33"/>
    <n v="16575.84"/>
    <n v="13066.08"/>
    <n v="3509.76"/>
    <n v="0.2117"/>
    <x v="68"/>
    <x v="5"/>
    <x v="0"/>
    <s v="CUST-000052"/>
    <x v="58"/>
    <x v="2"/>
    <n v="49270.01"/>
    <n v="3"/>
  </r>
  <r>
    <s v="DET-000099"/>
    <s v="ORD-000672"/>
    <s v="PRD-000074"/>
    <n v="10"/>
    <n v="416.96"/>
    <n v="613.59"/>
    <n v="588.41"/>
    <n v="5884.1"/>
    <n v="4169.6000000000004"/>
    <n v="1714.5"/>
    <n v="0.29139999999999999"/>
    <x v="40"/>
    <x v="5"/>
    <x v="1"/>
    <s v="CUST-000067"/>
    <x v="59"/>
    <x v="0"/>
    <n v="47950.400000000001"/>
    <n v="2"/>
  </r>
  <r>
    <s v="DET-000100"/>
    <s v="ORD-001142"/>
    <s v="PRD-000009"/>
    <n v="32"/>
    <n v="320.5"/>
    <n v="401.4"/>
    <n v="441.11"/>
    <n v="14115.52"/>
    <n v="10256"/>
    <n v="3859.52"/>
    <n v="0.27339999999999998"/>
    <x v="69"/>
    <x v="0"/>
    <x v="0"/>
    <s v="CUST-000030"/>
    <x v="38"/>
    <x v="3"/>
    <n v="85253"/>
    <n v="6"/>
  </r>
  <r>
    <s v="DET-000101"/>
    <s v="ORD-001404"/>
    <s v="PRD-000091"/>
    <n v="36"/>
    <n v="103.82"/>
    <n v="149.71"/>
    <n v="143.84"/>
    <n v="5178.24"/>
    <n v="3737.52"/>
    <n v="1440.72"/>
    <n v="0.2782"/>
    <x v="70"/>
    <x v="4"/>
    <x v="2"/>
    <s v="CUST-000046"/>
    <x v="60"/>
    <x v="2"/>
    <n v="23359.5"/>
    <n v="3"/>
  </r>
  <r>
    <s v="DET-000102"/>
    <s v="ORD-000679"/>
    <s v="PRD-000077"/>
    <n v="48"/>
    <n v="397.07"/>
    <n v="597.23"/>
    <n v="571.49"/>
    <n v="27431.52"/>
    <n v="19059.36"/>
    <n v="8372.16"/>
    <n v="0.30520000000000003"/>
    <x v="71"/>
    <x v="4"/>
    <x v="0"/>
    <s v="CUST-000053"/>
    <x v="19"/>
    <x v="4"/>
    <n v="153269.01999999999"/>
    <n v="4"/>
  </r>
  <r>
    <s v="DET-000103"/>
    <s v="ORD-001314"/>
    <s v="PRD-000083"/>
    <n v="14"/>
    <n v="198.9"/>
    <n v="259.88"/>
    <n v="260.64999999999998"/>
    <n v="3649.1"/>
    <n v="2784.6"/>
    <n v="864.5"/>
    <n v="0.2369"/>
    <x v="66"/>
    <x v="5"/>
    <x v="1"/>
    <s v="CUST-000078"/>
    <x v="40"/>
    <x v="3"/>
    <n v="72399.600000000006"/>
    <n v="4"/>
  </r>
  <r>
    <s v="DET-000104"/>
    <s v="ORD-000440"/>
    <s v="PRD-000021"/>
    <n v="22"/>
    <n v="325.33"/>
    <n v="516.25"/>
    <n v="565.5"/>
    <n v="12441"/>
    <n v="7157.26"/>
    <n v="5283.74"/>
    <n v="0.42470000000000002"/>
    <x v="72"/>
    <x v="0"/>
    <x v="2"/>
    <s v="CUST-000035"/>
    <x v="61"/>
    <x v="1"/>
    <n v="44244.88"/>
    <n v="3"/>
  </r>
  <r>
    <s v="DET-000105"/>
    <s v="ORD-000933"/>
    <s v="PRD-000024"/>
    <n v="8"/>
    <n v="214.86"/>
    <n v="291.2"/>
    <n v="290.56"/>
    <n v="2324.48"/>
    <n v="1718.88"/>
    <n v="605.6"/>
    <n v="0.26050000000000001"/>
    <x v="73"/>
    <x v="0"/>
    <x v="3"/>
    <s v="CUST-000048"/>
    <x v="31"/>
    <x v="1"/>
    <n v="80572.5"/>
    <n v="4"/>
  </r>
  <r>
    <s v="DET-000106"/>
    <s v="ORD-000007"/>
    <s v="PRD-000102"/>
    <n v="13"/>
    <n v="336.38"/>
    <n v="487.38"/>
    <n v="492.98"/>
    <n v="6408.74"/>
    <n v="4372.9399999999996"/>
    <n v="2035.8"/>
    <n v="0.31769999999999998"/>
    <x v="37"/>
    <x v="5"/>
    <x v="3"/>
    <s v="CUST-000073"/>
    <x v="36"/>
    <x v="0"/>
    <n v="161462.39999999999"/>
    <n v="1"/>
  </r>
  <r>
    <s v="DET-000107"/>
    <s v="ORD-001220"/>
    <s v="PRD-000004"/>
    <n v="11"/>
    <n v="319.39999999999998"/>
    <n v="411.55"/>
    <n v="430.12"/>
    <n v="4731.32"/>
    <n v="3513.4"/>
    <n v="1217.92"/>
    <n v="0.25740000000000002"/>
    <x v="7"/>
    <x v="4"/>
    <x v="3"/>
    <s v="CUST-000060"/>
    <x v="62"/>
    <x v="3"/>
    <n v="31301.200000000001"/>
    <n v="4"/>
  </r>
  <r>
    <s v="DET-000108"/>
    <s v="ORD-000421"/>
    <s v="PRD-000024"/>
    <n v="12"/>
    <n v="214.86"/>
    <n v="291.2"/>
    <n v="277.69"/>
    <n v="3332.28"/>
    <n v="2578.3200000000002"/>
    <n v="753.96"/>
    <n v="0.2263"/>
    <x v="73"/>
    <x v="0"/>
    <x v="1"/>
    <s v="CUST-000060"/>
    <x v="62"/>
    <x v="3"/>
    <n v="80572.5"/>
    <n v="4"/>
  </r>
  <r>
    <s v="DET-000109"/>
    <s v="ORD-000833"/>
    <s v="PRD-000059"/>
    <n v="47"/>
    <n v="70.349999999999994"/>
    <n v="111"/>
    <n v="120.4"/>
    <n v="5658.8"/>
    <n v="3306.45"/>
    <n v="2352.35"/>
    <n v="0.41570000000000001"/>
    <x v="74"/>
    <x v="3"/>
    <x v="2"/>
    <s v="CUST-000013"/>
    <x v="11"/>
    <x v="3"/>
    <n v="22441.65"/>
    <n v="1"/>
  </r>
  <r>
    <s v="DET-000110"/>
    <s v="ORD-001217"/>
    <s v="PRD-000099"/>
    <n v="11"/>
    <n v="61.44"/>
    <n v="90.77"/>
    <n v="93.3"/>
    <n v="1026.3"/>
    <n v="675.84"/>
    <n v="350.46"/>
    <n v="0.34150000000000003"/>
    <x v="75"/>
    <x v="3"/>
    <x v="0"/>
    <s v="CUST-000037"/>
    <x v="25"/>
    <x v="4"/>
    <n v="3624.96"/>
    <n v="5"/>
  </r>
  <r>
    <s v="DET-000111"/>
    <s v="ORD-000559"/>
    <s v="PRD-000003"/>
    <n v="45"/>
    <n v="379.4"/>
    <n v="516.48"/>
    <n v="526.82000000000005"/>
    <n v="23706.9"/>
    <n v="17073"/>
    <n v="6633.9"/>
    <n v="0.27979999999999999"/>
    <x v="58"/>
    <x v="2"/>
    <x v="2"/>
    <s v="CUST-000074"/>
    <x v="29"/>
    <x v="0"/>
    <n v="53874.8"/>
    <n v="6"/>
  </r>
  <r>
    <s v="DET-000112"/>
    <s v="ORD-001172"/>
    <s v="PRD-000068"/>
    <n v="44"/>
    <n v="410.99"/>
    <n v="593.6"/>
    <n v="640.55999999999995"/>
    <n v="28184.639999999999"/>
    <n v="18083.560000000001"/>
    <n v="10101.08"/>
    <n v="0.3584"/>
    <x v="24"/>
    <x v="2"/>
    <x v="0"/>
    <s v="CUST-000006"/>
    <x v="63"/>
    <x v="2"/>
    <n v="159053.13"/>
    <n v="4"/>
  </r>
  <r>
    <s v="DET-000113"/>
    <s v="ORD-001226"/>
    <s v="PRD-000101"/>
    <n v="7"/>
    <n v="64.14"/>
    <n v="94.94"/>
    <n v="103.77"/>
    <n v="726.39"/>
    <n v="448.98"/>
    <n v="277.41000000000003"/>
    <n v="0.38190000000000002"/>
    <x v="55"/>
    <x v="3"/>
    <x v="0"/>
    <s v="CUST-000066"/>
    <x v="64"/>
    <x v="2"/>
    <n v="31813.439999999999"/>
    <n v="1"/>
  </r>
  <r>
    <s v="DET-000114"/>
    <s v="ORD-001468"/>
    <s v="PRD-000040"/>
    <n v="21"/>
    <n v="248.07"/>
    <n v="373.31"/>
    <n v="378.35"/>
    <n v="7945.35"/>
    <n v="5209.47"/>
    <n v="2735.88"/>
    <n v="0.34429999999999999"/>
    <x v="76"/>
    <x v="3"/>
    <x v="0"/>
    <s v="CUST-000061"/>
    <x v="22"/>
    <x v="4"/>
    <n v="89553.27"/>
    <n v="4"/>
  </r>
  <r>
    <s v="DET-000115"/>
    <s v="ORD-000914"/>
    <s v="PRD-000048"/>
    <n v="6"/>
    <n v="284.02999999999997"/>
    <n v="373.58"/>
    <n v="364.56"/>
    <n v="2187.36"/>
    <n v="1704.18"/>
    <n v="483.18"/>
    <n v="0.22090000000000001"/>
    <x v="20"/>
    <x v="2"/>
    <x v="1"/>
    <s v="CUST-000056"/>
    <x v="9"/>
    <x v="1"/>
    <n v="40900.32"/>
    <n v="6"/>
  </r>
  <r>
    <s v="DET-000116"/>
    <s v="ORD-001443"/>
    <s v="PRD-000054"/>
    <n v="19"/>
    <n v="452.67"/>
    <n v="601.72"/>
    <n v="645.26"/>
    <n v="12259.94"/>
    <n v="8600.73"/>
    <n v="3659.21"/>
    <n v="0.29849999999999999"/>
    <x v="77"/>
    <x v="5"/>
    <x v="0"/>
    <s v="CUST-000068"/>
    <x v="17"/>
    <x v="2"/>
    <n v="218639.61"/>
    <n v="1"/>
  </r>
  <r>
    <s v="DET-000117"/>
    <s v="ORD-001451"/>
    <s v="PRD-000035"/>
    <n v="33"/>
    <n v="484.53"/>
    <n v="772.81"/>
    <n v="780.92"/>
    <n v="25770.36"/>
    <n v="15989.49"/>
    <n v="9780.8700000000008"/>
    <n v="0.3795"/>
    <x v="1"/>
    <x v="1"/>
    <x v="2"/>
    <s v="CUST-000036"/>
    <x v="46"/>
    <x v="4"/>
    <n v="63957.96"/>
    <n v="6"/>
  </r>
  <r>
    <s v="DET-000118"/>
    <s v="ORD-001007"/>
    <s v="PRD-000095"/>
    <n v="26"/>
    <n v="396.94"/>
    <n v="595.12"/>
    <n v="648.88"/>
    <n v="16870.88"/>
    <n v="10320.44"/>
    <n v="6550.44"/>
    <n v="0.38829999999999998"/>
    <x v="31"/>
    <x v="1"/>
    <x v="2"/>
    <s v="CUST-000068"/>
    <x v="17"/>
    <x v="2"/>
    <n v="139722.88"/>
    <n v="6"/>
  </r>
  <r>
    <s v="DET-000119"/>
    <s v="ORD-001499"/>
    <s v="PRD-000056"/>
    <n v="8"/>
    <n v="464.84"/>
    <n v="609.41999999999996"/>
    <n v="665.78"/>
    <n v="5326.24"/>
    <n v="3718.72"/>
    <n v="1607.52"/>
    <n v="0.30180000000000001"/>
    <x v="78"/>
    <x v="4"/>
    <x v="3"/>
    <s v="CUST-000039"/>
    <x v="51"/>
    <x v="0"/>
    <n v="192443.76"/>
    <n v="6"/>
  </r>
  <r>
    <s v="DET-000120"/>
    <s v="ORD-000126"/>
    <s v="PRD-000108"/>
    <n v="10"/>
    <n v="390"/>
    <n v="541.16"/>
    <n v="523.41999999999996"/>
    <n v="5234.2"/>
    <n v="3900"/>
    <n v="1334.2"/>
    <n v="0.25490000000000002"/>
    <x v="34"/>
    <x v="4"/>
    <x v="0"/>
    <s v="CUST-000031"/>
    <x v="57"/>
    <x v="0"/>
    <n v="56160"/>
    <n v="6"/>
  </r>
  <r>
    <s v="DET-000121"/>
    <s v="ORD-000395"/>
    <s v="PRD-000089"/>
    <n v="42"/>
    <n v="449.25"/>
    <n v="562.36"/>
    <n v="614.92999999999995"/>
    <n v="25827.06"/>
    <n v="18868.5"/>
    <n v="6958.56"/>
    <n v="0.26939999999999997"/>
    <x v="27"/>
    <x v="2"/>
    <x v="1"/>
    <s v="CUST-000003"/>
    <x v="37"/>
    <x v="4"/>
    <n v="146455.5"/>
    <n v="6"/>
  </r>
  <r>
    <s v="DET-000122"/>
    <s v="ORD-000817"/>
    <s v="PRD-000040"/>
    <n v="30"/>
    <n v="248.07"/>
    <n v="373.31"/>
    <n v="375.27"/>
    <n v="11258.1"/>
    <n v="7442.1"/>
    <n v="3816"/>
    <n v="0.33900000000000002"/>
    <x v="76"/>
    <x v="3"/>
    <x v="3"/>
    <s v="CUST-000043"/>
    <x v="54"/>
    <x v="3"/>
    <n v="89553.27"/>
    <n v="1"/>
  </r>
  <r>
    <s v="DET-000123"/>
    <s v="ORD-000881"/>
    <s v="PRD-000077"/>
    <n v="15"/>
    <n v="397.07"/>
    <n v="597.23"/>
    <n v="625.26"/>
    <n v="9378.9"/>
    <n v="5956.05"/>
    <n v="3422.85"/>
    <n v="0.36499999999999999"/>
    <x v="71"/>
    <x v="4"/>
    <x v="0"/>
    <s v="CUST-000025"/>
    <x v="15"/>
    <x v="0"/>
    <n v="153269.01999999999"/>
    <n v="5"/>
  </r>
  <r>
    <s v="DET-000124"/>
    <s v="ORD-000576"/>
    <s v="PRD-000068"/>
    <n v="30"/>
    <n v="410.99"/>
    <n v="593.6"/>
    <n v="567.01"/>
    <n v="17010.3"/>
    <n v="12329.7"/>
    <n v="4680.6000000000004"/>
    <n v="0.2752"/>
    <x v="24"/>
    <x v="2"/>
    <x v="0"/>
    <s v="CUST-000054"/>
    <x v="6"/>
    <x v="3"/>
    <n v="159053.13"/>
    <n v="4"/>
  </r>
  <r>
    <s v="DET-000125"/>
    <s v="ORD-000325"/>
    <s v="PRD-000046"/>
    <n v="21"/>
    <n v="348.14"/>
    <n v="536.96"/>
    <n v="581.71"/>
    <n v="12215.91"/>
    <n v="7310.94"/>
    <n v="4904.97"/>
    <n v="0.40150000000000002"/>
    <x v="79"/>
    <x v="1"/>
    <x v="0"/>
    <s v="CUST-000017"/>
    <x v="41"/>
    <x v="4"/>
    <n v="112797.36"/>
    <n v="2"/>
  </r>
  <r>
    <s v="DET-000126"/>
    <s v="ORD-001416"/>
    <s v="PRD-000078"/>
    <n v="28"/>
    <n v="83.32"/>
    <n v="130.31"/>
    <n v="136.34"/>
    <n v="3817.52"/>
    <n v="2332.96"/>
    <n v="1484.56"/>
    <n v="0.38890000000000002"/>
    <x v="16"/>
    <x v="3"/>
    <x v="1"/>
    <s v="CUST-000005"/>
    <x v="65"/>
    <x v="4"/>
    <n v="38077.24"/>
    <n v="6"/>
  </r>
  <r>
    <s v="DET-000127"/>
    <s v="ORD-000930"/>
    <s v="PRD-000013"/>
    <n v="32"/>
    <n v="424.6"/>
    <n v="548.55999999999995"/>
    <n v="574.09"/>
    <n v="18370.88"/>
    <n v="13587.2"/>
    <n v="4783.68"/>
    <n v="0.26040000000000002"/>
    <x v="61"/>
    <x v="4"/>
    <x v="2"/>
    <s v="CUST-000038"/>
    <x v="32"/>
    <x v="3"/>
    <n v="195740.6"/>
    <n v="2"/>
  </r>
  <r>
    <s v="DET-000128"/>
    <s v="ORD-001464"/>
    <s v="PRD-000027"/>
    <n v="39"/>
    <n v="139.85"/>
    <n v="204.65"/>
    <n v="222.11"/>
    <n v="8662.2900000000009"/>
    <n v="5454.15"/>
    <n v="3208.14"/>
    <n v="0.37040000000000001"/>
    <x v="80"/>
    <x v="1"/>
    <x v="2"/>
    <s v="CUST-000071"/>
    <x v="66"/>
    <x v="4"/>
    <n v="52164.05"/>
    <n v="1"/>
  </r>
  <r>
    <s v="DET-000129"/>
    <s v="ORD-001228"/>
    <s v="PRD-000006"/>
    <n v="35"/>
    <n v="120.2"/>
    <n v="168.22"/>
    <n v="172.64"/>
    <n v="6042.4"/>
    <n v="4207"/>
    <n v="1835.4"/>
    <n v="0.30380000000000001"/>
    <x v="65"/>
    <x v="4"/>
    <x v="1"/>
    <s v="CUST-000034"/>
    <x v="28"/>
    <x v="0"/>
    <n v="16587.599999999999"/>
    <n v="5"/>
  </r>
  <r>
    <s v="DET-000130"/>
    <s v="ORD-000833"/>
    <s v="PRD-000017"/>
    <n v="17"/>
    <n v="186.91"/>
    <n v="267.58"/>
    <n v="270.68"/>
    <n v="4601.5600000000004"/>
    <n v="3177.47"/>
    <n v="1424.09"/>
    <n v="0.3095"/>
    <x v="42"/>
    <x v="0"/>
    <x v="2"/>
    <s v="CUST-000013"/>
    <x v="11"/>
    <x v="3"/>
    <n v="33456.89"/>
    <n v="1"/>
  </r>
  <r>
    <s v="DET-000131"/>
    <s v="ORD-001055"/>
    <s v="PRD-000036"/>
    <n v="39"/>
    <n v="413.78"/>
    <n v="552.28"/>
    <n v="596.41999999999996"/>
    <n v="23260.38"/>
    <n v="16137.42"/>
    <n v="7122.96"/>
    <n v="0.30620000000000003"/>
    <x v="81"/>
    <x v="1"/>
    <x v="2"/>
    <s v="CUST-000047"/>
    <x v="43"/>
    <x v="3"/>
    <n v="177511.62"/>
    <n v="5"/>
  </r>
  <r>
    <s v="DET-000132"/>
    <s v="ORD-001412"/>
    <s v="PRD-000104"/>
    <n v="20"/>
    <n v="278.86"/>
    <n v="384.46"/>
    <n v="408.05"/>
    <n v="8161"/>
    <n v="5577.2"/>
    <n v="2583.8000000000002"/>
    <n v="0.31659999999999999"/>
    <x v="82"/>
    <x v="1"/>
    <x v="0"/>
    <s v="CUST-000028"/>
    <x v="67"/>
    <x v="3"/>
    <n v="92302.66"/>
    <n v="1"/>
  </r>
  <r>
    <s v="DET-000133"/>
    <s v="ORD-001458"/>
    <s v="PRD-000113"/>
    <n v="19"/>
    <n v="468.36"/>
    <n v="680.02"/>
    <n v="742.82"/>
    <n v="14113.58"/>
    <n v="8898.84"/>
    <n v="5214.74"/>
    <n v="0.3695"/>
    <x v="83"/>
    <x v="1"/>
    <x v="1"/>
    <s v="CUST-000075"/>
    <x v="0"/>
    <x v="0"/>
    <n v="110064.6"/>
    <n v="2"/>
  </r>
  <r>
    <s v="DET-000134"/>
    <s v="ORD-000837"/>
    <s v="PRD-000099"/>
    <n v="47"/>
    <n v="61.44"/>
    <n v="90.77"/>
    <n v="99.03"/>
    <n v="4654.41"/>
    <n v="2887.68"/>
    <n v="1766.73"/>
    <n v="0.37959999999999999"/>
    <x v="75"/>
    <x v="3"/>
    <x v="1"/>
    <s v="CUST-000039"/>
    <x v="51"/>
    <x v="0"/>
    <n v="3624.96"/>
    <n v="2"/>
  </r>
  <r>
    <s v="DET-000135"/>
    <s v="ORD-000926"/>
    <s v="PRD-000081"/>
    <n v="22"/>
    <n v="438.4"/>
    <n v="646.51"/>
    <n v="651.26"/>
    <n v="14327.72"/>
    <n v="9644.7999999999993"/>
    <n v="4682.92"/>
    <n v="0.32679999999999998"/>
    <x v="84"/>
    <x v="0"/>
    <x v="3"/>
    <s v="CUST-000005"/>
    <x v="65"/>
    <x v="4"/>
    <n v="203417.60000000001"/>
    <n v="1"/>
  </r>
  <r>
    <s v="DET-000136"/>
    <s v="ORD-001400"/>
    <s v="PRD-000105"/>
    <n v="41"/>
    <n v="458.4"/>
    <n v="615.54999999999995"/>
    <n v="626.04"/>
    <n v="25667.64"/>
    <n v="18794.400000000001"/>
    <n v="6873.24"/>
    <n v="0.26779999999999998"/>
    <x v="85"/>
    <x v="2"/>
    <x v="2"/>
    <s v="CUST-000072"/>
    <x v="34"/>
    <x v="0"/>
    <n v="143479.20000000001"/>
    <n v="4"/>
  </r>
  <r>
    <s v="DET-000137"/>
    <s v="ORD-001368"/>
    <s v="PRD-000002"/>
    <n v="45"/>
    <n v="477.82"/>
    <n v="747.13"/>
    <n v="738.46"/>
    <n v="33230.699999999997"/>
    <n v="21501.9"/>
    <n v="11728.8"/>
    <n v="0.35299999999999998"/>
    <x v="86"/>
    <x v="4"/>
    <x v="0"/>
    <s v="CUST-000073"/>
    <x v="36"/>
    <x v="0"/>
    <n v="45392.9"/>
    <n v="5"/>
  </r>
  <r>
    <s v="DET-000138"/>
    <s v="ORD-000443"/>
    <s v="PRD-000077"/>
    <n v="31"/>
    <n v="397.07"/>
    <n v="597.23"/>
    <n v="626.54999999999995"/>
    <n v="19423.05"/>
    <n v="12309.17"/>
    <n v="7113.88"/>
    <n v="0.36630000000000001"/>
    <x v="71"/>
    <x v="4"/>
    <x v="0"/>
    <s v="CUST-000078"/>
    <x v="40"/>
    <x v="3"/>
    <n v="153269.01999999999"/>
    <n v="6"/>
  </r>
  <r>
    <s v="DET-000139"/>
    <s v="ORD-000075"/>
    <s v="PRD-000052"/>
    <n v="39"/>
    <n v="398.81"/>
    <n v="500.83"/>
    <n v="503.17"/>
    <n v="19623.63"/>
    <n v="15553.59"/>
    <n v="4070.04"/>
    <n v="0.2074"/>
    <x v="64"/>
    <x v="5"/>
    <x v="3"/>
    <s v="CUST-000017"/>
    <x v="41"/>
    <x v="4"/>
    <n v="100101.31"/>
    <n v="3"/>
  </r>
  <r>
    <s v="DET-000140"/>
    <s v="ORD-000557"/>
    <s v="PRD-000066"/>
    <n v="49"/>
    <n v="294.20999999999998"/>
    <n v="435.72"/>
    <n v="465.31"/>
    <n v="22800.19"/>
    <n v="14416.29"/>
    <n v="8383.9"/>
    <n v="0.36770000000000003"/>
    <x v="14"/>
    <x v="1"/>
    <x v="2"/>
    <s v="CUST-000053"/>
    <x v="19"/>
    <x v="4"/>
    <n v="118860.84"/>
    <n v="6"/>
  </r>
  <r>
    <s v="DET-000141"/>
    <s v="ORD-001179"/>
    <s v="PRD-000052"/>
    <n v="39"/>
    <n v="398.81"/>
    <n v="500.83"/>
    <n v="484.92"/>
    <n v="18911.88"/>
    <n v="15553.59"/>
    <n v="3358.29"/>
    <n v="0.17760000000000001"/>
    <x v="64"/>
    <x v="5"/>
    <x v="3"/>
    <s v="CUST-000014"/>
    <x v="68"/>
    <x v="4"/>
    <n v="100101.31"/>
    <n v="4"/>
  </r>
  <r>
    <s v="DET-000142"/>
    <s v="ORD-001454"/>
    <s v="PRD-000092"/>
    <n v="32"/>
    <n v="370.96"/>
    <n v="553.53"/>
    <n v="535.52"/>
    <n v="17136.64"/>
    <n v="11870.72"/>
    <n v="5265.92"/>
    <n v="0.30730000000000002"/>
    <x v="5"/>
    <x v="3"/>
    <x v="0"/>
    <s v="CUST-000002"/>
    <x v="26"/>
    <x v="1"/>
    <n v="74562.960000000006"/>
    <n v="4"/>
  </r>
  <r>
    <s v="DET-000143"/>
    <s v="ORD-000363"/>
    <s v="PRD-000043"/>
    <n v="43"/>
    <n v="65.47"/>
    <n v="96.35"/>
    <n v="94.49"/>
    <n v="4063.07"/>
    <n v="2815.21"/>
    <n v="1247.8599999999999"/>
    <n v="0.30709999999999998"/>
    <x v="87"/>
    <x v="1"/>
    <x v="0"/>
    <s v="CUST-000006"/>
    <x v="63"/>
    <x v="2"/>
    <n v="4451.96"/>
    <n v="4"/>
  </r>
  <r>
    <s v="DET-000144"/>
    <s v="ORD-000448"/>
    <s v="PRD-000090"/>
    <n v="42"/>
    <n v="262.5"/>
    <n v="342.9"/>
    <n v="330.09"/>
    <n v="13863.78"/>
    <n v="11025"/>
    <n v="2838.78"/>
    <n v="0.20480000000000001"/>
    <x v="88"/>
    <x v="5"/>
    <x v="3"/>
    <s v="CUST-000018"/>
    <x v="56"/>
    <x v="3"/>
    <n v="44362.5"/>
    <n v="3"/>
  </r>
  <r>
    <s v="DET-000145"/>
    <s v="ORD-001258"/>
    <s v="PRD-000022"/>
    <n v="13"/>
    <n v="112.77"/>
    <n v="150.9"/>
    <n v="157.38999999999999"/>
    <n v="2046.07"/>
    <n v="1466.01"/>
    <n v="580.05999999999995"/>
    <n v="0.28349999999999997"/>
    <x v="17"/>
    <x v="3"/>
    <x v="2"/>
    <s v="CUST-000066"/>
    <x v="64"/>
    <x v="2"/>
    <n v="35409.78"/>
    <n v="3"/>
  </r>
  <r>
    <s v="DET-000146"/>
    <s v="ORD-000262"/>
    <s v="PRD-000111"/>
    <n v="16"/>
    <n v="180.39"/>
    <n v="275.67"/>
    <n v="267.98"/>
    <n v="4287.68"/>
    <n v="2886.24"/>
    <n v="1401.44"/>
    <n v="0.32690000000000002"/>
    <x v="89"/>
    <x v="2"/>
    <x v="0"/>
    <s v="CUST-000056"/>
    <x v="9"/>
    <x v="1"/>
    <n v="57544.41"/>
    <n v="2"/>
  </r>
  <r>
    <s v="DET-000147"/>
    <s v="ORD-000125"/>
    <s v="PRD-000107"/>
    <n v="19"/>
    <n v="234.67"/>
    <n v="373.26"/>
    <n v="363.55"/>
    <n v="6907.45"/>
    <n v="4458.7299999999996"/>
    <n v="2448.7199999999998"/>
    <n v="0.35449999999999998"/>
    <x v="15"/>
    <x v="2"/>
    <x v="1"/>
    <s v="CUST-000015"/>
    <x v="69"/>
    <x v="1"/>
    <n v="91755.97"/>
    <n v="4"/>
  </r>
  <r>
    <s v="DET-000148"/>
    <s v="ORD-000911"/>
    <s v="PRD-000055"/>
    <n v="25"/>
    <n v="319.05"/>
    <n v="470.86"/>
    <n v="448.32"/>
    <n v="11208"/>
    <n v="7976.25"/>
    <n v="3231.75"/>
    <n v="0.2883"/>
    <x v="23"/>
    <x v="0"/>
    <x v="2"/>
    <s v="CUST-000068"/>
    <x v="17"/>
    <x v="2"/>
    <n v="62852.85"/>
    <n v="2"/>
  </r>
  <r>
    <s v="DET-000149"/>
    <s v="ORD-000245"/>
    <s v="PRD-000067"/>
    <n v="39"/>
    <n v="113.42"/>
    <n v="174.22"/>
    <n v="185.95"/>
    <n v="7252.05"/>
    <n v="4423.38"/>
    <n v="2828.67"/>
    <n v="0.3901"/>
    <x v="57"/>
    <x v="4"/>
    <x v="2"/>
    <s v="CUST-000017"/>
    <x v="41"/>
    <x v="4"/>
    <n v="35500.46"/>
    <n v="1"/>
  </r>
  <r>
    <s v="DET-000150"/>
    <s v="ORD-000542"/>
    <s v="PRD-000099"/>
    <n v="46"/>
    <n v="61.44"/>
    <n v="90.77"/>
    <n v="97.29"/>
    <n v="4475.34"/>
    <n v="2826.24"/>
    <n v="1649.1"/>
    <n v="0.36849999999999999"/>
    <x v="75"/>
    <x v="3"/>
    <x v="3"/>
    <s v="CUST-000001"/>
    <x v="50"/>
    <x v="4"/>
    <n v="3624.96"/>
    <n v="4"/>
  </r>
  <r>
    <s v="DET-000151"/>
    <s v="ORD-000485"/>
    <s v="PRD-000060"/>
    <n v="37"/>
    <n v="196.4"/>
    <n v="254.95"/>
    <n v="248.4"/>
    <n v="9190.7999999999993"/>
    <n v="7266.8"/>
    <n v="1924"/>
    <n v="0.20930000000000001"/>
    <x v="90"/>
    <x v="5"/>
    <x v="1"/>
    <s v="CUST-000033"/>
    <x v="23"/>
    <x v="2"/>
    <n v="93682.8"/>
    <n v="3"/>
  </r>
  <r>
    <s v="DET-000152"/>
    <s v="ORD-000122"/>
    <s v="PRD-000058"/>
    <n v="23"/>
    <n v="138.19"/>
    <n v="191.44"/>
    <n v="203.1"/>
    <n v="4671.3"/>
    <n v="3178.37"/>
    <n v="1492.93"/>
    <n v="0.3196"/>
    <x v="52"/>
    <x v="5"/>
    <x v="2"/>
    <s v="CUST-000047"/>
    <x v="43"/>
    <x v="3"/>
    <n v="14233.57"/>
    <n v="4"/>
  </r>
  <r>
    <s v="DET-000153"/>
    <s v="ORD-000125"/>
    <s v="PRD-000012"/>
    <n v="27"/>
    <n v="486.46"/>
    <n v="645.89"/>
    <n v="655.6"/>
    <n v="17701.2"/>
    <n v="13134.42"/>
    <n v="4566.78"/>
    <n v="0.25800000000000001"/>
    <x v="32"/>
    <x v="0"/>
    <x v="1"/>
    <s v="CUST-000015"/>
    <x v="69"/>
    <x v="1"/>
    <n v="77347.14"/>
    <n v="4"/>
  </r>
  <r>
    <s v="DET-000154"/>
    <s v="ORD-000170"/>
    <s v="PRD-000088"/>
    <n v="17"/>
    <n v="336.9"/>
    <n v="499.36"/>
    <n v="492.34"/>
    <n v="8369.7800000000007"/>
    <n v="5727.3"/>
    <n v="2642.48"/>
    <n v="0.31569999999999998"/>
    <x v="26"/>
    <x v="4"/>
    <x v="0"/>
    <s v="CUST-000018"/>
    <x v="56"/>
    <x v="3"/>
    <n v="34700.699999999997"/>
    <n v="2"/>
  </r>
  <r>
    <s v="DET-000155"/>
    <s v="ORD-000124"/>
    <s v="PRD-000069"/>
    <n v="48"/>
    <n v="83.55"/>
    <n v="119.93"/>
    <n v="125.11"/>
    <n v="6005.28"/>
    <n v="4010.4"/>
    <n v="1994.88"/>
    <n v="0.3322"/>
    <x v="67"/>
    <x v="4"/>
    <x v="1"/>
    <s v="CUST-000014"/>
    <x v="68"/>
    <x v="4"/>
    <n v="24730.799999999999"/>
    <n v="2"/>
  </r>
  <r>
    <s v="DET-000156"/>
    <s v="ORD-001059"/>
    <s v="PRD-000084"/>
    <n v="5"/>
    <n v="78.599999999999994"/>
    <n v="122.97"/>
    <n v="120.11"/>
    <n v="600.54999999999995"/>
    <n v="393"/>
    <n v="207.55"/>
    <n v="0.34560000000000002"/>
    <x v="9"/>
    <x v="5"/>
    <x v="0"/>
    <s v="CUST-000019"/>
    <x v="3"/>
    <x v="0"/>
    <n v="7074"/>
    <n v="5"/>
  </r>
  <r>
    <s v="DET-000157"/>
    <s v="ORD-001111"/>
    <s v="PRD-000103"/>
    <n v="33"/>
    <n v="191.46"/>
    <n v="245.6"/>
    <n v="261.2"/>
    <n v="8619.6"/>
    <n v="6318.18"/>
    <n v="2301.42"/>
    <n v="0.26700000000000002"/>
    <x v="38"/>
    <x v="1"/>
    <x v="3"/>
    <s v="CUST-000064"/>
    <x v="18"/>
    <x v="0"/>
    <n v="55140.480000000003"/>
    <n v="5"/>
  </r>
  <r>
    <s v="DET-000158"/>
    <s v="ORD-000646"/>
    <s v="PRD-000039"/>
    <n v="28"/>
    <n v="357.9"/>
    <n v="477.14"/>
    <n v="456.69"/>
    <n v="12787.32"/>
    <n v="10021.200000000001"/>
    <n v="2766.12"/>
    <n v="0.21629999999999999"/>
    <x v="8"/>
    <x v="0"/>
    <x v="0"/>
    <s v="CUST-000032"/>
    <x v="1"/>
    <x v="0"/>
    <n v="167855.1"/>
    <n v="2"/>
  </r>
  <r>
    <s v="DET-000159"/>
    <s v="ORD-000786"/>
    <s v="PRD-000013"/>
    <n v="20"/>
    <n v="424.6"/>
    <n v="548.55999999999995"/>
    <n v="600.04999999999995"/>
    <n v="12001"/>
    <n v="8492"/>
    <n v="3509"/>
    <n v="0.29239999999999999"/>
    <x v="61"/>
    <x v="4"/>
    <x v="2"/>
    <s v="CUST-000015"/>
    <x v="69"/>
    <x v="1"/>
    <n v="195740.6"/>
    <n v="2"/>
  </r>
  <r>
    <s v="DET-000160"/>
    <s v="ORD-000201"/>
    <s v="PRD-000041"/>
    <n v="29"/>
    <n v="104.92"/>
    <n v="144.66"/>
    <n v="138.99"/>
    <n v="4030.71"/>
    <n v="3042.68"/>
    <n v="988.03"/>
    <n v="0.24510000000000001"/>
    <x v="45"/>
    <x v="4"/>
    <x v="2"/>
    <s v="CUST-000062"/>
    <x v="8"/>
    <x v="4"/>
    <n v="9757.56"/>
    <n v="5"/>
  </r>
  <r>
    <s v="DET-000161"/>
    <s v="ORD-000369"/>
    <s v="PRD-000057"/>
    <n v="27"/>
    <n v="89.82"/>
    <n v="134"/>
    <n v="138.94999999999999"/>
    <n v="3751.65"/>
    <n v="2425.14"/>
    <n v="1326.51"/>
    <n v="0.35360000000000003"/>
    <x v="30"/>
    <x v="4"/>
    <x v="0"/>
    <s v="CUST-000051"/>
    <x v="42"/>
    <x v="2"/>
    <n v="9431.1"/>
    <n v="1"/>
  </r>
  <r>
    <s v="DET-000162"/>
    <s v="ORD-000797"/>
    <s v="PRD-000053"/>
    <n v="32"/>
    <n v="472.77"/>
    <n v="675.7"/>
    <n v="733.36"/>
    <n v="23467.52"/>
    <n v="15128.64"/>
    <n v="8338.8799999999992"/>
    <n v="0.3553"/>
    <x v="91"/>
    <x v="2"/>
    <x v="1"/>
    <s v="CUST-000026"/>
    <x v="70"/>
    <x v="0"/>
    <n v="111100.95"/>
    <n v="4"/>
  </r>
  <r>
    <s v="DET-000163"/>
    <s v="ORD-000077"/>
    <s v="PRD-000109"/>
    <n v="20"/>
    <n v="152.96"/>
    <n v="238.96"/>
    <n v="227.44"/>
    <n v="4548.8"/>
    <n v="3059.2"/>
    <n v="1489.6"/>
    <n v="0.32750000000000001"/>
    <x v="92"/>
    <x v="0"/>
    <x v="0"/>
    <s v="CUST-000045"/>
    <x v="13"/>
    <x v="0"/>
    <n v="16978.560000000001"/>
    <n v="5"/>
  </r>
  <r>
    <s v="DET-000164"/>
    <s v="ORD-000059"/>
    <s v="PRD-000012"/>
    <n v="47"/>
    <n v="486.46"/>
    <n v="645.89"/>
    <n v="661.89"/>
    <n v="31108.83"/>
    <n v="22863.62"/>
    <n v="8245.2099999999991"/>
    <n v="0.26500000000000001"/>
    <x v="32"/>
    <x v="0"/>
    <x v="2"/>
    <s v="CUST-000017"/>
    <x v="41"/>
    <x v="4"/>
    <n v="77347.14"/>
    <n v="3"/>
  </r>
  <r>
    <s v="DET-000165"/>
    <s v="ORD-000431"/>
    <s v="PRD-000013"/>
    <n v="42"/>
    <n v="424.6"/>
    <n v="548.55999999999995"/>
    <n v="549.92999999999995"/>
    <n v="23097.06"/>
    <n v="17833.2"/>
    <n v="5263.86"/>
    <n v="0.22789999999999999"/>
    <x v="61"/>
    <x v="4"/>
    <x v="2"/>
    <s v="CUST-000064"/>
    <x v="18"/>
    <x v="0"/>
    <n v="195740.6"/>
    <n v="4"/>
  </r>
  <r>
    <s v="DET-000166"/>
    <s v="ORD-000638"/>
    <s v="PRD-000120"/>
    <n v="15"/>
    <n v="292.7"/>
    <n v="384.02"/>
    <n v="398.25"/>
    <n v="5973.75"/>
    <n v="4390.5"/>
    <n v="1583.25"/>
    <n v="0.26500000000000001"/>
    <x v="62"/>
    <x v="2"/>
    <x v="1"/>
    <s v="CUST-000072"/>
    <x v="34"/>
    <x v="0"/>
    <n v="76980.100000000006"/>
    <n v="2"/>
  </r>
  <r>
    <s v="DET-000167"/>
    <s v="ORD-000109"/>
    <s v="PRD-000074"/>
    <n v="7"/>
    <n v="416.96"/>
    <n v="613.59"/>
    <n v="603.66"/>
    <n v="4225.62"/>
    <n v="2918.72"/>
    <n v="1306.9000000000001"/>
    <n v="0.30930000000000002"/>
    <x v="40"/>
    <x v="5"/>
    <x v="2"/>
    <s v="CUST-000045"/>
    <x v="13"/>
    <x v="0"/>
    <n v="47950.400000000001"/>
    <n v="6"/>
  </r>
  <r>
    <s v="DET-000168"/>
    <s v="ORD-001008"/>
    <s v="PRD-000097"/>
    <n v="19"/>
    <n v="285.23"/>
    <n v="389.02"/>
    <n v="373.36"/>
    <n v="7093.84"/>
    <n v="5419.37"/>
    <n v="1674.47"/>
    <n v="0.23599999999999999"/>
    <x v="93"/>
    <x v="1"/>
    <x v="1"/>
    <s v="CUST-000064"/>
    <x v="18"/>
    <x v="0"/>
    <n v="47062.95"/>
    <n v="3"/>
  </r>
  <r>
    <s v="DET-000169"/>
    <s v="ORD-001302"/>
    <s v="PRD-000057"/>
    <n v="5"/>
    <n v="89.82"/>
    <n v="134"/>
    <n v="139.88"/>
    <n v="699.4"/>
    <n v="449.1"/>
    <n v="250.3"/>
    <n v="0.3579"/>
    <x v="30"/>
    <x v="4"/>
    <x v="2"/>
    <s v="CUST-000073"/>
    <x v="36"/>
    <x v="0"/>
    <n v="9431.1"/>
    <n v="4"/>
  </r>
  <r>
    <s v="DET-000170"/>
    <s v="ORD-000068"/>
    <s v="PRD-000040"/>
    <n v="11"/>
    <n v="248.07"/>
    <n v="373.31"/>
    <n v="377.99"/>
    <n v="4157.8900000000003"/>
    <n v="2728.77"/>
    <n v="1429.12"/>
    <n v="0.34370000000000001"/>
    <x v="76"/>
    <x v="3"/>
    <x v="3"/>
    <s v="CUST-000066"/>
    <x v="64"/>
    <x v="2"/>
    <n v="89553.27"/>
    <n v="4"/>
  </r>
  <r>
    <s v="DET-000171"/>
    <s v="ORD-001093"/>
    <s v="PRD-000118"/>
    <n v="5"/>
    <n v="133.96"/>
    <n v="168.59"/>
    <n v="175.9"/>
    <n v="879.5"/>
    <n v="669.8"/>
    <n v="209.7"/>
    <n v="0.2384"/>
    <x v="94"/>
    <x v="4"/>
    <x v="2"/>
    <s v="CUST-000024"/>
    <x v="71"/>
    <x v="4"/>
    <n v="48091.64"/>
    <n v="2"/>
  </r>
  <r>
    <s v="DET-000172"/>
    <s v="ORD-001189"/>
    <s v="PRD-000080"/>
    <n v="36"/>
    <n v="102.14"/>
    <n v="155.55000000000001"/>
    <n v="152.68"/>
    <n v="5496.48"/>
    <n v="3677.04"/>
    <n v="1819.44"/>
    <n v="0.33100000000000002"/>
    <x v="95"/>
    <x v="2"/>
    <x v="3"/>
    <s v="CUST-000008"/>
    <x v="20"/>
    <x v="0"/>
    <n v="43103.08"/>
    <n v="1"/>
  </r>
  <r>
    <s v="DET-000173"/>
    <s v="ORD-000305"/>
    <s v="PRD-000045"/>
    <n v="13"/>
    <n v="166.45"/>
    <n v="213.32"/>
    <n v="213.49"/>
    <n v="2775.37"/>
    <n v="2163.85"/>
    <n v="611.52"/>
    <n v="0.2203"/>
    <x v="51"/>
    <x v="3"/>
    <x v="3"/>
    <s v="CUST-000078"/>
    <x v="40"/>
    <x v="3"/>
    <n v="49768.55"/>
    <n v="3"/>
  </r>
  <r>
    <s v="DET-000174"/>
    <s v="ORD-000674"/>
    <s v="PRD-000035"/>
    <n v="33"/>
    <n v="484.53"/>
    <n v="772.81"/>
    <n v="799.28"/>
    <n v="26376.240000000002"/>
    <n v="15989.49"/>
    <n v="10386.75"/>
    <n v="0.39379999999999998"/>
    <x v="1"/>
    <x v="1"/>
    <x v="1"/>
    <s v="CUST-000020"/>
    <x v="72"/>
    <x v="0"/>
    <n v="63957.96"/>
    <n v="6"/>
  </r>
  <r>
    <s v="DET-000175"/>
    <s v="ORD-000365"/>
    <s v="PRD-000003"/>
    <n v="30"/>
    <n v="379.4"/>
    <n v="516.48"/>
    <n v="536.61"/>
    <n v="16098.3"/>
    <n v="11382"/>
    <n v="4716.3"/>
    <n v="0.29299999999999998"/>
    <x v="58"/>
    <x v="2"/>
    <x v="3"/>
    <s v="CUST-000075"/>
    <x v="0"/>
    <x v="0"/>
    <n v="53874.8"/>
    <n v="4"/>
  </r>
  <r>
    <s v="DET-000176"/>
    <s v="ORD-000821"/>
    <s v="PRD-000120"/>
    <n v="27"/>
    <n v="292.7"/>
    <n v="384.02"/>
    <n v="386.27"/>
    <n v="10429.290000000001"/>
    <n v="7902.9"/>
    <n v="2526.39"/>
    <n v="0.2422"/>
    <x v="62"/>
    <x v="2"/>
    <x v="3"/>
    <s v="CUST-000015"/>
    <x v="69"/>
    <x v="1"/>
    <n v="76980.100000000006"/>
    <n v="6"/>
  </r>
  <r>
    <s v="DET-000177"/>
    <s v="ORD-001403"/>
    <s v="PRD-000005"/>
    <n v="49"/>
    <n v="120.21"/>
    <n v="159.85"/>
    <n v="158.57"/>
    <n v="7769.93"/>
    <n v="5890.29"/>
    <n v="1879.64"/>
    <n v="0.2419"/>
    <x v="3"/>
    <x v="2"/>
    <x v="3"/>
    <s v="CUST-000066"/>
    <x v="64"/>
    <x v="2"/>
    <n v="45439.38"/>
    <n v="5"/>
  </r>
  <r>
    <s v="DET-000178"/>
    <s v="ORD-000343"/>
    <s v="PRD-000090"/>
    <n v="47"/>
    <n v="262.5"/>
    <n v="342.9"/>
    <n v="339.83"/>
    <n v="15972.01"/>
    <n v="12337.5"/>
    <n v="3634.51"/>
    <n v="0.2276"/>
    <x v="88"/>
    <x v="5"/>
    <x v="3"/>
    <s v="CUST-000059"/>
    <x v="5"/>
    <x v="2"/>
    <n v="44362.5"/>
    <n v="6"/>
  </r>
  <r>
    <s v="DET-000179"/>
    <s v="ORD-000947"/>
    <s v="PRD-000011"/>
    <n v="33"/>
    <n v="59.26"/>
    <n v="82.73"/>
    <n v="80.760000000000005"/>
    <n v="2665.08"/>
    <n v="1955.58"/>
    <n v="709.5"/>
    <n v="0.26619999999999999"/>
    <x v="96"/>
    <x v="2"/>
    <x v="0"/>
    <s v="CUST-000067"/>
    <x v="59"/>
    <x v="0"/>
    <n v="14044.62"/>
    <n v="3"/>
  </r>
  <r>
    <s v="DET-000180"/>
    <s v="ORD-000899"/>
    <s v="PRD-000071"/>
    <n v="42"/>
    <n v="397.51"/>
    <n v="509.84"/>
    <n v="509.23"/>
    <n v="21387.66"/>
    <n v="16695.419999999998"/>
    <n v="4692.24"/>
    <n v="0.21940000000000001"/>
    <x v="43"/>
    <x v="1"/>
    <x v="3"/>
    <s v="CUST-000049"/>
    <x v="7"/>
    <x v="1"/>
    <n v="96197.42"/>
    <n v="5"/>
  </r>
  <r>
    <s v="DET-000181"/>
    <s v="ORD-001378"/>
    <s v="PRD-000117"/>
    <n v="37"/>
    <n v="411.65"/>
    <n v="555.02"/>
    <n v="543.87"/>
    <n v="20123.189999999999"/>
    <n v="15231.05"/>
    <n v="4892.1400000000003"/>
    <n v="0.24310000000000001"/>
    <x v="97"/>
    <x v="4"/>
    <x v="0"/>
    <s v="CUST-000004"/>
    <x v="73"/>
    <x v="4"/>
    <n v="41165"/>
    <n v="4"/>
  </r>
  <r>
    <s v="DET-000182"/>
    <s v="ORD-001440"/>
    <s v="PRD-000056"/>
    <n v="11"/>
    <n v="464.84"/>
    <n v="609.41999999999996"/>
    <n v="636.89"/>
    <n v="7005.79"/>
    <n v="5113.24"/>
    <n v="1892.55"/>
    <n v="0.27010000000000001"/>
    <x v="78"/>
    <x v="4"/>
    <x v="0"/>
    <s v="CUST-000019"/>
    <x v="3"/>
    <x v="0"/>
    <n v="192443.76"/>
    <n v="4"/>
  </r>
  <r>
    <s v="DET-000183"/>
    <s v="ORD-001133"/>
    <s v="PRD-000010"/>
    <n v="16"/>
    <n v="368.63"/>
    <n v="526.67999999999995"/>
    <n v="545.29999999999995"/>
    <n v="8724.7999999999993"/>
    <n v="5898.08"/>
    <n v="2826.72"/>
    <n v="0.32400000000000001"/>
    <x v="63"/>
    <x v="2"/>
    <x v="3"/>
    <s v="CUST-000054"/>
    <x v="6"/>
    <x v="3"/>
    <n v="36494.370000000003"/>
    <n v="2"/>
  </r>
  <r>
    <s v="DET-000184"/>
    <s v="ORD-000762"/>
    <s v="PRD-000106"/>
    <n v="35"/>
    <n v="162.18"/>
    <n v="216.57"/>
    <n v="218.17"/>
    <n v="7635.95"/>
    <n v="5676.3"/>
    <n v="1959.65"/>
    <n v="0.25659999999999999"/>
    <x v="33"/>
    <x v="1"/>
    <x v="2"/>
    <s v="CUST-000003"/>
    <x v="37"/>
    <x v="4"/>
    <n v="37950.120000000003"/>
    <n v="6"/>
  </r>
  <r>
    <s v="DET-000185"/>
    <s v="ORD-000341"/>
    <s v="PRD-000116"/>
    <n v="36"/>
    <n v="442.16"/>
    <n v="664.5"/>
    <n v="663.75"/>
    <n v="23895"/>
    <n v="15917.76"/>
    <n v="7977.24"/>
    <n v="0.33379999999999999"/>
    <x v="98"/>
    <x v="1"/>
    <x v="2"/>
    <s v="CUST-000059"/>
    <x v="5"/>
    <x v="2"/>
    <n v="207373.04"/>
    <n v="6"/>
  </r>
  <r>
    <s v="DET-000186"/>
    <s v="ORD-000942"/>
    <s v="PRD-000034"/>
    <n v="24"/>
    <n v="477"/>
    <n v="677.96"/>
    <n v="668.23"/>
    <n v="16037.52"/>
    <n v="11448"/>
    <n v="4589.5200000000004"/>
    <n v="0.28620000000000001"/>
    <x v="48"/>
    <x v="1"/>
    <x v="1"/>
    <s v="CUST-000077"/>
    <x v="45"/>
    <x v="1"/>
    <n v="187461"/>
    <n v="5"/>
  </r>
  <r>
    <s v="DET-000187"/>
    <s v="ORD-000383"/>
    <s v="PRD-000067"/>
    <n v="21"/>
    <n v="113.42"/>
    <n v="174.22"/>
    <n v="179.5"/>
    <n v="3769.5"/>
    <n v="2381.8200000000002"/>
    <n v="1387.68"/>
    <n v="0.36809999999999998"/>
    <x v="57"/>
    <x v="4"/>
    <x v="0"/>
    <s v="CUST-000068"/>
    <x v="17"/>
    <x v="2"/>
    <n v="35500.46"/>
    <n v="2"/>
  </r>
  <r>
    <s v="DET-000188"/>
    <s v="ORD-001004"/>
    <s v="PRD-000072"/>
    <n v="40"/>
    <n v="139.41999999999999"/>
    <n v="218.06"/>
    <n v="237.21"/>
    <n v="9488.4"/>
    <n v="5576.8"/>
    <n v="3911.6"/>
    <n v="0.4123"/>
    <x v="99"/>
    <x v="4"/>
    <x v="2"/>
    <s v="CUST-000022"/>
    <x v="74"/>
    <x v="3"/>
    <n v="45032.66"/>
    <n v="4"/>
  </r>
  <r>
    <s v="DET-000189"/>
    <s v="ORD-000300"/>
    <s v="PRD-000031"/>
    <n v="7"/>
    <n v="323.39999999999998"/>
    <n v="507.06"/>
    <n v="533.86"/>
    <n v="3737.02"/>
    <n v="2263.8000000000002"/>
    <n v="1473.22"/>
    <n v="0.39419999999999999"/>
    <x v="18"/>
    <x v="4"/>
    <x v="0"/>
    <s v="CUST-000079"/>
    <x v="49"/>
    <x v="0"/>
    <n v="78909.600000000006"/>
    <n v="6"/>
  </r>
  <r>
    <s v="DET-000190"/>
    <s v="ORD-000139"/>
    <s v="PRD-000075"/>
    <n v="5"/>
    <n v="368.09"/>
    <n v="503.79"/>
    <n v="534.85"/>
    <n v="2674.25"/>
    <n v="1840.45"/>
    <n v="833.8"/>
    <n v="0.31180000000000002"/>
    <x v="100"/>
    <x v="1"/>
    <x v="3"/>
    <s v="CUST-000028"/>
    <x v="67"/>
    <x v="3"/>
    <n v="39753.72"/>
    <n v="1"/>
  </r>
  <r>
    <s v="DET-000191"/>
    <s v="ORD-000359"/>
    <s v="PRD-000109"/>
    <n v="31"/>
    <n v="152.96"/>
    <n v="238.96"/>
    <n v="256.92"/>
    <n v="7964.52"/>
    <n v="4741.76"/>
    <n v="3222.76"/>
    <n v="0.40460000000000002"/>
    <x v="92"/>
    <x v="0"/>
    <x v="0"/>
    <s v="CUST-000031"/>
    <x v="57"/>
    <x v="0"/>
    <n v="16978.560000000001"/>
    <n v="4"/>
  </r>
  <r>
    <s v="DET-000192"/>
    <s v="ORD-000836"/>
    <s v="PRD-000071"/>
    <n v="44"/>
    <n v="397.51"/>
    <n v="509.84"/>
    <n v="511.24"/>
    <n v="22494.560000000001"/>
    <n v="17490.439999999999"/>
    <n v="5004.12"/>
    <n v="0.2225"/>
    <x v="43"/>
    <x v="1"/>
    <x v="1"/>
    <s v="CUST-000032"/>
    <x v="1"/>
    <x v="0"/>
    <n v="96197.42"/>
    <n v="2"/>
  </r>
  <r>
    <s v="DET-000193"/>
    <s v="ORD-001409"/>
    <s v="PRD-000109"/>
    <n v="37"/>
    <n v="152.96"/>
    <n v="238.96"/>
    <n v="229.27"/>
    <n v="8482.99"/>
    <n v="5659.52"/>
    <n v="2823.47"/>
    <n v="0.33279999999999998"/>
    <x v="92"/>
    <x v="0"/>
    <x v="2"/>
    <s v="CUST-000048"/>
    <x v="31"/>
    <x v="1"/>
    <n v="16978.560000000001"/>
    <n v="5"/>
  </r>
  <r>
    <s v="DET-000194"/>
    <s v="ORD-001304"/>
    <s v="PRD-000066"/>
    <n v="24"/>
    <n v="294.20999999999998"/>
    <n v="435.72"/>
    <n v="454.62"/>
    <n v="10910.88"/>
    <n v="7061.04"/>
    <n v="3849.84"/>
    <n v="0.3528"/>
    <x v="14"/>
    <x v="1"/>
    <x v="3"/>
    <s v="CUST-000020"/>
    <x v="72"/>
    <x v="0"/>
    <n v="118860.84"/>
    <n v="2"/>
  </r>
  <r>
    <s v="DET-000195"/>
    <s v="ORD-000483"/>
    <s v="PRD-000070"/>
    <n v="18"/>
    <n v="494.1"/>
    <n v="659.45"/>
    <n v="645.14"/>
    <n v="11612.52"/>
    <n v="8893.7999999999993"/>
    <n v="2718.72"/>
    <n v="0.2341"/>
    <x v="49"/>
    <x v="1"/>
    <x v="3"/>
    <s v="CUST-000027"/>
    <x v="21"/>
    <x v="4"/>
    <n v="214439.4"/>
    <n v="3"/>
  </r>
  <r>
    <s v="DET-000196"/>
    <s v="ORD-000909"/>
    <s v="PRD-000041"/>
    <n v="40"/>
    <n v="104.92"/>
    <n v="144.66"/>
    <n v="149.77000000000001"/>
    <n v="5990.8"/>
    <n v="4196.8"/>
    <n v="1794"/>
    <n v="0.29949999999999999"/>
    <x v="45"/>
    <x v="4"/>
    <x v="2"/>
    <s v="CUST-000013"/>
    <x v="11"/>
    <x v="3"/>
    <n v="9757.56"/>
    <n v="6"/>
  </r>
  <r>
    <s v="DET-000197"/>
    <s v="ORD-001135"/>
    <s v="PRD-000063"/>
    <n v="9"/>
    <n v="422.93"/>
    <n v="665.54"/>
    <n v="706.09"/>
    <n v="6354.81"/>
    <n v="3806.37"/>
    <n v="2548.44"/>
    <n v="0.40100000000000002"/>
    <x v="101"/>
    <x v="4"/>
    <x v="2"/>
    <s v="CUST-000033"/>
    <x v="23"/>
    <x v="2"/>
    <n v="209773.28"/>
    <n v="4"/>
  </r>
  <r>
    <s v="DET-000198"/>
    <s v="ORD-000866"/>
    <s v="PRD-000032"/>
    <n v="27"/>
    <n v="126.74"/>
    <n v="169.05"/>
    <n v="180.47"/>
    <n v="4872.6899999999996"/>
    <n v="3421.98"/>
    <n v="1450.71"/>
    <n v="0.29770000000000002"/>
    <x v="56"/>
    <x v="1"/>
    <x v="1"/>
    <s v="CUST-000049"/>
    <x v="7"/>
    <x v="1"/>
    <n v="27249.1"/>
    <n v="6"/>
  </r>
  <r>
    <s v="DET-000199"/>
    <s v="ORD-000139"/>
    <s v="PRD-000020"/>
    <n v="49"/>
    <n v="181.05"/>
    <n v="287.89"/>
    <n v="286.52999999999997"/>
    <n v="14039.97"/>
    <n v="8871.4500000000007"/>
    <n v="5168.5200000000004"/>
    <n v="0.36809999999999998"/>
    <x v="21"/>
    <x v="2"/>
    <x v="3"/>
    <s v="CUST-000028"/>
    <x v="67"/>
    <x v="3"/>
    <n v="28786.95"/>
    <n v="1"/>
  </r>
  <r>
    <s v="DET-000200"/>
    <s v="ORD-000996"/>
    <s v="PRD-000057"/>
    <n v="19"/>
    <n v="89.82"/>
    <n v="134"/>
    <n v="137.6"/>
    <n v="2614.4"/>
    <n v="1706.58"/>
    <n v="907.82"/>
    <n v="0.34720000000000001"/>
    <x v="30"/>
    <x v="4"/>
    <x v="2"/>
    <s v="CUST-000030"/>
    <x v="38"/>
    <x v="3"/>
    <n v="9431.1"/>
    <n v="3"/>
  </r>
  <r>
    <s v="DET-000201"/>
    <s v="ORD-000435"/>
    <s v="PRD-000098"/>
    <n v="10"/>
    <n v="242.39"/>
    <n v="366.32"/>
    <n v="382.12"/>
    <n v="3821.2"/>
    <n v="2423.9"/>
    <n v="1397.3"/>
    <n v="0.36570000000000003"/>
    <x v="102"/>
    <x v="4"/>
    <x v="3"/>
    <s v="CUST-000072"/>
    <x v="34"/>
    <x v="0"/>
    <n v="16724.91"/>
    <n v="4"/>
  </r>
  <r>
    <s v="DET-000202"/>
    <s v="ORD-000509"/>
    <s v="PRD-000050"/>
    <n v="37"/>
    <n v="133.18"/>
    <n v="194.02"/>
    <n v="208.17"/>
    <n v="7702.29"/>
    <n v="4927.66"/>
    <n v="2774.63"/>
    <n v="0.36020000000000002"/>
    <x v="35"/>
    <x v="1"/>
    <x v="3"/>
    <s v="CUST-000036"/>
    <x v="46"/>
    <x v="4"/>
    <n v="29033.24"/>
    <n v="3"/>
  </r>
  <r>
    <s v="DET-000203"/>
    <s v="ORD-000273"/>
    <s v="PRD-000080"/>
    <n v="23"/>
    <n v="102.14"/>
    <n v="155.55000000000001"/>
    <n v="165.54"/>
    <n v="3807.42"/>
    <n v="2349.2199999999998"/>
    <n v="1458.2"/>
    <n v="0.38300000000000001"/>
    <x v="95"/>
    <x v="2"/>
    <x v="3"/>
    <s v="CUST-000005"/>
    <x v="65"/>
    <x v="4"/>
    <n v="43103.08"/>
    <n v="4"/>
  </r>
  <r>
    <s v="DET-000204"/>
    <s v="ORD-001123"/>
    <s v="PRD-000025"/>
    <n v="17"/>
    <n v="255.23"/>
    <n v="344.48"/>
    <n v="378.31"/>
    <n v="6431.27"/>
    <n v="4338.91"/>
    <n v="2092.36"/>
    <n v="0.32529999999999998"/>
    <x v="11"/>
    <x v="1"/>
    <x v="2"/>
    <s v="CUST-000008"/>
    <x v="20"/>
    <x v="0"/>
    <n v="118937.18"/>
    <n v="6"/>
  </r>
  <r>
    <s v="DET-000205"/>
    <s v="ORD-000104"/>
    <s v="PRD-000012"/>
    <n v="33"/>
    <n v="486.46"/>
    <n v="645.89"/>
    <n v="614.38"/>
    <n v="20274.54"/>
    <n v="16053.18"/>
    <n v="4221.3599999999997"/>
    <n v="0.2082"/>
    <x v="32"/>
    <x v="0"/>
    <x v="0"/>
    <s v="CUST-000033"/>
    <x v="23"/>
    <x v="2"/>
    <n v="77347.14"/>
    <n v="4"/>
  </r>
  <r>
    <s v="DET-000206"/>
    <s v="ORD-001238"/>
    <s v="PRD-000071"/>
    <n v="10"/>
    <n v="397.51"/>
    <n v="509.84"/>
    <n v="517.80999999999995"/>
    <n v="5178.1000000000004"/>
    <n v="3975.1"/>
    <n v="1203"/>
    <n v="0.23230000000000001"/>
    <x v="43"/>
    <x v="1"/>
    <x v="1"/>
    <s v="CUST-000021"/>
    <x v="55"/>
    <x v="4"/>
    <n v="96197.42"/>
    <n v="6"/>
  </r>
  <r>
    <s v="DET-000207"/>
    <s v="ORD-000762"/>
    <s v="PRD-000039"/>
    <n v="19"/>
    <n v="357.9"/>
    <n v="477.14"/>
    <n v="471.61"/>
    <n v="8960.59"/>
    <n v="6800.1"/>
    <n v="2160.4899999999998"/>
    <n v="0.24110000000000001"/>
    <x v="8"/>
    <x v="0"/>
    <x v="2"/>
    <s v="CUST-000003"/>
    <x v="37"/>
    <x v="4"/>
    <n v="167855.1"/>
    <n v="6"/>
  </r>
  <r>
    <s v="DET-000208"/>
    <s v="ORD-000787"/>
    <s v="PRD-000017"/>
    <n v="20"/>
    <n v="186.91"/>
    <n v="267.58"/>
    <n v="259.01"/>
    <n v="5180.2"/>
    <n v="3738.2"/>
    <n v="1442"/>
    <n v="0.27839999999999998"/>
    <x v="42"/>
    <x v="0"/>
    <x v="3"/>
    <s v="CUST-000059"/>
    <x v="5"/>
    <x v="2"/>
    <n v="33456.89"/>
    <n v="1"/>
  </r>
  <r>
    <s v="DET-000209"/>
    <s v="ORD-000165"/>
    <s v="PRD-000045"/>
    <n v="28"/>
    <n v="166.45"/>
    <n v="213.32"/>
    <n v="231.82"/>
    <n v="6490.96"/>
    <n v="4660.6000000000004"/>
    <n v="1830.36"/>
    <n v="0.28199999999999997"/>
    <x v="51"/>
    <x v="3"/>
    <x v="2"/>
    <s v="CUST-000056"/>
    <x v="9"/>
    <x v="1"/>
    <n v="49768.55"/>
    <n v="3"/>
  </r>
  <r>
    <s v="DET-000210"/>
    <s v="ORD-000999"/>
    <s v="PRD-000011"/>
    <n v="27"/>
    <n v="59.26"/>
    <n v="82.73"/>
    <n v="90.98"/>
    <n v="2456.46"/>
    <n v="1600.02"/>
    <n v="856.44"/>
    <n v="0.34860000000000002"/>
    <x v="96"/>
    <x v="2"/>
    <x v="0"/>
    <s v="CUST-000063"/>
    <x v="16"/>
    <x v="3"/>
    <n v="14044.62"/>
    <n v="2"/>
  </r>
  <r>
    <s v="DET-000211"/>
    <s v="ORD-000520"/>
    <s v="PRD-000070"/>
    <n v="14"/>
    <n v="494.1"/>
    <n v="659.45"/>
    <n v="644.34"/>
    <n v="9020.76"/>
    <n v="6917.4"/>
    <n v="2103.36"/>
    <n v="0.23319999999999999"/>
    <x v="49"/>
    <x v="1"/>
    <x v="1"/>
    <s v="CUST-000023"/>
    <x v="2"/>
    <x v="1"/>
    <n v="214439.4"/>
    <n v="1"/>
  </r>
  <r>
    <s v="DET-000212"/>
    <s v="ORD-001308"/>
    <s v="PRD-000023"/>
    <n v="45"/>
    <n v="181.47"/>
    <n v="258.42"/>
    <n v="246.99"/>
    <n v="11114.55"/>
    <n v="8166.15"/>
    <n v="2948.4"/>
    <n v="0.26529999999999998"/>
    <x v="19"/>
    <x v="1"/>
    <x v="1"/>
    <s v="CUST-000035"/>
    <x v="61"/>
    <x v="1"/>
    <n v="43552.800000000003"/>
    <n v="3"/>
  </r>
  <r>
    <s v="DET-000213"/>
    <s v="ORD-000517"/>
    <s v="PRD-000091"/>
    <n v="45"/>
    <n v="103.82"/>
    <n v="149.71"/>
    <n v="148.4"/>
    <n v="6678"/>
    <n v="4671.8999999999996"/>
    <n v="2006.1"/>
    <n v="0.3004"/>
    <x v="70"/>
    <x v="4"/>
    <x v="0"/>
    <s v="CUST-000038"/>
    <x v="32"/>
    <x v="3"/>
    <n v="23359.5"/>
    <n v="3"/>
  </r>
  <r>
    <s v="DET-000214"/>
    <s v="ORD-000657"/>
    <s v="PRD-000110"/>
    <n v="21"/>
    <n v="84.64"/>
    <n v="124.5"/>
    <n v="133.87"/>
    <n v="2811.27"/>
    <n v="1777.44"/>
    <n v="1033.83"/>
    <n v="0.36770000000000003"/>
    <x v="103"/>
    <x v="5"/>
    <x v="0"/>
    <s v="CUST-000007"/>
    <x v="30"/>
    <x v="3"/>
    <n v="34279.199999999997"/>
    <n v="1"/>
  </r>
  <r>
    <s v="DET-000215"/>
    <s v="ORD-000613"/>
    <s v="PRD-000070"/>
    <n v="48"/>
    <n v="494.1"/>
    <n v="659.45"/>
    <n v="655.55"/>
    <n v="31466.400000000001"/>
    <n v="23716.799999999999"/>
    <n v="7749.6"/>
    <n v="0.24629999999999999"/>
    <x v="49"/>
    <x v="1"/>
    <x v="3"/>
    <s v="CUST-000078"/>
    <x v="40"/>
    <x v="3"/>
    <n v="214439.4"/>
    <n v="3"/>
  </r>
  <r>
    <s v="DET-000216"/>
    <s v="ORD-000164"/>
    <s v="PRD-000038"/>
    <n v="49"/>
    <n v="93.95"/>
    <n v="142.47999999999999"/>
    <n v="136.57"/>
    <n v="6691.93"/>
    <n v="4603.55"/>
    <n v="2088.38"/>
    <n v="0.31209999999999999"/>
    <x v="22"/>
    <x v="0"/>
    <x v="1"/>
    <s v="CUST-000010"/>
    <x v="75"/>
    <x v="4"/>
    <n v="12965.1"/>
    <n v="2"/>
  </r>
  <r>
    <s v="DET-000217"/>
    <s v="ORD-000064"/>
    <s v="PRD-000002"/>
    <n v="34"/>
    <n v="477.82"/>
    <n v="747.13"/>
    <n v="715.66"/>
    <n v="24332.44"/>
    <n v="16245.88"/>
    <n v="8086.56"/>
    <n v="0.33229999999999998"/>
    <x v="86"/>
    <x v="4"/>
    <x v="2"/>
    <s v="CUST-000042"/>
    <x v="53"/>
    <x v="2"/>
    <n v="45392.9"/>
    <n v="6"/>
  </r>
  <r>
    <s v="DET-000218"/>
    <s v="ORD-001115"/>
    <s v="PRD-000086"/>
    <n v="48"/>
    <n v="196.33"/>
    <n v="246.04"/>
    <n v="249.51"/>
    <n v="11976.48"/>
    <n v="9423.84"/>
    <n v="2552.64"/>
    <n v="0.21310000000000001"/>
    <x v="59"/>
    <x v="2"/>
    <x v="0"/>
    <s v="CUST-000018"/>
    <x v="56"/>
    <x v="3"/>
    <n v="55561.39"/>
    <n v="1"/>
  </r>
  <r>
    <s v="DET-000219"/>
    <s v="ORD-001141"/>
    <s v="PRD-000084"/>
    <n v="14"/>
    <n v="78.599999999999994"/>
    <n v="122.97"/>
    <n v="134.01"/>
    <n v="1876.14"/>
    <n v="1100.4000000000001"/>
    <n v="775.74"/>
    <n v="0.41349999999999998"/>
    <x v="9"/>
    <x v="5"/>
    <x v="1"/>
    <s v="CUST-000077"/>
    <x v="45"/>
    <x v="1"/>
    <n v="7074"/>
    <n v="1"/>
  </r>
  <r>
    <s v="DET-000220"/>
    <s v="ORD-000267"/>
    <s v="PRD-000089"/>
    <n v="23"/>
    <n v="449.25"/>
    <n v="562.36"/>
    <n v="558.36"/>
    <n v="12842.28"/>
    <n v="10332.75"/>
    <n v="2509.5300000000002"/>
    <n v="0.19539999999999999"/>
    <x v="27"/>
    <x v="2"/>
    <x v="2"/>
    <s v="CUST-000032"/>
    <x v="1"/>
    <x v="0"/>
    <n v="146455.5"/>
    <n v="3"/>
  </r>
  <r>
    <s v="DET-000221"/>
    <s v="ORD-001164"/>
    <s v="PRD-000079"/>
    <n v="33"/>
    <n v="211.31"/>
    <n v="329.75"/>
    <n v="334.39"/>
    <n v="11034.87"/>
    <n v="6973.23"/>
    <n v="4061.64"/>
    <n v="0.36809999999999998"/>
    <x v="25"/>
    <x v="5"/>
    <x v="1"/>
    <s v="CUST-000072"/>
    <x v="34"/>
    <x v="0"/>
    <n v="42684.62"/>
    <n v="5"/>
  </r>
  <r>
    <s v="DET-000222"/>
    <s v="ORD-000246"/>
    <s v="PRD-000113"/>
    <n v="6"/>
    <n v="468.36"/>
    <n v="680.02"/>
    <n v="656.42"/>
    <n v="3938.52"/>
    <n v="2810.16"/>
    <n v="1128.3599999999999"/>
    <n v="0.28649999999999998"/>
    <x v="83"/>
    <x v="1"/>
    <x v="1"/>
    <s v="CUST-000069"/>
    <x v="48"/>
    <x v="1"/>
    <n v="110064.6"/>
    <n v="4"/>
  </r>
  <r>
    <s v="DET-000223"/>
    <s v="ORD-000395"/>
    <s v="PRD-000093"/>
    <n v="40"/>
    <n v="392.35"/>
    <n v="579.97"/>
    <n v="593.91"/>
    <n v="23756.400000000001"/>
    <n v="15694"/>
    <n v="8062.4"/>
    <n v="0.33939999999999998"/>
    <x v="60"/>
    <x v="5"/>
    <x v="1"/>
    <s v="CUST-000003"/>
    <x v="37"/>
    <x v="4"/>
    <n v="153408.85"/>
    <n v="6"/>
  </r>
  <r>
    <s v="DET-000224"/>
    <s v="ORD-000476"/>
    <s v="PRD-000072"/>
    <n v="23"/>
    <n v="139.41999999999999"/>
    <n v="218.06"/>
    <n v="229.94"/>
    <n v="5288.62"/>
    <n v="3206.66"/>
    <n v="2081.96"/>
    <n v="0.39369999999999999"/>
    <x v="99"/>
    <x v="4"/>
    <x v="3"/>
    <s v="CUST-000029"/>
    <x v="4"/>
    <x v="0"/>
    <n v="45032.66"/>
    <n v="4"/>
  </r>
  <r>
    <s v="DET-000225"/>
    <s v="ORD-000977"/>
    <s v="PRD-000037"/>
    <n v="11"/>
    <n v="187.08"/>
    <n v="277.86"/>
    <n v="275.27"/>
    <n v="3027.97"/>
    <n v="2057.88"/>
    <n v="970.09"/>
    <n v="0.32040000000000002"/>
    <x v="104"/>
    <x v="0"/>
    <x v="0"/>
    <s v="CUST-000032"/>
    <x v="1"/>
    <x v="0"/>
    <n v="64729.68"/>
    <n v="5"/>
  </r>
  <r>
    <s v="DET-000226"/>
    <s v="ORD-001208"/>
    <s v="PRD-000049"/>
    <n v="30"/>
    <n v="296.02"/>
    <n v="374.25"/>
    <n v="372.19"/>
    <n v="11165.7"/>
    <n v="8880.6"/>
    <n v="2285.1"/>
    <n v="0.20469999999999999"/>
    <x v="105"/>
    <x v="5"/>
    <x v="2"/>
    <s v="CUST-000079"/>
    <x v="49"/>
    <x v="0"/>
    <n v="134393.07999999999"/>
    <n v="2"/>
  </r>
  <r>
    <s v="DET-000227"/>
    <s v="ORD-001044"/>
    <s v="PRD-000052"/>
    <n v="19"/>
    <n v="398.81"/>
    <n v="500.83"/>
    <n v="539.04"/>
    <n v="10241.76"/>
    <n v="7577.39"/>
    <n v="2664.37"/>
    <n v="0.2601"/>
    <x v="64"/>
    <x v="5"/>
    <x v="0"/>
    <s v="CUST-000075"/>
    <x v="0"/>
    <x v="0"/>
    <n v="100101.31"/>
    <n v="6"/>
  </r>
  <r>
    <s v="DET-000228"/>
    <s v="ORD-000558"/>
    <s v="PRD-000033"/>
    <n v="42"/>
    <n v="79.27"/>
    <n v="103.11"/>
    <n v="98.11"/>
    <n v="4120.62"/>
    <n v="3329.34"/>
    <n v="791.28"/>
    <n v="0.192"/>
    <x v="106"/>
    <x v="3"/>
    <x v="1"/>
    <s v="CUST-000009"/>
    <x v="24"/>
    <x v="2"/>
    <n v="6817.22"/>
    <n v="3"/>
  </r>
  <r>
    <s v="DET-000229"/>
    <s v="ORD-001018"/>
    <s v="PRD-000022"/>
    <n v="7"/>
    <n v="112.77"/>
    <n v="150.9"/>
    <n v="157.76"/>
    <n v="1104.32"/>
    <n v="789.39"/>
    <n v="314.93"/>
    <n v="0.28520000000000001"/>
    <x v="17"/>
    <x v="3"/>
    <x v="2"/>
    <s v="CUST-000064"/>
    <x v="18"/>
    <x v="0"/>
    <n v="35409.78"/>
    <n v="5"/>
  </r>
  <r>
    <s v="DET-000230"/>
    <s v="ORD-000883"/>
    <s v="PRD-000114"/>
    <n v="42"/>
    <n v="413.65"/>
    <n v="588.37"/>
    <n v="593.71"/>
    <n v="24935.82"/>
    <n v="17373.3"/>
    <n v="7562.52"/>
    <n v="0.30330000000000001"/>
    <x v="50"/>
    <x v="1"/>
    <x v="1"/>
    <s v="CUST-000052"/>
    <x v="58"/>
    <x v="2"/>
    <n v="43846.9"/>
    <n v="2"/>
  </r>
  <r>
    <s v="DET-000231"/>
    <s v="ORD-000147"/>
    <s v="PRD-000111"/>
    <n v="20"/>
    <n v="180.39"/>
    <n v="275.67"/>
    <n v="274.22000000000003"/>
    <n v="5484.4"/>
    <n v="3607.8"/>
    <n v="1876.6"/>
    <n v="0.3422"/>
    <x v="89"/>
    <x v="2"/>
    <x v="2"/>
    <s v="CUST-000041"/>
    <x v="14"/>
    <x v="3"/>
    <n v="57544.41"/>
    <n v="3"/>
  </r>
  <r>
    <s v="DET-000232"/>
    <s v="ORD-000666"/>
    <s v="PRD-000005"/>
    <n v="6"/>
    <n v="120.21"/>
    <n v="159.85"/>
    <n v="167.62"/>
    <n v="1005.72"/>
    <n v="721.26"/>
    <n v="284.45999999999998"/>
    <n v="0.2828"/>
    <x v="3"/>
    <x v="2"/>
    <x v="0"/>
    <s v="CUST-000001"/>
    <x v="50"/>
    <x v="4"/>
    <n v="45439.38"/>
    <n v="6"/>
  </r>
  <r>
    <s v="DET-000233"/>
    <s v="ORD-001328"/>
    <s v="PRD-000103"/>
    <n v="35"/>
    <n v="191.46"/>
    <n v="245.6"/>
    <n v="264.07"/>
    <n v="9242.4500000000007"/>
    <n v="6701.1"/>
    <n v="2541.35"/>
    <n v="0.27500000000000002"/>
    <x v="38"/>
    <x v="1"/>
    <x v="1"/>
    <s v="CUST-000038"/>
    <x v="32"/>
    <x v="3"/>
    <n v="55140.480000000003"/>
    <n v="2"/>
  </r>
  <r>
    <s v="DET-000234"/>
    <s v="ORD-000620"/>
    <s v="PRD-000018"/>
    <n v="32"/>
    <n v="286.14"/>
    <n v="428.08"/>
    <n v="442.53"/>
    <n v="14160.96"/>
    <n v="9156.48"/>
    <n v="5004.4799999999996"/>
    <n v="0.35339999999999999"/>
    <x v="39"/>
    <x v="5"/>
    <x v="0"/>
    <s v="CUST-000001"/>
    <x v="50"/>
    <x v="4"/>
    <n v="32333.82"/>
    <n v="6"/>
  </r>
  <r>
    <s v="DET-000235"/>
    <s v="ORD-000820"/>
    <s v="PRD-000038"/>
    <n v="11"/>
    <n v="93.95"/>
    <n v="142.47999999999999"/>
    <n v="136.02000000000001"/>
    <n v="1496.22"/>
    <n v="1033.45"/>
    <n v="462.77"/>
    <n v="0.30930000000000002"/>
    <x v="22"/>
    <x v="0"/>
    <x v="1"/>
    <s v="CUST-000039"/>
    <x v="51"/>
    <x v="0"/>
    <n v="12965.1"/>
    <n v="3"/>
  </r>
  <r>
    <s v="DET-000236"/>
    <s v="ORD-000864"/>
    <s v="PRD-000118"/>
    <n v="34"/>
    <n v="133.96"/>
    <n v="168.59"/>
    <n v="171.83"/>
    <n v="5842.22"/>
    <n v="4554.6400000000003"/>
    <n v="1287.58"/>
    <n v="0.22040000000000001"/>
    <x v="94"/>
    <x v="4"/>
    <x v="2"/>
    <s v="CUST-000073"/>
    <x v="36"/>
    <x v="0"/>
    <n v="48091.64"/>
    <n v="3"/>
  </r>
  <r>
    <s v="DET-000237"/>
    <s v="ORD-000582"/>
    <s v="PRD-000117"/>
    <n v="47"/>
    <n v="411.65"/>
    <n v="555.02"/>
    <n v="565.79999999999995"/>
    <n v="26592.6"/>
    <n v="19347.55"/>
    <n v="7245.05"/>
    <n v="0.27239999999999998"/>
    <x v="97"/>
    <x v="4"/>
    <x v="0"/>
    <s v="CUST-000033"/>
    <x v="23"/>
    <x v="2"/>
    <n v="41165"/>
    <n v="3"/>
  </r>
  <r>
    <s v="DET-000238"/>
    <s v="ORD-001023"/>
    <s v="PRD-000037"/>
    <n v="11"/>
    <n v="187.08"/>
    <n v="277.86"/>
    <n v="286.63"/>
    <n v="3152.93"/>
    <n v="2057.88"/>
    <n v="1095.05"/>
    <n v="0.3473"/>
    <x v="104"/>
    <x v="0"/>
    <x v="2"/>
    <s v="CUST-000052"/>
    <x v="58"/>
    <x v="2"/>
    <n v="64729.68"/>
    <n v="1"/>
  </r>
  <r>
    <s v="DET-000239"/>
    <s v="ORD-000695"/>
    <s v="PRD-000094"/>
    <n v="40"/>
    <n v="302.57"/>
    <n v="401.96"/>
    <n v="422.32"/>
    <n v="16892.8"/>
    <n v="12102.8"/>
    <n v="4790"/>
    <n v="0.28360000000000002"/>
    <x v="41"/>
    <x v="2"/>
    <x v="3"/>
    <s v="CUST-000029"/>
    <x v="4"/>
    <x v="0"/>
    <n v="133433.37"/>
    <n v="1"/>
  </r>
  <r>
    <s v="DET-000240"/>
    <s v="ORD-001252"/>
    <s v="PRD-000115"/>
    <n v="33"/>
    <n v="335.03"/>
    <n v="441.68"/>
    <n v="420.88"/>
    <n v="13889.04"/>
    <n v="11055.99"/>
    <n v="2833.05"/>
    <n v="0.20399999999999999"/>
    <x v="46"/>
    <x v="0"/>
    <x v="3"/>
    <s v="CUST-000060"/>
    <x v="62"/>
    <x v="3"/>
    <n v="147748.23000000001"/>
    <n v="1"/>
  </r>
  <r>
    <s v="DET-000241"/>
    <s v="ORD-001126"/>
    <s v="PRD-000095"/>
    <n v="28"/>
    <n v="396.94"/>
    <n v="595.12"/>
    <n v="610.17999999999995"/>
    <n v="17085.04"/>
    <n v="11114.32"/>
    <n v="5970.72"/>
    <n v="0.34949999999999998"/>
    <x v="31"/>
    <x v="1"/>
    <x v="3"/>
    <s v="CUST-000041"/>
    <x v="14"/>
    <x v="3"/>
    <n v="139722.88"/>
    <n v="4"/>
  </r>
  <r>
    <s v="DET-000242"/>
    <s v="ORD-001441"/>
    <s v="PRD-000064"/>
    <n v="43"/>
    <n v="210.54"/>
    <n v="327.83"/>
    <n v="340.37"/>
    <n v="14635.91"/>
    <n v="9053.2199999999993"/>
    <n v="5582.69"/>
    <n v="0.38140000000000002"/>
    <x v="10"/>
    <x v="3"/>
    <x v="0"/>
    <s v="CUST-000034"/>
    <x v="28"/>
    <x v="0"/>
    <n v="34528.559999999998"/>
    <n v="1"/>
  </r>
  <r>
    <s v="DET-000243"/>
    <s v="ORD-001240"/>
    <s v="PRD-000010"/>
    <n v="8"/>
    <n v="368.63"/>
    <n v="526.67999999999995"/>
    <n v="527.47"/>
    <n v="4219.76"/>
    <n v="2949.04"/>
    <n v="1270.72"/>
    <n v="0.30109999999999998"/>
    <x v="63"/>
    <x v="2"/>
    <x v="2"/>
    <s v="CUST-000026"/>
    <x v="70"/>
    <x v="0"/>
    <n v="36494.370000000003"/>
    <n v="6"/>
  </r>
  <r>
    <s v="DET-000244"/>
    <s v="ORD-000407"/>
    <s v="PRD-000079"/>
    <n v="33"/>
    <n v="211.31"/>
    <n v="329.75"/>
    <n v="346.32"/>
    <n v="11428.56"/>
    <n v="6973.23"/>
    <n v="4455.33"/>
    <n v="0.38979999999999998"/>
    <x v="25"/>
    <x v="5"/>
    <x v="0"/>
    <s v="CUST-000002"/>
    <x v="26"/>
    <x v="1"/>
    <n v="42684.62"/>
    <n v="3"/>
  </r>
  <r>
    <s v="DET-000245"/>
    <s v="ORD-000399"/>
    <s v="PRD-000042"/>
    <n v="48"/>
    <n v="272.83"/>
    <n v="401.42"/>
    <n v="395.09"/>
    <n v="18964.32"/>
    <n v="13095.84"/>
    <n v="5868.48"/>
    <n v="0.30940000000000001"/>
    <x v="36"/>
    <x v="2"/>
    <x v="2"/>
    <s v="CUST-000010"/>
    <x v="75"/>
    <x v="4"/>
    <n v="121955.01"/>
    <n v="1"/>
  </r>
  <r>
    <s v="DET-000246"/>
    <s v="ORD-000715"/>
    <s v="PRD-000048"/>
    <n v="9"/>
    <n v="284.02999999999997"/>
    <n v="373.58"/>
    <n v="372.69"/>
    <n v="3354.21"/>
    <n v="2556.27"/>
    <n v="797.94"/>
    <n v="0.2379"/>
    <x v="20"/>
    <x v="2"/>
    <x v="2"/>
    <s v="CUST-000071"/>
    <x v="66"/>
    <x v="4"/>
    <n v="40900.32"/>
    <n v="2"/>
  </r>
  <r>
    <s v="DET-000247"/>
    <s v="ORD-000704"/>
    <s v="PRD-000044"/>
    <n v="33"/>
    <n v="459.19"/>
    <n v="660.1"/>
    <n v="722.42"/>
    <n v="23839.86"/>
    <n v="15153.27"/>
    <n v="8686.59"/>
    <n v="0.3644"/>
    <x v="53"/>
    <x v="1"/>
    <x v="0"/>
    <s v="CUST-000017"/>
    <x v="41"/>
    <x v="4"/>
    <n v="22959.5"/>
    <n v="2"/>
  </r>
  <r>
    <s v="DET-000248"/>
    <s v="ORD-000761"/>
    <s v="PRD-000082"/>
    <n v="34"/>
    <n v="330.48"/>
    <n v="422.83"/>
    <n v="423.76"/>
    <n v="14407.84"/>
    <n v="11236.32"/>
    <n v="3171.52"/>
    <n v="0.22009999999999999"/>
    <x v="2"/>
    <x v="2"/>
    <x v="0"/>
    <s v="CUST-000035"/>
    <x v="61"/>
    <x v="1"/>
    <n v="69070.320000000007"/>
    <n v="1"/>
  </r>
  <r>
    <s v="DET-000249"/>
    <s v="ORD-000499"/>
    <s v="PRD-000087"/>
    <n v="33"/>
    <n v="378.32"/>
    <n v="486.34"/>
    <n v="487.3"/>
    <n v="16080.9"/>
    <n v="12484.56"/>
    <n v="3596.34"/>
    <n v="0.22359999999999999"/>
    <x v="107"/>
    <x v="5"/>
    <x v="0"/>
    <s v="CUST-000008"/>
    <x v="20"/>
    <x v="0"/>
    <n v="133546.96"/>
    <n v="4"/>
  </r>
  <r>
    <s v="DET-000250"/>
    <s v="ORD-001489"/>
    <s v="PRD-000097"/>
    <n v="30"/>
    <n v="285.23"/>
    <n v="389.02"/>
    <n v="404.33"/>
    <n v="12129.9"/>
    <n v="8556.9"/>
    <n v="3573"/>
    <n v="0.29459999999999997"/>
    <x v="93"/>
    <x v="1"/>
    <x v="3"/>
    <s v="CUST-000024"/>
    <x v="71"/>
    <x v="4"/>
    <n v="47062.95"/>
    <n v="5"/>
  </r>
  <r>
    <s v="DET-000251"/>
    <s v="ORD-000974"/>
    <s v="PRD-000016"/>
    <n v="23"/>
    <n v="132.53"/>
    <n v="180.65"/>
    <n v="197.93"/>
    <n v="4552.3900000000003"/>
    <n v="3048.19"/>
    <n v="1504.2"/>
    <n v="0.33040000000000003"/>
    <x v="108"/>
    <x v="5"/>
    <x v="1"/>
    <s v="CUST-000023"/>
    <x v="2"/>
    <x v="1"/>
    <n v="33132.5"/>
    <n v="6"/>
  </r>
  <r>
    <s v="DET-000252"/>
    <s v="ORD-000082"/>
    <s v="PRD-000054"/>
    <n v="30"/>
    <n v="452.67"/>
    <n v="601.72"/>
    <n v="660.36"/>
    <n v="19810.8"/>
    <n v="13580.1"/>
    <n v="6230.7"/>
    <n v="0.3145"/>
    <x v="77"/>
    <x v="5"/>
    <x v="0"/>
    <s v="CUST-000019"/>
    <x v="3"/>
    <x v="0"/>
    <n v="218639.61"/>
    <n v="4"/>
  </r>
  <r>
    <s v="DET-000253"/>
    <s v="ORD-000604"/>
    <s v="PRD-000102"/>
    <n v="41"/>
    <n v="336.38"/>
    <n v="487.38"/>
    <n v="505.39"/>
    <n v="20720.990000000002"/>
    <n v="13791.58"/>
    <n v="6929.41"/>
    <n v="0.33439999999999998"/>
    <x v="37"/>
    <x v="5"/>
    <x v="0"/>
    <s v="CUST-000029"/>
    <x v="4"/>
    <x v="0"/>
    <n v="161462.39999999999"/>
    <n v="3"/>
  </r>
  <r>
    <s v="DET-000254"/>
    <s v="ORD-000772"/>
    <s v="PRD-000035"/>
    <n v="31"/>
    <n v="484.53"/>
    <n v="772.81"/>
    <n v="734.3"/>
    <n v="22763.3"/>
    <n v="15020.43"/>
    <n v="7742.87"/>
    <n v="0.34010000000000001"/>
    <x v="1"/>
    <x v="1"/>
    <x v="3"/>
    <s v="CUST-000074"/>
    <x v="29"/>
    <x v="0"/>
    <n v="63957.96"/>
    <n v="4"/>
  </r>
  <r>
    <s v="DET-000255"/>
    <s v="ORD-000903"/>
    <s v="PRD-000098"/>
    <n v="34"/>
    <n v="242.39"/>
    <n v="366.32"/>
    <n v="397.49"/>
    <n v="13514.66"/>
    <n v="8241.26"/>
    <n v="5273.4"/>
    <n v="0.39019999999999999"/>
    <x v="102"/>
    <x v="4"/>
    <x v="3"/>
    <s v="CUST-000035"/>
    <x v="61"/>
    <x v="1"/>
    <n v="16724.91"/>
    <n v="2"/>
  </r>
  <r>
    <s v="DET-000256"/>
    <s v="ORD-000365"/>
    <s v="PRD-000028"/>
    <n v="34"/>
    <n v="281.41000000000003"/>
    <n v="401.27"/>
    <n v="415.53"/>
    <n v="14128.02"/>
    <n v="9567.94"/>
    <n v="4560.08"/>
    <n v="0.32279999999999998"/>
    <x v="12"/>
    <x v="3"/>
    <x v="3"/>
    <s v="CUST-000075"/>
    <x v="0"/>
    <x v="0"/>
    <n v="26171.13"/>
    <n v="4"/>
  </r>
  <r>
    <s v="DET-000257"/>
    <s v="ORD-000163"/>
    <s v="PRD-000002"/>
    <n v="7"/>
    <n v="477.82"/>
    <n v="747.13"/>
    <n v="750.79"/>
    <n v="5255.53"/>
    <n v="3344.74"/>
    <n v="1910.79"/>
    <n v="0.36359999999999998"/>
    <x v="86"/>
    <x v="4"/>
    <x v="2"/>
    <s v="CUST-000066"/>
    <x v="64"/>
    <x v="2"/>
    <n v="45392.9"/>
    <n v="3"/>
  </r>
  <r>
    <s v="DET-000258"/>
    <s v="ORD-001072"/>
    <s v="PRD-000094"/>
    <n v="47"/>
    <n v="302.57"/>
    <n v="401.96"/>
    <n v="431.86"/>
    <n v="20297.419999999998"/>
    <n v="14220.79"/>
    <n v="6076.63"/>
    <n v="0.2994"/>
    <x v="41"/>
    <x v="2"/>
    <x v="1"/>
    <s v="CUST-000024"/>
    <x v="71"/>
    <x v="4"/>
    <n v="133433.37"/>
    <n v="6"/>
  </r>
  <r>
    <s v="DET-000259"/>
    <s v="ORD-000511"/>
    <s v="PRD-000013"/>
    <n v="11"/>
    <n v="424.6"/>
    <n v="548.55999999999995"/>
    <n v="554.03"/>
    <n v="6094.33"/>
    <n v="4670.6000000000004"/>
    <n v="1423.73"/>
    <n v="0.2336"/>
    <x v="61"/>
    <x v="4"/>
    <x v="2"/>
    <s v="CUST-000043"/>
    <x v="54"/>
    <x v="3"/>
    <n v="195740.6"/>
    <n v="2"/>
  </r>
  <r>
    <s v="DET-000260"/>
    <s v="ORD-001353"/>
    <s v="PRD-000041"/>
    <n v="13"/>
    <n v="104.92"/>
    <n v="144.66"/>
    <n v="138.16999999999999"/>
    <n v="1796.21"/>
    <n v="1363.96"/>
    <n v="432.25"/>
    <n v="0.24060000000000001"/>
    <x v="45"/>
    <x v="4"/>
    <x v="3"/>
    <s v="CUST-000068"/>
    <x v="17"/>
    <x v="2"/>
    <n v="9757.56"/>
    <n v="1"/>
  </r>
  <r>
    <s v="DET-000261"/>
    <s v="ORD-000116"/>
    <s v="PRD-000080"/>
    <n v="45"/>
    <n v="102.14"/>
    <n v="155.55000000000001"/>
    <n v="166.93"/>
    <n v="7511.85"/>
    <n v="4596.3"/>
    <n v="2915.55"/>
    <n v="0.3881"/>
    <x v="95"/>
    <x v="2"/>
    <x v="0"/>
    <s v="CUST-000075"/>
    <x v="0"/>
    <x v="0"/>
    <n v="43103.08"/>
    <n v="4"/>
  </r>
  <r>
    <s v="DET-000262"/>
    <s v="ORD-000941"/>
    <s v="PRD-000059"/>
    <n v="46"/>
    <n v="70.349999999999994"/>
    <n v="111"/>
    <n v="114.54"/>
    <n v="5268.84"/>
    <n v="3236.1"/>
    <n v="2032.74"/>
    <n v="0.38579999999999998"/>
    <x v="74"/>
    <x v="3"/>
    <x v="0"/>
    <s v="CUST-000069"/>
    <x v="48"/>
    <x v="1"/>
    <n v="22441.65"/>
    <n v="3"/>
  </r>
  <r>
    <s v="DET-000263"/>
    <s v="ORD-000337"/>
    <s v="PRD-000069"/>
    <n v="17"/>
    <n v="83.55"/>
    <n v="119.93"/>
    <n v="120.02"/>
    <n v="2040.34"/>
    <n v="1420.35"/>
    <n v="619.99"/>
    <n v="0.3039"/>
    <x v="67"/>
    <x v="4"/>
    <x v="0"/>
    <s v="CUST-000006"/>
    <x v="63"/>
    <x v="2"/>
    <n v="24730.799999999999"/>
    <n v="4"/>
  </r>
  <r>
    <s v="DET-000264"/>
    <s v="ORD-000881"/>
    <s v="PRD-000119"/>
    <n v="19"/>
    <n v="451.65"/>
    <n v="666.6"/>
    <n v="658.36"/>
    <n v="12508.84"/>
    <n v="8581.35"/>
    <n v="3927.49"/>
    <n v="0.314"/>
    <x v="47"/>
    <x v="0"/>
    <x v="0"/>
    <s v="CUST-000025"/>
    <x v="15"/>
    <x v="0"/>
    <n v="148592.85"/>
    <n v="5"/>
  </r>
  <r>
    <s v="DET-000265"/>
    <s v="ORD-000737"/>
    <s v="PRD-000092"/>
    <n v="9"/>
    <n v="370.96"/>
    <n v="553.53"/>
    <n v="575.16"/>
    <n v="5176.4399999999996"/>
    <n v="3338.64"/>
    <n v="1837.8"/>
    <n v="0.35499999999999998"/>
    <x v="5"/>
    <x v="3"/>
    <x v="1"/>
    <s v="CUST-000039"/>
    <x v="51"/>
    <x v="0"/>
    <n v="74562.960000000006"/>
    <n v="4"/>
  </r>
  <r>
    <s v="DET-000266"/>
    <s v="ORD-000840"/>
    <s v="PRD-000053"/>
    <n v="33"/>
    <n v="472.77"/>
    <n v="675.7"/>
    <n v="663"/>
    <n v="21879"/>
    <n v="15601.41"/>
    <n v="6277.59"/>
    <n v="0.28689999999999999"/>
    <x v="91"/>
    <x v="2"/>
    <x v="3"/>
    <s v="CUST-000062"/>
    <x v="8"/>
    <x v="4"/>
    <n v="111100.95"/>
    <n v="5"/>
  </r>
  <r>
    <s v="DET-000267"/>
    <s v="ORD-000147"/>
    <s v="PRD-000103"/>
    <n v="39"/>
    <n v="191.46"/>
    <n v="245.6"/>
    <n v="245.25"/>
    <n v="9564.75"/>
    <n v="7466.94"/>
    <n v="2097.81"/>
    <n v="0.21929999999999999"/>
    <x v="38"/>
    <x v="1"/>
    <x v="2"/>
    <s v="CUST-000041"/>
    <x v="14"/>
    <x v="3"/>
    <n v="55140.480000000003"/>
    <n v="3"/>
  </r>
  <r>
    <s v="DET-000268"/>
    <s v="ORD-001347"/>
    <s v="PRD-000045"/>
    <n v="31"/>
    <n v="166.45"/>
    <n v="213.32"/>
    <n v="223.02"/>
    <n v="6913.62"/>
    <n v="5159.95"/>
    <n v="1753.67"/>
    <n v="0.25369999999999998"/>
    <x v="51"/>
    <x v="3"/>
    <x v="1"/>
    <s v="CUST-000026"/>
    <x v="70"/>
    <x v="0"/>
    <n v="49768.55"/>
    <n v="1"/>
  </r>
  <r>
    <s v="DET-000269"/>
    <s v="ORD-000443"/>
    <s v="PRD-000020"/>
    <n v="31"/>
    <n v="181.05"/>
    <n v="287.89"/>
    <n v="311.56"/>
    <n v="9658.36"/>
    <n v="5612.55"/>
    <n v="4045.81"/>
    <n v="0.41889999999999999"/>
    <x v="21"/>
    <x v="2"/>
    <x v="0"/>
    <s v="CUST-000078"/>
    <x v="40"/>
    <x v="3"/>
    <n v="28786.95"/>
    <n v="6"/>
  </r>
  <r>
    <s v="DET-000270"/>
    <s v="ORD-000837"/>
    <s v="PRD-000024"/>
    <n v="12"/>
    <n v="214.86"/>
    <n v="291.2"/>
    <n v="299.92"/>
    <n v="3599.04"/>
    <n v="2578.3200000000002"/>
    <n v="1020.72"/>
    <n v="0.28360000000000002"/>
    <x v="73"/>
    <x v="0"/>
    <x v="1"/>
    <s v="CUST-000039"/>
    <x v="51"/>
    <x v="0"/>
    <n v="80572.5"/>
    <n v="2"/>
  </r>
  <r>
    <s v="DET-000271"/>
    <s v="ORD-001037"/>
    <s v="PRD-000061"/>
    <n v="36"/>
    <n v="224.9"/>
    <n v="307.97000000000003"/>
    <n v="327.64"/>
    <n v="11795.04"/>
    <n v="8096.4"/>
    <n v="3698.64"/>
    <n v="0.31359999999999999"/>
    <x v="109"/>
    <x v="1"/>
    <x v="1"/>
    <s v="CUST-000029"/>
    <x v="4"/>
    <x v="0"/>
    <n v="11245"/>
    <n v="4"/>
  </r>
  <r>
    <s v="DET-000272"/>
    <s v="ORD-000943"/>
    <s v="PRD-000091"/>
    <n v="24"/>
    <n v="103.82"/>
    <n v="149.71"/>
    <n v="159.36000000000001"/>
    <n v="3824.64"/>
    <n v="2491.6799999999998"/>
    <n v="1332.96"/>
    <n v="0.34849999999999998"/>
    <x v="70"/>
    <x v="4"/>
    <x v="0"/>
    <s v="CUST-000040"/>
    <x v="27"/>
    <x v="1"/>
    <n v="23359.5"/>
    <n v="6"/>
  </r>
  <r>
    <s v="DET-000273"/>
    <s v="ORD-000287"/>
    <s v="PRD-000094"/>
    <n v="14"/>
    <n v="302.57"/>
    <n v="401.96"/>
    <n v="421.92"/>
    <n v="5906.88"/>
    <n v="4235.9799999999996"/>
    <n v="1670.9"/>
    <n v="0.28289999999999998"/>
    <x v="41"/>
    <x v="2"/>
    <x v="3"/>
    <s v="CUST-000027"/>
    <x v="21"/>
    <x v="4"/>
    <n v="133433.37"/>
    <n v="3"/>
  </r>
  <r>
    <s v="DET-000274"/>
    <s v="ORD-000720"/>
    <s v="PRD-000058"/>
    <n v="17"/>
    <n v="138.19"/>
    <n v="191.44"/>
    <n v="188.93"/>
    <n v="3211.81"/>
    <n v="2349.23"/>
    <n v="862.58"/>
    <n v="0.26860000000000001"/>
    <x v="52"/>
    <x v="5"/>
    <x v="3"/>
    <s v="CUST-000062"/>
    <x v="8"/>
    <x v="4"/>
    <n v="14233.57"/>
    <n v="3"/>
  </r>
  <r>
    <s v="DET-000275"/>
    <s v="ORD-001138"/>
    <s v="PRD-000109"/>
    <n v="33"/>
    <n v="152.96"/>
    <n v="238.96"/>
    <n v="258.08"/>
    <n v="8516.64"/>
    <n v="5047.68"/>
    <n v="3468.96"/>
    <n v="0.4073"/>
    <x v="92"/>
    <x v="0"/>
    <x v="1"/>
    <s v="CUST-000032"/>
    <x v="1"/>
    <x v="0"/>
    <n v="16978.560000000001"/>
    <n v="4"/>
  </r>
  <r>
    <s v="DET-000276"/>
    <s v="ORD-000480"/>
    <s v="PRD-000027"/>
    <n v="39"/>
    <n v="139.85"/>
    <n v="204.65"/>
    <n v="207.81"/>
    <n v="8104.59"/>
    <n v="5454.15"/>
    <n v="2650.44"/>
    <n v="0.32700000000000001"/>
    <x v="80"/>
    <x v="1"/>
    <x v="3"/>
    <s v="CUST-000029"/>
    <x v="4"/>
    <x v="0"/>
    <n v="52164.05"/>
    <n v="5"/>
  </r>
  <r>
    <s v="DET-000277"/>
    <s v="ORD-000022"/>
    <s v="PRD-000026"/>
    <n v="12"/>
    <n v="403.33"/>
    <n v="509.37"/>
    <n v="487.28"/>
    <n v="5847.36"/>
    <n v="4839.96"/>
    <n v="1007.4"/>
    <n v="0.17230000000000001"/>
    <x v="110"/>
    <x v="4"/>
    <x v="3"/>
    <s v="CUST-000062"/>
    <x v="8"/>
    <x v="4"/>
    <n v="179481.85"/>
    <n v="3"/>
  </r>
  <r>
    <s v="DET-000278"/>
    <s v="ORD-001373"/>
    <s v="PRD-000007"/>
    <n v="33"/>
    <n v="76.14"/>
    <n v="116.97"/>
    <n v="115.41"/>
    <n v="3808.53"/>
    <n v="2512.62"/>
    <n v="1295.9100000000001"/>
    <n v="0.34029999999999999"/>
    <x v="29"/>
    <x v="3"/>
    <x v="3"/>
    <s v="CUST-000073"/>
    <x v="36"/>
    <x v="0"/>
    <n v="23907.96"/>
    <n v="5"/>
  </r>
  <r>
    <s v="DET-000279"/>
    <s v="ORD-000683"/>
    <s v="PRD-000042"/>
    <n v="35"/>
    <n v="272.83"/>
    <n v="401.42"/>
    <n v="427.44"/>
    <n v="14960.4"/>
    <n v="9549.0499999999993"/>
    <n v="5411.35"/>
    <n v="0.36170000000000002"/>
    <x v="36"/>
    <x v="2"/>
    <x v="2"/>
    <s v="CUST-000030"/>
    <x v="38"/>
    <x v="3"/>
    <n v="121955.01"/>
    <n v="2"/>
  </r>
  <r>
    <s v="DET-000280"/>
    <s v="ORD-000906"/>
    <s v="PRD-000047"/>
    <n v="45"/>
    <n v="190.27"/>
    <n v="259.2"/>
    <n v="248.93"/>
    <n v="11201.85"/>
    <n v="8562.15"/>
    <n v="2639.7"/>
    <n v="0.2356"/>
    <x v="111"/>
    <x v="0"/>
    <x v="2"/>
    <s v="CUST-000017"/>
    <x v="41"/>
    <x v="4"/>
    <n v="79723.13"/>
    <n v="2"/>
  </r>
  <r>
    <s v="DET-000281"/>
    <s v="ORD-000320"/>
    <s v="PRD-000053"/>
    <n v="34"/>
    <n v="472.77"/>
    <n v="675.7"/>
    <n v="656.85"/>
    <n v="22332.9"/>
    <n v="16074.18"/>
    <n v="6258.72"/>
    <n v="0.2802"/>
    <x v="91"/>
    <x v="2"/>
    <x v="2"/>
    <s v="CUST-000039"/>
    <x v="51"/>
    <x v="0"/>
    <n v="111100.95"/>
    <n v="4"/>
  </r>
  <r>
    <s v="DET-000282"/>
    <s v="ORD-000126"/>
    <s v="PRD-000059"/>
    <n v="26"/>
    <n v="70.349999999999994"/>
    <n v="111"/>
    <n v="117.01"/>
    <n v="3042.26"/>
    <n v="1829.1"/>
    <n v="1213.1600000000001"/>
    <n v="0.39879999999999999"/>
    <x v="74"/>
    <x v="3"/>
    <x v="0"/>
    <s v="CUST-000031"/>
    <x v="57"/>
    <x v="0"/>
    <n v="22441.65"/>
    <n v="6"/>
  </r>
  <r>
    <s v="DET-000283"/>
    <s v="ORD-000277"/>
    <s v="PRD-000038"/>
    <n v="25"/>
    <n v="93.95"/>
    <n v="142.47999999999999"/>
    <n v="154.43"/>
    <n v="3860.75"/>
    <n v="2348.75"/>
    <n v="1512"/>
    <n v="0.3916"/>
    <x v="22"/>
    <x v="0"/>
    <x v="0"/>
    <s v="CUST-000021"/>
    <x v="55"/>
    <x v="4"/>
    <n v="12965.1"/>
    <n v="1"/>
  </r>
  <r>
    <s v="DET-000284"/>
    <s v="ORD-001228"/>
    <s v="PRD-000069"/>
    <n v="16"/>
    <n v="83.55"/>
    <n v="119.93"/>
    <n v="125.33"/>
    <n v="2005.28"/>
    <n v="1336.8"/>
    <n v="668.48"/>
    <n v="0.33339999999999997"/>
    <x v="67"/>
    <x v="4"/>
    <x v="1"/>
    <s v="CUST-000034"/>
    <x v="28"/>
    <x v="0"/>
    <n v="24730.799999999999"/>
    <n v="5"/>
  </r>
  <r>
    <s v="DET-000285"/>
    <s v="ORD-000194"/>
    <s v="PRD-000087"/>
    <n v="15"/>
    <n v="378.32"/>
    <n v="486.34"/>
    <n v="478.24"/>
    <n v="7173.6"/>
    <n v="5674.8"/>
    <n v="1498.8"/>
    <n v="0.2089"/>
    <x v="107"/>
    <x v="5"/>
    <x v="3"/>
    <s v="CUST-000078"/>
    <x v="40"/>
    <x v="3"/>
    <n v="133546.96"/>
    <n v="3"/>
  </r>
  <r>
    <s v="DET-000286"/>
    <s v="ORD-000696"/>
    <s v="PRD-000092"/>
    <n v="6"/>
    <n v="370.96"/>
    <n v="553.53"/>
    <n v="530.29"/>
    <n v="3181.74"/>
    <n v="2225.7600000000002"/>
    <n v="955.98"/>
    <n v="0.30049999999999999"/>
    <x v="5"/>
    <x v="3"/>
    <x v="0"/>
    <s v="CUST-000037"/>
    <x v="25"/>
    <x v="4"/>
    <n v="74562.960000000006"/>
    <n v="1"/>
  </r>
  <r>
    <s v="DET-000287"/>
    <s v="ORD-001310"/>
    <s v="PRD-000098"/>
    <n v="45"/>
    <n v="242.39"/>
    <n v="366.32"/>
    <n v="381.8"/>
    <n v="17181"/>
    <n v="10907.55"/>
    <n v="6273.45"/>
    <n v="0.36509999999999998"/>
    <x v="102"/>
    <x v="4"/>
    <x v="0"/>
    <s v="CUST-000059"/>
    <x v="5"/>
    <x v="2"/>
    <n v="16724.91"/>
    <n v="5"/>
  </r>
  <r>
    <s v="DET-000288"/>
    <s v="ORD-000057"/>
    <s v="PRD-000053"/>
    <n v="6"/>
    <n v="472.77"/>
    <n v="675.7"/>
    <n v="646.72"/>
    <n v="3880.32"/>
    <n v="2836.62"/>
    <n v="1043.7"/>
    <n v="0.26900000000000002"/>
    <x v="91"/>
    <x v="2"/>
    <x v="1"/>
    <s v="CUST-000074"/>
    <x v="29"/>
    <x v="0"/>
    <n v="111100.95"/>
    <n v="2"/>
  </r>
  <r>
    <s v="DET-000289"/>
    <s v="ORD-001327"/>
    <s v="PRD-000015"/>
    <n v="38"/>
    <n v="131.82"/>
    <n v="208.28"/>
    <n v="217.01"/>
    <n v="8246.3799999999992"/>
    <n v="5009.16"/>
    <n v="3237.22"/>
    <n v="0.3926"/>
    <x v="54"/>
    <x v="3"/>
    <x v="1"/>
    <s v="CUST-000044"/>
    <x v="52"/>
    <x v="3"/>
    <n v="12654.72"/>
    <n v="1"/>
  </r>
  <r>
    <s v="DET-000290"/>
    <s v="ORD-001187"/>
    <s v="PRD-000096"/>
    <n v="7"/>
    <n v="272.20999999999998"/>
    <n v="362.87"/>
    <n v="357"/>
    <n v="2499"/>
    <n v="1905.47"/>
    <n v="593.53"/>
    <n v="0.23749999999999999"/>
    <x v="68"/>
    <x v="5"/>
    <x v="3"/>
    <s v="CUST-000055"/>
    <x v="44"/>
    <x v="2"/>
    <n v="49270.01"/>
    <n v="4"/>
  </r>
  <r>
    <s v="DET-000291"/>
    <s v="ORD-000019"/>
    <s v="PRD-000026"/>
    <n v="20"/>
    <n v="403.33"/>
    <n v="509.37"/>
    <n v="553.02"/>
    <n v="11060.4"/>
    <n v="8066.6"/>
    <n v="2993.8"/>
    <n v="0.2707"/>
    <x v="110"/>
    <x v="4"/>
    <x v="1"/>
    <s v="CUST-000023"/>
    <x v="2"/>
    <x v="1"/>
    <n v="179481.85"/>
    <n v="2"/>
  </r>
  <r>
    <s v="DET-000292"/>
    <s v="ORD-001394"/>
    <s v="PRD-000048"/>
    <n v="8"/>
    <n v="284.02999999999997"/>
    <n v="373.58"/>
    <n v="381.52"/>
    <n v="3052.16"/>
    <n v="2272.2399999999998"/>
    <n v="779.92"/>
    <n v="0.2555"/>
    <x v="20"/>
    <x v="2"/>
    <x v="0"/>
    <s v="CUST-000060"/>
    <x v="62"/>
    <x v="3"/>
    <n v="40900.32"/>
    <n v="3"/>
  </r>
  <r>
    <s v="DET-000293"/>
    <s v="ORD-000264"/>
    <s v="PRD-000095"/>
    <n v="27"/>
    <n v="396.94"/>
    <n v="595.12"/>
    <n v="585.35"/>
    <n v="15804.45"/>
    <n v="10717.38"/>
    <n v="5087.07"/>
    <n v="0.32190000000000002"/>
    <x v="31"/>
    <x v="1"/>
    <x v="2"/>
    <s v="CUST-000067"/>
    <x v="59"/>
    <x v="0"/>
    <n v="139722.88"/>
    <n v="2"/>
  </r>
  <r>
    <s v="DET-000294"/>
    <s v="ORD-000794"/>
    <s v="PRD-000019"/>
    <n v="24"/>
    <n v="244.38"/>
    <n v="336.58"/>
    <n v="362.82"/>
    <n v="8707.68"/>
    <n v="5865.12"/>
    <n v="2842.56"/>
    <n v="0.32640000000000002"/>
    <x v="112"/>
    <x v="2"/>
    <x v="3"/>
    <s v="CUST-000071"/>
    <x v="66"/>
    <x v="4"/>
    <n v="61339.38"/>
    <n v="4"/>
  </r>
  <r>
    <s v="DET-000295"/>
    <s v="ORD-000113"/>
    <s v="PRD-000009"/>
    <n v="29"/>
    <n v="320.5"/>
    <n v="401.4"/>
    <n v="396.63"/>
    <n v="11502.27"/>
    <n v="9294.5"/>
    <n v="2207.77"/>
    <n v="0.19189999999999999"/>
    <x v="69"/>
    <x v="0"/>
    <x v="1"/>
    <s v="CUST-000047"/>
    <x v="43"/>
    <x v="3"/>
    <n v="85253"/>
    <n v="3"/>
  </r>
  <r>
    <s v="DET-000296"/>
    <s v="ORD-001351"/>
    <s v="PRD-000064"/>
    <n v="34"/>
    <n v="210.54"/>
    <n v="327.83"/>
    <n v="326.52"/>
    <n v="11101.68"/>
    <n v="7158.36"/>
    <n v="3943.32"/>
    <n v="0.35520000000000002"/>
    <x v="10"/>
    <x v="3"/>
    <x v="2"/>
    <s v="CUST-000072"/>
    <x v="34"/>
    <x v="0"/>
    <n v="34528.559999999998"/>
    <n v="1"/>
  </r>
  <r>
    <s v="DET-000297"/>
    <s v="ORD-000542"/>
    <s v="PRD-000093"/>
    <n v="22"/>
    <n v="392.35"/>
    <n v="579.97"/>
    <n v="623.54999999999995"/>
    <n v="13718.1"/>
    <n v="8631.7000000000007"/>
    <n v="5086.3999999999996"/>
    <n v="0.37080000000000002"/>
    <x v="60"/>
    <x v="5"/>
    <x v="3"/>
    <s v="CUST-000001"/>
    <x v="50"/>
    <x v="4"/>
    <n v="153408.85"/>
    <n v="4"/>
  </r>
  <r>
    <s v="DET-000298"/>
    <s v="ORD-000647"/>
    <s v="PRD-000054"/>
    <n v="46"/>
    <n v="452.67"/>
    <n v="601.72"/>
    <n v="599.5"/>
    <n v="27577"/>
    <n v="20822.82"/>
    <n v="6754.18"/>
    <n v="0.24490000000000001"/>
    <x v="77"/>
    <x v="5"/>
    <x v="2"/>
    <s v="CUST-000046"/>
    <x v="60"/>
    <x v="2"/>
    <n v="218639.61"/>
    <n v="2"/>
  </r>
  <r>
    <s v="DET-000299"/>
    <s v="ORD-000579"/>
    <s v="PRD-000051"/>
    <n v="15"/>
    <n v="486.31"/>
    <n v="723.21"/>
    <n v="731.54"/>
    <n v="10973.1"/>
    <n v="7294.65"/>
    <n v="3678.45"/>
    <n v="0.3352"/>
    <x v="0"/>
    <x v="0"/>
    <x v="0"/>
    <s v="CUST-000071"/>
    <x v="66"/>
    <x v="4"/>
    <n v="231969.87"/>
    <n v="3"/>
  </r>
  <r>
    <s v="DET-000300"/>
    <s v="ORD-001089"/>
    <s v="PRD-000039"/>
    <n v="33"/>
    <n v="357.9"/>
    <n v="477.14"/>
    <n v="478.17"/>
    <n v="15779.61"/>
    <n v="11810.7"/>
    <n v="3968.91"/>
    <n v="0.2515"/>
    <x v="8"/>
    <x v="0"/>
    <x v="2"/>
    <s v="CUST-000003"/>
    <x v="37"/>
    <x v="4"/>
    <n v="167855.1"/>
    <n v="5"/>
  </r>
  <r>
    <s v="DET-000301"/>
    <s v="ORD-001316"/>
    <s v="PRD-000004"/>
    <n v="21"/>
    <n v="319.39999999999998"/>
    <n v="411.55"/>
    <n v="398.16"/>
    <n v="8361.36"/>
    <n v="6707.4"/>
    <n v="1653.96"/>
    <n v="0.1978"/>
    <x v="7"/>
    <x v="4"/>
    <x v="2"/>
    <s v="CUST-000020"/>
    <x v="72"/>
    <x v="0"/>
    <n v="31301.200000000001"/>
    <n v="3"/>
  </r>
  <r>
    <s v="DET-000302"/>
    <s v="ORD-000025"/>
    <s v="PRD-000003"/>
    <n v="30"/>
    <n v="379.4"/>
    <n v="516.48"/>
    <n v="493.67"/>
    <n v="14810.1"/>
    <n v="11382"/>
    <n v="3428.1"/>
    <n v="0.23150000000000001"/>
    <x v="58"/>
    <x v="2"/>
    <x v="3"/>
    <s v="CUST-000019"/>
    <x v="3"/>
    <x v="0"/>
    <n v="53874.8"/>
    <n v="6"/>
  </r>
  <r>
    <s v="DET-000303"/>
    <s v="ORD-000001"/>
    <s v="PRD-000120"/>
    <n v="27"/>
    <n v="292.7"/>
    <n v="384.02"/>
    <n v="406.55"/>
    <n v="10976.85"/>
    <n v="7902.9"/>
    <n v="3073.95"/>
    <n v="0.28000000000000003"/>
    <x v="62"/>
    <x v="2"/>
    <x v="0"/>
    <s v="CUST-000075"/>
    <x v="0"/>
    <x v="0"/>
    <n v="76980.100000000006"/>
    <n v="1"/>
  </r>
  <r>
    <s v="DET-000304"/>
    <s v="ORD-000911"/>
    <s v="PRD-000064"/>
    <n v="24"/>
    <n v="210.54"/>
    <n v="327.83"/>
    <n v="343.16"/>
    <n v="8235.84"/>
    <n v="5052.96"/>
    <n v="3182.88"/>
    <n v="0.38650000000000001"/>
    <x v="10"/>
    <x v="3"/>
    <x v="2"/>
    <s v="CUST-000068"/>
    <x v="17"/>
    <x v="2"/>
    <n v="34528.559999999998"/>
    <n v="2"/>
  </r>
  <r>
    <s v="DET-000305"/>
    <s v="ORD-000141"/>
    <s v="PRD-000029"/>
    <n v="49"/>
    <n v="316.58999999999997"/>
    <n v="401.44"/>
    <n v="398.37"/>
    <n v="19520.13"/>
    <n v="15512.91"/>
    <n v="4007.22"/>
    <n v="0.20530000000000001"/>
    <x v="113"/>
    <x v="4"/>
    <x v="3"/>
    <s v="CUST-000036"/>
    <x v="46"/>
    <x v="4"/>
    <n v="98776.08"/>
    <n v="1"/>
  </r>
  <r>
    <s v="DET-000306"/>
    <s v="ORD-000648"/>
    <s v="PRD-000116"/>
    <n v="6"/>
    <n v="442.16"/>
    <n v="664.5"/>
    <n v="660.74"/>
    <n v="3964.44"/>
    <n v="2652.96"/>
    <n v="1311.48"/>
    <n v="0.33079999999999998"/>
    <x v="98"/>
    <x v="1"/>
    <x v="2"/>
    <s v="CUST-000016"/>
    <x v="47"/>
    <x v="3"/>
    <n v="207373.04"/>
    <n v="5"/>
  </r>
  <r>
    <s v="DET-000307"/>
    <s v="ORD-000188"/>
    <s v="PRD-000011"/>
    <n v="28"/>
    <n v="59.26"/>
    <n v="82.73"/>
    <n v="90.32"/>
    <n v="2528.96"/>
    <n v="1659.28"/>
    <n v="869.68"/>
    <n v="0.34389999999999998"/>
    <x v="96"/>
    <x v="2"/>
    <x v="2"/>
    <s v="CUST-000023"/>
    <x v="2"/>
    <x v="1"/>
    <n v="14044.62"/>
    <n v="4"/>
  </r>
  <r>
    <s v="DET-000308"/>
    <s v="ORD-001152"/>
    <s v="PRD-000097"/>
    <n v="35"/>
    <n v="285.23"/>
    <n v="389.02"/>
    <n v="427.2"/>
    <n v="14952"/>
    <n v="9983.0499999999993"/>
    <n v="4968.95"/>
    <n v="0.33229999999999998"/>
    <x v="93"/>
    <x v="1"/>
    <x v="3"/>
    <s v="CUST-000049"/>
    <x v="7"/>
    <x v="1"/>
    <n v="47062.95"/>
    <n v="6"/>
  </r>
  <r>
    <s v="DET-000309"/>
    <s v="ORD-000201"/>
    <s v="PRD-000102"/>
    <n v="31"/>
    <n v="336.38"/>
    <n v="487.38"/>
    <n v="497.62"/>
    <n v="15426.22"/>
    <n v="10427.780000000001"/>
    <n v="4998.4399999999996"/>
    <n v="0.32400000000000001"/>
    <x v="37"/>
    <x v="5"/>
    <x v="2"/>
    <s v="CUST-000062"/>
    <x v="8"/>
    <x v="4"/>
    <n v="161462.39999999999"/>
    <n v="5"/>
  </r>
  <r>
    <s v="DET-000310"/>
    <s v="ORD-001151"/>
    <s v="PRD-000058"/>
    <n v="6"/>
    <n v="138.19"/>
    <n v="191.44"/>
    <n v="204.91"/>
    <n v="1229.46"/>
    <n v="829.14"/>
    <n v="400.32"/>
    <n v="0.3256"/>
    <x v="52"/>
    <x v="5"/>
    <x v="1"/>
    <s v="CUST-000044"/>
    <x v="52"/>
    <x v="3"/>
    <n v="14233.57"/>
    <n v="5"/>
  </r>
  <r>
    <s v="DET-000311"/>
    <s v="ORD-000257"/>
    <s v="PRD-000075"/>
    <n v="18"/>
    <n v="368.09"/>
    <n v="503.79"/>
    <n v="534.27"/>
    <n v="9616.86"/>
    <n v="6625.62"/>
    <n v="2991.24"/>
    <n v="0.311"/>
    <x v="100"/>
    <x v="1"/>
    <x v="1"/>
    <s v="CUST-000075"/>
    <x v="0"/>
    <x v="0"/>
    <n v="39753.72"/>
    <n v="3"/>
  </r>
  <r>
    <s v="DET-000312"/>
    <s v="ORD-000547"/>
    <s v="PRD-000027"/>
    <n v="8"/>
    <n v="139.85"/>
    <n v="204.65"/>
    <n v="203.54"/>
    <n v="1628.32"/>
    <n v="1118.8"/>
    <n v="509.52"/>
    <n v="0.31290000000000001"/>
    <x v="80"/>
    <x v="1"/>
    <x v="0"/>
    <s v="CUST-000057"/>
    <x v="76"/>
    <x v="1"/>
    <n v="52164.05"/>
    <n v="5"/>
  </r>
  <r>
    <s v="DET-000313"/>
    <s v="ORD-000194"/>
    <s v="PRD-000097"/>
    <n v="17"/>
    <n v="285.23"/>
    <n v="389.02"/>
    <n v="372.99"/>
    <n v="6340.83"/>
    <n v="4848.91"/>
    <n v="1491.92"/>
    <n v="0.23530000000000001"/>
    <x v="93"/>
    <x v="1"/>
    <x v="3"/>
    <s v="CUST-000078"/>
    <x v="40"/>
    <x v="3"/>
    <n v="47062.95"/>
    <n v="3"/>
  </r>
  <r>
    <s v="DET-000314"/>
    <s v="ORD-000703"/>
    <s v="PRD-000021"/>
    <n v="40"/>
    <n v="325.33"/>
    <n v="516.25"/>
    <n v="501.48"/>
    <n v="20059.2"/>
    <n v="13013.2"/>
    <n v="7046"/>
    <n v="0.3513"/>
    <x v="72"/>
    <x v="0"/>
    <x v="1"/>
    <s v="CUST-000034"/>
    <x v="28"/>
    <x v="0"/>
    <n v="44244.88"/>
    <n v="2"/>
  </r>
  <r>
    <s v="DET-000315"/>
    <s v="ORD-001128"/>
    <s v="PRD-000039"/>
    <n v="39"/>
    <n v="357.9"/>
    <n v="477.14"/>
    <n v="513.28"/>
    <n v="20017.919999999998"/>
    <n v="13958.1"/>
    <n v="6059.82"/>
    <n v="0.30270000000000002"/>
    <x v="8"/>
    <x v="0"/>
    <x v="3"/>
    <s v="CUST-000076"/>
    <x v="35"/>
    <x v="2"/>
    <n v="167855.1"/>
    <n v="1"/>
  </r>
  <r>
    <s v="DET-000316"/>
    <s v="ORD-001289"/>
    <s v="PRD-000095"/>
    <n v="48"/>
    <n v="396.94"/>
    <n v="595.12"/>
    <n v="630.64"/>
    <n v="30270.720000000001"/>
    <n v="19053.12"/>
    <n v="11217.6"/>
    <n v="0.37059999999999998"/>
    <x v="31"/>
    <x v="1"/>
    <x v="3"/>
    <s v="CUST-000047"/>
    <x v="43"/>
    <x v="3"/>
    <n v="139722.88"/>
    <n v="5"/>
  </r>
  <r>
    <s v="DET-000317"/>
    <s v="ORD-000802"/>
    <s v="PRD-000102"/>
    <n v="12"/>
    <n v="336.38"/>
    <n v="487.38"/>
    <n v="511.58"/>
    <n v="6138.96"/>
    <n v="4036.56"/>
    <n v="2102.4"/>
    <n v="0.34250000000000003"/>
    <x v="37"/>
    <x v="5"/>
    <x v="0"/>
    <s v="CUST-000009"/>
    <x v="24"/>
    <x v="2"/>
    <n v="161462.39999999999"/>
    <n v="3"/>
  </r>
  <r>
    <s v="DET-000318"/>
    <s v="ORD-000942"/>
    <s v="PRD-000046"/>
    <n v="6"/>
    <n v="348.14"/>
    <n v="536.96"/>
    <n v="520.63"/>
    <n v="3123.78"/>
    <n v="2088.84"/>
    <n v="1034.94"/>
    <n v="0.33129999999999998"/>
    <x v="79"/>
    <x v="1"/>
    <x v="1"/>
    <s v="CUST-000077"/>
    <x v="45"/>
    <x v="1"/>
    <n v="112797.36"/>
    <n v="5"/>
  </r>
  <r>
    <s v="DET-000319"/>
    <s v="ORD-001408"/>
    <s v="PRD-000066"/>
    <n v="10"/>
    <n v="294.20999999999998"/>
    <n v="435.72"/>
    <n v="455.76"/>
    <n v="4557.6000000000004"/>
    <n v="2942.1"/>
    <n v="1615.5"/>
    <n v="0.35449999999999998"/>
    <x v="14"/>
    <x v="1"/>
    <x v="2"/>
    <s v="CUST-000072"/>
    <x v="34"/>
    <x v="0"/>
    <n v="118860.84"/>
    <n v="1"/>
  </r>
  <r>
    <s v="DET-000320"/>
    <s v="ORD-001284"/>
    <s v="PRD-000091"/>
    <n v="35"/>
    <n v="103.82"/>
    <n v="149.71"/>
    <n v="159.56"/>
    <n v="5584.6"/>
    <n v="3633.7"/>
    <n v="1950.9"/>
    <n v="0.3493"/>
    <x v="70"/>
    <x v="4"/>
    <x v="3"/>
    <s v="CUST-000001"/>
    <x v="50"/>
    <x v="4"/>
    <n v="23359.5"/>
    <n v="4"/>
  </r>
  <r>
    <s v="DET-000321"/>
    <s v="ORD-000414"/>
    <s v="PRD-000036"/>
    <n v="14"/>
    <n v="413.78"/>
    <n v="552.28"/>
    <n v="595.96"/>
    <n v="8343.44"/>
    <n v="5792.92"/>
    <n v="2550.52"/>
    <n v="0.30570000000000003"/>
    <x v="81"/>
    <x v="1"/>
    <x v="0"/>
    <s v="CUST-000015"/>
    <x v="69"/>
    <x v="1"/>
    <n v="177511.62"/>
    <n v="4"/>
  </r>
  <r>
    <s v="DET-000322"/>
    <s v="ORD-001382"/>
    <s v="PRD-000075"/>
    <n v="48"/>
    <n v="368.09"/>
    <n v="503.79"/>
    <n v="479.6"/>
    <n v="23020.799999999999"/>
    <n v="17668.32"/>
    <n v="5352.48"/>
    <n v="0.23250000000000001"/>
    <x v="100"/>
    <x v="1"/>
    <x v="3"/>
    <s v="CUST-000023"/>
    <x v="2"/>
    <x v="1"/>
    <n v="39753.72"/>
    <n v="4"/>
  </r>
  <r>
    <s v="DET-000323"/>
    <s v="ORD-001099"/>
    <s v="PRD-000111"/>
    <n v="25"/>
    <n v="180.39"/>
    <n v="275.67"/>
    <n v="290.19"/>
    <n v="7254.75"/>
    <n v="4509.75"/>
    <n v="2745"/>
    <n v="0.37840000000000001"/>
    <x v="89"/>
    <x v="2"/>
    <x v="0"/>
    <s v="CUST-000025"/>
    <x v="15"/>
    <x v="0"/>
    <n v="57544.41"/>
    <n v="4"/>
  </r>
  <r>
    <s v="DET-000324"/>
    <s v="ORD-001379"/>
    <s v="PRD-000082"/>
    <n v="46"/>
    <n v="330.48"/>
    <n v="422.83"/>
    <n v="402.9"/>
    <n v="18533.400000000001"/>
    <n v="15202.08"/>
    <n v="3331.32"/>
    <n v="0.1797"/>
    <x v="2"/>
    <x v="2"/>
    <x v="2"/>
    <s v="CUST-000019"/>
    <x v="3"/>
    <x v="0"/>
    <n v="69070.320000000007"/>
    <n v="4"/>
  </r>
  <r>
    <s v="DET-000325"/>
    <s v="ORD-000910"/>
    <s v="PRD-000065"/>
    <n v="14"/>
    <n v="176.42"/>
    <n v="236.45"/>
    <n v="249.7"/>
    <n v="3495.8"/>
    <n v="2469.88"/>
    <n v="1025.92"/>
    <n v="0.29349999999999998"/>
    <x v="114"/>
    <x v="0"/>
    <x v="3"/>
    <s v="CUST-000073"/>
    <x v="36"/>
    <x v="0"/>
    <n v="54866.62"/>
    <n v="2"/>
  </r>
  <r>
    <s v="DET-000326"/>
    <s v="ORD-000188"/>
    <s v="PRD-000063"/>
    <n v="27"/>
    <n v="422.93"/>
    <n v="665.54"/>
    <n v="695.72"/>
    <n v="18784.439999999999"/>
    <n v="11419.11"/>
    <n v="7365.33"/>
    <n v="0.3921"/>
    <x v="101"/>
    <x v="4"/>
    <x v="2"/>
    <s v="CUST-000023"/>
    <x v="2"/>
    <x v="1"/>
    <n v="209773.28"/>
    <n v="4"/>
  </r>
  <r>
    <s v="DET-000327"/>
    <s v="ORD-001314"/>
    <s v="PRD-000099"/>
    <n v="7"/>
    <n v="61.44"/>
    <n v="90.77"/>
    <n v="88.25"/>
    <n v="617.75"/>
    <n v="430.08"/>
    <n v="187.67"/>
    <n v="0.30380000000000001"/>
    <x v="75"/>
    <x v="3"/>
    <x v="1"/>
    <s v="CUST-000078"/>
    <x v="40"/>
    <x v="3"/>
    <n v="3624.96"/>
    <n v="4"/>
  </r>
  <r>
    <s v="DET-000328"/>
    <s v="ORD-000045"/>
    <s v="PRD-000035"/>
    <n v="36"/>
    <n v="484.53"/>
    <n v="772.81"/>
    <n v="822.98"/>
    <n v="29627.279999999999"/>
    <n v="17443.080000000002"/>
    <n v="12184.2"/>
    <n v="0.41120000000000001"/>
    <x v="1"/>
    <x v="1"/>
    <x v="0"/>
    <s v="CUST-000039"/>
    <x v="51"/>
    <x v="0"/>
    <n v="63957.96"/>
    <n v="4"/>
  </r>
  <r>
    <s v="DET-000329"/>
    <s v="ORD-000083"/>
    <s v="PRD-000031"/>
    <n v="24"/>
    <n v="323.39999999999998"/>
    <n v="507.06"/>
    <n v="486.91"/>
    <n v="11685.84"/>
    <n v="7761.6"/>
    <n v="3924.24"/>
    <n v="0.33579999999999999"/>
    <x v="18"/>
    <x v="4"/>
    <x v="2"/>
    <s v="CUST-000061"/>
    <x v="22"/>
    <x v="4"/>
    <n v="78909.600000000006"/>
    <n v="1"/>
  </r>
  <r>
    <s v="DET-000330"/>
    <s v="ORD-001147"/>
    <s v="PRD-000028"/>
    <n v="14"/>
    <n v="281.41000000000003"/>
    <n v="401.27"/>
    <n v="430.95"/>
    <n v="6033.3"/>
    <n v="3939.74"/>
    <n v="2093.56"/>
    <n v="0.34699999999999998"/>
    <x v="12"/>
    <x v="3"/>
    <x v="0"/>
    <s v="CUST-000066"/>
    <x v="64"/>
    <x v="2"/>
    <n v="26171.13"/>
    <n v="1"/>
  </r>
  <r>
    <s v="DET-000331"/>
    <s v="ORD-000358"/>
    <s v="PRD-000103"/>
    <n v="33"/>
    <n v="191.46"/>
    <n v="245.6"/>
    <n v="242.97"/>
    <n v="8018.01"/>
    <n v="6318.18"/>
    <n v="1699.83"/>
    <n v="0.21199999999999999"/>
    <x v="38"/>
    <x v="1"/>
    <x v="3"/>
    <s v="CUST-000003"/>
    <x v="37"/>
    <x v="4"/>
    <n v="55140.480000000003"/>
    <n v="1"/>
  </r>
  <r>
    <s v="DET-000332"/>
    <s v="ORD-001090"/>
    <s v="PRD-000001"/>
    <n v="45"/>
    <n v="218.54"/>
    <n v="334.94"/>
    <n v="352.8"/>
    <n v="15876"/>
    <n v="9834.2999999999993"/>
    <n v="6041.7"/>
    <n v="0.38059999999999999"/>
    <x v="28"/>
    <x v="5"/>
    <x v="0"/>
    <s v="CUST-000064"/>
    <x v="18"/>
    <x v="0"/>
    <n v="23165.24"/>
    <n v="1"/>
  </r>
  <r>
    <s v="DET-000333"/>
    <s v="ORD-000936"/>
    <s v="PRD-000025"/>
    <n v="38"/>
    <n v="255.23"/>
    <n v="344.48"/>
    <n v="374.98"/>
    <n v="14249.24"/>
    <n v="9698.74"/>
    <n v="4550.5"/>
    <n v="0.31940000000000002"/>
    <x v="11"/>
    <x v="1"/>
    <x v="2"/>
    <s v="CUST-000037"/>
    <x v="25"/>
    <x v="4"/>
    <n v="118937.18"/>
    <n v="6"/>
  </r>
  <r>
    <s v="DET-000334"/>
    <s v="ORD-000375"/>
    <s v="PRD-000043"/>
    <n v="41"/>
    <n v="65.47"/>
    <n v="96.35"/>
    <n v="96.44"/>
    <n v="3954.04"/>
    <n v="2684.27"/>
    <n v="1269.77"/>
    <n v="0.3211"/>
    <x v="87"/>
    <x v="1"/>
    <x v="0"/>
    <s v="CUST-000008"/>
    <x v="20"/>
    <x v="0"/>
    <n v="4451.96"/>
    <n v="1"/>
  </r>
  <r>
    <s v="DET-000335"/>
    <s v="ORD-000162"/>
    <s v="PRD-000102"/>
    <n v="24"/>
    <n v="336.38"/>
    <n v="487.38"/>
    <n v="499.78"/>
    <n v="11994.72"/>
    <n v="8073.12"/>
    <n v="3921.6"/>
    <n v="0.32690000000000002"/>
    <x v="37"/>
    <x v="5"/>
    <x v="2"/>
    <s v="CUST-000025"/>
    <x v="15"/>
    <x v="0"/>
    <n v="161462.39999999999"/>
    <n v="4"/>
  </r>
  <r>
    <s v="DET-000336"/>
    <s v="ORD-001404"/>
    <s v="PRD-000084"/>
    <n v="12"/>
    <n v="78.599999999999994"/>
    <n v="122.97"/>
    <n v="125.36"/>
    <n v="1504.32"/>
    <n v="943.2"/>
    <n v="561.12"/>
    <n v="0.373"/>
    <x v="9"/>
    <x v="5"/>
    <x v="2"/>
    <s v="CUST-000046"/>
    <x v="60"/>
    <x v="2"/>
    <n v="7074"/>
    <n v="3"/>
  </r>
  <r>
    <s v="DET-000337"/>
    <s v="ORD-001382"/>
    <s v="PRD-000067"/>
    <n v="11"/>
    <n v="113.42"/>
    <n v="174.22"/>
    <n v="169.63"/>
    <n v="1865.93"/>
    <n v="1247.6199999999999"/>
    <n v="618.30999999999995"/>
    <n v="0.33139999999999997"/>
    <x v="57"/>
    <x v="4"/>
    <x v="3"/>
    <s v="CUST-000023"/>
    <x v="2"/>
    <x v="1"/>
    <n v="35500.46"/>
    <n v="4"/>
  </r>
  <r>
    <s v="DET-000338"/>
    <s v="ORD-001212"/>
    <s v="PRD-000063"/>
    <n v="10"/>
    <n v="422.93"/>
    <n v="665.54"/>
    <n v="691.19"/>
    <n v="6911.9"/>
    <n v="4229.3"/>
    <n v="2682.6"/>
    <n v="0.3881"/>
    <x v="101"/>
    <x v="4"/>
    <x v="3"/>
    <s v="CUST-000031"/>
    <x v="57"/>
    <x v="0"/>
    <n v="209773.28"/>
    <n v="3"/>
  </r>
  <r>
    <s v="DET-000339"/>
    <s v="ORD-000322"/>
    <s v="PRD-000051"/>
    <n v="15"/>
    <n v="486.31"/>
    <n v="723.21"/>
    <n v="767.65"/>
    <n v="11514.75"/>
    <n v="7294.65"/>
    <n v="4220.1000000000004"/>
    <n v="0.36649999999999999"/>
    <x v="0"/>
    <x v="0"/>
    <x v="3"/>
    <s v="CUST-000017"/>
    <x v="41"/>
    <x v="4"/>
    <n v="231969.87"/>
    <n v="2"/>
  </r>
  <r>
    <s v="DET-000340"/>
    <s v="ORD-000450"/>
    <s v="PRD-000002"/>
    <n v="48"/>
    <n v="477.82"/>
    <n v="747.13"/>
    <n v="812.53"/>
    <n v="39001.440000000002"/>
    <n v="22935.360000000001"/>
    <n v="16066.08"/>
    <n v="0.41189999999999999"/>
    <x v="86"/>
    <x v="4"/>
    <x v="2"/>
    <s v="CUST-000072"/>
    <x v="34"/>
    <x v="0"/>
    <n v="45392.9"/>
    <n v="1"/>
  </r>
  <r>
    <s v="DET-000341"/>
    <s v="ORD-001498"/>
    <s v="PRD-000082"/>
    <n v="22"/>
    <n v="330.48"/>
    <n v="422.83"/>
    <n v="455.65"/>
    <n v="10024.299999999999"/>
    <n v="7270.56"/>
    <n v="2753.74"/>
    <n v="0.2747"/>
    <x v="2"/>
    <x v="2"/>
    <x v="0"/>
    <s v="CUST-000060"/>
    <x v="62"/>
    <x v="3"/>
    <n v="69070.320000000007"/>
    <n v="4"/>
  </r>
  <r>
    <s v="DET-000342"/>
    <s v="ORD-001037"/>
    <s v="PRD-000108"/>
    <n v="46"/>
    <n v="390"/>
    <n v="541.16"/>
    <n v="555.5"/>
    <n v="25553"/>
    <n v="17940"/>
    <n v="7613"/>
    <n v="0.2979"/>
    <x v="34"/>
    <x v="4"/>
    <x v="1"/>
    <s v="CUST-000029"/>
    <x v="4"/>
    <x v="0"/>
    <n v="56160"/>
    <n v="4"/>
  </r>
  <r>
    <s v="DET-000343"/>
    <s v="ORD-000184"/>
    <s v="PRD-000064"/>
    <n v="33"/>
    <n v="210.54"/>
    <n v="327.83"/>
    <n v="346.8"/>
    <n v="11444.4"/>
    <n v="6947.82"/>
    <n v="4496.58"/>
    <n v="0.39290000000000003"/>
    <x v="10"/>
    <x v="3"/>
    <x v="2"/>
    <s v="CUST-000069"/>
    <x v="48"/>
    <x v="1"/>
    <n v="34528.559999999998"/>
    <n v="2"/>
  </r>
  <r>
    <s v="DET-000344"/>
    <s v="ORD-000111"/>
    <s v="PRD-000074"/>
    <n v="29"/>
    <n v="416.96"/>
    <n v="613.59"/>
    <n v="656.61"/>
    <n v="19041.689999999999"/>
    <n v="12091.84"/>
    <n v="6949.85"/>
    <n v="0.36499999999999999"/>
    <x v="40"/>
    <x v="5"/>
    <x v="1"/>
    <s v="CUST-000045"/>
    <x v="13"/>
    <x v="0"/>
    <n v="47950.400000000001"/>
    <n v="1"/>
  </r>
  <r>
    <s v="DET-000345"/>
    <s v="ORD-000508"/>
    <s v="PRD-000069"/>
    <n v="25"/>
    <n v="83.55"/>
    <n v="119.93"/>
    <n v="122.81"/>
    <n v="3070.25"/>
    <n v="2088.75"/>
    <n v="981.5"/>
    <n v="0.31969999999999998"/>
    <x v="67"/>
    <x v="4"/>
    <x v="1"/>
    <s v="CUST-000036"/>
    <x v="46"/>
    <x v="4"/>
    <n v="24730.799999999999"/>
    <n v="3"/>
  </r>
  <r>
    <s v="DET-000346"/>
    <s v="ORD-001314"/>
    <s v="PRD-000009"/>
    <n v="7"/>
    <n v="320.5"/>
    <n v="401.4"/>
    <n v="388.28"/>
    <n v="2717.96"/>
    <n v="2243.5"/>
    <n v="474.46"/>
    <n v="0.17460000000000001"/>
    <x v="69"/>
    <x v="0"/>
    <x v="1"/>
    <s v="CUST-000078"/>
    <x v="40"/>
    <x v="3"/>
    <n v="85253"/>
    <n v="4"/>
  </r>
  <r>
    <s v="DET-000347"/>
    <s v="ORD-000295"/>
    <s v="PRD-000002"/>
    <n v="22"/>
    <n v="477.82"/>
    <n v="747.13"/>
    <n v="758.85"/>
    <n v="16694.7"/>
    <n v="10512.04"/>
    <n v="6182.66"/>
    <n v="0.37030000000000002"/>
    <x v="86"/>
    <x v="4"/>
    <x v="0"/>
    <s v="CUST-000026"/>
    <x v="70"/>
    <x v="0"/>
    <n v="45392.9"/>
    <n v="4"/>
  </r>
  <r>
    <s v="DET-000348"/>
    <s v="ORD-001475"/>
    <s v="PRD-000034"/>
    <n v="28"/>
    <n v="477"/>
    <n v="677.96"/>
    <n v="729.74"/>
    <n v="20432.72"/>
    <n v="13356"/>
    <n v="7076.72"/>
    <n v="0.3463"/>
    <x v="48"/>
    <x v="1"/>
    <x v="1"/>
    <s v="CUST-000001"/>
    <x v="50"/>
    <x v="4"/>
    <n v="187461"/>
    <n v="5"/>
  </r>
  <r>
    <s v="DET-000349"/>
    <s v="ORD-000904"/>
    <s v="PRD-000060"/>
    <n v="42"/>
    <n v="196.4"/>
    <n v="254.95"/>
    <n v="265.02"/>
    <n v="11130.84"/>
    <n v="8248.7999999999993"/>
    <n v="2882.04"/>
    <n v="0.25890000000000002"/>
    <x v="90"/>
    <x v="5"/>
    <x v="1"/>
    <s v="CUST-000050"/>
    <x v="10"/>
    <x v="4"/>
    <n v="93682.8"/>
    <n v="1"/>
  </r>
  <r>
    <s v="DET-000350"/>
    <s v="ORD-001239"/>
    <s v="PRD-000102"/>
    <n v="14"/>
    <n v="336.38"/>
    <n v="487.38"/>
    <n v="515.97"/>
    <n v="7223.58"/>
    <n v="4709.32"/>
    <n v="2514.2600000000002"/>
    <n v="0.34810000000000002"/>
    <x v="37"/>
    <x v="5"/>
    <x v="2"/>
    <s v="CUST-000015"/>
    <x v="69"/>
    <x v="1"/>
    <n v="161462.39999999999"/>
    <n v="4"/>
  </r>
  <r>
    <s v="DET-000351"/>
    <s v="ORD-000974"/>
    <s v="PRD-000061"/>
    <n v="31"/>
    <n v="224.9"/>
    <n v="307.97000000000003"/>
    <n v="301.13"/>
    <n v="9335.0300000000007"/>
    <n v="6971.9"/>
    <n v="2363.13"/>
    <n v="0.25309999999999999"/>
    <x v="109"/>
    <x v="1"/>
    <x v="1"/>
    <s v="CUST-000023"/>
    <x v="2"/>
    <x v="1"/>
    <n v="11245"/>
    <n v="6"/>
  </r>
  <r>
    <s v="DET-000352"/>
    <s v="ORD-000632"/>
    <s v="PRD-000031"/>
    <n v="16"/>
    <n v="323.39999999999998"/>
    <n v="507.06"/>
    <n v="555.04999999999995"/>
    <n v="8880.7999999999993"/>
    <n v="5174.3999999999996"/>
    <n v="3706.4"/>
    <n v="0.4173"/>
    <x v="18"/>
    <x v="4"/>
    <x v="3"/>
    <s v="CUST-000007"/>
    <x v="30"/>
    <x v="3"/>
    <n v="78909.600000000006"/>
    <n v="3"/>
  </r>
  <r>
    <s v="DET-000353"/>
    <s v="ORD-001051"/>
    <s v="PRD-000010"/>
    <n v="11"/>
    <n v="368.63"/>
    <n v="526.67999999999995"/>
    <n v="532.27"/>
    <n v="5854.97"/>
    <n v="4054.93"/>
    <n v="1800.04"/>
    <n v="0.30740000000000001"/>
    <x v="63"/>
    <x v="2"/>
    <x v="3"/>
    <s v="CUST-000027"/>
    <x v="21"/>
    <x v="4"/>
    <n v="36494.370000000003"/>
    <n v="3"/>
  </r>
  <r>
    <s v="DET-000354"/>
    <s v="ORD-000733"/>
    <s v="PRD-000114"/>
    <n v="21"/>
    <n v="413.65"/>
    <n v="588.37"/>
    <n v="616.64"/>
    <n v="12949.44"/>
    <n v="8686.65"/>
    <n v="4262.79"/>
    <n v="0.32919999999999999"/>
    <x v="50"/>
    <x v="1"/>
    <x v="2"/>
    <s v="CUST-000040"/>
    <x v="27"/>
    <x v="1"/>
    <n v="43846.9"/>
    <n v="2"/>
  </r>
  <r>
    <s v="DET-000355"/>
    <s v="ORD-001255"/>
    <s v="PRD-000076"/>
    <n v="5"/>
    <n v="378.05"/>
    <n v="518.77"/>
    <n v="494.3"/>
    <n v="2471.5"/>
    <n v="1890.25"/>
    <n v="581.25"/>
    <n v="0.23519999999999999"/>
    <x v="13"/>
    <x v="4"/>
    <x v="3"/>
    <s v="CUST-000070"/>
    <x v="77"/>
    <x v="0"/>
    <n v="161805.4"/>
    <n v="3"/>
  </r>
  <r>
    <s v="DET-000356"/>
    <s v="ORD-000321"/>
    <s v="PRD-000036"/>
    <n v="30"/>
    <n v="413.78"/>
    <n v="552.28"/>
    <n v="535.21"/>
    <n v="16056.3"/>
    <n v="12413.4"/>
    <n v="3642.9"/>
    <n v="0.22689999999999999"/>
    <x v="81"/>
    <x v="1"/>
    <x v="2"/>
    <s v="CUST-000057"/>
    <x v="76"/>
    <x v="1"/>
    <n v="177511.62"/>
    <n v="2"/>
  </r>
  <r>
    <s v="DET-000357"/>
    <s v="ORD-000913"/>
    <s v="PRD-000118"/>
    <n v="19"/>
    <n v="133.96"/>
    <n v="168.59"/>
    <n v="179.94"/>
    <n v="3418.86"/>
    <n v="2545.2399999999998"/>
    <n v="873.62"/>
    <n v="0.2555"/>
    <x v="94"/>
    <x v="4"/>
    <x v="0"/>
    <s v="CUST-000011"/>
    <x v="78"/>
    <x v="1"/>
    <n v="48091.64"/>
    <n v="5"/>
  </r>
  <r>
    <s v="DET-000358"/>
    <s v="ORD-001257"/>
    <s v="PRD-000085"/>
    <n v="37"/>
    <n v="189.94"/>
    <n v="277.74"/>
    <n v="304.18"/>
    <n v="11254.66"/>
    <n v="7027.78"/>
    <n v="4226.88"/>
    <n v="0.37559999999999999"/>
    <x v="115"/>
    <x v="5"/>
    <x v="1"/>
    <s v="CUST-000028"/>
    <x v="67"/>
    <x v="3"/>
    <n v="73316.84"/>
    <n v="3"/>
  </r>
  <r>
    <s v="DET-000359"/>
    <s v="ORD-000437"/>
    <s v="PRD-000049"/>
    <n v="41"/>
    <n v="296.02"/>
    <n v="374.25"/>
    <n v="373.5"/>
    <n v="15313.5"/>
    <n v="12136.82"/>
    <n v="3176.68"/>
    <n v="0.2074"/>
    <x v="105"/>
    <x v="5"/>
    <x v="2"/>
    <s v="CUST-000014"/>
    <x v="68"/>
    <x v="4"/>
    <n v="134393.07999999999"/>
    <n v="3"/>
  </r>
  <r>
    <s v="DET-000360"/>
    <s v="ORD-000781"/>
    <s v="PRD-000111"/>
    <n v="35"/>
    <n v="180.39"/>
    <n v="275.67"/>
    <n v="263.42"/>
    <n v="9219.7000000000007"/>
    <n v="6313.65"/>
    <n v="2906.05"/>
    <n v="0.31519999999999998"/>
    <x v="89"/>
    <x v="2"/>
    <x v="0"/>
    <s v="CUST-000080"/>
    <x v="12"/>
    <x v="4"/>
    <n v="57544.41"/>
    <n v="4"/>
  </r>
  <r>
    <s v="DET-000361"/>
    <s v="ORD-001427"/>
    <s v="PRD-000070"/>
    <n v="39"/>
    <n v="494.1"/>
    <n v="659.45"/>
    <n v="662.17"/>
    <n v="25824.63"/>
    <n v="19269.900000000001"/>
    <n v="6554.73"/>
    <n v="0.25380000000000003"/>
    <x v="49"/>
    <x v="1"/>
    <x v="1"/>
    <s v="CUST-000021"/>
    <x v="55"/>
    <x v="4"/>
    <n v="214439.4"/>
    <n v="1"/>
  </r>
  <r>
    <s v="DET-000362"/>
    <s v="ORD-001077"/>
    <s v="PRD-000112"/>
    <n v="5"/>
    <n v="122.55"/>
    <n v="174.75"/>
    <n v="166.47"/>
    <n v="832.35"/>
    <n v="612.75"/>
    <n v="219.6"/>
    <n v="0.26379999999999998"/>
    <x v="116"/>
    <x v="0"/>
    <x v="1"/>
    <s v="CUST-000027"/>
    <x v="21"/>
    <x v="4"/>
    <n v="16421.7"/>
    <n v="4"/>
  </r>
  <r>
    <s v="DET-000363"/>
    <s v="ORD-001337"/>
    <s v="PRD-000049"/>
    <n v="12"/>
    <n v="296.02"/>
    <n v="374.25"/>
    <n v="366.34"/>
    <n v="4396.08"/>
    <n v="3552.24"/>
    <n v="843.84"/>
    <n v="0.192"/>
    <x v="105"/>
    <x v="5"/>
    <x v="0"/>
    <s v="CUST-000029"/>
    <x v="4"/>
    <x v="0"/>
    <n v="134393.07999999999"/>
    <n v="2"/>
  </r>
  <r>
    <s v="DET-000364"/>
    <s v="ORD-001305"/>
    <s v="PRD-000003"/>
    <n v="16"/>
    <n v="379.4"/>
    <n v="516.48"/>
    <n v="548.95000000000005"/>
    <n v="8783.2000000000007"/>
    <n v="6070.4"/>
    <n v="2712.8"/>
    <n v="0.30890000000000001"/>
    <x v="58"/>
    <x v="2"/>
    <x v="2"/>
    <s v="CUST-000026"/>
    <x v="70"/>
    <x v="0"/>
    <n v="53874.8"/>
    <n v="3"/>
  </r>
  <r>
    <s v="DET-000365"/>
    <s v="ORD-000726"/>
    <s v="PRD-000074"/>
    <n v="23"/>
    <n v="416.96"/>
    <n v="613.59"/>
    <n v="669.16"/>
    <n v="15390.68"/>
    <n v="9590.08"/>
    <n v="5800.6"/>
    <n v="0.37690000000000001"/>
    <x v="40"/>
    <x v="5"/>
    <x v="2"/>
    <s v="CUST-000051"/>
    <x v="42"/>
    <x v="2"/>
    <n v="47950.400000000001"/>
    <n v="6"/>
  </r>
  <r>
    <s v="DET-000366"/>
    <s v="ORD-000031"/>
    <s v="PRD-000005"/>
    <n v="29"/>
    <n v="120.21"/>
    <n v="159.85"/>
    <n v="153.94999999999999"/>
    <n v="4464.55"/>
    <n v="3486.09"/>
    <n v="978.46"/>
    <n v="0.21920000000000001"/>
    <x v="3"/>
    <x v="2"/>
    <x v="0"/>
    <s v="CUST-000009"/>
    <x v="24"/>
    <x v="2"/>
    <n v="45439.38"/>
    <n v="2"/>
  </r>
  <r>
    <s v="DET-000367"/>
    <s v="ORD-000337"/>
    <s v="PRD-000110"/>
    <n v="36"/>
    <n v="84.64"/>
    <n v="124.5"/>
    <n v="128.69"/>
    <n v="4632.84"/>
    <n v="3047.04"/>
    <n v="1585.8"/>
    <n v="0.34229999999999999"/>
    <x v="103"/>
    <x v="5"/>
    <x v="0"/>
    <s v="CUST-000006"/>
    <x v="63"/>
    <x v="2"/>
    <n v="34279.199999999997"/>
    <n v="4"/>
  </r>
  <r>
    <s v="DET-000368"/>
    <s v="ORD-000183"/>
    <s v="PRD-000090"/>
    <n v="16"/>
    <n v="262.5"/>
    <n v="342.9"/>
    <n v="338.81"/>
    <n v="5420.96"/>
    <n v="4200"/>
    <n v="1220.96"/>
    <n v="0.22520000000000001"/>
    <x v="88"/>
    <x v="5"/>
    <x v="3"/>
    <s v="CUST-000006"/>
    <x v="63"/>
    <x v="2"/>
    <n v="44362.5"/>
    <n v="2"/>
  </r>
  <r>
    <s v="DET-000369"/>
    <s v="ORD-001047"/>
    <s v="PRD-000061"/>
    <n v="17"/>
    <n v="224.9"/>
    <n v="307.97000000000003"/>
    <n v="299"/>
    <n v="5083"/>
    <n v="3823.3"/>
    <n v="1259.7"/>
    <n v="0.24779999999999999"/>
    <x v="109"/>
    <x v="1"/>
    <x v="3"/>
    <s v="CUST-000047"/>
    <x v="43"/>
    <x v="3"/>
    <n v="11245"/>
    <n v="6"/>
  </r>
  <r>
    <s v="DET-000370"/>
    <s v="ORD-000544"/>
    <s v="PRD-000085"/>
    <n v="32"/>
    <n v="189.94"/>
    <n v="277.74"/>
    <n v="272.98"/>
    <n v="8735.36"/>
    <n v="6078.08"/>
    <n v="2657.28"/>
    <n v="0.30420000000000003"/>
    <x v="115"/>
    <x v="5"/>
    <x v="2"/>
    <s v="CUST-000021"/>
    <x v="55"/>
    <x v="4"/>
    <n v="73316.84"/>
    <n v="6"/>
  </r>
  <r>
    <s v="DET-000371"/>
    <s v="ORD-001470"/>
    <s v="PRD-000109"/>
    <n v="5"/>
    <n v="152.96"/>
    <n v="238.96"/>
    <n v="247.72"/>
    <n v="1238.5999999999999"/>
    <n v="764.8"/>
    <n v="473.8"/>
    <n v="0.38250000000000001"/>
    <x v="92"/>
    <x v="0"/>
    <x v="0"/>
    <s v="CUST-000056"/>
    <x v="9"/>
    <x v="1"/>
    <n v="16978.560000000001"/>
    <n v="4"/>
  </r>
  <r>
    <s v="DET-000372"/>
    <s v="ORD-001098"/>
    <s v="PRD-000090"/>
    <n v="10"/>
    <n v="262.5"/>
    <n v="342.9"/>
    <n v="329.11"/>
    <n v="3291.1"/>
    <n v="2625"/>
    <n v="666.1"/>
    <n v="0.2024"/>
    <x v="88"/>
    <x v="5"/>
    <x v="3"/>
    <s v="CUST-000015"/>
    <x v="69"/>
    <x v="1"/>
    <n v="44362.5"/>
    <n v="4"/>
  </r>
  <r>
    <s v="DET-000373"/>
    <s v="ORD-001034"/>
    <s v="PRD-000102"/>
    <n v="12"/>
    <n v="336.38"/>
    <n v="487.38"/>
    <n v="494.76"/>
    <n v="5937.12"/>
    <n v="4036.56"/>
    <n v="1900.56"/>
    <n v="0.3201"/>
    <x v="37"/>
    <x v="5"/>
    <x v="2"/>
    <s v="CUST-000058"/>
    <x v="79"/>
    <x v="0"/>
    <n v="161462.39999999999"/>
    <n v="5"/>
  </r>
  <r>
    <s v="DET-000374"/>
    <s v="ORD-001480"/>
    <s v="PRD-000108"/>
    <n v="8"/>
    <n v="390"/>
    <n v="541.16"/>
    <n v="525.08000000000004"/>
    <n v="4200.6400000000003"/>
    <n v="3120"/>
    <n v="1080.6400000000001"/>
    <n v="0.25729999999999997"/>
    <x v="34"/>
    <x v="4"/>
    <x v="0"/>
    <s v="CUST-000022"/>
    <x v="74"/>
    <x v="3"/>
    <n v="56160"/>
    <n v="1"/>
  </r>
  <r>
    <s v="DET-000375"/>
    <s v="ORD-000660"/>
    <s v="PRD-000026"/>
    <n v="9"/>
    <n v="403.33"/>
    <n v="509.37"/>
    <n v="504.74"/>
    <n v="4542.66"/>
    <n v="3629.97"/>
    <n v="912.69"/>
    <n v="0.2009"/>
    <x v="110"/>
    <x v="4"/>
    <x v="3"/>
    <s v="CUST-000019"/>
    <x v="3"/>
    <x v="0"/>
    <n v="179481.85"/>
    <n v="5"/>
  </r>
  <r>
    <s v="DET-000376"/>
    <s v="ORD-000160"/>
    <s v="PRD-000072"/>
    <n v="29"/>
    <n v="139.41999999999999"/>
    <n v="218.06"/>
    <n v="213.4"/>
    <n v="6188.6"/>
    <n v="4043.18"/>
    <n v="2145.42"/>
    <n v="0.34670000000000001"/>
    <x v="99"/>
    <x v="4"/>
    <x v="0"/>
    <s v="CUST-000069"/>
    <x v="48"/>
    <x v="1"/>
    <n v="45032.66"/>
    <n v="5"/>
  </r>
  <r>
    <s v="DET-000377"/>
    <s v="ORD-001038"/>
    <s v="PRD-000005"/>
    <n v="26"/>
    <n v="120.21"/>
    <n v="159.85"/>
    <n v="173.03"/>
    <n v="4498.78"/>
    <n v="3125.46"/>
    <n v="1373.32"/>
    <n v="0.30530000000000002"/>
    <x v="3"/>
    <x v="2"/>
    <x v="2"/>
    <s v="CUST-000004"/>
    <x v="73"/>
    <x v="4"/>
    <n v="45439.38"/>
    <n v="3"/>
  </r>
  <r>
    <s v="DET-000378"/>
    <s v="ORD-001202"/>
    <s v="PRD-000015"/>
    <n v="32"/>
    <n v="131.82"/>
    <n v="208.28"/>
    <n v="219.99"/>
    <n v="7039.68"/>
    <n v="4218.24"/>
    <n v="2821.44"/>
    <n v="0.40079999999999999"/>
    <x v="54"/>
    <x v="3"/>
    <x v="2"/>
    <s v="CUST-000028"/>
    <x v="67"/>
    <x v="3"/>
    <n v="12654.72"/>
    <n v="2"/>
  </r>
  <r>
    <s v="DET-000379"/>
    <s v="ORD-000412"/>
    <s v="PRD-000016"/>
    <n v="43"/>
    <n v="132.53"/>
    <n v="180.65"/>
    <n v="195.15"/>
    <n v="8391.4500000000007"/>
    <n v="5698.79"/>
    <n v="2692.66"/>
    <n v="0.32090000000000002"/>
    <x v="108"/>
    <x v="5"/>
    <x v="0"/>
    <s v="CUST-000009"/>
    <x v="24"/>
    <x v="2"/>
    <n v="33132.5"/>
    <n v="6"/>
  </r>
  <r>
    <s v="DET-000380"/>
    <s v="ORD-001012"/>
    <s v="PRD-000001"/>
    <n v="27"/>
    <n v="218.54"/>
    <n v="334.94"/>
    <n v="337.46"/>
    <n v="9111.42"/>
    <n v="5900.58"/>
    <n v="3210.84"/>
    <n v="0.35239999999999999"/>
    <x v="28"/>
    <x v="5"/>
    <x v="2"/>
    <s v="CUST-000017"/>
    <x v="41"/>
    <x v="4"/>
    <n v="23165.24"/>
    <n v="1"/>
  </r>
  <r>
    <s v="DET-000381"/>
    <s v="ORD-000053"/>
    <s v="PRD-000016"/>
    <n v="8"/>
    <n v="132.53"/>
    <n v="180.65"/>
    <n v="180.11"/>
    <n v="1440.88"/>
    <n v="1060.24"/>
    <n v="380.64"/>
    <n v="0.26419999999999999"/>
    <x v="108"/>
    <x v="5"/>
    <x v="1"/>
    <s v="CUST-000075"/>
    <x v="0"/>
    <x v="0"/>
    <n v="33132.5"/>
    <n v="4"/>
  </r>
  <r>
    <s v="DET-000382"/>
    <s v="ORD-000408"/>
    <s v="PRD-000037"/>
    <n v="8"/>
    <n v="187.08"/>
    <n v="277.86"/>
    <n v="279.83"/>
    <n v="2238.64"/>
    <n v="1496.64"/>
    <n v="742"/>
    <n v="0.33150000000000002"/>
    <x v="104"/>
    <x v="0"/>
    <x v="1"/>
    <s v="CUST-000065"/>
    <x v="33"/>
    <x v="4"/>
    <n v="64729.68"/>
    <n v="5"/>
  </r>
  <r>
    <s v="DET-000383"/>
    <s v="ORD-000847"/>
    <s v="PRD-000003"/>
    <n v="25"/>
    <n v="379.4"/>
    <n v="516.48"/>
    <n v="492.09"/>
    <n v="12302.25"/>
    <n v="9485"/>
    <n v="2817.25"/>
    <n v="0.22900000000000001"/>
    <x v="58"/>
    <x v="2"/>
    <x v="2"/>
    <s v="CUST-000025"/>
    <x v="15"/>
    <x v="0"/>
    <n v="53874.8"/>
    <n v="2"/>
  </r>
  <r>
    <s v="DET-000384"/>
    <s v="ORD-001046"/>
    <s v="PRD-000052"/>
    <n v="41"/>
    <n v="398.81"/>
    <n v="500.83"/>
    <n v="530.23"/>
    <n v="21739.43"/>
    <n v="16351.21"/>
    <n v="5388.22"/>
    <n v="0.24790000000000001"/>
    <x v="64"/>
    <x v="5"/>
    <x v="1"/>
    <s v="CUST-000002"/>
    <x v="26"/>
    <x v="1"/>
    <n v="100101.31"/>
    <n v="2"/>
  </r>
  <r>
    <s v="DET-000385"/>
    <s v="ORD-001054"/>
    <s v="PRD-000047"/>
    <n v="45"/>
    <n v="190.27"/>
    <n v="259.2"/>
    <n v="259.83999999999997"/>
    <n v="11692.8"/>
    <n v="8562.15"/>
    <n v="3130.65"/>
    <n v="0.26769999999999999"/>
    <x v="111"/>
    <x v="0"/>
    <x v="1"/>
    <s v="CUST-000021"/>
    <x v="55"/>
    <x v="4"/>
    <n v="79723.13"/>
    <n v="2"/>
  </r>
  <r>
    <s v="DET-000386"/>
    <s v="ORD-000703"/>
    <s v="PRD-000095"/>
    <n v="6"/>
    <n v="396.94"/>
    <n v="595.12"/>
    <n v="593.33000000000004"/>
    <n v="3559.98"/>
    <n v="2381.64"/>
    <n v="1178.3399999999999"/>
    <n v="0.33100000000000002"/>
    <x v="31"/>
    <x v="1"/>
    <x v="1"/>
    <s v="CUST-000034"/>
    <x v="28"/>
    <x v="0"/>
    <n v="139722.88"/>
    <n v="2"/>
  </r>
  <r>
    <s v="DET-000387"/>
    <s v="ORD-000260"/>
    <s v="PRD-000013"/>
    <n v="11"/>
    <n v="424.6"/>
    <n v="548.55999999999995"/>
    <n v="570.35"/>
    <n v="6273.85"/>
    <n v="4670.6000000000004"/>
    <n v="1603.25"/>
    <n v="0.2555"/>
    <x v="61"/>
    <x v="4"/>
    <x v="1"/>
    <s v="CUST-000004"/>
    <x v="73"/>
    <x v="4"/>
    <n v="195740.6"/>
    <n v="4"/>
  </r>
  <r>
    <s v="DET-000388"/>
    <s v="ORD-001229"/>
    <s v="PRD-000120"/>
    <n v="20"/>
    <n v="292.7"/>
    <n v="384.02"/>
    <n v="389.95"/>
    <n v="7799"/>
    <n v="5854"/>
    <n v="1945"/>
    <n v="0.24940000000000001"/>
    <x v="62"/>
    <x v="2"/>
    <x v="3"/>
    <s v="CUST-000036"/>
    <x v="46"/>
    <x v="4"/>
    <n v="76980.100000000006"/>
    <n v="2"/>
  </r>
  <r>
    <s v="DET-000389"/>
    <s v="ORD-001083"/>
    <s v="PRD-000080"/>
    <n v="21"/>
    <n v="102.14"/>
    <n v="155.55000000000001"/>
    <n v="170.66"/>
    <n v="3583.86"/>
    <n v="2144.94"/>
    <n v="1438.92"/>
    <n v="0.40150000000000002"/>
    <x v="95"/>
    <x v="2"/>
    <x v="3"/>
    <s v="CUST-000008"/>
    <x v="20"/>
    <x v="0"/>
    <n v="43103.08"/>
    <n v="6"/>
  </r>
  <r>
    <s v="DET-000390"/>
    <s v="ORD-001495"/>
    <s v="PRD-000055"/>
    <n v="24"/>
    <n v="319.05"/>
    <n v="470.86"/>
    <n v="472.48"/>
    <n v="11339.52"/>
    <n v="7657.2"/>
    <n v="3682.32"/>
    <n v="0.32469999999999999"/>
    <x v="23"/>
    <x v="0"/>
    <x v="1"/>
    <s v="CUST-000050"/>
    <x v="10"/>
    <x v="4"/>
    <n v="62852.85"/>
    <n v="4"/>
  </r>
  <r>
    <s v="DET-000391"/>
    <s v="ORD-000776"/>
    <s v="PRD-000107"/>
    <n v="27"/>
    <n v="234.67"/>
    <n v="373.26"/>
    <n v="388.97"/>
    <n v="10502.19"/>
    <n v="6336.09"/>
    <n v="4166.1000000000004"/>
    <n v="0.3967"/>
    <x v="15"/>
    <x v="2"/>
    <x v="3"/>
    <s v="CUST-000012"/>
    <x v="39"/>
    <x v="4"/>
    <n v="91755.97"/>
    <n v="6"/>
  </r>
  <r>
    <s v="DET-000392"/>
    <s v="ORD-001490"/>
    <s v="PRD-000021"/>
    <n v="38"/>
    <n v="325.33"/>
    <n v="516.25"/>
    <n v="514.57000000000005"/>
    <n v="19553.66"/>
    <n v="12362.54"/>
    <n v="7191.12"/>
    <n v="0.36780000000000002"/>
    <x v="72"/>
    <x v="0"/>
    <x v="0"/>
    <s v="CUST-000080"/>
    <x v="12"/>
    <x v="4"/>
    <n v="44244.88"/>
    <n v="5"/>
  </r>
  <r>
    <s v="DET-000393"/>
    <s v="ORD-001036"/>
    <s v="PRD-000066"/>
    <n v="15"/>
    <n v="294.20999999999998"/>
    <n v="435.72"/>
    <n v="478.68"/>
    <n v="7180.2"/>
    <n v="4413.1499999999996"/>
    <n v="2767.05"/>
    <n v="0.38540000000000002"/>
    <x v="14"/>
    <x v="1"/>
    <x v="0"/>
    <s v="CUST-000046"/>
    <x v="60"/>
    <x v="2"/>
    <n v="118860.84"/>
    <n v="4"/>
  </r>
  <r>
    <s v="DET-000394"/>
    <s v="ORD-001314"/>
    <s v="PRD-000054"/>
    <n v="38"/>
    <n v="452.67"/>
    <n v="601.72"/>
    <n v="611.80999999999995"/>
    <n v="23248.78"/>
    <n v="17201.46"/>
    <n v="6047.32"/>
    <n v="0.2601"/>
    <x v="77"/>
    <x v="5"/>
    <x v="1"/>
    <s v="CUST-000078"/>
    <x v="40"/>
    <x v="3"/>
    <n v="218639.61"/>
    <n v="4"/>
  </r>
  <r>
    <s v="DET-000395"/>
    <s v="ORD-000850"/>
    <s v="PRD-000027"/>
    <n v="37"/>
    <n v="139.85"/>
    <n v="204.65"/>
    <n v="213.88"/>
    <n v="7913.56"/>
    <n v="5174.45"/>
    <n v="2739.11"/>
    <n v="0.34610000000000002"/>
    <x v="80"/>
    <x v="1"/>
    <x v="1"/>
    <s v="CUST-000049"/>
    <x v="7"/>
    <x v="1"/>
    <n v="52164.05"/>
    <n v="1"/>
  </r>
  <r>
    <s v="DET-000396"/>
    <s v="ORD-000354"/>
    <s v="PRD-000038"/>
    <n v="30"/>
    <n v="93.95"/>
    <n v="142.47999999999999"/>
    <n v="138.06"/>
    <n v="4141.8"/>
    <n v="2818.5"/>
    <n v="1323.3"/>
    <n v="0.31950000000000001"/>
    <x v="22"/>
    <x v="0"/>
    <x v="1"/>
    <s v="CUST-000062"/>
    <x v="8"/>
    <x v="4"/>
    <n v="12965.1"/>
    <n v="1"/>
  </r>
  <r>
    <s v="DET-000397"/>
    <s v="ORD-001099"/>
    <s v="PRD-000090"/>
    <n v="6"/>
    <n v="262.5"/>
    <n v="342.9"/>
    <n v="363.46"/>
    <n v="2180.7600000000002"/>
    <n v="1575"/>
    <n v="605.76"/>
    <n v="0.27779999999999999"/>
    <x v="88"/>
    <x v="5"/>
    <x v="0"/>
    <s v="CUST-000025"/>
    <x v="15"/>
    <x v="0"/>
    <n v="44362.5"/>
    <n v="4"/>
  </r>
  <r>
    <s v="DET-000398"/>
    <s v="ORD-000873"/>
    <s v="PRD-000058"/>
    <n v="27"/>
    <n v="138.19"/>
    <n v="191.44"/>
    <n v="189.6"/>
    <n v="5119.2"/>
    <n v="3731.13"/>
    <n v="1388.07"/>
    <n v="0.27110000000000001"/>
    <x v="52"/>
    <x v="5"/>
    <x v="1"/>
    <s v="CUST-000070"/>
    <x v="77"/>
    <x v="0"/>
    <n v="14233.57"/>
    <n v="3"/>
  </r>
  <r>
    <s v="DET-000399"/>
    <s v="ORD-001465"/>
    <s v="PRD-000062"/>
    <n v="45"/>
    <n v="172.11"/>
    <n v="221.97"/>
    <n v="225.81"/>
    <n v="10161.450000000001"/>
    <n v="7744.95"/>
    <n v="2416.5"/>
    <n v="0.23780000000000001"/>
    <x v="44"/>
    <x v="1"/>
    <x v="0"/>
    <s v="CUST-000063"/>
    <x v="16"/>
    <x v="3"/>
    <n v="75212.070000000007"/>
    <n v="4"/>
  </r>
  <r>
    <s v="DET-000400"/>
    <s v="ORD-000991"/>
    <s v="PRD-000102"/>
    <n v="26"/>
    <n v="336.38"/>
    <n v="487.38"/>
    <n v="527.57000000000005"/>
    <n v="13716.82"/>
    <n v="8745.8799999999992"/>
    <n v="4970.9399999999996"/>
    <n v="0.3624"/>
    <x v="37"/>
    <x v="5"/>
    <x v="1"/>
    <s v="CUST-000017"/>
    <x v="41"/>
    <x v="4"/>
    <n v="161462.39999999999"/>
    <n v="1"/>
  </r>
  <r>
    <s v="DET-000401"/>
    <s v="ORD-001265"/>
    <s v="PRD-000046"/>
    <n v="38"/>
    <n v="348.14"/>
    <n v="536.96"/>
    <n v="588.28"/>
    <n v="22354.639999999999"/>
    <n v="13229.32"/>
    <n v="9125.32"/>
    <n v="0.40820000000000001"/>
    <x v="79"/>
    <x v="1"/>
    <x v="1"/>
    <s v="CUST-000036"/>
    <x v="46"/>
    <x v="4"/>
    <n v="112797.36"/>
    <n v="1"/>
  </r>
  <r>
    <s v="DET-000402"/>
    <s v="ORD-001018"/>
    <s v="PRD-000089"/>
    <n v="19"/>
    <n v="449.25"/>
    <n v="562.36"/>
    <n v="570.05999999999995"/>
    <n v="10831.14"/>
    <n v="8535.75"/>
    <n v="2295.39"/>
    <n v="0.21190000000000001"/>
    <x v="27"/>
    <x v="2"/>
    <x v="2"/>
    <s v="CUST-000064"/>
    <x v="18"/>
    <x v="0"/>
    <n v="146455.5"/>
    <n v="5"/>
  </r>
  <r>
    <s v="DET-000403"/>
    <s v="ORD-001178"/>
    <s v="PRD-000011"/>
    <n v="14"/>
    <n v="59.26"/>
    <n v="82.73"/>
    <n v="88.95"/>
    <n v="1245.3"/>
    <n v="829.64"/>
    <n v="415.66"/>
    <n v="0.33379999999999999"/>
    <x v="96"/>
    <x v="2"/>
    <x v="0"/>
    <s v="CUST-000060"/>
    <x v="62"/>
    <x v="3"/>
    <n v="14044.62"/>
    <n v="3"/>
  </r>
  <r>
    <s v="DET-000404"/>
    <s v="ORD-001120"/>
    <s v="PRD-000072"/>
    <n v="19"/>
    <n v="139.41999999999999"/>
    <n v="218.06"/>
    <n v="208.9"/>
    <n v="3969.1"/>
    <n v="2648.98"/>
    <n v="1320.12"/>
    <n v="0.33260000000000001"/>
    <x v="99"/>
    <x v="4"/>
    <x v="0"/>
    <s v="CUST-000045"/>
    <x v="13"/>
    <x v="0"/>
    <n v="45032.66"/>
    <n v="6"/>
  </r>
  <r>
    <s v="DET-000405"/>
    <s v="ORD-000294"/>
    <s v="PRD-000008"/>
    <n v="46"/>
    <n v="439.78"/>
    <n v="682.21"/>
    <n v="734.83"/>
    <n v="33802.18"/>
    <n v="20229.88"/>
    <n v="13572.3"/>
    <n v="0.40150000000000002"/>
    <x v="117"/>
    <x v="5"/>
    <x v="1"/>
    <s v="CUST-000061"/>
    <x v="22"/>
    <x v="4"/>
    <n v="94552.7"/>
    <n v="6"/>
  </r>
  <r>
    <s v="DET-000406"/>
    <s v="ORD-000209"/>
    <s v="PRD-000097"/>
    <n v="33"/>
    <n v="285.23"/>
    <n v="389.02"/>
    <n v="406.3"/>
    <n v="13407.9"/>
    <n v="9412.59"/>
    <n v="3995.31"/>
    <n v="0.29799999999999999"/>
    <x v="93"/>
    <x v="1"/>
    <x v="1"/>
    <s v="CUST-000054"/>
    <x v="6"/>
    <x v="3"/>
    <n v="47062.95"/>
    <n v="6"/>
  </r>
  <r>
    <s v="DET-000407"/>
    <s v="ORD-001367"/>
    <s v="PRD-000117"/>
    <n v="27"/>
    <n v="411.65"/>
    <n v="555.02"/>
    <n v="567.96"/>
    <n v="15334.92"/>
    <n v="11114.55"/>
    <n v="4220.37"/>
    <n v="0.2752"/>
    <x v="97"/>
    <x v="4"/>
    <x v="0"/>
    <s v="CUST-000063"/>
    <x v="16"/>
    <x v="3"/>
    <n v="41165"/>
    <n v="3"/>
  </r>
  <r>
    <s v="DET-000408"/>
    <s v="ORD-001112"/>
    <s v="PRD-000071"/>
    <n v="21"/>
    <n v="397.51"/>
    <n v="509.84"/>
    <n v="552.41"/>
    <n v="11600.61"/>
    <n v="8347.7099999999991"/>
    <n v="3252.9"/>
    <n v="0.28039999999999998"/>
    <x v="43"/>
    <x v="1"/>
    <x v="2"/>
    <s v="CUST-000077"/>
    <x v="45"/>
    <x v="1"/>
    <n v="96197.42"/>
    <n v="3"/>
  </r>
  <r>
    <s v="DET-000409"/>
    <s v="ORD-000818"/>
    <s v="PRD-000064"/>
    <n v="13"/>
    <n v="210.54"/>
    <n v="327.83"/>
    <n v="353.01"/>
    <n v="4589.13"/>
    <n v="2737.02"/>
    <n v="1852.11"/>
    <n v="0.40360000000000001"/>
    <x v="10"/>
    <x v="3"/>
    <x v="0"/>
    <s v="CUST-000040"/>
    <x v="27"/>
    <x v="1"/>
    <n v="34528.559999999998"/>
    <n v="2"/>
  </r>
  <r>
    <s v="DET-000410"/>
    <s v="ORD-000390"/>
    <s v="PRD-000102"/>
    <n v="40"/>
    <n v="336.38"/>
    <n v="487.38"/>
    <n v="484.72"/>
    <n v="19388.8"/>
    <n v="13455.2"/>
    <n v="5933.6"/>
    <n v="0.30599999999999999"/>
    <x v="37"/>
    <x v="5"/>
    <x v="2"/>
    <s v="CUST-000064"/>
    <x v="18"/>
    <x v="0"/>
    <n v="161462.39999999999"/>
    <n v="1"/>
  </r>
  <r>
    <s v="DET-000411"/>
    <s v="ORD-000325"/>
    <s v="PRD-000021"/>
    <n v="13"/>
    <n v="325.33"/>
    <n v="516.25"/>
    <n v="551.73"/>
    <n v="7172.49"/>
    <n v="4229.29"/>
    <n v="2943.2"/>
    <n v="0.4103"/>
    <x v="72"/>
    <x v="0"/>
    <x v="0"/>
    <s v="CUST-000017"/>
    <x v="41"/>
    <x v="4"/>
    <n v="44244.88"/>
    <n v="2"/>
  </r>
  <r>
    <s v="DET-000412"/>
    <s v="ORD-000940"/>
    <s v="PRD-000072"/>
    <n v="20"/>
    <n v="139.41999999999999"/>
    <n v="218.06"/>
    <n v="210.41"/>
    <n v="4208.2"/>
    <n v="2788.4"/>
    <n v="1419.8"/>
    <n v="0.33739999999999998"/>
    <x v="99"/>
    <x v="4"/>
    <x v="0"/>
    <s v="CUST-000028"/>
    <x v="67"/>
    <x v="3"/>
    <n v="45032.66"/>
    <n v="4"/>
  </r>
  <r>
    <s v="DET-000413"/>
    <s v="ORD-000889"/>
    <s v="PRD-000115"/>
    <n v="40"/>
    <n v="335.03"/>
    <n v="441.68"/>
    <n v="474.11"/>
    <n v="18964.400000000001"/>
    <n v="13401.2"/>
    <n v="5563.2"/>
    <n v="0.29330000000000001"/>
    <x v="46"/>
    <x v="0"/>
    <x v="3"/>
    <s v="CUST-000054"/>
    <x v="6"/>
    <x v="3"/>
    <n v="147748.23000000001"/>
    <n v="1"/>
  </r>
  <r>
    <s v="DET-000414"/>
    <s v="ORD-001181"/>
    <s v="PRD-000118"/>
    <n v="37"/>
    <n v="133.96"/>
    <n v="168.59"/>
    <n v="177.24"/>
    <n v="6557.88"/>
    <n v="4956.5200000000004"/>
    <n v="1601.36"/>
    <n v="0.2442"/>
    <x v="94"/>
    <x v="4"/>
    <x v="1"/>
    <s v="CUST-000012"/>
    <x v="39"/>
    <x v="4"/>
    <n v="48091.64"/>
    <n v="1"/>
  </r>
  <r>
    <s v="DET-000415"/>
    <s v="ORD-000668"/>
    <s v="PRD-000063"/>
    <n v="35"/>
    <n v="422.93"/>
    <n v="665.54"/>
    <n v="641.03"/>
    <n v="22436.05"/>
    <n v="14802.55"/>
    <n v="7633.5"/>
    <n v="0.3402"/>
    <x v="101"/>
    <x v="4"/>
    <x v="2"/>
    <s v="CUST-000069"/>
    <x v="48"/>
    <x v="1"/>
    <n v="209773.28"/>
    <n v="4"/>
  </r>
  <r>
    <s v="DET-000416"/>
    <s v="ORD-000633"/>
    <s v="PRD-000085"/>
    <n v="10"/>
    <n v="189.94"/>
    <n v="277.74"/>
    <n v="292.31"/>
    <n v="2923.1"/>
    <n v="1899.4"/>
    <n v="1023.7"/>
    <n v="0.35020000000000001"/>
    <x v="115"/>
    <x v="5"/>
    <x v="0"/>
    <s v="CUST-000008"/>
    <x v="20"/>
    <x v="0"/>
    <n v="73316.84"/>
    <n v="5"/>
  </r>
  <r>
    <s v="DET-000417"/>
    <s v="ORD-000577"/>
    <s v="PRD-000064"/>
    <n v="14"/>
    <n v="210.54"/>
    <n v="327.83"/>
    <n v="339.99"/>
    <n v="4759.8599999999997"/>
    <n v="2947.56"/>
    <n v="1812.3"/>
    <n v="0.38069999999999998"/>
    <x v="10"/>
    <x v="3"/>
    <x v="3"/>
    <s v="CUST-000024"/>
    <x v="71"/>
    <x v="4"/>
    <n v="34528.559999999998"/>
    <n v="3"/>
  </r>
  <r>
    <s v="DET-000418"/>
    <s v="ORD-000137"/>
    <s v="PRD-000120"/>
    <n v="20"/>
    <n v="292.7"/>
    <n v="384.02"/>
    <n v="399.07"/>
    <n v="7981.4"/>
    <n v="5854"/>
    <n v="2127.4"/>
    <n v="0.26650000000000001"/>
    <x v="62"/>
    <x v="2"/>
    <x v="1"/>
    <s v="CUST-000076"/>
    <x v="35"/>
    <x v="2"/>
    <n v="76980.100000000006"/>
    <n v="2"/>
  </r>
  <r>
    <s v="DET-000419"/>
    <s v="ORD-000428"/>
    <s v="PRD-000020"/>
    <n v="8"/>
    <n v="181.05"/>
    <n v="287.89"/>
    <n v="286.06"/>
    <n v="2288.48"/>
    <n v="1448.4"/>
    <n v="840.08"/>
    <n v="0.36709999999999998"/>
    <x v="21"/>
    <x v="2"/>
    <x v="1"/>
    <s v="CUST-000035"/>
    <x v="61"/>
    <x v="1"/>
    <n v="28786.95"/>
    <n v="2"/>
  </r>
  <r>
    <s v="DET-000420"/>
    <s v="ORD-001476"/>
    <s v="PRD-000008"/>
    <n v="26"/>
    <n v="439.78"/>
    <n v="682.21"/>
    <n v="675.37"/>
    <n v="17559.62"/>
    <n v="11434.28"/>
    <n v="6125.34"/>
    <n v="0.3488"/>
    <x v="117"/>
    <x v="5"/>
    <x v="1"/>
    <s v="CUST-000044"/>
    <x v="52"/>
    <x v="3"/>
    <n v="94552.7"/>
    <n v="5"/>
  </r>
  <r>
    <s v="DET-000421"/>
    <s v="ORD-000612"/>
    <s v="PRD-000058"/>
    <n v="17"/>
    <n v="138.19"/>
    <n v="191.44"/>
    <n v="203.76"/>
    <n v="3463.92"/>
    <n v="2349.23"/>
    <n v="1114.69"/>
    <n v="0.32179999999999997"/>
    <x v="52"/>
    <x v="5"/>
    <x v="3"/>
    <s v="CUST-000001"/>
    <x v="50"/>
    <x v="4"/>
    <n v="14233.57"/>
    <n v="5"/>
  </r>
  <r>
    <s v="DET-000422"/>
    <s v="ORD-000911"/>
    <s v="PRD-000046"/>
    <n v="20"/>
    <n v="348.14"/>
    <n v="536.96"/>
    <n v="530.79999999999995"/>
    <n v="10616"/>
    <n v="6962.8"/>
    <n v="3653.2"/>
    <n v="0.34410000000000002"/>
    <x v="79"/>
    <x v="1"/>
    <x v="2"/>
    <s v="CUST-000068"/>
    <x v="17"/>
    <x v="2"/>
    <n v="112797.36"/>
    <n v="2"/>
  </r>
  <r>
    <s v="DET-000423"/>
    <s v="ORD-000819"/>
    <s v="PRD-000031"/>
    <n v="33"/>
    <n v="323.39999999999998"/>
    <n v="507.06"/>
    <n v="515.65"/>
    <n v="17016.45"/>
    <n v="10672.2"/>
    <n v="6344.25"/>
    <n v="0.37280000000000002"/>
    <x v="18"/>
    <x v="4"/>
    <x v="3"/>
    <s v="CUST-000055"/>
    <x v="44"/>
    <x v="2"/>
    <n v="78909.600000000006"/>
    <n v="4"/>
  </r>
  <r>
    <s v="DET-000424"/>
    <s v="ORD-000141"/>
    <s v="PRD-000114"/>
    <n v="10"/>
    <n v="413.65"/>
    <n v="588.37"/>
    <n v="620.27"/>
    <n v="6202.7"/>
    <n v="4136.5"/>
    <n v="2066.1999999999998"/>
    <n v="0.33310000000000001"/>
    <x v="50"/>
    <x v="1"/>
    <x v="3"/>
    <s v="CUST-000036"/>
    <x v="46"/>
    <x v="4"/>
    <n v="43846.9"/>
    <n v="1"/>
  </r>
  <r>
    <s v="DET-000425"/>
    <s v="ORD-001107"/>
    <s v="PRD-000093"/>
    <n v="30"/>
    <n v="392.35"/>
    <n v="579.97"/>
    <n v="557.9"/>
    <n v="16737"/>
    <n v="11770.5"/>
    <n v="4966.5"/>
    <n v="0.29670000000000002"/>
    <x v="60"/>
    <x v="5"/>
    <x v="0"/>
    <s v="CUST-000063"/>
    <x v="16"/>
    <x v="3"/>
    <n v="153408.85"/>
    <n v="6"/>
  </r>
  <r>
    <s v="DET-000426"/>
    <s v="ORD-000177"/>
    <s v="PRD-000112"/>
    <n v="15"/>
    <n v="122.55"/>
    <n v="174.75"/>
    <n v="181.6"/>
    <n v="2724"/>
    <n v="1838.25"/>
    <n v="885.75"/>
    <n v="0.32519999999999999"/>
    <x v="116"/>
    <x v="0"/>
    <x v="1"/>
    <s v="CUST-000049"/>
    <x v="7"/>
    <x v="1"/>
    <n v="16421.7"/>
    <n v="1"/>
  </r>
  <r>
    <s v="DET-000427"/>
    <s v="ORD-000198"/>
    <s v="PRD-000009"/>
    <n v="28"/>
    <n v="320.5"/>
    <n v="401.4"/>
    <n v="416.82"/>
    <n v="11670.96"/>
    <n v="8974"/>
    <n v="2696.96"/>
    <n v="0.2311"/>
    <x v="69"/>
    <x v="0"/>
    <x v="0"/>
    <s v="CUST-000045"/>
    <x v="13"/>
    <x v="0"/>
    <n v="85253"/>
    <n v="5"/>
  </r>
  <r>
    <s v="DET-000428"/>
    <s v="ORD-000624"/>
    <s v="PRD-000015"/>
    <n v="33"/>
    <n v="131.82"/>
    <n v="208.28"/>
    <n v="219.24"/>
    <n v="7234.92"/>
    <n v="4350.0600000000004"/>
    <n v="2884.86"/>
    <n v="0.3987"/>
    <x v="54"/>
    <x v="3"/>
    <x v="3"/>
    <s v="CUST-000003"/>
    <x v="37"/>
    <x v="4"/>
    <n v="12654.72"/>
    <n v="4"/>
  </r>
  <r>
    <s v="DET-000429"/>
    <s v="ORD-000691"/>
    <s v="PRD-000094"/>
    <n v="7"/>
    <n v="302.57"/>
    <n v="401.96"/>
    <n v="404.17"/>
    <n v="2829.19"/>
    <n v="2117.9899999999998"/>
    <n v="711.2"/>
    <n v="0.25140000000000001"/>
    <x v="41"/>
    <x v="2"/>
    <x v="3"/>
    <s v="CUST-000022"/>
    <x v="74"/>
    <x v="3"/>
    <n v="133433.37"/>
    <n v="5"/>
  </r>
  <r>
    <s v="DET-000430"/>
    <s v="ORD-001445"/>
    <s v="PRD-000026"/>
    <n v="14"/>
    <n v="403.33"/>
    <n v="509.37"/>
    <n v="518.21"/>
    <n v="7254.94"/>
    <n v="5646.62"/>
    <n v="1608.32"/>
    <n v="0.22170000000000001"/>
    <x v="110"/>
    <x v="4"/>
    <x v="3"/>
    <s v="CUST-000027"/>
    <x v="21"/>
    <x v="4"/>
    <n v="179481.85"/>
    <n v="2"/>
  </r>
  <r>
    <s v="DET-000431"/>
    <s v="ORD-000401"/>
    <s v="PRD-000010"/>
    <n v="5"/>
    <n v="368.63"/>
    <n v="526.67999999999995"/>
    <n v="526.41"/>
    <n v="2632.05"/>
    <n v="1843.15"/>
    <n v="788.9"/>
    <n v="0.29970000000000002"/>
    <x v="63"/>
    <x v="2"/>
    <x v="1"/>
    <s v="CUST-000023"/>
    <x v="2"/>
    <x v="1"/>
    <n v="36494.370000000003"/>
    <n v="5"/>
  </r>
  <r>
    <s v="DET-000432"/>
    <s v="ORD-000471"/>
    <s v="PRD-000029"/>
    <n v="47"/>
    <n v="316.58999999999997"/>
    <n v="401.44"/>
    <n v="430.03"/>
    <n v="20211.41"/>
    <n v="14879.73"/>
    <n v="5331.68"/>
    <n v="0.26379999999999998"/>
    <x v="113"/>
    <x v="4"/>
    <x v="2"/>
    <s v="CUST-000051"/>
    <x v="42"/>
    <x v="2"/>
    <n v="98776.08"/>
    <n v="5"/>
  </r>
  <r>
    <s v="DET-000433"/>
    <s v="ORD-000218"/>
    <s v="PRD-000118"/>
    <n v="30"/>
    <n v="133.96"/>
    <n v="168.59"/>
    <n v="163.46"/>
    <n v="4903.8"/>
    <n v="4018.8"/>
    <n v="885"/>
    <n v="0.18049999999999999"/>
    <x v="94"/>
    <x v="4"/>
    <x v="2"/>
    <s v="CUST-000047"/>
    <x v="43"/>
    <x v="3"/>
    <n v="48091.64"/>
    <n v="3"/>
  </r>
  <r>
    <s v="DET-000434"/>
    <s v="ORD-000929"/>
    <s v="PRD-000080"/>
    <n v="16"/>
    <n v="102.14"/>
    <n v="155.55000000000001"/>
    <n v="170.24"/>
    <n v="2723.84"/>
    <n v="1634.24"/>
    <n v="1089.5999999999999"/>
    <n v="0.4"/>
    <x v="95"/>
    <x v="2"/>
    <x v="0"/>
    <s v="CUST-000079"/>
    <x v="49"/>
    <x v="0"/>
    <n v="43103.08"/>
    <n v="4"/>
  </r>
  <r>
    <s v="DET-000435"/>
    <s v="ORD-000632"/>
    <s v="PRD-000036"/>
    <n v="18"/>
    <n v="413.78"/>
    <n v="552.28"/>
    <n v="577.26"/>
    <n v="10390.68"/>
    <n v="7448.04"/>
    <n v="2942.64"/>
    <n v="0.28320000000000001"/>
    <x v="81"/>
    <x v="1"/>
    <x v="3"/>
    <s v="CUST-000007"/>
    <x v="30"/>
    <x v="3"/>
    <n v="177511.62"/>
    <n v="3"/>
  </r>
  <r>
    <s v="DET-000436"/>
    <s v="ORD-000951"/>
    <s v="PRD-000084"/>
    <n v="29"/>
    <n v="78.599999999999994"/>
    <n v="122.97"/>
    <n v="133.18"/>
    <n v="3862.22"/>
    <n v="2279.4"/>
    <n v="1582.82"/>
    <n v="0.4098"/>
    <x v="9"/>
    <x v="5"/>
    <x v="0"/>
    <s v="CUST-000077"/>
    <x v="45"/>
    <x v="1"/>
    <n v="7074"/>
    <n v="1"/>
  </r>
  <r>
    <s v="DET-000437"/>
    <s v="ORD-000906"/>
    <s v="PRD-000109"/>
    <n v="12"/>
    <n v="152.96"/>
    <n v="238.96"/>
    <n v="242.29"/>
    <n v="2907.48"/>
    <n v="1835.52"/>
    <n v="1071.96"/>
    <n v="0.36870000000000003"/>
    <x v="92"/>
    <x v="0"/>
    <x v="2"/>
    <s v="CUST-000017"/>
    <x v="41"/>
    <x v="4"/>
    <n v="16978.560000000001"/>
    <n v="2"/>
  </r>
  <r>
    <s v="DET-000438"/>
    <s v="ORD-000175"/>
    <s v="PRD-000118"/>
    <n v="47"/>
    <n v="133.96"/>
    <n v="168.59"/>
    <n v="168.56"/>
    <n v="7922.32"/>
    <n v="6296.12"/>
    <n v="1626.2"/>
    <n v="0.20530000000000001"/>
    <x v="94"/>
    <x v="4"/>
    <x v="0"/>
    <s v="CUST-000059"/>
    <x v="5"/>
    <x v="2"/>
    <n v="48091.64"/>
    <n v="5"/>
  </r>
  <r>
    <s v="DET-000439"/>
    <s v="ORD-000023"/>
    <s v="PRD-000037"/>
    <n v="8"/>
    <n v="187.08"/>
    <n v="277.86"/>
    <n v="301.51"/>
    <n v="2412.08"/>
    <n v="1496.64"/>
    <n v="915.44"/>
    <n v="0.3795"/>
    <x v="104"/>
    <x v="0"/>
    <x v="3"/>
    <s v="CUST-000013"/>
    <x v="11"/>
    <x v="3"/>
    <n v="64729.68"/>
    <n v="2"/>
  </r>
  <r>
    <s v="DET-000440"/>
    <s v="ORD-000235"/>
    <s v="PRD-000086"/>
    <n v="32"/>
    <n v="196.33"/>
    <n v="246.04"/>
    <n v="237.39"/>
    <n v="7596.48"/>
    <n v="6282.56"/>
    <n v="1313.92"/>
    <n v="0.17299999999999999"/>
    <x v="59"/>
    <x v="2"/>
    <x v="1"/>
    <s v="CUST-000079"/>
    <x v="49"/>
    <x v="0"/>
    <n v="55561.39"/>
    <n v="3"/>
  </r>
  <r>
    <s v="DET-000441"/>
    <s v="ORD-001037"/>
    <s v="PRD-000071"/>
    <n v="11"/>
    <n v="397.51"/>
    <n v="509.84"/>
    <n v="493.3"/>
    <n v="5426.3"/>
    <n v="4372.6099999999997"/>
    <n v="1053.69"/>
    <n v="0.19420000000000001"/>
    <x v="43"/>
    <x v="1"/>
    <x v="1"/>
    <s v="CUST-000029"/>
    <x v="4"/>
    <x v="0"/>
    <n v="96197.42"/>
    <n v="4"/>
  </r>
  <r>
    <s v="DET-000442"/>
    <s v="ORD-001125"/>
    <s v="PRD-000023"/>
    <n v="14"/>
    <n v="181.47"/>
    <n v="258.42"/>
    <n v="257.10000000000002"/>
    <n v="3599.4"/>
    <n v="2540.58"/>
    <n v="1058.82"/>
    <n v="0.29420000000000002"/>
    <x v="19"/>
    <x v="1"/>
    <x v="1"/>
    <s v="CUST-000051"/>
    <x v="42"/>
    <x v="2"/>
    <n v="43552.800000000003"/>
    <n v="2"/>
  </r>
  <r>
    <s v="DET-000443"/>
    <s v="ORD-000929"/>
    <s v="PRD-000041"/>
    <n v="40"/>
    <n v="104.92"/>
    <n v="144.66"/>
    <n v="158.25"/>
    <n v="6330"/>
    <n v="4196.8"/>
    <n v="2133.1999999999998"/>
    <n v="0.33700000000000002"/>
    <x v="45"/>
    <x v="4"/>
    <x v="0"/>
    <s v="CUST-000079"/>
    <x v="49"/>
    <x v="0"/>
    <n v="9757.56"/>
    <n v="4"/>
  </r>
  <r>
    <s v="DET-000444"/>
    <s v="ORD-000523"/>
    <s v="PRD-000104"/>
    <n v="6"/>
    <n v="278.86"/>
    <n v="384.46"/>
    <n v="401.75"/>
    <n v="2410.5"/>
    <n v="1673.16"/>
    <n v="737.34"/>
    <n v="0.30590000000000001"/>
    <x v="82"/>
    <x v="1"/>
    <x v="1"/>
    <s v="CUST-000012"/>
    <x v="39"/>
    <x v="4"/>
    <n v="92302.66"/>
    <n v="5"/>
  </r>
  <r>
    <s v="DET-000445"/>
    <s v="ORD-001476"/>
    <s v="PRD-000093"/>
    <n v="30"/>
    <n v="392.35"/>
    <n v="579.97"/>
    <n v="599.17999999999995"/>
    <n v="17975.400000000001"/>
    <n v="11770.5"/>
    <n v="6204.9"/>
    <n v="0.34520000000000001"/>
    <x v="60"/>
    <x v="5"/>
    <x v="1"/>
    <s v="CUST-000044"/>
    <x v="52"/>
    <x v="3"/>
    <n v="153408.85"/>
    <n v="5"/>
  </r>
  <r>
    <s v="DET-000446"/>
    <s v="ORD-000431"/>
    <s v="PRD-000080"/>
    <n v="18"/>
    <n v="102.14"/>
    <n v="155.55000000000001"/>
    <n v="164.23"/>
    <n v="2956.14"/>
    <n v="1838.52"/>
    <n v="1117.6199999999999"/>
    <n v="0.37809999999999999"/>
    <x v="95"/>
    <x v="2"/>
    <x v="2"/>
    <s v="CUST-000064"/>
    <x v="18"/>
    <x v="0"/>
    <n v="43103.08"/>
    <n v="4"/>
  </r>
  <r>
    <s v="DET-000447"/>
    <s v="ORD-000793"/>
    <s v="PRD-000102"/>
    <n v="20"/>
    <n v="336.38"/>
    <n v="487.38"/>
    <n v="493.53"/>
    <n v="9870.6"/>
    <n v="6727.6"/>
    <n v="3143"/>
    <n v="0.31840000000000002"/>
    <x v="37"/>
    <x v="5"/>
    <x v="2"/>
    <s v="CUST-000016"/>
    <x v="47"/>
    <x v="3"/>
    <n v="161462.39999999999"/>
    <n v="1"/>
  </r>
  <r>
    <s v="DET-000448"/>
    <s v="ORD-000533"/>
    <s v="PRD-000028"/>
    <n v="47"/>
    <n v="281.41000000000003"/>
    <n v="401.27"/>
    <n v="426.84"/>
    <n v="20061.48"/>
    <n v="13226.27"/>
    <n v="6835.21"/>
    <n v="0.3407"/>
    <x v="12"/>
    <x v="3"/>
    <x v="2"/>
    <s v="CUST-000031"/>
    <x v="57"/>
    <x v="0"/>
    <n v="26171.13"/>
    <n v="1"/>
  </r>
  <r>
    <s v="DET-000449"/>
    <s v="ORD-000979"/>
    <s v="PRD-000048"/>
    <n v="46"/>
    <n v="284.02999999999997"/>
    <n v="373.58"/>
    <n v="376.94"/>
    <n v="17339.240000000002"/>
    <n v="13065.38"/>
    <n v="4273.8599999999997"/>
    <n v="0.2465"/>
    <x v="20"/>
    <x v="2"/>
    <x v="1"/>
    <s v="CUST-000030"/>
    <x v="38"/>
    <x v="3"/>
    <n v="40900.32"/>
    <n v="4"/>
  </r>
  <r>
    <s v="DET-000450"/>
    <s v="ORD-001317"/>
    <s v="PRD-000038"/>
    <n v="21"/>
    <n v="93.95"/>
    <n v="142.47999999999999"/>
    <n v="153.02000000000001"/>
    <n v="3213.42"/>
    <n v="1972.95"/>
    <n v="1240.47"/>
    <n v="0.38600000000000001"/>
    <x v="22"/>
    <x v="0"/>
    <x v="0"/>
    <s v="CUST-000053"/>
    <x v="19"/>
    <x v="4"/>
    <n v="12965.1"/>
    <n v="4"/>
  </r>
  <r>
    <s v="DET-000451"/>
    <s v="ORD-000810"/>
    <s v="PRD-000031"/>
    <n v="26"/>
    <n v="323.39999999999998"/>
    <n v="507.06"/>
    <n v="502.04"/>
    <n v="13053.04"/>
    <n v="8408.4"/>
    <n v="4644.6400000000003"/>
    <n v="0.35580000000000001"/>
    <x v="18"/>
    <x v="4"/>
    <x v="1"/>
    <s v="CUST-000014"/>
    <x v="68"/>
    <x v="4"/>
    <n v="78909.600000000006"/>
    <n v="6"/>
  </r>
  <r>
    <s v="DET-000452"/>
    <s v="ORD-000913"/>
    <s v="PRD-000014"/>
    <n v="8"/>
    <n v="145.55000000000001"/>
    <n v="199.14"/>
    <n v="197.47"/>
    <n v="1579.76"/>
    <n v="1164.4000000000001"/>
    <n v="415.36"/>
    <n v="0.26290000000000002"/>
    <x v="4"/>
    <x v="2"/>
    <x v="0"/>
    <s v="CUST-000011"/>
    <x v="78"/>
    <x v="1"/>
    <n v="47158.2"/>
    <n v="5"/>
  </r>
  <r>
    <s v="DET-000453"/>
    <s v="ORD-001125"/>
    <s v="PRD-000117"/>
    <n v="23"/>
    <n v="411.65"/>
    <n v="555.02"/>
    <n v="570.76"/>
    <n v="13127.48"/>
    <n v="9467.9500000000007"/>
    <n v="3659.53"/>
    <n v="0.27879999999999999"/>
    <x v="97"/>
    <x v="4"/>
    <x v="1"/>
    <s v="CUST-000051"/>
    <x v="42"/>
    <x v="2"/>
    <n v="41165"/>
    <n v="2"/>
  </r>
  <r>
    <s v="DET-000454"/>
    <s v="ORD-001328"/>
    <s v="PRD-000097"/>
    <n v="6"/>
    <n v="285.23"/>
    <n v="389.02"/>
    <n v="394.71"/>
    <n v="2368.2600000000002"/>
    <n v="1711.38"/>
    <n v="656.88"/>
    <n v="0.27739999999999998"/>
    <x v="93"/>
    <x v="1"/>
    <x v="1"/>
    <s v="CUST-000038"/>
    <x v="32"/>
    <x v="3"/>
    <n v="47062.95"/>
    <n v="2"/>
  </r>
  <r>
    <s v="DET-000455"/>
    <s v="ORD-000871"/>
    <s v="PRD-000073"/>
    <n v="43"/>
    <n v="52.48"/>
    <n v="82.14"/>
    <n v="86.02"/>
    <n v="3698.86"/>
    <n v="2256.64"/>
    <n v="1442.22"/>
    <n v="0.38990000000000002"/>
    <x v="118"/>
    <x v="0"/>
    <x v="3"/>
    <s v="CUST-000061"/>
    <x v="22"/>
    <x v="4"/>
    <n v="6979.84"/>
    <n v="5"/>
  </r>
  <r>
    <s v="DET-000456"/>
    <s v="ORD-000540"/>
    <s v="PRD-000091"/>
    <n v="13"/>
    <n v="103.82"/>
    <n v="149.71"/>
    <n v="150.41"/>
    <n v="1955.33"/>
    <n v="1349.66"/>
    <n v="605.66999999999996"/>
    <n v="0.30980000000000002"/>
    <x v="70"/>
    <x v="4"/>
    <x v="3"/>
    <s v="CUST-000011"/>
    <x v="78"/>
    <x v="1"/>
    <n v="23359.5"/>
    <n v="3"/>
  </r>
  <r>
    <s v="DET-000457"/>
    <s v="ORD-001024"/>
    <s v="PRD-000088"/>
    <n v="23"/>
    <n v="336.9"/>
    <n v="499.36"/>
    <n v="491.66"/>
    <n v="11308.18"/>
    <n v="7748.7"/>
    <n v="3559.48"/>
    <n v="0.31480000000000002"/>
    <x v="26"/>
    <x v="4"/>
    <x v="1"/>
    <s v="CUST-000076"/>
    <x v="35"/>
    <x v="2"/>
    <n v="34700.699999999997"/>
    <n v="5"/>
  </r>
  <r>
    <s v="DET-000458"/>
    <s v="ORD-001379"/>
    <s v="PRD-000077"/>
    <n v="20"/>
    <n v="397.07"/>
    <n v="597.23"/>
    <n v="609.46"/>
    <n v="12189.2"/>
    <n v="7941.4"/>
    <n v="4247.8"/>
    <n v="0.34849999999999998"/>
    <x v="71"/>
    <x v="4"/>
    <x v="2"/>
    <s v="CUST-000019"/>
    <x v="3"/>
    <x v="0"/>
    <n v="153269.01999999999"/>
    <n v="4"/>
  </r>
  <r>
    <s v="DET-000459"/>
    <s v="ORD-001327"/>
    <s v="PRD-000090"/>
    <n v="29"/>
    <n v="262.5"/>
    <n v="342.9"/>
    <n v="354.61"/>
    <n v="10283.69"/>
    <n v="7612.5"/>
    <n v="2671.19"/>
    <n v="0.25979999999999998"/>
    <x v="88"/>
    <x v="5"/>
    <x v="1"/>
    <s v="CUST-000044"/>
    <x v="52"/>
    <x v="3"/>
    <n v="44362.5"/>
    <n v="1"/>
  </r>
  <r>
    <s v="DET-000460"/>
    <s v="ORD-000227"/>
    <s v="PRD-000029"/>
    <n v="22"/>
    <n v="316.58999999999997"/>
    <n v="401.44"/>
    <n v="389.95"/>
    <n v="8578.9"/>
    <n v="6964.98"/>
    <n v="1613.92"/>
    <n v="0.18809999999999999"/>
    <x v="113"/>
    <x v="4"/>
    <x v="3"/>
    <s v="CUST-000038"/>
    <x v="32"/>
    <x v="3"/>
    <n v="98776.08"/>
    <n v="3"/>
  </r>
  <r>
    <s v="DET-000461"/>
    <s v="ORD-001260"/>
    <s v="PRD-000051"/>
    <n v="27"/>
    <n v="486.31"/>
    <n v="723.21"/>
    <n v="747.44"/>
    <n v="20180.88"/>
    <n v="13130.37"/>
    <n v="7050.51"/>
    <n v="0.34939999999999999"/>
    <x v="0"/>
    <x v="0"/>
    <x v="1"/>
    <s v="CUST-000005"/>
    <x v="65"/>
    <x v="4"/>
    <n v="231969.87"/>
    <n v="3"/>
  </r>
  <r>
    <s v="DET-000462"/>
    <s v="ORD-000873"/>
    <s v="PRD-000049"/>
    <n v="25"/>
    <n v="296.02"/>
    <n v="374.25"/>
    <n v="373.46"/>
    <n v="9336.5"/>
    <n v="7400.5"/>
    <n v="1936"/>
    <n v="0.2074"/>
    <x v="105"/>
    <x v="5"/>
    <x v="1"/>
    <s v="CUST-000070"/>
    <x v="77"/>
    <x v="0"/>
    <n v="134393.07999999999"/>
    <n v="3"/>
  </r>
  <r>
    <s v="DET-000463"/>
    <s v="ORD-000892"/>
    <s v="PRD-000043"/>
    <n v="15"/>
    <n v="65.47"/>
    <n v="96.35"/>
    <n v="97.2"/>
    <n v="1458"/>
    <n v="982.05"/>
    <n v="475.95"/>
    <n v="0.32640000000000002"/>
    <x v="87"/>
    <x v="1"/>
    <x v="1"/>
    <s v="CUST-000041"/>
    <x v="14"/>
    <x v="3"/>
    <n v="4451.96"/>
    <n v="4"/>
  </r>
  <r>
    <s v="DET-000464"/>
    <s v="ORD-001479"/>
    <s v="PRD-000092"/>
    <n v="43"/>
    <n v="370.96"/>
    <n v="553.53"/>
    <n v="549.04999999999995"/>
    <n v="23609.15"/>
    <n v="15951.28"/>
    <n v="7657.87"/>
    <n v="0.32440000000000002"/>
    <x v="5"/>
    <x v="3"/>
    <x v="2"/>
    <s v="CUST-000013"/>
    <x v="11"/>
    <x v="3"/>
    <n v="74562.960000000006"/>
    <n v="5"/>
  </r>
  <r>
    <s v="DET-000465"/>
    <s v="ORD-001037"/>
    <s v="PRD-000092"/>
    <n v="45"/>
    <n v="370.96"/>
    <n v="553.53"/>
    <n v="603.19000000000005"/>
    <n v="27143.55"/>
    <n v="16693.2"/>
    <n v="10450.35"/>
    <n v="0.38500000000000001"/>
    <x v="5"/>
    <x v="3"/>
    <x v="1"/>
    <s v="CUST-000029"/>
    <x v="4"/>
    <x v="0"/>
    <n v="74562.960000000006"/>
    <n v="4"/>
  </r>
  <r>
    <s v="DET-000466"/>
    <s v="ORD-000210"/>
    <s v="PRD-000072"/>
    <n v="8"/>
    <n v="139.41999999999999"/>
    <n v="218.06"/>
    <n v="229.51"/>
    <n v="1836.08"/>
    <n v="1115.3599999999999"/>
    <n v="720.72"/>
    <n v="0.39250000000000002"/>
    <x v="99"/>
    <x v="4"/>
    <x v="2"/>
    <s v="CUST-000003"/>
    <x v="37"/>
    <x v="4"/>
    <n v="45032.66"/>
    <n v="5"/>
  </r>
  <r>
    <s v="DET-000467"/>
    <s v="ORD-000741"/>
    <s v="PRD-000087"/>
    <n v="29"/>
    <n v="378.32"/>
    <n v="486.34"/>
    <n v="481.17"/>
    <n v="13953.93"/>
    <n v="10971.28"/>
    <n v="2982.65"/>
    <n v="0.2137"/>
    <x v="107"/>
    <x v="5"/>
    <x v="2"/>
    <s v="CUST-000022"/>
    <x v="74"/>
    <x v="3"/>
    <n v="133546.96"/>
    <n v="3"/>
  </r>
  <r>
    <s v="DET-000468"/>
    <s v="ORD-000397"/>
    <s v="PRD-000093"/>
    <n v="36"/>
    <n v="392.35"/>
    <n v="579.97"/>
    <n v="607.09"/>
    <n v="21855.24"/>
    <n v="14124.6"/>
    <n v="7730.64"/>
    <n v="0.35370000000000001"/>
    <x v="60"/>
    <x v="5"/>
    <x v="1"/>
    <s v="CUST-000006"/>
    <x v="63"/>
    <x v="2"/>
    <n v="153408.85"/>
    <n v="5"/>
  </r>
  <r>
    <s v="DET-000469"/>
    <s v="ORD-001124"/>
    <s v="PRD-000005"/>
    <n v="34"/>
    <n v="120.21"/>
    <n v="159.85"/>
    <n v="172.2"/>
    <n v="5854.8"/>
    <n v="4087.14"/>
    <n v="1767.66"/>
    <n v="0.3019"/>
    <x v="3"/>
    <x v="2"/>
    <x v="1"/>
    <s v="CUST-000011"/>
    <x v="78"/>
    <x v="1"/>
    <n v="45439.38"/>
    <n v="4"/>
  </r>
  <r>
    <s v="DET-000470"/>
    <s v="ORD-000031"/>
    <s v="PRD-000042"/>
    <n v="49"/>
    <n v="272.83"/>
    <n v="401.42"/>
    <n v="405.53"/>
    <n v="19870.97"/>
    <n v="13368.67"/>
    <n v="6502.3"/>
    <n v="0.32719999999999999"/>
    <x v="36"/>
    <x v="2"/>
    <x v="0"/>
    <s v="CUST-000009"/>
    <x v="24"/>
    <x v="2"/>
    <n v="121955.01"/>
    <n v="2"/>
  </r>
  <r>
    <s v="DET-000471"/>
    <s v="ORD-000898"/>
    <s v="PRD-000007"/>
    <n v="30"/>
    <n v="76.14"/>
    <n v="116.97"/>
    <n v="125.68"/>
    <n v="3770.4"/>
    <n v="2284.1999999999998"/>
    <n v="1486.2"/>
    <n v="0.39419999999999999"/>
    <x v="29"/>
    <x v="3"/>
    <x v="0"/>
    <s v="CUST-000047"/>
    <x v="43"/>
    <x v="3"/>
    <n v="23907.96"/>
    <n v="2"/>
  </r>
  <r>
    <s v="DET-000472"/>
    <s v="ORD-000649"/>
    <s v="PRD-000042"/>
    <n v="40"/>
    <n v="272.83"/>
    <n v="401.42"/>
    <n v="390.65"/>
    <n v="15626"/>
    <n v="10913.2"/>
    <n v="4712.8"/>
    <n v="0.30159999999999998"/>
    <x v="36"/>
    <x v="2"/>
    <x v="3"/>
    <s v="CUST-000068"/>
    <x v="17"/>
    <x v="2"/>
    <n v="121955.01"/>
    <n v="4"/>
  </r>
  <r>
    <s v="DET-000473"/>
    <s v="ORD-000329"/>
    <s v="PRD-000036"/>
    <n v="38"/>
    <n v="413.78"/>
    <n v="552.28"/>
    <n v="592.83000000000004"/>
    <n v="22527.54"/>
    <n v="15723.64"/>
    <n v="6803.9"/>
    <n v="0.30199999999999999"/>
    <x v="81"/>
    <x v="1"/>
    <x v="0"/>
    <s v="CUST-000010"/>
    <x v="75"/>
    <x v="4"/>
    <n v="177511.62"/>
    <n v="3"/>
  </r>
  <r>
    <s v="DET-000474"/>
    <s v="ORD-001190"/>
    <s v="PRD-000105"/>
    <n v="13"/>
    <n v="458.4"/>
    <n v="615.54999999999995"/>
    <n v="634.66"/>
    <n v="8250.58"/>
    <n v="5959.2"/>
    <n v="2291.38"/>
    <n v="0.2777"/>
    <x v="85"/>
    <x v="2"/>
    <x v="2"/>
    <s v="CUST-000053"/>
    <x v="19"/>
    <x v="4"/>
    <n v="143479.20000000001"/>
    <n v="3"/>
  </r>
  <r>
    <s v="DET-000475"/>
    <s v="ORD-001483"/>
    <s v="PRD-000027"/>
    <n v="16"/>
    <n v="139.85"/>
    <n v="204.65"/>
    <n v="201.26"/>
    <n v="3220.16"/>
    <n v="2237.6"/>
    <n v="982.56"/>
    <n v="0.30509999999999998"/>
    <x v="80"/>
    <x v="1"/>
    <x v="0"/>
    <s v="CUST-000026"/>
    <x v="70"/>
    <x v="0"/>
    <n v="52164.05"/>
    <n v="6"/>
  </r>
  <r>
    <s v="DET-000476"/>
    <s v="ORD-000952"/>
    <s v="PRD-000058"/>
    <n v="6"/>
    <n v="138.19"/>
    <n v="191.44"/>
    <n v="193.56"/>
    <n v="1161.3599999999999"/>
    <n v="829.14"/>
    <n v="332.22"/>
    <n v="0.28610000000000002"/>
    <x v="52"/>
    <x v="5"/>
    <x v="0"/>
    <s v="CUST-000033"/>
    <x v="23"/>
    <x v="2"/>
    <n v="14233.57"/>
    <n v="6"/>
  </r>
  <r>
    <s v="DET-000477"/>
    <s v="ORD-001124"/>
    <s v="PRD-000046"/>
    <n v="42"/>
    <n v="348.14"/>
    <n v="536.96"/>
    <n v="589.69000000000005"/>
    <n v="24766.98"/>
    <n v="14621.88"/>
    <n v="10145.1"/>
    <n v="0.40960000000000002"/>
    <x v="79"/>
    <x v="1"/>
    <x v="1"/>
    <s v="CUST-000011"/>
    <x v="78"/>
    <x v="1"/>
    <n v="112797.36"/>
    <n v="4"/>
  </r>
  <r>
    <s v="DET-000478"/>
    <s v="ORD-000621"/>
    <s v="PRD-000066"/>
    <n v="9"/>
    <n v="294.20999999999998"/>
    <n v="435.72"/>
    <n v="465.15"/>
    <n v="4186.3500000000004"/>
    <n v="2647.89"/>
    <n v="1538.46"/>
    <n v="0.36749999999999999"/>
    <x v="14"/>
    <x v="1"/>
    <x v="0"/>
    <s v="CUST-000008"/>
    <x v="20"/>
    <x v="0"/>
    <n v="118860.84"/>
    <n v="4"/>
  </r>
  <r>
    <s v="DET-000479"/>
    <s v="ORD-001197"/>
    <s v="PRD-000025"/>
    <n v="9"/>
    <n v="255.23"/>
    <n v="344.48"/>
    <n v="356.97"/>
    <n v="3212.73"/>
    <n v="2297.0700000000002"/>
    <n v="915.66"/>
    <n v="0.28499999999999998"/>
    <x v="11"/>
    <x v="1"/>
    <x v="1"/>
    <s v="CUST-000022"/>
    <x v="74"/>
    <x v="3"/>
    <n v="118937.18"/>
    <n v="1"/>
  </r>
  <r>
    <s v="DET-000480"/>
    <s v="ORD-000162"/>
    <s v="PRD-000073"/>
    <n v="26"/>
    <n v="52.48"/>
    <n v="82.14"/>
    <n v="79.45"/>
    <n v="2065.6999999999998"/>
    <n v="1364.48"/>
    <n v="701.22"/>
    <n v="0.33950000000000002"/>
    <x v="118"/>
    <x v="0"/>
    <x v="2"/>
    <s v="CUST-000025"/>
    <x v="15"/>
    <x v="0"/>
    <n v="6979.84"/>
    <n v="4"/>
  </r>
  <r>
    <s v="DET-000481"/>
    <s v="ORD-000776"/>
    <s v="PRD-000117"/>
    <n v="9"/>
    <n v="411.65"/>
    <n v="555.02"/>
    <n v="562.04999999999995"/>
    <n v="5058.45"/>
    <n v="3704.85"/>
    <n v="1353.6"/>
    <n v="0.2676"/>
    <x v="97"/>
    <x v="4"/>
    <x v="3"/>
    <s v="CUST-000012"/>
    <x v="39"/>
    <x v="4"/>
    <n v="41165"/>
    <n v="6"/>
  </r>
  <r>
    <s v="DET-000482"/>
    <s v="ORD-001287"/>
    <s v="PRD-000027"/>
    <n v="8"/>
    <n v="139.85"/>
    <n v="204.65"/>
    <n v="202.49"/>
    <n v="1619.92"/>
    <n v="1118.8"/>
    <n v="501.12"/>
    <n v="0.30930000000000002"/>
    <x v="80"/>
    <x v="1"/>
    <x v="3"/>
    <s v="CUST-000028"/>
    <x v="67"/>
    <x v="3"/>
    <n v="52164.05"/>
    <n v="4"/>
  </r>
  <r>
    <s v="DET-000483"/>
    <s v="ORD-000274"/>
    <s v="PRD-000001"/>
    <n v="13"/>
    <n v="218.54"/>
    <n v="334.94"/>
    <n v="321.76"/>
    <n v="4182.88"/>
    <n v="2841.02"/>
    <n v="1341.86"/>
    <n v="0.32079999999999997"/>
    <x v="28"/>
    <x v="5"/>
    <x v="1"/>
    <s v="CUST-000042"/>
    <x v="53"/>
    <x v="2"/>
    <n v="23165.24"/>
    <n v="5"/>
  </r>
  <r>
    <s v="DET-000484"/>
    <s v="ORD-001027"/>
    <s v="PRD-000087"/>
    <n v="33"/>
    <n v="378.32"/>
    <n v="486.34"/>
    <n v="501.58"/>
    <n v="16552.14"/>
    <n v="12484.56"/>
    <n v="4067.58"/>
    <n v="0.2457"/>
    <x v="107"/>
    <x v="5"/>
    <x v="0"/>
    <s v="CUST-000011"/>
    <x v="78"/>
    <x v="1"/>
    <n v="133546.96"/>
    <n v="5"/>
  </r>
  <r>
    <s v="DET-000485"/>
    <s v="ORD-001052"/>
    <s v="PRD-000074"/>
    <n v="26"/>
    <n v="416.96"/>
    <n v="613.59"/>
    <n v="664.75"/>
    <n v="17283.5"/>
    <n v="10840.96"/>
    <n v="6442.54"/>
    <n v="0.37280000000000002"/>
    <x v="40"/>
    <x v="5"/>
    <x v="2"/>
    <s v="CUST-000067"/>
    <x v="59"/>
    <x v="0"/>
    <n v="47950.400000000001"/>
    <n v="4"/>
  </r>
  <r>
    <s v="DET-000486"/>
    <s v="ORD-000326"/>
    <s v="PRD-000042"/>
    <n v="31"/>
    <n v="272.83"/>
    <n v="401.42"/>
    <n v="422.03"/>
    <n v="13082.93"/>
    <n v="8457.73"/>
    <n v="4625.2"/>
    <n v="0.35349999999999998"/>
    <x v="36"/>
    <x v="2"/>
    <x v="3"/>
    <s v="CUST-000013"/>
    <x v="11"/>
    <x v="3"/>
    <n v="121955.01"/>
    <n v="1"/>
  </r>
  <r>
    <s v="DET-000487"/>
    <s v="ORD-000940"/>
    <s v="PRD-000052"/>
    <n v="14"/>
    <n v="398.81"/>
    <n v="500.83"/>
    <n v="494.55"/>
    <n v="6923.7"/>
    <n v="5583.34"/>
    <n v="1340.36"/>
    <n v="0.19359999999999999"/>
    <x v="64"/>
    <x v="5"/>
    <x v="0"/>
    <s v="CUST-000028"/>
    <x v="67"/>
    <x v="3"/>
    <n v="100101.31"/>
    <n v="4"/>
  </r>
  <r>
    <s v="DET-000488"/>
    <s v="ORD-001173"/>
    <s v="PRD-000025"/>
    <n v="20"/>
    <n v="255.23"/>
    <n v="344.48"/>
    <n v="356.89"/>
    <n v="7137.8"/>
    <n v="5104.6000000000004"/>
    <n v="2033.2"/>
    <n v="0.2848"/>
    <x v="11"/>
    <x v="1"/>
    <x v="2"/>
    <s v="CUST-000058"/>
    <x v="79"/>
    <x v="0"/>
    <n v="118937.18"/>
    <n v="3"/>
  </r>
  <r>
    <s v="DET-000489"/>
    <s v="ORD-000540"/>
    <s v="PRD-000054"/>
    <n v="46"/>
    <n v="452.67"/>
    <n v="601.72"/>
    <n v="656.77"/>
    <n v="30211.42"/>
    <n v="20822.82"/>
    <n v="9388.6"/>
    <n v="0.31080000000000002"/>
    <x v="77"/>
    <x v="5"/>
    <x v="3"/>
    <s v="CUST-000011"/>
    <x v="78"/>
    <x v="1"/>
    <n v="218639.61"/>
    <n v="3"/>
  </r>
  <r>
    <s v="DET-000490"/>
    <s v="ORD-000488"/>
    <s v="PRD-000067"/>
    <n v="46"/>
    <n v="113.42"/>
    <n v="174.22"/>
    <n v="184.4"/>
    <n v="8482.4"/>
    <n v="5217.32"/>
    <n v="3265.08"/>
    <n v="0.38490000000000002"/>
    <x v="57"/>
    <x v="4"/>
    <x v="1"/>
    <s v="CUST-000010"/>
    <x v="75"/>
    <x v="4"/>
    <n v="35500.46"/>
    <n v="1"/>
  </r>
  <r>
    <s v="DET-000491"/>
    <s v="ORD-000822"/>
    <s v="PRD-000006"/>
    <n v="14"/>
    <n v="120.2"/>
    <n v="168.22"/>
    <n v="177.21"/>
    <n v="2480.94"/>
    <n v="1682.8"/>
    <n v="798.14"/>
    <n v="0.32169999999999999"/>
    <x v="65"/>
    <x v="4"/>
    <x v="1"/>
    <s v="CUST-000004"/>
    <x v="73"/>
    <x v="4"/>
    <n v="16587.599999999999"/>
    <n v="3"/>
  </r>
  <r>
    <s v="DET-000492"/>
    <s v="ORD-001462"/>
    <s v="PRD-000058"/>
    <n v="10"/>
    <n v="138.19"/>
    <n v="191.44"/>
    <n v="209.67"/>
    <n v="2096.6999999999998"/>
    <n v="1381.9"/>
    <n v="714.8"/>
    <n v="0.34089999999999998"/>
    <x v="52"/>
    <x v="5"/>
    <x v="3"/>
    <s v="CUST-000013"/>
    <x v="11"/>
    <x v="3"/>
    <n v="14233.57"/>
    <n v="3"/>
  </r>
  <r>
    <s v="DET-000493"/>
    <s v="ORD-001089"/>
    <s v="PRD-000070"/>
    <n v="9"/>
    <n v="494.1"/>
    <n v="659.45"/>
    <n v="705.5"/>
    <n v="6349.5"/>
    <n v="4446.8999999999996"/>
    <n v="1902.6"/>
    <n v="0.29959999999999998"/>
    <x v="49"/>
    <x v="1"/>
    <x v="2"/>
    <s v="CUST-000003"/>
    <x v="37"/>
    <x v="4"/>
    <n v="214439.4"/>
    <n v="5"/>
  </r>
  <r>
    <s v="DET-000494"/>
    <s v="ORD-000356"/>
    <s v="PRD-000053"/>
    <n v="10"/>
    <n v="472.77"/>
    <n v="675.7"/>
    <n v="655.76"/>
    <n v="6557.6"/>
    <n v="4727.7"/>
    <n v="1829.9"/>
    <n v="0.27910000000000001"/>
    <x v="91"/>
    <x v="2"/>
    <x v="1"/>
    <s v="CUST-000055"/>
    <x v="44"/>
    <x v="2"/>
    <n v="111100.95"/>
    <n v="3"/>
  </r>
  <r>
    <s v="DET-000495"/>
    <s v="ORD-001276"/>
    <s v="PRD-000066"/>
    <n v="29"/>
    <n v="294.20999999999998"/>
    <n v="435.72"/>
    <n v="436.65"/>
    <n v="12662.85"/>
    <n v="8532.09"/>
    <n v="4130.76"/>
    <n v="0.32619999999999999"/>
    <x v="14"/>
    <x v="1"/>
    <x v="2"/>
    <s v="CUST-000010"/>
    <x v="75"/>
    <x v="4"/>
    <n v="118860.84"/>
    <n v="2"/>
  </r>
  <r>
    <s v="DET-000496"/>
    <s v="ORD-000235"/>
    <s v="PRD-000058"/>
    <n v="8"/>
    <n v="138.19"/>
    <n v="191.44"/>
    <n v="209.58"/>
    <n v="1676.64"/>
    <n v="1105.52"/>
    <n v="571.12"/>
    <n v="0.34060000000000001"/>
    <x v="52"/>
    <x v="5"/>
    <x v="1"/>
    <s v="CUST-000079"/>
    <x v="49"/>
    <x v="0"/>
    <n v="14233.57"/>
    <n v="3"/>
  </r>
  <r>
    <s v="DET-000497"/>
    <s v="ORD-000227"/>
    <s v="PRD-000082"/>
    <n v="44"/>
    <n v="330.48"/>
    <n v="422.83"/>
    <n v="432.75"/>
    <n v="19041"/>
    <n v="14541.12"/>
    <n v="4499.88"/>
    <n v="0.23630000000000001"/>
    <x v="2"/>
    <x v="2"/>
    <x v="3"/>
    <s v="CUST-000038"/>
    <x v="32"/>
    <x v="3"/>
    <n v="69070.320000000007"/>
    <n v="3"/>
  </r>
  <r>
    <s v="DET-000498"/>
    <s v="ORD-001337"/>
    <s v="PRD-000087"/>
    <n v="36"/>
    <n v="378.32"/>
    <n v="486.34"/>
    <n v="470.17"/>
    <n v="16926.12"/>
    <n v="13619.52"/>
    <n v="3306.6"/>
    <n v="0.19539999999999999"/>
    <x v="107"/>
    <x v="5"/>
    <x v="0"/>
    <s v="CUST-000029"/>
    <x v="4"/>
    <x v="0"/>
    <n v="133546.96"/>
    <n v="2"/>
  </r>
  <r>
    <s v="DET-000499"/>
    <s v="ORD-000049"/>
    <s v="PRD-000002"/>
    <n v="39"/>
    <n v="477.82"/>
    <n v="747.13"/>
    <n v="761.17"/>
    <n v="29685.63"/>
    <n v="18634.98"/>
    <n v="11050.65"/>
    <n v="0.37230000000000002"/>
    <x v="86"/>
    <x v="4"/>
    <x v="3"/>
    <s v="CUST-000039"/>
    <x v="51"/>
    <x v="0"/>
    <n v="45392.9"/>
    <n v="2"/>
  </r>
  <r>
    <s v="DET-000500"/>
    <s v="ORD-000118"/>
    <s v="PRD-000076"/>
    <n v="14"/>
    <n v="378.05"/>
    <n v="518.77"/>
    <n v="547.07000000000005"/>
    <n v="7658.98"/>
    <n v="5292.7"/>
    <n v="2366.2800000000002"/>
    <n v="0.309"/>
    <x v="13"/>
    <x v="4"/>
    <x v="3"/>
    <s v="CUST-000019"/>
    <x v="3"/>
    <x v="0"/>
    <n v="161805.4"/>
    <n v="2"/>
  </r>
  <r>
    <s v="DET-000501"/>
    <s v="ORD-000054"/>
    <s v="PRD-000022"/>
    <n v="38"/>
    <n v="112.77"/>
    <n v="150.9"/>
    <n v="165.93"/>
    <n v="6305.34"/>
    <n v="4285.26"/>
    <n v="2020.08"/>
    <n v="0.32040000000000002"/>
    <x v="17"/>
    <x v="3"/>
    <x v="3"/>
    <s v="CUST-000018"/>
    <x v="56"/>
    <x v="3"/>
    <n v="35409.78"/>
    <n v="2"/>
  </r>
  <r>
    <s v="DET-000502"/>
    <s v="ORD-000565"/>
    <s v="PRD-000037"/>
    <n v="40"/>
    <n v="187.08"/>
    <n v="277.86"/>
    <n v="277.47000000000003"/>
    <n v="11098.8"/>
    <n v="7483.2"/>
    <n v="3615.6"/>
    <n v="0.32579999999999998"/>
    <x v="104"/>
    <x v="0"/>
    <x v="0"/>
    <s v="CUST-000063"/>
    <x v="16"/>
    <x v="3"/>
    <n v="64729.68"/>
    <n v="3"/>
  </r>
  <r>
    <s v="DET-000503"/>
    <s v="ORD-001068"/>
    <s v="PRD-000020"/>
    <n v="10"/>
    <n v="181.05"/>
    <n v="287.89"/>
    <n v="295.7"/>
    <n v="2957"/>
    <n v="1810.5"/>
    <n v="1146.5"/>
    <n v="0.38769999999999999"/>
    <x v="21"/>
    <x v="2"/>
    <x v="2"/>
    <s v="CUST-000061"/>
    <x v="22"/>
    <x v="4"/>
    <n v="28786.95"/>
    <n v="1"/>
  </r>
  <r>
    <s v="DET-000504"/>
    <s v="ORD-000053"/>
    <s v="PRD-000103"/>
    <n v="47"/>
    <n v="191.46"/>
    <n v="245.6"/>
    <n v="265.73"/>
    <n v="12489.31"/>
    <n v="8998.6200000000008"/>
    <n v="3490.69"/>
    <n v="0.27950000000000003"/>
    <x v="38"/>
    <x v="1"/>
    <x v="1"/>
    <s v="CUST-000075"/>
    <x v="0"/>
    <x v="0"/>
    <n v="55140.480000000003"/>
    <n v="4"/>
  </r>
  <r>
    <s v="DET-000505"/>
    <s v="ORD-000558"/>
    <s v="PRD-000024"/>
    <n v="20"/>
    <n v="214.86"/>
    <n v="291.2"/>
    <n v="292.16000000000003"/>
    <n v="5843.2"/>
    <n v="4297.2"/>
    <n v="1546"/>
    <n v="0.2646"/>
    <x v="73"/>
    <x v="0"/>
    <x v="1"/>
    <s v="CUST-000009"/>
    <x v="24"/>
    <x v="2"/>
    <n v="80572.5"/>
    <n v="3"/>
  </r>
  <r>
    <s v="DET-000506"/>
    <s v="ORD-001126"/>
    <s v="PRD-000112"/>
    <n v="23"/>
    <n v="122.55"/>
    <n v="174.75"/>
    <n v="168.88"/>
    <n v="3884.24"/>
    <n v="2818.65"/>
    <n v="1065.5899999999999"/>
    <n v="0.27429999999999999"/>
    <x v="116"/>
    <x v="0"/>
    <x v="3"/>
    <s v="CUST-000041"/>
    <x v="14"/>
    <x v="3"/>
    <n v="16421.7"/>
    <n v="4"/>
  </r>
  <r>
    <s v="DET-000507"/>
    <s v="ORD-000868"/>
    <s v="PRD-000084"/>
    <n v="38"/>
    <n v="78.599999999999994"/>
    <n v="122.97"/>
    <n v="134.33000000000001"/>
    <n v="5104.54"/>
    <n v="2986.8"/>
    <n v="2117.7399999999998"/>
    <n v="0.41489999999999999"/>
    <x v="9"/>
    <x v="5"/>
    <x v="2"/>
    <s v="CUST-000012"/>
    <x v="39"/>
    <x v="4"/>
    <n v="7074"/>
    <n v="6"/>
  </r>
  <r>
    <s v="DET-000508"/>
    <s v="ORD-000398"/>
    <s v="PRD-000065"/>
    <n v="29"/>
    <n v="176.42"/>
    <n v="236.45"/>
    <n v="241.95"/>
    <n v="7016.55"/>
    <n v="5116.18"/>
    <n v="1900.37"/>
    <n v="0.27079999999999999"/>
    <x v="114"/>
    <x v="0"/>
    <x v="2"/>
    <s v="CUST-000050"/>
    <x v="10"/>
    <x v="4"/>
    <n v="54866.62"/>
    <n v="2"/>
  </r>
  <r>
    <s v="DET-000509"/>
    <s v="ORD-001162"/>
    <s v="PRD-000065"/>
    <n v="35"/>
    <n v="176.42"/>
    <n v="236.45"/>
    <n v="242.46"/>
    <n v="8486.1"/>
    <n v="6174.7"/>
    <n v="2311.4"/>
    <n v="0.27239999999999998"/>
    <x v="114"/>
    <x v="0"/>
    <x v="0"/>
    <s v="CUST-000076"/>
    <x v="35"/>
    <x v="2"/>
    <n v="54866.62"/>
    <n v="1"/>
  </r>
  <r>
    <s v="DET-000510"/>
    <s v="ORD-000675"/>
    <s v="PRD-000081"/>
    <n v="45"/>
    <n v="438.4"/>
    <n v="646.51"/>
    <n v="674.43"/>
    <n v="30349.35"/>
    <n v="19728"/>
    <n v="10621.35"/>
    <n v="0.35"/>
    <x v="84"/>
    <x v="0"/>
    <x v="2"/>
    <s v="CUST-000005"/>
    <x v="65"/>
    <x v="4"/>
    <n v="203417.60000000001"/>
    <n v="2"/>
  </r>
  <r>
    <s v="DET-000511"/>
    <s v="ORD-000387"/>
    <s v="PRD-000001"/>
    <n v="21"/>
    <n v="218.54"/>
    <n v="334.94"/>
    <n v="318.37"/>
    <n v="6685.77"/>
    <n v="4589.34"/>
    <n v="2096.4299999999998"/>
    <n v="0.31359999999999999"/>
    <x v="28"/>
    <x v="5"/>
    <x v="3"/>
    <s v="CUST-000047"/>
    <x v="43"/>
    <x v="3"/>
    <n v="23165.24"/>
    <n v="4"/>
  </r>
  <r>
    <s v="DET-000512"/>
    <s v="ORD-000111"/>
    <s v="PRD-000117"/>
    <n v="34"/>
    <n v="411.65"/>
    <n v="555.02"/>
    <n v="604.79"/>
    <n v="20562.86"/>
    <n v="13996.1"/>
    <n v="6566.76"/>
    <n v="0.31940000000000002"/>
    <x v="97"/>
    <x v="4"/>
    <x v="1"/>
    <s v="CUST-000045"/>
    <x v="13"/>
    <x v="0"/>
    <n v="41165"/>
    <n v="1"/>
  </r>
  <r>
    <s v="DET-000513"/>
    <s v="ORD-000614"/>
    <s v="PRD-000116"/>
    <n v="43"/>
    <n v="442.16"/>
    <n v="664.5"/>
    <n v="667.3"/>
    <n v="28693.9"/>
    <n v="19012.88"/>
    <n v="9681.02"/>
    <n v="0.33739999999999998"/>
    <x v="98"/>
    <x v="1"/>
    <x v="2"/>
    <s v="CUST-000047"/>
    <x v="43"/>
    <x v="3"/>
    <n v="207373.04"/>
    <n v="2"/>
  </r>
  <r>
    <s v="DET-000514"/>
    <s v="ORD-000017"/>
    <s v="PRD-000109"/>
    <n v="35"/>
    <n v="152.96"/>
    <n v="238.96"/>
    <n v="241.24"/>
    <n v="8443.4"/>
    <n v="5353.6"/>
    <n v="3089.8"/>
    <n v="0.3659"/>
    <x v="92"/>
    <x v="0"/>
    <x v="0"/>
    <s v="CUST-000055"/>
    <x v="44"/>
    <x v="2"/>
    <n v="16978.560000000001"/>
    <n v="2"/>
  </r>
  <r>
    <s v="DET-000515"/>
    <s v="ORD-001206"/>
    <s v="PRD-000094"/>
    <n v="23"/>
    <n v="302.57"/>
    <n v="401.96"/>
    <n v="392.36"/>
    <n v="9024.2800000000007"/>
    <n v="6959.11"/>
    <n v="2065.17"/>
    <n v="0.2288"/>
    <x v="41"/>
    <x v="2"/>
    <x v="1"/>
    <s v="CUST-000054"/>
    <x v="6"/>
    <x v="3"/>
    <n v="133433.37"/>
    <n v="2"/>
  </r>
  <r>
    <s v="DET-000516"/>
    <s v="ORD-000884"/>
    <s v="PRD-000105"/>
    <n v="39"/>
    <n v="458.4"/>
    <n v="615.54999999999995"/>
    <n v="619.69000000000005"/>
    <n v="24167.91"/>
    <n v="17877.599999999999"/>
    <n v="6290.31"/>
    <n v="0.26029999999999998"/>
    <x v="85"/>
    <x v="2"/>
    <x v="2"/>
    <s v="CUST-000004"/>
    <x v="73"/>
    <x v="4"/>
    <n v="143479.20000000001"/>
    <n v="5"/>
  </r>
  <r>
    <s v="DET-000517"/>
    <s v="ORD-000541"/>
    <s v="PRD-000111"/>
    <n v="33"/>
    <n v="180.39"/>
    <n v="275.67"/>
    <n v="295.13"/>
    <n v="9739.2900000000009"/>
    <n v="5952.87"/>
    <n v="3786.42"/>
    <n v="0.38879999999999998"/>
    <x v="89"/>
    <x v="2"/>
    <x v="1"/>
    <s v="CUST-000023"/>
    <x v="2"/>
    <x v="1"/>
    <n v="57544.41"/>
    <n v="4"/>
  </r>
  <r>
    <s v="DET-000518"/>
    <s v="ORD-000171"/>
    <s v="PRD-000003"/>
    <n v="5"/>
    <n v="379.4"/>
    <n v="516.48"/>
    <n v="552.63"/>
    <n v="2763.15"/>
    <n v="1897"/>
    <n v="866.15"/>
    <n v="0.3135"/>
    <x v="58"/>
    <x v="2"/>
    <x v="3"/>
    <s v="CUST-000049"/>
    <x v="7"/>
    <x v="1"/>
    <n v="53874.8"/>
    <n v="1"/>
  </r>
  <r>
    <s v="DET-000519"/>
    <s v="ORD-000409"/>
    <s v="PRD-000046"/>
    <n v="8"/>
    <n v="348.14"/>
    <n v="536.96"/>
    <n v="585.48"/>
    <n v="4683.84"/>
    <n v="2785.12"/>
    <n v="1898.72"/>
    <n v="0.40539999999999998"/>
    <x v="79"/>
    <x v="1"/>
    <x v="1"/>
    <s v="CUST-000063"/>
    <x v="16"/>
    <x v="3"/>
    <n v="112797.36"/>
    <n v="1"/>
  </r>
  <r>
    <s v="DET-000520"/>
    <s v="ORD-000740"/>
    <s v="PRD-000055"/>
    <n v="32"/>
    <n v="319.05"/>
    <n v="470.86"/>
    <n v="475.8"/>
    <n v="15225.6"/>
    <n v="10209.6"/>
    <n v="5016"/>
    <n v="0.32940000000000003"/>
    <x v="23"/>
    <x v="0"/>
    <x v="3"/>
    <s v="CUST-000024"/>
    <x v="71"/>
    <x v="4"/>
    <n v="62852.85"/>
    <n v="2"/>
  </r>
  <r>
    <s v="DET-000521"/>
    <s v="ORD-001402"/>
    <s v="PRD-000075"/>
    <n v="22"/>
    <n v="368.09"/>
    <n v="503.79"/>
    <n v="532.16"/>
    <n v="11707.52"/>
    <n v="8097.98"/>
    <n v="3609.54"/>
    <n v="0.30830000000000002"/>
    <x v="100"/>
    <x v="1"/>
    <x v="0"/>
    <s v="CUST-000074"/>
    <x v="29"/>
    <x v="0"/>
    <n v="39753.72"/>
    <n v="6"/>
  </r>
  <r>
    <s v="DET-000522"/>
    <s v="ORD-001212"/>
    <s v="PRD-000088"/>
    <n v="30"/>
    <n v="336.9"/>
    <n v="499.36"/>
    <n v="512.39"/>
    <n v="15371.7"/>
    <n v="10107"/>
    <n v="5264.7"/>
    <n v="0.34250000000000003"/>
    <x v="26"/>
    <x v="4"/>
    <x v="3"/>
    <s v="CUST-000031"/>
    <x v="57"/>
    <x v="0"/>
    <n v="34700.699999999997"/>
    <n v="3"/>
  </r>
  <r>
    <s v="DET-000523"/>
    <s v="ORD-000858"/>
    <s v="PRD-000086"/>
    <n v="44"/>
    <n v="196.33"/>
    <n v="246.04"/>
    <n v="263.41000000000003"/>
    <n v="11590.04"/>
    <n v="8638.52"/>
    <n v="2951.52"/>
    <n v="0.25469999999999998"/>
    <x v="59"/>
    <x v="2"/>
    <x v="2"/>
    <s v="CUST-000037"/>
    <x v="25"/>
    <x v="4"/>
    <n v="55561.39"/>
    <n v="5"/>
  </r>
  <r>
    <s v="DET-000524"/>
    <s v="ORD-000230"/>
    <s v="PRD-000064"/>
    <n v="23"/>
    <n v="210.54"/>
    <n v="327.83"/>
    <n v="346.48"/>
    <n v="7969.04"/>
    <n v="4842.42"/>
    <n v="3126.62"/>
    <n v="0.39229999999999998"/>
    <x v="10"/>
    <x v="3"/>
    <x v="2"/>
    <s v="CUST-000079"/>
    <x v="49"/>
    <x v="0"/>
    <n v="34528.559999999998"/>
    <n v="2"/>
  </r>
  <r>
    <s v="DET-000525"/>
    <s v="ORD-000119"/>
    <s v="PRD-000108"/>
    <n v="10"/>
    <n v="390"/>
    <n v="541.16"/>
    <n v="543.97"/>
    <n v="5439.7"/>
    <n v="3900"/>
    <n v="1539.7"/>
    <n v="0.28299999999999997"/>
    <x v="34"/>
    <x v="4"/>
    <x v="3"/>
    <s v="CUST-000020"/>
    <x v="72"/>
    <x v="0"/>
    <n v="56160"/>
    <n v="3"/>
  </r>
  <r>
    <s v="DET-000526"/>
    <s v="ORD-001180"/>
    <s v="PRD-000045"/>
    <n v="5"/>
    <n v="166.45"/>
    <n v="213.32"/>
    <n v="213.43"/>
    <n v="1067.1500000000001"/>
    <n v="832.25"/>
    <n v="234.9"/>
    <n v="0.22009999999999999"/>
    <x v="51"/>
    <x v="3"/>
    <x v="2"/>
    <s v="CUST-000075"/>
    <x v="0"/>
    <x v="0"/>
    <n v="49768.55"/>
    <n v="1"/>
  </r>
  <r>
    <s v="DET-000527"/>
    <s v="ORD-000784"/>
    <s v="PRD-000026"/>
    <n v="12"/>
    <n v="403.33"/>
    <n v="509.37"/>
    <n v="503.19"/>
    <n v="6038.28"/>
    <n v="4839.96"/>
    <n v="1198.32"/>
    <n v="0.19850000000000001"/>
    <x v="110"/>
    <x v="4"/>
    <x v="2"/>
    <s v="CUST-000025"/>
    <x v="15"/>
    <x v="0"/>
    <n v="179481.85"/>
    <n v="5"/>
  </r>
  <r>
    <s v="DET-000528"/>
    <s v="ORD-000465"/>
    <s v="PRD-000077"/>
    <n v="37"/>
    <n v="397.07"/>
    <n v="597.23"/>
    <n v="619.02"/>
    <n v="22903.74"/>
    <n v="14691.59"/>
    <n v="8212.15"/>
    <n v="0.35859999999999997"/>
    <x v="71"/>
    <x v="4"/>
    <x v="3"/>
    <s v="CUST-000039"/>
    <x v="51"/>
    <x v="0"/>
    <n v="153269.01999999999"/>
    <n v="1"/>
  </r>
  <r>
    <s v="DET-000529"/>
    <s v="ORD-000104"/>
    <s v="PRD-000065"/>
    <n v="47"/>
    <n v="176.42"/>
    <n v="236.45"/>
    <n v="258.81"/>
    <n v="12164.07"/>
    <n v="8291.74"/>
    <n v="3872.33"/>
    <n v="0.31830000000000003"/>
    <x v="114"/>
    <x v="0"/>
    <x v="0"/>
    <s v="CUST-000033"/>
    <x v="23"/>
    <x v="2"/>
    <n v="54866.62"/>
    <n v="4"/>
  </r>
  <r>
    <s v="DET-000530"/>
    <s v="ORD-000698"/>
    <s v="PRD-000024"/>
    <n v="25"/>
    <n v="214.86"/>
    <n v="291.2"/>
    <n v="285.38"/>
    <n v="7134.5"/>
    <n v="5371.5"/>
    <n v="1763"/>
    <n v="0.24709999999999999"/>
    <x v="73"/>
    <x v="0"/>
    <x v="2"/>
    <s v="CUST-000070"/>
    <x v="77"/>
    <x v="0"/>
    <n v="80572.5"/>
    <n v="3"/>
  </r>
  <r>
    <s v="DET-000531"/>
    <s v="ORD-000175"/>
    <s v="PRD-000074"/>
    <n v="28"/>
    <n v="416.96"/>
    <n v="613.59"/>
    <n v="591.67999999999995"/>
    <n v="16567.04"/>
    <n v="11674.88"/>
    <n v="4892.16"/>
    <n v="0.29530000000000001"/>
    <x v="40"/>
    <x v="5"/>
    <x v="0"/>
    <s v="CUST-000059"/>
    <x v="5"/>
    <x v="2"/>
    <n v="47950.400000000001"/>
    <n v="5"/>
  </r>
  <r>
    <s v="DET-000532"/>
    <s v="ORD-000745"/>
    <s v="PRD-000035"/>
    <n v="29"/>
    <n v="484.53"/>
    <n v="772.81"/>
    <n v="748.01"/>
    <n v="21692.29"/>
    <n v="14051.37"/>
    <n v="7640.92"/>
    <n v="0.35220000000000001"/>
    <x v="1"/>
    <x v="1"/>
    <x v="3"/>
    <s v="CUST-000036"/>
    <x v="46"/>
    <x v="4"/>
    <n v="63957.96"/>
    <n v="1"/>
  </r>
  <r>
    <s v="DET-000533"/>
    <s v="ORD-001445"/>
    <s v="PRD-000024"/>
    <n v="47"/>
    <n v="214.86"/>
    <n v="291.2"/>
    <n v="310.85000000000002"/>
    <n v="14609.95"/>
    <n v="10098.42"/>
    <n v="4511.53"/>
    <n v="0.30880000000000002"/>
    <x v="73"/>
    <x v="0"/>
    <x v="3"/>
    <s v="CUST-000027"/>
    <x v="21"/>
    <x v="4"/>
    <n v="80572.5"/>
    <n v="2"/>
  </r>
  <r>
    <s v="DET-000534"/>
    <s v="ORD-001158"/>
    <s v="PRD-000028"/>
    <n v="23"/>
    <n v="281.41000000000003"/>
    <n v="401.27"/>
    <n v="402.28"/>
    <n v="9252.44"/>
    <n v="6472.43"/>
    <n v="2780.01"/>
    <n v="0.30049999999999999"/>
    <x v="12"/>
    <x v="3"/>
    <x v="3"/>
    <s v="CUST-000006"/>
    <x v="63"/>
    <x v="2"/>
    <n v="26171.13"/>
    <n v="1"/>
  </r>
  <r>
    <s v="DET-000535"/>
    <s v="ORD-001415"/>
    <s v="PRD-000100"/>
    <n v="33"/>
    <n v="98.55"/>
    <n v="152.47999999999999"/>
    <n v="149.99"/>
    <n v="4949.67"/>
    <n v="3252.15"/>
    <n v="1697.52"/>
    <n v="0.34300000000000003"/>
    <x v="119"/>
    <x v="0"/>
    <x v="2"/>
    <s v="CUST-000012"/>
    <x v="39"/>
    <x v="4"/>
    <n v="45135.9"/>
    <n v="2"/>
  </r>
  <r>
    <s v="DET-000536"/>
    <s v="ORD-000665"/>
    <s v="PRD-000080"/>
    <n v="14"/>
    <n v="102.14"/>
    <n v="155.55000000000001"/>
    <n v="156.01"/>
    <n v="2184.14"/>
    <n v="1429.96"/>
    <n v="754.18"/>
    <n v="0.3453"/>
    <x v="95"/>
    <x v="2"/>
    <x v="2"/>
    <s v="CUST-000002"/>
    <x v="26"/>
    <x v="1"/>
    <n v="43103.08"/>
    <n v="5"/>
  </r>
  <r>
    <s v="DET-000537"/>
    <s v="ORD-000033"/>
    <s v="PRD-000104"/>
    <n v="16"/>
    <n v="278.86"/>
    <n v="384.46"/>
    <n v="402.45"/>
    <n v="6439.2"/>
    <n v="4461.76"/>
    <n v="1977.44"/>
    <n v="0.30709999999999998"/>
    <x v="82"/>
    <x v="1"/>
    <x v="0"/>
    <s v="CUST-000028"/>
    <x v="67"/>
    <x v="3"/>
    <n v="92302.66"/>
    <n v="2"/>
  </r>
  <r>
    <s v="DET-000538"/>
    <s v="ORD-000055"/>
    <s v="PRD-000016"/>
    <n v="37"/>
    <n v="132.53"/>
    <n v="180.65"/>
    <n v="186.43"/>
    <n v="6897.91"/>
    <n v="4903.6099999999997"/>
    <n v="1994.3"/>
    <n v="0.28910000000000002"/>
    <x v="108"/>
    <x v="5"/>
    <x v="2"/>
    <s v="CUST-000076"/>
    <x v="35"/>
    <x v="2"/>
    <n v="33132.5"/>
    <n v="1"/>
  </r>
  <r>
    <s v="DET-000539"/>
    <s v="ORD-000519"/>
    <s v="PRD-000059"/>
    <n v="11"/>
    <n v="70.349999999999994"/>
    <n v="111"/>
    <n v="117.83"/>
    <n v="1296.1300000000001"/>
    <n v="773.85"/>
    <n v="522.28"/>
    <n v="0.40300000000000002"/>
    <x v="74"/>
    <x v="3"/>
    <x v="3"/>
    <s v="CUST-000072"/>
    <x v="34"/>
    <x v="0"/>
    <n v="22441.65"/>
    <n v="3"/>
  </r>
  <r>
    <s v="DET-000540"/>
    <s v="ORD-000756"/>
    <s v="PRD-000081"/>
    <n v="21"/>
    <n v="438.4"/>
    <n v="646.51"/>
    <n v="647.07000000000005"/>
    <n v="13588.47"/>
    <n v="9206.4"/>
    <n v="4382.07"/>
    <n v="0.32250000000000001"/>
    <x v="84"/>
    <x v="0"/>
    <x v="3"/>
    <s v="CUST-000061"/>
    <x v="22"/>
    <x v="4"/>
    <n v="203417.60000000001"/>
    <n v="4"/>
  </r>
  <r>
    <s v="DET-000541"/>
    <s v="ORD-000012"/>
    <s v="PRD-000115"/>
    <n v="14"/>
    <n v="335.03"/>
    <n v="441.68"/>
    <n v="449.54"/>
    <n v="6293.56"/>
    <n v="4690.42"/>
    <n v="1603.14"/>
    <n v="0.25469999999999998"/>
    <x v="46"/>
    <x v="0"/>
    <x v="3"/>
    <s v="CUST-000024"/>
    <x v="71"/>
    <x v="4"/>
    <n v="147748.23000000001"/>
    <n v="3"/>
  </r>
  <r>
    <s v="DET-000542"/>
    <s v="ORD-000720"/>
    <s v="PRD-000054"/>
    <n v="35"/>
    <n v="452.67"/>
    <n v="601.72"/>
    <n v="580.84"/>
    <n v="20329.400000000001"/>
    <n v="15843.45"/>
    <n v="4485.95"/>
    <n v="0.22070000000000001"/>
    <x v="77"/>
    <x v="5"/>
    <x v="3"/>
    <s v="CUST-000062"/>
    <x v="8"/>
    <x v="4"/>
    <n v="218639.61"/>
    <n v="3"/>
  </r>
  <r>
    <s v="DET-000543"/>
    <s v="ORD-000555"/>
    <s v="PRD-000079"/>
    <n v="10"/>
    <n v="211.31"/>
    <n v="329.75"/>
    <n v="316.88"/>
    <n v="3168.8"/>
    <n v="2113.1"/>
    <n v="1055.7"/>
    <n v="0.3332"/>
    <x v="25"/>
    <x v="5"/>
    <x v="1"/>
    <s v="CUST-000047"/>
    <x v="43"/>
    <x v="3"/>
    <n v="42684.62"/>
    <n v="5"/>
  </r>
  <r>
    <s v="DET-000544"/>
    <s v="ORD-000373"/>
    <s v="PRD-000016"/>
    <n v="21"/>
    <n v="132.53"/>
    <n v="180.65"/>
    <n v="184.14"/>
    <n v="3866.94"/>
    <n v="2783.13"/>
    <n v="1083.81"/>
    <n v="0.28029999999999999"/>
    <x v="108"/>
    <x v="5"/>
    <x v="1"/>
    <s v="CUST-000079"/>
    <x v="49"/>
    <x v="0"/>
    <n v="33132.5"/>
    <n v="6"/>
  </r>
  <r>
    <s v="DET-000545"/>
    <s v="ORD-000484"/>
    <s v="PRD-000015"/>
    <n v="41"/>
    <n v="131.82"/>
    <n v="208.28"/>
    <n v="207.29"/>
    <n v="8498.89"/>
    <n v="5404.62"/>
    <n v="3094.27"/>
    <n v="0.36409999999999998"/>
    <x v="54"/>
    <x v="3"/>
    <x v="3"/>
    <s v="CUST-000055"/>
    <x v="44"/>
    <x v="2"/>
    <n v="12654.72"/>
    <n v="5"/>
  </r>
  <r>
    <s v="DET-000546"/>
    <s v="ORD-000973"/>
    <s v="PRD-000098"/>
    <n v="22"/>
    <n v="242.39"/>
    <n v="366.32"/>
    <n v="381.68"/>
    <n v="8396.9599999999991"/>
    <n v="5332.58"/>
    <n v="3064.38"/>
    <n v="0.3649"/>
    <x v="102"/>
    <x v="4"/>
    <x v="0"/>
    <s v="CUST-000031"/>
    <x v="57"/>
    <x v="0"/>
    <n v="16724.91"/>
    <n v="4"/>
  </r>
  <r>
    <s v="DET-000547"/>
    <s v="ORD-001252"/>
    <s v="PRD-000011"/>
    <n v="30"/>
    <n v="59.26"/>
    <n v="82.73"/>
    <n v="79.13"/>
    <n v="2373.9"/>
    <n v="1777.8"/>
    <n v="596.1"/>
    <n v="0.25109999999999999"/>
    <x v="96"/>
    <x v="2"/>
    <x v="3"/>
    <s v="CUST-000060"/>
    <x v="62"/>
    <x v="3"/>
    <n v="14044.62"/>
    <n v="1"/>
  </r>
  <r>
    <s v="DET-000548"/>
    <s v="ORD-000623"/>
    <s v="PRD-000065"/>
    <n v="20"/>
    <n v="176.42"/>
    <n v="236.45"/>
    <n v="228.95"/>
    <n v="4579"/>
    <n v="3528.4"/>
    <n v="1050.5999999999999"/>
    <n v="0.22939999999999999"/>
    <x v="114"/>
    <x v="0"/>
    <x v="3"/>
    <s v="CUST-000055"/>
    <x v="44"/>
    <x v="2"/>
    <n v="54866.62"/>
    <n v="6"/>
  </r>
  <r>
    <s v="DET-000549"/>
    <s v="ORD-000307"/>
    <s v="PRD-000079"/>
    <n v="12"/>
    <n v="211.31"/>
    <n v="329.75"/>
    <n v="356.06"/>
    <n v="4272.72"/>
    <n v="2535.7199999999998"/>
    <n v="1737"/>
    <n v="0.40649999999999997"/>
    <x v="25"/>
    <x v="5"/>
    <x v="0"/>
    <s v="CUST-000026"/>
    <x v="70"/>
    <x v="0"/>
    <n v="42684.62"/>
    <n v="5"/>
  </r>
  <r>
    <s v="DET-000550"/>
    <s v="ORD-000457"/>
    <s v="PRD-000090"/>
    <n v="28"/>
    <n v="262.5"/>
    <n v="342.9"/>
    <n v="354.88"/>
    <n v="9936.64"/>
    <n v="7350"/>
    <n v="2586.64"/>
    <n v="0.26029999999999998"/>
    <x v="88"/>
    <x v="5"/>
    <x v="2"/>
    <s v="CUST-000063"/>
    <x v="16"/>
    <x v="3"/>
    <n v="44362.5"/>
    <n v="4"/>
  </r>
  <r>
    <s v="DET-000551"/>
    <s v="ORD-000160"/>
    <s v="PRD-000115"/>
    <n v="17"/>
    <n v="335.03"/>
    <n v="441.68"/>
    <n v="466.77"/>
    <n v="7935.09"/>
    <n v="5695.51"/>
    <n v="2239.58"/>
    <n v="0.28220000000000001"/>
    <x v="46"/>
    <x v="0"/>
    <x v="0"/>
    <s v="CUST-000069"/>
    <x v="48"/>
    <x v="1"/>
    <n v="147748.23000000001"/>
    <n v="5"/>
  </r>
  <r>
    <s v="DET-000552"/>
    <s v="ORD-000331"/>
    <s v="PRD-000068"/>
    <n v="33"/>
    <n v="410.99"/>
    <n v="593.6"/>
    <n v="638.89"/>
    <n v="21083.37"/>
    <n v="13562.67"/>
    <n v="7520.7"/>
    <n v="0.35670000000000002"/>
    <x v="24"/>
    <x v="2"/>
    <x v="2"/>
    <s v="CUST-000018"/>
    <x v="56"/>
    <x v="3"/>
    <n v="159053.13"/>
    <n v="2"/>
  </r>
  <r>
    <s v="DET-000553"/>
    <s v="ORD-000776"/>
    <s v="PRD-000043"/>
    <n v="36"/>
    <n v="65.47"/>
    <n v="96.35"/>
    <n v="98.24"/>
    <n v="3536.64"/>
    <n v="2356.92"/>
    <n v="1179.72"/>
    <n v="0.33360000000000001"/>
    <x v="87"/>
    <x v="1"/>
    <x v="3"/>
    <s v="CUST-000012"/>
    <x v="39"/>
    <x v="4"/>
    <n v="4451.96"/>
    <n v="6"/>
  </r>
  <r>
    <s v="DET-000554"/>
    <s v="ORD-000225"/>
    <s v="PRD-000069"/>
    <n v="28"/>
    <n v="83.55"/>
    <n v="119.93"/>
    <n v="127.62"/>
    <n v="3573.36"/>
    <n v="2339.4"/>
    <n v="1233.96"/>
    <n v="0.3453"/>
    <x v="67"/>
    <x v="4"/>
    <x v="3"/>
    <s v="CUST-000038"/>
    <x v="32"/>
    <x v="3"/>
    <n v="24730.799999999999"/>
    <n v="3"/>
  </r>
  <r>
    <s v="DET-000555"/>
    <s v="ORD-000983"/>
    <s v="PRD-000099"/>
    <n v="20"/>
    <n v="61.44"/>
    <n v="90.77"/>
    <n v="93.37"/>
    <n v="1867.4"/>
    <n v="1228.8"/>
    <n v="638.6"/>
    <n v="0.34200000000000003"/>
    <x v="75"/>
    <x v="3"/>
    <x v="3"/>
    <s v="CUST-000078"/>
    <x v="40"/>
    <x v="3"/>
    <n v="3624.96"/>
    <n v="2"/>
  </r>
  <r>
    <s v="DET-000556"/>
    <s v="ORD-000729"/>
    <s v="PRD-000013"/>
    <n v="15"/>
    <n v="424.6"/>
    <n v="548.55999999999995"/>
    <n v="539.46"/>
    <n v="8091.9"/>
    <n v="6369"/>
    <n v="1722.9"/>
    <n v="0.21290000000000001"/>
    <x v="61"/>
    <x v="4"/>
    <x v="1"/>
    <s v="CUST-000026"/>
    <x v="70"/>
    <x v="0"/>
    <n v="195740.6"/>
    <n v="3"/>
  </r>
  <r>
    <s v="DET-000557"/>
    <s v="ORD-001480"/>
    <s v="PRD-000010"/>
    <n v="36"/>
    <n v="368.63"/>
    <n v="526.67999999999995"/>
    <n v="527.02"/>
    <n v="18972.72"/>
    <n v="13270.68"/>
    <n v="5702.04"/>
    <n v="0.30049999999999999"/>
    <x v="63"/>
    <x v="2"/>
    <x v="0"/>
    <s v="CUST-000022"/>
    <x v="74"/>
    <x v="3"/>
    <n v="36494.370000000003"/>
    <n v="1"/>
  </r>
  <r>
    <s v="DET-000558"/>
    <s v="ORD-001069"/>
    <s v="PRD-000075"/>
    <n v="10"/>
    <n v="368.09"/>
    <n v="503.79"/>
    <n v="515.66"/>
    <n v="5156.6000000000004"/>
    <n v="3680.9"/>
    <n v="1475.7"/>
    <n v="0.28620000000000001"/>
    <x v="100"/>
    <x v="1"/>
    <x v="1"/>
    <s v="CUST-000035"/>
    <x v="61"/>
    <x v="1"/>
    <n v="39753.72"/>
    <n v="3"/>
  </r>
  <r>
    <s v="DET-000559"/>
    <s v="ORD-001238"/>
    <s v="PRD-000082"/>
    <n v="39"/>
    <n v="330.48"/>
    <n v="422.83"/>
    <n v="421.79"/>
    <n v="16449.810000000001"/>
    <n v="12888.72"/>
    <n v="3561.09"/>
    <n v="0.2165"/>
    <x v="2"/>
    <x v="2"/>
    <x v="1"/>
    <s v="CUST-000021"/>
    <x v="55"/>
    <x v="4"/>
    <n v="69070.320000000007"/>
    <n v="6"/>
  </r>
  <r>
    <s v="DET-000560"/>
    <s v="ORD-001083"/>
    <s v="PRD-000098"/>
    <n v="37"/>
    <n v="242.39"/>
    <n v="366.32"/>
    <n v="366.44"/>
    <n v="13558.28"/>
    <n v="8968.43"/>
    <n v="4589.8500000000004"/>
    <n v="0.33850000000000002"/>
    <x v="102"/>
    <x v="4"/>
    <x v="3"/>
    <s v="CUST-000008"/>
    <x v="20"/>
    <x v="0"/>
    <n v="16724.91"/>
    <n v="6"/>
  </r>
  <r>
    <s v="DET-000561"/>
    <s v="ORD-000644"/>
    <s v="PRD-000103"/>
    <n v="22"/>
    <n v="191.46"/>
    <n v="245.6"/>
    <n v="245.75"/>
    <n v="5406.5"/>
    <n v="4212.12"/>
    <n v="1194.3800000000001"/>
    <n v="0.22090000000000001"/>
    <x v="38"/>
    <x v="1"/>
    <x v="0"/>
    <s v="CUST-000035"/>
    <x v="61"/>
    <x v="1"/>
    <n v="55140.480000000003"/>
    <n v="2"/>
  </r>
  <r>
    <s v="DET-000562"/>
    <s v="ORD-000616"/>
    <s v="PRD-000041"/>
    <n v="41"/>
    <n v="104.92"/>
    <n v="144.66"/>
    <n v="140.09"/>
    <n v="5743.69"/>
    <n v="4301.72"/>
    <n v="1441.97"/>
    <n v="0.25109999999999999"/>
    <x v="45"/>
    <x v="4"/>
    <x v="0"/>
    <s v="CUST-000038"/>
    <x v="32"/>
    <x v="3"/>
    <n v="9757.56"/>
    <n v="6"/>
  </r>
  <r>
    <s v="DET-000563"/>
    <s v="ORD-000195"/>
    <s v="PRD-000106"/>
    <n v="17"/>
    <n v="162.18"/>
    <n v="216.57"/>
    <n v="208.49"/>
    <n v="3544.33"/>
    <n v="2757.06"/>
    <n v="787.27"/>
    <n v="0.22209999999999999"/>
    <x v="33"/>
    <x v="1"/>
    <x v="3"/>
    <s v="CUST-000073"/>
    <x v="36"/>
    <x v="0"/>
    <n v="37950.120000000003"/>
    <n v="2"/>
  </r>
  <r>
    <s v="DET-000564"/>
    <s v="ORD-000489"/>
    <s v="PRD-000050"/>
    <n v="14"/>
    <n v="133.18"/>
    <n v="194.02"/>
    <n v="185.67"/>
    <n v="2599.38"/>
    <n v="1864.52"/>
    <n v="734.86"/>
    <n v="0.28270000000000001"/>
    <x v="35"/>
    <x v="1"/>
    <x v="1"/>
    <s v="CUST-000005"/>
    <x v="65"/>
    <x v="4"/>
    <n v="29033.24"/>
    <n v="2"/>
  </r>
  <r>
    <s v="DET-000565"/>
    <s v="ORD-000157"/>
    <s v="PRD-000087"/>
    <n v="41"/>
    <n v="378.32"/>
    <n v="486.34"/>
    <n v="470.12"/>
    <n v="19274.919999999998"/>
    <n v="15511.12"/>
    <n v="3763.8"/>
    <n v="0.1953"/>
    <x v="107"/>
    <x v="5"/>
    <x v="2"/>
    <s v="CUST-000046"/>
    <x v="60"/>
    <x v="2"/>
    <n v="133546.96"/>
    <n v="3"/>
  </r>
  <r>
    <s v="DET-000566"/>
    <s v="ORD-000610"/>
    <s v="PRD-000071"/>
    <n v="30"/>
    <n v="397.51"/>
    <n v="509.84"/>
    <n v="510.63"/>
    <n v="15318.9"/>
    <n v="11925.3"/>
    <n v="3393.6"/>
    <n v="0.2215"/>
    <x v="43"/>
    <x v="1"/>
    <x v="3"/>
    <s v="CUST-000019"/>
    <x v="3"/>
    <x v="0"/>
    <n v="96197.42"/>
    <n v="3"/>
  </r>
  <r>
    <s v="DET-000567"/>
    <s v="ORD-001250"/>
    <s v="PRD-000059"/>
    <n v="21"/>
    <n v="70.349999999999994"/>
    <n v="111"/>
    <n v="115.34"/>
    <n v="2422.14"/>
    <n v="1477.35"/>
    <n v="944.79"/>
    <n v="0.3901"/>
    <x v="74"/>
    <x v="3"/>
    <x v="0"/>
    <s v="CUST-000041"/>
    <x v="14"/>
    <x v="3"/>
    <n v="22441.65"/>
    <n v="4"/>
  </r>
  <r>
    <s v="DET-000568"/>
    <s v="ORD-000412"/>
    <s v="PRD-000039"/>
    <n v="5"/>
    <n v="357.9"/>
    <n v="477.14"/>
    <n v="466.75"/>
    <n v="2333.75"/>
    <n v="1789.5"/>
    <n v="544.25"/>
    <n v="0.23319999999999999"/>
    <x v="8"/>
    <x v="0"/>
    <x v="0"/>
    <s v="CUST-000009"/>
    <x v="24"/>
    <x v="2"/>
    <n v="167855.1"/>
    <n v="6"/>
  </r>
  <r>
    <s v="DET-000569"/>
    <s v="ORD-001229"/>
    <s v="PRD-000003"/>
    <n v="29"/>
    <n v="379.4"/>
    <n v="516.48"/>
    <n v="559.45000000000005"/>
    <n v="16224.05"/>
    <n v="11002.6"/>
    <n v="5221.45"/>
    <n v="0.32179999999999997"/>
    <x v="58"/>
    <x v="2"/>
    <x v="3"/>
    <s v="CUST-000036"/>
    <x v="46"/>
    <x v="4"/>
    <n v="53874.8"/>
    <n v="2"/>
  </r>
  <r>
    <s v="DET-000570"/>
    <s v="ORD-001103"/>
    <s v="PRD-000076"/>
    <n v="38"/>
    <n v="378.05"/>
    <n v="518.77"/>
    <n v="555.74"/>
    <n v="21118.12"/>
    <n v="14365.9"/>
    <n v="6752.22"/>
    <n v="0.31969999999999998"/>
    <x v="13"/>
    <x v="4"/>
    <x v="1"/>
    <s v="CUST-000009"/>
    <x v="24"/>
    <x v="2"/>
    <n v="161805.4"/>
    <n v="5"/>
  </r>
  <r>
    <s v="DET-000571"/>
    <s v="ORD-001148"/>
    <s v="PRD-000007"/>
    <n v="43"/>
    <n v="76.14"/>
    <n v="116.97"/>
    <n v="120.25"/>
    <n v="5170.75"/>
    <n v="3274.02"/>
    <n v="1896.73"/>
    <n v="0.36680000000000001"/>
    <x v="29"/>
    <x v="3"/>
    <x v="2"/>
    <s v="CUST-000038"/>
    <x v="32"/>
    <x v="3"/>
    <n v="23907.96"/>
    <n v="1"/>
  </r>
  <r>
    <s v="DET-000572"/>
    <s v="ORD-000471"/>
    <s v="PRD-000049"/>
    <n v="14"/>
    <n v="296.02"/>
    <n v="374.25"/>
    <n v="396.19"/>
    <n v="5546.66"/>
    <n v="4144.28"/>
    <n v="1402.38"/>
    <n v="0.25280000000000002"/>
    <x v="105"/>
    <x v="5"/>
    <x v="2"/>
    <s v="CUST-000051"/>
    <x v="42"/>
    <x v="2"/>
    <n v="134393.07999999999"/>
    <n v="5"/>
  </r>
  <r>
    <s v="DET-000573"/>
    <s v="ORD-001242"/>
    <s v="PRD-000026"/>
    <n v="24"/>
    <n v="403.33"/>
    <n v="509.37"/>
    <n v="511.89"/>
    <n v="12285.36"/>
    <n v="9679.92"/>
    <n v="2605.44"/>
    <n v="0.21210000000000001"/>
    <x v="110"/>
    <x v="4"/>
    <x v="3"/>
    <s v="CUST-000042"/>
    <x v="53"/>
    <x v="2"/>
    <n v="179481.85"/>
    <n v="3"/>
  </r>
  <r>
    <s v="DET-000574"/>
    <s v="ORD-000516"/>
    <s v="PRD-000033"/>
    <n v="11"/>
    <n v="79.27"/>
    <n v="103.11"/>
    <n v="98.52"/>
    <n v="1083.72"/>
    <n v="871.97"/>
    <n v="211.75"/>
    <n v="0.19539999999999999"/>
    <x v="106"/>
    <x v="3"/>
    <x v="0"/>
    <s v="CUST-000074"/>
    <x v="29"/>
    <x v="0"/>
    <n v="6817.22"/>
    <n v="3"/>
  </r>
  <r>
    <s v="DET-000575"/>
    <s v="ORD-001128"/>
    <s v="PRD-000101"/>
    <n v="20"/>
    <n v="64.14"/>
    <n v="94.94"/>
    <n v="103.07"/>
    <n v="2061.4"/>
    <n v="1282.8"/>
    <n v="778.6"/>
    <n v="0.37769999999999998"/>
    <x v="55"/>
    <x v="3"/>
    <x v="3"/>
    <s v="CUST-000076"/>
    <x v="35"/>
    <x v="2"/>
    <n v="31813.439999999999"/>
    <n v="1"/>
  </r>
  <r>
    <s v="DET-000576"/>
    <s v="ORD-000393"/>
    <s v="PRD-000048"/>
    <n v="41"/>
    <n v="284.02999999999997"/>
    <n v="373.58"/>
    <n v="362.06"/>
    <n v="14844.46"/>
    <n v="11645.23"/>
    <n v="3199.23"/>
    <n v="0.2155"/>
    <x v="20"/>
    <x v="2"/>
    <x v="0"/>
    <s v="CUST-000011"/>
    <x v="78"/>
    <x v="1"/>
    <n v="40900.32"/>
    <n v="2"/>
  </r>
  <r>
    <s v="DET-000577"/>
    <s v="ORD-000631"/>
    <s v="PRD-000079"/>
    <n v="33"/>
    <n v="211.31"/>
    <n v="329.75"/>
    <n v="360.15"/>
    <n v="11884.95"/>
    <n v="6973.23"/>
    <n v="4911.72"/>
    <n v="0.4133"/>
    <x v="25"/>
    <x v="5"/>
    <x v="2"/>
    <s v="CUST-000050"/>
    <x v="10"/>
    <x v="4"/>
    <n v="42684.62"/>
    <n v="3"/>
  </r>
  <r>
    <s v="DET-000578"/>
    <s v="ORD-000608"/>
    <s v="PRD-000002"/>
    <n v="16"/>
    <n v="477.82"/>
    <n v="747.13"/>
    <n v="773.86"/>
    <n v="12381.76"/>
    <n v="7645.12"/>
    <n v="4736.6400000000003"/>
    <n v="0.38250000000000001"/>
    <x v="86"/>
    <x v="4"/>
    <x v="3"/>
    <s v="CUST-000016"/>
    <x v="47"/>
    <x v="3"/>
    <n v="45392.9"/>
    <n v="5"/>
  </r>
  <r>
    <s v="DET-000579"/>
    <s v="ORD-000980"/>
    <s v="PRD-000105"/>
    <n v="21"/>
    <n v="458.4"/>
    <n v="615.54999999999995"/>
    <n v="612.99"/>
    <n v="12872.79"/>
    <n v="9626.4"/>
    <n v="3246.39"/>
    <n v="0.25219999999999998"/>
    <x v="85"/>
    <x v="2"/>
    <x v="1"/>
    <s v="CUST-000039"/>
    <x v="51"/>
    <x v="0"/>
    <n v="143479.20000000001"/>
    <n v="4"/>
  </r>
  <r>
    <s v="DET-000580"/>
    <s v="ORD-000434"/>
    <s v="PRD-000071"/>
    <n v="24"/>
    <n v="397.51"/>
    <n v="509.84"/>
    <n v="522.24"/>
    <n v="12533.76"/>
    <n v="9540.24"/>
    <n v="2993.52"/>
    <n v="0.23880000000000001"/>
    <x v="43"/>
    <x v="1"/>
    <x v="3"/>
    <s v="CUST-000064"/>
    <x v="18"/>
    <x v="0"/>
    <n v="96197.42"/>
    <n v="1"/>
  </r>
  <r>
    <s v="DET-000581"/>
    <s v="ORD-001355"/>
    <s v="PRD-000032"/>
    <n v="30"/>
    <n v="126.74"/>
    <n v="169.05"/>
    <n v="173.32"/>
    <n v="5199.6000000000004"/>
    <n v="3802.2"/>
    <n v="1397.4"/>
    <n v="0.26879999999999998"/>
    <x v="56"/>
    <x v="1"/>
    <x v="1"/>
    <s v="CUST-000001"/>
    <x v="50"/>
    <x v="4"/>
    <n v="27249.1"/>
    <n v="5"/>
  </r>
  <r>
    <s v="DET-000582"/>
    <s v="ORD-001167"/>
    <s v="PRD-000004"/>
    <n v="23"/>
    <n v="319.39999999999998"/>
    <n v="411.55"/>
    <n v="392.41"/>
    <n v="9025.43"/>
    <n v="7346.2"/>
    <n v="1679.23"/>
    <n v="0.18609999999999999"/>
    <x v="7"/>
    <x v="4"/>
    <x v="2"/>
    <s v="CUST-000062"/>
    <x v="8"/>
    <x v="4"/>
    <n v="31301.200000000001"/>
    <n v="6"/>
  </r>
  <r>
    <s v="DET-000583"/>
    <s v="ORD-000540"/>
    <s v="PRD-000020"/>
    <n v="16"/>
    <n v="181.05"/>
    <n v="287.89"/>
    <n v="288.85000000000002"/>
    <n v="4621.6000000000004"/>
    <n v="2896.8"/>
    <n v="1724.8"/>
    <n v="0.37319999999999998"/>
    <x v="21"/>
    <x v="2"/>
    <x v="3"/>
    <s v="CUST-000011"/>
    <x v="78"/>
    <x v="1"/>
    <n v="28786.95"/>
    <n v="3"/>
  </r>
  <r>
    <s v="DET-000584"/>
    <s v="ORD-000278"/>
    <s v="PRD-000114"/>
    <n v="25"/>
    <n v="413.65"/>
    <n v="588.37"/>
    <n v="624.25"/>
    <n v="15606.25"/>
    <n v="10341.25"/>
    <n v="5265"/>
    <n v="0.33739999999999998"/>
    <x v="50"/>
    <x v="1"/>
    <x v="2"/>
    <s v="CUST-000070"/>
    <x v="77"/>
    <x v="0"/>
    <n v="43846.9"/>
    <n v="2"/>
  </r>
  <r>
    <s v="DET-000585"/>
    <s v="ORD-000233"/>
    <s v="PRD-000117"/>
    <n v="46"/>
    <n v="411.65"/>
    <n v="555.02"/>
    <n v="569.73"/>
    <n v="26207.58"/>
    <n v="18935.900000000001"/>
    <n v="7271.68"/>
    <n v="0.27750000000000002"/>
    <x v="97"/>
    <x v="4"/>
    <x v="1"/>
    <s v="CUST-000052"/>
    <x v="58"/>
    <x v="2"/>
    <n v="41165"/>
    <n v="2"/>
  </r>
  <r>
    <s v="DET-000586"/>
    <s v="ORD-001114"/>
    <s v="PRD-000036"/>
    <n v="38"/>
    <n v="413.78"/>
    <n v="552.28"/>
    <n v="544.9"/>
    <n v="20706.2"/>
    <n v="15723.64"/>
    <n v="4982.5600000000004"/>
    <n v="0.24060000000000001"/>
    <x v="81"/>
    <x v="1"/>
    <x v="3"/>
    <s v="CUST-000021"/>
    <x v="55"/>
    <x v="4"/>
    <n v="177511.62"/>
    <n v="3"/>
  </r>
  <r>
    <s v="DET-000587"/>
    <s v="ORD-001223"/>
    <s v="PRD-000032"/>
    <n v="11"/>
    <n v="126.74"/>
    <n v="169.05"/>
    <n v="169.1"/>
    <n v="1860.1"/>
    <n v="1394.14"/>
    <n v="465.96"/>
    <n v="0.2505"/>
    <x v="56"/>
    <x v="1"/>
    <x v="3"/>
    <s v="CUST-000049"/>
    <x v="7"/>
    <x v="1"/>
    <n v="27249.1"/>
    <n v="6"/>
  </r>
  <r>
    <s v="DET-000588"/>
    <s v="ORD-000362"/>
    <s v="PRD-000028"/>
    <n v="49"/>
    <n v="281.41000000000003"/>
    <n v="401.27"/>
    <n v="433.15"/>
    <n v="21224.35"/>
    <n v="13789.09"/>
    <n v="7435.26"/>
    <n v="0.3503"/>
    <x v="12"/>
    <x v="3"/>
    <x v="3"/>
    <s v="CUST-000024"/>
    <x v="71"/>
    <x v="4"/>
    <n v="26171.13"/>
    <n v="6"/>
  </r>
  <r>
    <s v="DET-000589"/>
    <s v="ORD-001465"/>
    <s v="PRD-000077"/>
    <n v="39"/>
    <n v="397.07"/>
    <n v="597.23"/>
    <n v="614.45000000000005"/>
    <n v="23963.55"/>
    <n v="15485.73"/>
    <n v="8477.82"/>
    <n v="0.3538"/>
    <x v="71"/>
    <x v="4"/>
    <x v="0"/>
    <s v="CUST-000063"/>
    <x v="16"/>
    <x v="3"/>
    <n v="153269.01999999999"/>
    <n v="4"/>
  </r>
  <r>
    <s v="DET-000590"/>
    <s v="ORD-000026"/>
    <s v="PRD-000001"/>
    <n v="19"/>
    <n v="218.54"/>
    <n v="334.94"/>
    <n v="344.74"/>
    <n v="6550.06"/>
    <n v="4152.26"/>
    <n v="2397.8000000000002"/>
    <n v="0.36609999999999998"/>
    <x v="28"/>
    <x v="5"/>
    <x v="2"/>
    <s v="CUST-000049"/>
    <x v="7"/>
    <x v="1"/>
    <n v="23165.24"/>
    <n v="4"/>
  </r>
  <r>
    <s v="DET-000591"/>
    <s v="ORD-001049"/>
    <s v="PRD-000060"/>
    <n v="5"/>
    <n v="196.4"/>
    <n v="254.95"/>
    <n v="278.97000000000003"/>
    <n v="1394.85"/>
    <n v="982"/>
    <n v="412.85"/>
    <n v="0.29599999999999999"/>
    <x v="90"/>
    <x v="5"/>
    <x v="0"/>
    <s v="CUST-000022"/>
    <x v="74"/>
    <x v="3"/>
    <n v="93682.8"/>
    <n v="3"/>
  </r>
  <r>
    <s v="DET-000592"/>
    <s v="ORD-001418"/>
    <s v="PRD-000056"/>
    <n v="30"/>
    <n v="464.84"/>
    <n v="609.41999999999996"/>
    <n v="608.28"/>
    <n v="18248.400000000001"/>
    <n v="13945.2"/>
    <n v="4303.2"/>
    <n v="0.23580000000000001"/>
    <x v="78"/>
    <x v="4"/>
    <x v="1"/>
    <s v="CUST-000037"/>
    <x v="25"/>
    <x v="4"/>
    <n v="192443.76"/>
    <n v="4"/>
  </r>
  <r>
    <s v="DET-000593"/>
    <s v="ORD-000507"/>
    <s v="PRD-000035"/>
    <n v="39"/>
    <n v="484.53"/>
    <n v="772.81"/>
    <n v="789.76"/>
    <n v="30800.639999999999"/>
    <n v="18896.669999999998"/>
    <n v="11903.97"/>
    <n v="0.38650000000000001"/>
    <x v="1"/>
    <x v="1"/>
    <x v="3"/>
    <s v="CUST-000027"/>
    <x v="21"/>
    <x v="4"/>
    <n v="63957.96"/>
    <n v="6"/>
  </r>
  <r>
    <s v="DET-000594"/>
    <s v="ORD-001325"/>
    <s v="PRD-000112"/>
    <n v="29"/>
    <n v="122.55"/>
    <n v="174.75"/>
    <n v="187.29"/>
    <n v="5431.41"/>
    <n v="3553.95"/>
    <n v="1877.46"/>
    <n v="0.34570000000000001"/>
    <x v="116"/>
    <x v="0"/>
    <x v="0"/>
    <s v="CUST-000050"/>
    <x v="10"/>
    <x v="4"/>
    <n v="16421.7"/>
    <n v="2"/>
  </r>
  <r>
    <s v="DET-000595"/>
    <s v="ORD-001363"/>
    <s v="PRD-000030"/>
    <n v="46"/>
    <n v="70.900000000000006"/>
    <n v="95.54"/>
    <n v="101.64"/>
    <n v="4675.4399999999996"/>
    <n v="3261.4"/>
    <n v="1414.04"/>
    <n v="0.3024"/>
    <x v="6"/>
    <x v="1"/>
    <x v="0"/>
    <s v="CUST-000062"/>
    <x v="8"/>
    <x v="4"/>
    <n v="19072.099999999999"/>
    <n v="3"/>
  </r>
  <r>
    <s v="DET-000596"/>
    <s v="ORD-000267"/>
    <s v="PRD-000054"/>
    <n v="19"/>
    <n v="452.67"/>
    <n v="601.72"/>
    <n v="595.62"/>
    <n v="11316.78"/>
    <n v="8600.73"/>
    <n v="2716.05"/>
    <n v="0.24"/>
    <x v="77"/>
    <x v="5"/>
    <x v="2"/>
    <s v="CUST-000032"/>
    <x v="1"/>
    <x v="0"/>
    <n v="218639.61"/>
    <n v="3"/>
  </r>
  <r>
    <s v="DET-000597"/>
    <s v="ORD-000461"/>
    <s v="PRD-000036"/>
    <n v="26"/>
    <n v="413.78"/>
    <n v="552.28"/>
    <n v="537.17999999999995"/>
    <n v="13966.68"/>
    <n v="10758.28"/>
    <n v="3208.4"/>
    <n v="0.22969999999999999"/>
    <x v="81"/>
    <x v="1"/>
    <x v="0"/>
    <s v="CUST-000066"/>
    <x v="64"/>
    <x v="2"/>
    <n v="177511.62"/>
    <n v="3"/>
  </r>
  <r>
    <s v="DET-000598"/>
    <s v="ORD-000456"/>
    <s v="PRD-000055"/>
    <n v="10"/>
    <n v="319.05"/>
    <n v="470.86"/>
    <n v="496.81"/>
    <n v="4968.1000000000004"/>
    <n v="3190.5"/>
    <n v="1777.6"/>
    <n v="0.35780000000000001"/>
    <x v="23"/>
    <x v="0"/>
    <x v="0"/>
    <s v="CUST-000023"/>
    <x v="2"/>
    <x v="1"/>
    <n v="62852.85"/>
    <n v="4"/>
  </r>
  <r>
    <s v="DET-000599"/>
    <s v="ORD-001384"/>
    <s v="PRD-000089"/>
    <n v="19"/>
    <n v="449.25"/>
    <n v="562.36"/>
    <n v="555.98"/>
    <n v="10563.62"/>
    <n v="8535.75"/>
    <n v="2027.87"/>
    <n v="0.192"/>
    <x v="27"/>
    <x v="2"/>
    <x v="2"/>
    <s v="CUST-000001"/>
    <x v="50"/>
    <x v="4"/>
    <n v="146455.5"/>
    <n v="2"/>
  </r>
  <r>
    <s v="DET-000600"/>
    <s v="ORD-001092"/>
    <s v="PRD-000080"/>
    <n v="28"/>
    <n v="102.14"/>
    <n v="155.55000000000001"/>
    <n v="169.3"/>
    <n v="4740.3999999999996"/>
    <n v="2859.92"/>
    <n v="1880.48"/>
    <n v="0.3967"/>
    <x v="95"/>
    <x v="2"/>
    <x v="2"/>
    <s v="CUST-000053"/>
    <x v="19"/>
    <x v="4"/>
    <n v="43103.08"/>
    <n v="2"/>
  </r>
  <r>
    <s v="DET-000601"/>
    <s v="ORD-001007"/>
    <s v="PRD-000058"/>
    <n v="25"/>
    <n v="138.19"/>
    <n v="191.44"/>
    <n v="185.58"/>
    <n v="4639.5"/>
    <n v="3454.75"/>
    <n v="1184.75"/>
    <n v="0.25540000000000002"/>
    <x v="52"/>
    <x v="5"/>
    <x v="2"/>
    <s v="CUST-000068"/>
    <x v="17"/>
    <x v="2"/>
    <n v="14233.57"/>
    <n v="6"/>
  </r>
  <r>
    <s v="DET-000602"/>
    <s v="ORD-000863"/>
    <s v="PRD-000083"/>
    <n v="11"/>
    <n v="198.9"/>
    <n v="259.88"/>
    <n v="259.29000000000002"/>
    <n v="2852.19"/>
    <n v="2187.9"/>
    <n v="664.29"/>
    <n v="0.2329"/>
    <x v="66"/>
    <x v="5"/>
    <x v="2"/>
    <s v="CUST-000079"/>
    <x v="49"/>
    <x v="0"/>
    <n v="72399.600000000006"/>
    <n v="1"/>
  </r>
  <r>
    <s v="DET-000603"/>
    <s v="ORD-001436"/>
    <s v="PRD-000065"/>
    <n v="33"/>
    <n v="176.42"/>
    <n v="236.45"/>
    <n v="226.57"/>
    <n v="7476.81"/>
    <n v="5821.86"/>
    <n v="1654.95"/>
    <n v="0.2213"/>
    <x v="114"/>
    <x v="0"/>
    <x v="2"/>
    <s v="CUST-000015"/>
    <x v="69"/>
    <x v="1"/>
    <n v="54866.62"/>
    <n v="1"/>
  </r>
  <r>
    <s v="DET-000604"/>
    <s v="ORD-000491"/>
    <s v="PRD-000069"/>
    <n v="36"/>
    <n v="83.55"/>
    <n v="119.93"/>
    <n v="126.59"/>
    <n v="4557.24"/>
    <n v="3007.8"/>
    <n v="1549.44"/>
    <n v="0.34"/>
    <x v="67"/>
    <x v="4"/>
    <x v="2"/>
    <s v="CUST-000038"/>
    <x v="32"/>
    <x v="3"/>
    <n v="24730.799999999999"/>
    <n v="1"/>
  </r>
  <r>
    <s v="DET-000605"/>
    <s v="ORD-001073"/>
    <s v="PRD-000051"/>
    <n v="36"/>
    <n v="486.31"/>
    <n v="723.21"/>
    <n v="783.74"/>
    <n v="28214.639999999999"/>
    <n v="17507.16"/>
    <n v="10707.48"/>
    <n v="0.3795"/>
    <x v="0"/>
    <x v="0"/>
    <x v="2"/>
    <s v="CUST-000012"/>
    <x v="39"/>
    <x v="4"/>
    <n v="231969.87"/>
    <n v="1"/>
  </r>
  <r>
    <s v="DET-000606"/>
    <s v="ORD-000564"/>
    <s v="PRD-000022"/>
    <n v="9"/>
    <n v="112.77"/>
    <n v="150.9"/>
    <n v="157.75"/>
    <n v="1419.75"/>
    <n v="1014.93"/>
    <n v="404.82"/>
    <n v="0.28510000000000002"/>
    <x v="17"/>
    <x v="3"/>
    <x v="1"/>
    <s v="CUST-000035"/>
    <x v="61"/>
    <x v="1"/>
    <n v="35409.78"/>
    <n v="4"/>
  </r>
  <r>
    <s v="DET-000607"/>
    <s v="ORD-001126"/>
    <s v="PRD-000088"/>
    <n v="8"/>
    <n v="336.9"/>
    <n v="499.36"/>
    <n v="544.63"/>
    <n v="4357.04"/>
    <n v="2695.2"/>
    <n v="1661.84"/>
    <n v="0.38140000000000002"/>
    <x v="26"/>
    <x v="4"/>
    <x v="3"/>
    <s v="CUST-000041"/>
    <x v="14"/>
    <x v="3"/>
    <n v="34700.699999999997"/>
    <n v="4"/>
  </r>
  <r>
    <s v="DET-000608"/>
    <s v="ORD-000216"/>
    <s v="PRD-000107"/>
    <n v="26"/>
    <n v="234.67"/>
    <n v="373.26"/>
    <n v="361.79"/>
    <n v="9406.5400000000009"/>
    <n v="6101.42"/>
    <n v="3305.12"/>
    <n v="0.35139999999999999"/>
    <x v="15"/>
    <x v="2"/>
    <x v="2"/>
    <s v="CUST-000057"/>
    <x v="76"/>
    <x v="1"/>
    <n v="91755.97"/>
    <n v="4"/>
  </r>
  <r>
    <s v="DET-000609"/>
    <s v="ORD-001462"/>
    <s v="PRD-000109"/>
    <n v="22"/>
    <n v="152.96"/>
    <n v="238.96"/>
    <n v="230.16"/>
    <n v="5063.5200000000004"/>
    <n v="3365.12"/>
    <n v="1698.4"/>
    <n v="0.33539999999999998"/>
    <x v="92"/>
    <x v="0"/>
    <x v="3"/>
    <s v="CUST-000013"/>
    <x v="11"/>
    <x v="3"/>
    <n v="16978.560000000001"/>
    <n v="3"/>
  </r>
  <r>
    <s v="DET-000610"/>
    <s v="ORD-000559"/>
    <s v="PRD-000116"/>
    <n v="39"/>
    <n v="442.16"/>
    <n v="664.5"/>
    <n v="714.84"/>
    <n v="27878.76"/>
    <n v="17244.240000000002"/>
    <n v="10634.52"/>
    <n v="0.38150000000000001"/>
    <x v="98"/>
    <x v="1"/>
    <x v="2"/>
    <s v="CUST-000074"/>
    <x v="29"/>
    <x v="0"/>
    <n v="207373.04"/>
    <n v="6"/>
  </r>
  <r>
    <s v="DET-000611"/>
    <s v="ORD-000159"/>
    <s v="PRD-000101"/>
    <n v="21"/>
    <n v="64.14"/>
    <n v="94.94"/>
    <n v="102.38"/>
    <n v="2149.98"/>
    <n v="1346.94"/>
    <n v="803.04"/>
    <n v="0.3735"/>
    <x v="55"/>
    <x v="3"/>
    <x v="2"/>
    <s v="CUST-000006"/>
    <x v="63"/>
    <x v="2"/>
    <n v="31813.439999999999"/>
    <n v="3"/>
  </r>
  <r>
    <s v="DET-000612"/>
    <s v="ORD-000489"/>
    <s v="PRD-000053"/>
    <n v="28"/>
    <n v="472.77"/>
    <n v="675.7"/>
    <n v="726.15"/>
    <n v="20332.2"/>
    <n v="13237.56"/>
    <n v="7094.64"/>
    <n v="0.34889999999999999"/>
    <x v="91"/>
    <x v="2"/>
    <x v="1"/>
    <s v="CUST-000005"/>
    <x v="65"/>
    <x v="4"/>
    <n v="111100.95"/>
    <n v="2"/>
  </r>
  <r>
    <s v="DET-000613"/>
    <s v="ORD-000686"/>
    <s v="PRD-000100"/>
    <n v="6"/>
    <n v="98.55"/>
    <n v="152.47999999999999"/>
    <n v="163.13"/>
    <n v="978.78"/>
    <n v="591.29999999999995"/>
    <n v="387.48"/>
    <n v="0.39589999999999997"/>
    <x v="119"/>
    <x v="0"/>
    <x v="3"/>
    <s v="CUST-000009"/>
    <x v="24"/>
    <x v="2"/>
    <n v="45135.9"/>
    <n v="3"/>
  </r>
  <r>
    <s v="DET-000614"/>
    <s v="ORD-001266"/>
    <s v="PRD-000036"/>
    <n v="17"/>
    <n v="413.78"/>
    <n v="552.28"/>
    <n v="554.66999999999996"/>
    <n v="9429.39"/>
    <n v="7034.26"/>
    <n v="2395.13"/>
    <n v="0.254"/>
    <x v="81"/>
    <x v="1"/>
    <x v="3"/>
    <s v="CUST-000045"/>
    <x v="13"/>
    <x v="0"/>
    <n v="177511.62"/>
    <n v="3"/>
  </r>
  <r>
    <s v="DET-000615"/>
    <s v="ORD-000794"/>
    <s v="PRD-000068"/>
    <n v="19"/>
    <n v="410.99"/>
    <n v="593.6"/>
    <n v="583.28"/>
    <n v="11082.32"/>
    <n v="7808.81"/>
    <n v="3273.51"/>
    <n v="0.2954"/>
    <x v="24"/>
    <x v="2"/>
    <x v="3"/>
    <s v="CUST-000071"/>
    <x v="66"/>
    <x v="4"/>
    <n v="159053.13"/>
    <n v="4"/>
  </r>
  <r>
    <s v="DET-000616"/>
    <s v="ORD-000005"/>
    <s v="PRD-000036"/>
    <n v="9"/>
    <n v="413.78"/>
    <n v="552.28"/>
    <n v="601.61"/>
    <n v="5414.49"/>
    <n v="3724.02"/>
    <n v="1690.47"/>
    <n v="0.31219999999999998"/>
    <x v="81"/>
    <x v="1"/>
    <x v="1"/>
    <s v="CUST-000036"/>
    <x v="46"/>
    <x v="4"/>
    <n v="177511.62"/>
    <n v="2"/>
  </r>
  <r>
    <s v="DET-000617"/>
    <s v="ORD-000361"/>
    <s v="PRD-000052"/>
    <n v="7"/>
    <n v="398.81"/>
    <n v="500.83"/>
    <n v="498.85"/>
    <n v="3491.95"/>
    <n v="2791.67"/>
    <n v="700.28"/>
    <n v="0.20050000000000001"/>
    <x v="64"/>
    <x v="5"/>
    <x v="1"/>
    <s v="CUST-000036"/>
    <x v="46"/>
    <x v="4"/>
    <n v="100101.31"/>
    <n v="2"/>
  </r>
  <r>
    <s v="DET-000618"/>
    <s v="ORD-000459"/>
    <s v="PRD-000053"/>
    <n v="41"/>
    <n v="472.77"/>
    <n v="675.7"/>
    <n v="682.3"/>
    <n v="27974.3"/>
    <n v="19383.57"/>
    <n v="8590.73"/>
    <n v="0.30709999999999998"/>
    <x v="91"/>
    <x v="2"/>
    <x v="3"/>
    <s v="CUST-000025"/>
    <x v="15"/>
    <x v="0"/>
    <n v="111100.95"/>
    <n v="4"/>
  </r>
  <r>
    <s v="DET-000619"/>
    <s v="ORD-000248"/>
    <s v="PRD-000082"/>
    <n v="41"/>
    <n v="330.48"/>
    <n v="422.83"/>
    <n v="446.06"/>
    <n v="18288.46"/>
    <n v="13549.68"/>
    <n v="4738.78"/>
    <n v="0.2591"/>
    <x v="2"/>
    <x v="2"/>
    <x v="0"/>
    <s v="CUST-000006"/>
    <x v="63"/>
    <x v="2"/>
    <n v="69070.320000000007"/>
    <n v="2"/>
  </r>
  <r>
    <s v="DET-000620"/>
    <s v="ORD-000946"/>
    <s v="PRD-000050"/>
    <n v="41"/>
    <n v="133.18"/>
    <n v="194.02"/>
    <n v="192.86"/>
    <n v="7907.26"/>
    <n v="5460.38"/>
    <n v="2446.88"/>
    <n v="0.30940000000000001"/>
    <x v="35"/>
    <x v="1"/>
    <x v="1"/>
    <s v="CUST-000058"/>
    <x v="79"/>
    <x v="0"/>
    <n v="29033.24"/>
    <n v="1"/>
  </r>
  <r>
    <s v="DET-000621"/>
    <s v="ORD-000422"/>
    <s v="PRD-000080"/>
    <n v="7"/>
    <n v="102.14"/>
    <n v="155.55000000000001"/>
    <n v="166.88"/>
    <n v="1168.1600000000001"/>
    <n v="714.98"/>
    <n v="453.18"/>
    <n v="0.38790000000000002"/>
    <x v="95"/>
    <x v="2"/>
    <x v="2"/>
    <s v="CUST-000050"/>
    <x v="10"/>
    <x v="4"/>
    <n v="43103.08"/>
    <n v="1"/>
  </r>
  <r>
    <s v="DET-000622"/>
    <s v="ORD-000015"/>
    <s v="PRD-000041"/>
    <n v="39"/>
    <n v="104.92"/>
    <n v="144.66"/>
    <n v="138.94999999999999"/>
    <n v="5419.05"/>
    <n v="4091.88"/>
    <n v="1327.17"/>
    <n v="0.24490000000000001"/>
    <x v="45"/>
    <x v="4"/>
    <x v="0"/>
    <s v="CUST-000037"/>
    <x v="25"/>
    <x v="4"/>
    <n v="9757.56"/>
    <n v="3"/>
  </r>
  <r>
    <s v="DET-000623"/>
    <s v="ORD-000736"/>
    <s v="PRD-000018"/>
    <n v="27"/>
    <n v="286.14"/>
    <n v="428.08"/>
    <n v="457.48"/>
    <n v="12351.96"/>
    <n v="7725.78"/>
    <n v="4626.18"/>
    <n v="0.3745"/>
    <x v="39"/>
    <x v="5"/>
    <x v="1"/>
    <s v="CUST-000059"/>
    <x v="5"/>
    <x v="2"/>
    <n v="32333.82"/>
    <n v="1"/>
  </r>
  <r>
    <s v="DET-000624"/>
    <s v="ORD-001146"/>
    <s v="PRD-000022"/>
    <n v="32"/>
    <n v="112.77"/>
    <n v="150.9"/>
    <n v="156.97999999999999"/>
    <n v="5023.3599999999997"/>
    <n v="3608.64"/>
    <n v="1414.72"/>
    <n v="0.28160000000000002"/>
    <x v="17"/>
    <x v="3"/>
    <x v="0"/>
    <s v="CUST-000022"/>
    <x v="74"/>
    <x v="3"/>
    <n v="35409.78"/>
    <n v="3"/>
  </r>
  <r>
    <s v="DET-000625"/>
    <s v="ORD-000277"/>
    <s v="PRD-000066"/>
    <n v="34"/>
    <n v="294.20999999999998"/>
    <n v="435.72"/>
    <n v="451.38"/>
    <n v="15346.92"/>
    <n v="10003.14"/>
    <n v="5343.78"/>
    <n v="0.34820000000000001"/>
    <x v="14"/>
    <x v="1"/>
    <x v="0"/>
    <s v="CUST-000021"/>
    <x v="55"/>
    <x v="4"/>
    <n v="118860.84"/>
    <n v="1"/>
  </r>
  <r>
    <s v="DET-000626"/>
    <s v="ORD-000453"/>
    <s v="PRD-000021"/>
    <n v="22"/>
    <n v="325.33"/>
    <n v="516.25"/>
    <n v="525.92999999999995"/>
    <n v="11570.46"/>
    <n v="7157.26"/>
    <n v="4413.2"/>
    <n v="0.38140000000000002"/>
    <x v="72"/>
    <x v="0"/>
    <x v="3"/>
    <s v="CUST-000032"/>
    <x v="1"/>
    <x v="0"/>
    <n v="44244.88"/>
    <n v="3"/>
  </r>
  <r>
    <s v="DET-000627"/>
    <s v="ORD-001414"/>
    <s v="PRD-000100"/>
    <n v="40"/>
    <n v="98.55"/>
    <n v="152.47999999999999"/>
    <n v="151.19"/>
    <n v="6047.6"/>
    <n v="3942"/>
    <n v="2105.6"/>
    <n v="0.34820000000000001"/>
    <x v="119"/>
    <x v="0"/>
    <x v="1"/>
    <s v="CUST-000025"/>
    <x v="15"/>
    <x v="0"/>
    <n v="45135.9"/>
    <n v="6"/>
  </r>
  <r>
    <s v="DET-000628"/>
    <s v="ORD-001318"/>
    <s v="PRD-000044"/>
    <n v="37"/>
    <n v="459.19"/>
    <n v="660.1"/>
    <n v="673.04"/>
    <n v="24902.48"/>
    <n v="16990.03"/>
    <n v="7912.45"/>
    <n v="0.31769999999999998"/>
    <x v="53"/>
    <x v="1"/>
    <x v="2"/>
    <s v="CUST-000043"/>
    <x v="54"/>
    <x v="3"/>
    <n v="22959.5"/>
    <n v="4"/>
  </r>
  <r>
    <s v="DET-000629"/>
    <s v="ORD-000598"/>
    <s v="PRD-000103"/>
    <n v="30"/>
    <n v="191.46"/>
    <n v="245.6"/>
    <n v="249.9"/>
    <n v="7497"/>
    <n v="5743.8"/>
    <n v="1753.2"/>
    <n v="0.2339"/>
    <x v="38"/>
    <x v="1"/>
    <x v="1"/>
    <s v="CUST-000013"/>
    <x v="11"/>
    <x v="3"/>
    <n v="55140.480000000003"/>
    <n v="3"/>
  </r>
  <r>
    <s v="DET-000630"/>
    <s v="ORD-000446"/>
    <s v="PRD-000047"/>
    <n v="44"/>
    <n v="190.27"/>
    <n v="259.2"/>
    <n v="268.94"/>
    <n v="11833.36"/>
    <n v="8371.8799999999992"/>
    <n v="3461.48"/>
    <n v="0.29249999999999998"/>
    <x v="111"/>
    <x v="0"/>
    <x v="2"/>
    <s v="CUST-000004"/>
    <x v="73"/>
    <x v="4"/>
    <n v="79723.13"/>
    <n v="5"/>
  </r>
  <r>
    <s v="DET-000631"/>
    <s v="ORD-000210"/>
    <s v="PRD-000039"/>
    <n v="21"/>
    <n v="357.9"/>
    <n v="477.14"/>
    <n v="473.44"/>
    <n v="9942.24"/>
    <n v="7515.9"/>
    <n v="2426.34"/>
    <n v="0.24399999999999999"/>
    <x v="8"/>
    <x v="0"/>
    <x v="2"/>
    <s v="CUST-000003"/>
    <x v="37"/>
    <x v="4"/>
    <n v="167855.1"/>
    <n v="5"/>
  </r>
  <r>
    <s v="DET-000632"/>
    <s v="ORD-000714"/>
    <s v="PRD-000029"/>
    <n v="44"/>
    <n v="316.58999999999997"/>
    <n v="401.44"/>
    <n v="386.04"/>
    <n v="16985.759999999998"/>
    <n v="13929.96"/>
    <n v="3055.8"/>
    <n v="0.1799"/>
    <x v="113"/>
    <x v="4"/>
    <x v="2"/>
    <s v="CUST-000053"/>
    <x v="19"/>
    <x v="4"/>
    <n v="98776.08"/>
    <n v="3"/>
  </r>
  <r>
    <s v="DET-000633"/>
    <s v="ORD-000302"/>
    <s v="PRD-000054"/>
    <n v="11"/>
    <n v="452.67"/>
    <n v="601.72"/>
    <n v="584.73"/>
    <n v="6432.03"/>
    <n v="4979.37"/>
    <n v="1452.66"/>
    <n v="0.2258"/>
    <x v="77"/>
    <x v="5"/>
    <x v="2"/>
    <s v="CUST-000056"/>
    <x v="9"/>
    <x v="1"/>
    <n v="218639.61"/>
    <n v="5"/>
  </r>
  <r>
    <s v="DET-000634"/>
    <s v="ORD-001247"/>
    <s v="PRD-000090"/>
    <n v="12"/>
    <n v="262.5"/>
    <n v="342.9"/>
    <n v="361.72"/>
    <n v="4340.6400000000003"/>
    <n v="3150"/>
    <n v="1190.6400000000001"/>
    <n v="0.27429999999999999"/>
    <x v="88"/>
    <x v="5"/>
    <x v="3"/>
    <s v="CUST-000037"/>
    <x v="25"/>
    <x v="4"/>
    <n v="44362.5"/>
    <n v="2"/>
  </r>
  <r>
    <s v="DET-000635"/>
    <s v="ORD-000003"/>
    <s v="PRD-000085"/>
    <n v="35"/>
    <n v="189.94"/>
    <n v="277.74"/>
    <n v="264.79000000000002"/>
    <n v="9267.65"/>
    <n v="6647.9"/>
    <n v="2619.75"/>
    <n v="0.28270000000000001"/>
    <x v="115"/>
    <x v="5"/>
    <x v="3"/>
    <s v="CUST-000036"/>
    <x v="46"/>
    <x v="4"/>
    <n v="73316.84"/>
    <n v="4"/>
  </r>
  <r>
    <s v="DET-000636"/>
    <s v="ORD-000990"/>
    <s v="PRD-000017"/>
    <n v="16"/>
    <n v="186.91"/>
    <n v="267.58"/>
    <n v="288.58"/>
    <n v="4617.28"/>
    <n v="2990.56"/>
    <n v="1626.72"/>
    <n v="0.3523"/>
    <x v="42"/>
    <x v="0"/>
    <x v="2"/>
    <s v="CUST-000027"/>
    <x v="21"/>
    <x v="4"/>
    <n v="33456.89"/>
    <n v="2"/>
  </r>
  <r>
    <s v="DET-000637"/>
    <s v="ORD-001117"/>
    <s v="PRD-000080"/>
    <n v="35"/>
    <n v="102.14"/>
    <n v="155.55000000000001"/>
    <n v="163.97"/>
    <n v="5738.95"/>
    <n v="3574.9"/>
    <n v="2164.0500000000002"/>
    <n v="0.37709999999999999"/>
    <x v="95"/>
    <x v="2"/>
    <x v="0"/>
    <s v="CUST-000038"/>
    <x v="32"/>
    <x v="3"/>
    <n v="43103.08"/>
    <n v="2"/>
  </r>
  <r>
    <s v="DET-000638"/>
    <s v="ORD-000520"/>
    <s v="PRD-000060"/>
    <n v="48"/>
    <n v="196.4"/>
    <n v="254.95"/>
    <n v="271.58"/>
    <n v="13035.84"/>
    <n v="9427.2000000000007"/>
    <n v="3608.64"/>
    <n v="0.27679999999999999"/>
    <x v="90"/>
    <x v="5"/>
    <x v="1"/>
    <s v="CUST-000023"/>
    <x v="2"/>
    <x v="1"/>
    <n v="93682.8"/>
    <n v="1"/>
  </r>
  <r>
    <s v="DET-000639"/>
    <s v="ORD-001452"/>
    <s v="PRD-000031"/>
    <n v="23"/>
    <n v="323.39999999999998"/>
    <n v="507.06"/>
    <n v="545.29"/>
    <n v="12541.67"/>
    <n v="7438.2"/>
    <n v="5103.47"/>
    <n v="0.40689999999999998"/>
    <x v="18"/>
    <x v="4"/>
    <x v="2"/>
    <s v="CUST-000030"/>
    <x v="38"/>
    <x v="3"/>
    <n v="78909.600000000006"/>
    <n v="4"/>
  </r>
  <r>
    <s v="DET-000640"/>
    <s v="ORD-000493"/>
    <s v="PRD-000115"/>
    <n v="14"/>
    <n v="335.03"/>
    <n v="441.68"/>
    <n v="427.73"/>
    <n v="5988.22"/>
    <n v="4690.42"/>
    <n v="1297.8"/>
    <n v="0.2167"/>
    <x v="46"/>
    <x v="0"/>
    <x v="1"/>
    <s v="CUST-000031"/>
    <x v="57"/>
    <x v="0"/>
    <n v="147748.23000000001"/>
    <n v="1"/>
  </r>
  <r>
    <s v="DET-000641"/>
    <s v="ORD-001259"/>
    <s v="PRD-000073"/>
    <n v="43"/>
    <n v="52.48"/>
    <n v="82.14"/>
    <n v="88.17"/>
    <n v="3791.31"/>
    <n v="2256.64"/>
    <n v="1534.67"/>
    <n v="0.40479999999999999"/>
    <x v="118"/>
    <x v="0"/>
    <x v="1"/>
    <s v="CUST-000035"/>
    <x v="61"/>
    <x v="1"/>
    <n v="6979.84"/>
    <n v="1"/>
  </r>
  <r>
    <s v="DET-000642"/>
    <s v="ORD-000620"/>
    <s v="PRD-000095"/>
    <n v="16"/>
    <n v="396.94"/>
    <n v="595.12"/>
    <n v="610.41"/>
    <n v="9766.56"/>
    <n v="6351.04"/>
    <n v="3415.52"/>
    <n v="0.34970000000000001"/>
    <x v="31"/>
    <x v="1"/>
    <x v="0"/>
    <s v="CUST-000001"/>
    <x v="50"/>
    <x v="4"/>
    <n v="139722.88"/>
    <n v="6"/>
  </r>
  <r>
    <s v="DET-000643"/>
    <s v="ORD-001185"/>
    <s v="PRD-000078"/>
    <n v="24"/>
    <n v="83.32"/>
    <n v="130.31"/>
    <n v="141.1"/>
    <n v="3386.4"/>
    <n v="1999.68"/>
    <n v="1386.72"/>
    <n v="0.40949999999999998"/>
    <x v="16"/>
    <x v="3"/>
    <x v="1"/>
    <s v="CUST-000045"/>
    <x v="13"/>
    <x v="0"/>
    <n v="38077.24"/>
    <n v="3"/>
  </r>
  <r>
    <s v="DET-000644"/>
    <s v="ORD-000331"/>
    <s v="PRD-000049"/>
    <n v="41"/>
    <n v="296.02"/>
    <n v="374.25"/>
    <n v="405.31"/>
    <n v="16617.71"/>
    <n v="12136.82"/>
    <n v="4480.8900000000003"/>
    <n v="0.26960000000000001"/>
    <x v="105"/>
    <x v="5"/>
    <x v="2"/>
    <s v="CUST-000018"/>
    <x v="56"/>
    <x v="3"/>
    <n v="134393.07999999999"/>
    <n v="2"/>
  </r>
  <r>
    <s v="DET-000645"/>
    <s v="ORD-000333"/>
    <s v="PRD-000101"/>
    <n v="45"/>
    <n v="64.14"/>
    <n v="94.94"/>
    <n v="90.54"/>
    <n v="4074.3"/>
    <n v="2886.3"/>
    <n v="1188"/>
    <n v="0.29160000000000003"/>
    <x v="55"/>
    <x v="3"/>
    <x v="1"/>
    <s v="CUST-000008"/>
    <x v="20"/>
    <x v="0"/>
    <n v="31813.439999999999"/>
    <n v="1"/>
  </r>
  <r>
    <s v="DET-000646"/>
    <s v="ORD-000050"/>
    <s v="PRD-000002"/>
    <n v="11"/>
    <n v="477.82"/>
    <n v="747.13"/>
    <n v="752.68"/>
    <n v="8279.48"/>
    <n v="5256.02"/>
    <n v="3023.46"/>
    <n v="0.36520000000000002"/>
    <x v="86"/>
    <x v="4"/>
    <x v="3"/>
    <s v="CUST-000014"/>
    <x v="68"/>
    <x v="4"/>
    <n v="45392.9"/>
    <n v="6"/>
  </r>
  <r>
    <s v="DET-000647"/>
    <s v="ORD-000863"/>
    <s v="PRD-000116"/>
    <n v="18"/>
    <n v="442.16"/>
    <n v="664.5"/>
    <n v="683.74"/>
    <n v="12307.32"/>
    <n v="7958.88"/>
    <n v="4348.4399999999996"/>
    <n v="0.3533"/>
    <x v="98"/>
    <x v="1"/>
    <x v="2"/>
    <s v="CUST-000079"/>
    <x v="49"/>
    <x v="0"/>
    <n v="207373.04"/>
    <n v="1"/>
  </r>
  <r>
    <s v="DET-000648"/>
    <s v="ORD-000272"/>
    <s v="PRD-000048"/>
    <n v="15"/>
    <n v="284.02999999999997"/>
    <n v="373.58"/>
    <n v="392.91"/>
    <n v="5893.65"/>
    <n v="4260.45"/>
    <n v="1633.2"/>
    <n v="0.27710000000000001"/>
    <x v="20"/>
    <x v="2"/>
    <x v="0"/>
    <s v="CUST-000021"/>
    <x v="55"/>
    <x v="4"/>
    <n v="40900.32"/>
    <n v="2"/>
  </r>
  <r>
    <s v="DET-000649"/>
    <s v="ORD-000580"/>
    <s v="PRD-000110"/>
    <n v="11"/>
    <n v="84.64"/>
    <n v="124.5"/>
    <n v="123.62"/>
    <n v="1359.82"/>
    <n v="931.04"/>
    <n v="428.78"/>
    <n v="0.31530000000000002"/>
    <x v="103"/>
    <x v="5"/>
    <x v="0"/>
    <s v="CUST-000052"/>
    <x v="58"/>
    <x v="2"/>
    <n v="34279.199999999997"/>
    <n v="5"/>
  </r>
  <r>
    <s v="DET-000650"/>
    <s v="ORD-001276"/>
    <s v="PRD-000014"/>
    <n v="33"/>
    <n v="145.55000000000001"/>
    <n v="199.14"/>
    <n v="196.71"/>
    <n v="6491.43"/>
    <n v="4803.1499999999996"/>
    <n v="1688.28"/>
    <n v="0.2601"/>
    <x v="4"/>
    <x v="2"/>
    <x v="2"/>
    <s v="CUST-000010"/>
    <x v="75"/>
    <x v="4"/>
    <n v="47158.2"/>
    <n v="2"/>
  </r>
  <r>
    <s v="DET-000651"/>
    <s v="ORD-000560"/>
    <s v="PRD-000059"/>
    <n v="14"/>
    <n v="70.349999999999994"/>
    <n v="111"/>
    <n v="111.8"/>
    <n v="1565.2"/>
    <n v="984.9"/>
    <n v="580.29999999999995"/>
    <n v="0.37080000000000002"/>
    <x v="74"/>
    <x v="3"/>
    <x v="0"/>
    <s v="CUST-000052"/>
    <x v="58"/>
    <x v="2"/>
    <n v="22441.65"/>
    <n v="3"/>
  </r>
  <r>
    <s v="DET-000652"/>
    <s v="ORD-000696"/>
    <s v="PRD-000097"/>
    <n v="33"/>
    <n v="285.23"/>
    <n v="389.02"/>
    <n v="398.8"/>
    <n v="13160.4"/>
    <n v="9412.59"/>
    <n v="3747.81"/>
    <n v="0.2848"/>
    <x v="93"/>
    <x v="1"/>
    <x v="0"/>
    <s v="CUST-000037"/>
    <x v="25"/>
    <x v="4"/>
    <n v="47062.95"/>
    <n v="1"/>
  </r>
  <r>
    <s v="DET-000653"/>
    <s v="ORD-001114"/>
    <s v="PRD-000099"/>
    <n v="13"/>
    <n v="61.44"/>
    <n v="90.77"/>
    <n v="99.18"/>
    <n v="1289.3399999999999"/>
    <n v="798.72"/>
    <n v="490.62"/>
    <n v="0.3805"/>
    <x v="75"/>
    <x v="3"/>
    <x v="3"/>
    <s v="CUST-000021"/>
    <x v="55"/>
    <x v="4"/>
    <n v="3624.96"/>
    <n v="3"/>
  </r>
  <r>
    <s v="DET-000654"/>
    <s v="ORD-000446"/>
    <s v="PRD-000058"/>
    <n v="40"/>
    <n v="138.19"/>
    <n v="191.44"/>
    <n v="203.75"/>
    <n v="8150"/>
    <n v="5527.6"/>
    <n v="2622.4"/>
    <n v="0.32179999999999997"/>
    <x v="52"/>
    <x v="5"/>
    <x v="2"/>
    <s v="CUST-000004"/>
    <x v="73"/>
    <x v="4"/>
    <n v="14233.57"/>
    <n v="5"/>
  </r>
  <r>
    <s v="DET-000655"/>
    <s v="ORD-001017"/>
    <s v="PRD-000103"/>
    <n v="14"/>
    <n v="191.46"/>
    <n v="245.6"/>
    <n v="249.14"/>
    <n v="3487.96"/>
    <n v="2680.44"/>
    <n v="807.52"/>
    <n v="0.23150000000000001"/>
    <x v="38"/>
    <x v="1"/>
    <x v="2"/>
    <s v="CUST-000014"/>
    <x v="68"/>
    <x v="4"/>
    <n v="55140.480000000003"/>
    <n v="5"/>
  </r>
  <r>
    <s v="DET-000656"/>
    <s v="ORD-001356"/>
    <s v="PRD-000058"/>
    <n v="23"/>
    <n v="138.19"/>
    <n v="191.44"/>
    <n v="183.43"/>
    <n v="4218.8900000000003"/>
    <n v="3178.37"/>
    <n v="1040.52"/>
    <n v="0.24660000000000001"/>
    <x v="52"/>
    <x v="5"/>
    <x v="1"/>
    <s v="CUST-000019"/>
    <x v="3"/>
    <x v="0"/>
    <n v="14233.57"/>
    <n v="1"/>
  </r>
  <r>
    <s v="DET-000657"/>
    <s v="ORD-001163"/>
    <s v="PRD-000111"/>
    <n v="35"/>
    <n v="180.39"/>
    <n v="275.67"/>
    <n v="268.85000000000002"/>
    <n v="9409.75"/>
    <n v="6313.65"/>
    <n v="3096.1"/>
    <n v="0.32900000000000001"/>
    <x v="89"/>
    <x v="2"/>
    <x v="2"/>
    <s v="CUST-000008"/>
    <x v="20"/>
    <x v="0"/>
    <n v="57544.41"/>
    <n v="3"/>
  </r>
  <r>
    <s v="DET-000658"/>
    <s v="ORD-000357"/>
    <s v="PRD-000051"/>
    <n v="21"/>
    <n v="486.31"/>
    <n v="723.21"/>
    <n v="736.51"/>
    <n v="15466.71"/>
    <n v="10212.51"/>
    <n v="5254.2"/>
    <n v="0.3397"/>
    <x v="0"/>
    <x v="0"/>
    <x v="1"/>
    <s v="CUST-000009"/>
    <x v="24"/>
    <x v="2"/>
    <n v="231969.87"/>
    <n v="1"/>
  </r>
  <r>
    <s v="DET-000659"/>
    <s v="ORD-000274"/>
    <s v="PRD-000084"/>
    <n v="13"/>
    <n v="78.599999999999994"/>
    <n v="122.97"/>
    <n v="131.83000000000001"/>
    <n v="1713.79"/>
    <n v="1021.8"/>
    <n v="691.99"/>
    <n v="0.40379999999999999"/>
    <x v="9"/>
    <x v="5"/>
    <x v="1"/>
    <s v="CUST-000042"/>
    <x v="53"/>
    <x v="2"/>
    <n v="7074"/>
    <n v="5"/>
  </r>
  <r>
    <s v="DET-000660"/>
    <s v="ORD-001043"/>
    <s v="PRD-000002"/>
    <n v="49"/>
    <n v="477.82"/>
    <n v="747.13"/>
    <n v="752.44"/>
    <n v="36869.56"/>
    <n v="23413.18"/>
    <n v="13456.38"/>
    <n v="0.36499999999999999"/>
    <x v="86"/>
    <x v="4"/>
    <x v="3"/>
    <s v="CUST-000029"/>
    <x v="4"/>
    <x v="0"/>
    <n v="45392.9"/>
    <n v="6"/>
  </r>
  <r>
    <s v="DET-000661"/>
    <s v="ORD-000311"/>
    <s v="PRD-000115"/>
    <n v="37"/>
    <n v="335.03"/>
    <n v="441.68"/>
    <n v="455.27"/>
    <n v="16844.990000000002"/>
    <n v="12396.11"/>
    <n v="4448.88"/>
    <n v="0.2641"/>
    <x v="46"/>
    <x v="0"/>
    <x v="2"/>
    <s v="CUST-000007"/>
    <x v="30"/>
    <x v="3"/>
    <n v="147748.23000000001"/>
    <n v="6"/>
  </r>
  <r>
    <s v="DET-000662"/>
    <s v="ORD-000870"/>
    <s v="PRD-000041"/>
    <n v="38"/>
    <n v="104.92"/>
    <n v="144.66"/>
    <n v="156.78"/>
    <n v="5957.64"/>
    <n v="3986.96"/>
    <n v="1970.68"/>
    <n v="0.33079999999999998"/>
    <x v="45"/>
    <x v="4"/>
    <x v="3"/>
    <s v="CUST-000037"/>
    <x v="25"/>
    <x v="4"/>
    <n v="9757.56"/>
    <n v="2"/>
  </r>
  <r>
    <s v="DET-000663"/>
    <s v="ORD-000886"/>
    <s v="PRD-000083"/>
    <n v="49"/>
    <n v="198.9"/>
    <n v="259.88"/>
    <n v="282.51"/>
    <n v="13842.99"/>
    <n v="9746.1"/>
    <n v="4096.8900000000003"/>
    <n v="0.29599999999999999"/>
    <x v="66"/>
    <x v="5"/>
    <x v="0"/>
    <s v="CUST-000072"/>
    <x v="34"/>
    <x v="0"/>
    <n v="72399.600000000006"/>
    <n v="6"/>
  </r>
  <r>
    <s v="DET-000664"/>
    <s v="ORD-000154"/>
    <s v="PRD-000101"/>
    <n v="28"/>
    <n v="64.14"/>
    <n v="94.94"/>
    <n v="93.27"/>
    <n v="2611.56"/>
    <n v="1795.92"/>
    <n v="815.64"/>
    <n v="0.31230000000000002"/>
    <x v="55"/>
    <x v="3"/>
    <x v="1"/>
    <s v="CUST-000077"/>
    <x v="45"/>
    <x v="1"/>
    <n v="31813.439999999999"/>
    <n v="2"/>
  </r>
  <r>
    <s v="DET-000665"/>
    <s v="ORD-001414"/>
    <s v="PRD-000082"/>
    <n v="13"/>
    <n v="330.48"/>
    <n v="422.83"/>
    <n v="404.45"/>
    <n v="5257.85"/>
    <n v="4296.24"/>
    <n v="961.61"/>
    <n v="0.18290000000000001"/>
    <x v="2"/>
    <x v="2"/>
    <x v="1"/>
    <s v="CUST-000025"/>
    <x v="15"/>
    <x v="0"/>
    <n v="69070.320000000007"/>
    <n v="6"/>
  </r>
  <r>
    <s v="DET-000666"/>
    <s v="ORD-001284"/>
    <s v="PRD-000016"/>
    <n v="11"/>
    <n v="132.53"/>
    <n v="180.65"/>
    <n v="179.89"/>
    <n v="1978.79"/>
    <n v="1457.83"/>
    <n v="520.96"/>
    <n v="0.26329999999999998"/>
    <x v="108"/>
    <x v="5"/>
    <x v="3"/>
    <s v="CUST-000001"/>
    <x v="50"/>
    <x v="4"/>
    <n v="33132.5"/>
    <n v="4"/>
  </r>
  <r>
    <s v="DET-000667"/>
    <s v="ORD-000620"/>
    <s v="PRD-000004"/>
    <n v="20"/>
    <n v="319.39999999999998"/>
    <n v="411.55"/>
    <n v="433.93"/>
    <n v="8678.6"/>
    <n v="6388"/>
    <n v="2290.6"/>
    <n v="0.26390000000000002"/>
    <x v="7"/>
    <x v="4"/>
    <x v="0"/>
    <s v="CUST-000001"/>
    <x v="50"/>
    <x v="4"/>
    <n v="31301.200000000001"/>
    <n v="6"/>
  </r>
  <r>
    <s v="DET-000668"/>
    <s v="ORD-000883"/>
    <s v="PRD-000012"/>
    <n v="23"/>
    <n v="486.46"/>
    <n v="645.89"/>
    <n v="705.74"/>
    <n v="16232.02"/>
    <n v="11188.58"/>
    <n v="5043.4399999999996"/>
    <n v="0.31069999999999998"/>
    <x v="32"/>
    <x v="0"/>
    <x v="1"/>
    <s v="CUST-000052"/>
    <x v="58"/>
    <x v="2"/>
    <n v="77347.14"/>
    <n v="2"/>
  </r>
  <r>
    <s v="DET-000669"/>
    <s v="ORD-000797"/>
    <s v="PRD-000029"/>
    <n v="43"/>
    <n v="316.58999999999997"/>
    <n v="401.44"/>
    <n v="386.01"/>
    <n v="16598.43"/>
    <n v="13613.37"/>
    <n v="2985.06"/>
    <n v="0.17979999999999999"/>
    <x v="113"/>
    <x v="4"/>
    <x v="1"/>
    <s v="CUST-000026"/>
    <x v="70"/>
    <x v="0"/>
    <n v="98776.08"/>
    <n v="4"/>
  </r>
  <r>
    <s v="DET-000670"/>
    <s v="ORD-000125"/>
    <s v="PRD-000007"/>
    <n v="10"/>
    <n v="76.14"/>
    <n v="116.97"/>
    <n v="111.62"/>
    <n v="1116.2"/>
    <n v="761.4"/>
    <n v="354.8"/>
    <n v="0.31790000000000002"/>
    <x v="29"/>
    <x v="3"/>
    <x v="1"/>
    <s v="CUST-000015"/>
    <x v="69"/>
    <x v="1"/>
    <n v="23907.96"/>
    <n v="4"/>
  </r>
  <r>
    <s v="DET-000671"/>
    <s v="ORD-001378"/>
    <s v="PRD-000014"/>
    <n v="15"/>
    <n v="145.55000000000001"/>
    <n v="199.14"/>
    <n v="215.59"/>
    <n v="3233.85"/>
    <n v="2183.25"/>
    <n v="1050.5999999999999"/>
    <n v="0.32490000000000002"/>
    <x v="4"/>
    <x v="2"/>
    <x v="0"/>
    <s v="CUST-000004"/>
    <x v="73"/>
    <x v="4"/>
    <n v="47158.2"/>
    <n v="4"/>
  </r>
  <r>
    <s v="DET-000672"/>
    <s v="ORD-001297"/>
    <s v="PRD-000119"/>
    <n v="16"/>
    <n v="451.65"/>
    <n v="666.6"/>
    <n v="708.08"/>
    <n v="11329.28"/>
    <n v="7226.4"/>
    <n v="4102.88"/>
    <n v="0.36209999999999998"/>
    <x v="47"/>
    <x v="0"/>
    <x v="0"/>
    <s v="CUST-000006"/>
    <x v="63"/>
    <x v="2"/>
    <n v="148592.85"/>
    <n v="3"/>
  </r>
  <r>
    <s v="DET-000673"/>
    <s v="ORD-000619"/>
    <s v="PRD-000012"/>
    <n v="46"/>
    <n v="486.46"/>
    <n v="645.89"/>
    <n v="709.73"/>
    <n v="32647.58"/>
    <n v="22377.16"/>
    <n v="10270.42"/>
    <n v="0.31459999999999999"/>
    <x v="32"/>
    <x v="0"/>
    <x v="0"/>
    <s v="CUST-000004"/>
    <x v="73"/>
    <x v="4"/>
    <n v="77347.14"/>
    <n v="2"/>
  </r>
  <r>
    <s v="DET-000674"/>
    <s v="ORD-000245"/>
    <s v="PRD-000099"/>
    <n v="17"/>
    <n v="61.44"/>
    <n v="90.77"/>
    <n v="91.63"/>
    <n v="1557.71"/>
    <n v="1044.48"/>
    <n v="513.23"/>
    <n v="0.32950000000000002"/>
    <x v="75"/>
    <x v="3"/>
    <x v="2"/>
    <s v="CUST-000017"/>
    <x v="41"/>
    <x v="4"/>
    <n v="3624.96"/>
    <n v="1"/>
  </r>
  <r>
    <s v="DET-000675"/>
    <s v="ORD-000848"/>
    <s v="PRD-000005"/>
    <n v="16"/>
    <n v="120.21"/>
    <n v="159.85"/>
    <n v="161.83000000000001"/>
    <n v="2589.2800000000002"/>
    <n v="1923.36"/>
    <n v="665.92"/>
    <n v="0.25719999999999998"/>
    <x v="3"/>
    <x v="2"/>
    <x v="1"/>
    <s v="CUST-000005"/>
    <x v="65"/>
    <x v="4"/>
    <n v="45439.38"/>
    <n v="1"/>
  </r>
  <r>
    <s v="DET-000676"/>
    <s v="ORD-000450"/>
    <s v="PRD-000081"/>
    <n v="25"/>
    <n v="438.4"/>
    <n v="646.51"/>
    <n v="630.89"/>
    <n v="15772.25"/>
    <n v="10960"/>
    <n v="4812.25"/>
    <n v="0.30509999999999998"/>
    <x v="84"/>
    <x v="0"/>
    <x v="2"/>
    <s v="CUST-000072"/>
    <x v="34"/>
    <x v="0"/>
    <n v="203417.60000000001"/>
    <n v="1"/>
  </r>
  <r>
    <s v="DET-000677"/>
    <s v="ORD-000930"/>
    <s v="PRD-000106"/>
    <n v="14"/>
    <n v="162.18"/>
    <n v="216.57"/>
    <n v="209.5"/>
    <n v="2933"/>
    <n v="2270.52"/>
    <n v="662.48"/>
    <n v="0.22589999999999999"/>
    <x v="33"/>
    <x v="1"/>
    <x v="2"/>
    <s v="CUST-000038"/>
    <x v="32"/>
    <x v="3"/>
    <n v="37950.120000000003"/>
    <n v="2"/>
  </r>
  <r>
    <s v="DET-000678"/>
    <s v="ORD-001271"/>
    <s v="PRD-000032"/>
    <n v="24"/>
    <n v="126.74"/>
    <n v="169.05"/>
    <n v="175.27"/>
    <n v="4206.4799999999996"/>
    <n v="3041.76"/>
    <n v="1164.72"/>
    <n v="0.27689999999999998"/>
    <x v="56"/>
    <x v="1"/>
    <x v="3"/>
    <s v="CUST-000010"/>
    <x v="75"/>
    <x v="4"/>
    <n v="27249.1"/>
    <n v="3"/>
  </r>
  <r>
    <s v="DET-000679"/>
    <s v="ORD-000520"/>
    <s v="PRD-000074"/>
    <n v="40"/>
    <n v="416.96"/>
    <n v="613.59"/>
    <n v="616.44000000000005"/>
    <n v="24657.599999999999"/>
    <n v="16678.400000000001"/>
    <n v="7979.2"/>
    <n v="0.3236"/>
    <x v="40"/>
    <x v="5"/>
    <x v="1"/>
    <s v="CUST-000023"/>
    <x v="2"/>
    <x v="1"/>
    <n v="47950.400000000001"/>
    <n v="1"/>
  </r>
  <r>
    <s v="DET-000680"/>
    <s v="ORD-001165"/>
    <s v="PRD-000043"/>
    <n v="32"/>
    <n v="65.47"/>
    <n v="96.35"/>
    <n v="92.69"/>
    <n v="2966.08"/>
    <n v="2095.04"/>
    <n v="871.04"/>
    <n v="0.29370000000000002"/>
    <x v="87"/>
    <x v="1"/>
    <x v="1"/>
    <s v="CUST-000050"/>
    <x v="10"/>
    <x v="4"/>
    <n v="4451.96"/>
    <n v="5"/>
  </r>
  <r>
    <s v="DET-000681"/>
    <s v="ORD-000362"/>
    <s v="PRD-000081"/>
    <n v="28"/>
    <n v="438.4"/>
    <n v="646.51"/>
    <n v="700.2"/>
    <n v="19605.599999999999"/>
    <n v="12275.2"/>
    <n v="7330.4"/>
    <n v="0.37390000000000001"/>
    <x v="84"/>
    <x v="0"/>
    <x v="3"/>
    <s v="CUST-000024"/>
    <x v="71"/>
    <x v="4"/>
    <n v="203417.60000000001"/>
    <n v="6"/>
  </r>
  <r>
    <s v="DET-000682"/>
    <s v="ORD-000008"/>
    <s v="PRD-000069"/>
    <n v="9"/>
    <n v="83.55"/>
    <n v="119.93"/>
    <n v="117.5"/>
    <n v="1057.5"/>
    <n v="751.95"/>
    <n v="305.55"/>
    <n v="0.28889999999999999"/>
    <x v="67"/>
    <x v="4"/>
    <x v="1"/>
    <s v="CUST-000024"/>
    <x v="71"/>
    <x v="4"/>
    <n v="24730.799999999999"/>
    <n v="5"/>
  </r>
  <r>
    <s v="DET-000683"/>
    <s v="ORD-000478"/>
    <s v="PRD-000045"/>
    <n v="41"/>
    <n v="166.45"/>
    <n v="213.32"/>
    <n v="226.61"/>
    <n v="9291.01"/>
    <n v="6824.45"/>
    <n v="2466.56"/>
    <n v="0.26550000000000001"/>
    <x v="51"/>
    <x v="3"/>
    <x v="3"/>
    <s v="CUST-000027"/>
    <x v="21"/>
    <x v="4"/>
    <n v="49768.55"/>
    <n v="1"/>
  </r>
  <r>
    <s v="DET-000684"/>
    <s v="ORD-001376"/>
    <s v="PRD-000106"/>
    <n v="16"/>
    <n v="162.18"/>
    <n v="216.57"/>
    <n v="214.91"/>
    <n v="3438.56"/>
    <n v="2594.88"/>
    <n v="843.68"/>
    <n v="0.24540000000000001"/>
    <x v="33"/>
    <x v="1"/>
    <x v="2"/>
    <s v="CUST-000075"/>
    <x v="0"/>
    <x v="0"/>
    <n v="37950.120000000003"/>
    <n v="2"/>
  </r>
  <r>
    <s v="DET-000685"/>
    <s v="ORD-000495"/>
    <s v="PRD-000009"/>
    <n v="39"/>
    <n v="320.5"/>
    <n v="401.4"/>
    <n v="430.27"/>
    <n v="16780.53"/>
    <n v="12499.5"/>
    <n v="4281.03"/>
    <n v="0.25509999999999999"/>
    <x v="69"/>
    <x v="0"/>
    <x v="3"/>
    <s v="CUST-000052"/>
    <x v="58"/>
    <x v="2"/>
    <n v="85253"/>
    <n v="3"/>
  </r>
  <r>
    <s v="DET-000686"/>
    <s v="ORD-000833"/>
    <s v="PRD-000049"/>
    <n v="44"/>
    <n v="296.02"/>
    <n v="374.25"/>
    <n v="362.18"/>
    <n v="15935.92"/>
    <n v="13024.88"/>
    <n v="2911.04"/>
    <n v="0.1827"/>
    <x v="105"/>
    <x v="5"/>
    <x v="2"/>
    <s v="CUST-000013"/>
    <x v="11"/>
    <x v="3"/>
    <n v="134393.07999999999"/>
    <n v="1"/>
  </r>
  <r>
    <s v="DET-000687"/>
    <s v="ORD-001451"/>
    <s v="PRD-000033"/>
    <n v="6"/>
    <n v="79.27"/>
    <n v="103.11"/>
    <n v="109.65"/>
    <n v="657.9"/>
    <n v="475.62"/>
    <n v="182.28"/>
    <n v="0.27710000000000001"/>
    <x v="106"/>
    <x v="3"/>
    <x v="2"/>
    <s v="CUST-000036"/>
    <x v="46"/>
    <x v="4"/>
    <n v="6817.22"/>
    <n v="6"/>
  </r>
  <r>
    <s v="DET-000688"/>
    <s v="ORD-001063"/>
    <s v="PRD-000100"/>
    <n v="45"/>
    <n v="98.55"/>
    <n v="152.47999999999999"/>
    <n v="147.1"/>
    <n v="6619.5"/>
    <n v="4434.75"/>
    <n v="2184.75"/>
    <n v="0.33"/>
    <x v="119"/>
    <x v="0"/>
    <x v="2"/>
    <s v="CUST-000001"/>
    <x v="50"/>
    <x v="4"/>
    <n v="45135.9"/>
    <n v="4"/>
  </r>
  <r>
    <s v="DET-000689"/>
    <s v="ORD-000593"/>
    <s v="PRD-000100"/>
    <n v="49"/>
    <n v="98.55"/>
    <n v="152.47999999999999"/>
    <n v="155.08000000000001"/>
    <n v="7598.92"/>
    <n v="4828.95"/>
    <n v="2769.97"/>
    <n v="0.36449999999999999"/>
    <x v="119"/>
    <x v="0"/>
    <x v="2"/>
    <s v="CUST-000063"/>
    <x v="16"/>
    <x v="3"/>
    <n v="45135.9"/>
    <n v="6"/>
  </r>
  <r>
    <s v="DET-000690"/>
    <s v="ORD-000187"/>
    <s v="PRD-000018"/>
    <n v="43"/>
    <n v="286.14"/>
    <n v="428.08"/>
    <n v="453.81"/>
    <n v="19513.830000000002"/>
    <n v="12304.02"/>
    <n v="7209.81"/>
    <n v="0.3695"/>
    <x v="39"/>
    <x v="5"/>
    <x v="1"/>
    <s v="CUST-000053"/>
    <x v="19"/>
    <x v="4"/>
    <n v="32333.82"/>
    <n v="5"/>
  </r>
  <r>
    <s v="DET-000691"/>
    <s v="ORD-000754"/>
    <s v="PRD-000009"/>
    <n v="46"/>
    <n v="320.5"/>
    <n v="401.4"/>
    <n v="391.76"/>
    <n v="18020.96"/>
    <n v="14743"/>
    <n v="3277.96"/>
    <n v="0.18190000000000001"/>
    <x v="69"/>
    <x v="0"/>
    <x v="1"/>
    <s v="CUST-000017"/>
    <x v="41"/>
    <x v="4"/>
    <n v="85253"/>
    <n v="6"/>
  </r>
  <r>
    <s v="DET-000692"/>
    <s v="ORD-000093"/>
    <s v="PRD-000062"/>
    <n v="13"/>
    <n v="172.11"/>
    <n v="221.97"/>
    <n v="220.38"/>
    <n v="2864.94"/>
    <n v="2237.4299999999998"/>
    <n v="627.51"/>
    <n v="0.219"/>
    <x v="44"/>
    <x v="1"/>
    <x v="2"/>
    <s v="CUST-000020"/>
    <x v="72"/>
    <x v="0"/>
    <n v="75212.070000000007"/>
    <n v="6"/>
  </r>
  <r>
    <s v="DET-000693"/>
    <s v="ORD-000086"/>
    <s v="PRD-000057"/>
    <n v="26"/>
    <n v="89.82"/>
    <n v="134"/>
    <n v="144.68"/>
    <n v="3761.68"/>
    <n v="2335.3200000000002"/>
    <n v="1426.36"/>
    <n v="0.37919999999999998"/>
    <x v="30"/>
    <x v="4"/>
    <x v="0"/>
    <s v="CUST-000074"/>
    <x v="29"/>
    <x v="0"/>
    <n v="9431.1"/>
    <n v="3"/>
  </r>
  <r>
    <s v="DET-000694"/>
    <s v="ORD-001068"/>
    <s v="PRD-000029"/>
    <n v="9"/>
    <n v="316.58999999999997"/>
    <n v="401.44"/>
    <n v="434.67"/>
    <n v="3912.03"/>
    <n v="2849.31"/>
    <n v="1062.72"/>
    <n v="0.2717"/>
    <x v="113"/>
    <x v="4"/>
    <x v="2"/>
    <s v="CUST-000061"/>
    <x v="22"/>
    <x v="4"/>
    <n v="98776.08"/>
    <n v="1"/>
  </r>
  <r>
    <s v="DET-000695"/>
    <s v="ORD-000137"/>
    <s v="PRD-000114"/>
    <n v="16"/>
    <n v="413.65"/>
    <n v="588.37"/>
    <n v="562.91999999999996"/>
    <n v="9006.7199999999993"/>
    <n v="6618.4"/>
    <n v="2388.3200000000002"/>
    <n v="0.26519999999999999"/>
    <x v="50"/>
    <x v="1"/>
    <x v="1"/>
    <s v="CUST-000076"/>
    <x v="35"/>
    <x v="2"/>
    <n v="43846.9"/>
    <n v="2"/>
  </r>
  <r>
    <s v="DET-000696"/>
    <s v="ORD-000421"/>
    <s v="PRD-000078"/>
    <n v="5"/>
    <n v="83.32"/>
    <n v="130.31"/>
    <n v="127.08"/>
    <n v="635.4"/>
    <n v="416.6"/>
    <n v="218.8"/>
    <n v="0.34439999999999998"/>
    <x v="16"/>
    <x v="3"/>
    <x v="1"/>
    <s v="CUST-000060"/>
    <x v="62"/>
    <x v="3"/>
    <n v="38077.24"/>
    <n v="4"/>
  </r>
  <r>
    <s v="DET-000697"/>
    <s v="ORD-000074"/>
    <s v="PRD-000025"/>
    <n v="48"/>
    <n v="255.23"/>
    <n v="344.48"/>
    <n v="333.33"/>
    <n v="15999.84"/>
    <n v="12251.04"/>
    <n v="3748.8"/>
    <n v="0.23430000000000001"/>
    <x v="11"/>
    <x v="1"/>
    <x v="0"/>
    <s v="CUST-000065"/>
    <x v="33"/>
    <x v="4"/>
    <n v="118937.18"/>
    <n v="6"/>
  </r>
  <r>
    <s v="DET-000698"/>
    <s v="ORD-001180"/>
    <s v="PRD-000015"/>
    <n v="26"/>
    <n v="131.82"/>
    <n v="208.28"/>
    <n v="203.48"/>
    <n v="5290.48"/>
    <n v="3427.32"/>
    <n v="1863.16"/>
    <n v="0.35220000000000001"/>
    <x v="54"/>
    <x v="3"/>
    <x v="2"/>
    <s v="CUST-000075"/>
    <x v="0"/>
    <x v="0"/>
    <n v="12654.72"/>
    <n v="1"/>
  </r>
  <r>
    <s v="DET-000699"/>
    <s v="ORD-001279"/>
    <s v="PRD-000006"/>
    <n v="42"/>
    <n v="120.2"/>
    <n v="168.22"/>
    <n v="184.29"/>
    <n v="7740.18"/>
    <n v="5048.3999999999996"/>
    <n v="2691.78"/>
    <n v="0.3478"/>
    <x v="65"/>
    <x v="4"/>
    <x v="1"/>
    <s v="CUST-000005"/>
    <x v="65"/>
    <x v="4"/>
    <n v="16587.599999999999"/>
    <n v="5"/>
  </r>
  <r>
    <s v="DET-000700"/>
    <s v="ORD-000171"/>
    <s v="PRD-000120"/>
    <n v="23"/>
    <n v="292.7"/>
    <n v="384.02"/>
    <n v="396.6"/>
    <n v="9121.7999999999993"/>
    <n v="6732.1"/>
    <n v="2389.6999999999998"/>
    <n v="0.26200000000000001"/>
    <x v="62"/>
    <x v="2"/>
    <x v="3"/>
    <s v="CUST-000049"/>
    <x v="7"/>
    <x v="1"/>
    <n v="76980.100000000006"/>
    <n v="1"/>
  </r>
  <r>
    <s v="DET-000701"/>
    <s v="ORD-000170"/>
    <s v="PRD-000042"/>
    <n v="20"/>
    <n v="272.83"/>
    <n v="401.42"/>
    <n v="409.54"/>
    <n v="8190.8"/>
    <n v="5456.6"/>
    <n v="2734.2"/>
    <n v="0.33379999999999999"/>
    <x v="36"/>
    <x v="2"/>
    <x v="0"/>
    <s v="CUST-000018"/>
    <x v="56"/>
    <x v="3"/>
    <n v="121955.01"/>
    <n v="2"/>
  </r>
  <r>
    <s v="DET-000702"/>
    <s v="ORD-000872"/>
    <s v="PRD-000029"/>
    <n v="35"/>
    <n v="316.58999999999997"/>
    <n v="401.44"/>
    <n v="440.65"/>
    <n v="15422.75"/>
    <n v="11080.65"/>
    <n v="4342.1000000000004"/>
    <n v="0.28149999999999997"/>
    <x v="113"/>
    <x v="4"/>
    <x v="2"/>
    <s v="CUST-000043"/>
    <x v="54"/>
    <x v="3"/>
    <n v="98776.08"/>
    <n v="4"/>
  </r>
  <r>
    <s v="DET-000703"/>
    <s v="ORD-000322"/>
    <s v="PRD-000079"/>
    <n v="7"/>
    <n v="211.31"/>
    <n v="329.75"/>
    <n v="340.81"/>
    <n v="2385.67"/>
    <n v="1479.17"/>
    <n v="906.5"/>
    <n v="0.38"/>
    <x v="25"/>
    <x v="5"/>
    <x v="3"/>
    <s v="CUST-000017"/>
    <x v="41"/>
    <x v="4"/>
    <n v="42684.62"/>
    <n v="2"/>
  </r>
  <r>
    <s v="DET-000704"/>
    <s v="ORD-000456"/>
    <s v="PRD-000093"/>
    <n v="27"/>
    <n v="392.35"/>
    <n v="579.97"/>
    <n v="608.49"/>
    <n v="16429.23"/>
    <n v="10593.45"/>
    <n v="5835.78"/>
    <n v="0.35520000000000002"/>
    <x v="60"/>
    <x v="5"/>
    <x v="0"/>
    <s v="CUST-000023"/>
    <x v="2"/>
    <x v="1"/>
    <n v="153408.85"/>
    <n v="4"/>
  </r>
  <r>
    <s v="DET-000705"/>
    <s v="ORD-000944"/>
    <s v="PRD-000004"/>
    <n v="46"/>
    <n v="319.39999999999998"/>
    <n v="411.55"/>
    <n v="411.52"/>
    <n v="18929.919999999998"/>
    <n v="14692.4"/>
    <n v="4237.5200000000004"/>
    <n v="0.22389999999999999"/>
    <x v="7"/>
    <x v="4"/>
    <x v="2"/>
    <s v="CUST-000045"/>
    <x v="13"/>
    <x v="0"/>
    <n v="31301.200000000001"/>
    <n v="1"/>
  </r>
  <r>
    <s v="DET-000706"/>
    <s v="ORD-000790"/>
    <s v="PRD-000082"/>
    <n v="22"/>
    <n v="330.48"/>
    <n v="422.83"/>
    <n v="425.92"/>
    <n v="9370.24"/>
    <n v="7270.56"/>
    <n v="2099.6799999999998"/>
    <n v="0.22409999999999999"/>
    <x v="2"/>
    <x v="2"/>
    <x v="1"/>
    <s v="CUST-000047"/>
    <x v="43"/>
    <x v="3"/>
    <n v="69070.320000000007"/>
    <n v="1"/>
  </r>
  <r>
    <s v="DET-000707"/>
    <s v="ORD-000613"/>
    <s v="PRD-000114"/>
    <n v="30"/>
    <n v="413.65"/>
    <n v="588.37"/>
    <n v="611.41"/>
    <n v="18342.3"/>
    <n v="12409.5"/>
    <n v="5932.8"/>
    <n v="0.32340000000000002"/>
    <x v="50"/>
    <x v="1"/>
    <x v="3"/>
    <s v="CUST-000078"/>
    <x v="40"/>
    <x v="3"/>
    <n v="43846.9"/>
    <n v="3"/>
  </r>
  <r>
    <s v="DET-000708"/>
    <s v="ORD-001179"/>
    <s v="PRD-000057"/>
    <n v="17"/>
    <n v="89.82"/>
    <n v="134"/>
    <n v="128.69999999999999"/>
    <n v="2187.9"/>
    <n v="1526.94"/>
    <n v="660.96"/>
    <n v="0.30209999999999998"/>
    <x v="30"/>
    <x v="4"/>
    <x v="3"/>
    <s v="CUST-000014"/>
    <x v="68"/>
    <x v="4"/>
    <n v="9431.1"/>
    <n v="4"/>
  </r>
  <r>
    <s v="DET-000709"/>
    <s v="ORD-000889"/>
    <s v="PRD-000049"/>
    <n v="22"/>
    <n v="296.02"/>
    <n v="374.25"/>
    <n v="369.9"/>
    <n v="8137.8"/>
    <n v="6512.44"/>
    <n v="1625.36"/>
    <n v="0.19969999999999999"/>
    <x v="105"/>
    <x v="5"/>
    <x v="3"/>
    <s v="CUST-000054"/>
    <x v="6"/>
    <x v="3"/>
    <n v="134393.07999999999"/>
    <n v="1"/>
  </r>
  <r>
    <s v="DET-000710"/>
    <s v="ORD-000349"/>
    <s v="PRD-000044"/>
    <n v="7"/>
    <n v="459.19"/>
    <n v="660.1"/>
    <n v="646.58000000000004"/>
    <n v="4526.0600000000004"/>
    <n v="3214.33"/>
    <n v="1311.73"/>
    <n v="0.2898"/>
    <x v="53"/>
    <x v="1"/>
    <x v="3"/>
    <s v="CUST-000070"/>
    <x v="77"/>
    <x v="0"/>
    <n v="22959.5"/>
    <n v="2"/>
  </r>
  <r>
    <s v="DET-000711"/>
    <s v="ORD-001475"/>
    <s v="PRD-000103"/>
    <n v="27"/>
    <n v="191.46"/>
    <n v="245.6"/>
    <n v="233.91"/>
    <n v="6315.57"/>
    <n v="5169.42"/>
    <n v="1146.1500000000001"/>
    <n v="0.18149999999999999"/>
    <x v="38"/>
    <x v="1"/>
    <x v="1"/>
    <s v="CUST-000001"/>
    <x v="50"/>
    <x v="4"/>
    <n v="55140.480000000003"/>
    <n v="5"/>
  </r>
  <r>
    <s v="DET-000712"/>
    <s v="ORD-001197"/>
    <s v="PRD-000080"/>
    <n v="7"/>
    <n v="102.14"/>
    <n v="155.55000000000001"/>
    <n v="160.30000000000001"/>
    <n v="1122.0999999999999"/>
    <n v="714.98"/>
    <n v="407.12"/>
    <n v="0.36280000000000001"/>
    <x v="95"/>
    <x v="2"/>
    <x v="1"/>
    <s v="CUST-000022"/>
    <x v="74"/>
    <x v="3"/>
    <n v="43103.08"/>
    <n v="1"/>
  </r>
  <r>
    <s v="DET-000713"/>
    <s v="ORD-000010"/>
    <s v="PRD-000075"/>
    <n v="29"/>
    <n v="368.09"/>
    <n v="503.79"/>
    <n v="521"/>
    <n v="15109"/>
    <n v="10674.61"/>
    <n v="4434.3900000000003"/>
    <n v="0.29349999999999998"/>
    <x v="100"/>
    <x v="1"/>
    <x v="3"/>
    <s v="CUST-000049"/>
    <x v="7"/>
    <x v="1"/>
    <n v="39753.72"/>
    <n v="3"/>
  </r>
  <r>
    <s v="DET-000714"/>
    <s v="ORD-000740"/>
    <s v="PRD-000014"/>
    <n v="31"/>
    <n v="145.55000000000001"/>
    <n v="199.14"/>
    <n v="200.65"/>
    <n v="6220.15"/>
    <n v="4512.05"/>
    <n v="1708.1"/>
    <n v="0.27460000000000001"/>
    <x v="4"/>
    <x v="2"/>
    <x v="3"/>
    <s v="CUST-000024"/>
    <x v="71"/>
    <x v="4"/>
    <n v="47158.2"/>
    <n v="2"/>
  </r>
  <r>
    <s v="DET-000715"/>
    <s v="ORD-001289"/>
    <s v="PRD-000003"/>
    <n v="48"/>
    <n v="379.4"/>
    <n v="516.48"/>
    <n v="511.47"/>
    <n v="24550.560000000001"/>
    <n v="18211.2"/>
    <n v="6339.36"/>
    <n v="0.25819999999999999"/>
    <x v="58"/>
    <x v="2"/>
    <x v="3"/>
    <s v="CUST-000047"/>
    <x v="43"/>
    <x v="3"/>
    <n v="53874.8"/>
    <n v="5"/>
  </r>
  <r>
    <s v="DET-000716"/>
    <s v="ORD-001462"/>
    <s v="PRD-000115"/>
    <n v="31"/>
    <n v="335.03"/>
    <n v="441.68"/>
    <n v="462.8"/>
    <n v="14346.8"/>
    <n v="10385.93"/>
    <n v="3960.87"/>
    <n v="0.27610000000000001"/>
    <x v="46"/>
    <x v="0"/>
    <x v="3"/>
    <s v="CUST-000013"/>
    <x v="11"/>
    <x v="3"/>
    <n v="147748.23000000001"/>
    <n v="3"/>
  </r>
  <r>
    <s v="DET-000717"/>
    <s v="ORD-001271"/>
    <s v="PRD-000114"/>
    <n v="43"/>
    <n v="413.65"/>
    <n v="588.37"/>
    <n v="570.84"/>
    <n v="24546.12"/>
    <n v="17786.95"/>
    <n v="6759.17"/>
    <n v="0.27539999999999998"/>
    <x v="50"/>
    <x v="1"/>
    <x v="3"/>
    <s v="CUST-000010"/>
    <x v="75"/>
    <x v="4"/>
    <n v="43846.9"/>
    <n v="3"/>
  </r>
  <r>
    <s v="DET-000718"/>
    <s v="ORD-000667"/>
    <s v="PRD-000062"/>
    <n v="29"/>
    <n v="172.11"/>
    <n v="221.97"/>
    <n v="228.14"/>
    <n v="6616.06"/>
    <n v="4991.1899999999996"/>
    <n v="1624.87"/>
    <n v="0.24560000000000001"/>
    <x v="44"/>
    <x v="1"/>
    <x v="0"/>
    <s v="CUST-000047"/>
    <x v="43"/>
    <x v="3"/>
    <n v="75212.070000000007"/>
    <n v="1"/>
  </r>
  <r>
    <s v="DET-000719"/>
    <s v="ORD-000546"/>
    <s v="PRD-000106"/>
    <n v="28"/>
    <n v="162.18"/>
    <n v="216.57"/>
    <n v="230.69"/>
    <n v="6459.32"/>
    <n v="4541.04"/>
    <n v="1918.28"/>
    <n v="0.29699999999999999"/>
    <x v="33"/>
    <x v="1"/>
    <x v="3"/>
    <s v="CUST-000054"/>
    <x v="6"/>
    <x v="3"/>
    <n v="37950.120000000003"/>
    <n v="1"/>
  </r>
  <r>
    <s v="DET-000720"/>
    <s v="ORD-000129"/>
    <s v="PRD-000064"/>
    <n v="12"/>
    <n v="210.54"/>
    <n v="327.83"/>
    <n v="319.52"/>
    <n v="3834.24"/>
    <n v="2526.48"/>
    <n v="1307.76"/>
    <n v="0.34110000000000001"/>
    <x v="10"/>
    <x v="3"/>
    <x v="2"/>
    <s v="CUST-000003"/>
    <x v="37"/>
    <x v="4"/>
    <n v="34528.559999999998"/>
    <n v="6"/>
  </r>
  <r>
    <s v="DET-000721"/>
    <s v="ORD-000601"/>
    <s v="PRD-000102"/>
    <n v="13"/>
    <n v="336.38"/>
    <n v="487.38"/>
    <n v="518.08000000000004"/>
    <n v="6735.04"/>
    <n v="4372.9399999999996"/>
    <n v="2362.1"/>
    <n v="0.35070000000000001"/>
    <x v="37"/>
    <x v="5"/>
    <x v="0"/>
    <s v="CUST-000062"/>
    <x v="8"/>
    <x v="4"/>
    <n v="161462.39999999999"/>
    <n v="3"/>
  </r>
  <r>
    <s v="DET-000722"/>
    <s v="ORD-000605"/>
    <s v="PRD-000045"/>
    <n v="41"/>
    <n v="166.45"/>
    <n v="213.32"/>
    <n v="227"/>
    <n v="9307"/>
    <n v="6824.45"/>
    <n v="2482.5500000000002"/>
    <n v="0.26669999999999999"/>
    <x v="51"/>
    <x v="3"/>
    <x v="0"/>
    <s v="CUST-000049"/>
    <x v="7"/>
    <x v="1"/>
    <n v="49768.55"/>
    <n v="6"/>
  </r>
  <r>
    <s v="DET-000723"/>
    <s v="ORD-000327"/>
    <s v="PRD-000106"/>
    <n v="34"/>
    <n v="162.18"/>
    <n v="216.57"/>
    <n v="207.69"/>
    <n v="7061.46"/>
    <n v="5514.12"/>
    <n v="1547.34"/>
    <n v="0.21909999999999999"/>
    <x v="33"/>
    <x v="1"/>
    <x v="2"/>
    <s v="CUST-000025"/>
    <x v="15"/>
    <x v="0"/>
    <n v="37950.120000000003"/>
    <n v="5"/>
  </r>
  <r>
    <s v="DET-000724"/>
    <s v="ORD-000980"/>
    <s v="PRD-000082"/>
    <n v="23"/>
    <n v="330.48"/>
    <n v="422.83"/>
    <n v="402.88"/>
    <n v="9266.24"/>
    <n v="7601.04"/>
    <n v="1665.2"/>
    <n v="0.1797"/>
    <x v="2"/>
    <x v="2"/>
    <x v="1"/>
    <s v="CUST-000039"/>
    <x v="51"/>
    <x v="0"/>
    <n v="69070.320000000007"/>
    <n v="4"/>
  </r>
  <r>
    <s v="DET-000725"/>
    <s v="ORD-000404"/>
    <s v="PRD-000058"/>
    <n v="20"/>
    <n v="138.19"/>
    <n v="191.44"/>
    <n v="209.84"/>
    <n v="4196.8"/>
    <n v="2763.8"/>
    <n v="1433"/>
    <n v="0.34150000000000003"/>
    <x v="52"/>
    <x v="5"/>
    <x v="0"/>
    <s v="CUST-000002"/>
    <x v="26"/>
    <x v="1"/>
    <n v="14233.57"/>
    <n v="5"/>
  </r>
  <r>
    <s v="DET-000726"/>
    <s v="ORD-000629"/>
    <s v="PRD-000020"/>
    <n v="28"/>
    <n v="181.05"/>
    <n v="287.89"/>
    <n v="281.85000000000002"/>
    <n v="7891.8"/>
    <n v="5069.3999999999996"/>
    <n v="2822.4"/>
    <n v="0.35759999999999997"/>
    <x v="21"/>
    <x v="2"/>
    <x v="1"/>
    <s v="CUST-000055"/>
    <x v="44"/>
    <x v="2"/>
    <n v="28786.95"/>
    <n v="2"/>
  </r>
  <r>
    <s v="DET-000727"/>
    <s v="ORD-001383"/>
    <s v="PRD-000058"/>
    <n v="48"/>
    <n v="138.19"/>
    <n v="191.44"/>
    <n v="205.48"/>
    <n v="9863.0400000000009"/>
    <n v="6633.12"/>
    <n v="3229.92"/>
    <n v="0.32750000000000001"/>
    <x v="52"/>
    <x v="5"/>
    <x v="2"/>
    <s v="CUST-000075"/>
    <x v="0"/>
    <x v="0"/>
    <n v="14233.57"/>
    <n v="5"/>
  </r>
  <r>
    <s v="DET-000728"/>
    <s v="ORD-000718"/>
    <s v="PRD-000112"/>
    <n v="25"/>
    <n v="122.55"/>
    <n v="174.75"/>
    <n v="180.74"/>
    <n v="4518.5"/>
    <n v="3063.75"/>
    <n v="1454.75"/>
    <n v="0.32200000000000001"/>
    <x v="116"/>
    <x v="0"/>
    <x v="2"/>
    <s v="CUST-000017"/>
    <x v="41"/>
    <x v="4"/>
    <n v="16421.7"/>
    <n v="5"/>
  </r>
  <r>
    <s v="DET-000729"/>
    <s v="ORD-001041"/>
    <s v="PRD-000089"/>
    <n v="40"/>
    <n v="449.25"/>
    <n v="562.36"/>
    <n v="556.54999999999995"/>
    <n v="22262"/>
    <n v="17970"/>
    <n v="4292"/>
    <n v="0.1928"/>
    <x v="27"/>
    <x v="2"/>
    <x v="3"/>
    <s v="CUST-000015"/>
    <x v="69"/>
    <x v="1"/>
    <n v="146455.5"/>
    <n v="6"/>
  </r>
  <r>
    <s v="DET-000730"/>
    <s v="ORD-000274"/>
    <s v="PRD-000057"/>
    <n v="44"/>
    <n v="89.82"/>
    <n v="134"/>
    <n v="129.91"/>
    <n v="5716.04"/>
    <n v="3952.08"/>
    <n v="1763.96"/>
    <n v="0.30859999999999999"/>
    <x v="30"/>
    <x v="4"/>
    <x v="1"/>
    <s v="CUST-000042"/>
    <x v="53"/>
    <x v="2"/>
    <n v="9431.1"/>
    <n v="5"/>
  </r>
  <r>
    <s v="DET-000731"/>
    <s v="ORD-000685"/>
    <s v="PRD-000102"/>
    <n v="43"/>
    <n v="336.38"/>
    <n v="487.38"/>
    <n v="499.32"/>
    <n v="21470.76"/>
    <n v="14464.34"/>
    <n v="7006.42"/>
    <n v="0.32629999999999998"/>
    <x v="37"/>
    <x v="5"/>
    <x v="2"/>
    <s v="CUST-000014"/>
    <x v="68"/>
    <x v="4"/>
    <n v="161462.39999999999"/>
    <n v="5"/>
  </r>
  <r>
    <s v="DET-000732"/>
    <s v="ORD-000116"/>
    <s v="PRD-000077"/>
    <n v="10"/>
    <n v="397.07"/>
    <n v="597.23"/>
    <n v="603.86"/>
    <n v="6038.6"/>
    <n v="3970.7"/>
    <n v="2067.9"/>
    <n v="0.34239999999999998"/>
    <x v="71"/>
    <x v="4"/>
    <x v="0"/>
    <s v="CUST-000075"/>
    <x v="0"/>
    <x v="0"/>
    <n v="153269.01999999999"/>
    <n v="4"/>
  </r>
  <r>
    <s v="DET-000733"/>
    <s v="ORD-000861"/>
    <s v="PRD-000068"/>
    <n v="9"/>
    <n v="410.99"/>
    <n v="593.6"/>
    <n v="626.15"/>
    <n v="5635.35"/>
    <n v="3698.91"/>
    <n v="1936.44"/>
    <n v="0.34360000000000002"/>
    <x v="24"/>
    <x v="2"/>
    <x v="0"/>
    <s v="CUST-000065"/>
    <x v="33"/>
    <x v="4"/>
    <n v="159053.13"/>
    <n v="4"/>
  </r>
  <r>
    <s v="DET-000734"/>
    <s v="ORD-000693"/>
    <s v="PRD-000119"/>
    <n v="18"/>
    <n v="451.65"/>
    <n v="666.6"/>
    <n v="723.68"/>
    <n v="13026.24"/>
    <n v="8129.7"/>
    <n v="4896.54"/>
    <n v="0.37590000000000001"/>
    <x v="47"/>
    <x v="0"/>
    <x v="1"/>
    <s v="CUST-000026"/>
    <x v="70"/>
    <x v="0"/>
    <n v="148592.85"/>
    <n v="5"/>
  </r>
  <r>
    <s v="DET-000735"/>
    <s v="ORD-001115"/>
    <s v="PRD-000078"/>
    <n v="49"/>
    <n v="83.32"/>
    <n v="130.31"/>
    <n v="139.53"/>
    <n v="6836.97"/>
    <n v="4082.68"/>
    <n v="2754.29"/>
    <n v="0.40289999999999998"/>
    <x v="16"/>
    <x v="3"/>
    <x v="0"/>
    <s v="CUST-000018"/>
    <x v="56"/>
    <x v="3"/>
    <n v="38077.24"/>
    <n v="1"/>
  </r>
  <r>
    <s v="DET-000736"/>
    <s v="ORD-001106"/>
    <s v="PRD-000097"/>
    <n v="46"/>
    <n v="285.23"/>
    <n v="389.02"/>
    <n v="385.58"/>
    <n v="17736.68"/>
    <n v="13120.58"/>
    <n v="4616.1000000000004"/>
    <n v="0.26029999999999998"/>
    <x v="93"/>
    <x v="1"/>
    <x v="2"/>
    <s v="CUST-000060"/>
    <x v="62"/>
    <x v="3"/>
    <n v="47062.95"/>
    <n v="4"/>
  </r>
  <r>
    <s v="DET-000737"/>
    <s v="ORD-000324"/>
    <s v="PRD-000092"/>
    <n v="8"/>
    <n v="370.96"/>
    <n v="553.53"/>
    <n v="598.83000000000004"/>
    <n v="4790.6400000000003"/>
    <n v="2967.68"/>
    <n v="1822.96"/>
    <n v="0.3805"/>
    <x v="5"/>
    <x v="3"/>
    <x v="0"/>
    <s v="CUST-000025"/>
    <x v="15"/>
    <x v="0"/>
    <n v="74562.960000000006"/>
    <n v="5"/>
  </r>
  <r>
    <s v="DET-000738"/>
    <s v="ORD-000961"/>
    <s v="PRD-000052"/>
    <n v="12"/>
    <n v="398.81"/>
    <n v="500.83"/>
    <n v="538.4"/>
    <n v="6460.8"/>
    <n v="4785.72"/>
    <n v="1675.08"/>
    <n v="0.25929999999999997"/>
    <x v="64"/>
    <x v="5"/>
    <x v="3"/>
    <s v="CUST-000013"/>
    <x v="11"/>
    <x v="3"/>
    <n v="100101.31"/>
    <n v="3"/>
  </r>
  <r>
    <s v="DET-000739"/>
    <s v="ORD-000114"/>
    <s v="PRD-000037"/>
    <n v="28"/>
    <n v="187.08"/>
    <n v="277.86"/>
    <n v="302.69"/>
    <n v="8475.32"/>
    <n v="5238.24"/>
    <n v="3237.08"/>
    <n v="0.38190000000000002"/>
    <x v="104"/>
    <x v="0"/>
    <x v="2"/>
    <s v="CUST-000021"/>
    <x v="55"/>
    <x v="4"/>
    <n v="64729.68"/>
    <n v="4"/>
  </r>
  <r>
    <s v="DET-000740"/>
    <s v="ORD-001082"/>
    <s v="PRD-000008"/>
    <n v="15"/>
    <n v="439.78"/>
    <n v="682.21"/>
    <n v="695.03"/>
    <n v="10425.450000000001"/>
    <n v="6596.7"/>
    <n v="3828.75"/>
    <n v="0.36730000000000002"/>
    <x v="117"/>
    <x v="5"/>
    <x v="3"/>
    <s v="CUST-000053"/>
    <x v="19"/>
    <x v="4"/>
    <n v="94552.7"/>
    <n v="3"/>
  </r>
  <r>
    <s v="DET-000741"/>
    <s v="ORD-000154"/>
    <s v="PRD-000044"/>
    <n v="21"/>
    <n v="459.19"/>
    <n v="660.1"/>
    <n v="703.2"/>
    <n v="14767.2"/>
    <n v="9642.99"/>
    <n v="5124.21"/>
    <n v="0.34699999999999998"/>
    <x v="53"/>
    <x v="1"/>
    <x v="1"/>
    <s v="CUST-000077"/>
    <x v="45"/>
    <x v="1"/>
    <n v="22959.5"/>
    <n v="2"/>
  </r>
  <r>
    <s v="DET-000742"/>
    <s v="ORD-001428"/>
    <s v="PRD-000098"/>
    <n v="25"/>
    <n v="242.39"/>
    <n v="366.32"/>
    <n v="380.51"/>
    <n v="9512.75"/>
    <n v="6059.75"/>
    <n v="3453"/>
    <n v="0.36299999999999999"/>
    <x v="102"/>
    <x v="4"/>
    <x v="0"/>
    <s v="CUST-000023"/>
    <x v="2"/>
    <x v="1"/>
    <n v="16724.91"/>
    <n v="4"/>
  </r>
  <r>
    <s v="DET-000743"/>
    <s v="ORD-001290"/>
    <s v="PRD-000108"/>
    <n v="30"/>
    <n v="390"/>
    <n v="541.16"/>
    <n v="539.30999999999995"/>
    <n v="16179.3"/>
    <n v="11700"/>
    <n v="4479.3"/>
    <n v="0.27689999999999998"/>
    <x v="34"/>
    <x v="4"/>
    <x v="0"/>
    <s v="CUST-000076"/>
    <x v="35"/>
    <x v="2"/>
    <n v="56160"/>
    <n v="5"/>
  </r>
  <r>
    <s v="DET-000744"/>
    <s v="ORD-000315"/>
    <s v="PRD-000005"/>
    <n v="47"/>
    <n v="120.21"/>
    <n v="159.85"/>
    <n v="175.7"/>
    <n v="8257.9"/>
    <n v="5649.87"/>
    <n v="2608.0300000000002"/>
    <n v="0.31580000000000003"/>
    <x v="3"/>
    <x v="2"/>
    <x v="3"/>
    <s v="CUST-000038"/>
    <x v="32"/>
    <x v="3"/>
    <n v="45439.38"/>
    <n v="2"/>
  </r>
  <r>
    <s v="DET-000745"/>
    <s v="ORD-001065"/>
    <s v="PRD-000118"/>
    <n v="48"/>
    <n v="133.96"/>
    <n v="168.59"/>
    <n v="161.13"/>
    <n v="7734.24"/>
    <n v="6430.08"/>
    <n v="1304.1600000000001"/>
    <n v="0.1686"/>
    <x v="94"/>
    <x v="4"/>
    <x v="0"/>
    <s v="CUST-000038"/>
    <x v="32"/>
    <x v="3"/>
    <n v="48091.64"/>
    <n v="2"/>
  </r>
  <r>
    <s v="DET-000746"/>
    <s v="ORD-000105"/>
    <s v="PRD-000069"/>
    <n v="49"/>
    <n v="83.55"/>
    <n v="119.93"/>
    <n v="116.85"/>
    <n v="5725.65"/>
    <n v="4093.95"/>
    <n v="1631.7"/>
    <n v="0.28499999999999998"/>
    <x v="67"/>
    <x v="4"/>
    <x v="3"/>
    <s v="CUST-000038"/>
    <x v="32"/>
    <x v="3"/>
    <n v="24730.799999999999"/>
    <n v="2"/>
  </r>
  <r>
    <s v="DET-000747"/>
    <s v="ORD-001217"/>
    <s v="PRD-000031"/>
    <n v="31"/>
    <n v="323.39999999999998"/>
    <n v="507.06"/>
    <n v="549.59"/>
    <n v="17037.29"/>
    <n v="10025.4"/>
    <n v="7011.89"/>
    <n v="0.41160000000000002"/>
    <x v="18"/>
    <x v="4"/>
    <x v="0"/>
    <s v="CUST-000037"/>
    <x v="25"/>
    <x v="4"/>
    <n v="78909.600000000006"/>
    <n v="5"/>
  </r>
  <r>
    <s v="DET-000748"/>
    <s v="ORD-001425"/>
    <s v="PRD-000045"/>
    <n v="20"/>
    <n v="166.45"/>
    <n v="213.32"/>
    <n v="204.59"/>
    <n v="4091.8"/>
    <n v="3329"/>
    <n v="762.8"/>
    <n v="0.18640000000000001"/>
    <x v="51"/>
    <x v="3"/>
    <x v="1"/>
    <s v="CUST-000046"/>
    <x v="60"/>
    <x v="2"/>
    <n v="49768.55"/>
    <n v="2"/>
  </r>
  <r>
    <s v="DET-000749"/>
    <s v="ORD-001302"/>
    <s v="PRD-000009"/>
    <n v="30"/>
    <n v="320.5"/>
    <n v="401.4"/>
    <n v="434.73"/>
    <n v="13041.9"/>
    <n v="9615"/>
    <n v="3426.9"/>
    <n v="0.26279999999999998"/>
    <x v="69"/>
    <x v="0"/>
    <x v="2"/>
    <s v="CUST-000073"/>
    <x v="36"/>
    <x v="0"/>
    <n v="85253"/>
    <n v="4"/>
  </r>
  <r>
    <s v="DET-000750"/>
    <s v="ORD-000354"/>
    <s v="PRD-000106"/>
    <n v="37"/>
    <n v="162.18"/>
    <n v="216.57"/>
    <n v="228.98"/>
    <n v="8472.26"/>
    <n v="6000.66"/>
    <n v="2471.6"/>
    <n v="0.29170000000000001"/>
    <x v="33"/>
    <x v="1"/>
    <x v="1"/>
    <s v="CUST-000062"/>
    <x v="8"/>
    <x v="4"/>
    <n v="37950.120000000003"/>
    <n v="1"/>
  </r>
  <r>
    <s v="DET-000751"/>
    <s v="ORD-001016"/>
    <s v="PRD-000032"/>
    <n v="35"/>
    <n v="126.74"/>
    <n v="169.05"/>
    <n v="161.53"/>
    <n v="5653.55"/>
    <n v="4435.8999999999996"/>
    <n v="1217.6500000000001"/>
    <n v="0.21540000000000001"/>
    <x v="56"/>
    <x v="1"/>
    <x v="1"/>
    <s v="CUST-000050"/>
    <x v="10"/>
    <x v="4"/>
    <n v="27249.1"/>
    <n v="1"/>
  </r>
  <r>
    <s v="DET-000752"/>
    <s v="ORD-000733"/>
    <s v="PRD-000033"/>
    <n v="10"/>
    <n v="79.27"/>
    <n v="103.11"/>
    <n v="104.59"/>
    <n v="1045.9000000000001"/>
    <n v="792.7"/>
    <n v="253.2"/>
    <n v="0.24210000000000001"/>
    <x v="106"/>
    <x v="3"/>
    <x v="2"/>
    <s v="CUST-000040"/>
    <x v="27"/>
    <x v="1"/>
    <n v="6817.22"/>
    <n v="2"/>
  </r>
  <r>
    <s v="DET-000753"/>
    <s v="ORD-000709"/>
    <s v="PRD-000067"/>
    <n v="48"/>
    <n v="113.42"/>
    <n v="174.22"/>
    <n v="185.23"/>
    <n v="8891.0400000000009"/>
    <n v="5444.16"/>
    <n v="3446.88"/>
    <n v="0.38769999999999999"/>
    <x v="57"/>
    <x v="4"/>
    <x v="3"/>
    <s v="CUST-000057"/>
    <x v="76"/>
    <x v="1"/>
    <n v="35500.46"/>
    <n v="6"/>
  </r>
  <r>
    <s v="DET-000754"/>
    <s v="ORD-001280"/>
    <s v="PRD-000030"/>
    <n v="12"/>
    <n v="70.900000000000006"/>
    <n v="95.54"/>
    <n v="99.12"/>
    <n v="1189.44"/>
    <n v="850.8"/>
    <n v="338.64"/>
    <n v="0.28470000000000001"/>
    <x v="6"/>
    <x v="1"/>
    <x v="3"/>
    <s v="CUST-000020"/>
    <x v="72"/>
    <x v="0"/>
    <n v="19072.099999999999"/>
    <n v="5"/>
  </r>
  <r>
    <s v="DET-000755"/>
    <s v="ORD-000651"/>
    <s v="PRD-000114"/>
    <n v="11"/>
    <n v="413.65"/>
    <n v="588.37"/>
    <n v="641.54999999999995"/>
    <n v="7057.05"/>
    <n v="4550.1499999999996"/>
    <n v="2506.9"/>
    <n v="0.35520000000000002"/>
    <x v="50"/>
    <x v="1"/>
    <x v="2"/>
    <s v="CUST-000054"/>
    <x v="6"/>
    <x v="3"/>
    <n v="43846.9"/>
    <n v="1"/>
  </r>
  <r>
    <s v="DET-000756"/>
    <s v="ORD-000824"/>
    <s v="PRD-000076"/>
    <n v="38"/>
    <n v="378.05"/>
    <n v="518.77"/>
    <n v="560.35"/>
    <n v="21293.3"/>
    <n v="14365.9"/>
    <n v="6927.4"/>
    <n v="0.32529999999999998"/>
    <x v="13"/>
    <x v="4"/>
    <x v="3"/>
    <s v="CUST-000013"/>
    <x v="11"/>
    <x v="3"/>
    <n v="161805.4"/>
    <n v="2"/>
  </r>
  <r>
    <s v="DET-000757"/>
    <s v="ORD-000947"/>
    <s v="PRD-000029"/>
    <n v="48"/>
    <n v="316.58999999999997"/>
    <n v="401.44"/>
    <n v="401.4"/>
    <n v="19267.2"/>
    <n v="15196.32"/>
    <n v="4070.88"/>
    <n v="0.21129999999999999"/>
    <x v="113"/>
    <x v="4"/>
    <x v="0"/>
    <s v="CUST-000067"/>
    <x v="59"/>
    <x v="0"/>
    <n v="98776.08"/>
    <n v="3"/>
  </r>
  <r>
    <s v="DET-000758"/>
    <s v="ORD-000661"/>
    <s v="PRD-000003"/>
    <n v="18"/>
    <n v="379.4"/>
    <n v="516.48"/>
    <n v="497.21"/>
    <n v="8949.7800000000007"/>
    <n v="6829.2"/>
    <n v="2120.58"/>
    <n v="0.2369"/>
    <x v="58"/>
    <x v="2"/>
    <x v="3"/>
    <s v="CUST-000019"/>
    <x v="3"/>
    <x v="0"/>
    <n v="53874.8"/>
    <n v="1"/>
  </r>
  <r>
    <s v="DET-000759"/>
    <s v="ORD-000099"/>
    <s v="PRD-000090"/>
    <n v="20"/>
    <n v="262.5"/>
    <n v="342.9"/>
    <n v="374.32"/>
    <n v="7486.4"/>
    <n v="5250"/>
    <n v="2236.4"/>
    <n v="0.29870000000000002"/>
    <x v="88"/>
    <x v="5"/>
    <x v="1"/>
    <s v="CUST-000077"/>
    <x v="45"/>
    <x v="1"/>
    <n v="44362.5"/>
    <n v="4"/>
  </r>
  <r>
    <s v="DET-000760"/>
    <s v="ORD-000588"/>
    <s v="PRD-000057"/>
    <n v="47"/>
    <n v="89.82"/>
    <n v="134"/>
    <n v="137.69999999999999"/>
    <n v="6471.9"/>
    <n v="4221.54"/>
    <n v="2250.36"/>
    <n v="0.34770000000000001"/>
    <x v="30"/>
    <x v="4"/>
    <x v="3"/>
    <s v="CUST-000028"/>
    <x v="67"/>
    <x v="3"/>
    <n v="9431.1"/>
    <n v="4"/>
  </r>
  <r>
    <s v="DET-000761"/>
    <s v="ORD-000282"/>
    <s v="PRD-000030"/>
    <n v="13"/>
    <n v="70.900000000000006"/>
    <n v="95.54"/>
    <n v="91.83"/>
    <n v="1193.79"/>
    <n v="921.7"/>
    <n v="272.08999999999997"/>
    <n v="0.22789999999999999"/>
    <x v="6"/>
    <x v="1"/>
    <x v="0"/>
    <s v="CUST-000046"/>
    <x v="60"/>
    <x v="2"/>
    <n v="19072.099999999999"/>
    <n v="6"/>
  </r>
  <r>
    <s v="DET-000762"/>
    <s v="ORD-000403"/>
    <s v="PRD-000009"/>
    <n v="14"/>
    <n v="320.5"/>
    <n v="401.4"/>
    <n v="430.5"/>
    <n v="6027"/>
    <n v="4487"/>
    <n v="1540"/>
    <n v="0.2555"/>
    <x v="69"/>
    <x v="0"/>
    <x v="3"/>
    <s v="CUST-000044"/>
    <x v="52"/>
    <x v="3"/>
    <n v="85253"/>
    <n v="3"/>
  </r>
  <r>
    <s v="DET-000763"/>
    <s v="ORD-001133"/>
    <s v="PRD-000026"/>
    <n v="21"/>
    <n v="403.33"/>
    <n v="509.37"/>
    <n v="550.26"/>
    <n v="11555.46"/>
    <n v="8469.93"/>
    <n v="3085.53"/>
    <n v="0.26700000000000002"/>
    <x v="110"/>
    <x v="4"/>
    <x v="3"/>
    <s v="CUST-000054"/>
    <x v="6"/>
    <x v="3"/>
    <n v="179481.85"/>
    <n v="2"/>
  </r>
  <r>
    <s v="DET-000764"/>
    <s v="ORD-000700"/>
    <s v="PRD-000002"/>
    <n v="16"/>
    <n v="477.82"/>
    <n v="747.13"/>
    <n v="781.43"/>
    <n v="12502.88"/>
    <n v="7645.12"/>
    <n v="4857.76"/>
    <n v="0.38850000000000001"/>
    <x v="86"/>
    <x v="4"/>
    <x v="2"/>
    <s v="CUST-000042"/>
    <x v="53"/>
    <x v="2"/>
    <n v="45392.9"/>
    <n v="6"/>
  </r>
  <r>
    <s v="DET-000765"/>
    <s v="ORD-000199"/>
    <s v="PRD-000062"/>
    <n v="10"/>
    <n v="172.11"/>
    <n v="221.97"/>
    <n v="225.77"/>
    <n v="2257.6999999999998"/>
    <n v="1721.1"/>
    <n v="536.6"/>
    <n v="0.23769999999999999"/>
    <x v="44"/>
    <x v="1"/>
    <x v="2"/>
    <s v="CUST-000077"/>
    <x v="45"/>
    <x v="1"/>
    <n v="75212.070000000007"/>
    <n v="4"/>
  </r>
  <r>
    <s v="DET-000766"/>
    <s v="ORD-001327"/>
    <s v="PRD-000003"/>
    <n v="23"/>
    <n v="379.4"/>
    <n v="516.48"/>
    <n v="541.96"/>
    <n v="12465.08"/>
    <n v="8726.2000000000007"/>
    <n v="3738.88"/>
    <n v="0.2999"/>
    <x v="58"/>
    <x v="2"/>
    <x v="1"/>
    <s v="CUST-000044"/>
    <x v="52"/>
    <x v="3"/>
    <n v="53874.8"/>
    <n v="1"/>
  </r>
  <r>
    <s v="DET-000767"/>
    <s v="ORD-000327"/>
    <s v="PRD-000046"/>
    <n v="47"/>
    <n v="348.14"/>
    <n v="536.96"/>
    <n v="567.03"/>
    <n v="26650.41"/>
    <n v="16362.58"/>
    <n v="10287.83"/>
    <n v="0.38600000000000001"/>
    <x v="79"/>
    <x v="1"/>
    <x v="2"/>
    <s v="CUST-000025"/>
    <x v="15"/>
    <x v="0"/>
    <n v="112797.36"/>
    <n v="5"/>
  </r>
  <r>
    <s v="DET-000768"/>
    <s v="ORD-000154"/>
    <s v="PRD-000068"/>
    <n v="45"/>
    <n v="410.99"/>
    <n v="593.6"/>
    <n v="643.44000000000005"/>
    <n v="28954.799999999999"/>
    <n v="18494.55"/>
    <n v="10460.25"/>
    <n v="0.36130000000000001"/>
    <x v="24"/>
    <x v="2"/>
    <x v="1"/>
    <s v="CUST-000077"/>
    <x v="45"/>
    <x v="1"/>
    <n v="159053.13"/>
    <n v="2"/>
  </r>
  <r>
    <s v="DET-000769"/>
    <s v="ORD-000552"/>
    <s v="PRD-000025"/>
    <n v="33"/>
    <n v="255.23"/>
    <n v="344.48"/>
    <n v="376.65"/>
    <n v="12429.45"/>
    <n v="8422.59"/>
    <n v="4006.86"/>
    <n v="0.32240000000000002"/>
    <x v="11"/>
    <x v="1"/>
    <x v="2"/>
    <s v="CUST-000040"/>
    <x v="27"/>
    <x v="1"/>
    <n v="118937.18"/>
    <n v="1"/>
  </r>
  <r>
    <s v="DET-000770"/>
    <s v="ORD-000405"/>
    <s v="PRD-000051"/>
    <n v="10"/>
    <n v="486.31"/>
    <n v="723.21"/>
    <n v="742.84"/>
    <n v="7428.4"/>
    <n v="4863.1000000000004"/>
    <n v="2565.3000000000002"/>
    <n v="0.3453"/>
    <x v="0"/>
    <x v="0"/>
    <x v="0"/>
    <s v="CUST-000013"/>
    <x v="11"/>
    <x v="3"/>
    <n v="231969.87"/>
    <n v="6"/>
  </r>
  <r>
    <s v="DET-000771"/>
    <s v="ORD-000462"/>
    <s v="PRD-000013"/>
    <n v="29"/>
    <n v="424.6"/>
    <n v="548.55999999999995"/>
    <n v="586.84"/>
    <n v="17018.36"/>
    <n v="12313.4"/>
    <n v="4704.96"/>
    <n v="0.27650000000000002"/>
    <x v="61"/>
    <x v="4"/>
    <x v="0"/>
    <s v="CUST-000078"/>
    <x v="40"/>
    <x v="3"/>
    <n v="195740.6"/>
    <n v="4"/>
  </r>
  <r>
    <s v="DET-000772"/>
    <s v="ORD-000132"/>
    <s v="PRD-000103"/>
    <n v="28"/>
    <n v="191.46"/>
    <n v="245.6"/>
    <n v="268.85000000000002"/>
    <n v="7527.8"/>
    <n v="5360.88"/>
    <n v="2166.92"/>
    <n v="0.28789999999999999"/>
    <x v="38"/>
    <x v="1"/>
    <x v="2"/>
    <s v="CUST-000075"/>
    <x v="0"/>
    <x v="0"/>
    <n v="55140.480000000003"/>
    <n v="6"/>
  </r>
  <r>
    <s v="DET-000773"/>
    <s v="ORD-000791"/>
    <s v="PRD-000044"/>
    <n v="29"/>
    <n v="459.19"/>
    <n v="660.1"/>
    <n v="642.07000000000005"/>
    <n v="18620.03"/>
    <n v="13316.51"/>
    <n v="5303.52"/>
    <n v="0.2848"/>
    <x v="53"/>
    <x v="1"/>
    <x v="3"/>
    <s v="CUST-000032"/>
    <x v="1"/>
    <x v="0"/>
    <n v="22959.5"/>
    <n v="2"/>
  </r>
  <r>
    <s v="DET-000774"/>
    <s v="ORD-000874"/>
    <s v="PRD-000035"/>
    <n v="20"/>
    <n v="484.53"/>
    <n v="772.81"/>
    <n v="736.29"/>
    <n v="14725.8"/>
    <n v="9690.6"/>
    <n v="5035.2"/>
    <n v="0.34189999999999998"/>
    <x v="1"/>
    <x v="1"/>
    <x v="2"/>
    <s v="CUST-000039"/>
    <x v="51"/>
    <x v="0"/>
    <n v="63957.96"/>
    <n v="1"/>
  </r>
  <r>
    <s v="DET-000775"/>
    <s v="ORD-000084"/>
    <s v="PRD-000055"/>
    <n v="20"/>
    <n v="319.05"/>
    <n v="470.86"/>
    <n v="508.69"/>
    <n v="10173.799999999999"/>
    <n v="6381"/>
    <n v="3792.8"/>
    <n v="0.37280000000000002"/>
    <x v="23"/>
    <x v="0"/>
    <x v="3"/>
    <s v="CUST-000054"/>
    <x v="6"/>
    <x v="3"/>
    <n v="62852.85"/>
    <n v="1"/>
  </r>
  <r>
    <s v="DET-000776"/>
    <s v="ORD-001423"/>
    <s v="PRD-000087"/>
    <n v="10"/>
    <n v="378.32"/>
    <n v="486.34"/>
    <n v="476.27"/>
    <n v="4762.7"/>
    <n v="3783.2"/>
    <n v="979.5"/>
    <n v="0.20569999999999999"/>
    <x v="107"/>
    <x v="5"/>
    <x v="2"/>
    <s v="CUST-000048"/>
    <x v="31"/>
    <x v="1"/>
    <n v="133546.96"/>
    <n v="3"/>
  </r>
  <r>
    <s v="DET-000777"/>
    <s v="ORD-000754"/>
    <s v="PRD-000009"/>
    <n v="41"/>
    <n v="320.5"/>
    <n v="401.4"/>
    <n v="383.89"/>
    <n v="15739.49"/>
    <n v="13140.5"/>
    <n v="2598.9899999999998"/>
    <n v="0.1651"/>
    <x v="69"/>
    <x v="0"/>
    <x v="1"/>
    <s v="CUST-000017"/>
    <x v="41"/>
    <x v="4"/>
    <n v="85253"/>
    <n v="6"/>
  </r>
  <r>
    <s v="DET-000778"/>
    <s v="ORD-000628"/>
    <s v="PRD-000002"/>
    <n v="25"/>
    <n v="477.82"/>
    <n v="747.13"/>
    <n v="727.72"/>
    <n v="18193"/>
    <n v="11945.5"/>
    <n v="6247.5"/>
    <n v="0.34339999999999998"/>
    <x v="86"/>
    <x v="4"/>
    <x v="0"/>
    <s v="CUST-000034"/>
    <x v="28"/>
    <x v="0"/>
    <n v="45392.9"/>
    <n v="6"/>
  </r>
  <r>
    <s v="DET-000779"/>
    <s v="ORD-001133"/>
    <s v="PRD-000061"/>
    <n v="8"/>
    <n v="224.9"/>
    <n v="307.97000000000003"/>
    <n v="310.32"/>
    <n v="2482.56"/>
    <n v="1799.2"/>
    <n v="683.36"/>
    <n v="0.27529999999999999"/>
    <x v="109"/>
    <x v="1"/>
    <x v="3"/>
    <s v="CUST-000054"/>
    <x v="6"/>
    <x v="3"/>
    <n v="11245"/>
    <n v="2"/>
  </r>
  <r>
    <s v="DET-000780"/>
    <s v="ORD-000221"/>
    <s v="PRD-000118"/>
    <n v="38"/>
    <n v="133.96"/>
    <n v="168.59"/>
    <n v="165.71"/>
    <n v="6296.98"/>
    <n v="5090.4799999999996"/>
    <n v="1206.5"/>
    <n v="0.19159999999999999"/>
    <x v="94"/>
    <x v="4"/>
    <x v="3"/>
    <s v="CUST-000014"/>
    <x v="68"/>
    <x v="4"/>
    <n v="48091.64"/>
    <n v="3"/>
  </r>
  <r>
    <s v="DET-000781"/>
    <s v="ORD-000553"/>
    <s v="PRD-000041"/>
    <n v="32"/>
    <n v="104.92"/>
    <n v="144.66"/>
    <n v="144.05000000000001"/>
    <n v="4609.6000000000004"/>
    <n v="3357.44"/>
    <n v="1252.1600000000001"/>
    <n v="0.27160000000000001"/>
    <x v="45"/>
    <x v="4"/>
    <x v="1"/>
    <s v="CUST-000015"/>
    <x v="69"/>
    <x v="1"/>
    <n v="9757.56"/>
    <n v="2"/>
  </r>
  <r>
    <s v="DET-000782"/>
    <s v="ORD-001392"/>
    <s v="PRD-000044"/>
    <n v="42"/>
    <n v="459.19"/>
    <n v="660.1"/>
    <n v="723.66"/>
    <n v="30393.72"/>
    <n v="19285.98"/>
    <n v="11107.74"/>
    <n v="0.36549999999999999"/>
    <x v="53"/>
    <x v="1"/>
    <x v="1"/>
    <s v="CUST-000021"/>
    <x v="55"/>
    <x v="4"/>
    <n v="22959.5"/>
    <n v="2"/>
  </r>
  <r>
    <s v="DET-000783"/>
    <s v="ORD-001171"/>
    <s v="PRD-000064"/>
    <n v="45"/>
    <n v="210.54"/>
    <n v="327.83"/>
    <n v="346.08"/>
    <n v="15573.6"/>
    <n v="9474.2999999999993"/>
    <n v="6099.3"/>
    <n v="0.3916"/>
    <x v="10"/>
    <x v="3"/>
    <x v="2"/>
    <s v="CUST-000004"/>
    <x v="73"/>
    <x v="4"/>
    <n v="34528.559999999998"/>
    <n v="5"/>
  </r>
  <r>
    <s v="DET-000784"/>
    <s v="ORD-000112"/>
    <s v="PRD-000031"/>
    <n v="32"/>
    <n v="323.39999999999998"/>
    <n v="507.06"/>
    <n v="535.88"/>
    <n v="17148.16"/>
    <n v="10348.799999999999"/>
    <n v="6799.36"/>
    <n v="0.39650000000000002"/>
    <x v="18"/>
    <x v="4"/>
    <x v="2"/>
    <s v="CUST-000061"/>
    <x v="22"/>
    <x v="4"/>
    <n v="78909.600000000006"/>
    <n v="1"/>
  </r>
  <r>
    <s v="DET-000785"/>
    <s v="ORD-000615"/>
    <s v="PRD-000108"/>
    <n v="21"/>
    <n v="390"/>
    <n v="541.16"/>
    <n v="521.79"/>
    <n v="10957.59"/>
    <n v="8190"/>
    <n v="2767.59"/>
    <n v="0.25259999999999999"/>
    <x v="34"/>
    <x v="4"/>
    <x v="2"/>
    <s v="CUST-000066"/>
    <x v="64"/>
    <x v="2"/>
    <n v="56160"/>
    <n v="1"/>
  </r>
  <r>
    <s v="DET-000786"/>
    <s v="ORD-000924"/>
    <s v="PRD-000047"/>
    <n v="18"/>
    <n v="190.27"/>
    <n v="259.2"/>
    <n v="274.7"/>
    <n v="4944.6000000000004"/>
    <n v="3424.86"/>
    <n v="1519.74"/>
    <n v="0.30740000000000001"/>
    <x v="111"/>
    <x v="0"/>
    <x v="1"/>
    <s v="CUST-000040"/>
    <x v="27"/>
    <x v="1"/>
    <n v="79723.13"/>
    <n v="2"/>
  </r>
  <r>
    <s v="DET-000787"/>
    <s v="ORD-000475"/>
    <s v="PRD-000002"/>
    <n v="11"/>
    <n v="477.82"/>
    <n v="747.13"/>
    <n v="792.63"/>
    <n v="8718.93"/>
    <n v="5256.02"/>
    <n v="3462.91"/>
    <n v="0.3972"/>
    <x v="86"/>
    <x v="4"/>
    <x v="2"/>
    <s v="CUST-000015"/>
    <x v="69"/>
    <x v="1"/>
    <n v="45392.9"/>
    <n v="1"/>
  </r>
  <r>
    <s v="DET-000788"/>
    <s v="ORD-000836"/>
    <s v="PRD-000096"/>
    <n v="26"/>
    <n v="272.20999999999998"/>
    <n v="362.87"/>
    <n v="380.64"/>
    <n v="9896.64"/>
    <n v="7077.46"/>
    <n v="2819.18"/>
    <n v="0.28489999999999999"/>
    <x v="68"/>
    <x v="5"/>
    <x v="1"/>
    <s v="CUST-000032"/>
    <x v="1"/>
    <x v="0"/>
    <n v="49270.01"/>
    <n v="2"/>
  </r>
  <r>
    <s v="DET-000789"/>
    <s v="ORD-000271"/>
    <s v="PRD-000082"/>
    <n v="5"/>
    <n v="330.48"/>
    <n v="422.83"/>
    <n v="416.18"/>
    <n v="2080.9"/>
    <n v="1652.4"/>
    <n v="428.5"/>
    <n v="0.2059"/>
    <x v="2"/>
    <x v="2"/>
    <x v="2"/>
    <s v="CUST-000019"/>
    <x v="3"/>
    <x v="0"/>
    <n v="69070.320000000007"/>
    <n v="5"/>
  </r>
  <r>
    <s v="DET-000790"/>
    <s v="ORD-000421"/>
    <s v="PRD-000077"/>
    <n v="33"/>
    <n v="397.07"/>
    <n v="597.23"/>
    <n v="605.27"/>
    <n v="19973.91"/>
    <n v="13103.31"/>
    <n v="6870.6"/>
    <n v="0.34399999999999997"/>
    <x v="71"/>
    <x v="4"/>
    <x v="1"/>
    <s v="CUST-000060"/>
    <x v="62"/>
    <x v="3"/>
    <n v="153269.01999999999"/>
    <n v="4"/>
  </r>
  <r>
    <s v="DET-000791"/>
    <s v="ORD-000707"/>
    <s v="PRD-000110"/>
    <n v="35"/>
    <n v="84.64"/>
    <n v="124.5"/>
    <n v="134.08000000000001"/>
    <n v="4692.8"/>
    <n v="2962.4"/>
    <n v="1730.4"/>
    <n v="0.36870000000000003"/>
    <x v="103"/>
    <x v="5"/>
    <x v="1"/>
    <s v="CUST-000076"/>
    <x v="35"/>
    <x v="2"/>
    <n v="34279.199999999997"/>
    <n v="6"/>
  </r>
  <r>
    <s v="DET-000792"/>
    <s v="ORD-001391"/>
    <s v="PRD-000069"/>
    <n v="34"/>
    <n v="83.55"/>
    <n v="119.93"/>
    <n v="125.99"/>
    <n v="4283.66"/>
    <n v="2840.7"/>
    <n v="1442.96"/>
    <n v="0.33689999999999998"/>
    <x v="67"/>
    <x v="4"/>
    <x v="3"/>
    <s v="CUST-000015"/>
    <x v="69"/>
    <x v="1"/>
    <n v="24730.799999999999"/>
    <n v="6"/>
  </r>
  <r>
    <s v="DET-000793"/>
    <s v="ORD-001304"/>
    <s v="PRD-000058"/>
    <n v="19"/>
    <n v="138.19"/>
    <n v="191.44"/>
    <n v="202.91"/>
    <n v="3855.29"/>
    <n v="2625.61"/>
    <n v="1229.68"/>
    <n v="0.31900000000000001"/>
    <x v="52"/>
    <x v="5"/>
    <x v="3"/>
    <s v="CUST-000020"/>
    <x v="72"/>
    <x v="0"/>
    <n v="14233.57"/>
    <n v="2"/>
  </r>
  <r>
    <s v="DET-000794"/>
    <s v="ORD-001307"/>
    <s v="PRD-000106"/>
    <n v="22"/>
    <n v="162.18"/>
    <n v="216.57"/>
    <n v="224.82"/>
    <n v="4946.04"/>
    <n v="3567.96"/>
    <n v="1378.08"/>
    <n v="0.27860000000000001"/>
    <x v="33"/>
    <x v="1"/>
    <x v="2"/>
    <s v="CUST-000001"/>
    <x v="50"/>
    <x v="4"/>
    <n v="37950.120000000003"/>
    <n v="5"/>
  </r>
  <r>
    <s v="DET-000795"/>
    <s v="ORD-000040"/>
    <s v="PRD-000044"/>
    <n v="39"/>
    <n v="459.19"/>
    <n v="660.1"/>
    <n v="671.61"/>
    <n v="26192.79"/>
    <n v="17908.41"/>
    <n v="8284.3799999999992"/>
    <n v="0.31630000000000003"/>
    <x v="53"/>
    <x v="1"/>
    <x v="0"/>
    <s v="CUST-000052"/>
    <x v="58"/>
    <x v="2"/>
    <n v="22959.5"/>
    <n v="6"/>
  </r>
  <r>
    <s v="DET-000796"/>
    <s v="ORD-000189"/>
    <s v="PRD-000074"/>
    <n v="34"/>
    <n v="416.96"/>
    <n v="613.59"/>
    <n v="652.77"/>
    <n v="22194.18"/>
    <n v="14176.64"/>
    <n v="8017.54"/>
    <n v="0.36120000000000002"/>
    <x v="40"/>
    <x v="5"/>
    <x v="1"/>
    <s v="CUST-000053"/>
    <x v="19"/>
    <x v="4"/>
    <n v="47950.400000000001"/>
    <n v="2"/>
  </r>
  <r>
    <s v="DET-000797"/>
    <s v="ORD-001188"/>
    <s v="PRD-000056"/>
    <n v="38"/>
    <n v="464.84"/>
    <n v="609.41999999999996"/>
    <n v="585.16"/>
    <n v="22236.080000000002"/>
    <n v="17663.919999999998"/>
    <n v="4572.16"/>
    <n v="0.2056"/>
    <x v="78"/>
    <x v="4"/>
    <x v="0"/>
    <s v="CUST-000045"/>
    <x v="13"/>
    <x v="0"/>
    <n v="192443.76"/>
    <n v="4"/>
  </r>
  <r>
    <s v="DET-000798"/>
    <s v="ORD-000994"/>
    <s v="PRD-000043"/>
    <n v="46"/>
    <n v="65.47"/>
    <n v="96.35"/>
    <n v="101.26"/>
    <n v="4657.96"/>
    <n v="3011.62"/>
    <n v="1646.34"/>
    <n v="0.35339999999999999"/>
    <x v="87"/>
    <x v="1"/>
    <x v="1"/>
    <s v="CUST-000035"/>
    <x v="61"/>
    <x v="1"/>
    <n v="4451.96"/>
    <n v="5"/>
  </r>
  <r>
    <s v="DET-000799"/>
    <s v="ORD-000536"/>
    <s v="PRD-000089"/>
    <n v="15"/>
    <n v="449.25"/>
    <n v="562.36"/>
    <n v="618.36"/>
    <n v="9275.4"/>
    <n v="6738.75"/>
    <n v="2536.65"/>
    <n v="0.27350000000000002"/>
    <x v="27"/>
    <x v="2"/>
    <x v="2"/>
    <s v="CUST-000029"/>
    <x v="4"/>
    <x v="0"/>
    <n v="146455.5"/>
    <n v="2"/>
  </r>
  <r>
    <s v="DET-000800"/>
    <s v="ORD-001028"/>
    <s v="PRD-000034"/>
    <n v="31"/>
    <n v="477"/>
    <n v="677.96"/>
    <n v="723.4"/>
    <n v="22425.4"/>
    <n v="14787"/>
    <n v="7638.4"/>
    <n v="0.34060000000000001"/>
    <x v="48"/>
    <x v="1"/>
    <x v="3"/>
    <s v="CUST-000033"/>
    <x v="23"/>
    <x v="2"/>
    <n v="187461"/>
    <n v="6"/>
  </r>
  <r>
    <s v="DET-000801"/>
    <s v="ORD-000290"/>
    <s v="PRD-000101"/>
    <n v="28"/>
    <n v="64.14"/>
    <n v="94.94"/>
    <n v="94.33"/>
    <n v="2641.24"/>
    <n v="1795.92"/>
    <n v="845.32"/>
    <n v="0.32"/>
    <x v="55"/>
    <x v="3"/>
    <x v="3"/>
    <s v="CUST-000047"/>
    <x v="43"/>
    <x v="3"/>
    <n v="31813.439999999999"/>
    <n v="2"/>
  </r>
  <r>
    <s v="DET-000802"/>
    <s v="ORD-000433"/>
    <s v="PRD-000030"/>
    <n v="39"/>
    <n v="70.900000000000006"/>
    <n v="95.54"/>
    <n v="94.74"/>
    <n v="3694.86"/>
    <n v="2765.1"/>
    <n v="929.76"/>
    <n v="0.25159999999999999"/>
    <x v="6"/>
    <x v="1"/>
    <x v="2"/>
    <s v="CUST-000060"/>
    <x v="62"/>
    <x v="3"/>
    <n v="19072.099999999999"/>
    <n v="6"/>
  </r>
  <r>
    <s v="DET-000803"/>
    <s v="ORD-000471"/>
    <s v="PRD-000071"/>
    <n v="43"/>
    <n v="397.51"/>
    <n v="509.84"/>
    <n v="535.37"/>
    <n v="23020.91"/>
    <n v="17092.93"/>
    <n v="5927.98"/>
    <n v="0.25750000000000001"/>
    <x v="43"/>
    <x v="1"/>
    <x v="2"/>
    <s v="CUST-000051"/>
    <x v="42"/>
    <x v="2"/>
    <n v="96197.42"/>
    <n v="5"/>
  </r>
  <r>
    <s v="DET-000804"/>
    <s v="ORD-001205"/>
    <s v="PRD-000070"/>
    <n v="12"/>
    <n v="494.1"/>
    <n v="659.45"/>
    <n v="715.09"/>
    <n v="8581.08"/>
    <n v="5929.2"/>
    <n v="2651.88"/>
    <n v="0.309"/>
    <x v="49"/>
    <x v="1"/>
    <x v="1"/>
    <s v="CUST-000061"/>
    <x v="22"/>
    <x v="4"/>
    <n v="214439.4"/>
    <n v="6"/>
  </r>
  <r>
    <s v="DET-000805"/>
    <s v="ORD-001272"/>
    <s v="PRD-000118"/>
    <n v="22"/>
    <n v="133.96"/>
    <n v="168.59"/>
    <n v="174.78"/>
    <n v="3845.16"/>
    <n v="2947.12"/>
    <n v="898.04"/>
    <n v="0.2336"/>
    <x v="94"/>
    <x v="4"/>
    <x v="2"/>
    <s v="CUST-000067"/>
    <x v="59"/>
    <x v="0"/>
    <n v="48091.64"/>
    <n v="2"/>
  </r>
  <r>
    <s v="DET-000806"/>
    <s v="ORD-000628"/>
    <s v="PRD-000055"/>
    <n v="17"/>
    <n v="319.05"/>
    <n v="470.86"/>
    <n v="484.57"/>
    <n v="8237.69"/>
    <n v="5423.85"/>
    <n v="2813.84"/>
    <n v="0.34160000000000001"/>
    <x v="23"/>
    <x v="0"/>
    <x v="0"/>
    <s v="CUST-000034"/>
    <x v="28"/>
    <x v="0"/>
    <n v="62852.85"/>
    <n v="6"/>
  </r>
  <r>
    <s v="DET-000807"/>
    <s v="ORD-000279"/>
    <s v="PRD-000067"/>
    <n v="49"/>
    <n v="113.42"/>
    <n v="174.22"/>
    <n v="169.7"/>
    <n v="8315.2999999999993"/>
    <n v="5557.58"/>
    <n v="2757.72"/>
    <n v="0.33160000000000001"/>
    <x v="57"/>
    <x v="4"/>
    <x v="3"/>
    <s v="CUST-000001"/>
    <x v="50"/>
    <x v="4"/>
    <n v="35500.46"/>
    <n v="4"/>
  </r>
  <r>
    <s v="DET-000808"/>
    <s v="ORD-000877"/>
    <s v="PRD-000013"/>
    <n v="28"/>
    <n v="424.6"/>
    <n v="548.55999999999995"/>
    <n v="580"/>
    <n v="16240"/>
    <n v="11888.8"/>
    <n v="4351.2"/>
    <n v="0.26790000000000003"/>
    <x v="61"/>
    <x v="4"/>
    <x v="2"/>
    <s v="CUST-000046"/>
    <x v="60"/>
    <x v="2"/>
    <n v="195740.6"/>
    <n v="2"/>
  </r>
  <r>
    <s v="DET-000809"/>
    <s v="ORD-000581"/>
    <s v="PRD-000003"/>
    <n v="27"/>
    <n v="379.4"/>
    <n v="516.48"/>
    <n v="545.05999999999995"/>
    <n v="14716.62"/>
    <n v="10243.799999999999"/>
    <n v="4472.82"/>
    <n v="0.3039"/>
    <x v="58"/>
    <x v="2"/>
    <x v="1"/>
    <s v="CUST-000070"/>
    <x v="77"/>
    <x v="0"/>
    <n v="53874.8"/>
    <n v="6"/>
  </r>
  <r>
    <s v="DET-000810"/>
    <s v="ORD-000863"/>
    <s v="PRD-000026"/>
    <n v="16"/>
    <n v="403.33"/>
    <n v="509.37"/>
    <n v="557.78"/>
    <n v="8924.48"/>
    <n v="6453.28"/>
    <n v="2471.1999999999998"/>
    <n v="0.27689999999999998"/>
    <x v="110"/>
    <x v="4"/>
    <x v="2"/>
    <s v="CUST-000079"/>
    <x v="49"/>
    <x v="0"/>
    <n v="179481.85"/>
    <n v="1"/>
  </r>
  <r>
    <s v="DET-000811"/>
    <s v="ORD-000254"/>
    <s v="PRD-000057"/>
    <n v="34"/>
    <n v="89.82"/>
    <n v="134"/>
    <n v="133.33000000000001"/>
    <n v="4533.22"/>
    <n v="3053.88"/>
    <n v="1479.34"/>
    <n v="0.32629999999999998"/>
    <x v="30"/>
    <x v="4"/>
    <x v="0"/>
    <s v="CUST-000023"/>
    <x v="2"/>
    <x v="1"/>
    <n v="9431.1"/>
    <n v="2"/>
  </r>
  <r>
    <s v="DET-000812"/>
    <s v="ORD-000181"/>
    <s v="PRD-000024"/>
    <n v="35"/>
    <n v="214.86"/>
    <n v="291.2"/>
    <n v="309.68"/>
    <n v="10838.8"/>
    <n v="7520.1"/>
    <n v="3318.7"/>
    <n v="0.30620000000000003"/>
    <x v="73"/>
    <x v="0"/>
    <x v="0"/>
    <s v="CUST-000021"/>
    <x v="55"/>
    <x v="4"/>
    <n v="80572.5"/>
    <n v="2"/>
  </r>
  <r>
    <s v="DET-000813"/>
    <s v="ORD-000681"/>
    <s v="PRD-000053"/>
    <n v="32"/>
    <n v="472.77"/>
    <n v="675.7"/>
    <n v="685.91"/>
    <n v="21949.119999999999"/>
    <n v="15128.64"/>
    <n v="6820.48"/>
    <n v="0.31069999999999998"/>
    <x v="91"/>
    <x v="2"/>
    <x v="0"/>
    <s v="CUST-000024"/>
    <x v="71"/>
    <x v="4"/>
    <n v="111100.95"/>
    <n v="6"/>
  </r>
  <r>
    <s v="DET-000814"/>
    <s v="ORD-000825"/>
    <s v="PRD-000070"/>
    <n v="26"/>
    <n v="494.1"/>
    <n v="659.45"/>
    <n v="681.72"/>
    <n v="17724.72"/>
    <n v="12846.6"/>
    <n v="4878.12"/>
    <n v="0.2752"/>
    <x v="49"/>
    <x v="1"/>
    <x v="0"/>
    <s v="CUST-000033"/>
    <x v="23"/>
    <x v="2"/>
    <n v="214439.4"/>
    <n v="5"/>
  </r>
  <r>
    <s v="DET-000815"/>
    <s v="ORD-000700"/>
    <s v="PRD-000043"/>
    <n v="48"/>
    <n v="65.47"/>
    <n v="96.35"/>
    <n v="103.33"/>
    <n v="4959.84"/>
    <n v="3142.56"/>
    <n v="1817.28"/>
    <n v="0.3664"/>
    <x v="87"/>
    <x v="1"/>
    <x v="2"/>
    <s v="CUST-000042"/>
    <x v="53"/>
    <x v="2"/>
    <n v="4451.96"/>
    <n v="6"/>
  </r>
  <r>
    <s v="DET-000816"/>
    <s v="ORD-000566"/>
    <s v="PRD-000060"/>
    <n v="32"/>
    <n v="196.4"/>
    <n v="254.95"/>
    <n v="250.69"/>
    <n v="8022.08"/>
    <n v="6284.8"/>
    <n v="1737.28"/>
    <n v="0.21659999999999999"/>
    <x v="90"/>
    <x v="5"/>
    <x v="2"/>
    <s v="CUST-000025"/>
    <x v="15"/>
    <x v="0"/>
    <n v="93682.8"/>
    <n v="5"/>
  </r>
  <r>
    <s v="DET-000817"/>
    <s v="ORD-001350"/>
    <s v="PRD-000058"/>
    <n v="17"/>
    <n v="138.19"/>
    <n v="191.44"/>
    <n v="191.71"/>
    <n v="3259.07"/>
    <n v="2349.23"/>
    <n v="909.84"/>
    <n v="0.2792"/>
    <x v="52"/>
    <x v="5"/>
    <x v="1"/>
    <s v="CUST-000076"/>
    <x v="35"/>
    <x v="2"/>
    <n v="14233.57"/>
    <n v="5"/>
  </r>
  <r>
    <s v="DET-000818"/>
    <s v="ORD-001381"/>
    <s v="PRD-000049"/>
    <n v="29"/>
    <n v="296.02"/>
    <n v="374.25"/>
    <n v="398.95"/>
    <n v="11569.55"/>
    <n v="8584.58"/>
    <n v="2984.97"/>
    <n v="0.25800000000000001"/>
    <x v="105"/>
    <x v="5"/>
    <x v="3"/>
    <s v="CUST-000013"/>
    <x v="11"/>
    <x v="3"/>
    <n v="134393.07999999999"/>
    <n v="5"/>
  </r>
  <r>
    <s v="DET-000819"/>
    <s v="ORD-000680"/>
    <s v="PRD-000042"/>
    <n v="48"/>
    <n v="272.83"/>
    <n v="401.42"/>
    <n v="415.7"/>
    <n v="19953.599999999999"/>
    <n v="13095.84"/>
    <n v="6857.76"/>
    <n v="0.34370000000000001"/>
    <x v="36"/>
    <x v="2"/>
    <x v="1"/>
    <s v="CUST-000044"/>
    <x v="52"/>
    <x v="3"/>
    <n v="121955.01"/>
    <n v="1"/>
  </r>
  <r>
    <s v="DET-000820"/>
    <s v="ORD-000391"/>
    <s v="PRD-000076"/>
    <n v="11"/>
    <n v="378.05"/>
    <n v="518.77"/>
    <n v="500.02"/>
    <n v="5500.22"/>
    <n v="4158.55"/>
    <n v="1341.67"/>
    <n v="0.24390000000000001"/>
    <x v="13"/>
    <x v="4"/>
    <x v="2"/>
    <s v="CUST-000038"/>
    <x v="32"/>
    <x v="3"/>
    <n v="161805.4"/>
    <n v="6"/>
  </r>
  <r>
    <s v="DET-000821"/>
    <s v="ORD-001109"/>
    <s v="PRD-000113"/>
    <n v="49"/>
    <n v="468.36"/>
    <n v="680.02"/>
    <n v="689.9"/>
    <n v="33805.1"/>
    <n v="22949.64"/>
    <n v="10855.46"/>
    <n v="0.3211"/>
    <x v="83"/>
    <x v="1"/>
    <x v="3"/>
    <s v="CUST-000072"/>
    <x v="34"/>
    <x v="0"/>
    <n v="110064.6"/>
    <n v="2"/>
  </r>
  <r>
    <s v="DET-000822"/>
    <s v="ORD-001341"/>
    <s v="PRD-000100"/>
    <n v="10"/>
    <n v="98.55"/>
    <n v="152.47999999999999"/>
    <n v="158.27000000000001"/>
    <n v="1582.7"/>
    <n v="985.5"/>
    <n v="597.20000000000005"/>
    <n v="0.37730000000000002"/>
    <x v="119"/>
    <x v="0"/>
    <x v="2"/>
    <s v="CUST-000065"/>
    <x v="33"/>
    <x v="4"/>
    <n v="45135.9"/>
    <n v="1"/>
  </r>
  <r>
    <s v="DET-000823"/>
    <s v="ORD-000212"/>
    <s v="PRD-000066"/>
    <n v="28"/>
    <n v="294.20999999999998"/>
    <n v="435.72"/>
    <n v="473.38"/>
    <n v="13254.64"/>
    <n v="8237.8799999999992"/>
    <n v="5016.76"/>
    <n v="0.3785"/>
    <x v="14"/>
    <x v="1"/>
    <x v="1"/>
    <s v="CUST-000012"/>
    <x v="39"/>
    <x v="4"/>
    <n v="118860.84"/>
    <n v="3"/>
  </r>
  <r>
    <s v="DET-000824"/>
    <s v="ORD-000384"/>
    <s v="PRD-000011"/>
    <n v="23"/>
    <n v="59.26"/>
    <n v="82.73"/>
    <n v="80.930000000000007"/>
    <n v="1861.39"/>
    <n v="1362.98"/>
    <n v="498.41"/>
    <n v="0.26779999999999998"/>
    <x v="96"/>
    <x v="2"/>
    <x v="3"/>
    <s v="CUST-000019"/>
    <x v="3"/>
    <x v="0"/>
    <n v="14044.62"/>
    <n v="4"/>
  </r>
  <r>
    <s v="DET-000825"/>
    <s v="ORD-000342"/>
    <s v="PRD-000103"/>
    <n v="23"/>
    <n v="191.46"/>
    <n v="245.6"/>
    <n v="263.01"/>
    <n v="6049.23"/>
    <n v="4403.58"/>
    <n v="1645.65"/>
    <n v="0.27200000000000002"/>
    <x v="38"/>
    <x v="1"/>
    <x v="0"/>
    <s v="CUST-000056"/>
    <x v="9"/>
    <x v="1"/>
    <n v="55140.480000000003"/>
    <n v="1"/>
  </r>
  <r>
    <s v="DET-000826"/>
    <s v="ORD-000844"/>
    <s v="PRD-000098"/>
    <n v="40"/>
    <n v="242.39"/>
    <n v="366.32"/>
    <n v="355.18"/>
    <n v="14207.2"/>
    <n v="9695.6"/>
    <n v="4511.6000000000004"/>
    <n v="0.31759999999999999"/>
    <x v="102"/>
    <x v="4"/>
    <x v="0"/>
    <s v="CUST-000056"/>
    <x v="9"/>
    <x v="1"/>
    <n v="16724.91"/>
    <n v="5"/>
  </r>
  <r>
    <s v="DET-000827"/>
    <s v="ORD-001062"/>
    <s v="PRD-000090"/>
    <n v="13"/>
    <n v="262.5"/>
    <n v="342.9"/>
    <n v="338.21"/>
    <n v="4396.7299999999996"/>
    <n v="3412.5"/>
    <n v="984.23"/>
    <n v="0.22389999999999999"/>
    <x v="88"/>
    <x v="5"/>
    <x v="0"/>
    <s v="CUST-000003"/>
    <x v="37"/>
    <x v="4"/>
    <n v="44362.5"/>
    <n v="1"/>
  </r>
  <r>
    <s v="DET-000828"/>
    <s v="ORD-000420"/>
    <s v="PRD-000018"/>
    <n v="40"/>
    <n v="286.14"/>
    <n v="428.08"/>
    <n v="422.3"/>
    <n v="16892"/>
    <n v="11445.6"/>
    <n v="5446.4"/>
    <n v="0.32240000000000002"/>
    <x v="39"/>
    <x v="5"/>
    <x v="0"/>
    <s v="CUST-000062"/>
    <x v="8"/>
    <x v="4"/>
    <n v="32333.82"/>
    <n v="1"/>
  </r>
  <r>
    <s v="DET-000829"/>
    <s v="ORD-000751"/>
    <s v="PRD-000085"/>
    <n v="42"/>
    <n v="189.94"/>
    <n v="277.74"/>
    <n v="300.41000000000003"/>
    <n v="12617.22"/>
    <n v="7977.48"/>
    <n v="4639.74"/>
    <n v="0.36770000000000003"/>
    <x v="115"/>
    <x v="5"/>
    <x v="2"/>
    <s v="CUST-000073"/>
    <x v="36"/>
    <x v="0"/>
    <n v="73316.84"/>
    <n v="1"/>
  </r>
  <r>
    <s v="DET-000830"/>
    <s v="ORD-001193"/>
    <s v="PRD-000100"/>
    <n v="44"/>
    <n v="98.55"/>
    <n v="152.47999999999999"/>
    <n v="149.41"/>
    <n v="6574.04"/>
    <n v="4336.2"/>
    <n v="2237.84"/>
    <n v="0.34039999999999998"/>
    <x v="119"/>
    <x v="0"/>
    <x v="0"/>
    <s v="CUST-000051"/>
    <x v="42"/>
    <x v="2"/>
    <n v="45135.9"/>
    <n v="4"/>
  </r>
  <r>
    <s v="DET-000831"/>
    <s v="ORD-001367"/>
    <s v="PRD-000104"/>
    <n v="33"/>
    <n v="278.86"/>
    <n v="384.46"/>
    <n v="410.62"/>
    <n v="13550.46"/>
    <n v="9202.3799999999992"/>
    <n v="4348.08"/>
    <n v="0.32090000000000002"/>
    <x v="82"/>
    <x v="1"/>
    <x v="0"/>
    <s v="CUST-000063"/>
    <x v="16"/>
    <x v="3"/>
    <n v="92302.66"/>
    <n v="3"/>
  </r>
  <r>
    <s v="DET-000832"/>
    <s v="ORD-000306"/>
    <s v="PRD-000052"/>
    <n v="28"/>
    <n v="398.81"/>
    <n v="500.83"/>
    <n v="510.48"/>
    <n v="14293.44"/>
    <n v="11166.68"/>
    <n v="3126.76"/>
    <n v="0.21879999999999999"/>
    <x v="64"/>
    <x v="5"/>
    <x v="3"/>
    <s v="CUST-000002"/>
    <x v="26"/>
    <x v="1"/>
    <n v="100101.31"/>
    <n v="1"/>
  </r>
  <r>
    <s v="DET-000833"/>
    <s v="ORD-000702"/>
    <s v="PRD-000046"/>
    <n v="9"/>
    <n v="348.14"/>
    <n v="536.96"/>
    <n v="590.58000000000004"/>
    <n v="5315.22"/>
    <n v="3133.26"/>
    <n v="2181.96"/>
    <n v="0.41049999999999998"/>
    <x v="79"/>
    <x v="1"/>
    <x v="3"/>
    <s v="CUST-000038"/>
    <x v="32"/>
    <x v="3"/>
    <n v="112797.36"/>
    <n v="3"/>
  </r>
  <r>
    <s v="DET-000834"/>
    <s v="ORD-000869"/>
    <s v="PRD-000044"/>
    <n v="46"/>
    <n v="459.19"/>
    <n v="660.1"/>
    <n v="710.18"/>
    <n v="32668.28"/>
    <n v="21122.74"/>
    <n v="11545.54"/>
    <n v="0.35339999999999999"/>
    <x v="53"/>
    <x v="1"/>
    <x v="3"/>
    <s v="CUST-000059"/>
    <x v="5"/>
    <x v="2"/>
    <n v="22959.5"/>
    <n v="4"/>
  </r>
  <r>
    <s v="DET-000835"/>
    <s v="ORD-000537"/>
    <s v="PRD-000022"/>
    <n v="49"/>
    <n v="112.77"/>
    <n v="150.9"/>
    <n v="160.1"/>
    <n v="7844.9"/>
    <n v="5525.73"/>
    <n v="2319.17"/>
    <n v="0.29559999999999997"/>
    <x v="17"/>
    <x v="3"/>
    <x v="2"/>
    <s v="CUST-000078"/>
    <x v="40"/>
    <x v="3"/>
    <n v="35409.78"/>
    <n v="3"/>
  </r>
  <r>
    <s v="DET-000836"/>
    <s v="ORD-001136"/>
    <s v="PRD-000053"/>
    <n v="30"/>
    <n v="472.77"/>
    <n v="675.7"/>
    <n v="730.17"/>
    <n v="21905.1"/>
    <n v="14183.1"/>
    <n v="7722"/>
    <n v="0.35249999999999998"/>
    <x v="91"/>
    <x v="2"/>
    <x v="0"/>
    <s v="CUST-000074"/>
    <x v="29"/>
    <x v="0"/>
    <n v="111100.95"/>
    <n v="1"/>
  </r>
  <r>
    <s v="DET-000837"/>
    <s v="ORD-001435"/>
    <s v="PRD-000059"/>
    <n v="18"/>
    <n v="70.349999999999994"/>
    <n v="111"/>
    <n v="116.01"/>
    <n v="2088.1799999999998"/>
    <n v="1266.3"/>
    <n v="821.88"/>
    <n v="0.39360000000000001"/>
    <x v="74"/>
    <x v="3"/>
    <x v="3"/>
    <s v="CUST-000051"/>
    <x v="42"/>
    <x v="2"/>
    <n v="22441.65"/>
    <n v="6"/>
  </r>
  <r>
    <s v="DET-000838"/>
    <s v="ORD-000206"/>
    <s v="PRD-000094"/>
    <n v="43"/>
    <n v="302.57"/>
    <n v="401.96"/>
    <n v="432.73"/>
    <n v="18607.39"/>
    <n v="13010.51"/>
    <n v="5596.88"/>
    <n v="0.30080000000000001"/>
    <x v="41"/>
    <x v="2"/>
    <x v="1"/>
    <s v="CUST-000039"/>
    <x v="51"/>
    <x v="0"/>
    <n v="133433.37"/>
    <n v="2"/>
  </r>
  <r>
    <s v="DET-000839"/>
    <s v="ORD-001209"/>
    <s v="PRD-000114"/>
    <n v="33"/>
    <n v="413.65"/>
    <n v="588.37"/>
    <n v="582"/>
    <n v="19206"/>
    <n v="13650.45"/>
    <n v="5555.55"/>
    <n v="0.2893"/>
    <x v="50"/>
    <x v="1"/>
    <x v="2"/>
    <s v="CUST-000007"/>
    <x v="30"/>
    <x v="3"/>
    <n v="43846.9"/>
    <n v="1"/>
  </r>
  <r>
    <s v="DET-000840"/>
    <s v="ORD-001406"/>
    <s v="PRD-000107"/>
    <n v="10"/>
    <n v="234.67"/>
    <n v="373.26"/>
    <n v="360.07"/>
    <n v="3600.7"/>
    <n v="2346.6999999999998"/>
    <n v="1254"/>
    <n v="0.3483"/>
    <x v="15"/>
    <x v="2"/>
    <x v="3"/>
    <s v="CUST-000003"/>
    <x v="37"/>
    <x v="4"/>
    <n v="91755.97"/>
    <n v="6"/>
  </r>
  <r>
    <s v="DET-000841"/>
    <s v="ORD-000496"/>
    <s v="PRD-000030"/>
    <n v="11"/>
    <n v="70.900000000000006"/>
    <n v="95.54"/>
    <n v="99.59"/>
    <n v="1095.49"/>
    <n v="779.9"/>
    <n v="315.58999999999997"/>
    <n v="0.28810000000000002"/>
    <x v="6"/>
    <x v="1"/>
    <x v="2"/>
    <s v="CUST-000056"/>
    <x v="9"/>
    <x v="1"/>
    <n v="19072.099999999999"/>
    <n v="2"/>
  </r>
  <r>
    <s v="DET-000842"/>
    <s v="ORD-001403"/>
    <s v="PRD-000008"/>
    <n v="41"/>
    <n v="439.78"/>
    <n v="682.21"/>
    <n v="692.58"/>
    <n v="28395.78"/>
    <n v="18030.98"/>
    <n v="10364.799999999999"/>
    <n v="0.36499999999999999"/>
    <x v="117"/>
    <x v="5"/>
    <x v="3"/>
    <s v="CUST-000066"/>
    <x v="64"/>
    <x v="2"/>
    <n v="94552.7"/>
    <n v="5"/>
  </r>
  <r>
    <s v="DET-000843"/>
    <s v="ORD-001071"/>
    <s v="PRD-000098"/>
    <n v="22"/>
    <n v="242.39"/>
    <n v="366.32"/>
    <n v="371.44"/>
    <n v="8171.68"/>
    <n v="5332.58"/>
    <n v="2839.1"/>
    <n v="0.34739999999999999"/>
    <x v="102"/>
    <x v="4"/>
    <x v="1"/>
    <s v="CUST-000025"/>
    <x v="15"/>
    <x v="0"/>
    <n v="16724.91"/>
    <n v="4"/>
  </r>
  <r>
    <s v="DET-000844"/>
    <s v="ORD-000504"/>
    <s v="PRD-000057"/>
    <n v="27"/>
    <n v="89.82"/>
    <n v="134"/>
    <n v="137.88999999999999"/>
    <n v="3723.03"/>
    <n v="2425.14"/>
    <n v="1297.8900000000001"/>
    <n v="0.34860000000000002"/>
    <x v="30"/>
    <x v="4"/>
    <x v="0"/>
    <s v="CUST-000076"/>
    <x v="35"/>
    <x v="2"/>
    <n v="9431.1"/>
    <n v="3"/>
  </r>
  <r>
    <s v="DET-000845"/>
    <s v="ORD-001046"/>
    <s v="PRD-000111"/>
    <n v="48"/>
    <n v="180.39"/>
    <n v="275.67"/>
    <n v="276.83"/>
    <n v="13287.84"/>
    <n v="8658.7199999999993"/>
    <n v="4629.12"/>
    <n v="0.34839999999999999"/>
    <x v="89"/>
    <x v="2"/>
    <x v="1"/>
    <s v="CUST-000002"/>
    <x v="26"/>
    <x v="1"/>
    <n v="57544.41"/>
    <n v="2"/>
  </r>
  <r>
    <s v="DET-000846"/>
    <s v="ORD-000213"/>
    <s v="PRD-000073"/>
    <n v="42"/>
    <n v="52.48"/>
    <n v="82.14"/>
    <n v="85.75"/>
    <n v="3601.5"/>
    <n v="2204.16"/>
    <n v="1397.34"/>
    <n v="0.38800000000000001"/>
    <x v="118"/>
    <x v="0"/>
    <x v="1"/>
    <s v="CUST-000065"/>
    <x v="33"/>
    <x v="4"/>
    <n v="6979.84"/>
    <n v="5"/>
  </r>
  <r>
    <s v="DET-000847"/>
    <s v="ORD-000310"/>
    <s v="PRD-000115"/>
    <n v="5"/>
    <n v="335.03"/>
    <n v="441.68"/>
    <n v="421.62"/>
    <n v="2108.1"/>
    <n v="1675.15"/>
    <n v="432.95"/>
    <n v="0.2054"/>
    <x v="46"/>
    <x v="0"/>
    <x v="0"/>
    <s v="CUST-000056"/>
    <x v="9"/>
    <x v="1"/>
    <n v="147748.23000000001"/>
    <n v="3"/>
  </r>
  <r>
    <s v="DET-000848"/>
    <s v="ORD-000661"/>
    <s v="PRD-000020"/>
    <n v="8"/>
    <n v="181.05"/>
    <n v="287.89"/>
    <n v="315.38"/>
    <n v="2523.04"/>
    <n v="1448.4"/>
    <n v="1074.6400000000001"/>
    <n v="0.4259"/>
    <x v="21"/>
    <x v="2"/>
    <x v="3"/>
    <s v="CUST-000019"/>
    <x v="3"/>
    <x v="0"/>
    <n v="28786.95"/>
    <n v="1"/>
  </r>
  <r>
    <s v="DET-000849"/>
    <s v="ORD-000753"/>
    <s v="PRD-000104"/>
    <n v="48"/>
    <n v="278.86"/>
    <n v="384.46"/>
    <n v="418.56"/>
    <n v="20090.88"/>
    <n v="13385.28"/>
    <n v="6705.6"/>
    <n v="0.33379999999999999"/>
    <x v="82"/>
    <x v="1"/>
    <x v="1"/>
    <s v="CUST-000040"/>
    <x v="27"/>
    <x v="1"/>
    <n v="92302.66"/>
    <n v="2"/>
  </r>
  <r>
    <s v="DET-000850"/>
    <s v="ORD-000272"/>
    <s v="PRD-000025"/>
    <n v="39"/>
    <n v="255.23"/>
    <n v="344.48"/>
    <n v="375.58"/>
    <n v="14647.62"/>
    <n v="9953.9699999999993"/>
    <n v="4693.6499999999996"/>
    <n v="0.32040000000000002"/>
    <x v="11"/>
    <x v="1"/>
    <x v="0"/>
    <s v="CUST-000021"/>
    <x v="55"/>
    <x v="4"/>
    <n v="118937.18"/>
    <n v="2"/>
  </r>
  <r>
    <s v="DET-000851"/>
    <s v="ORD-000938"/>
    <s v="PRD-000019"/>
    <n v="27"/>
    <n v="244.38"/>
    <n v="336.58"/>
    <n v="338.18"/>
    <n v="9130.86"/>
    <n v="6598.26"/>
    <n v="2532.6"/>
    <n v="0.27739999999999998"/>
    <x v="112"/>
    <x v="2"/>
    <x v="0"/>
    <s v="CUST-000048"/>
    <x v="31"/>
    <x v="1"/>
    <n v="61339.38"/>
    <n v="5"/>
  </r>
  <r>
    <s v="DET-000852"/>
    <s v="ORD-001226"/>
    <s v="PRD-000005"/>
    <n v="31"/>
    <n v="120.21"/>
    <n v="159.85"/>
    <n v="164.61"/>
    <n v="5102.91"/>
    <n v="3726.51"/>
    <n v="1376.4"/>
    <n v="0.2697"/>
    <x v="3"/>
    <x v="2"/>
    <x v="0"/>
    <s v="CUST-000066"/>
    <x v="64"/>
    <x v="2"/>
    <n v="45439.38"/>
    <n v="1"/>
  </r>
  <r>
    <s v="DET-000853"/>
    <s v="ORD-000032"/>
    <s v="PRD-000075"/>
    <n v="30"/>
    <n v="368.09"/>
    <n v="503.79"/>
    <n v="550.70000000000005"/>
    <n v="16521"/>
    <n v="11042.7"/>
    <n v="5478.3"/>
    <n v="0.33160000000000001"/>
    <x v="100"/>
    <x v="1"/>
    <x v="0"/>
    <s v="CUST-000071"/>
    <x v="66"/>
    <x v="4"/>
    <n v="39753.72"/>
    <n v="3"/>
  </r>
  <r>
    <s v="DET-000854"/>
    <s v="ORD-000443"/>
    <s v="PRD-000079"/>
    <n v="12"/>
    <n v="211.31"/>
    <n v="329.75"/>
    <n v="357.89"/>
    <n v="4294.68"/>
    <n v="2535.7199999999998"/>
    <n v="1758.96"/>
    <n v="0.40960000000000002"/>
    <x v="25"/>
    <x v="5"/>
    <x v="0"/>
    <s v="CUST-000078"/>
    <x v="40"/>
    <x v="3"/>
    <n v="42684.62"/>
    <n v="6"/>
  </r>
  <r>
    <s v="DET-000855"/>
    <s v="ORD-000162"/>
    <s v="PRD-000072"/>
    <n v="47"/>
    <n v="139.41999999999999"/>
    <n v="218.06"/>
    <n v="233.01"/>
    <n v="10951.47"/>
    <n v="6552.74"/>
    <n v="4398.7299999999996"/>
    <n v="0.4017"/>
    <x v="99"/>
    <x v="4"/>
    <x v="2"/>
    <s v="CUST-000025"/>
    <x v="15"/>
    <x v="0"/>
    <n v="45032.66"/>
    <n v="4"/>
  </r>
  <r>
    <s v="DET-000856"/>
    <s v="ORD-000767"/>
    <s v="PRD-000083"/>
    <n v="20"/>
    <n v="198.9"/>
    <n v="259.88"/>
    <n v="262.76"/>
    <n v="5255.2"/>
    <n v="3978"/>
    <n v="1277.2"/>
    <n v="0.24299999999999999"/>
    <x v="66"/>
    <x v="5"/>
    <x v="0"/>
    <s v="CUST-000044"/>
    <x v="52"/>
    <x v="3"/>
    <n v="72399.600000000006"/>
    <n v="6"/>
  </r>
  <r>
    <s v="DET-000857"/>
    <s v="ORD-000254"/>
    <s v="PRD-000087"/>
    <n v="45"/>
    <n v="378.32"/>
    <n v="486.34"/>
    <n v="503.19"/>
    <n v="22643.55"/>
    <n v="17024.400000000001"/>
    <n v="5619.15"/>
    <n v="0.2482"/>
    <x v="107"/>
    <x v="5"/>
    <x v="0"/>
    <s v="CUST-000023"/>
    <x v="2"/>
    <x v="1"/>
    <n v="133546.96"/>
    <n v="2"/>
  </r>
  <r>
    <s v="DET-000858"/>
    <s v="ORD-000521"/>
    <s v="PRD-000027"/>
    <n v="7"/>
    <n v="139.85"/>
    <n v="204.65"/>
    <n v="218.76"/>
    <n v="1531.32"/>
    <n v="978.95"/>
    <n v="552.37"/>
    <n v="0.36070000000000002"/>
    <x v="80"/>
    <x v="1"/>
    <x v="3"/>
    <s v="CUST-000047"/>
    <x v="43"/>
    <x v="3"/>
    <n v="52164.05"/>
    <n v="3"/>
  </r>
  <r>
    <s v="DET-000859"/>
    <s v="ORD-000977"/>
    <s v="PRD-000040"/>
    <n v="36"/>
    <n v="248.07"/>
    <n v="373.31"/>
    <n v="369.93"/>
    <n v="13317.48"/>
    <n v="8930.52"/>
    <n v="4386.96"/>
    <n v="0.32940000000000003"/>
    <x v="76"/>
    <x v="3"/>
    <x v="0"/>
    <s v="CUST-000032"/>
    <x v="1"/>
    <x v="0"/>
    <n v="89553.27"/>
    <n v="5"/>
  </r>
  <r>
    <s v="DET-000860"/>
    <s v="ORD-000010"/>
    <s v="PRD-000096"/>
    <n v="9"/>
    <n v="272.20999999999998"/>
    <n v="362.87"/>
    <n v="378.82"/>
    <n v="3409.38"/>
    <n v="2449.89"/>
    <n v="959.49"/>
    <n v="0.28139999999999998"/>
    <x v="68"/>
    <x v="5"/>
    <x v="3"/>
    <s v="CUST-000049"/>
    <x v="7"/>
    <x v="1"/>
    <n v="49270.01"/>
    <n v="3"/>
  </r>
  <r>
    <s v="DET-000861"/>
    <s v="ORD-000726"/>
    <s v="PRD-000026"/>
    <n v="24"/>
    <n v="403.33"/>
    <n v="509.37"/>
    <n v="547.16"/>
    <n v="13131.84"/>
    <n v="9679.92"/>
    <n v="3451.92"/>
    <n v="0.26290000000000002"/>
    <x v="110"/>
    <x v="4"/>
    <x v="2"/>
    <s v="CUST-000051"/>
    <x v="42"/>
    <x v="2"/>
    <n v="179481.85"/>
    <n v="6"/>
  </r>
  <r>
    <s v="DET-000862"/>
    <s v="ORD-000505"/>
    <s v="PRD-000027"/>
    <n v="18"/>
    <n v="139.85"/>
    <n v="204.65"/>
    <n v="216.13"/>
    <n v="3890.34"/>
    <n v="2517.3000000000002"/>
    <n v="1373.04"/>
    <n v="0.35289999999999999"/>
    <x v="80"/>
    <x v="1"/>
    <x v="0"/>
    <s v="CUST-000045"/>
    <x v="13"/>
    <x v="0"/>
    <n v="52164.05"/>
    <n v="4"/>
  </r>
  <r>
    <s v="DET-000863"/>
    <s v="ORD-000785"/>
    <s v="PRD-000062"/>
    <n v="36"/>
    <n v="172.11"/>
    <n v="221.97"/>
    <n v="226.84"/>
    <n v="8166.24"/>
    <n v="6195.96"/>
    <n v="1970.28"/>
    <n v="0.24129999999999999"/>
    <x v="44"/>
    <x v="1"/>
    <x v="2"/>
    <s v="CUST-000012"/>
    <x v="39"/>
    <x v="4"/>
    <n v="75212.070000000007"/>
    <n v="4"/>
  </r>
  <r>
    <s v="DET-000864"/>
    <s v="ORD-000436"/>
    <s v="PRD-000083"/>
    <n v="30"/>
    <n v="198.9"/>
    <n v="259.88"/>
    <n v="269.68"/>
    <n v="8090.4"/>
    <n v="5967"/>
    <n v="2123.4"/>
    <n v="0.26250000000000001"/>
    <x v="66"/>
    <x v="5"/>
    <x v="1"/>
    <s v="CUST-000011"/>
    <x v="78"/>
    <x v="1"/>
    <n v="72399.600000000006"/>
    <n v="2"/>
  </r>
  <r>
    <s v="DET-000865"/>
    <s v="ORD-001135"/>
    <s v="PRD-000050"/>
    <n v="10"/>
    <n v="133.18"/>
    <n v="194.02"/>
    <n v="213.09"/>
    <n v="2130.9"/>
    <n v="1331.8"/>
    <n v="799.1"/>
    <n v="0.375"/>
    <x v="35"/>
    <x v="1"/>
    <x v="2"/>
    <s v="CUST-000033"/>
    <x v="23"/>
    <x v="2"/>
    <n v="29033.24"/>
    <n v="4"/>
  </r>
  <r>
    <s v="DET-000866"/>
    <s v="ORD-000153"/>
    <s v="PRD-000042"/>
    <n v="40"/>
    <n v="272.83"/>
    <n v="401.42"/>
    <n v="417.6"/>
    <n v="16704"/>
    <n v="10913.2"/>
    <n v="5790.8"/>
    <n v="0.34670000000000001"/>
    <x v="36"/>
    <x v="2"/>
    <x v="2"/>
    <s v="CUST-000033"/>
    <x v="23"/>
    <x v="2"/>
    <n v="121955.01"/>
    <n v="6"/>
  </r>
  <r>
    <s v="DET-000867"/>
    <s v="ORD-000917"/>
    <s v="PRD-000029"/>
    <n v="44"/>
    <n v="316.58999999999997"/>
    <n v="401.44"/>
    <n v="428.67"/>
    <n v="18861.48"/>
    <n v="13929.96"/>
    <n v="4931.5200000000004"/>
    <n v="0.26150000000000001"/>
    <x v="113"/>
    <x v="4"/>
    <x v="2"/>
    <s v="CUST-000009"/>
    <x v="24"/>
    <x v="2"/>
    <n v="98776.08"/>
    <n v="2"/>
  </r>
  <r>
    <s v="DET-000868"/>
    <s v="ORD-000869"/>
    <s v="PRD-000039"/>
    <n v="9"/>
    <n v="357.9"/>
    <n v="477.14"/>
    <n v="505.29"/>
    <n v="4547.6099999999997"/>
    <n v="3221.1"/>
    <n v="1326.51"/>
    <n v="0.29170000000000001"/>
    <x v="8"/>
    <x v="0"/>
    <x v="3"/>
    <s v="CUST-000059"/>
    <x v="5"/>
    <x v="2"/>
    <n v="167855.1"/>
    <n v="4"/>
  </r>
  <r>
    <s v="DET-000869"/>
    <s v="ORD-001126"/>
    <s v="PRD-000060"/>
    <n v="17"/>
    <n v="196.4"/>
    <n v="254.95"/>
    <n v="269.02999999999997"/>
    <n v="4573.51"/>
    <n v="3338.8"/>
    <n v="1234.71"/>
    <n v="0.27"/>
    <x v="90"/>
    <x v="5"/>
    <x v="3"/>
    <s v="CUST-000041"/>
    <x v="14"/>
    <x v="3"/>
    <n v="93682.8"/>
    <n v="4"/>
  </r>
  <r>
    <s v="DET-000870"/>
    <s v="ORD-000753"/>
    <s v="PRD-000041"/>
    <n v="36"/>
    <n v="104.92"/>
    <n v="144.66"/>
    <n v="152.97"/>
    <n v="5506.92"/>
    <n v="3777.12"/>
    <n v="1729.8"/>
    <n v="0.31409999999999999"/>
    <x v="45"/>
    <x v="4"/>
    <x v="1"/>
    <s v="CUST-000040"/>
    <x v="27"/>
    <x v="1"/>
    <n v="9757.56"/>
    <n v="2"/>
  </r>
  <r>
    <s v="DET-000871"/>
    <s v="ORD-001215"/>
    <s v="PRD-000033"/>
    <n v="20"/>
    <n v="79.27"/>
    <n v="103.11"/>
    <n v="104.98"/>
    <n v="2099.6"/>
    <n v="1585.4"/>
    <n v="514.20000000000005"/>
    <n v="0.24490000000000001"/>
    <x v="106"/>
    <x v="3"/>
    <x v="2"/>
    <s v="CUST-000024"/>
    <x v="71"/>
    <x v="4"/>
    <n v="6817.22"/>
    <n v="5"/>
  </r>
  <r>
    <s v="DET-000872"/>
    <s v="ORD-000563"/>
    <s v="PRD-000083"/>
    <n v="5"/>
    <n v="198.9"/>
    <n v="259.88"/>
    <n v="265.37"/>
    <n v="1326.85"/>
    <n v="994.5"/>
    <n v="332.35"/>
    <n v="0.2505"/>
    <x v="66"/>
    <x v="5"/>
    <x v="3"/>
    <s v="CUST-000041"/>
    <x v="14"/>
    <x v="3"/>
    <n v="72399.600000000006"/>
    <n v="6"/>
  </r>
  <r>
    <s v="DET-000873"/>
    <s v="ORD-001105"/>
    <s v="PRD-000101"/>
    <n v="17"/>
    <n v="64.14"/>
    <n v="94.94"/>
    <n v="96.86"/>
    <n v="1646.62"/>
    <n v="1090.3800000000001"/>
    <n v="556.24"/>
    <n v="0.33779999999999999"/>
    <x v="55"/>
    <x v="3"/>
    <x v="3"/>
    <s v="CUST-000048"/>
    <x v="31"/>
    <x v="1"/>
    <n v="31813.439999999999"/>
    <n v="5"/>
  </r>
  <r>
    <s v="DET-000874"/>
    <s v="ORD-000489"/>
    <s v="PRD-000083"/>
    <n v="15"/>
    <n v="198.9"/>
    <n v="259.88"/>
    <n v="248.18"/>
    <n v="3722.7"/>
    <n v="2983.5"/>
    <n v="739.2"/>
    <n v="0.1986"/>
    <x v="66"/>
    <x v="5"/>
    <x v="1"/>
    <s v="CUST-000005"/>
    <x v="65"/>
    <x v="4"/>
    <n v="72399.600000000006"/>
    <n v="2"/>
  </r>
  <r>
    <s v="DET-000875"/>
    <s v="ORD-000895"/>
    <s v="PRD-000097"/>
    <n v="12"/>
    <n v="285.23"/>
    <n v="389.02"/>
    <n v="383.64"/>
    <n v="4603.68"/>
    <n v="3422.76"/>
    <n v="1180.92"/>
    <n v="0.25650000000000001"/>
    <x v="93"/>
    <x v="1"/>
    <x v="0"/>
    <s v="CUST-000005"/>
    <x v="65"/>
    <x v="4"/>
    <n v="47062.95"/>
    <n v="5"/>
  </r>
  <r>
    <s v="DET-000876"/>
    <s v="ORD-001112"/>
    <s v="PRD-000111"/>
    <n v="29"/>
    <n v="180.39"/>
    <n v="275.67"/>
    <n v="268.27999999999997"/>
    <n v="7780.12"/>
    <n v="5231.3100000000004"/>
    <n v="2548.81"/>
    <n v="0.3276"/>
    <x v="89"/>
    <x v="2"/>
    <x v="2"/>
    <s v="CUST-000077"/>
    <x v="45"/>
    <x v="1"/>
    <n v="57544.41"/>
    <n v="3"/>
  </r>
  <r>
    <s v="DET-000877"/>
    <s v="ORD-001218"/>
    <s v="PRD-000016"/>
    <n v="44"/>
    <n v="132.53"/>
    <n v="180.65"/>
    <n v="195.64"/>
    <n v="8608.16"/>
    <n v="5831.32"/>
    <n v="2776.84"/>
    <n v="0.3226"/>
    <x v="108"/>
    <x v="5"/>
    <x v="2"/>
    <s v="CUST-000004"/>
    <x v="73"/>
    <x v="4"/>
    <n v="33132.5"/>
    <n v="5"/>
  </r>
  <r>
    <s v="DET-000878"/>
    <s v="ORD-000104"/>
    <s v="PRD-000023"/>
    <n v="36"/>
    <n v="181.47"/>
    <n v="258.42"/>
    <n v="256.16000000000003"/>
    <n v="9221.76"/>
    <n v="6532.92"/>
    <n v="2688.84"/>
    <n v="0.29160000000000003"/>
    <x v="19"/>
    <x v="1"/>
    <x v="0"/>
    <s v="CUST-000033"/>
    <x v="23"/>
    <x v="2"/>
    <n v="43552.800000000003"/>
    <n v="4"/>
  </r>
  <r>
    <s v="DET-000879"/>
    <s v="ORD-001120"/>
    <s v="PRD-000007"/>
    <n v="28"/>
    <n v="76.14"/>
    <n v="116.97"/>
    <n v="113.55"/>
    <n v="3179.4"/>
    <n v="2131.92"/>
    <n v="1047.48"/>
    <n v="0.32950000000000002"/>
    <x v="29"/>
    <x v="3"/>
    <x v="0"/>
    <s v="CUST-000045"/>
    <x v="13"/>
    <x v="0"/>
    <n v="23907.96"/>
    <n v="6"/>
  </r>
  <r>
    <s v="DET-000880"/>
    <s v="ORD-001447"/>
    <s v="PRD-000026"/>
    <n v="32"/>
    <n v="403.33"/>
    <n v="509.37"/>
    <n v="493.05"/>
    <n v="15777.6"/>
    <n v="12906.56"/>
    <n v="2871.04"/>
    <n v="0.182"/>
    <x v="110"/>
    <x v="4"/>
    <x v="1"/>
    <s v="CUST-000028"/>
    <x v="67"/>
    <x v="3"/>
    <n v="179481.85"/>
    <n v="6"/>
  </r>
  <r>
    <s v="DET-000881"/>
    <s v="ORD-001222"/>
    <s v="PRD-000096"/>
    <n v="18"/>
    <n v="272.20999999999998"/>
    <n v="362.87"/>
    <n v="382.83"/>
    <n v="6890.94"/>
    <n v="4899.78"/>
    <n v="1991.16"/>
    <n v="0.28899999999999998"/>
    <x v="68"/>
    <x v="5"/>
    <x v="3"/>
    <s v="CUST-000050"/>
    <x v="10"/>
    <x v="4"/>
    <n v="49270.01"/>
    <n v="1"/>
  </r>
  <r>
    <s v="DET-000882"/>
    <s v="ORD-001025"/>
    <s v="PRD-000012"/>
    <n v="49"/>
    <n v="486.46"/>
    <n v="645.89"/>
    <n v="614.17999999999995"/>
    <n v="30094.82"/>
    <n v="23836.54"/>
    <n v="6258.28"/>
    <n v="0.20799999999999999"/>
    <x v="32"/>
    <x v="0"/>
    <x v="2"/>
    <s v="CUST-000007"/>
    <x v="30"/>
    <x v="3"/>
    <n v="77347.14"/>
    <n v="1"/>
  </r>
  <r>
    <s v="DET-000883"/>
    <s v="ORD-001007"/>
    <s v="PRD-000072"/>
    <n v="7"/>
    <n v="139.41999999999999"/>
    <n v="218.06"/>
    <n v="222.57"/>
    <n v="1557.99"/>
    <n v="975.94"/>
    <n v="582.04999999999995"/>
    <n v="0.37359999999999999"/>
    <x v="99"/>
    <x v="4"/>
    <x v="2"/>
    <s v="CUST-000068"/>
    <x v="17"/>
    <x v="2"/>
    <n v="45032.66"/>
    <n v="6"/>
  </r>
  <r>
    <s v="DET-000884"/>
    <s v="ORD-000407"/>
    <s v="PRD-000005"/>
    <n v="40"/>
    <n v="120.21"/>
    <n v="159.85"/>
    <n v="154.71"/>
    <n v="6188.4"/>
    <n v="4808.3999999999996"/>
    <n v="1380"/>
    <n v="0.223"/>
    <x v="3"/>
    <x v="2"/>
    <x v="0"/>
    <s v="CUST-000002"/>
    <x v="26"/>
    <x v="1"/>
    <n v="45439.38"/>
    <n v="3"/>
  </r>
  <r>
    <s v="DET-000885"/>
    <s v="ORD-001402"/>
    <s v="PRD-000106"/>
    <n v="31"/>
    <n v="162.18"/>
    <n v="216.57"/>
    <n v="233.34"/>
    <n v="7233.54"/>
    <n v="5027.58"/>
    <n v="2205.96"/>
    <n v="0.30499999999999999"/>
    <x v="33"/>
    <x v="1"/>
    <x v="0"/>
    <s v="CUST-000074"/>
    <x v="29"/>
    <x v="0"/>
    <n v="37950.120000000003"/>
    <n v="6"/>
  </r>
  <r>
    <s v="DET-000886"/>
    <s v="ORD-000167"/>
    <s v="PRD-000092"/>
    <n v="24"/>
    <n v="370.96"/>
    <n v="553.53"/>
    <n v="605.42999999999995"/>
    <n v="14530.32"/>
    <n v="8903.0400000000009"/>
    <n v="5627.28"/>
    <n v="0.38729999999999998"/>
    <x v="5"/>
    <x v="3"/>
    <x v="0"/>
    <s v="CUST-000005"/>
    <x v="65"/>
    <x v="4"/>
    <n v="74562.960000000006"/>
    <n v="4"/>
  </r>
  <r>
    <s v="DET-000887"/>
    <s v="ORD-000509"/>
    <s v="PRD-000117"/>
    <n v="19"/>
    <n v="411.65"/>
    <n v="555.02"/>
    <n v="607.09"/>
    <n v="11534.71"/>
    <n v="7821.35"/>
    <n v="3713.36"/>
    <n v="0.32190000000000002"/>
    <x v="97"/>
    <x v="4"/>
    <x v="3"/>
    <s v="CUST-000036"/>
    <x v="46"/>
    <x v="4"/>
    <n v="41165"/>
    <n v="3"/>
  </r>
  <r>
    <s v="DET-000888"/>
    <s v="ORD-000313"/>
    <s v="PRD-000069"/>
    <n v="31"/>
    <n v="83.55"/>
    <n v="119.93"/>
    <n v="121.88"/>
    <n v="3778.28"/>
    <n v="2590.0500000000002"/>
    <n v="1188.23"/>
    <n v="0.3145"/>
    <x v="67"/>
    <x v="4"/>
    <x v="1"/>
    <s v="CUST-000023"/>
    <x v="2"/>
    <x v="1"/>
    <n v="24730.799999999999"/>
    <n v="4"/>
  </r>
  <r>
    <s v="DET-000889"/>
    <s v="ORD-001442"/>
    <s v="PRD-000049"/>
    <n v="49"/>
    <n v="296.02"/>
    <n v="374.25"/>
    <n v="391.72"/>
    <n v="19194.28"/>
    <n v="14504.98"/>
    <n v="4689.3"/>
    <n v="0.24429999999999999"/>
    <x v="105"/>
    <x v="5"/>
    <x v="0"/>
    <s v="CUST-000078"/>
    <x v="40"/>
    <x v="3"/>
    <n v="134393.07999999999"/>
    <n v="5"/>
  </r>
  <r>
    <s v="DET-000890"/>
    <s v="ORD-000763"/>
    <s v="PRD-000026"/>
    <n v="45"/>
    <n v="403.33"/>
    <n v="509.37"/>
    <n v="529.72"/>
    <n v="23837.4"/>
    <n v="18149.849999999999"/>
    <n v="5687.55"/>
    <n v="0.23860000000000001"/>
    <x v="110"/>
    <x v="4"/>
    <x v="1"/>
    <s v="CUST-000044"/>
    <x v="52"/>
    <x v="3"/>
    <n v="179481.85"/>
    <n v="1"/>
  </r>
  <r>
    <s v="DET-000891"/>
    <s v="ORD-000681"/>
    <s v="PRD-000005"/>
    <n v="32"/>
    <n v="120.21"/>
    <n v="159.85"/>
    <n v="160.25"/>
    <n v="5128"/>
    <n v="3846.72"/>
    <n v="1281.28"/>
    <n v="0.24990000000000001"/>
    <x v="3"/>
    <x v="2"/>
    <x v="0"/>
    <s v="CUST-000024"/>
    <x v="71"/>
    <x v="4"/>
    <n v="45439.38"/>
    <n v="6"/>
  </r>
  <r>
    <s v="DET-000892"/>
    <s v="ORD-000477"/>
    <s v="PRD-000022"/>
    <n v="29"/>
    <n v="112.77"/>
    <n v="150.9"/>
    <n v="153.41"/>
    <n v="4448.8900000000003"/>
    <n v="3270.33"/>
    <n v="1178.56"/>
    <n v="0.26490000000000002"/>
    <x v="17"/>
    <x v="3"/>
    <x v="2"/>
    <s v="CUST-000033"/>
    <x v="23"/>
    <x v="2"/>
    <n v="35409.78"/>
    <n v="6"/>
  </r>
  <r>
    <s v="DET-000893"/>
    <s v="ORD-000073"/>
    <s v="PRD-000079"/>
    <n v="46"/>
    <n v="211.31"/>
    <n v="329.75"/>
    <n v="316.44"/>
    <n v="14556.24"/>
    <n v="9720.26"/>
    <n v="4835.9799999999996"/>
    <n v="0.3322"/>
    <x v="25"/>
    <x v="5"/>
    <x v="1"/>
    <s v="CUST-000008"/>
    <x v="20"/>
    <x v="0"/>
    <n v="42684.62"/>
    <n v="2"/>
  </r>
  <r>
    <s v="DET-000894"/>
    <s v="ORD-001165"/>
    <s v="PRD-000013"/>
    <n v="48"/>
    <n v="424.6"/>
    <n v="548.55999999999995"/>
    <n v="586.61"/>
    <n v="28157.279999999999"/>
    <n v="20380.8"/>
    <n v="7776.48"/>
    <n v="0.2762"/>
    <x v="61"/>
    <x v="4"/>
    <x v="1"/>
    <s v="CUST-000050"/>
    <x v="10"/>
    <x v="4"/>
    <n v="195740.6"/>
    <n v="5"/>
  </r>
  <r>
    <s v="DET-000895"/>
    <s v="ORD-000582"/>
    <s v="PRD-000028"/>
    <n v="37"/>
    <n v="281.41000000000003"/>
    <n v="401.27"/>
    <n v="395.7"/>
    <n v="14640.9"/>
    <n v="10412.17"/>
    <n v="4228.7299999999996"/>
    <n v="0.2888"/>
    <x v="12"/>
    <x v="3"/>
    <x v="0"/>
    <s v="CUST-000033"/>
    <x v="23"/>
    <x v="2"/>
    <n v="26171.13"/>
    <n v="3"/>
  </r>
  <r>
    <s v="DET-000896"/>
    <s v="ORD-000262"/>
    <s v="PRD-000033"/>
    <n v="18"/>
    <n v="79.27"/>
    <n v="103.11"/>
    <n v="105.08"/>
    <n v="1891.44"/>
    <n v="1426.86"/>
    <n v="464.58"/>
    <n v="0.24560000000000001"/>
    <x v="106"/>
    <x v="3"/>
    <x v="0"/>
    <s v="CUST-000056"/>
    <x v="9"/>
    <x v="1"/>
    <n v="6817.22"/>
    <n v="2"/>
  </r>
  <r>
    <s v="DET-000897"/>
    <s v="ORD-001364"/>
    <s v="PRD-000107"/>
    <n v="12"/>
    <n v="234.67"/>
    <n v="373.26"/>
    <n v="381.51"/>
    <n v="4578.12"/>
    <n v="2816.04"/>
    <n v="1762.08"/>
    <n v="0.38490000000000002"/>
    <x v="15"/>
    <x v="2"/>
    <x v="3"/>
    <s v="CUST-000066"/>
    <x v="64"/>
    <x v="2"/>
    <n v="91755.97"/>
    <n v="3"/>
  </r>
  <r>
    <s v="DET-000898"/>
    <s v="ORD-001332"/>
    <s v="PRD-000023"/>
    <n v="18"/>
    <n v="181.47"/>
    <n v="258.42"/>
    <n v="267.23"/>
    <n v="4810.1400000000003"/>
    <n v="3266.46"/>
    <n v="1543.68"/>
    <n v="0.32090000000000002"/>
    <x v="19"/>
    <x v="1"/>
    <x v="2"/>
    <s v="CUST-000080"/>
    <x v="12"/>
    <x v="4"/>
    <n v="43552.800000000003"/>
    <n v="6"/>
  </r>
  <r>
    <s v="DET-000899"/>
    <s v="ORD-000245"/>
    <s v="PRD-000097"/>
    <n v="5"/>
    <n v="285.23"/>
    <n v="389.02"/>
    <n v="417.29"/>
    <n v="2086.4499999999998"/>
    <n v="1426.15"/>
    <n v="660.3"/>
    <n v="0.3165"/>
    <x v="93"/>
    <x v="1"/>
    <x v="2"/>
    <s v="CUST-000017"/>
    <x v="41"/>
    <x v="4"/>
    <n v="47062.95"/>
    <n v="1"/>
  </r>
  <r>
    <s v="DET-000900"/>
    <s v="ORD-001361"/>
    <s v="PRD-000107"/>
    <n v="20"/>
    <n v="234.67"/>
    <n v="373.26"/>
    <n v="393.33"/>
    <n v="7866.6"/>
    <n v="4693.3999999999996"/>
    <n v="3173.2"/>
    <n v="0.40339999999999998"/>
    <x v="15"/>
    <x v="2"/>
    <x v="2"/>
    <s v="CUST-000048"/>
    <x v="31"/>
    <x v="1"/>
    <n v="91755.97"/>
    <n v="5"/>
  </r>
  <r>
    <s v="DET-000901"/>
    <s v="ORD-000561"/>
    <s v="PRD-000018"/>
    <n v="22"/>
    <n v="286.14"/>
    <n v="428.08"/>
    <n v="449.25"/>
    <n v="9883.5"/>
    <n v="6295.08"/>
    <n v="3588.42"/>
    <n v="0.36309999999999998"/>
    <x v="39"/>
    <x v="5"/>
    <x v="2"/>
    <s v="CUST-000057"/>
    <x v="76"/>
    <x v="1"/>
    <n v="32333.82"/>
    <n v="6"/>
  </r>
  <r>
    <s v="DET-000902"/>
    <s v="ORD-001100"/>
    <s v="PRD-000114"/>
    <n v="11"/>
    <n v="413.65"/>
    <n v="588.37"/>
    <n v="605.44000000000005"/>
    <n v="6659.84"/>
    <n v="4550.1499999999996"/>
    <n v="2109.69"/>
    <n v="0.31680000000000003"/>
    <x v="50"/>
    <x v="1"/>
    <x v="2"/>
    <s v="CUST-000078"/>
    <x v="40"/>
    <x v="3"/>
    <n v="43846.9"/>
    <n v="1"/>
  </r>
  <r>
    <s v="DET-000903"/>
    <s v="ORD-000175"/>
    <s v="PRD-000117"/>
    <n v="19"/>
    <n v="411.65"/>
    <n v="555.02"/>
    <n v="535.26"/>
    <n v="10169.94"/>
    <n v="7821.35"/>
    <n v="2348.59"/>
    <n v="0.23089999999999999"/>
    <x v="97"/>
    <x v="4"/>
    <x v="0"/>
    <s v="CUST-000059"/>
    <x v="5"/>
    <x v="2"/>
    <n v="41165"/>
    <n v="5"/>
  </r>
  <r>
    <s v="DET-000904"/>
    <s v="ORD-000109"/>
    <s v="PRD-000030"/>
    <n v="28"/>
    <n v="70.900000000000006"/>
    <n v="95.54"/>
    <n v="96.52"/>
    <n v="2702.56"/>
    <n v="1985.2"/>
    <n v="717.36"/>
    <n v="0.26540000000000002"/>
    <x v="6"/>
    <x v="1"/>
    <x v="2"/>
    <s v="CUST-000045"/>
    <x v="13"/>
    <x v="0"/>
    <n v="19072.099999999999"/>
    <n v="6"/>
  </r>
  <r>
    <s v="DET-000905"/>
    <s v="ORD-000183"/>
    <s v="PRD-000026"/>
    <n v="17"/>
    <n v="403.33"/>
    <n v="509.37"/>
    <n v="557.04999999999995"/>
    <n v="9469.85"/>
    <n v="6856.61"/>
    <n v="2613.2399999999998"/>
    <n v="0.27600000000000002"/>
    <x v="110"/>
    <x v="4"/>
    <x v="3"/>
    <s v="CUST-000006"/>
    <x v="63"/>
    <x v="2"/>
    <n v="179481.85"/>
    <n v="2"/>
  </r>
  <r>
    <s v="DET-000906"/>
    <s v="ORD-000192"/>
    <s v="PRD-000016"/>
    <n v="13"/>
    <n v="132.53"/>
    <n v="180.65"/>
    <n v="198.59"/>
    <n v="2581.67"/>
    <n v="1722.89"/>
    <n v="858.78"/>
    <n v="0.33260000000000001"/>
    <x v="108"/>
    <x v="5"/>
    <x v="3"/>
    <s v="CUST-000074"/>
    <x v="29"/>
    <x v="0"/>
    <n v="33132.5"/>
    <n v="4"/>
  </r>
  <r>
    <s v="DET-000907"/>
    <s v="ORD-000065"/>
    <s v="PRD-000077"/>
    <n v="19"/>
    <n v="397.07"/>
    <n v="597.23"/>
    <n v="632.80999999999995"/>
    <n v="12023.39"/>
    <n v="7544.33"/>
    <n v="4479.0600000000004"/>
    <n v="0.3725"/>
    <x v="71"/>
    <x v="4"/>
    <x v="0"/>
    <s v="CUST-000009"/>
    <x v="24"/>
    <x v="2"/>
    <n v="153269.01999999999"/>
    <n v="4"/>
  </r>
  <r>
    <s v="DET-000908"/>
    <s v="ORD-000963"/>
    <s v="PRD-000039"/>
    <n v="39"/>
    <n v="357.9"/>
    <n v="477.14"/>
    <n v="469.57"/>
    <n v="18313.23"/>
    <n v="13958.1"/>
    <n v="4355.13"/>
    <n v="0.23780000000000001"/>
    <x v="8"/>
    <x v="0"/>
    <x v="0"/>
    <s v="CUST-000053"/>
    <x v="19"/>
    <x v="4"/>
    <n v="167855.1"/>
    <n v="4"/>
  </r>
  <r>
    <s v="DET-000909"/>
    <s v="ORD-001498"/>
    <s v="PRD-000033"/>
    <n v="28"/>
    <n v="79.27"/>
    <n v="103.11"/>
    <n v="99.53"/>
    <n v="2786.84"/>
    <n v="2219.56"/>
    <n v="567.28"/>
    <n v="0.2036"/>
    <x v="106"/>
    <x v="3"/>
    <x v="0"/>
    <s v="CUST-000060"/>
    <x v="62"/>
    <x v="3"/>
    <n v="6817.22"/>
    <n v="4"/>
  </r>
  <r>
    <s v="DET-000910"/>
    <s v="ORD-001124"/>
    <s v="PRD-000026"/>
    <n v="37"/>
    <n v="403.33"/>
    <n v="509.37"/>
    <n v="515.59"/>
    <n v="19076.830000000002"/>
    <n v="14923.21"/>
    <n v="4153.62"/>
    <n v="0.2177"/>
    <x v="110"/>
    <x v="4"/>
    <x v="1"/>
    <s v="CUST-000011"/>
    <x v="78"/>
    <x v="1"/>
    <n v="179481.85"/>
    <n v="4"/>
  </r>
  <r>
    <s v="DET-000911"/>
    <s v="ORD-000864"/>
    <s v="PRD-000048"/>
    <n v="20"/>
    <n v="284.02999999999997"/>
    <n v="373.58"/>
    <n v="402.9"/>
    <n v="8058"/>
    <n v="5680.6"/>
    <n v="2377.4"/>
    <n v="0.29499999999999998"/>
    <x v="20"/>
    <x v="2"/>
    <x v="2"/>
    <s v="CUST-000073"/>
    <x v="36"/>
    <x v="0"/>
    <n v="40900.32"/>
    <n v="3"/>
  </r>
  <r>
    <s v="DET-000912"/>
    <s v="ORD-001152"/>
    <s v="PRD-000065"/>
    <n v="12"/>
    <n v="176.42"/>
    <n v="236.45"/>
    <n v="250.23"/>
    <n v="3002.76"/>
    <n v="2117.04"/>
    <n v="885.72"/>
    <n v="0.29499999999999998"/>
    <x v="114"/>
    <x v="0"/>
    <x v="3"/>
    <s v="CUST-000049"/>
    <x v="7"/>
    <x v="1"/>
    <n v="54866.62"/>
    <n v="6"/>
  </r>
  <r>
    <s v="DET-000913"/>
    <s v="ORD-001476"/>
    <s v="PRD-000113"/>
    <n v="33"/>
    <n v="468.36"/>
    <n v="680.02"/>
    <n v="736.18"/>
    <n v="24293.94"/>
    <n v="15455.88"/>
    <n v="8838.06"/>
    <n v="0.36380000000000001"/>
    <x v="83"/>
    <x v="1"/>
    <x v="1"/>
    <s v="CUST-000044"/>
    <x v="52"/>
    <x v="3"/>
    <n v="110064.6"/>
    <n v="5"/>
  </r>
  <r>
    <s v="DET-000914"/>
    <s v="ORD-000369"/>
    <s v="PRD-000038"/>
    <n v="27"/>
    <n v="93.95"/>
    <n v="142.47999999999999"/>
    <n v="148.52000000000001"/>
    <n v="4010.04"/>
    <n v="2536.65"/>
    <n v="1473.39"/>
    <n v="0.3674"/>
    <x v="22"/>
    <x v="0"/>
    <x v="0"/>
    <s v="CUST-000051"/>
    <x v="42"/>
    <x v="2"/>
    <n v="12965.1"/>
    <n v="1"/>
  </r>
  <r>
    <s v="DET-000915"/>
    <s v="ORD-000851"/>
    <s v="PRD-000002"/>
    <n v="49"/>
    <n v="477.82"/>
    <n v="747.13"/>
    <n v="724.38"/>
    <n v="35494.620000000003"/>
    <n v="23413.18"/>
    <n v="12081.44"/>
    <n v="0.34039999999999998"/>
    <x v="86"/>
    <x v="4"/>
    <x v="1"/>
    <s v="CUST-000003"/>
    <x v="37"/>
    <x v="4"/>
    <n v="45392.9"/>
    <n v="5"/>
  </r>
  <r>
    <s v="DET-000916"/>
    <s v="ORD-000043"/>
    <s v="PRD-000113"/>
    <n v="35"/>
    <n v="468.36"/>
    <n v="680.02"/>
    <n v="657.73"/>
    <n v="23020.55"/>
    <n v="16392.599999999999"/>
    <n v="6627.95"/>
    <n v="0.28789999999999999"/>
    <x v="83"/>
    <x v="1"/>
    <x v="1"/>
    <s v="CUST-000016"/>
    <x v="47"/>
    <x v="3"/>
    <n v="110064.6"/>
    <n v="4"/>
  </r>
  <r>
    <s v="DET-000917"/>
    <s v="ORD-001443"/>
    <s v="PRD-000006"/>
    <n v="44"/>
    <n v="120.2"/>
    <n v="168.22"/>
    <n v="161.02000000000001"/>
    <n v="7084.88"/>
    <n v="5288.8"/>
    <n v="1796.08"/>
    <n v="0.2535"/>
    <x v="65"/>
    <x v="4"/>
    <x v="0"/>
    <s v="CUST-000068"/>
    <x v="17"/>
    <x v="2"/>
    <n v="16587.599999999999"/>
    <n v="1"/>
  </r>
  <r>
    <s v="DET-000918"/>
    <s v="ORD-000488"/>
    <s v="PRD-000046"/>
    <n v="18"/>
    <n v="348.14"/>
    <n v="536.96"/>
    <n v="555.79"/>
    <n v="10004.219999999999"/>
    <n v="6266.52"/>
    <n v="3737.7"/>
    <n v="0.37359999999999999"/>
    <x v="79"/>
    <x v="1"/>
    <x v="1"/>
    <s v="CUST-000010"/>
    <x v="75"/>
    <x v="4"/>
    <n v="112797.36"/>
    <n v="1"/>
  </r>
  <r>
    <s v="DET-000919"/>
    <s v="ORD-000078"/>
    <s v="PRD-000050"/>
    <n v="34"/>
    <n v="133.18"/>
    <n v="194.02"/>
    <n v="191.39"/>
    <n v="6507.26"/>
    <n v="4528.12"/>
    <n v="1979.14"/>
    <n v="0.30409999999999998"/>
    <x v="35"/>
    <x v="1"/>
    <x v="0"/>
    <s v="CUST-000004"/>
    <x v="73"/>
    <x v="4"/>
    <n v="29033.24"/>
    <n v="2"/>
  </r>
  <r>
    <s v="DET-000920"/>
    <s v="ORD-000826"/>
    <s v="PRD-000038"/>
    <n v="43"/>
    <n v="93.95"/>
    <n v="142.47999999999999"/>
    <n v="151.05000000000001"/>
    <n v="6495.15"/>
    <n v="4039.85"/>
    <n v="2455.3000000000002"/>
    <n v="0.378"/>
    <x v="22"/>
    <x v="0"/>
    <x v="0"/>
    <s v="CUST-000016"/>
    <x v="47"/>
    <x v="3"/>
    <n v="12965.1"/>
    <n v="3"/>
  </r>
  <r>
    <s v="DET-000921"/>
    <s v="ORD-001294"/>
    <s v="PRD-000106"/>
    <n v="31"/>
    <n v="162.18"/>
    <n v="216.57"/>
    <n v="228.03"/>
    <n v="7068.93"/>
    <n v="5027.58"/>
    <n v="2041.35"/>
    <n v="0.2888"/>
    <x v="33"/>
    <x v="1"/>
    <x v="3"/>
    <s v="CUST-000056"/>
    <x v="9"/>
    <x v="1"/>
    <n v="37950.120000000003"/>
    <n v="5"/>
  </r>
  <r>
    <s v="DET-000922"/>
    <s v="ORD-000674"/>
    <s v="PRD-000088"/>
    <n v="20"/>
    <n v="336.9"/>
    <n v="499.36"/>
    <n v="498.22"/>
    <n v="9964.4"/>
    <n v="6738"/>
    <n v="3226.4"/>
    <n v="0.32379999999999998"/>
    <x v="26"/>
    <x v="4"/>
    <x v="1"/>
    <s v="CUST-000020"/>
    <x v="72"/>
    <x v="0"/>
    <n v="34700.699999999997"/>
    <n v="6"/>
  </r>
  <r>
    <s v="DET-000923"/>
    <s v="ORD-000701"/>
    <s v="PRD-000018"/>
    <n v="10"/>
    <n v="286.14"/>
    <n v="428.08"/>
    <n v="418.03"/>
    <n v="4180.3"/>
    <n v="2861.4"/>
    <n v="1318.9"/>
    <n v="0.3155"/>
    <x v="39"/>
    <x v="5"/>
    <x v="1"/>
    <s v="CUST-000041"/>
    <x v="14"/>
    <x v="3"/>
    <n v="32333.82"/>
    <n v="4"/>
  </r>
  <r>
    <s v="DET-000924"/>
    <s v="ORD-000759"/>
    <s v="PRD-000027"/>
    <n v="37"/>
    <n v="139.85"/>
    <n v="204.65"/>
    <n v="197.56"/>
    <n v="7309.72"/>
    <n v="5174.45"/>
    <n v="2135.27"/>
    <n v="0.29210000000000003"/>
    <x v="80"/>
    <x v="1"/>
    <x v="3"/>
    <s v="CUST-000025"/>
    <x v="15"/>
    <x v="0"/>
    <n v="52164.05"/>
    <n v="2"/>
  </r>
  <r>
    <s v="DET-000925"/>
    <s v="ORD-000728"/>
    <s v="PRD-000041"/>
    <n v="48"/>
    <n v="104.92"/>
    <n v="144.66"/>
    <n v="153.43"/>
    <n v="7364.64"/>
    <n v="5036.16"/>
    <n v="2328.48"/>
    <n v="0.31619999999999998"/>
    <x v="45"/>
    <x v="4"/>
    <x v="2"/>
    <s v="CUST-000036"/>
    <x v="46"/>
    <x v="4"/>
    <n v="9757.56"/>
    <n v="2"/>
  </r>
  <r>
    <s v="DET-000926"/>
    <s v="ORD-001339"/>
    <s v="PRD-000072"/>
    <n v="22"/>
    <n v="139.41999999999999"/>
    <n v="218.06"/>
    <n v="221.89"/>
    <n v="4881.58"/>
    <n v="3067.24"/>
    <n v="1814.34"/>
    <n v="0.37169999999999997"/>
    <x v="99"/>
    <x v="4"/>
    <x v="1"/>
    <s v="CUST-000047"/>
    <x v="43"/>
    <x v="3"/>
    <n v="45032.66"/>
    <n v="3"/>
  </r>
  <r>
    <s v="DET-000927"/>
    <s v="ORD-000925"/>
    <s v="PRD-000092"/>
    <n v="20"/>
    <n v="370.96"/>
    <n v="553.53"/>
    <n v="552.72"/>
    <n v="11054.4"/>
    <n v="7419.2"/>
    <n v="3635.2"/>
    <n v="0.32879999999999998"/>
    <x v="5"/>
    <x v="3"/>
    <x v="0"/>
    <s v="CUST-000025"/>
    <x v="15"/>
    <x v="0"/>
    <n v="74562.960000000006"/>
    <n v="5"/>
  </r>
  <r>
    <s v="DET-000928"/>
    <s v="ORD-000902"/>
    <s v="PRD-000074"/>
    <n v="16"/>
    <n v="416.96"/>
    <n v="613.59"/>
    <n v="661.76"/>
    <n v="10588.16"/>
    <n v="6671.36"/>
    <n v="3916.8"/>
    <n v="0.36990000000000001"/>
    <x v="40"/>
    <x v="5"/>
    <x v="3"/>
    <s v="CUST-000061"/>
    <x v="22"/>
    <x v="4"/>
    <n v="47950.400000000001"/>
    <n v="4"/>
  </r>
  <r>
    <s v="DET-000929"/>
    <s v="ORD-000889"/>
    <s v="PRD-000017"/>
    <n v="24"/>
    <n v="186.91"/>
    <n v="267.58"/>
    <n v="278.02999999999997"/>
    <n v="6672.72"/>
    <n v="4485.84"/>
    <n v="2186.88"/>
    <n v="0.32769999999999999"/>
    <x v="42"/>
    <x v="0"/>
    <x v="3"/>
    <s v="CUST-000054"/>
    <x v="6"/>
    <x v="3"/>
    <n v="33456.89"/>
    <n v="1"/>
  </r>
  <r>
    <s v="DET-000930"/>
    <s v="ORD-000993"/>
    <s v="PRD-000119"/>
    <n v="49"/>
    <n v="451.65"/>
    <n v="666.6"/>
    <n v="685.07"/>
    <n v="33568.43"/>
    <n v="22130.85"/>
    <n v="11437.58"/>
    <n v="0.3407"/>
    <x v="47"/>
    <x v="0"/>
    <x v="3"/>
    <s v="CUST-000064"/>
    <x v="18"/>
    <x v="0"/>
    <n v="148592.85"/>
    <n v="4"/>
  </r>
  <r>
    <s v="DET-000931"/>
    <s v="ORD-001192"/>
    <s v="PRD-000062"/>
    <n v="44"/>
    <n v="172.11"/>
    <n v="221.97"/>
    <n v="235.62"/>
    <n v="10367.280000000001"/>
    <n v="7572.84"/>
    <n v="2794.44"/>
    <n v="0.26950000000000002"/>
    <x v="44"/>
    <x v="1"/>
    <x v="1"/>
    <s v="CUST-000032"/>
    <x v="1"/>
    <x v="0"/>
    <n v="75212.070000000007"/>
    <n v="2"/>
  </r>
  <r>
    <s v="DET-000932"/>
    <s v="ORD-000339"/>
    <s v="PRD-000029"/>
    <n v="33"/>
    <n v="316.58999999999997"/>
    <n v="401.44"/>
    <n v="430.48"/>
    <n v="14205.84"/>
    <n v="10447.469999999999"/>
    <n v="3758.37"/>
    <n v="0.2646"/>
    <x v="113"/>
    <x v="4"/>
    <x v="3"/>
    <s v="CUST-000026"/>
    <x v="70"/>
    <x v="0"/>
    <n v="98776.08"/>
    <n v="3"/>
  </r>
  <r>
    <s v="DET-000933"/>
    <s v="ORD-000193"/>
    <s v="PRD-000058"/>
    <n v="34"/>
    <n v="138.19"/>
    <n v="191.44"/>
    <n v="201.57"/>
    <n v="6853.38"/>
    <n v="4698.46"/>
    <n v="2154.92"/>
    <n v="0.31440000000000001"/>
    <x v="52"/>
    <x v="5"/>
    <x v="1"/>
    <s v="CUST-000017"/>
    <x v="41"/>
    <x v="4"/>
    <n v="14233.57"/>
    <n v="4"/>
  </r>
  <r>
    <s v="DET-000934"/>
    <s v="ORD-001477"/>
    <s v="PRD-000070"/>
    <n v="30"/>
    <n v="494.1"/>
    <n v="659.45"/>
    <n v="670"/>
    <n v="20100"/>
    <n v="14823"/>
    <n v="5277"/>
    <n v="0.26250000000000001"/>
    <x v="49"/>
    <x v="1"/>
    <x v="0"/>
    <s v="CUST-000045"/>
    <x v="13"/>
    <x v="0"/>
    <n v="214439.4"/>
    <n v="6"/>
  </r>
  <r>
    <s v="DET-000935"/>
    <s v="ORD-000283"/>
    <s v="PRD-000078"/>
    <n v="26"/>
    <n v="83.32"/>
    <n v="130.31"/>
    <n v="131.21"/>
    <n v="3411.46"/>
    <n v="2166.3200000000002"/>
    <n v="1245.1400000000001"/>
    <n v="0.36499999999999999"/>
    <x v="16"/>
    <x v="3"/>
    <x v="3"/>
    <s v="CUST-000034"/>
    <x v="28"/>
    <x v="0"/>
    <n v="38077.24"/>
    <n v="3"/>
  </r>
  <r>
    <s v="DET-000936"/>
    <s v="ORD-001360"/>
    <s v="PRD-000022"/>
    <n v="37"/>
    <n v="112.77"/>
    <n v="150.9"/>
    <n v="160.82"/>
    <n v="5950.34"/>
    <n v="4172.49"/>
    <n v="1777.85"/>
    <n v="0.29880000000000001"/>
    <x v="17"/>
    <x v="3"/>
    <x v="0"/>
    <s v="CUST-000053"/>
    <x v="19"/>
    <x v="4"/>
    <n v="35409.78"/>
    <n v="4"/>
  </r>
  <r>
    <s v="DET-000937"/>
    <s v="ORD-000390"/>
    <s v="PRD-000118"/>
    <n v="43"/>
    <n v="133.96"/>
    <n v="168.59"/>
    <n v="173.26"/>
    <n v="7450.18"/>
    <n v="5760.28"/>
    <n v="1689.9"/>
    <n v="0.2268"/>
    <x v="94"/>
    <x v="4"/>
    <x v="2"/>
    <s v="CUST-000064"/>
    <x v="18"/>
    <x v="0"/>
    <n v="48091.64"/>
    <n v="1"/>
  </r>
  <r>
    <s v="DET-000938"/>
    <s v="ORD-001000"/>
    <s v="PRD-000006"/>
    <n v="33"/>
    <n v="120.2"/>
    <n v="168.22"/>
    <n v="177.58"/>
    <n v="5860.14"/>
    <n v="3966.6"/>
    <n v="1893.54"/>
    <n v="0.3231"/>
    <x v="65"/>
    <x v="4"/>
    <x v="2"/>
    <s v="CUST-000028"/>
    <x v="67"/>
    <x v="3"/>
    <n v="16587.599999999999"/>
    <n v="6"/>
  </r>
  <r>
    <s v="DET-000939"/>
    <s v="ORD-000525"/>
    <s v="PRD-000026"/>
    <n v="26"/>
    <n v="403.33"/>
    <n v="509.37"/>
    <n v="551.92999999999995"/>
    <n v="14350.18"/>
    <n v="10486.58"/>
    <n v="3863.6"/>
    <n v="0.26919999999999999"/>
    <x v="110"/>
    <x v="4"/>
    <x v="2"/>
    <s v="CUST-000062"/>
    <x v="8"/>
    <x v="4"/>
    <n v="179481.85"/>
    <n v="6"/>
  </r>
  <r>
    <s v="DET-000940"/>
    <s v="ORD-001264"/>
    <s v="PRD-000039"/>
    <n v="49"/>
    <n v="357.9"/>
    <n v="477.14"/>
    <n v="518.83000000000004"/>
    <n v="25422.67"/>
    <n v="17537.099999999999"/>
    <n v="7885.57"/>
    <n v="0.31019999999999998"/>
    <x v="8"/>
    <x v="0"/>
    <x v="2"/>
    <s v="CUST-000056"/>
    <x v="9"/>
    <x v="1"/>
    <n v="167855.1"/>
    <n v="2"/>
  </r>
  <r>
    <s v="DET-000941"/>
    <s v="ORD-000659"/>
    <s v="PRD-000012"/>
    <n v="17"/>
    <n v="486.46"/>
    <n v="645.89"/>
    <n v="640.5"/>
    <n v="10888.5"/>
    <n v="8269.82"/>
    <n v="2618.6799999999998"/>
    <n v="0.24049999999999999"/>
    <x v="32"/>
    <x v="0"/>
    <x v="1"/>
    <s v="CUST-000023"/>
    <x v="2"/>
    <x v="1"/>
    <n v="77347.14"/>
    <n v="5"/>
  </r>
  <r>
    <s v="DET-000942"/>
    <s v="ORD-000716"/>
    <s v="PRD-000099"/>
    <n v="13"/>
    <n v="61.44"/>
    <n v="90.77"/>
    <n v="88.79"/>
    <n v="1154.27"/>
    <n v="798.72"/>
    <n v="355.55"/>
    <n v="0.308"/>
    <x v="75"/>
    <x v="3"/>
    <x v="0"/>
    <s v="CUST-000010"/>
    <x v="75"/>
    <x v="4"/>
    <n v="3624.96"/>
    <n v="6"/>
  </r>
  <r>
    <s v="DET-000943"/>
    <s v="ORD-000891"/>
    <s v="PRD-000014"/>
    <n v="28"/>
    <n v="145.55000000000001"/>
    <n v="199.14"/>
    <n v="196.99"/>
    <n v="5515.72"/>
    <n v="4075.4"/>
    <n v="1440.32"/>
    <n v="0.2611"/>
    <x v="4"/>
    <x v="2"/>
    <x v="1"/>
    <s v="CUST-000057"/>
    <x v="76"/>
    <x v="1"/>
    <n v="47158.2"/>
    <n v="3"/>
  </r>
  <r>
    <s v="DET-000944"/>
    <s v="ORD-001482"/>
    <s v="PRD-000022"/>
    <n v="19"/>
    <n v="112.77"/>
    <n v="150.9"/>
    <n v="160.36000000000001"/>
    <n v="3046.84"/>
    <n v="2142.63"/>
    <n v="904.21"/>
    <n v="0.29680000000000001"/>
    <x v="17"/>
    <x v="3"/>
    <x v="0"/>
    <s v="CUST-000009"/>
    <x v="24"/>
    <x v="2"/>
    <n v="35409.78"/>
    <n v="1"/>
  </r>
  <r>
    <s v="DET-000945"/>
    <s v="ORD-001113"/>
    <s v="PRD-000051"/>
    <n v="40"/>
    <n v="486.31"/>
    <n v="723.21"/>
    <n v="727.19"/>
    <n v="29087.599999999999"/>
    <n v="19452.400000000001"/>
    <n v="9635.2000000000007"/>
    <n v="0.33119999999999999"/>
    <x v="0"/>
    <x v="0"/>
    <x v="0"/>
    <s v="CUST-000072"/>
    <x v="34"/>
    <x v="0"/>
    <n v="231969.87"/>
    <n v="5"/>
  </r>
  <r>
    <s v="DET-000946"/>
    <s v="ORD-001119"/>
    <s v="PRD-000023"/>
    <n v="17"/>
    <n v="181.47"/>
    <n v="258.42"/>
    <n v="252.22"/>
    <n v="4287.74"/>
    <n v="3084.99"/>
    <n v="1202.75"/>
    <n v="0.28050000000000003"/>
    <x v="19"/>
    <x v="1"/>
    <x v="1"/>
    <s v="CUST-000011"/>
    <x v="78"/>
    <x v="1"/>
    <n v="43552.800000000003"/>
    <n v="4"/>
  </r>
  <r>
    <s v="DET-000947"/>
    <s v="ORD-000452"/>
    <s v="PRD-000048"/>
    <n v="31"/>
    <n v="284.02999999999997"/>
    <n v="373.58"/>
    <n v="360.41"/>
    <n v="11172.71"/>
    <n v="8804.93"/>
    <n v="2367.7800000000002"/>
    <n v="0.21190000000000001"/>
    <x v="20"/>
    <x v="2"/>
    <x v="0"/>
    <s v="CUST-000014"/>
    <x v="68"/>
    <x v="4"/>
    <n v="40900.32"/>
    <n v="1"/>
  </r>
  <r>
    <s v="DET-000948"/>
    <s v="ORD-000428"/>
    <s v="PRD-000071"/>
    <n v="48"/>
    <n v="397.51"/>
    <n v="509.84"/>
    <n v="509.38"/>
    <n v="24450.240000000002"/>
    <n v="19080.48"/>
    <n v="5369.76"/>
    <n v="0.21959999999999999"/>
    <x v="43"/>
    <x v="1"/>
    <x v="1"/>
    <s v="CUST-000035"/>
    <x v="61"/>
    <x v="1"/>
    <n v="96197.42"/>
    <n v="2"/>
  </r>
  <r>
    <s v="DET-000949"/>
    <s v="ORD-001175"/>
    <s v="PRD-000104"/>
    <n v="41"/>
    <n v="278.86"/>
    <n v="384.46"/>
    <n v="373.09"/>
    <n v="15296.69"/>
    <n v="11433.26"/>
    <n v="3863.43"/>
    <n v="0.25259999999999999"/>
    <x v="82"/>
    <x v="1"/>
    <x v="1"/>
    <s v="CUST-000026"/>
    <x v="70"/>
    <x v="0"/>
    <n v="92302.66"/>
    <n v="5"/>
  </r>
  <r>
    <s v="DET-000950"/>
    <s v="ORD-001400"/>
    <s v="PRD-000050"/>
    <n v="11"/>
    <n v="133.18"/>
    <n v="194.02"/>
    <n v="188.87"/>
    <n v="2077.5700000000002"/>
    <n v="1464.98"/>
    <n v="612.59"/>
    <n v="0.2949"/>
    <x v="35"/>
    <x v="1"/>
    <x v="2"/>
    <s v="CUST-000072"/>
    <x v="34"/>
    <x v="0"/>
    <n v="29033.24"/>
    <n v="4"/>
  </r>
  <r>
    <s v="DET-000951"/>
    <s v="ORD-001046"/>
    <s v="PRD-000089"/>
    <n v="12"/>
    <n v="449.25"/>
    <n v="562.36"/>
    <n v="591.92999999999995"/>
    <n v="7103.16"/>
    <n v="5391"/>
    <n v="1712.16"/>
    <n v="0.24099999999999999"/>
    <x v="27"/>
    <x v="2"/>
    <x v="1"/>
    <s v="CUST-000002"/>
    <x v="26"/>
    <x v="1"/>
    <n v="146455.5"/>
    <n v="2"/>
  </r>
  <r>
    <s v="DET-000952"/>
    <s v="ORD-000883"/>
    <s v="PRD-000013"/>
    <n v="41"/>
    <n v="424.6"/>
    <n v="548.55999999999995"/>
    <n v="522.76"/>
    <n v="21433.16"/>
    <n v="17408.599999999999"/>
    <n v="4024.56"/>
    <n v="0.18779999999999999"/>
    <x v="61"/>
    <x v="4"/>
    <x v="1"/>
    <s v="CUST-000052"/>
    <x v="58"/>
    <x v="2"/>
    <n v="195740.6"/>
    <n v="2"/>
  </r>
  <r>
    <s v="DET-000953"/>
    <s v="ORD-000313"/>
    <s v="PRD-000085"/>
    <n v="45"/>
    <n v="189.94"/>
    <n v="277.74"/>
    <n v="268.75"/>
    <n v="12093.75"/>
    <n v="8547.2999999999993"/>
    <n v="3546.45"/>
    <n v="0.29320000000000002"/>
    <x v="115"/>
    <x v="5"/>
    <x v="1"/>
    <s v="CUST-000023"/>
    <x v="2"/>
    <x v="1"/>
    <n v="73316.84"/>
    <n v="4"/>
  </r>
  <r>
    <s v="DET-000954"/>
    <s v="ORD-000840"/>
    <s v="PRD-000105"/>
    <n v="18"/>
    <n v="458.4"/>
    <n v="615.54999999999995"/>
    <n v="662.73"/>
    <n v="11929.14"/>
    <n v="8251.2000000000007"/>
    <n v="3677.94"/>
    <n v="0.30830000000000002"/>
    <x v="85"/>
    <x v="2"/>
    <x v="3"/>
    <s v="CUST-000062"/>
    <x v="8"/>
    <x v="4"/>
    <n v="143479.20000000001"/>
    <n v="5"/>
  </r>
  <r>
    <s v="DET-000955"/>
    <s v="ORD-000519"/>
    <s v="PRD-000010"/>
    <n v="16"/>
    <n v="368.63"/>
    <n v="526.67999999999995"/>
    <n v="567.1"/>
    <n v="9073.6"/>
    <n v="5898.08"/>
    <n v="3175.52"/>
    <n v="0.35"/>
    <x v="63"/>
    <x v="2"/>
    <x v="3"/>
    <s v="CUST-000072"/>
    <x v="34"/>
    <x v="0"/>
    <n v="36494.370000000003"/>
    <n v="3"/>
  </r>
  <r>
    <s v="DET-000956"/>
    <s v="ORD-001230"/>
    <s v="PRD-000117"/>
    <n v="40"/>
    <n v="411.65"/>
    <n v="555.02"/>
    <n v="554.67999999999995"/>
    <n v="22187.200000000001"/>
    <n v="16466"/>
    <n v="5721.2"/>
    <n v="0.25790000000000002"/>
    <x v="97"/>
    <x v="4"/>
    <x v="3"/>
    <s v="CUST-000006"/>
    <x v="63"/>
    <x v="2"/>
    <n v="41165"/>
    <n v="1"/>
  </r>
  <r>
    <s v="DET-000957"/>
    <s v="ORD-000375"/>
    <s v="PRD-000055"/>
    <n v="44"/>
    <n v="319.05"/>
    <n v="470.86"/>
    <n v="453.53"/>
    <n v="19955.32"/>
    <n v="14038.2"/>
    <n v="5917.12"/>
    <n v="0.29649999999999999"/>
    <x v="23"/>
    <x v="0"/>
    <x v="0"/>
    <s v="CUST-000008"/>
    <x v="20"/>
    <x v="0"/>
    <n v="62852.85"/>
    <n v="1"/>
  </r>
  <r>
    <s v="DET-000958"/>
    <s v="ORD-000451"/>
    <s v="PRD-000009"/>
    <n v="21"/>
    <n v="320.5"/>
    <n v="401.4"/>
    <n v="423.78"/>
    <n v="8899.3799999999992"/>
    <n v="6730.5"/>
    <n v="2168.88"/>
    <n v="0.2437"/>
    <x v="69"/>
    <x v="0"/>
    <x v="2"/>
    <s v="CUST-000039"/>
    <x v="51"/>
    <x v="0"/>
    <n v="85253"/>
    <n v="6"/>
  </r>
  <r>
    <s v="DET-000959"/>
    <s v="ORD-001015"/>
    <s v="PRD-000079"/>
    <n v="44"/>
    <n v="211.31"/>
    <n v="329.75"/>
    <n v="331.08"/>
    <n v="14567.52"/>
    <n v="9297.64"/>
    <n v="5269.88"/>
    <n v="0.36180000000000001"/>
    <x v="25"/>
    <x v="5"/>
    <x v="3"/>
    <s v="CUST-000022"/>
    <x v="74"/>
    <x v="3"/>
    <n v="42684.62"/>
    <n v="6"/>
  </r>
  <r>
    <s v="DET-000960"/>
    <s v="ORD-000595"/>
    <s v="PRD-000052"/>
    <n v="33"/>
    <n v="398.81"/>
    <n v="500.83"/>
    <n v="479.2"/>
    <n v="15813.6"/>
    <n v="13160.73"/>
    <n v="2652.87"/>
    <n v="0.1678"/>
    <x v="64"/>
    <x v="5"/>
    <x v="1"/>
    <s v="CUST-000049"/>
    <x v="7"/>
    <x v="1"/>
    <n v="100101.31"/>
    <n v="2"/>
  </r>
  <r>
    <s v="DET-000961"/>
    <s v="ORD-001203"/>
    <s v="PRD-000002"/>
    <n v="31"/>
    <n v="477.82"/>
    <n v="747.13"/>
    <n v="727.46"/>
    <n v="22551.26"/>
    <n v="14812.42"/>
    <n v="7738.84"/>
    <n v="0.34320000000000001"/>
    <x v="86"/>
    <x v="4"/>
    <x v="0"/>
    <s v="CUST-000074"/>
    <x v="29"/>
    <x v="0"/>
    <n v="45392.9"/>
    <n v="4"/>
  </r>
  <r>
    <s v="DET-000962"/>
    <s v="ORD-001234"/>
    <s v="PRD-000025"/>
    <n v="5"/>
    <n v="255.23"/>
    <n v="344.48"/>
    <n v="334.35"/>
    <n v="1671.75"/>
    <n v="1276.1500000000001"/>
    <n v="395.6"/>
    <n v="0.2366"/>
    <x v="11"/>
    <x v="1"/>
    <x v="0"/>
    <s v="CUST-000012"/>
    <x v="39"/>
    <x v="4"/>
    <n v="118937.18"/>
    <n v="4"/>
  </r>
  <r>
    <s v="DET-000963"/>
    <s v="ORD-000500"/>
    <s v="PRD-000013"/>
    <n v="38"/>
    <n v="424.6"/>
    <n v="548.55999999999995"/>
    <n v="569.61"/>
    <n v="21645.18"/>
    <n v="16134.8"/>
    <n v="5510.38"/>
    <n v="0.25459999999999999"/>
    <x v="61"/>
    <x v="4"/>
    <x v="3"/>
    <s v="CUST-000005"/>
    <x v="65"/>
    <x v="4"/>
    <n v="195740.6"/>
    <n v="1"/>
  </r>
  <r>
    <s v="DET-000964"/>
    <s v="ORD-000464"/>
    <s v="PRD-000098"/>
    <n v="8"/>
    <n v="242.39"/>
    <n v="366.32"/>
    <n v="397.35"/>
    <n v="3178.8"/>
    <n v="1939.12"/>
    <n v="1239.68"/>
    <n v="0.39"/>
    <x v="102"/>
    <x v="4"/>
    <x v="2"/>
    <s v="CUST-000051"/>
    <x v="42"/>
    <x v="2"/>
    <n v="16724.91"/>
    <n v="4"/>
  </r>
  <r>
    <s v="DET-000965"/>
    <s v="ORD-001148"/>
    <s v="PRD-000051"/>
    <n v="28"/>
    <n v="486.31"/>
    <n v="723.21"/>
    <n v="773.08"/>
    <n v="21646.240000000002"/>
    <n v="13616.68"/>
    <n v="8029.56"/>
    <n v="0.37090000000000001"/>
    <x v="0"/>
    <x v="0"/>
    <x v="2"/>
    <s v="CUST-000038"/>
    <x v="32"/>
    <x v="3"/>
    <n v="231969.87"/>
    <n v="1"/>
  </r>
  <r>
    <s v="DET-000966"/>
    <s v="ORD-000113"/>
    <s v="PRD-000058"/>
    <n v="25"/>
    <n v="138.19"/>
    <n v="191.44"/>
    <n v="197.56"/>
    <n v="4939"/>
    <n v="3454.75"/>
    <n v="1484.25"/>
    <n v="0.30049999999999999"/>
    <x v="52"/>
    <x v="5"/>
    <x v="1"/>
    <s v="CUST-000047"/>
    <x v="43"/>
    <x v="3"/>
    <n v="14233.57"/>
    <n v="3"/>
  </r>
  <r>
    <s v="DET-000967"/>
    <s v="ORD-001036"/>
    <s v="PRD-000034"/>
    <n v="37"/>
    <n v="477"/>
    <n v="677.96"/>
    <n v="686.99"/>
    <n v="25418.63"/>
    <n v="17649"/>
    <n v="7769.63"/>
    <n v="0.30570000000000003"/>
    <x v="48"/>
    <x v="1"/>
    <x v="0"/>
    <s v="CUST-000046"/>
    <x v="60"/>
    <x v="2"/>
    <n v="187461"/>
    <n v="4"/>
  </r>
  <r>
    <s v="DET-000968"/>
    <s v="ORD-001150"/>
    <s v="PRD-000035"/>
    <n v="11"/>
    <n v="484.53"/>
    <n v="772.81"/>
    <n v="805.89"/>
    <n v="8864.7900000000009"/>
    <n v="5329.83"/>
    <n v="3534.96"/>
    <n v="0.39879999999999999"/>
    <x v="1"/>
    <x v="1"/>
    <x v="1"/>
    <s v="CUST-000015"/>
    <x v="69"/>
    <x v="1"/>
    <n v="63957.96"/>
    <n v="4"/>
  </r>
  <r>
    <s v="DET-000969"/>
    <s v="ORD-000331"/>
    <s v="PRD-000102"/>
    <n v="5"/>
    <n v="336.38"/>
    <n v="487.38"/>
    <n v="495.46"/>
    <n v="2477.3000000000002"/>
    <n v="1681.9"/>
    <n v="795.4"/>
    <n v="0.3211"/>
    <x v="37"/>
    <x v="5"/>
    <x v="2"/>
    <s v="CUST-000018"/>
    <x v="56"/>
    <x v="3"/>
    <n v="161462.39999999999"/>
    <n v="2"/>
  </r>
  <r>
    <s v="DET-000970"/>
    <s v="ORD-001307"/>
    <s v="PRD-000003"/>
    <n v="45"/>
    <n v="379.4"/>
    <n v="516.48"/>
    <n v="509.72"/>
    <n v="22937.4"/>
    <n v="17073"/>
    <n v="5864.4"/>
    <n v="0.25569999999999998"/>
    <x v="58"/>
    <x v="2"/>
    <x v="2"/>
    <s v="CUST-000001"/>
    <x v="50"/>
    <x v="4"/>
    <n v="53874.8"/>
    <n v="5"/>
  </r>
  <r>
    <s v="DET-000971"/>
    <s v="ORD-000140"/>
    <s v="PRD-000106"/>
    <n v="7"/>
    <n v="162.18"/>
    <n v="216.57"/>
    <n v="227.81"/>
    <n v="1594.67"/>
    <n v="1135.26"/>
    <n v="459.41"/>
    <n v="0.28810000000000002"/>
    <x v="33"/>
    <x v="1"/>
    <x v="2"/>
    <s v="CUST-000008"/>
    <x v="20"/>
    <x v="0"/>
    <n v="37950.120000000003"/>
    <n v="2"/>
  </r>
  <r>
    <s v="DET-000972"/>
    <s v="ORD-001425"/>
    <s v="PRD-000120"/>
    <n v="48"/>
    <n v="292.7"/>
    <n v="384.02"/>
    <n v="415.12"/>
    <n v="19925.759999999998"/>
    <n v="14049.6"/>
    <n v="5876.16"/>
    <n v="0.2949"/>
    <x v="62"/>
    <x v="2"/>
    <x v="1"/>
    <s v="CUST-000046"/>
    <x v="60"/>
    <x v="2"/>
    <n v="76980.100000000006"/>
    <n v="2"/>
  </r>
  <r>
    <s v="DET-000973"/>
    <s v="ORD-000902"/>
    <s v="PRD-000059"/>
    <n v="19"/>
    <n v="70.349999999999994"/>
    <n v="111"/>
    <n v="111.66"/>
    <n v="2121.54"/>
    <n v="1336.65"/>
    <n v="784.89"/>
    <n v="0.37"/>
    <x v="74"/>
    <x v="3"/>
    <x v="3"/>
    <s v="CUST-000061"/>
    <x v="22"/>
    <x v="4"/>
    <n v="22441.65"/>
    <n v="4"/>
  </r>
  <r>
    <s v="DET-000974"/>
    <s v="ORD-001121"/>
    <s v="PRD-000070"/>
    <n v="35"/>
    <n v="494.1"/>
    <n v="659.45"/>
    <n v="709.72"/>
    <n v="24840.2"/>
    <n v="17293.5"/>
    <n v="7546.7"/>
    <n v="0.30380000000000001"/>
    <x v="49"/>
    <x v="1"/>
    <x v="1"/>
    <s v="CUST-000033"/>
    <x v="23"/>
    <x v="2"/>
    <n v="214439.4"/>
    <n v="2"/>
  </r>
  <r>
    <s v="DET-000975"/>
    <s v="ORD-000517"/>
    <s v="PRD-000119"/>
    <n v="20"/>
    <n v="451.65"/>
    <n v="666.6"/>
    <n v="676.37"/>
    <n v="13527.4"/>
    <n v="9033"/>
    <n v="4494.3999999999996"/>
    <n v="0.3322"/>
    <x v="47"/>
    <x v="0"/>
    <x v="0"/>
    <s v="CUST-000038"/>
    <x v="32"/>
    <x v="3"/>
    <n v="148592.85"/>
    <n v="3"/>
  </r>
  <r>
    <s v="DET-000976"/>
    <s v="ORD-000569"/>
    <s v="PRD-000048"/>
    <n v="14"/>
    <n v="284.02999999999997"/>
    <n v="373.58"/>
    <n v="377.39"/>
    <n v="5283.46"/>
    <n v="3976.42"/>
    <n v="1307.04"/>
    <n v="0.24740000000000001"/>
    <x v="20"/>
    <x v="2"/>
    <x v="1"/>
    <s v="CUST-000002"/>
    <x v="26"/>
    <x v="1"/>
    <n v="40900.32"/>
    <n v="5"/>
  </r>
  <r>
    <s v="DET-000977"/>
    <s v="ORD-000846"/>
    <s v="PRD-000064"/>
    <n v="33"/>
    <n v="210.54"/>
    <n v="327.83"/>
    <n v="312.83"/>
    <n v="10323.39"/>
    <n v="6947.82"/>
    <n v="3375.57"/>
    <n v="0.32700000000000001"/>
    <x v="10"/>
    <x v="3"/>
    <x v="0"/>
    <s v="CUST-000030"/>
    <x v="38"/>
    <x v="3"/>
    <n v="34528.559999999998"/>
    <n v="3"/>
  </r>
  <r>
    <s v="DET-000978"/>
    <s v="ORD-001093"/>
    <s v="PRD-000113"/>
    <n v="10"/>
    <n v="468.36"/>
    <n v="680.02"/>
    <n v="716.94"/>
    <n v="7169.4"/>
    <n v="4683.6000000000004"/>
    <n v="2485.8000000000002"/>
    <n v="0.34670000000000001"/>
    <x v="83"/>
    <x v="1"/>
    <x v="2"/>
    <s v="CUST-000024"/>
    <x v="71"/>
    <x v="4"/>
    <n v="110064.6"/>
    <n v="2"/>
  </r>
  <r>
    <s v="DET-000979"/>
    <s v="ORD-000118"/>
    <s v="PRD-000019"/>
    <n v="33"/>
    <n v="244.38"/>
    <n v="336.58"/>
    <n v="360.52"/>
    <n v="11897.16"/>
    <n v="8064.54"/>
    <n v="3832.62"/>
    <n v="0.3221"/>
    <x v="112"/>
    <x v="2"/>
    <x v="3"/>
    <s v="CUST-000019"/>
    <x v="3"/>
    <x v="0"/>
    <n v="61339.38"/>
    <n v="2"/>
  </r>
  <r>
    <s v="DET-000980"/>
    <s v="ORD-000888"/>
    <s v="PRD-000067"/>
    <n v="21"/>
    <n v="113.42"/>
    <n v="174.22"/>
    <n v="182.85"/>
    <n v="3839.85"/>
    <n v="2381.8200000000002"/>
    <n v="1458.03"/>
    <n v="0.37969999999999998"/>
    <x v="57"/>
    <x v="4"/>
    <x v="2"/>
    <s v="CUST-000063"/>
    <x v="16"/>
    <x v="3"/>
    <n v="35500.46"/>
    <n v="2"/>
  </r>
  <r>
    <s v="DET-000981"/>
    <s v="ORD-001083"/>
    <s v="PRD-000082"/>
    <n v="26"/>
    <n v="330.48"/>
    <n v="422.83"/>
    <n v="411.29"/>
    <n v="10693.54"/>
    <n v="8592.48"/>
    <n v="2101.06"/>
    <n v="0.19650000000000001"/>
    <x v="2"/>
    <x v="2"/>
    <x v="3"/>
    <s v="CUST-000008"/>
    <x v="20"/>
    <x v="0"/>
    <n v="69070.320000000007"/>
    <n v="6"/>
  </r>
  <r>
    <s v="DET-000982"/>
    <s v="ORD-001057"/>
    <s v="PRD-000103"/>
    <n v="28"/>
    <n v="191.46"/>
    <n v="245.6"/>
    <n v="237.13"/>
    <n v="6639.64"/>
    <n v="5360.88"/>
    <n v="1278.76"/>
    <n v="0.19259999999999999"/>
    <x v="38"/>
    <x v="1"/>
    <x v="2"/>
    <s v="CUST-000059"/>
    <x v="5"/>
    <x v="2"/>
    <n v="55140.480000000003"/>
    <n v="4"/>
  </r>
  <r>
    <s v="DET-000983"/>
    <s v="ORD-001342"/>
    <s v="PRD-000073"/>
    <n v="21"/>
    <n v="52.48"/>
    <n v="82.14"/>
    <n v="85.09"/>
    <n v="1786.89"/>
    <n v="1102.08"/>
    <n v="684.81"/>
    <n v="0.38319999999999999"/>
    <x v="118"/>
    <x v="0"/>
    <x v="3"/>
    <s v="CUST-000055"/>
    <x v="44"/>
    <x v="2"/>
    <n v="6979.84"/>
    <n v="1"/>
  </r>
  <r>
    <s v="DET-000984"/>
    <s v="ORD-000050"/>
    <s v="PRD-000116"/>
    <n v="25"/>
    <n v="442.16"/>
    <n v="664.5"/>
    <n v="671.3"/>
    <n v="16782.5"/>
    <n v="11054"/>
    <n v="5728.5"/>
    <n v="0.34129999999999999"/>
    <x v="98"/>
    <x v="1"/>
    <x v="3"/>
    <s v="CUST-000014"/>
    <x v="68"/>
    <x v="4"/>
    <n v="207373.04"/>
    <n v="6"/>
  </r>
  <r>
    <s v="DET-000985"/>
    <s v="ORD-000019"/>
    <s v="PRD-000076"/>
    <n v="15"/>
    <n v="378.05"/>
    <n v="518.77"/>
    <n v="526.22"/>
    <n v="7893.3"/>
    <n v="5670.75"/>
    <n v="2222.5500000000002"/>
    <n v="0.28160000000000002"/>
    <x v="13"/>
    <x v="4"/>
    <x v="1"/>
    <s v="CUST-000023"/>
    <x v="2"/>
    <x v="1"/>
    <n v="161805.4"/>
    <n v="2"/>
  </r>
  <r>
    <s v="DET-000986"/>
    <s v="ORD-000726"/>
    <s v="PRD-000005"/>
    <n v="11"/>
    <n v="120.21"/>
    <n v="159.85"/>
    <n v="175.06"/>
    <n v="1925.66"/>
    <n v="1322.31"/>
    <n v="603.35"/>
    <n v="0.31330000000000002"/>
    <x v="3"/>
    <x v="2"/>
    <x v="2"/>
    <s v="CUST-000051"/>
    <x v="42"/>
    <x v="2"/>
    <n v="45439.38"/>
    <n v="6"/>
  </r>
  <r>
    <s v="DET-000987"/>
    <s v="ORD-000197"/>
    <s v="PRD-000067"/>
    <n v="46"/>
    <n v="113.42"/>
    <n v="174.22"/>
    <n v="184.43"/>
    <n v="8483.7800000000007"/>
    <n v="5217.32"/>
    <n v="3266.46"/>
    <n v="0.38500000000000001"/>
    <x v="57"/>
    <x v="4"/>
    <x v="2"/>
    <s v="CUST-000051"/>
    <x v="42"/>
    <x v="2"/>
    <n v="35500.46"/>
    <n v="6"/>
  </r>
  <r>
    <s v="DET-000988"/>
    <s v="ORD-001474"/>
    <s v="PRD-000011"/>
    <n v="43"/>
    <n v="59.26"/>
    <n v="82.73"/>
    <n v="83.7"/>
    <n v="3599.1"/>
    <n v="2548.1799999999998"/>
    <n v="1050.92"/>
    <n v="0.29199999999999998"/>
    <x v="96"/>
    <x v="2"/>
    <x v="3"/>
    <s v="CUST-000054"/>
    <x v="6"/>
    <x v="3"/>
    <n v="14044.62"/>
    <n v="4"/>
  </r>
  <r>
    <s v="DET-000989"/>
    <s v="ORD-000559"/>
    <s v="PRD-000094"/>
    <n v="9"/>
    <n v="302.57"/>
    <n v="401.96"/>
    <n v="383.01"/>
    <n v="3447.09"/>
    <n v="2723.13"/>
    <n v="723.96"/>
    <n v="0.21"/>
    <x v="41"/>
    <x v="2"/>
    <x v="2"/>
    <s v="CUST-000074"/>
    <x v="29"/>
    <x v="0"/>
    <n v="133433.37"/>
    <n v="6"/>
  </r>
  <r>
    <s v="DET-000990"/>
    <s v="ORD-000452"/>
    <s v="PRD-000068"/>
    <n v="48"/>
    <n v="410.99"/>
    <n v="593.6"/>
    <n v="566.96"/>
    <n v="27214.080000000002"/>
    <n v="19727.52"/>
    <n v="7486.56"/>
    <n v="0.27510000000000001"/>
    <x v="24"/>
    <x v="2"/>
    <x v="0"/>
    <s v="CUST-000014"/>
    <x v="68"/>
    <x v="4"/>
    <n v="159053.13"/>
    <n v="1"/>
  </r>
  <r>
    <s v="DET-000991"/>
    <s v="ORD-000289"/>
    <s v="PRD-000069"/>
    <n v="25"/>
    <n v="83.55"/>
    <n v="119.93"/>
    <n v="126.25"/>
    <n v="3156.25"/>
    <n v="2088.75"/>
    <n v="1067.5"/>
    <n v="0.3382"/>
    <x v="67"/>
    <x v="4"/>
    <x v="3"/>
    <s v="CUST-000026"/>
    <x v="70"/>
    <x v="0"/>
    <n v="24730.799999999999"/>
    <n v="2"/>
  </r>
  <r>
    <s v="DET-000992"/>
    <s v="ORD-001165"/>
    <s v="PRD-000001"/>
    <n v="22"/>
    <n v="218.54"/>
    <n v="334.94"/>
    <n v="360.28"/>
    <n v="7926.16"/>
    <n v="4807.88"/>
    <n v="3118.28"/>
    <n v="0.39340000000000003"/>
    <x v="28"/>
    <x v="5"/>
    <x v="1"/>
    <s v="CUST-000050"/>
    <x v="10"/>
    <x v="4"/>
    <n v="23165.24"/>
    <n v="5"/>
  </r>
  <r>
    <s v="DET-000993"/>
    <s v="ORD-001108"/>
    <s v="PRD-000091"/>
    <n v="39"/>
    <n v="103.82"/>
    <n v="149.71"/>
    <n v="158.12"/>
    <n v="6166.68"/>
    <n v="4048.98"/>
    <n v="2117.6999999999998"/>
    <n v="0.34339999999999998"/>
    <x v="70"/>
    <x v="4"/>
    <x v="2"/>
    <s v="CUST-000002"/>
    <x v="26"/>
    <x v="1"/>
    <n v="23359.5"/>
    <n v="5"/>
  </r>
  <r>
    <s v="DET-000994"/>
    <s v="ORD-000391"/>
    <s v="PRD-000092"/>
    <n v="24"/>
    <n v="370.96"/>
    <n v="553.53"/>
    <n v="559.54999999999995"/>
    <n v="13429.2"/>
    <n v="8903.0400000000009"/>
    <n v="4526.16"/>
    <n v="0.33700000000000002"/>
    <x v="5"/>
    <x v="3"/>
    <x v="2"/>
    <s v="CUST-000038"/>
    <x v="32"/>
    <x v="3"/>
    <n v="74562.960000000006"/>
    <n v="6"/>
  </r>
  <r>
    <s v="DET-000995"/>
    <s v="ORD-000215"/>
    <s v="PRD-000063"/>
    <n v="19"/>
    <n v="422.93"/>
    <n v="665.54"/>
    <n v="635.37"/>
    <n v="12072.03"/>
    <n v="8035.67"/>
    <n v="4036.36"/>
    <n v="0.33439999999999998"/>
    <x v="101"/>
    <x v="4"/>
    <x v="3"/>
    <s v="CUST-000005"/>
    <x v="65"/>
    <x v="4"/>
    <n v="209773.28"/>
    <n v="5"/>
  </r>
  <r>
    <s v="DET-000996"/>
    <s v="ORD-000215"/>
    <s v="PRD-000029"/>
    <n v="9"/>
    <n v="316.58999999999997"/>
    <n v="401.44"/>
    <n v="439.62"/>
    <n v="3956.58"/>
    <n v="2849.31"/>
    <n v="1107.27"/>
    <n v="0.27989999999999998"/>
    <x v="113"/>
    <x v="4"/>
    <x v="3"/>
    <s v="CUST-000005"/>
    <x v="65"/>
    <x v="4"/>
    <n v="98776.08"/>
    <n v="5"/>
  </r>
  <r>
    <s v="DET-000997"/>
    <s v="ORD-001427"/>
    <s v="PRD-000082"/>
    <n v="17"/>
    <n v="330.48"/>
    <n v="422.83"/>
    <n v="464.25"/>
    <n v="7892.25"/>
    <n v="5618.16"/>
    <n v="2274.09"/>
    <n v="0.28810000000000002"/>
    <x v="2"/>
    <x v="2"/>
    <x v="1"/>
    <s v="CUST-000021"/>
    <x v="55"/>
    <x v="4"/>
    <n v="69070.320000000007"/>
    <n v="1"/>
  </r>
  <r>
    <s v="DET-000998"/>
    <s v="ORD-000128"/>
    <s v="PRD-000012"/>
    <n v="16"/>
    <n v="486.46"/>
    <n v="645.89"/>
    <n v="666.82"/>
    <n v="10669.12"/>
    <n v="7783.36"/>
    <n v="2885.76"/>
    <n v="0.27050000000000002"/>
    <x v="32"/>
    <x v="0"/>
    <x v="2"/>
    <s v="CUST-000054"/>
    <x v="6"/>
    <x v="3"/>
    <n v="77347.14"/>
    <n v="5"/>
  </r>
  <r>
    <s v="DET-000999"/>
    <s v="ORD-000760"/>
    <s v="PRD-000077"/>
    <n v="25"/>
    <n v="397.07"/>
    <n v="597.23"/>
    <n v="573.70000000000005"/>
    <n v="14342.5"/>
    <n v="9926.75"/>
    <n v="4415.75"/>
    <n v="0.30790000000000001"/>
    <x v="71"/>
    <x v="4"/>
    <x v="2"/>
    <s v="CUST-000039"/>
    <x v="51"/>
    <x v="0"/>
    <n v="153269.01999999999"/>
    <n v="1"/>
  </r>
  <r>
    <s v="DET-001000"/>
    <s v="ORD-000404"/>
    <s v="PRD-000041"/>
    <n v="41"/>
    <n v="104.92"/>
    <n v="144.66"/>
    <n v="149.16999999999999"/>
    <n v="6115.97"/>
    <n v="4301.72"/>
    <n v="1814.25"/>
    <n v="0.29659999999999997"/>
    <x v="45"/>
    <x v="4"/>
    <x v="0"/>
    <s v="CUST-000002"/>
    <x v="26"/>
    <x v="1"/>
    <n v="9757.56"/>
    <n v="5"/>
  </r>
  <r>
    <s v="DET-001001"/>
    <s v="ORD-001053"/>
    <s v="PRD-000002"/>
    <n v="10"/>
    <n v="477.82"/>
    <n v="747.13"/>
    <n v="809.78"/>
    <n v="8097.8"/>
    <n v="4778.2"/>
    <n v="3319.6"/>
    <n v="0.40989999999999999"/>
    <x v="86"/>
    <x v="4"/>
    <x v="2"/>
    <s v="CUST-000056"/>
    <x v="9"/>
    <x v="1"/>
    <n v="45392.9"/>
    <n v="3"/>
  </r>
  <r>
    <s v="DET-001002"/>
    <s v="ORD-000338"/>
    <s v="PRD-000037"/>
    <n v="11"/>
    <n v="187.08"/>
    <n v="277.86"/>
    <n v="292.31"/>
    <n v="3215.41"/>
    <n v="2057.88"/>
    <n v="1157.53"/>
    <n v="0.36"/>
    <x v="104"/>
    <x v="0"/>
    <x v="2"/>
    <s v="CUST-000052"/>
    <x v="58"/>
    <x v="2"/>
    <n v="64729.68"/>
    <n v="2"/>
  </r>
  <r>
    <s v="DET-001003"/>
    <s v="ORD-000831"/>
    <s v="PRD-000045"/>
    <n v="30"/>
    <n v="166.45"/>
    <n v="213.32"/>
    <n v="225.69"/>
    <n v="6770.7"/>
    <n v="4993.5"/>
    <n v="1777.2"/>
    <n v="0.26250000000000001"/>
    <x v="51"/>
    <x v="3"/>
    <x v="0"/>
    <s v="CUST-000034"/>
    <x v="28"/>
    <x v="0"/>
    <n v="49768.55"/>
    <n v="6"/>
  </r>
  <r>
    <s v="DET-001004"/>
    <s v="ORD-000714"/>
    <s v="PRD-000080"/>
    <n v="46"/>
    <n v="102.14"/>
    <n v="155.55000000000001"/>
    <n v="149.76"/>
    <n v="6888.96"/>
    <n v="4698.4399999999996"/>
    <n v="2190.52"/>
    <n v="0.318"/>
    <x v="95"/>
    <x v="2"/>
    <x v="2"/>
    <s v="CUST-000053"/>
    <x v="19"/>
    <x v="4"/>
    <n v="43103.08"/>
    <n v="3"/>
  </r>
  <r>
    <s v="DET-001005"/>
    <s v="ORD-000361"/>
    <s v="PRD-000048"/>
    <n v="12"/>
    <n v="284.02999999999997"/>
    <n v="373.58"/>
    <n v="360.87"/>
    <n v="4330.4399999999996"/>
    <n v="3408.36"/>
    <n v="922.08"/>
    <n v="0.21290000000000001"/>
    <x v="20"/>
    <x v="2"/>
    <x v="1"/>
    <s v="CUST-000036"/>
    <x v="46"/>
    <x v="4"/>
    <n v="40900.32"/>
    <n v="2"/>
  </r>
  <r>
    <s v="DET-001006"/>
    <s v="ORD-000569"/>
    <s v="PRD-000024"/>
    <n v="13"/>
    <n v="214.86"/>
    <n v="291.2"/>
    <n v="282.2"/>
    <n v="3668.6"/>
    <n v="2793.18"/>
    <n v="875.42"/>
    <n v="0.23860000000000001"/>
    <x v="73"/>
    <x v="0"/>
    <x v="1"/>
    <s v="CUST-000002"/>
    <x v="26"/>
    <x v="1"/>
    <n v="80572.5"/>
    <n v="5"/>
  </r>
  <r>
    <s v="DET-001007"/>
    <s v="ORD-001416"/>
    <s v="PRD-000099"/>
    <n v="31"/>
    <n v="61.44"/>
    <n v="90.77"/>
    <n v="98.55"/>
    <n v="3055.05"/>
    <n v="1904.64"/>
    <n v="1150.4100000000001"/>
    <n v="0.37659999999999999"/>
    <x v="75"/>
    <x v="3"/>
    <x v="1"/>
    <s v="CUST-000005"/>
    <x v="65"/>
    <x v="4"/>
    <n v="3624.96"/>
    <n v="6"/>
  </r>
  <r>
    <s v="DET-001008"/>
    <s v="ORD-000218"/>
    <s v="PRD-000022"/>
    <n v="8"/>
    <n v="112.77"/>
    <n v="150.9"/>
    <n v="155.26"/>
    <n v="1242.08"/>
    <n v="902.16"/>
    <n v="339.92"/>
    <n v="0.2737"/>
    <x v="17"/>
    <x v="3"/>
    <x v="2"/>
    <s v="CUST-000047"/>
    <x v="43"/>
    <x v="3"/>
    <n v="35409.78"/>
    <n v="3"/>
  </r>
  <r>
    <s v="DET-001009"/>
    <s v="ORD-000202"/>
    <s v="PRD-000100"/>
    <n v="25"/>
    <n v="98.55"/>
    <n v="152.47999999999999"/>
    <n v="162.96"/>
    <n v="4074"/>
    <n v="2463.75"/>
    <n v="1610.25"/>
    <n v="0.39529999999999998"/>
    <x v="119"/>
    <x v="0"/>
    <x v="3"/>
    <s v="CUST-000065"/>
    <x v="33"/>
    <x v="4"/>
    <n v="45135.9"/>
    <n v="5"/>
  </r>
  <r>
    <s v="DET-001010"/>
    <s v="ORD-000017"/>
    <s v="PRD-000011"/>
    <n v="35"/>
    <n v="59.26"/>
    <n v="82.73"/>
    <n v="80.02"/>
    <n v="2800.7"/>
    <n v="2074.1"/>
    <n v="726.6"/>
    <n v="0.25940000000000002"/>
    <x v="96"/>
    <x v="2"/>
    <x v="0"/>
    <s v="CUST-000055"/>
    <x v="44"/>
    <x v="2"/>
    <n v="14044.62"/>
    <n v="2"/>
  </r>
  <r>
    <s v="DET-001011"/>
    <s v="ORD-000322"/>
    <s v="PRD-000119"/>
    <n v="25"/>
    <n v="451.65"/>
    <n v="666.6"/>
    <n v="726.02"/>
    <n v="18150.5"/>
    <n v="11291.25"/>
    <n v="6859.25"/>
    <n v="0.37790000000000001"/>
    <x v="47"/>
    <x v="0"/>
    <x v="3"/>
    <s v="CUST-000017"/>
    <x v="41"/>
    <x v="4"/>
    <n v="148592.85"/>
    <n v="2"/>
  </r>
  <r>
    <s v="DET-001012"/>
    <s v="ORD-000518"/>
    <s v="PRD-000058"/>
    <n v="44"/>
    <n v="138.19"/>
    <n v="191.44"/>
    <n v="205.45"/>
    <n v="9039.7999999999993"/>
    <n v="6080.36"/>
    <n v="2959.44"/>
    <n v="0.32740000000000002"/>
    <x v="52"/>
    <x v="5"/>
    <x v="1"/>
    <s v="CUST-000006"/>
    <x v="63"/>
    <x v="2"/>
    <n v="14233.57"/>
    <n v="2"/>
  </r>
  <r>
    <s v="DET-001013"/>
    <s v="ORD-001349"/>
    <s v="PRD-000046"/>
    <n v="29"/>
    <n v="348.14"/>
    <n v="536.96"/>
    <n v="528.22"/>
    <n v="15318.38"/>
    <n v="10096.06"/>
    <n v="5222.32"/>
    <n v="0.34089999999999998"/>
    <x v="79"/>
    <x v="1"/>
    <x v="2"/>
    <s v="CUST-000047"/>
    <x v="43"/>
    <x v="3"/>
    <n v="112797.36"/>
    <n v="3"/>
  </r>
  <r>
    <s v="DET-001014"/>
    <s v="ORD-001436"/>
    <s v="PRD-000029"/>
    <n v="43"/>
    <n v="316.58999999999997"/>
    <n v="401.44"/>
    <n v="434.01"/>
    <n v="18662.43"/>
    <n v="13613.37"/>
    <n v="5049.0600000000004"/>
    <n v="0.27050000000000002"/>
    <x v="113"/>
    <x v="4"/>
    <x v="2"/>
    <s v="CUST-000015"/>
    <x v="69"/>
    <x v="1"/>
    <n v="98776.08"/>
    <n v="1"/>
  </r>
  <r>
    <s v="DET-001015"/>
    <s v="ORD-001342"/>
    <s v="PRD-000035"/>
    <n v="19"/>
    <n v="484.53"/>
    <n v="772.81"/>
    <n v="764.71"/>
    <n v="14529.49"/>
    <n v="9206.07"/>
    <n v="5323.42"/>
    <n v="0.3664"/>
    <x v="1"/>
    <x v="1"/>
    <x v="3"/>
    <s v="CUST-000055"/>
    <x v="44"/>
    <x v="2"/>
    <n v="63957.96"/>
    <n v="1"/>
  </r>
  <r>
    <s v="DET-001016"/>
    <s v="ORD-000681"/>
    <s v="PRD-000112"/>
    <n v="39"/>
    <n v="122.55"/>
    <n v="174.75"/>
    <n v="171.39"/>
    <n v="6684.21"/>
    <n v="4779.45"/>
    <n v="1904.76"/>
    <n v="0.28499999999999998"/>
    <x v="116"/>
    <x v="0"/>
    <x v="0"/>
    <s v="CUST-000024"/>
    <x v="71"/>
    <x v="4"/>
    <n v="16421.7"/>
    <n v="6"/>
  </r>
  <r>
    <s v="DET-001017"/>
    <s v="ORD-001106"/>
    <s v="PRD-000118"/>
    <n v="47"/>
    <n v="133.96"/>
    <n v="168.59"/>
    <n v="166.84"/>
    <n v="7841.48"/>
    <n v="6296.12"/>
    <n v="1545.36"/>
    <n v="0.1971"/>
    <x v="94"/>
    <x v="4"/>
    <x v="2"/>
    <s v="CUST-000060"/>
    <x v="62"/>
    <x v="3"/>
    <n v="48091.64"/>
    <n v="4"/>
  </r>
  <r>
    <s v="DET-001018"/>
    <s v="ORD-001498"/>
    <s v="PRD-000015"/>
    <n v="45"/>
    <n v="131.82"/>
    <n v="208.28"/>
    <n v="226.29"/>
    <n v="10183.049999999999"/>
    <n v="5931.9"/>
    <n v="4251.1499999999996"/>
    <n v="0.41749999999999998"/>
    <x v="54"/>
    <x v="3"/>
    <x v="0"/>
    <s v="CUST-000060"/>
    <x v="62"/>
    <x v="3"/>
    <n v="12654.72"/>
    <n v="4"/>
  </r>
  <r>
    <s v="DET-001019"/>
    <s v="ORD-001492"/>
    <s v="PRD-000060"/>
    <n v="41"/>
    <n v="196.4"/>
    <n v="254.95"/>
    <n v="277.22000000000003"/>
    <n v="11366.02"/>
    <n v="8052.4"/>
    <n v="3313.62"/>
    <n v="0.29149999999999998"/>
    <x v="90"/>
    <x v="5"/>
    <x v="0"/>
    <s v="CUST-000026"/>
    <x v="70"/>
    <x v="0"/>
    <n v="93682.8"/>
    <n v="4"/>
  </r>
  <r>
    <s v="DET-001020"/>
    <s v="ORD-000425"/>
    <s v="PRD-000095"/>
    <n v="46"/>
    <n v="396.94"/>
    <n v="595.12"/>
    <n v="594.73"/>
    <n v="27357.58"/>
    <n v="18259.240000000002"/>
    <n v="9098.34"/>
    <n v="0.33260000000000001"/>
    <x v="31"/>
    <x v="1"/>
    <x v="0"/>
    <s v="CUST-000009"/>
    <x v="24"/>
    <x v="2"/>
    <n v="139722.88"/>
    <n v="1"/>
  </r>
  <r>
    <s v="DET-001021"/>
    <s v="ORD-001228"/>
    <s v="PRD-000042"/>
    <n v="32"/>
    <n v="272.83"/>
    <n v="401.42"/>
    <n v="423.83"/>
    <n v="13562.56"/>
    <n v="8730.56"/>
    <n v="4832"/>
    <n v="0.35630000000000001"/>
    <x v="36"/>
    <x v="2"/>
    <x v="1"/>
    <s v="CUST-000034"/>
    <x v="28"/>
    <x v="0"/>
    <n v="121955.01"/>
    <n v="5"/>
  </r>
  <r>
    <s v="DET-001022"/>
    <s v="ORD-001019"/>
    <s v="PRD-000105"/>
    <n v="18"/>
    <n v="458.4"/>
    <n v="615.54999999999995"/>
    <n v="647.16999999999996"/>
    <n v="11649.06"/>
    <n v="8251.2000000000007"/>
    <n v="3397.86"/>
    <n v="0.29170000000000001"/>
    <x v="85"/>
    <x v="2"/>
    <x v="1"/>
    <s v="CUST-000047"/>
    <x v="43"/>
    <x v="3"/>
    <n v="143479.20000000001"/>
    <n v="4"/>
  </r>
  <r>
    <s v="DET-001023"/>
    <s v="ORD-000387"/>
    <s v="PRD-000043"/>
    <n v="8"/>
    <n v="65.47"/>
    <n v="96.35"/>
    <n v="103.19"/>
    <n v="825.52"/>
    <n v="523.76"/>
    <n v="301.76"/>
    <n v="0.36549999999999999"/>
    <x v="87"/>
    <x v="1"/>
    <x v="3"/>
    <s v="CUST-000047"/>
    <x v="43"/>
    <x v="3"/>
    <n v="4451.96"/>
    <n v="4"/>
  </r>
  <r>
    <s v="DET-001024"/>
    <s v="ORD-000778"/>
    <s v="PRD-000080"/>
    <n v="24"/>
    <n v="102.14"/>
    <n v="155.55000000000001"/>
    <n v="154.69"/>
    <n v="3712.56"/>
    <n v="2451.36"/>
    <n v="1261.2"/>
    <n v="0.3397"/>
    <x v="95"/>
    <x v="2"/>
    <x v="2"/>
    <s v="CUST-000080"/>
    <x v="12"/>
    <x v="4"/>
    <n v="43103.08"/>
    <n v="2"/>
  </r>
  <r>
    <s v="DET-001025"/>
    <s v="ORD-000098"/>
    <s v="PRD-000074"/>
    <n v="38"/>
    <n v="416.96"/>
    <n v="613.59"/>
    <n v="629.86"/>
    <n v="23934.68"/>
    <n v="15844.48"/>
    <n v="8090.2"/>
    <n v="0.33800000000000002"/>
    <x v="40"/>
    <x v="5"/>
    <x v="1"/>
    <s v="CUST-000003"/>
    <x v="37"/>
    <x v="4"/>
    <n v="47950.400000000001"/>
    <n v="2"/>
  </r>
  <r>
    <s v="DET-001026"/>
    <s v="ORD-001369"/>
    <s v="PRD-000049"/>
    <n v="16"/>
    <n v="296.02"/>
    <n v="374.25"/>
    <n v="393.02"/>
    <n v="6288.32"/>
    <n v="4736.32"/>
    <n v="1552"/>
    <n v="0.24679999999999999"/>
    <x v="105"/>
    <x v="5"/>
    <x v="0"/>
    <s v="CUST-000033"/>
    <x v="23"/>
    <x v="2"/>
    <n v="134393.07999999999"/>
    <n v="3"/>
  </r>
  <r>
    <s v="DET-001027"/>
    <s v="ORD-000208"/>
    <s v="PRD-000064"/>
    <n v="37"/>
    <n v="210.54"/>
    <n v="327.83"/>
    <n v="312.73"/>
    <n v="11571.01"/>
    <n v="7789.98"/>
    <n v="3781.03"/>
    <n v="0.32679999999999998"/>
    <x v="10"/>
    <x v="3"/>
    <x v="3"/>
    <s v="CUST-000034"/>
    <x v="28"/>
    <x v="0"/>
    <n v="34528.559999999998"/>
    <n v="1"/>
  </r>
  <r>
    <s v="DET-001028"/>
    <s v="ORD-000586"/>
    <s v="PRD-000032"/>
    <n v="28"/>
    <n v="126.74"/>
    <n v="169.05"/>
    <n v="170.15"/>
    <n v="4764.2"/>
    <n v="3548.72"/>
    <n v="1215.48"/>
    <n v="0.25509999999999999"/>
    <x v="56"/>
    <x v="1"/>
    <x v="2"/>
    <s v="CUST-000022"/>
    <x v="74"/>
    <x v="3"/>
    <n v="27249.1"/>
    <n v="2"/>
  </r>
  <r>
    <s v="DET-001029"/>
    <s v="ORD-000166"/>
    <s v="PRD-000064"/>
    <n v="24"/>
    <n v="210.54"/>
    <n v="327.83"/>
    <n v="345.66"/>
    <n v="8295.84"/>
    <n v="5052.96"/>
    <n v="3242.88"/>
    <n v="0.39090000000000003"/>
    <x v="10"/>
    <x v="3"/>
    <x v="1"/>
    <s v="CUST-000030"/>
    <x v="38"/>
    <x v="3"/>
    <n v="34528.559999999998"/>
    <n v="3"/>
  </r>
  <r>
    <s v="DET-001030"/>
    <s v="ORD-000022"/>
    <s v="PRD-000115"/>
    <n v="9"/>
    <n v="335.03"/>
    <n v="441.68"/>
    <n v="436.33"/>
    <n v="3926.97"/>
    <n v="3015.27"/>
    <n v="911.7"/>
    <n v="0.23219999999999999"/>
    <x v="46"/>
    <x v="0"/>
    <x v="3"/>
    <s v="CUST-000062"/>
    <x v="8"/>
    <x v="4"/>
    <n v="147748.23000000001"/>
    <n v="3"/>
  </r>
  <r>
    <s v="DET-001031"/>
    <s v="ORD-000154"/>
    <s v="PRD-000002"/>
    <n v="42"/>
    <n v="477.82"/>
    <n v="747.13"/>
    <n v="817.1"/>
    <n v="34318.199999999997"/>
    <n v="20068.439999999999"/>
    <n v="14249.76"/>
    <n v="0.41520000000000001"/>
    <x v="86"/>
    <x v="4"/>
    <x v="1"/>
    <s v="CUST-000077"/>
    <x v="45"/>
    <x v="1"/>
    <n v="45392.9"/>
    <n v="2"/>
  </r>
  <r>
    <s v="DET-001032"/>
    <s v="ORD-001463"/>
    <s v="PRD-000024"/>
    <n v="34"/>
    <n v="214.86"/>
    <n v="291.2"/>
    <n v="277.95999999999998"/>
    <n v="9450.64"/>
    <n v="7305.24"/>
    <n v="2145.4"/>
    <n v="0.22700000000000001"/>
    <x v="73"/>
    <x v="0"/>
    <x v="2"/>
    <s v="CUST-000031"/>
    <x v="57"/>
    <x v="0"/>
    <n v="80572.5"/>
    <n v="1"/>
  </r>
  <r>
    <s v="DET-001033"/>
    <s v="ORD-001319"/>
    <s v="PRD-000087"/>
    <n v="28"/>
    <n v="378.32"/>
    <n v="486.34"/>
    <n v="531.91999999999996"/>
    <n v="14893.76"/>
    <n v="10592.96"/>
    <n v="4300.8"/>
    <n v="0.2888"/>
    <x v="107"/>
    <x v="5"/>
    <x v="2"/>
    <s v="CUST-000050"/>
    <x v="10"/>
    <x v="4"/>
    <n v="133546.96"/>
    <n v="3"/>
  </r>
  <r>
    <s v="DET-001034"/>
    <s v="ORD-000219"/>
    <s v="PRD-000066"/>
    <n v="47"/>
    <n v="294.20999999999998"/>
    <n v="435.72"/>
    <n v="428.1"/>
    <n v="20120.7"/>
    <n v="13827.87"/>
    <n v="6292.83"/>
    <n v="0.31280000000000002"/>
    <x v="14"/>
    <x v="1"/>
    <x v="1"/>
    <s v="CUST-000023"/>
    <x v="2"/>
    <x v="1"/>
    <n v="118860.84"/>
    <n v="3"/>
  </r>
  <r>
    <s v="DET-001035"/>
    <s v="ORD-000669"/>
    <s v="PRD-000038"/>
    <n v="44"/>
    <n v="93.95"/>
    <n v="142.47999999999999"/>
    <n v="136.4"/>
    <n v="6001.6"/>
    <n v="4133.8"/>
    <n v="1867.8"/>
    <n v="0.31119999999999998"/>
    <x v="22"/>
    <x v="0"/>
    <x v="2"/>
    <s v="CUST-000020"/>
    <x v="72"/>
    <x v="0"/>
    <n v="12965.1"/>
    <n v="3"/>
  </r>
  <r>
    <s v="DET-001036"/>
    <s v="ORD-000230"/>
    <s v="PRD-000031"/>
    <n v="11"/>
    <n v="323.39999999999998"/>
    <n v="507.06"/>
    <n v="503.95"/>
    <n v="5543.45"/>
    <n v="3557.4"/>
    <n v="1986.05"/>
    <n v="0.35830000000000001"/>
    <x v="18"/>
    <x v="4"/>
    <x v="2"/>
    <s v="CUST-000079"/>
    <x v="49"/>
    <x v="0"/>
    <n v="78909.600000000006"/>
    <n v="2"/>
  </r>
  <r>
    <s v="DET-001037"/>
    <s v="ORD-000020"/>
    <s v="PRD-000115"/>
    <n v="40"/>
    <n v="335.03"/>
    <n v="441.68"/>
    <n v="471.69"/>
    <n v="18867.599999999999"/>
    <n v="13401.2"/>
    <n v="5466.4"/>
    <n v="0.28970000000000001"/>
    <x v="46"/>
    <x v="0"/>
    <x v="2"/>
    <s v="CUST-000030"/>
    <x v="38"/>
    <x v="3"/>
    <n v="147748.23000000001"/>
    <n v="3"/>
  </r>
  <r>
    <s v="DET-001038"/>
    <s v="ORD-000553"/>
    <s v="PRD-000104"/>
    <n v="42"/>
    <n v="278.86"/>
    <n v="384.46"/>
    <n v="408.63"/>
    <n v="17162.46"/>
    <n v="11712.12"/>
    <n v="5450.34"/>
    <n v="0.31759999999999999"/>
    <x v="82"/>
    <x v="1"/>
    <x v="1"/>
    <s v="CUST-000015"/>
    <x v="69"/>
    <x v="1"/>
    <n v="92302.66"/>
    <n v="2"/>
  </r>
  <r>
    <s v="DET-001039"/>
    <s v="ORD-000950"/>
    <s v="PRD-000026"/>
    <n v="20"/>
    <n v="403.33"/>
    <n v="509.37"/>
    <n v="499.86"/>
    <n v="9997.2000000000007"/>
    <n v="8066.6"/>
    <n v="1930.6"/>
    <n v="0.19309999999999999"/>
    <x v="110"/>
    <x v="4"/>
    <x v="3"/>
    <s v="CUST-000040"/>
    <x v="27"/>
    <x v="1"/>
    <n v="179481.85"/>
    <n v="4"/>
  </r>
  <r>
    <s v="DET-001040"/>
    <s v="ORD-000148"/>
    <s v="PRD-000029"/>
    <n v="19"/>
    <n v="316.58999999999997"/>
    <n v="401.44"/>
    <n v="393.22"/>
    <n v="7471.18"/>
    <n v="6015.21"/>
    <n v="1455.97"/>
    <n v="0.19489999999999999"/>
    <x v="113"/>
    <x v="4"/>
    <x v="2"/>
    <s v="CUST-000064"/>
    <x v="18"/>
    <x v="0"/>
    <n v="98776.08"/>
    <n v="2"/>
  </r>
  <r>
    <s v="DET-001041"/>
    <s v="ORD-001132"/>
    <s v="PRD-000067"/>
    <n v="27"/>
    <n v="113.42"/>
    <n v="174.22"/>
    <n v="182.3"/>
    <n v="4922.1000000000004"/>
    <n v="3062.34"/>
    <n v="1859.76"/>
    <n v="0.37780000000000002"/>
    <x v="57"/>
    <x v="4"/>
    <x v="0"/>
    <s v="CUST-000080"/>
    <x v="12"/>
    <x v="4"/>
    <n v="35500.46"/>
    <n v="5"/>
  </r>
  <r>
    <s v="DET-001042"/>
    <s v="ORD-000403"/>
    <s v="PRD-000078"/>
    <n v="16"/>
    <n v="83.32"/>
    <n v="130.31"/>
    <n v="132.75"/>
    <n v="2124"/>
    <n v="1333.12"/>
    <n v="790.88"/>
    <n v="0.37240000000000001"/>
    <x v="16"/>
    <x v="3"/>
    <x v="3"/>
    <s v="CUST-000044"/>
    <x v="52"/>
    <x v="3"/>
    <n v="38077.24"/>
    <n v="3"/>
  </r>
  <r>
    <s v="DET-001043"/>
    <s v="ORD-000596"/>
    <s v="PRD-000025"/>
    <n v="33"/>
    <n v="255.23"/>
    <n v="344.48"/>
    <n v="368.2"/>
    <n v="12150.6"/>
    <n v="8422.59"/>
    <n v="3728.01"/>
    <n v="0.30680000000000002"/>
    <x v="11"/>
    <x v="1"/>
    <x v="3"/>
    <s v="CUST-000071"/>
    <x v="66"/>
    <x v="4"/>
    <n v="118937.18"/>
    <n v="2"/>
  </r>
  <r>
    <s v="DET-001044"/>
    <s v="ORD-000367"/>
    <s v="PRD-000048"/>
    <n v="48"/>
    <n v="284.02999999999997"/>
    <n v="373.58"/>
    <n v="356.25"/>
    <n v="17100"/>
    <n v="13633.44"/>
    <n v="3466.56"/>
    <n v="0.20269999999999999"/>
    <x v="20"/>
    <x v="2"/>
    <x v="2"/>
    <s v="CUST-000079"/>
    <x v="49"/>
    <x v="0"/>
    <n v="40900.32"/>
    <n v="6"/>
  </r>
  <r>
    <s v="DET-001045"/>
    <s v="ORD-001438"/>
    <s v="PRD-000065"/>
    <n v="19"/>
    <n v="176.42"/>
    <n v="236.45"/>
    <n v="246.28"/>
    <n v="4679.32"/>
    <n v="3351.98"/>
    <n v="1327.34"/>
    <n v="0.28370000000000001"/>
    <x v="114"/>
    <x v="0"/>
    <x v="2"/>
    <s v="CUST-000021"/>
    <x v="55"/>
    <x v="4"/>
    <n v="54866.62"/>
    <n v="3"/>
  </r>
  <r>
    <s v="DET-001046"/>
    <s v="ORD-001333"/>
    <s v="PRD-000053"/>
    <n v="33"/>
    <n v="472.77"/>
    <n v="675.7"/>
    <n v="715.97"/>
    <n v="23627.01"/>
    <n v="15601.41"/>
    <n v="8025.6"/>
    <n v="0.3397"/>
    <x v="91"/>
    <x v="2"/>
    <x v="2"/>
    <s v="CUST-000050"/>
    <x v="10"/>
    <x v="4"/>
    <n v="111100.95"/>
    <n v="4"/>
  </r>
  <r>
    <s v="DET-001047"/>
    <s v="ORD-000802"/>
    <s v="PRD-000067"/>
    <n v="49"/>
    <n v="113.42"/>
    <n v="174.22"/>
    <n v="191.47"/>
    <n v="9382.0300000000007"/>
    <n v="5557.58"/>
    <n v="3824.45"/>
    <n v="0.40760000000000002"/>
    <x v="57"/>
    <x v="4"/>
    <x v="0"/>
    <s v="CUST-000009"/>
    <x v="24"/>
    <x v="2"/>
    <n v="35500.46"/>
    <n v="3"/>
  </r>
  <r>
    <s v="DET-001048"/>
    <s v="ORD-000918"/>
    <s v="PRD-000118"/>
    <n v="47"/>
    <n v="133.96"/>
    <n v="168.59"/>
    <n v="177.33"/>
    <n v="8334.51"/>
    <n v="6296.12"/>
    <n v="2038.39"/>
    <n v="0.24460000000000001"/>
    <x v="94"/>
    <x v="4"/>
    <x v="2"/>
    <s v="CUST-000067"/>
    <x v="59"/>
    <x v="0"/>
    <n v="48091.64"/>
    <n v="4"/>
  </r>
  <r>
    <s v="DET-001049"/>
    <s v="ORD-001158"/>
    <s v="PRD-000090"/>
    <n v="25"/>
    <n v="262.5"/>
    <n v="342.9"/>
    <n v="337.68"/>
    <n v="8442"/>
    <n v="6562.5"/>
    <n v="1879.5"/>
    <n v="0.22259999999999999"/>
    <x v="88"/>
    <x v="5"/>
    <x v="3"/>
    <s v="CUST-000006"/>
    <x v="63"/>
    <x v="2"/>
    <n v="44362.5"/>
    <n v="1"/>
  </r>
  <r>
    <s v="DET-001050"/>
    <s v="ORD-001307"/>
    <s v="PRD-000018"/>
    <n v="19"/>
    <n v="286.14"/>
    <n v="428.08"/>
    <n v="413.62"/>
    <n v="7858.78"/>
    <n v="5436.66"/>
    <n v="2422.12"/>
    <n v="0.30819999999999997"/>
    <x v="39"/>
    <x v="5"/>
    <x v="2"/>
    <s v="CUST-000001"/>
    <x v="50"/>
    <x v="4"/>
    <n v="32333.82"/>
    <n v="5"/>
  </r>
  <r>
    <s v="DET-001051"/>
    <s v="ORD-000073"/>
    <s v="PRD-000009"/>
    <n v="18"/>
    <n v="320.5"/>
    <n v="401.4"/>
    <n v="419.92"/>
    <n v="7558.56"/>
    <n v="5769"/>
    <n v="1789.56"/>
    <n v="0.23680000000000001"/>
    <x v="69"/>
    <x v="0"/>
    <x v="1"/>
    <s v="CUST-000008"/>
    <x v="20"/>
    <x v="0"/>
    <n v="85253"/>
    <n v="2"/>
  </r>
  <r>
    <s v="DET-001052"/>
    <s v="ORD-000481"/>
    <s v="PRD-000038"/>
    <n v="46"/>
    <n v="93.95"/>
    <n v="142.47999999999999"/>
    <n v="146.54"/>
    <n v="6740.84"/>
    <n v="4321.7"/>
    <n v="2419.14"/>
    <n v="0.3589"/>
    <x v="22"/>
    <x v="0"/>
    <x v="3"/>
    <s v="CUST-000038"/>
    <x v="32"/>
    <x v="3"/>
    <n v="12965.1"/>
    <n v="5"/>
  </r>
  <r>
    <s v="DET-001053"/>
    <s v="ORD-001376"/>
    <s v="PRD-000087"/>
    <n v="48"/>
    <n v="378.32"/>
    <n v="486.34"/>
    <n v="527.62"/>
    <n v="25325.759999999998"/>
    <n v="18159.36"/>
    <n v="7166.4"/>
    <n v="0.28299999999999997"/>
    <x v="107"/>
    <x v="5"/>
    <x v="2"/>
    <s v="CUST-000075"/>
    <x v="0"/>
    <x v="0"/>
    <n v="133546.96"/>
    <n v="2"/>
  </r>
  <r>
    <s v="DET-001054"/>
    <s v="ORD-000560"/>
    <s v="PRD-000021"/>
    <n v="20"/>
    <n v="325.33"/>
    <n v="516.25"/>
    <n v="546.70000000000005"/>
    <n v="10934"/>
    <n v="6506.6"/>
    <n v="4427.3999999999996"/>
    <n v="0.40489999999999998"/>
    <x v="72"/>
    <x v="0"/>
    <x v="0"/>
    <s v="CUST-000052"/>
    <x v="58"/>
    <x v="2"/>
    <n v="44244.88"/>
    <n v="3"/>
  </r>
  <r>
    <s v="DET-001055"/>
    <s v="ORD-001350"/>
    <s v="PRD-000065"/>
    <n v="19"/>
    <n v="176.42"/>
    <n v="236.45"/>
    <n v="242.71"/>
    <n v="4611.49"/>
    <n v="3351.98"/>
    <n v="1259.51"/>
    <n v="0.27310000000000001"/>
    <x v="114"/>
    <x v="0"/>
    <x v="1"/>
    <s v="CUST-000076"/>
    <x v="35"/>
    <x v="2"/>
    <n v="54866.62"/>
    <n v="5"/>
  </r>
  <r>
    <s v="DET-001056"/>
    <s v="ORD-000745"/>
    <s v="PRD-000021"/>
    <n v="46"/>
    <n v="325.33"/>
    <n v="516.25"/>
    <n v="521.69000000000005"/>
    <n v="23997.74"/>
    <n v="14965.18"/>
    <n v="9032.56"/>
    <n v="0.37640000000000001"/>
    <x v="72"/>
    <x v="0"/>
    <x v="3"/>
    <s v="CUST-000036"/>
    <x v="46"/>
    <x v="4"/>
    <n v="44244.88"/>
    <n v="1"/>
  </r>
  <r>
    <s v="DET-001057"/>
    <s v="ORD-001467"/>
    <s v="PRD-000027"/>
    <n v="8"/>
    <n v="139.85"/>
    <n v="204.65"/>
    <n v="206.83"/>
    <n v="1654.64"/>
    <n v="1118.8"/>
    <n v="535.84"/>
    <n v="0.32379999999999998"/>
    <x v="80"/>
    <x v="1"/>
    <x v="3"/>
    <s v="CUST-000042"/>
    <x v="53"/>
    <x v="2"/>
    <n v="52164.05"/>
    <n v="6"/>
  </r>
  <r>
    <s v="DET-001058"/>
    <s v="ORD-000100"/>
    <s v="PRD-000106"/>
    <n v="31"/>
    <n v="162.18"/>
    <n v="216.57"/>
    <n v="213.09"/>
    <n v="6605.79"/>
    <n v="5027.58"/>
    <n v="1578.21"/>
    <n v="0.2389"/>
    <x v="33"/>
    <x v="1"/>
    <x v="3"/>
    <s v="CUST-000062"/>
    <x v="8"/>
    <x v="4"/>
    <n v="37950.120000000003"/>
    <n v="5"/>
  </r>
  <r>
    <s v="DET-001059"/>
    <s v="ORD-001083"/>
    <s v="PRD-000070"/>
    <n v="27"/>
    <n v="494.1"/>
    <n v="659.45"/>
    <n v="628.19000000000005"/>
    <n v="16961.13"/>
    <n v="13340.7"/>
    <n v="3620.43"/>
    <n v="0.2135"/>
    <x v="49"/>
    <x v="1"/>
    <x v="3"/>
    <s v="CUST-000008"/>
    <x v="20"/>
    <x v="0"/>
    <n v="214439.4"/>
    <n v="6"/>
  </r>
  <r>
    <s v="DET-001060"/>
    <s v="ORD-000508"/>
    <s v="PRD-000119"/>
    <n v="33"/>
    <n v="451.65"/>
    <n v="666.6"/>
    <n v="690.76"/>
    <n v="22795.08"/>
    <n v="14904.45"/>
    <n v="7890.63"/>
    <n v="0.34620000000000001"/>
    <x v="47"/>
    <x v="0"/>
    <x v="1"/>
    <s v="CUST-000036"/>
    <x v="46"/>
    <x v="4"/>
    <n v="148592.85"/>
    <n v="3"/>
  </r>
  <r>
    <s v="DET-001061"/>
    <s v="ORD-000258"/>
    <s v="PRD-000044"/>
    <n v="45"/>
    <n v="459.19"/>
    <n v="660.1"/>
    <n v="648.13"/>
    <n v="29165.85"/>
    <n v="20663.55"/>
    <n v="8502.2999999999993"/>
    <n v="0.29149999999999998"/>
    <x v="53"/>
    <x v="1"/>
    <x v="2"/>
    <s v="CUST-000016"/>
    <x v="47"/>
    <x v="3"/>
    <n v="22959.5"/>
    <n v="5"/>
  </r>
  <r>
    <s v="DET-001062"/>
    <s v="ORD-000413"/>
    <s v="PRD-000100"/>
    <n v="13"/>
    <n v="98.55"/>
    <n v="152.47999999999999"/>
    <n v="149.62"/>
    <n v="1945.06"/>
    <n v="1281.1500000000001"/>
    <n v="663.91"/>
    <n v="0.34129999999999999"/>
    <x v="119"/>
    <x v="0"/>
    <x v="0"/>
    <s v="CUST-000075"/>
    <x v="0"/>
    <x v="0"/>
    <n v="45135.9"/>
    <n v="1"/>
  </r>
  <r>
    <s v="DET-001063"/>
    <s v="ORD-001476"/>
    <s v="PRD-000028"/>
    <n v="47"/>
    <n v="281.41000000000003"/>
    <n v="401.27"/>
    <n v="388.75"/>
    <n v="18271.25"/>
    <n v="13226.27"/>
    <n v="5044.9799999999996"/>
    <n v="0.27610000000000001"/>
    <x v="12"/>
    <x v="3"/>
    <x v="1"/>
    <s v="CUST-000044"/>
    <x v="52"/>
    <x v="3"/>
    <n v="26171.13"/>
    <n v="5"/>
  </r>
  <r>
    <s v="DET-001064"/>
    <s v="ORD-001089"/>
    <s v="PRD-000045"/>
    <n v="47"/>
    <n v="166.45"/>
    <n v="213.32"/>
    <n v="208.72"/>
    <n v="9809.84"/>
    <n v="7823.15"/>
    <n v="1986.69"/>
    <n v="0.20250000000000001"/>
    <x v="51"/>
    <x v="3"/>
    <x v="2"/>
    <s v="CUST-000003"/>
    <x v="37"/>
    <x v="4"/>
    <n v="49768.55"/>
    <n v="5"/>
  </r>
  <r>
    <s v="DET-001065"/>
    <s v="ORD-000595"/>
    <s v="PRD-000017"/>
    <n v="11"/>
    <n v="186.91"/>
    <n v="267.58"/>
    <n v="255.48"/>
    <n v="2810.28"/>
    <n v="2056.0100000000002"/>
    <n v="754.27"/>
    <n v="0.26840000000000003"/>
    <x v="42"/>
    <x v="0"/>
    <x v="1"/>
    <s v="CUST-000049"/>
    <x v="7"/>
    <x v="1"/>
    <n v="33456.89"/>
    <n v="2"/>
  </r>
  <r>
    <s v="DET-001066"/>
    <s v="ORD-001178"/>
    <s v="PRD-000040"/>
    <n v="46"/>
    <n v="248.07"/>
    <n v="373.31"/>
    <n v="392.4"/>
    <n v="18050.400000000001"/>
    <n v="11411.22"/>
    <n v="6639.18"/>
    <n v="0.36780000000000002"/>
    <x v="76"/>
    <x v="3"/>
    <x v="0"/>
    <s v="CUST-000060"/>
    <x v="62"/>
    <x v="3"/>
    <n v="89553.27"/>
    <n v="3"/>
  </r>
  <r>
    <s v="DET-001067"/>
    <s v="ORD-000266"/>
    <s v="PRD-000116"/>
    <n v="8"/>
    <n v="442.16"/>
    <n v="664.5"/>
    <n v="671.28"/>
    <n v="5370.24"/>
    <n v="3537.28"/>
    <n v="1832.96"/>
    <n v="0.34129999999999999"/>
    <x v="98"/>
    <x v="1"/>
    <x v="2"/>
    <s v="CUST-000027"/>
    <x v="21"/>
    <x v="4"/>
    <n v="207373.04"/>
    <n v="1"/>
  </r>
  <r>
    <s v="DET-001068"/>
    <s v="ORD-000821"/>
    <s v="PRD-000003"/>
    <n v="9"/>
    <n v="379.4"/>
    <n v="516.48"/>
    <n v="534.16"/>
    <n v="4807.4399999999996"/>
    <n v="3414.6"/>
    <n v="1392.84"/>
    <n v="0.28970000000000001"/>
    <x v="58"/>
    <x v="2"/>
    <x v="3"/>
    <s v="CUST-000015"/>
    <x v="69"/>
    <x v="1"/>
    <n v="53874.8"/>
    <n v="6"/>
  </r>
  <r>
    <s v="DET-001069"/>
    <s v="ORD-001103"/>
    <s v="PRD-000076"/>
    <n v="9"/>
    <n v="378.05"/>
    <n v="518.77"/>
    <n v="542.4"/>
    <n v="4881.6000000000004"/>
    <n v="3402.45"/>
    <n v="1479.15"/>
    <n v="0.30299999999999999"/>
    <x v="13"/>
    <x v="4"/>
    <x v="1"/>
    <s v="CUST-000009"/>
    <x v="24"/>
    <x v="2"/>
    <n v="161805.4"/>
    <n v="5"/>
  </r>
  <r>
    <s v="DET-001070"/>
    <s v="ORD-001339"/>
    <s v="PRD-000103"/>
    <n v="15"/>
    <n v="191.46"/>
    <n v="245.6"/>
    <n v="269.14999999999998"/>
    <n v="4037.25"/>
    <n v="2871.9"/>
    <n v="1165.3499999999999"/>
    <n v="0.28860000000000002"/>
    <x v="38"/>
    <x v="1"/>
    <x v="1"/>
    <s v="CUST-000047"/>
    <x v="43"/>
    <x v="3"/>
    <n v="55140.480000000003"/>
    <n v="3"/>
  </r>
  <r>
    <s v="DET-001071"/>
    <s v="ORD-000662"/>
    <s v="PRD-000076"/>
    <n v="45"/>
    <n v="378.05"/>
    <n v="518.77"/>
    <n v="498.14"/>
    <n v="22416.3"/>
    <n v="17012.25"/>
    <n v="5404.05"/>
    <n v="0.24110000000000001"/>
    <x v="13"/>
    <x v="4"/>
    <x v="3"/>
    <s v="CUST-000036"/>
    <x v="46"/>
    <x v="4"/>
    <n v="161805.4"/>
    <n v="4"/>
  </r>
  <r>
    <s v="DET-001072"/>
    <s v="ORD-000947"/>
    <s v="PRD-000066"/>
    <n v="32"/>
    <n v="294.20999999999998"/>
    <n v="435.72"/>
    <n v="441.25"/>
    <n v="14120"/>
    <n v="9414.7199999999993"/>
    <n v="4705.28"/>
    <n v="0.3332"/>
    <x v="14"/>
    <x v="1"/>
    <x v="0"/>
    <s v="CUST-000067"/>
    <x v="59"/>
    <x v="0"/>
    <n v="118860.84"/>
    <n v="3"/>
  </r>
  <r>
    <s v="DET-001073"/>
    <s v="ORD-000560"/>
    <s v="PRD-000120"/>
    <n v="20"/>
    <n v="292.7"/>
    <n v="384.02"/>
    <n v="378.98"/>
    <n v="7579.6"/>
    <n v="5854"/>
    <n v="1725.6"/>
    <n v="0.22770000000000001"/>
    <x v="62"/>
    <x v="2"/>
    <x v="0"/>
    <s v="CUST-000052"/>
    <x v="58"/>
    <x v="2"/>
    <n v="76980.100000000006"/>
    <n v="3"/>
  </r>
  <r>
    <s v="DET-001074"/>
    <s v="ORD-000917"/>
    <s v="PRD-000046"/>
    <n v="45"/>
    <n v="348.14"/>
    <n v="536.96"/>
    <n v="548.51"/>
    <n v="24682.95"/>
    <n v="15666.3"/>
    <n v="9016.65"/>
    <n v="0.36530000000000001"/>
    <x v="79"/>
    <x v="1"/>
    <x v="2"/>
    <s v="CUST-000009"/>
    <x v="24"/>
    <x v="2"/>
    <n v="112797.36"/>
    <n v="2"/>
  </r>
  <r>
    <s v="DET-001075"/>
    <s v="ORD-000891"/>
    <s v="PRD-000086"/>
    <n v="34"/>
    <n v="196.33"/>
    <n v="246.04"/>
    <n v="267.70999999999998"/>
    <n v="9102.14"/>
    <n v="6675.22"/>
    <n v="2426.92"/>
    <n v="0.2666"/>
    <x v="59"/>
    <x v="2"/>
    <x v="1"/>
    <s v="CUST-000057"/>
    <x v="76"/>
    <x v="1"/>
    <n v="55561.39"/>
    <n v="3"/>
  </r>
  <r>
    <s v="DET-001076"/>
    <s v="ORD-001272"/>
    <s v="PRD-000087"/>
    <n v="8"/>
    <n v="378.32"/>
    <n v="486.34"/>
    <n v="514.84"/>
    <n v="4118.72"/>
    <n v="3026.56"/>
    <n v="1092.1600000000001"/>
    <n v="0.26519999999999999"/>
    <x v="107"/>
    <x v="5"/>
    <x v="2"/>
    <s v="CUST-000067"/>
    <x v="59"/>
    <x v="0"/>
    <n v="133546.96"/>
    <n v="2"/>
  </r>
  <r>
    <s v="DET-001077"/>
    <s v="ORD-000868"/>
    <s v="PRD-000030"/>
    <n v="6"/>
    <n v="70.900000000000006"/>
    <n v="95.54"/>
    <n v="100.25"/>
    <n v="601.5"/>
    <n v="425.4"/>
    <n v="176.1"/>
    <n v="0.2928"/>
    <x v="6"/>
    <x v="1"/>
    <x v="2"/>
    <s v="CUST-000012"/>
    <x v="39"/>
    <x v="4"/>
    <n v="19072.099999999999"/>
    <n v="6"/>
  </r>
  <r>
    <s v="DET-001078"/>
    <s v="ORD-000610"/>
    <s v="PRD-000069"/>
    <n v="7"/>
    <n v="83.55"/>
    <n v="119.93"/>
    <n v="121.87"/>
    <n v="853.09"/>
    <n v="584.85"/>
    <n v="268.24"/>
    <n v="0.31440000000000001"/>
    <x v="67"/>
    <x v="4"/>
    <x v="3"/>
    <s v="CUST-000019"/>
    <x v="3"/>
    <x v="0"/>
    <n v="24730.799999999999"/>
    <n v="3"/>
  </r>
  <r>
    <s v="DET-001079"/>
    <s v="ORD-000414"/>
    <s v="PRD-000009"/>
    <n v="25"/>
    <n v="320.5"/>
    <n v="401.4"/>
    <n v="421.74"/>
    <n v="10543.5"/>
    <n v="8012.5"/>
    <n v="2531"/>
    <n v="0.24010000000000001"/>
    <x v="69"/>
    <x v="0"/>
    <x v="0"/>
    <s v="CUST-000015"/>
    <x v="69"/>
    <x v="1"/>
    <n v="85253"/>
    <n v="4"/>
  </r>
  <r>
    <s v="DET-001080"/>
    <s v="ORD-000025"/>
    <s v="PRD-000085"/>
    <n v="10"/>
    <n v="189.94"/>
    <n v="277.74"/>
    <n v="265.2"/>
    <n v="2652"/>
    <n v="1899.4"/>
    <n v="752.6"/>
    <n v="0.2838"/>
    <x v="115"/>
    <x v="5"/>
    <x v="3"/>
    <s v="CUST-000019"/>
    <x v="3"/>
    <x v="0"/>
    <n v="73316.84"/>
    <n v="6"/>
  </r>
  <r>
    <s v="DET-001081"/>
    <s v="ORD-000284"/>
    <s v="PRD-000011"/>
    <n v="47"/>
    <n v="59.26"/>
    <n v="82.73"/>
    <n v="85.87"/>
    <n v="4035.89"/>
    <n v="2785.22"/>
    <n v="1250.67"/>
    <n v="0.30990000000000001"/>
    <x v="96"/>
    <x v="2"/>
    <x v="1"/>
    <s v="CUST-000049"/>
    <x v="7"/>
    <x v="1"/>
    <n v="14044.62"/>
    <n v="5"/>
  </r>
  <r>
    <s v="DET-001082"/>
    <s v="ORD-001473"/>
    <s v="PRD-000069"/>
    <n v="22"/>
    <n v="83.55"/>
    <n v="119.93"/>
    <n v="123.9"/>
    <n v="2725.8"/>
    <n v="1838.1"/>
    <n v="887.7"/>
    <n v="0.32569999999999999"/>
    <x v="67"/>
    <x v="4"/>
    <x v="1"/>
    <s v="CUST-000007"/>
    <x v="30"/>
    <x v="3"/>
    <n v="24730.799999999999"/>
    <n v="4"/>
  </r>
  <r>
    <s v="DET-001083"/>
    <s v="ORD-000881"/>
    <s v="PRD-000099"/>
    <n v="48"/>
    <n v="61.44"/>
    <n v="90.77"/>
    <n v="90.95"/>
    <n v="4365.6000000000004"/>
    <n v="2949.12"/>
    <n v="1416.48"/>
    <n v="0.32450000000000001"/>
    <x v="75"/>
    <x v="3"/>
    <x v="0"/>
    <s v="CUST-000025"/>
    <x v="15"/>
    <x v="0"/>
    <n v="3624.96"/>
    <n v="5"/>
  </r>
  <r>
    <s v="DET-001084"/>
    <s v="ORD-000301"/>
    <s v="PRD-000091"/>
    <n v="9"/>
    <n v="103.82"/>
    <n v="149.71"/>
    <n v="146.75"/>
    <n v="1320.75"/>
    <n v="934.38"/>
    <n v="386.37"/>
    <n v="0.29249999999999998"/>
    <x v="70"/>
    <x v="4"/>
    <x v="3"/>
    <s v="CUST-000047"/>
    <x v="43"/>
    <x v="3"/>
    <n v="23359.5"/>
    <n v="2"/>
  </r>
  <r>
    <s v="DET-001085"/>
    <s v="ORD-001092"/>
    <s v="PRD-000113"/>
    <n v="13"/>
    <n v="468.36"/>
    <n v="680.02"/>
    <n v="728.39"/>
    <n v="9469.07"/>
    <n v="6088.68"/>
    <n v="3380.39"/>
    <n v="0.35699999999999998"/>
    <x v="83"/>
    <x v="1"/>
    <x v="2"/>
    <s v="CUST-000053"/>
    <x v="19"/>
    <x v="4"/>
    <n v="110064.6"/>
    <n v="2"/>
  </r>
  <r>
    <s v="DET-001086"/>
    <s v="ORD-001031"/>
    <s v="PRD-000066"/>
    <n v="24"/>
    <n v="294.20999999999998"/>
    <n v="435.72"/>
    <n v="417.45"/>
    <n v="10018.799999999999"/>
    <n v="7061.04"/>
    <n v="2957.76"/>
    <n v="0.29520000000000002"/>
    <x v="14"/>
    <x v="1"/>
    <x v="2"/>
    <s v="CUST-000032"/>
    <x v="1"/>
    <x v="0"/>
    <n v="118860.84"/>
    <n v="4"/>
  </r>
  <r>
    <s v="DET-001087"/>
    <s v="ORD-000817"/>
    <s v="PRD-000088"/>
    <n v="32"/>
    <n v="336.9"/>
    <n v="499.36"/>
    <n v="479.61"/>
    <n v="15347.52"/>
    <n v="10780.8"/>
    <n v="4566.72"/>
    <n v="0.29759999999999998"/>
    <x v="26"/>
    <x v="4"/>
    <x v="3"/>
    <s v="CUST-000043"/>
    <x v="54"/>
    <x v="3"/>
    <n v="34700.699999999997"/>
    <n v="1"/>
  </r>
  <r>
    <s v="DET-001088"/>
    <s v="ORD-001161"/>
    <s v="PRD-000031"/>
    <n v="30"/>
    <n v="323.39999999999998"/>
    <n v="507.06"/>
    <n v="515.21"/>
    <n v="15456.3"/>
    <n v="9702"/>
    <n v="5754.3"/>
    <n v="0.37230000000000002"/>
    <x v="18"/>
    <x v="4"/>
    <x v="0"/>
    <s v="CUST-000041"/>
    <x v="14"/>
    <x v="3"/>
    <n v="78909.600000000006"/>
    <n v="1"/>
  </r>
  <r>
    <s v="DET-001089"/>
    <s v="ORD-001188"/>
    <s v="PRD-000033"/>
    <n v="22"/>
    <n v="79.27"/>
    <n v="103.11"/>
    <n v="101.86"/>
    <n v="2240.92"/>
    <n v="1743.94"/>
    <n v="496.98"/>
    <n v="0.2218"/>
    <x v="106"/>
    <x v="3"/>
    <x v="0"/>
    <s v="CUST-000045"/>
    <x v="13"/>
    <x v="0"/>
    <n v="6817.22"/>
    <n v="4"/>
  </r>
  <r>
    <s v="DET-001090"/>
    <s v="ORD-000083"/>
    <s v="PRD-000039"/>
    <n v="23"/>
    <n v="357.9"/>
    <n v="477.14"/>
    <n v="506.64"/>
    <n v="11652.72"/>
    <n v="8231.7000000000007"/>
    <n v="3421.02"/>
    <n v="0.29360000000000003"/>
    <x v="8"/>
    <x v="0"/>
    <x v="2"/>
    <s v="CUST-000061"/>
    <x v="22"/>
    <x v="4"/>
    <n v="167855.1"/>
    <n v="1"/>
  </r>
  <r>
    <s v="DET-001091"/>
    <s v="ORD-001444"/>
    <s v="PRD-000094"/>
    <n v="7"/>
    <n v="302.57"/>
    <n v="401.96"/>
    <n v="420.1"/>
    <n v="2940.7"/>
    <n v="2117.9899999999998"/>
    <n v="822.71"/>
    <n v="0.27979999999999999"/>
    <x v="41"/>
    <x v="2"/>
    <x v="0"/>
    <s v="CUST-000052"/>
    <x v="58"/>
    <x v="2"/>
    <n v="133433.37"/>
    <n v="3"/>
  </r>
  <r>
    <s v="DET-001092"/>
    <s v="ORD-001097"/>
    <s v="PRD-000046"/>
    <n v="13"/>
    <n v="348.14"/>
    <n v="536.96"/>
    <n v="572.34"/>
    <n v="7440.42"/>
    <n v="4525.82"/>
    <n v="2914.6"/>
    <n v="0.39169999999999999"/>
    <x v="79"/>
    <x v="1"/>
    <x v="2"/>
    <s v="CUST-000046"/>
    <x v="60"/>
    <x v="2"/>
    <n v="112797.36"/>
    <n v="2"/>
  </r>
  <r>
    <s v="DET-001093"/>
    <s v="ORD-001261"/>
    <s v="PRD-000037"/>
    <n v="40"/>
    <n v="187.08"/>
    <n v="277.86"/>
    <n v="277.5"/>
    <n v="11100"/>
    <n v="7483.2"/>
    <n v="3616.8"/>
    <n v="0.32579999999999998"/>
    <x v="104"/>
    <x v="0"/>
    <x v="1"/>
    <s v="CUST-000065"/>
    <x v="33"/>
    <x v="4"/>
    <n v="64729.68"/>
    <n v="1"/>
  </r>
  <r>
    <s v="DET-001094"/>
    <s v="ORD-000046"/>
    <s v="PRD-000115"/>
    <n v="35"/>
    <n v="335.03"/>
    <n v="441.68"/>
    <n v="468.66"/>
    <n v="16403.099999999999"/>
    <n v="11726.05"/>
    <n v="4677.05"/>
    <n v="0.28510000000000002"/>
    <x v="46"/>
    <x v="0"/>
    <x v="3"/>
    <s v="CUST-000053"/>
    <x v="19"/>
    <x v="4"/>
    <n v="147748.23000000001"/>
    <n v="4"/>
  </r>
  <r>
    <s v="DET-001095"/>
    <s v="ORD-000618"/>
    <s v="PRD-000092"/>
    <n v="21"/>
    <n v="370.96"/>
    <n v="553.53"/>
    <n v="597.45000000000005"/>
    <n v="12546.45"/>
    <n v="7790.16"/>
    <n v="4756.29"/>
    <n v="0.37909999999999999"/>
    <x v="5"/>
    <x v="3"/>
    <x v="3"/>
    <s v="CUST-000063"/>
    <x v="16"/>
    <x v="3"/>
    <n v="74562.960000000006"/>
    <n v="3"/>
  </r>
  <r>
    <s v="DET-001096"/>
    <s v="ORD-000928"/>
    <s v="PRD-000060"/>
    <n v="27"/>
    <n v="196.4"/>
    <n v="254.95"/>
    <n v="255.41"/>
    <n v="6896.07"/>
    <n v="5302.8"/>
    <n v="1593.27"/>
    <n v="0.23100000000000001"/>
    <x v="90"/>
    <x v="5"/>
    <x v="1"/>
    <s v="CUST-000059"/>
    <x v="5"/>
    <x v="2"/>
    <n v="93682.8"/>
    <n v="4"/>
  </r>
  <r>
    <s v="DET-001097"/>
    <s v="ORD-000262"/>
    <s v="PRD-000031"/>
    <n v="38"/>
    <n v="323.39999999999998"/>
    <n v="507.06"/>
    <n v="507.56"/>
    <n v="19287.28"/>
    <n v="12289.2"/>
    <n v="6998.08"/>
    <n v="0.36280000000000001"/>
    <x v="18"/>
    <x v="4"/>
    <x v="0"/>
    <s v="CUST-000056"/>
    <x v="9"/>
    <x v="1"/>
    <n v="78909.600000000006"/>
    <n v="2"/>
  </r>
  <r>
    <s v="DET-001098"/>
    <s v="ORD-000176"/>
    <s v="PRD-000011"/>
    <n v="45"/>
    <n v="59.26"/>
    <n v="82.73"/>
    <n v="89.76"/>
    <n v="4039.2"/>
    <n v="2666.7"/>
    <n v="1372.5"/>
    <n v="0.33979999999999999"/>
    <x v="96"/>
    <x v="2"/>
    <x v="0"/>
    <s v="CUST-000027"/>
    <x v="21"/>
    <x v="4"/>
    <n v="14044.62"/>
    <n v="3"/>
  </r>
  <r>
    <s v="DET-001099"/>
    <s v="ORD-001190"/>
    <s v="PRD-000087"/>
    <n v="45"/>
    <n v="378.32"/>
    <n v="486.34"/>
    <n v="465.66"/>
    <n v="20954.7"/>
    <n v="17024.400000000001"/>
    <n v="3930.3"/>
    <n v="0.18759999999999999"/>
    <x v="107"/>
    <x v="5"/>
    <x v="2"/>
    <s v="CUST-000053"/>
    <x v="19"/>
    <x v="4"/>
    <n v="133546.96"/>
    <n v="3"/>
  </r>
  <r>
    <s v="DET-001100"/>
    <s v="ORD-000657"/>
    <s v="PRD-000002"/>
    <n v="9"/>
    <n v="477.82"/>
    <n v="747.13"/>
    <n v="749.02"/>
    <n v="6741.18"/>
    <n v="4300.38"/>
    <n v="2440.8000000000002"/>
    <n v="0.36209999999999998"/>
    <x v="86"/>
    <x v="4"/>
    <x v="0"/>
    <s v="CUST-000007"/>
    <x v="30"/>
    <x v="3"/>
    <n v="45392.9"/>
    <n v="1"/>
  </r>
  <r>
    <s v="DET-001101"/>
    <s v="ORD-000842"/>
    <s v="PRD-000104"/>
    <n v="19"/>
    <n v="278.86"/>
    <n v="384.46"/>
    <n v="372.08"/>
    <n v="7069.52"/>
    <n v="5298.34"/>
    <n v="1771.18"/>
    <n v="0.2505"/>
    <x v="82"/>
    <x v="1"/>
    <x v="1"/>
    <s v="CUST-000057"/>
    <x v="76"/>
    <x v="1"/>
    <n v="92302.66"/>
    <n v="6"/>
  </r>
  <r>
    <s v="DET-001102"/>
    <s v="ORD-000370"/>
    <s v="PRD-000105"/>
    <n v="7"/>
    <n v="458.4"/>
    <n v="615.54999999999995"/>
    <n v="587.45000000000005"/>
    <n v="4112.1499999999996"/>
    <n v="3208.8"/>
    <n v="903.35"/>
    <n v="0.21970000000000001"/>
    <x v="85"/>
    <x v="2"/>
    <x v="0"/>
    <s v="CUST-000062"/>
    <x v="8"/>
    <x v="4"/>
    <n v="143479.20000000001"/>
    <n v="5"/>
  </r>
  <r>
    <s v="DET-001103"/>
    <s v="ORD-000054"/>
    <s v="PRD-000027"/>
    <n v="23"/>
    <n v="139.85"/>
    <n v="204.65"/>
    <n v="197.88"/>
    <n v="4551.24"/>
    <n v="3216.55"/>
    <n v="1334.69"/>
    <n v="0.29330000000000001"/>
    <x v="80"/>
    <x v="1"/>
    <x v="3"/>
    <s v="CUST-000018"/>
    <x v="56"/>
    <x v="3"/>
    <n v="52164.05"/>
    <n v="2"/>
  </r>
  <r>
    <s v="DET-001104"/>
    <s v="ORD-000690"/>
    <s v="PRD-000099"/>
    <n v="32"/>
    <n v="61.44"/>
    <n v="90.77"/>
    <n v="92.1"/>
    <n v="2947.2"/>
    <n v="1966.08"/>
    <n v="981.12"/>
    <n v="0.33289999999999997"/>
    <x v="75"/>
    <x v="3"/>
    <x v="2"/>
    <s v="CUST-000073"/>
    <x v="36"/>
    <x v="0"/>
    <n v="3624.96"/>
    <n v="2"/>
  </r>
  <r>
    <s v="DET-001105"/>
    <s v="ORD-001443"/>
    <s v="PRD-000002"/>
    <n v="7"/>
    <n v="477.82"/>
    <n v="747.13"/>
    <n v="786.76"/>
    <n v="5507.32"/>
    <n v="3344.74"/>
    <n v="2162.58"/>
    <n v="0.39269999999999999"/>
    <x v="86"/>
    <x v="4"/>
    <x v="0"/>
    <s v="CUST-000068"/>
    <x v="17"/>
    <x v="2"/>
    <n v="45392.9"/>
    <n v="1"/>
  </r>
  <r>
    <s v="DET-001106"/>
    <s v="ORD-001365"/>
    <s v="PRD-000103"/>
    <n v="42"/>
    <n v="191.46"/>
    <n v="245.6"/>
    <n v="243.98"/>
    <n v="10247.16"/>
    <n v="8041.32"/>
    <n v="2205.84"/>
    <n v="0.21529999999999999"/>
    <x v="38"/>
    <x v="1"/>
    <x v="2"/>
    <s v="CUST-000064"/>
    <x v="18"/>
    <x v="0"/>
    <n v="55140.480000000003"/>
    <n v="2"/>
  </r>
  <r>
    <s v="DET-001107"/>
    <s v="ORD-001151"/>
    <s v="PRD-000101"/>
    <n v="8"/>
    <n v="64.14"/>
    <n v="94.94"/>
    <n v="102.29"/>
    <n v="818.32"/>
    <n v="513.12"/>
    <n v="305.2"/>
    <n v="0.373"/>
    <x v="55"/>
    <x v="3"/>
    <x v="1"/>
    <s v="CUST-000044"/>
    <x v="52"/>
    <x v="3"/>
    <n v="31813.439999999999"/>
    <n v="5"/>
  </r>
  <r>
    <s v="DET-001108"/>
    <s v="ORD-001433"/>
    <s v="PRD-000021"/>
    <n v="28"/>
    <n v="325.33"/>
    <n v="516.25"/>
    <n v="524.33000000000004"/>
    <n v="14681.24"/>
    <n v="9109.24"/>
    <n v="5572"/>
    <n v="0.3795"/>
    <x v="72"/>
    <x v="0"/>
    <x v="1"/>
    <s v="CUST-000036"/>
    <x v="46"/>
    <x v="4"/>
    <n v="44244.88"/>
    <n v="5"/>
  </r>
  <r>
    <s v="DET-001109"/>
    <s v="ORD-000367"/>
    <s v="PRD-000058"/>
    <n v="35"/>
    <n v="138.19"/>
    <n v="191.44"/>
    <n v="209.67"/>
    <n v="7338.45"/>
    <n v="4836.6499999999996"/>
    <n v="2501.8000000000002"/>
    <n v="0.34089999999999998"/>
    <x v="52"/>
    <x v="5"/>
    <x v="2"/>
    <s v="CUST-000079"/>
    <x v="49"/>
    <x v="0"/>
    <n v="14233.57"/>
    <n v="6"/>
  </r>
  <r>
    <s v="DET-001110"/>
    <s v="ORD-001295"/>
    <s v="PRD-000005"/>
    <n v="49"/>
    <n v="120.21"/>
    <n v="159.85"/>
    <n v="174.74"/>
    <n v="8562.26"/>
    <n v="5890.29"/>
    <n v="2671.97"/>
    <n v="0.31209999999999999"/>
    <x v="3"/>
    <x v="2"/>
    <x v="1"/>
    <s v="CUST-000028"/>
    <x v="67"/>
    <x v="3"/>
    <n v="45439.38"/>
    <n v="5"/>
  </r>
  <r>
    <s v="DET-001111"/>
    <s v="ORD-000644"/>
    <s v="PRD-000052"/>
    <n v="49"/>
    <n v="398.81"/>
    <n v="500.83"/>
    <n v="533.88"/>
    <n v="26160.12"/>
    <n v="19541.689999999999"/>
    <n v="6618.43"/>
    <n v="0.253"/>
    <x v="64"/>
    <x v="5"/>
    <x v="0"/>
    <s v="CUST-000035"/>
    <x v="61"/>
    <x v="1"/>
    <n v="100101.31"/>
    <n v="2"/>
  </r>
  <r>
    <s v="DET-001112"/>
    <s v="ORD-000379"/>
    <s v="PRD-000045"/>
    <n v="15"/>
    <n v="166.45"/>
    <n v="213.32"/>
    <n v="232.49"/>
    <n v="3487.35"/>
    <n v="2496.75"/>
    <n v="990.6"/>
    <n v="0.28410000000000002"/>
    <x v="51"/>
    <x v="3"/>
    <x v="0"/>
    <s v="CUST-000044"/>
    <x v="52"/>
    <x v="3"/>
    <n v="49768.55"/>
    <n v="4"/>
  </r>
  <r>
    <s v="DET-001113"/>
    <s v="ORD-000073"/>
    <s v="PRD-000085"/>
    <n v="41"/>
    <n v="189.94"/>
    <n v="277.74"/>
    <n v="293.31"/>
    <n v="12025.71"/>
    <n v="7787.54"/>
    <n v="4238.17"/>
    <n v="0.35239999999999999"/>
    <x v="115"/>
    <x v="5"/>
    <x v="1"/>
    <s v="CUST-000008"/>
    <x v="20"/>
    <x v="0"/>
    <n v="73316.84"/>
    <n v="2"/>
  </r>
  <r>
    <s v="DET-001114"/>
    <s v="ORD-000915"/>
    <s v="PRD-000093"/>
    <n v="5"/>
    <n v="392.35"/>
    <n v="579.97"/>
    <n v="628.88"/>
    <n v="3144.4"/>
    <n v="1961.75"/>
    <n v="1182.6500000000001"/>
    <n v="0.37609999999999999"/>
    <x v="60"/>
    <x v="5"/>
    <x v="1"/>
    <s v="CUST-000067"/>
    <x v="59"/>
    <x v="0"/>
    <n v="153408.85"/>
    <n v="5"/>
  </r>
  <r>
    <s v="DET-001115"/>
    <s v="ORD-001272"/>
    <s v="PRD-000020"/>
    <n v="13"/>
    <n v="181.05"/>
    <n v="287.89"/>
    <n v="283.70999999999998"/>
    <n v="3688.23"/>
    <n v="2353.65"/>
    <n v="1334.58"/>
    <n v="0.36180000000000001"/>
    <x v="21"/>
    <x v="2"/>
    <x v="2"/>
    <s v="CUST-000067"/>
    <x v="59"/>
    <x v="0"/>
    <n v="28786.95"/>
    <n v="2"/>
  </r>
  <r>
    <s v="DET-001116"/>
    <s v="ORD-000860"/>
    <s v="PRD-000061"/>
    <n v="21"/>
    <n v="224.9"/>
    <n v="307.97000000000003"/>
    <n v="308.52999999999997"/>
    <n v="6479.13"/>
    <n v="4722.8999999999996"/>
    <n v="1756.23"/>
    <n v="0.27110000000000001"/>
    <x v="109"/>
    <x v="1"/>
    <x v="2"/>
    <s v="CUST-000048"/>
    <x v="31"/>
    <x v="1"/>
    <n v="11245"/>
    <n v="1"/>
  </r>
  <r>
    <s v="DET-001117"/>
    <s v="ORD-000043"/>
    <s v="PRD-000038"/>
    <n v="5"/>
    <n v="93.95"/>
    <n v="142.47999999999999"/>
    <n v="151.44999999999999"/>
    <n v="757.25"/>
    <n v="469.75"/>
    <n v="287.5"/>
    <n v="0.37969999999999998"/>
    <x v="22"/>
    <x v="0"/>
    <x v="1"/>
    <s v="CUST-000016"/>
    <x v="47"/>
    <x v="3"/>
    <n v="12965.1"/>
    <n v="4"/>
  </r>
  <r>
    <s v="DET-001118"/>
    <s v="ORD-000377"/>
    <s v="PRD-000020"/>
    <n v="7"/>
    <n v="181.05"/>
    <n v="287.89"/>
    <n v="291.83"/>
    <n v="2042.81"/>
    <n v="1267.3499999999999"/>
    <n v="775.46"/>
    <n v="0.37959999999999999"/>
    <x v="21"/>
    <x v="2"/>
    <x v="0"/>
    <s v="CUST-000051"/>
    <x v="42"/>
    <x v="2"/>
    <n v="28786.95"/>
    <n v="5"/>
  </r>
  <r>
    <s v="DET-001119"/>
    <s v="ORD-001065"/>
    <s v="PRD-000114"/>
    <n v="30"/>
    <n v="413.65"/>
    <n v="588.37"/>
    <n v="632.85"/>
    <n v="18985.5"/>
    <n v="12409.5"/>
    <n v="6576"/>
    <n v="0.34639999999999999"/>
    <x v="50"/>
    <x v="1"/>
    <x v="0"/>
    <s v="CUST-000038"/>
    <x v="32"/>
    <x v="3"/>
    <n v="43846.9"/>
    <n v="2"/>
  </r>
  <r>
    <s v="DET-001120"/>
    <s v="ORD-000170"/>
    <s v="PRD-000025"/>
    <n v="35"/>
    <n v="255.23"/>
    <n v="344.48"/>
    <n v="372.61"/>
    <n v="13041.35"/>
    <n v="8933.0499999999993"/>
    <n v="4108.3"/>
    <n v="0.315"/>
    <x v="11"/>
    <x v="1"/>
    <x v="0"/>
    <s v="CUST-000018"/>
    <x v="56"/>
    <x v="3"/>
    <n v="118937.18"/>
    <n v="2"/>
  </r>
  <r>
    <s v="DET-001121"/>
    <s v="ORD-000212"/>
    <s v="PRD-000002"/>
    <n v="30"/>
    <n v="477.82"/>
    <n v="747.13"/>
    <n v="743.36"/>
    <n v="22300.799999999999"/>
    <n v="14334.6"/>
    <n v="7966.2"/>
    <n v="0.35720000000000002"/>
    <x v="86"/>
    <x v="4"/>
    <x v="1"/>
    <s v="CUST-000012"/>
    <x v="39"/>
    <x v="4"/>
    <n v="45392.9"/>
    <n v="3"/>
  </r>
  <r>
    <s v="DET-001122"/>
    <s v="ORD-000039"/>
    <s v="PRD-000032"/>
    <n v="27"/>
    <n v="126.74"/>
    <n v="169.05"/>
    <n v="181.48"/>
    <n v="4899.96"/>
    <n v="3421.98"/>
    <n v="1477.98"/>
    <n v="0.30159999999999998"/>
    <x v="56"/>
    <x v="1"/>
    <x v="3"/>
    <s v="CUST-000025"/>
    <x v="15"/>
    <x v="0"/>
    <n v="27249.1"/>
    <n v="1"/>
  </r>
  <r>
    <s v="DET-001123"/>
    <s v="ORD-000369"/>
    <s v="PRD-000026"/>
    <n v="34"/>
    <n v="403.33"/>
    <n v="509.37"/>
    <n v="495.69"/>
    <n v="16853.46"/>
    <n v="13713.22"/>
    <n v="3140.24"/>
    <n v="0.18629999999999999"/>
    <x v="110"/>
    <x v="4"/>
    <x v="0"/>
    <s v="CUST-000051"/>
    <x v="42"/>
    <x v="2"/>
    <n v="179481.85"/>
    <n v="1"/>
  </r>
  <r>
    <s v="DET-001124"/>
    <s v="ORD-000757"/>
    <s v="PRD-000070"/>
    <n v="14"/>
    <n v="494.1"/>
    <n v="659.45"/>
    <n v="659.54"/>
    <n v="9233.56"/>
    <n v="6917.4"/>
    <n v="2316.16"/>
    <n v="0.25080000000000002"/>
    <x v="49"/>
    <x v="1"/>
    <x v="2"/>
    <s v="CUST-000043"/>
    <x v="54"/>
    <x v="3"/>
    <n v="214439.4"/>
    <n v="5"/>
  </r>
  <r>
    <s v="DET-001125"/>
    <s v="ORD-000151"/>
    <s v="PRD-000041"/>
    <n v="12"/>
    <n v="104.92"/>
    <n v="144.66"/>
    <n v="148.66999999999999"/>
    <n v="1784.04"/>
    <n v="1259.04"/>
    <n v="525"/>
    <n v="0.29430000000000001"/>
    <x v="45"/>
    <x v="4"/>
    <x v="1"/>
    <s v="CUST-000017"/>
    <x v="41"/>
    <x v="4"/>
    <n v="9757.56"/>
    <n v="6"/>
  </r>
  <r>
    <s v="DET-001126"/>
    <s v="ORD-001135"/>
    <s v="PRD-000067"/>
    <n v="48"/>
    <n v="113.42"/>
    <n v="174.22"/>
    <n v="171.43"/>
    <n v="8228.64"/>
    <n v="5444.16"/>
    <n v="2784.48"/>
    <n v="0.33839999999999998"/>
    <x v="57"/>
    <x v="4"/>
    <x v="2"/>
    <s v="CUST-000033"/>
    <x v="23"/>
    <x v="2"/>
    <n v="35500.46"/>
    <n v="4"/>
  </r>
  <r>
    <s v="DET-001127"/>
    <s v="ORD-001460"/>
    <s v="PRD-000097"/>
    <n v="29"/>
    <n v="285.23"/>
    <n v="389.02"/>
    <n v="403.37"/>
    <n v="11697.73"/>
    <n v="8271.67"/>
    <n v="3426.06"/>
    <n v="0.29289999999999999"/>
    <x v="93"/>
    <x v="1"/>
    <x v="1"/>
    <s v="CUST-000074"/>
    <x v="29"/>
    <x v="0"/>
    <n v="47062.95"/>
    <n v="6"/>
  </r>
  <r>
    <s v="DET-001128"/>
    <s v="ORD-001071"/>
    <s v="PRD-000001"/>
    <n v="26"/>
    <n v="218.54"/>
    <n v="334.94"/>
    <n v="347.27"/>
    <n v="9029.02"/>
    <n v="5682.04"/>
    <n v="3346.98"/>
    <n v="0.37069999999999997"/>
    <x v="28"/>
    <x v="5"/>
    <x v="1"/>
    <s v="CUST-000025"/>
    <x v="15"/>
    <x v="0"/>
    <n v="23165.24"/>
    <n v="4"/>
  </r>
  <r>
    <s v="DET-001129"/>
    <s v="ORD-001024"/>
    <s v="PRD-000051"/>
    <n v="19"/>
    <n v="486.31"/>
    <n v="723.21"/>
    <n v="709.49"/>
    <n v="13480.31"/>
    <n v="9239.89"/>
    <n v="4240.42"/>
    <n v="0.31459999999999999"/>
    <x v="0"/>
    <x v="0"/>
    <x v="1"/>
    <s v="CUST-000076"/>
    <x v="35"/>
    <x v="2"/>
    <n v="231969.87"/>
    <n v="5"/>
  </r>
  <r>
    <s v="DET-001130"/>
    <s v="ORD-000737"/>
    <s v="PRD-000005"/>
    <n v="45"/>
    <n v="120.21"/>
    <n v="159.85"/>
    <n v="170.93"/>
    <n v="7691.85"/>
    <n v="5409.45"/>
    <n v="2282.4"/>
    <n v="0.29670000000000002"/>
    <x v="3"/>
    <x v="2"/>
    <x v="1"/>
    <s v="CUST-000039"/>
    <x v="51"/>
    <x v="0"/>
    <n v="45439.38"/>
    <n v="4"/>
  </r>
  <r>
    <s v="DET-001131"/>
    <s v="ORD-001390"/>
    <s v="PRD-000013"/>
    <n v="14"/>
    <n v="424.6"/>
    <n v="548.55999999999995"/>
    <n v="573.11"/>
    <n v="8023.54"/>
    <n v="5944.4"/>
    <n v="2079.14"/>
    <n v="0.2591"/>
    <x v="61"/>
    <x v="4"/>
    <x v="0"/>
    <s v="CUST-000071"/>
    <x v="66"/>
    <x v="4"/>
    <n v="195740.6"/>
    <n v="4"/>
  </r>
  <r>
    <s v="DET-001132"/>
    <s v="ORD-000069"/>
    <s v="PRD-000019"/>
    <n v="24"/>
    <n v="244.38"/>
    <n v="336.58"/>
    <n v="335.79"/>
    <n v="8058.96"/>
    <n v="5865.12"/>
    <n v="2193.84"/>
    <n v="0.2722"/>
    <x v="112"/>
    <x v="2"/>
    <x v="0"/>
    <s v="CUST-000005"/>
    <x v="65"/>
    <x v="4"/>
    <n v="61339.38"/>
    <n v="4"/>
  </r>
  <r>
    <s v="DET-001133"/>
    <s v="ORD-000299"/>
    <s v="PRD-000012"/>
    <n v="45"/>
    <n v="486.46"/>
    <n v="645.89"/>
    <n v="636.09"/>
    <n v="28624.05"/>
    <n v="21890.7"/>
    <n v="6733.35"/>
    <n v="0.23519999999999999"/>
    <x v="32"/>
    <x v="0"/>
    <x v="1"/>
    <s v="CUST-000052"/>
    <x v="58"/>
    <x v="2"/>
    <n v="77347.14"/>
    <n v="3"/>
  </r>
  <r>
    <s v="DET-001134"/>
    <s v="ORD-000944"/>
    <s v="PRD-000048"/>
    <n v="27"/>
    <n v="284.02999999999997"/>
    <n v="373.58"/>
    <n v="404.14"/>
    <n v="10911.78"/>
    <n v="7668.81"/>
    <n v="3242.97"/>
    <n v="0.29720000000000002"/>
    <x v="20"/>
    <x v="2"/>
    <x v="2"/>
    <s v="CUST-000045"/>
    <x v="13"/>
    <x v="0"/>
    <n v="40900.32"/>
    <n v="1"/>
  </r>
  <r>
    <s v="DET-001135"/>
    <s v="ORD-000802"/>
    <s v="PRD-000025"/>
    <n v="5"/>
    <n v="255.23"/>
    <n v="344.48"/>
    <n v="370.44"/>
    <n v="1852.2"/>
    <n v="1276.1500000000001"/>
    <n v="576.04999999999995"/>
    <n v="0.311"/>
    <x v="11"/>
    <x v="1"/>
    <x v="0"/>
    <s v="CUST-000009"/>
    <x v="24"/>
    <x v="2"/>
    <n v="118937.18"/>
    <n v="3"/>
  </r>
  <r>
    <s v="DET-001136"/>
    <s v="ORD-000296"/>
    <s v="PRD-000057"/>
    <n v="6"/>
    <n v="89.82"/>
    <n v="134"/>
    <n v="131.91999999999999"/>
    <n v="791.52"/>
    <n v="538.91999999999996"/>
    <n v="252.6"/>
    <n v="0.31909999999999999"/>
    <x v="30"/>
    <x v="4"/>
    <x v="1"/>
    <s v="CUST-000036"/>
    <x v="46"/>
    <x v="4"/>
    <n v="9431.1"/>
    <n v="3"/>
  </r>
  <r>
    <s v="DET-001137"/>
    <s v="ORD-000203"/>
    <s v="PRD-000115"/>
    <n v="23"/>
    <n v="335.03"/>
    <n v="441.68"/>
    <n v="421.95"/>
    <n v="9704.85"/>
    <n v="7705.69"/>
    <n v="1999.16"/>
    <n v="0.20599999999999999"/>
    <x v="46"/>
    <x v="0"/>
    <x v="0"/>
    <s v="CUST-000032"/>
    <x v="1"/>
    <x v="0"/>
    <n v="147748.23000000001"/>
    <n v="3"/>
  </r>
  <r>
    <s v="DET-001138"/>
    <s v="ORD-000061"/>
    <s v="PRD-000035"/>
    <n v="18"/>
    <n v="484.53"/>
    <n v="772.81"/>
    <n v="827.43"/>
    <n v="14893.74"/>
    <n v="8721.5400000000009"/>
    <n v="6172.2"/>
    <n v="0.41439999999999999"/>
    <x v="1"/>
    <x v="1"/>
    <x v="0"/>
    <s v="CUST-000046"/>
    <x v="60"/>
    <x v="2"/>
    <n v="63957.96"/>
    <n v="1"/>
  </r>
  <r>
    <s v="DET-001139"/>
    <s v="ORD-000946"/>
    <s v="PRD-000076"/>
    <n v="12"/>
    <n v="378.05"/>
    <n v="518.77"/>
    <n v="540.73"/>
    <n v="6488.76"/>
    <n v="4536.6000000000004"/>
    <n v="1952.16"/>
    <n v="0.3009"/>
    <x v="13"/>
    <x v="4"/>
    <x v="1"/>
    <s v="CUST-000058"/>
    <x v="79"/>
    <x v="0"/>
    <n v="161805.4"/>
    <n v="1"/>
  </r>
  <r>
    <s v="DET-001140"/>
    <s v="ORD-000963"/>
    <s v="PRD-000094"/>
    <n v="42"/>
    <n v="302.57"/>
    <n v="401.96"/>
    <n v="387.94"/>
    <n v="16293.48"/>
    <n v="12707.94"/>
    <n v="3585.54"/>
    <n v="0.22009999999999999"/>
    <x v="41"/>
    <x v="2"/>
    <x v="0"/>
    <s v="CUST-000053"/>
    <x v="19"/>
    <x v="4"/>
    <n v="133433.37"/>
    <n v="4"/>
  </r>
  <r>
    <s v="DET-001141"/>
    <s v="ORD-001338"/>
    <s v="PRD-000005"/>
    <n v="16"/>
    <n v="120.21"/>
    <n v="159.85"/>
    <n v="165.94"/>
    <n v="2655.04"/>
    <n v="1923.36"/>
    <n v="731.68"/>
    <n v="0.27560000000000001"/>
    <x v="3"/>
    <x v="2"/>
    <x v="1"/>
    <s v="CUST-000005"/>
    <x v="65"/>
    <x v="4"/>
    <n v="45439.38"/>
    <n v="3"/>
  </r>
  <r>
    <s v="DET-001142"/>
    <s v="ORD-001185"/>
    <s v="PRD-000098"/>
    <n v="30"/>
    <n v="242.39"/>
    <n v="366.32"/>
    <n v="372.85"/>
    <n v="11185.5"/>
    <n v="7271.7"/>
    <n v="3913.8"/>
    <n v="0.34989999999999999"/>
    <x v="102"/>
    <x v="4"/>
    <x v="1"/>
    <s v="CUST-000045"/>
    <x v="13"/>
    <x v="0"/>
    <n v="16724.91"/>
    <n v="3"/>
  </r>
  <r>
    <s v="DET-001143"/>
    <s v="ORD-000331"/>
    <s v="PRD-000022"/>
    <n v="31"/>
    <n v="112.77"/>
    <n v="150.9"/>
    <n v="160.88999999999999"/>
    <n v="4987.59"/>
    <n v="3495.87"/>
    <n v="1491.72"/>
    <n v="0.29909999999999998"/>
    <x v="17"/>
    <x v="3"/>
    <x v="2"/>
    <s v="CUST-000018"/>
    <x v="56"/>
    <x v="3"/>
    <n v="35409.78"/>
    <n v="2"/>
  </r>
  <r>
    <s v="DET-001144"/>
    <s v="ORD-000338"/>
    <s v="PRD-000103"/>
    <n v="33"/>
    <n v="191.46"/>
    <n v="245.6"/>
    <n v="241.02"/>
    <n v="7953.66"/>
    <n v="6318.18"/>
    <n v="1635.48"/>
    <n v="0.2056"/>
    <x v="38"/>
    <x v="1"/>
    <x v="2"/>
    <s v="CUST-000052"/>
    <x v="58"/>
    <x v="2"/>
    <n v="55140.480000000003"/>
    <n v="2"/>
  </r>
  <r>
    <s v="DET-001145"/>
    <s v="ORD-001328"/>
    <s v="PRD-000077"/>
    <n v="19"/>
    <n v="397.07"/>
    <n v="597.23"/>
    <n v="607.96"/>
    <n v="11551.24"/>
    <n v="7544.33"/>
    <n v="4006.91"/>
    <n v="0.34689999999999999"/>
    <x v="71"/>
    <x v="4"/>
    <x v="1"/>
    <s v="CUST-000038"/>
    <x v="32"/>
    <x v="3"/>
    <n v="153269.01999999999"/>
    <n v="2"/>
  </r>
  <r>
    <s v="DET-001146"/>
    <s v="ORD-001362"/>
    <s v="PRD-000057"/>
    <n v="5"/>
    <n v="89.82"/>
    <n v="134"/>
    <n v="130.44"/>
    <n v="652.20000000000005"/>
    <n v="449.1"/>
    <n v="203.1"/>
    <n v="0.31140000000000001"/>
    <x v="30"/>
    <x v="4"/>
    <x v="2"/>
    <s v="CUST-000069"/>
    <x v="48"/>
    <x v="1"/>
    <n v="9431.1"/>
    <n v="6"/>
  </r>
  <r>
    <s v="DET-001147"/>
    <s v="ORD-000639"/>
    <s v="PRD-000047"/>
    <n v="47"/>
    <n v="190.27"/>
    <n v="259.2"/>
    <n v="283.47000000000003"/>
    <n v="13323.09"/>
    <n v="8942.69"/>
    <n v="4380.3999999999996"/>
    <n v="0.32879999999999998"/>
    <x v="111"/>
    <x v="0"/>
    <x v="1"/>
    <s v="CUST-000054"/>
    <x v="6"/>
    <x v="3"/>
    <n v="79723.13"/>
    <n v="5"/>
  </r>
  <r>
    <s v="DET-001148"/>
    <s v="ORD-000275"/>
    <s v="PRD-000054"/>
    <n v="32"/>
    <n v="452.67"/>
    <n v="601.72"/>
    <n v="641.91999999999996"/>
    <n v="20541.439999999999"/>
    <n v="14485.44"/>
    <n v="6056"/>
    <n v="0.29480000000000001"/>
    <x v="77"/>
    <x v="5"/>
    <x v="2"/>
    <s v="CUST-000061"/>
    <x v="22"/>
    <x v="4"/>
    <n v="218639.61"/>
    <n v="2"/>
  </r>
  <r>
    <s v="DET-001149"/>
    <s v="ORD-001188"/>
    <s v="PRD-000003"/>
    <n v="7"/>
    <n v="379.4"/>
    <n v="516.48"/>
    <n v="547.73"/>
    <n v="3834.11"/>
    <n v="2655.8"/>
    <n v="1178.31"/>
    <n v="0.30730000000000002"/>
    <x v="58"/>
    <x v="2"/>
    <x v="0"/>
    <s v="CUST-000045"/>
    <x v="13"/>
    <x v="0"/>
    <n v="53874.8"/>
    <n v="4"/>
  </r>
  <r>
    <s v="DET-001150"/>
    <s v="ORD-001467"/>
    <s v="PRD-000053"/>
    <n v="22"/>
    <n v="472.77"/>
    <n v="675.7"/>
    <n v="711.87"/>
    <n v="15661.14"/>
    <n v="10400.94"/>
    <n v="5260.2"/>
    <n v="0.33589999999999998"/>
    <x v="91"/>
    <x v="2"/>
    <x v="3"/>
    <s v="CUST-000042"/>
    <x v="53"/>
    <x v="2"/>
    <n v="111100.95"/>
    <n v="6"/>
  </r>
  <r>
    <s v="DET-001151"/>
    <s v="ORD-000319"/>
    <s v="PRD-000084"/>
    <n v="38"/>
    <n v="78.599999999999994"/>
    <n v="122.97"/>
    <n v="124.63"/>
    <n v="4735.9399999999996"/>
    <n v="2986.8"/>
    <n v="1749.14"/>
    <n v="0.36930000000000002"/>
    <x v="9"/>
    <x v="5"/>
    <x v="0"/>
    <s v="CUST-000074"/>
    <x v="29"/>
    <x v="0"/>
    <n v="7074"/>
    <n v="5"/>
  </r>
  <r>
    <s v="DET-001152"/>
    <s v="ORD-000589"/>
    <s v="PRD-000031"/>
    <n v="36"/>
    <n v="323.39999999999998"/>
    <n v="507.06"/>
    <n v="551.92999999999995"/>
    <n v="19869.48"/>
    <n v="11642.4"/>
    <n v="8227.08"/>
    <n v="0.41410000000000002"/>
    <x v="18"/>
    <x v="4"/>
    <x v="3"/>
    <s v="CUST-000049"/>
    <x v="7"/>
    <x v="1"/>
    <n v="78909.600000000006"/>
    <n v="2"/>
  </r>
  <r>
    <s v="DET-001153"/>
    <s v="ORD-000504"/>
    <s v="PRD-000069"/>
    <n v="33"/>
    <n v="83.55"/>
    <n v="119.93"/>
    <n v="115.25"/>
    <n v="3803.25"/>
    <n v="2757.15"/>
    <n v="1046.0999999999999"/>
    <n v="0.27510000000000001"/>
    <x v="67"/>
    <x v="4"/>
    <x v="0"/>
    <s v="CUST-000076"/>
    <x v="35"/>
    <x v="2"/>
    <n v="24730.799999999999"/>
    <n v="3"/>
  </r>
  <r>
    <s v="DET-001154"/>
    <s v="ORD-000387"/>
    <s v="PRD-000088"/>
    <n v="29"/>
    <n v="336.9"/>
    <n v="499.36"/>
    <n v="534.55999999999995"/>
    <n v="15502.24"/>
    <n v="9770.1"/>
    <n v="5732.14"/>
    <n v="0.36980000000000002"/>
    <x v="26"/>
    <x v="4"/>
    <x v="3"/>
    <s v="CUST-000047"/>
    <x v="43"/>
    <x v="3"/>
    <n v="34700.699999999997"/>
    <n v="4"/>
  </r>
  <r>
    <s v="DET-001155"/>
    <s v="ORD-000870"/>
    <s v="PRD-000104"/>
    <n v="30"/>
    <n v="278.86"/>
    <n v="384.46"/>
    <n v="377.65"/>
    <n v="11329.5"/>
    <n v="8365.7999999999993"/>
    <n v="2963.7"/>
    <n v="0.2616"/>
    <x v="82"/>
    <x v="1"/>
    <x v="3"/>
    <s v="CUST-000037"/>
    <x v="25"/>
    <x v="4"/>
    <n v="92302.66"/>
    <n v="2"/>
  </r>
  <r>
    <s v="DET-001156"/>
    <s v="ORD-000833"/>
    <s v="PRD-000118"/>
    <n v="43"/>
    <n v="133.96"/>
    <n v="168.59"/>
    <n v="168.35"/>
    <n v="7239.05"/>
    <n v="5760.28"/>
    <n v="1478.77"/>
    <n v="0.20430000000000001"/>
    <x v="94"/>
    <x v="4"/>
    <x v="2"/>
    <s v="CUST-000013"/>
    <x v="11"/>
    <x v="3"/>
    <n v="48091.64"/>
    <n v="1"/>
  </r>
  <r>
    <s v="DET-001157"/>
    <s v="ORD-001015"/>
    <s v="PRD-000033"/>
    <n v="12"/>
    <n v="79.27"/>
    <n v="103.11"/>
    <n v="105.99"/>
    <n v="1271.8800000000001"/>
    <n v="951.24"/>
    <n v="320.64"/>
    <n v="0.25209999999999999"/>
    <x v="106"/>
    <x v="3"/>
    <x v="3"/>
    <s v="CUST-000022"/>
    <x v="74"/>
    <x v="3"/>
    <n v="6817.22"/>
    <n v="6"/>
  </r>
  <r>
    <s v="DET-001158"/>
    <s v="ORD-000603"/>
    <s v="PRD-000072"/>
    <n v="23"/>
    <n v="139.41999999999999"/>
    <n v="218.06"/>
    <n v="232.76"/>
    <n v="5353.48"/>
    <n v="3206.66"/>
    <n v="2146.8200000000002"/>
    <n v="0.40100000000000002"/>
    <x v="99"/>
    <x v="4"/>
    <x v="1"/>
    <s v="CUST-000030"/>
    <x v="38"/>
    <x v="3"/>
    <n v="45032.66"/>
    <n v="1"/>
  </r>
  <r>
    <s v="DET-001159"/>
    <s v="ORD-000691"/>
    <s v="PRD-000088"/>
    <n v="46"/>
    <n v="336.9"/>
    <n v="499.36"/>
    <n v="537.20000000000005"/>
    <n v="24711.200000000001"/>
    <n v="15497.4"/>
    <n v="9213.7999999999993"/>
    <n v="0.37290000000000001"/>
    <x v="26"/>
    <x v="4"/>
    <x v="3"/>
    <s v="CUST-000022"/>
    <x v="74"/>
    <x v="3"/>
    <n v="34700.699999999997"/>
    <n v="5"/>
  </r>
  <r>
    <s v="DET-001160"/>
    <s v="ORD-000494"/>
    <s v="PRD-000050"/>
    <n v="26"/>
    <n v="133.18"/>
    <n v="194.02"/>
    <n v="201.31"/>
    <n v="5234.0600000000004"/>
    <n v="3462.68"/>
    <n v="1771.38"/>
    <n v="0.33839999999999998"/>
    <x v="35"/>
    <x v="1"/>
    <x v="1"/>
    <s v="CUST-000047"/>
    <x v="43"/>
    <x v="3"/>
    <n v="29033.24"/>
    <n v="5"/>
  </r>
  <r>
    <s v="DET-001161"/>
    <s v="ORD-000490"/>
    <s v="PRD-000084"/>
    <n v="33"/>
    <n v="78.599999999999994"/>
    <n v="122.97"/>
    <n v="124.26"/>
    <n v="4100.58"/>
    <n v="2593.8000000000002"/>
    <n v="1506.78"/>
    <n v="0.36749999999999999"/>
    <x v="9"/>
    <x v="5"/>
    <x v="2"/>
    <s v="CUST-000074"/>
    <x v="29"/>
    <x v="0"/>
    <n v="7074"/>
    <n v="2"/>
  </r>
  <r>
    <s v="DET-001162"/>
    <s v="ORD-000721"/>
    <s v="PRD-000016"/>
    <n v="37"/>
    <n v="132.53"/>
    <n v="180.65"/>
    <n v="197.27"/>
    <n v="7298.99"/>
    <n v="4903.6099999999997"/>
    <n v="2395.38"/>
    <n v="0.32819999999999999"/>
    <x v="108"/>
    <x v="5"/>
    <x v="3"/>
    <s v="CUST-000046"/>
    <x v="60"/>
    <x v="2"/>
    <n v="33132.5"/>
    <n v="1"/>
  </r>
  <r>
    <s v="DET-001163"/>
    <s v="ORD-001097"/>
    <s v="PRD-000114"/>
    <n v="42"/>
    <n v="413.65"/>
    <n v="588.37"/>
    <n v="580.71"/>
    <n v="24389.82"/>
    <n v="17373.3"/>
    <n v="7016.52"/>
    <n v="0.28770000000000001"/>
    <x v="50"/>
    <x v="1"/>
    <x v="2"/>
    <s v="CUST-000046"/>
    <x v="60"/>
    <x v="2"/>
    <n v="43846.9"/>
    <n v="2"/>
  </r>
  <r>
    <s v="DET-001164"/>
    <s v="ORD-000509"/>
    <s v="PRD-000116"/>
    <n v="49"/>
    <n v="442.16"/>
    <n v="664.5"/>
    <n v="711.32"/>
    <n v="34854.68"/>
    <n v="21665.84"/>
    <n v="13188.84"/>
    <n v="0.37840000000000001"/>
    <x v="98"/>
    <x v="1"/>
    <x v="3"/>
    <s v="CUST-000036"/>
    <x v="46"/>
    <x v="4"/>
    <n v="207373.04"/>
    <n v="3"/>
  </r>
  <r>
    <s v="DET-001165"/>
    <s v="ORD-000390"/>
    <s v="PRD-000076"/>
    <n v="39"/>
    <n v="378.05"/>
    <n v="518.77"/>
    <n v="540.46"/>
    <n v="21077.94"/>
    <n v="14743.95"/>
    <n v="6333.99"/>
    <n v="0.30049999999999999"/>
    <x v="13"/>
    <x v="4"/>
    <x v="2"/>
    <s v="CUST-000064"/>
    <x v="18"/>
    <x v="0"/>
    <n v="161805.4"/>
    <n v="1"/>
  </r>
  <r>
    <s v="DET-001166"/>
    <s v="ORD-000295"/>
    <s v="PRD-000077"/>
    <n v="47"/>
    <n v="397.07"/>
    <n v="597.23"/>
    <n v="601.13"/>
    <n v="28253.11"/>
    <n v="18662.29"/>
    <n v="9590.82"/>
    <n v="0.33950000000000002"/>
    <x v="71"/>
    <x v="4"/>
    <x v="0"/>
    <s v="CUST-000026"/>
    <x v="70"/>
    <x v="0"/>
    <n v="153269.01999999999"/>
    <n v="4"/>
  </r>
  <r>
    <s v="DET-001167"/>
    <s v="ORD-001393"/>
    <s v="PRD-000109"/>
    <n v="7"/>
    <n v="152.96"/>
    <n v="238.96"/>
    <n v="227.06"/>
    <n v="1589.42"/>
    <n v="1070.72"/>
    <n v="518.70000000000005"/>
    <n v="0.32629999999999998"/>
    <x v="92"/>
    <x v="0"/>
    <x v="2"/>
    <s v="CUST-000019"/>
    <x v="3"/>
    <x v="0"/>
    <n v="16978.560000000001"/>
    <n v="6"/>
  </r>
  <r>
    <s v="DET-001168"/>
    <s v="ORD-000796"/>
    <s v="PRD-000106"/>
    <n v="23"/>
    <n v="162.18"/>
    <n v="216.57"/>
    <n v="220.25"/>
    <n v="5065.75"/>
    <n v="3730.14"/>
    <n v="1335.61"/>
    <n v="0.26369999999999999"/>
    <x v="33"/>
    <x v="1"/>
    <x v="0"/>
    <s v="CUST-000023"/>
    <x v="2"/>
    <x v="1"/>
    <n v="37950.120000000003"/>
    <n v="4"/>
  </r>
  <r>
    <s v="DET-001169"/>
    <s v="ORD-000865"/>
    <s v="PRD-000039"/>
    <n v="14"/>
    <n v="357.9"/>
    <n v="477.14"/>
    <n v="473.09"/>
    <n v="6623.26"/>
    <n v="5010.6000000000004"/>
    <n v="1612.66"/>
    <n v="0.24349999999999999"/>
    <x v="8"/>
    <x v="0"/>
    <x v="1"/>
    <s v="CUST-000015"/>
    <x v="69"/>
    <x v="1"/>
    <n v="167855.1"/>
    <n v="1"/>
  </r>
  <r>
    <s v="DET-001170"/>
    <s v="ORD-000549"/>
    <s v="PRD-000089"/>
    <n v="31"/>
    <n v="449.25"/>
    <n v="562.36"/>
    <n v="543.04"/>
    <n v="16834.240000000002"/>
    <n v="13926.75"/>
    <n v="2907.49"/>
    <n v="0.17269999999999999"/>
    <x v="27"/>
    <x v="2"/>
    <x v="2"/>
    <s v="CUST-000063"/>
    <x v="16"/>
    <x v="3"/>
    <n v="146455.5"/>
    <n v="4"/>
  </r>
  <r>
    <s v="DET-001171"/>
    <s v="ORD-000649"/>
    <s v="PRD-000046"/>
    <n v="19"/>
    <n v="348.14"/>
    <n v="536.96"/>
    <n v="516.16999999999996"/>
    <n v="9807.23"/>
    <n v="6614.66"/>
    <n v="3192.57"/>
    <n v="0.32550000000000001"/>
    <x v="79"/>
    <x v="1"/>
    <x v="3"/>
    <s v="CUST-000068"/>
    <x v="17"/>
    <x v="2"/>
    <n v="112797.36"/>
    <n v="4"/>
  </r>
  <r>
    <s v="DET-001172"/>
    <s v="ORD-000568"/>
    <s v="PRD-000096"/>
    <n v="15"/>
    <n v="272.20999999999998"/>
    <n v="362.87"/>
    <n v="363.64"/>
    <n v="5454.6"/>
    <n v="4083.15"/>
    <n v="1371.45"/>
    <n v="0.25140000000000001"/>
    <x v="68"/>
    <x v="5"/>
    <x v="3"/>
    <s v="CUST-000038"/>
    <x v="32"/>
    <x v="3"/>
    <n v="49270.01"/>
    <n v="1"/>
  </r>
  <r>
    <s v="DET-001173"/>
    <s v="ORD-001211"/>
    <s v="PRD-000088"/>
    <n v="30"/>
    <n v="336.9"/>
    <n v="499.36"/>
    <n v="520.44000000000005"/>
    <n v="15613.2"/>
    <n v="10107"/>
    <n v="5506.2"/>
    <n v="0.35270000000000001"/>
    <x v="26"/>
    <x v="4"/>
    <x v="3"/>
    <s v="CUST-000049"/>
    <x v="7"/>
    <x v="1"/>
    <n v="34700.699999999997"/>
    <n v="2"/>
  </r>
  <r>
    <s v="DET-001174"/>
    <s v="ORD-000853"/>
    <s v="PRD-000112"/>
    <n v="28"/>
    <n v="122.55"/>
    <n v="174.75"/>
    <n v="187.97"/>
    <n v="5263.16"/>
    <n v="3431.4"/>
    <n v="1831.76"/>
    <n v="0.34799999999999998"/>
    <x v="116"/>
    <x v="0"/>
    <x v="2"/>
    <s v="CUST-000014"/>
    <x v="68"/>
    <x v="4"/>
    <n v="16421.7"/>
    <n v="6"/>
  </r>
  <r>
    <s v="DET-001175"/>
    <s v="ORD-000770"/>
    <s v="PRD-000047"/>
    <n v="17"/>
    <n v="190.27"/>
    <n v="259.2"/>
    <n v="253.38"/>
    <n v="4307.46"/>
    <n v="3234.59"/>
    <n v="1072.8699999999999"/>
    <n v="0.24909999999999999"/>
    <x v="111"/>
    <x v="0"/>
    <x v="2"/>
    <s v="CUST-000061"/>
    <x v="22"/>
    <x v="4"/>
    <n v="79723.13"/>
    <n v="6"/>
  </r>
  <r>
    <s v="DET-001176"/>
    <s v="ORD-000445"/>
    <s v="PRD-000044"/>
    <n v="36"/>
    <n v="459.19"/>
    <n v="660.1"/>
    <n v="669.14"/>
    <n v="24089.040000000001"/>
    <n v="16530.84"/>
    <n v="7558.2"/>
    <n v="0.31380000000000002"/>
    <x v="53"/>
    <x v="1"/>
    <x v="3"/>
    <s v="CUST-000062"/>
    <x v="8"/>
    <x v="4"/>
    <n v="22959.5"/>
    <n v="4"/>
  </r>
  <r>
    <s v="DET-001177"/>
    <s v="ORD-000363"/>
    <s v="PRD-000009"/>
    <n v="41"/>
    <n v="320.5"/>
    <n v="401.4"/>
    <n v="404.93"/>
    <n v="16602.13"/>
    <n v="13140.5"/>
    <n v="3461.63"/>
    <n v="0.20849999999999999"/>
    <x v="69"/>
    <x v="0"/>
    <x v="0"/>
    <s v="CUST-000006"/>
    <x v="63"/>
    <x v="2"/>
    <n v="85253"/>
    <n v="4"/>
  </r>
  <r>
    <s v="DET-001178"/>
    <s v="ORD-000123"/>
    <s v="PRD-000104"/>
    <n v="8"/>
    <n v="278.86"/>
    <n v="384.46"/>
    <n v="394.84"/>
    <n v="3158.72"/>
    <n v="2230.88"/>
    <n v="927.84"/>
    <n v="0.29370000000000002"/>
    <x v="82"/>
    <x v="1"/>
    <x v="1"/>
    <s v="CUST-000049"/>
    <x v="7"/>
    <x v="1"/>
    <n v="92302.66"/>
    <n v="5"/>
  </r>
  <r>
    <s v="DET-001179"/>
    <s v="ORD-001212"/>
    <s v="PRD-000114"/>
    <n v="17"/>
    <n v="413.65"/>
    <n v="588.37"/>
    <n v="630.4"/>
    <n v="10716.8"/>
    <n v="7032.05"/>
    <n v="3684.75"/>
    <n v="0.34379999999999999"/>
    <x v="50"/>
    <x v="1"/>
    <x v="3"/>
    <s v="CUST-000031"/>
    <x v="57"/>
    <x v="0"/>
    <n v="43846.9"/>
    <n v="3"/>
  </r>
  <r>
    <s v="DET-001180"/>
    <s v="ORD-000742"/>
    <s v="PRD-000087"/>
    <n v="13"/>
    <n v="378.32"/>
    <n v="486.34"/>
    <n v="502.41"/>
    <n v="6531.33"/>
    <n v="4918.16"/>
    <n v="1613.17"/>
    <n v="0.247"/>
    <x v="107"/>
    <x v="5"/>
    <x v="2"/>
    <s v="CUST-000069"/>
    <x v="48"/>
    <x v="1"/>
    <n v="133546.96"/>
    <n v="2"/>
  </r>
  <r>
    <s v="DET-001181"/>
    <s v="ORD-000680"/>
    <s v="PRD-000050"/>
    <n v="38"/>
    <n v="133.18"/>
    <n v="194.02"/>
    <n v="208.96"/>
    <n v="7940.48"/>
    <n v="5060.84"/>
    <n v="2879.64"/>
    <n v="0.36270000000000002"/>
    <x v="35"/>
    <x v="1"/>
    <x v="1"/>
    <s v="CUST-000044"/>
    <x v="52"/>
    <x v="3"/>
    <n v="29033.24"/>
    <n v="1"/>
  </r>
  <r>
    <s v="DET-001182"/>
    <s v="ORD-000420"/>
    <s v="PRD-000077"/>
    <n v="41"/>
    <n v="397.07"/>
    <n v="597.23"/>
    <n v="613.82000000000005"/>
    <n v="25166.62"/>
    <n v="16279.87"/>
    <n v="8886.75"/>
    <n v="0.35310000000000002"/>
    <x v="71"/>
    <x v="4"/>
    <x v="0"/>
    <s v="CUST-000062"/>
    <x v="8"/>
    <x v="4"/>
    <n v="153269.01999999999"/>
    <n v="1"/>
  </r>
  <r>
    <s v="DET-001183"/>
    <s v="ORD-001276"/>
    <s v="PRD-000060"/>
    <n v="11"/>
    <n v="196.4"/>
    <n v="254.95"/>
    <n v="265.3"/>
    <n v="2918.3"/>
    <n v="2160.4"/>
    <n v="757.9"/>
    <n v="0.25969999999999999"/>
    <x v="90"/>
    <x v="5"/>
    <x v="2"/>
    <s v="CUST-000010"/>
    <x v="75"/>
    <x v="4"/>
    <n v="93682.8"/>
    <n v="2"/>
  </r>
  <r>
    <s v="DET-001184"/>
    <s v="ORD-001359"/>
    <s v="PRD-000096"/>
    <n v="5"/>
    <n v="272.20999999999998"/>
    <n v="362.87"/>
    <n v="368.53"/>
    <n v="1842.65"/>
    <n v="1361.05"/>
    <n v="481.6"/>
    <n v="0.26140000000000002"/>
    <x v="68"/>
    <x v="5"/>
    <x v="0"/>
    <s v="CUST-000014"/>
    <x v="68"/>
    <x v="4"/>
    <n v="49270.01"/>
    <n v="4"/>
  </r>
  <r>
    <s v="DET-001185"/>
    <s v="ORD-000092"/>
    <s v="PRD-000114"/>
    <n v="16"/>
    <n v="413.65"/>
    <n v="588.37"/>
    <n v="631.59"/>
    <n v="10105.44"/>
    <n v="6618.4"/>
    <n v="3487.04"/>
    <n v="0.34510000000000002"/>
    <x v="50"/>
    <x v="1"/>
    <x v="1"/>
    <s v="CUST-000058"/>
    <x v="79"/>
    <x v="0"/>
    <n v="43846.9"/>
    <n v="1"/>
  </r>
  <r>
    <s v="DET-001186"/>
    <s v="ORD-000063"/>
    <s v="PRD-000015"/>
    <n v="25"/>
    <n v="131.82"/>
    <n v="208.28"/>
    <n v="226.73"/>
    <n v="5668.25"/>
    <n v="3295.5"/>
    <n v="2372.75"/>
    <n v="0.41860000000000003"/>
    <x v="54"/>
    <x v="3"/>
    <x v="2"/>
    <s v="CUST-000040"/>
    <x v="27"/>
    <x v="1"/>
    <n v="12654.72"/>
    <n v="4"/>
  </r>
  <r>
    <s v="DET-001187"/>
    <s v="ORD-000512"/>
    <s v="PRD-000036"/>
    <n v="15"/>
    <n v="413.78"/>
    <n v="552.28"/>
    <n v="577.61"/>
    <n v="8664.15"/>
    <n v="6206.7"/>
    <n v="2457.4499999999998"/>
    <n v="0.28360000000000002"/>
    <x v="81"/>
    <x v="1"/>
    <x v="1"/>
    <s v="CUST-000027"/>
    <x v="21"/>
    <x v="4"/>
    <n v="177511.62"/>
    <n v="6"/>
  </r>
  <r>
    <s v="DET-001188"/>
    <s v="ORD-001163"/>
    <s v="PRD-000113"/>
    <n v="48"/>
    <n v="468.36"/>
    <n v="680.02"/>
    <n v="729.74"/>
    <n v="35027.519999999997"/>
    <n v="22481.279999999999"/>
    <n v="12546.24"/>
    <n v="0.35820000000000002"/>
    <x v="83"/>
    <x v="1"/>
    <x v="2"/>
    <s v="CUST-000008"/>
    <x v="20"/>
    <x v="0"/>
    <n v="110064.6"/>
    <n v="3"/>
  </r>
  <r>
    <s v="DET-001189"/>
    <s v="ORD-001209"/>
    <s v="PRD-000063"/>
    <n v="48"/>
    <n v="422.93"/>
    <n v="665.54"/>
    <n v="638.15"/>
    <n v="30631.200000000001"/>
    <n v="20300.64"/>
    <n v="10330.56"/>
    <n v="0.33729999999999999"/>
    <x v="101"/>
    <x v="4"/>
    <x v="2"/>
    <s v="CUST-000007"/>
    <x v="30"/>
    <x v="3"/>
    <n v="209773.28"/>
    <n v="1"/>
  </r>
  <r>
    <s v="DET-001190"/>
    <s v="ORD-001229"/>
    <s v="PRD-000069"/>
    <n v="48"/>
    <n v="83.55"/>
    <n v="119.93"/>
    <n v="130.22999999999999"/>
    <n v="6251.04"/>
    <n v="4010.4"/>
    <n v="2240.64"/>
    <n v="0.3584"/>
    <x v="67"/>
    <x v="4"/>
    <x v="3"/>
    <s v="CUST-000036"/>
    <x v="46"/>
    <x v="4"/>
    <n v="24730.799999999999"/>
    <n v="2"/>
  </r>
  <r>
    <s v="DET-001191"/>
    <s v="ORD-000772"/>
    <s v="PRD-000086"/>
    <n v="18"/>
    <n v="196.33"/>
    <n v="246.04"/>
    <n v="240.71"/>
    <n v="4332.78"/>
    <n v="3533.94"/>
    <n v="798.84"/>
    <n v="0.18440000000000001"/>
    <x v="59"/>
    <x v="2"/>
    <x v="3"/>
    <s v="CUST-000074"/>
    <x v="29"/>
    <x v="0"/>
    <n v="55561.39"/>
    <n v="4"/>
  </r>
  <r>
    <s v="DET-001192"/>
    <s v="ORD-001238"/>
    <s v="PRD-000080"/>
    <n v="38"/>
    <n v="102.14"/>
    <n v="155.55000000000001"/>
    <n v="153.76"/>
    <n v="5842.88"/>
    <n v="3881.32"/>
    <n v="1961.56"/>
    <n v="0.3357"/>
    <x v="95"/>
    <x v="2"/>
    <x v="1"/>
    <s v="CUST-000021"/>
    <x v="55"/>
    <x v="4"/>
    <n v="43103.08"/>
    <n v="6"/>
  </r>
  <r>
    <s v="DET-001193"/>
    <s v="ORD-000256"/>
    <s v="PRD-000041"/>
    <n v="38"/>
    <n v="104.92"/>
    <n v="144.66"/>
    <n v="138.58000000000001"/>
    <n v="5266.04"/>
    <n v="3986.96"/>
    <n v="1279.08"/>
    <n v="0.2429"/>
    <x v="45"/>
    <x v="4"/>
    <x v="0"/>
    <s v="CUST-000080"/>
    <x v="12"/>
    <x v="4"/>
    <n v="9757.56"/>
    <n v="2"/>
  </r>
  <r>
    <s v="DET-001194"/>
    <s v="ORD-000135"/>
    <s v="PRD-000074"/>
    <n v="29"/>
    <n v="416.96"/>
    <n v="613.59"/>
    <n v="671.76"/>
    <n v="19481.04"/>
    <n v="12091.84"/>
    <n v="7389.2"/>
    <n v="0.37930000000000003"/>
    <x v="40"/>
    <x v="5"/>
    <x v="3"/>
    <s v="CUST-000016"/>
    <x v="47"/>
    <x v="3"/>
    <n v="47950.400000000001"/>
    <n v="1"/>
  </r>
  <r>
    <s v="DET-001195"/>
    <s v="ORD-000875"/>
    <s v="PRD-000024"/>
    <n v="8"/>
    <n v="214.86"/>
    <n v="291.2"/>
    <n v="313.86"/>
    <n v="2510.88"/>
    <n v="1718.88"/>
    <n v="792"/>
    <n v="0.31540000000000001"/>
    <x v="73"/>
    <x v="0"/>
    <x v="1"/>
    <s v="CUST-000056"/>
    <x v="9"/>
    <x v="1"/>
    <n v="80572.5"/>
    <n v="5"/>
  </r>
  <r>
    <s v="DET-001196"/>
    <s v="ORD-000822"/>
    <s v="PRD-000082"/>
    <n v="30"/>
    <n v="330.48"/>
    <n v="422.83"/>
    <n v="459.61"/>
    <n v="13788.3"/>
    <n v="9914.4"/>
    <n v="3873.9"/>
    <n v="0.28100000000000003"/>
    <x v="2"/>
    <x v="2"/>
    <x v="1"/>
    <s v="CUST-000004"/>
    <x v="73"/>
    <x v="4"/>
    <n v="69070.320000000007"/>
    <n v="3"/>
  </r>
  <r>
    <s v="DET-001197"/>
    <s v="ORD-000088"/>
    <s v="PRD-000049"/>
    <n v="20"/>
    <n v="296.02"/>
    <n v="374.25"/>
    <n v="403.1"/>
    <n v="8062"/>
    <n v="5920.4"/>
    <n v="2141.6"/>
    <n v="0.2656"/>
    <x v="105"/>
    <x v="5"/>
    <x v="1"/>
    <s v="CUST-000039"/>
    <x v="51"/>
    <x v="0"/>
    <n v="134393.07999999999"/>
    <n v="6"/>
  </r>
  <r>
    <s v="DET-001198"/>
    <s v="ORD-000988"/>
    <s v="PRD-000018"/>
    <n v="14"/>
    <n v="286.14"/>
    <n v="428.08"/>
    <n v="437.47"/>
    <n v="6124.58"/>
    <n v="4005.96"/>
    <n v="2118.62"/>
    <n v="0.34589999999999999"/>
    <x v="39"/>
    <x v="5"/>
    <x v="2"/>
    <s v="CUST-000013"/>
    <x v="11"/>
    <x v="3"/>
    <n v="32333.82"/>
    <n v="6"/>
  </r>
  <r>
    <s v="DET-001199"/>
    <s v="ORD-001231"/>
    <s v="PRD-000007"/>
    <n v="49"/>
    <n v="76.14"/>
    <n v="116.97"/>
    <n v="127.33"/>
    <n v="6239.17"/>
    <n v="3730.86"/>
    <n v="2508.31"/>
    <n v="0.40200000000000002"/>
    <x v="29"/>
    <x v="3"/>
    <x v="0"/>
    <s v="CUST-000039"/>
    <x v="51"/>
    <x v="0"/>
    <n v="23907.96"/>
    <n v="5"/>
  </r>
  <r>
    <s v="DET-001200"/>
    <s v="ORD-001153"/>
    <s v="PRD-000004"/>
    <n v="6"/>
    <n v="319.39999999999998"/>
    <n v="411.55"/>
    <n v="450.82"/>
    <n v="2704.92"/>
    <n v="1916.4"/>
    <n v="788.52"/>
    <n v="0.29149999999999998"/>
    <x v="7"/>
    <x v="4"/>
    <x v="2"/>
    <s v="CUST-000075"/>
    <x v="0"/>
    <x v="0"/>
    <n v="31301.200000000001"/>
    <n v="3"/>
  </r>
  <r>
    <s v="DET-001201"/>
    <s v="ORD-000823"/>
    <s v="PRD-000090"/>
    <n v="39"/>
    <n v="262.5"/>
    <n v="342.9"/>
    <n v="351.6"/>
    <n v="13712.4"/>
    <n v="10237.5"/>
    <n v="3474.9"/>
    <n v="0.25340000000000001"/>
    <x v="88"/>
    <x v="5"/>
    <x v="1"/>
    <s v="CUST-000025"/>
    <x v="15"/>
    <x v="0"/>
    <n v="44362.5"/>
    <n v="5"/>
  </r>
  <r>
    <s v="DET-001202"/>
    <s v="ORD-001027"/>
    <s v="PRD-000069"/>
    <n v="23"/>
    <n v="83.55"/>
    <n v="119.93"/>
    <n v="117.09"/>
    <n v="2693.07"/>
    <n v="1921.65"/>
    <n v="771.42"/>
    <n v="0.28639999999999999"/>
    <x v="67"/>
    <x v="4"/>
    <x v="0"/>
    <s v="CUST-000011"/>
    <x v="78"/>
    <x v="1"/>
    <n v="24730.799999999999"/>
    <n v="5"/>
  </r>
  <r>
    <s v="DET-001203"/>
    <s v="ORD-000974"/>
    <s v="PRD-000060"/>
    <n v="10"/>
    <n v="196.4"/>
    <n v="254.95"/>
    <n v="267.39"/>
    <n v="2673.9"/>
    <n v="1964"/>
    <n v="709.9"/>
    <n v="0.26550000000000001"/>
    <x v="90"/>
    <x v="5"/>
    <x v="1"/>
    <s v="CUST-000023"/>
    <x v="2"/>
    <x v="1"/>
    <n v="93682.8"/>
    <n v="6"/>
  </r>
  <r>
    <s v="DET-001204"/>
    <s v="ORD-000934"/>
    <s v="PRD-000055"/>
    <n v="23"/>
    <n v="319.05"/>
    <n v="470.86"/>
    <n v="516.21"/>
    <n v="11872.83"/>
    <n v="7338.15"/>
    <n v="4534.68"/>
    <n v="0.38190000000000002"/>
    <x v="23"/>
    <x v="0"/>
    <x v="0"/>
    <s v="CUST-000018"/>
    <x v="56"/>
    <x v="3"/>
    <n v="62852.85"/>
    <n v="1"/>
  </r>
  <r>
    <s v="DET-001205"/>
    <s v="ORD-000121"/>
    <s v="PRD-000016"/>
    <n v="12"/>
    <n v="132.53"/>
    <n v="180.65"/>
    <n v="195.25"/>
    <n v="2343"/>
    <n v="1590.36"/>
    <n v="752.64"/>
    <n v="0.32119999999999999"/>
    <x v="108"/>
    <x v="5"/>
    <x v="3"/>
    <s v="CUST-000018"/>
    <x v="56"/>
    <x v="3"/>
    <n v="33132.5"/>
    <n v="5"/>
  </r>
  <r>
    <s v="DET-001206"/>
    <s v="ORD-001409"/>
    <s v="PRD-000099"/>
    <n v="18"/>
    <n v="61.44"/>
    <n v="90.77"/>
    <n v="97.97"/>
    <n v="1763.46"/>
    <n v="1105.92"/>
    <n v="657.54"/>
    <n v="0.37290000000000001"/>
    <x v="75"/>
    <x v="3"/>
    <x v="2"/>
    <s v="CUST-000048"/>
    <x v="31"/>
    <x v="1"/>
    <n v="3624.96"/>
    <n v="5"/>
  </r>
  <r>
    <s v="DET-001207"/>
    <s v="ORD-001062"/>
    <s v="PRD-000090"/>
    <n v="14"/>
    <n v="262.5"/>
    <n v="342.9"/>
    <n v="373.79"/>
    <n v="5233.0600000000004"/>
    <n v="3675"/>
    <n v="1558.06"/>
    <n v="0.29770000000000002"/>
    <x v="88"/>
    <x v="5"/>
    <x v="0"/>
    <s v="CUST-000003"/>
    <x v="37"/>
    <x v="4"/>
    <n v="44362.5"/>
    <n v="1"/>
  </r>
  <r>
    <s v="DET-001208"/>
    <s v="ORD-001365"/>
    <s v="PRD-000082"/>
    <n v="7"/>
    <n v="330.48"/>
    <n v="422.83"/>
    <n v="458.39"/>
    <n v="3208.73"/>
    <n v="2313.36"/>
    <n v="895.37"/>
    <n v="0.27900000000000003"/>
    <x v="2"/>
    <x v="2"/>
    <x v="2"/>
    <s v="CUST-000064"/>
    <x v="18"/>
    <x v="0"/>
    <n v="69070.320000000007"/>
    <n v="2"/>
  </r>
  <r>
    <s v="DET-001209"/>
    <s v="ORD-001008"/>
    <s v="PRD-000029"/>
    <n v="42"/>
    <n v="316.58999999999997"/>
    <n v="401.44"/>
    <n v="428.11"/>
    <n v="17980.62"/>
    <n v="13296.78"/>
    <n v="4683.84"/>
    <n v="0.26050000000000001"/>
    <x v="113"/>
    <x v="4"/>
    <x v="1"/>
    <s v="CUST-000064"/>
    <x v="18"/>
    <x v="0"/>
    <n v="98776.08"/>
    <n v="3"/>
  </r>
  <r>
    <s v="DET-001210"/>
    <s v="ORD-000925"/>
    <s v="PRD-000023"/>
    <n v="33"/>
    <n v="181.47"/>
    <n v="258.42"/>
    <n v="273.33999999999997"/>
    <n v="9020.2199999999993"/>
    <n v="5988.51"/>
    <n v="3031.71"/>
    <n v="0.33610000000000001"/>
    <x v="19"/>
    <x v="1"/>
    <x v="0"/>
    <s v="CUST-000025"/>
    <x v="15"/>
    <x v="0"/>
    <n v="43552.800000000003"/>
    <n v="5"/>
  </r>
  <r>
    <s v="DET-001211"/>
    <s v="ORD-000645"/>
    <s v="PRD-000117"/>
    <n v="19"/>
    <n v="411.65"/>
    <n v="555.02"/>
    <n v="549.30999999999995"/>
    <n v="10436.89"/>
    <n v="7821.35"/>
    <n v="2615.54"/>
    <n v="0.25059999999999999"/>
    <x v="97"/>
    <x v="4"/>
    <x v="3"/>
    <s v="CUST-000078"/>
    <x v="40"/>
    <x v="3"/>
    <n v="41165"/>
    <n v="1"/>
  </r>
  <r>
    <s v="DET-001212"/>
    <s v="ORD-000714"/>
    <s v="PRD-000014"/>
    <n v="27"/>
    <n v="145.55000000000001"/>
    <n v="199.14"/>
    <n v="207.74"/>
    <n v="5608.98"/>
    <n v="3929.85"/>
    <n v="1679.13"/>
    <n v="0.2994"/>
    <x v="4"/>
    <x v="2"/>
    <x v="2"/>
    <s v="CUST-000053"/>
    <x v="19"/>
    <x v="4"/>
    <n v="47158.2"/>
    <n v="3"/>
  </r>
  <r>
    <s v="DET-001213"/>
    <s v="ORD-000860"/>
    <s v="PRD-000079"/>
    <n v="27"/>
    <n v="211.31"/>
    <n v="329.75"/>
    <n v="339.06"/>
    <n v="9154.6200000000008"/>
    <n v="5705.37"/>
    <n v="3449.25"/>
    <n v="0.37680000000000002"/>
    <x v="25"/>
    <x v="5"/>
    <x v="2"/>
    <s v="CUST-000048"/>
    <x v="31"/>
    <x v="1"/>
    <n v="42684.62"/>
    <n v="1"/>
  </r>
  <r>
    <s v="DET-001214"/>
    <s v="ORD-000021"/>
    <s v="PRD-000049"/>
    <n v="22"/>
    <n v="296.02"/>
    <n v="374.25"/>
    <n v="403.92"/>
    <n v="8886.24"/>
    <n v="6512.44"/>
    <n v="2373.8000000000002"/>
    <n v="0.2671"/>
    <x v="105"/>
    <x v="5"/>
    <x v="0"/>
    <s v="CUST-000017"/>
    <x v="41"/>
    <x v="4"/>
    <n v="134393.07999999999"/>
    <n v="6"/>
  </r>
  <r>
    <s v="DET-001215"/>
    <s v="ORD-000242"/>
    <s v="PRD-000033"/>
    <n v="23"/>
    <n v="79.27"/>
    <n v="103.11"/>
    <n v="105.56"/>
    <n v="2427.88"/>
    <n v="1823.21"/>
    <n v="604.66999999999996"/>
    <n v="0.24909999999999999"/>
    <x v="106"/>
    <x v="3"/>
    <x v="1"/>
    <s v="CUST-000056"/>
    <x v="9"/>
    <x v="1"/>
    <n v="6817.22"/>
    <n v="2"/>
  </r>
  <r>
    <s v="DET-001216"/>
    <s v="ORD-000455"/>
    <s v="PRD-000025"/>
    <n v="32"/>
    <n v="255.23"/>
    <n v="344.48"/>
    <n v="333.86"/>
    <n v="10683.52"/>
    <n v="8167.36"/>
    <n v="2516.16"/>
    <n v="0.23549999999999999"/>
    <x v="11"/>
    <x v="1"/>
    <x v="2"/>
    <s v="CUST-000038"/>
    <x v="32"/>
    <x v="3"/>
    <n v="118937.18"/>
    <n v="5"/>
  </r>
  <r>
    <s v="DET-001217"/>
    <s v="ORD-000963"/>
    <s v="PRD-000021"/>
    <n v="30"/>
    <n v="325.33"/>
    <n v="516.25"/>
    <n v="490.82"/>
    <n v="14724.6"/>
    <n v="9759.9"/>
    <n v="4964.7"/>
    <n v="0.3372"/>
    <x v="72"/>
    <x v="0"/>
    <x v="0"/>
    <s v="CUST-000053"/>
    <x v="19"/>
    <x v="4"/>
    <n v="44244.88"/>
    <n v="4"/>
  </r>
  <r>
    <s v="DET-001218"/>
    <s v="ORD-000621"/>
    <s v="PRD-000017"/>
    <n v="14"/>
    <n v="186.91"/>
    <n v="267.58"/>
    <n v="281.41000000000003"/>
    <n v="3939.74"/>
    <n v="2616.7399999999998"/>
    <n v="1323"/>
    <n v="0.33579999999999999"/>
    <x v="42"/>
    <x v="0"/>
    <x v="0"/>
    <s v="CUST-000008"/>
    <x v="20"/>
    <x v="0"/>
    <n v="33456.89"/>
    <n v="4"/>
  </r>
  <r>
    <s v="DET-001219"/>
    <s v="ORD-000303"/>
    <s v="PRD-000023"/>
    <n v="8"/>
    <n v="181.47"/>
    <n v="258.42"/>
    <n v="266.82"/>
    <n v="2134.56"/>
    <n v="1451.76"/>
    <n v="682.8"/>
    <n v="0.31990000000000002"/>
    <x v="19"/>
    <x v="1"/>
    <x v="3"/>
    <s v="CUST-000014"/>
    <x v="68"/>
    <x v="4"/>
    <n v="43552.800000000003"/>
    <n v="3"/>
  </r>
  <r>
    <s v="DET-001220"/>
    <s v="ORD-000803"/>
    <s v="PRD-000057"/>
    <n v="6"/>
    <n v="89.82"/>
    <n v="134"/>
    <n v="133.94999999999999"/>
    <n v="803.7"/>
    <n v="538.91999999999996"/>
    <n v="264.77999999999997"/>
    <n v="0.32950000000000002"/>
    <x v="30"/>
    <x v="4"/>
    <x v="1"/>
    <s v="CUST-000048"/>
    <x v="31"/>
    <x v="1"/>
    <n v="9431.1"/>
    <n v="6"/>
  </r>
  <r>
    <s v="DET-001221"/>
    <s v="ORD-000964"/>
    <s v="PRD-000107"/>
    <n v="7"/>
    <n v="234.67"/>
    <n v="373.26"/>
    <n v="364.06"/>
    <n v="2548.42"/>
    <n v="1642.69"/>
    <n v="905.73"/>
    <n v="0.35539999999999999"/>
    <x v="15"/>
    <x v="2"/>
    <x v="0"/>
    <s v="CUST-000042"/>
    <x v="53"/>
    <x v="2"/>
    <n v="91755.97"/>
    <n v="4"/>
  </r>
  <r>
    <s v="DET-001222"/>
    <s v="ORD-000069"/>
    <s v="PRD-000081"/>
    <n v="11"/>
    <n v="438.4"/>
    <n v="646.51"/>
    <n v="659.44"/>
    <n v="7253.84"/>
    <n v="4822.3999999999996"/>
    <n v="2431.44"/>
    <n v="0.3352"/>
    <x v="84"/>
    <x v="0"/>
    <x v="0"/>
    <s v="CUST-000005"/>
    <x v="65"/>
    <x v="4"/>
    <n v="203417.60000000001"/>
    <n v="4"/>
  </r>
  <r>
    <s v="DET-001223"/>
    <s v="ORD-001153"/>
    <s v="PRD-000058"/>
    <n v="20"/>
    <n v="138.19"/>
    <n v="191.44"/>
    <n v="184.75"/>
    <n v="3695"/>
    <n v="2763.8"/>
    <n v="931.2"/>
    <n v="0.252"/>
    <x v="52"/>
    <x v="5"/>
    <x v="2"/>
    <s v="CUST-000075"/>
    <x v="0"/>
    <x v="0"/>
    <n v="14233.57"/>
    <n v="3"/>
  </r>
  <r>
    <s v="DET-001224"/>
    <s v="ORD-000196"/>
    <s v="PRD-000014"/>
    <n v="35"/>
    <n v="145.55000000000001"/>
    <n v="199.14"/>
    <n v="199.22"/>
    <n v="6972.7"/>
    <n v="5094.25"/>
    <n v="1878.45"/>
    <n v="0.26939999999999997"/>
    <x v="4"/>
    <x v="2"/>
    <x v="1"/>
    <s v="CUST-000001"/>
    <x v="50"/>
    <x v="4"/>
    <n v="47158.2"/>
    <n v="1"/>
  </r>
  <r>
    <s v="DET-001225"/>
    <s v="ORD-000140"/>
    <s v="PRD-000093"/>
    <n v="14"/>
    <n v="392.35"/>
    <n v="579.97"/>
    <n v="583.96"/>
    <n v="8175.44"/>
    <n v="5492.9"/>
    <n v="2682.54"/>
    <n v="0.3281"/>
    <x v="60"/>
    <x v="5"/>
    <x v="2"/>
    <s v="CUST-000008"/>
    <x v="20"/>
    <x v="0"/>
    <n v="153408.85"/>
    <n v="2"/>
  </r>
  <r>
    <s v="DET-001226"/>
    <s v="ORD-001468"/>
    <s v="PRD-000020"/>
    <n v="23"/>
    <n v="181.05"/>
    <n v="287.89"/>
    <n v="293.60000000000002"/>
    <n v="6752.8"/>
    <n v="4164.1499999999996"/>
    <n v="2588.65"/>
    <n v="0.38329999999999997"/>
    <x v="21"/>
    <x v="2"/>
    <x v="0"/>
    <s v="CUST-000061"/>
    <x v="22"/>
    <x v="4"/>
    <n v="28786.95"/>
    <n v="4"/>
  </r>
  <r>
    <s v="DET-001227"/>
    <s v="ORD-000283"/>
    <s v="PRD-000030"/>
    <n v="32"/>
    <n v="70.900000000000006"/>
    <n v="95.54"/>
    <n v="97.45"/>
    <n v="3118.4"/>
    <n v="2268.8000000000002"/>
    <n v="849.6"/>
    <n v="0.27239999999999998"/>
    <x v="6"/>
    <x v="1"/>
    <x v="3"/>
    <s v="CUST-000034"/>
    <x v="28"/>
    <x v="0"/>
    <n v="19072.099999999999"/>
    <n v="3"/>
  </r>
  <r>
    <s v="DET-001228"/>
    <s v="ORD-000312"/>
    <s v="PRD-000019"/>
    <n v="21"/>
    <n v="244.38"/>
    <n v="336.58"/>
    <n v="332.73"/>
    <n v="6987.33"/>
    <n v="5131.9799999999996"/>
    <n v="1855.35"/>
    <n v="0.26550000000000001"/>
    <x v="112"/>
    <x v="2"/>
    <x v="1"/>
    <s v="CUST-000003"/>
    <x v="37"/>
    <x v="4"/>
    <n v="61339.38"/>
    <n v="2"/>
  </r>
  <r>
    <s v="DET-001229"/>
    <s v="ORD-000746"/>
    <s v="PRD-000053"/>
    <n v="32"/>
    <n v="472.77"/>
    <n v="675.7"/>
    <n v="728.09"/>
    <n v="23298.880000000001"/>
    <n v="15128.64"/>
    <n v="8170.24"/>
    <n v="0.35070000000000001"/>
    <x v="91"/>
    <x v="2"/>
    <x v="1"/>
    <s v="CUST-000020"/>
    <x v="72"/>
    <x v="0"/>
    <n v="111100.95"/>
    <n v="6"/>
  </r>
  <r>
    <s v="DET-001230"/>
    <s v="ORD-000277"/>
    <s v="PRD-000103"/>
    <n v="23"/>
    <n v="191.46"/>
    <n v="245.6"/>
    <n v="246.42"/>
    <n v="5667.66"/>
    <n v="4403.58"/>
    <n v="1264.08"/>
    <n v="0.223"/>
    <x v="38"/>
    <x v="1"/>
    <x v="0"/>
    <s v="CUST-000021"/>
    <x v="55"/>
    <x v="4"/>
    <n v="55140.480000000003"/>
    <n v="1"/>
  </r>
  <r>
    <s v="DET-001231"/>
    <s v="ORD-000061"/>
    <s v="PRD-000056"/>
    <n v="41"/>
    <n v="464.84"/>
    <n v="609.41999999999996"/>
    <n v="599.94000000000005"/>
    <n v="24597.54"/>
    <n v="19058.439999999999"/>
    <n v="5539.1"/>
    <n v="0.22520000000000001"/>
    <x v="78"/>
    <x v="4"/>
    <x v="0"/>
    <s v="CUST-000046"/>
    <x v="60"/>
    <x v="2"/>
    <n v="192443.76"/>
    <n v="1"/>
  </r>
  <r>
    <s v="DET-001232"/>
    <s v="ORD-001343"/>
    <s v="PRD-000077"/>
    <n v="27"/>
    <n v="397.07"/>
    <n v="597.23"/>
    <n v="583.12"/>
    <n v="15744.24"/>
    <n v="10720.89"/>
    <n v="5023.3500000000004"/>
    <n v="0.31909999999999999"/>
    <x v="71"/>
    <x v="4"/>
    <x v="3"/>
    <s v="CUST-000043"/>
    <x v="54"/>
    <x v="3"/>
    <n v="153269.01999999999"/>
    <n v="2"/>
  </r>
  <r>
    <s v="DET-001233"/>
    <s v="ORD-000052"/>
    <s v="PRD-000082"/>
    <n v="24"/>
    <n v="330.48"/>
    <n v="422.83"/>
    <n v="422.15"/>
    <n v="10131.6"/>
    <n v="7931.52"/>
    <n v="2200.08"/>
    <n v="0.2172"/>
    <x v="2"/>
    <x v="2"/>
    <x v="2"/>
    <s v="CUST-000035"/>
    <x v="61"/>
    <x v="1"/>
    <n v="69070.320000000007"/>
    <n v="2"/>
  </r>
  <r>
    <s v="DET-001234"/>
    <s v="ORD-000153"/>
    <s v="PRD-000023"/>
    <n v="17"/>
    <n v="181.47"/>
    <n v="258.42"/>
    <n v="248.12"/>
    <n v="4218.04"/>
    <n v="3084.99"/>
    <n v="1133.05"/>
    <n v="0.26860000000000001"/>
    <x v="19"/>
    <x v="1"/>
    <x v="2"/>
    <s v="CUST-000033"/>
    <x v="23"/>
    <x v="2"/>
    <n v="43552.800000000003"/>
    <n v="6"/>
  </r>
  <r>
    <s v="DET-001235"/>
    <s v="ORD-001335"/>
    <s v="PRD-000062"/>
    <n v="17"/>
    <n v="172.11"/>
    <n v="221.97"/>
    <n v="211.97"/>
    <n v="3603.49"/>
    <n v="2925.87"/>
    <n v="677.62"/>
    <n v="0.188"/>
    <x v="44"/>
    <x v="1"/>
    <x v="1"/>
    <s v="CUST-000001"/>
    <x v="50"/>
    <x v="4"/>
    <n v="75212.070000000007"/>
    <n v="6"/>
  </r>
  <r>
    <s v="DET-001236"/>
    <s v="ORD-000544"/>
    <s v="PRD-000110"/>
    <n v="47"/>
    <n v="84.64"/>
    <n v="124.5"/>
    <n v="129.58000000000001"/>
    <n v="6090.26"/>
    <n v="3978.08"/>
    <n v="2112.1799999999998"/>
    <n v="0.3468"/>
    <x v="103"/>
    <x v="5"/>
    <x v="2"/>
    <s v="CUST-000021"/>
    <x v="55"/>
    <x v="4"/>
    <n v="34279.199999999997"/>
    <n v="6"/>
  </r>
  <r>
    <s v="DET-001237"/>
    <s v="ORD-000567"/>
    <s v="PRD-000033"/>
    <n v="15"/>
    <n v="79.27"/>
    <n v="103.11"/>
    <n v="107.53"/>
    <n v="1612.95"/>
    <n v="1189.05"/>
    <n v="423.9"/>
    <n v="0.26279999999999998"/>
    <x v="106"/>
    <x v="3"/>
    <x v="0"/>
    <s v="CUST-000075"/>
    <x v="0"/>
    <x v="0"/>
    <n v="6817.22"/>
    <n v="3"/>
  </r>
  <r>
    <s v="DET-001238"/>
    <s v="ORD-001413"/>
    <s v="PRD-000103"/>
    <n v="19"/>
    <n v="191.46"/>
    <n v="245.6"/>
    <n v="252.83"/>
    <n v="4803.7700000000004"/>
    <n v="3637.74"/>
    <n v="1166.03"/>
    <n v="0.2427"/>
    <x v="38"/>
    <x v="1"/>
    <x v="3"/>
    <s v="CUST-000026"/>
    <x v="70"/>
    <x v="0"/>
    <n v="55140.480000000003"/>
    <n v="3"/>
  </r>
  <r>
    <s v="DET-001239"/>
    <s v="ORD-000622"/>
    <s v="PRD-000104"/>
    <n v="21"/>
    <n v="278.86"/>
    <n v="384.46"/>
    <n v="409.2"/>
    <n v="8593.2000000000007"/>
    <n v="5856.06"/>
    <n v="2737.14"/>
    <n v="0.31850000000000001"/>
    <x v="82"/>
    <x v="1"/>
    <x v="2"/>
    <s v="CUST-000029"/>
    <x v="4"/>
    <x v="0"/>
    <n v="92302.66"/>
    <n v="6"/>
  </r>
  <r>
    <s v="DET-001240"/>
    <s v="ORD-001201"/>
    <s v="PRD-000018"/>
    <n v="32"/>
    <n v="286.14"/>
    <n v="428.08"/>
    <n v="409.19"/>
    <n v="13094.08"/>
    <n v="9156.48"/>
    <n v="3937.6"/>
    <n v="0.30070000000000002"/>
    <x v="39"/>
    <x v="5"/>
    <x v="0"/>
    <s v="CUST-000003"/>
    <x v="37"/>
    <x v="4"/>
    <n v="32333.82"/>
    <n v="3"/>
  </r>
  <r>
    <s v="DET-001241"/>
    <s v="ORD-001386"/>
    <s v="PRD-000073"/>
    <n v="23"/>
    <n v="52.48"/>
    <n v="82.14"/>
    <n v="89.57"/>
    <n v="2060.11"/>
    <n v="1207.04"/>
    <n v="853.07"/>
    <n v="0.41410000000000002"/>
    <x v="118"/>
    <x v="0"/>
    <x v="2"/>
    <s v="CUST-000071"/>
    <x v="66"/>
    <x v="4"/>
    <n v="6979.84"/>
    <n v="2"/>
  </r>
  <r>
    <s v="DET-001242"/>
    <s v="ORD-000314"/>
    <s v="PRD-000033"/>
    <n v="8"/>
    <n v="79.27"/>
    <n v="103.11"/>
    <n v="99.42"/>
    <n v="795.36"/>
    <n v="634.16"/>
    <n v="161.19999999999999"/>
    <n v="0.20269999999999999"/>
    <x v="106"/>
    <x v="3"/>
    <x v="3"/>
    <s v="CUST-000018"/>
    <x v="56"/>
    <x v="3"/>
    <n v="6817.22"/>
    <n v="4"/>
  </r>
  <r>
    <s v="DET-001243"/>
    <s v="ORD-000807"/>
    <s v="PRD-000032"/>
    <n v="26"/>
    <n v="126.74"/>
    <n v="169.05"/>
    <n v="177.69"/>
    <n v="4619.9399999999996"/>
    <n v="3295.24"/>
    <n v="1324.7"/>
    <n v="0.28670000000000001"/>
    <x v="56"/>
    <x v="1"/>
    <x v="3"/>
    <s v="CUST-000018"/>
    <x v="56"/>
    <x v="3"/>
    <n v="27249.1"/>
    <n v="1"/>
  </r>
  <r>
    <s v="DET-001244"/>
    <s v="ORD-000848"/>
    <s v="PRD-000061"/>
    <n v="26"/>
    <n v="224.9"/>
    <n v="307.97000000000003"/>
    <n v="298.73"/>
    <n v="7766.98"/>
    <n v="5847.4"/>
    <n v="1919.58"/>
    <n v="0.24709999999999999"/>
    <x v="109"/>
    <x v="1"/>
    <x v="1"/>
    <s v="CUST-000005"/>
    <x v="65"/>
    <x v="4"/>
    <n v="11245"/>
    <n v="1"/>
  </r>
  <r>
    <s v="DET-001245"/>
    <s v="ORD-000097"/>
    <s v="PRD-000054"/>
    <n v="41"/>
    <n v="452.67"/>
    <n v="601.72"/>
    <n v="651.04999999999995"/>
    <n v="26693.05"/>
    <n v="18559.47"/>
    <n v="8133.58"/>
    <n v="0.30470000000000003"/>
    <x v="77"/>
    <x v="5"/>
    <x v="1"/>
    <s v="CUST-000001"/>
    <x v="50"/>
    <x v="4"/>
    <n v="218639.61"/>
    <n v="6"/>
  </r>
  <r>
    <s v="DET-001246"/>
    <s v="ORD-000881"/>
    <s v="PRD-000017"/>
    <n v="43"/>
    <n v="186.91"/>
    <n v="267.58"/>
    <n v="274.7"/>
    <n v="11812.1"/>
    <n v="8037.13"/>
    <n v="3774.97"/>
    <n v="0.3196"/>
    <x v="42"/>
    <x v="0"/>
    <x v="0"/>
    <s v="CUST-000025"/>
    <x v="15"/>
    <x v="0"/>
    <n v="33456.89"/>
    <n v="5"/>
  </r>
  <r>
    <s v="DET-001247"/>
    <s v="ORD-001237"/>
    <s v="PRD-000019"/>
    <n v="38"/>
    <n v="244.38"/>
    <n v="336.58"/>
    <n v="323.91000000000003"/>
    <n v="12308.58"/>
    <n v="9286.44"/>
    <n v="3022.14"/>
    <n v="0.2455"/>
    <x v="112"/>
    <x v="2"/>
    <x v="2"/>
    <s v="CUST-000040"/>
    <x v="27"/>
    <x v="1"/>
    <n v="61339.38"/>
    <n v="5"/>
  </r>
  <r>
    <s v="DET-001248"/>
    <s v="ORD-000829"/>
    <s v="PRD-000091"/>
    <n v="37"/>
    <n v="103.82"/>
    <n v="149.71"/>
    <n v="156.07"/>
    <n v="5774.59"/>
    <n v="3841.34"/>
    <n v="1933.25"/>
    <n v="0.33479999999999999"/>
    <x v="70"/>
    <x v="4"/>
    <x v="2"/>
    <s v="CUST-000055"/>
    <x v="44"/>
    <x v="2"/>
    <n v="23359.5"/>
    <n v="5"/>
  </r>
  <r>
    <s v="DET-001249"/>
    <s v="ORD-000137"/>
    <s v="PRD-000070"/>
    <n v="48"/>
    <n v="494.1"/>
    <n v="659.45"/>
    <n v="627.38"/>
    <n v="30114.240000000002"/>
    <n v="23716.799999999999"/>
    <n v="6397.44"/>
    <n v="0.21240000000000001"/>
    <x v="49"/>
    <x v="1"/>
    <x v="1"/>
    <s v="CUST-000076"/>
    <x v="35"/>
    <x v="2"/>
    <n v="214439.4"/>
    <n v="2"/>
  </r>
  <r>
    <s v="DET-001250"/>
    <s v="ORD-001030"/>
    <s v="PRD-000099"/>
    <n v="46"/>
    <n v="61.44"/>
    <n v="90.77"/>
    <n v="96.8"/>
    <n v="4452.8"/>
    <n v="2826.24"/>
    <n v="1626.56"/>
    <n v="0.36530000000000001"/>
    <x v="75"/>
    <x v="3"/>
    <x v="0"/>
    <s v="CUST-000079"/>
    <x v="49"/>
    <x v="0"/>
    <n v="3624.96"/>
    <n v="2"/>
  </r>
  <r>
    <s v="DET-001251"/>
    <s v="ORD-001011"/>
    <s v="PRD-000120"/>
    <n v="44"/>
    <n v="292.7"/>
    <n v="384.02"/>
    <n v="402.29"/>
    <n v="17700.759999999998"/>
    <n v="12878.8"/>
    <n v="4821.96"/>
    <n v="0.27239999999999998"/>
    <x v="62"/>
    <x v="2"/>
    <x v="3"/>
    <s v="CUST-000022"/>
    <x v="74"/>
    <x v="3"/>
    <n v="76980.100000000006"/>
    <n v="4"/>
  </r>
  <r>
    <s v="DET-001252"/>
    <s v="ORD-000109"/>
    <s v="PRD-000101"/>
    <n v="37"/>
    <n v="64.14"/>
    <n v="94.94"/>
    <n v="93.22"/>
    <n v="3449.14"/>
    <n v="2373.1799999999998"/>
    <n v="1075.96"/>
    <n v="0.312"/>
    <x v="55"/>
    <x v="3"/>
    <x v="2"/>
    <s v="CUST-000045"/>
    <x v="13"/>
    <x v="0"/>
    <n v="31813.439999999999"/>
    <n v="6"/>
  </r>
  <r>
    <s v="DET-001253"/>
    <s v="ORD-000547"/>
    <s v="PRD-000034"/>
    <n v="16"/>
    <n v="477"/>
    <n v="677.96"/>
    <n v="682.17"/>
    <n v="10914.72"/>
    <n v="7632"/>
    <n v="3282.72"/>
    <n v="0.30080000000000001"/>
    <x v="48"/>
    <x v="1"/>
    <x v="0"/>
    <s v="CUST-000057"/>
    <x v="76"/>
    <x v="1"/>
    <n v="187461"/>
    <n v="5"/>
  </r>
  <r>
    <s v="DET-001254"/>
    <s v="ORD-001063"/>
    <s v="PRD-000084"/>
    <n v="6"/>
    <n v="78.599999999999994"/>
    <n v="122.97"/>
    <n v="116.97"/>
    <n v="701.82"/>
    <n v="471.6"/>
    <n v="230.22"/>
    <n v="0.32800000000000001"/>
    <x v="9"/>
    <x v="5"/>
    <x v="2"/>
    <s v="CUST-000001"/>
    <x v="50"/>
    <x v="4"/>
    <n v="7074"/>
    <n v="4"/>
  </r>
  <r>
    <s v="DET-001255"/>
    <s v="ORD-000662"/>
    <s v="PRD-000025"/>
    <n v="32"/>
    <n v="255.23"/>
    <n v="344.48"/>
    <n v="363.1"/>
    <n v="11619.2"/>
    <n v="8167.36"/>
    <n v="3451.84"/>
    <n v="0.29709999999999998"/>
    <x v="11"/>
    <x v="1"/>
    <x v="3"/>
    <s v="CUST-000036"/>
    <x v="46"/>
    <x v="4"/>
    <n v="118937.18"/>
    <n v="4"/>
  </r>
  <r>
    <s v="DET-001256"/>
    <s v="ORD-000425"/>
    <s v="PRD-000068"/>
    <n v="14"/>
    <n v="410.99"/>
    <n v="593.6"/>
    <n v="592.65"/>
    <n v="8297.1"/>
    <n v="5753.86"/>
    <n v="2543.2399999999998"/>
    <n v="0.30649999999999999"/>
    <x v="24"/>
    <x v="2"/>
    <x v="0"/>
    <s v="CUST-000009"/>
    <x v="24"/>
    <x v="2"/>
    <n v="159053.13"/>
    <n v="1"/>
  </r>
  <r>
    <s v="DET-001257"/>
    <s v="ORD-000630"/>
    <s v="PRD-000074"/>
    <n v="26"/>
    <n v="416.96"/>
    <n v="613.59"/>
    <n v="635.52"/>
    <n v="16523.52"/>
    <n v="10840.96"/>
    <n v="5682.56"/>
    <n v="0.34389999999999998"/>
    <x v="40"/>
    <x v="5"/>
    <x v="3"/>
    <s v="CUST-000032"/>
    <x v="1"/>
    <x v="0"/>
    <n v="47950.400000000001"/>
    <n v="1"/>
  </r>
  <r>
    <s v="DET-001258"/>
    <s v="ORD-000261"/>
    <s v="PRD-000074"/>
    <n v="21"/>
    <n v="416.96"/>
    <n v="613.59"/>
    <n v="670.97"/>
    <n v="14090.37"/>
    <n v="8756.16"/>
    <n v="5334.21"/>
    <n v="0.37859999999999999"/>
    <x v="40"/>
    <x v="5"/>
    <x v="2"/>
    <s v="CUST-000004"/>
    <x v="73"/>
    <x v="4"/>
    <n v="47950.400000000001"/>
    <n v="6"/>
  </r>
  <r>
    <s v="DET-001259"/>
    <s v="ORD-001450"/>
    <s v="PRD-000088"/>
    <n v="30"/>
    <n v="336.9"/>
    <n v="499.36"/>
    <n v="496.82"/>
    <n v="14904.6"/>
    <n v="10107"/>
    <n v="4797.6000000000004"/>
    <n v="0.32190000000000002"/>
    <x v="26"/>
    <x v="4"/>
    <x v="0"/>
    <s v="CUST-000016"/>
    <x v="47"/>
    <x v="3"/>
    <n v="34700.699999999997"/>
    <n v="6"/>
  </r>
  <r>
    <s v="DET-001260"/>
    <s v="ORD-000087"/>
    <s v="PRD-000085"/>
    <n v="7"/>
    <n v="189.94"/>
    <n v="277.74"/>
    <n v="305.11"/>
    <n v="2135.77"/>
    <n v="1329.58"/>
    <n v="806.19"/>
    <n v="0.3775"/>
    <x v="115"/>
    <x v="5"/>
    <x v="2"/>
    <s v="CUST-000019"/>
    <x v="3"/>
    <x v="0"/>
    <n v="73316.84"/>
    <n v="1"/>
  </r>
  <r>
    <s v="DET-001261"/>
    <s v="ORD-000465"/>
    <s v="PRD-000011"/>
    <n v="11"/>
    <n v="59.26"/>
    <n v="82.73"/>
    <n v="86.45"/>
    <n v="950.95"/>
    <n v="651.86"/>
    <n v="299.08999999999997"/>
    <n v="0.3145"/>
    <x v="96"/>
    <x v="2"/>
    <x v="3"/>
    <s v="CUST-000039"/>
    <x v="51"/>
    <x v="0"/>
    <n v="14044.62"/>
    <n v="1"/>
  </r>
  <r>
    <s v="DET-001262"/>
    <s v="ORD-000076"/>
    <s v="PRD-000091"/>
    <n v="48"/>
    <n v="103.82"/>
    <n v="149.71"/>
    <n v="147.66"/>
    <n v="7087.68"/>
    <n v="4983.3599999999997"/>
    <n v="2104.3200000000002"/>
    <n v="0.2969"/>
    <x v="70"/>
    <x v="4"/>
    <x v="2"/>
    <s v="CUST-000071"/>
    <x v="66"/>
    <x v="4"/>
    <n v="23359.5"/>
    <n v="4"/>
  </r>
  <r>
    <s v="DET-001263"/>
    <s v="ORD-000471"/>
    <s v="PRD-000016"/>
    <n v="12"/>
    <n v="132.53"/>
    <n v="180.65"/>
    <n v="183.45"/>
    <n v="2201.4"/>
    <n v="1590.36"/>
    <n v="611.04"/>
    <n v="0.27760000000000001"/>
    <x v="108"/>
    <x v="5"/>
    <x v="2"/>
    <s v="CUST-000051"/>
    <x v="42"/>
    <x v="2"/>
    <n v="33132.5"/>
    <n v="5"/>
  </r>
  <r>
    <s v="DET-001264"/>
    <s v="ORD-000414"/>
    <s v="PRD-000090"/>
    <n v="24"/>
    <n v="262.5"/>
    <n v="342.9"/>
    <n v="363.84"/>
    <n v="8732.16"/>
    <n v="6300"/>
    <n v="2432.16"/>
    <n v="0.27850000000000003"/>
    <x v="88"/>
    <x v="5"/>
    <x v="0"/>
    <s v="CUST-000015"/>
    <x v="69"/>
    <x v="1"/>
    <n v="44362.5"/>
    <n v="4"/>
  </r>
  <r>
    <s v="DET-001265"/>
    <s v="ORD-000825"/>
    <s v="PRD-000061"/>
    <n v="16"/>
    <n v="224.9"/>
    <n v="307.97000000000003"/>
    <n v="313.2"/>
    <n v="5011.2"/>
    <n v="3598.4"/>
    <n v="1412.8"/>
    <n v="0.28189999999999998"/>
    <x v="109"/>
    <x v="1"/>
    <x v="0"/>
    <s v="CUST-000033"/>
    <x v="23"/>
    <x v="2"/>
    <n v="11245"/>
    <n v="5"/>
  </r>
  <r>
    <s v="DET-001266"/>
    <s v="ORD-000895"/>
    <s v="PRD-000094"/>
    <n v="39"/>
    <n v="302.57"/>
    <n v="401.96"/>
    <n v="385.99"/>
    <n v="15053.61"/>
    <n v="11800.23"/>
    <n v="3253.38"/>
    <n v="0.21609999999999999"/>
    <x v="41"/>
    <x v="2"/>
    <x v="0"/>
    <s v="CUST-000005"/>
    <x v="65"/>
    <x v="4"/>
    <n v="133433.37"/>
    <n v="5"/>
  </r>
  <r>
    <s v="DET-001267"/>
    <s v="ORD-000726"/>
    <s v="PRD-000113"/>
    <n v="21"/>
    <n v="468.36"/>
    <n v="680.02"/>
    <n v="663.22"/>
    <n v="13927.62"/>
    <n v="9835.56"/>
    <n v="4092.06"/>
    <n v="0.29380000000000001"/>
    <x v="83"/>
    <x v="1"/>
    <x v="2"/>
    <s v="CUST-000051"/>
    <x v="42"/>
    <x v="2"/>
    <n v="110064.6"/>
    <n v="6"/>
  </r>
  <r>
    <s v="DET-001268"/>
    <s v="ORD-000457"/>
    <s v="PRD-000080"/>
    <n v="32"/>
    <n v="102.14"/>
    <n v="155.55000000000001"/>
    <n v="166.24"/>
    <n v="5319.68"/>
    <n v="3268.48"/>
    <n v="2051.1999999999998"/>
    <n v="0.3856"/>
    <x v="95"/>
    <x v="2"/>
    <x v="2"/>
    <s v="CUST-000063"/>
    <x v="16"/>
    <x v="3"/>
    <n v="43103.08"/>
    <n v="4"/>
  </r>
  <r>
    <s v="DET-001269"/>
    <s v="ORD-001309"/>
    <s v="PRD-000007"/>
    <n v="45"/>
    <n v="76.14"/>
    <n v="116.97"/>
    <n v="122.5"/>
    <n v="5512.5"/>
    <n v="3426.3"/>
    <n v="2086.1999999999998"/>
    <n v="0.37840000000000001"/>
    <x v="29"/>
    <x v="3"/>
    <x v="0"/>
    <s v="CUST-000070"/>
    <x v="77"/>
    <x v="0"/>
    <n v="23907.96"/>
    <n v="6"/>
  </r>
  <r>
    <s v="DET-001270"/>
    <s v="ORD-001263"/>
    <s v="PRD-000016"/>
    <n v="14"/>
    <n v="132.53"/>
    <n v="180.65"/>
    <n v="187.06"/>
    <n v="2618.84"/>
    <n v="1855.42"/>
    <n v="763.42"/>
    <n v="0.29149999999999998"/>
    <x v="108"/>
    <x v="5"/>
    <x v="0"/>
    <s v="CUST-000076"/>
    <x v="35"/>
    <x v="2"/>
    <n v="33132.5"/>
    <n v="5"/>
  </r>
  <r>
    <s v="DET-001271"/>
    <s v="ORD-000653"/>
    <s v="PRD-000099"/>
    <n v="26"/>
    <n v="61.44"/>
    <n v="90.77"/>
    <n v="88.51"/>
    <n v="2301.2600000000002"/>
    <n v="1597.44"/>
    <n v="703.82"/>
    <n v="0.30580000000000002"/>
    <x v="75"/>
    <x v="3"/>
    <x v="1"/>
    <s v="CUST-000055"/>
    <x v="44"/>
    <x v="2"/>
    <n v="3624.96"/>
    <n v="4"/>
  </r>
  <r>
    <s v="DET-001272"/>
    <s v="ORD-000672"/>
    <s v="PRD-000016"/>
    <n v="42"/>
    <n v="132.53"/>
    <n v="180.65"/>
    <n v="194.32"/>
    <n v="8161.44"/>
    <n v="5566.26"/>
    <n v="2595.1799999999998"/>
    <n v="0.318"/>
    <x v="108"/>
    <x v="5"/>
    <x v="1"/>
    <s v="CUST-000067"/>
    <x v="59"/>
    <x v="0"/>
    <n v="33132.5"/>
    <n v="2"/>
  </r>
  <r>
    <s v="DET-001273"/>
    <s v="ORD-001396"/>
    <s v="PRD-000040"/>
    <n v="37"/>
    <n v="248.07"/>
    <n v="373.31"/>
    <n v="408.44"/>
    <n v="15112.28"/>
    <n v="9178.59"/>
    <n v="5933.69"/>
    <n v="0.3926"/>
    <x v="76"/>
    <x v="3"/>
    <x v="2"/>
    <s v="CUST-000049"/>
    <x v="7"/>
    <x v="1"/>
    <n v="89553.27"/>
    <n v="5"/>
  </r>
  <r>
    <s v="DET-001274"/>
    <s v="ORD-000495"/>
    <s v="PRD-000012"/>
    <n v="26"/>
    <n v="486.46"/>
    <n v="645.89"/>
    <n v="617.55999999999995"/>
    <n v="16056.56"/>
    <n v="12647.96"/>
    <n v="3408.6"/>
    <n v="0.21229999999999999"/>
    <x v="32"/>
    <x v="0"/>
    <x v="3"/>
    <s v="CUST-000052"/>
    <x v="58"/>
    <x v="2"/>
    <n v="77347.14"/>
    <n v="3"/>
  </r>
  <r>
    <s v="DET-001275"/>
    <s v="ORD-001069"/>
    <s v="PRD-000035"/>
    <n v="48"/>
    <n v="484.53"/>
    <n v="772.81"/>
    <n v="743.22"/>
    <n v="35674.559999999998"/>
    <n v="23257.439999999999"/>
    <n v="12417.12"/>
    <n v="0.34810000000000002"/>
    <x v="1"/>
    <x v="1"/>
    <x v="1"/>
    <s v="CUST-000035"/>
    <x v="61"/>
    <x v="1"/>
    <n v="63957.96"/>
    <n v="3"/>
  </r>
  <r>
    <s v="DET-001276"/>
    <s v="ORD-001425"/>
    <s v="PRD-000113"/>
    <n v="41"/>
    <n v="468.36"/>
    <n v="680.02"/>
    <n v="736.26"/>
    <n v="30186.66"/>
    <n v="19202.759999999998"/>
    <n v="10983.9"/>
    <n v="0.3639"/>
    <x v="83"/>
    <x v="1"/>
    <x v="1"/>
    <s v="CUST-000046"/>
    <x v="60"/>
    <x v="2"/>
    <n v="110064.6"/>
    <n v="2"/>
  </r>
  <r>
    <s v="DET-001277"/>
    <s v="ORD-001271"/>
    <s v="PRD-000021"/>
    <n v="17"/>
    <n v="325.33"/>
    <n v="516.25"/>
    <n v="553.59"/>
    <n v="9411.0300000000007"/>
    <n v="5530.61"/>
    <n v="3880.42"/>
    <n v="0.4123"/>
    <x v="72"/>
    <x v="0"/>
    <x v="3"/>
    <s v="CUST-000010"/>
    <x v="75"/>
    <x v="4"/>
    <n v="44244.88"/>
    <n v="3"/>
  </r>
  <r>
    <s v="DET-001278"/>
    <s v="ORD-000597"/>
    <s v="PRD-000050"/>
    <n v="31"/>
    <n v="133.18"/>
    <n v="194.02"/>
    <n v="202.3"/>
    <n v="6271.3"/>
    <n v="4128.58"/>
    <n v="2142.7199999999998"/>
    <n v="0.3417"/>
    <x v="35"/>
    <x v="1"/>
    <x v="0"/>
    <s v="CUST-000001"/>
    <x v="50"/>
    <x v="4"/>
    <n v="29033.24"/>
    <n v="6"/>
  </r>
  <r>
    <s v="DET-001279"/>
    <s v="ORD-000450"/>
    <s v="PRD-000043"/>
    <n v="19"/>
    <n v="65.47"/>
    <n v="96.35"/>
    <n v="105.19"/>
    <n v="1998.61"/>
    <n v="1243.93"/>
    <n v="754.68"/>
    <n v="0.37759999999999999"/>
    <x v="87"/>
    <x v="1"/>
    <x v="2"/>
    <s v="CUST-000072"/>
    <x v="34"/>
    <x v="0"/>
    <n v="4451.96"/>
    <n v="1"/>
  </r>
  <r>
    <s v="DET-001280"/>
    <s v="ORD-000485"/>
    <s v="PRD-000100"/>
    <n v="26"/>
    <n v="98.55"/>
    <n v="152.47999999999999"/>
    <n v="159.63999999999999"/>
    <n v="4150.6400000000003"/>
    <n v="2562.3000000000002"/>
    <n v="1588.34"/>
    <n v="0.38269999999999998"/>
    <x v="119"/>
    <x v="0"/>
    <x v="1"/>
    <s v="CUST-000033"/>
    <x v="23"/>
    <x v="2"/>
    <n v="45135.9"/>
    <n v="3"/>
  </r>
  <r>
    <s v="DET-001281"/>
    <s v="ORD-000646"/>
    <s v="PRD-000112"/>
    <n v="34"/>
    <n v="122.55"/>
    <n v="174.75"/>
    <n v="171.67"/>
    <n v="5836.78"/>
    <n v="4166.7"/>
    <n v="1670.08"/>
    <n v="0.28610000000000002"/>
    <x v="116"/>
    <x v="0"/>
    <x v="0"/>
    <s v="CUST-000032"/>
    <x v="1"/>
    <x v="0"/>
    <n v="16421.7"/>
    <n v="2"/>
  </r>
  <r>
    <s v="DET-001282"/>
    <s v="ORD-000620"/>
    <s v="PRD-000017"/>
    <n v="47"/>
    <n v="186.91"/>
    <n v="267.58"/>
    <n v="283.45"/>
    <n v="13322.15"/>
    <n v="8784.77"/>
    <n v="4537.38"/>
    <n v="0.34060000000000001"/>
    <x v="42"/>
    <x v="0"/>
    <x v="0"/>
    <s v="CUST-000001"/>
    <x v="50"/>
    <x v="4"/>
    <n v="33456.89"/>
    <n v="6"/>
  </r>
  <r>
    <s v="DET-001283"/>
    <s v="ORD-001042"/>
    <s v="PRD-000032"/>
    <n v="44"/>
    <n v="126.74"/>
    <n v="169.05"/>
    <n v="176.97"/>
    <n v="7786.68"/>
    <n v="5576.56"/>
    <n v="2210.12"/>
    <n v="0.2838"/>
    <x v="56"/>
    <x v="1"/>
    <x v="2"/>
    <s v="CUST-000029"/>
    <x v="4"/>
    <x v="0"/>
    <n v="27249.1"/>
    <n v="3"/>
  </r>
  <r>
    <s v="DET-001284"/>
    <s v="ORD-000662"/>
    <s v="PRD-000041"/>
    <n v="41"/>
    <n v="104.92"/>
    <n v="144.66"/>
    <n v="158.82"/>
    <n v="6511.62"/>
    <n v="4301.72"/>
    <n v="2209.9"/>
    <n v="0.33939999999999998"/>
    <x v="45"/>
    <x v="4"/>
    <x v="3"/>
    <s v="CUST-000036"/>
    <x v="46"/>
    <x v="4"/>
    <n v="9757.56"/>
    <n v="4"/>
  </r>
  <r>
    <s v="DET-001285"/>
    <s v="ORD-000758"/>
    <s v="PRD-000006"/>
    <n v="38"/>
    <n v="120.2"/>
    <n v="168.22"/>
    <n v="165.21"/>
    <n v="6277.98"/>
    <n v="4567.6000000000004"/>
    <n v="1710.38"/>
    <n v="0.27239999999999998"/>
    <x v="65"/>
    <x v="4"/>
    <x v="2"/>
    <s v="CUST-000042"/>
    <x v="53"/>
    <x v="2"/>
    <n v="16587.599999999999"/>
    <n v="1"/>
  </r>
  <r>
    <s v="DET-001286"/>
    <s v="ORD-000289"/>
    <s v="PRD-000088"/>
    <n v="48"/>
    <n v="336.9"/>
    <n v="499.36"/>
    <n v="519.17999999999995"/>
    <n v="24920.639999999999"/>
    <n v="16171.2"/>
    <n v="8749.44"/>
    <n v="0.35110000000000002"/>
    <x v="26"/>
    <x v="4"/>
    <x v="3"/>
    <s v="CUST-000026"/>
    <x v="70"/>
    <x v="0"/>
    <n v="34700.699999999997"/>
    <n v="2"/>
  </r>
  <r>
    <s v="DET-001287"/>
    <s v="ORD-001438"/>
    <s v="PRD-000027"/>
    <n v="38"/>
    <n v="139.85"/>
    <n v="204.65"/>
    <n v="218.37"/>
    <n v="8298.06"/>
    <n v="5314.3"/>
    <n v="2983.76"/>
    <n v="0.35959999999999998"/>
    <x v="80"/>
    <x v="1"/>
    <x v="2"/>
    <s v="CUST-000021"/>
    <x v="55"/>
    <x v="4"/>
    <n v="52164.05"/>
    <n v="3"/>
  </r>
  <r>
    <s v="DET-001288"/>
    <s v="ORD-000721"/>
    <s v="PRD-000020"/>
    <n v="39"/>
    <n v="181.05"/>
    <n v="287.89"/>
    <n v="288.13"/>
    <n v="11237.07"/>
    <n v="7060.95"/>
    <n v="4176.12"/>
    <n v="0.37159999999999999"/>
    <x v="21"/>
    <x v="2"/>
    <x v="3"/>
    <s v="CUST-000046"/>
    <x v="60"/>
    <x v="2"/>
    <n v="28786.95"/>
    <n v="1"/>
  </r>
  <r>
    <s v="DET-001289"/>
    <s v="ORD-000638"/>
    <s v="PRD-000025"/>
    <n v="46"/>
    <n v="255.23"/>
    <n v="344.48"/>
    <n v="346.87"/>
    <n v="15956.02"/>
    <n v="11740.58"/>
    <n v="4215.4399999999996"/>
    <n v="0.26419999999999999"/>
    <x v="11"/>
    <x v="1"/>
    <x v="1"/>
    <s v="CUST-000072"/>
    <x v="34"/>
    <x v="0"/>
    <n v="118937.18"/>
    <n v="2"/>
  </r>
  <r>
    <s v="DET-001290"/>
    <s v="ORD-000235"/>
    <s v="PRD-000066"/>
    <n v="23"/>
    <n v="294.20999999999998"/>
    <n v="435.72"/>
    <n v="471.97"/>
    <n v="10855.31"/>
    <n v="6766.83"/>
    <n v="4088.48"/>
    <n v="0.37659999999999999"/>
    <x v="14"/>
    <x v="1"/>
    <x v="1"/>
    <s v="CUST-000079"/>
    <x v="49"/>
    <x v="0"/>
    <n v="118860.84"/>
    <n v="3"/>
  </r>
  <r>
    <s v="DET-001291"/>
    <s v="ORD-000416"/>
    <s v="PRD-000009"/>
    <n v="12"/>
    <n v="320.5"/>
    <n v="401.4"/>
    <n v="405.67"/>
    <n v="4868.04"/>
    <n v="3846"/>
    <n v="1022.04"/>
    <n v="0.2099"/>
    <x v="69"/>
    <x v="0"/>
    <x v="0"/>
    <s v="CUST-000038"/>
    <x v="32"/>
    <x v="3"/>
    <n v="85253"/>
    <n v="1"/>
  </r>
  <r>
    <s v="DET-001292"/>
    <s v="ORD-000938"/>
    <s v="PRD-000092"/>
    <n v="43"/>
    <n v="370.96"/>
    <n v="553.53"/>
    <n v="577.72"/>
    <n v="24841.96"/>
    <n v="15951.28"/>
    <n v="8890.68"/>
    <n v="0.3579"/>
    <x v="5"/>
    <x v="3"/>
    <x v="0"/>
    <s v="CUST-000048"/>
    <x v="31"/>
    <x v="1"/>
    <n v="74562.960000000006"/>
    <n v="5"/>
  </r>
  <r>
    <s v="DET-001293"/>
    <s v="ORD-000499"/>
    <s v="PRD-000053"/>
    <n v="37"/>
    <n v="472.77"/>
    <n v="675.7"/>
    <n v="732.04"/>
    <n v="27085.48"/>
    <n v="17492.490000000002"/>
    <n v="9592.99"/>
    <n v="0.35420000000000001"/>
    <x v="91"/>
    <x v="2"/>
    <x v="0"/>
    <s v="CUST-000008"/>
    <x v="20"/>
    <x v="0"/>
    <n v="111100.95"/>
    <n v="4"/>
  </r>
  <r>
    <s v="DET-001294"/>
    <s v="ORD-000974"/>
    <s v="PRD-000061"/>
    <n v="48"/>
    <n v="224.9"/>
    <n v="307.97000000000003"/>
    <n v="302.26"/>
    <n v="14508.48"/>
    <n v="10795.2"/>
    <n v="3713.28"/>
    <n v="0.25590000000000002"/>
    <x v="109"/>
    <x v="1"/>
    <x v="1"/>
    <s v="CUST-000023"/>
    <x v="2"/>
    <x v="1"/>
    <n v="11245"/>
    <n v="6"/>
  </r>
  <r>
    <s v="DET-001295"/>
    <s v="ORD-000634"/>
    <s v="PRD-000038"/>
    <n v="32"/>
    <n v="93.95"/>
    <n v="142.47999999999999"/>
    <n v="156.34"/>
    <n v="5002.88"/>
    <n v="3006.4"/>
    <n v="1996.48"/>
    <n v="0.39910000000000001"/>
    <x v="22"/>
    <x v="0"/>
    <x v="2"/>
    <s v="CUST-000065"/>
    <x v="33"/>
    <x v="4"/>
    <n v="12965.1"/>
    <n v="1"/>
  </r>
  <r>
    <s v="DET-001296"/>
    <s v="ORD-001020"/>
    <s v="PRD-000003"/>
    <n v="41"/>
    <n v="379.4"/>
    <n v="516.48"/>
    <n v="545.04"/>
    <n v="22346.639999999999"/>
    <n v="15555.4"/>
    <n v="6791.24"/>
    <n v="0.3039"/>
    <x v="58"/>
    <x v="2"/>
    <x v="3"/>
    <s v="CUST-000029"/>
    <x v="4"/>
    <x v="0"/>
    <n v="53874.8"/>
    <n v="1"/>
  </r>
  <r>
    <s v="DET-001297"/>
    <s v="ORD-000115"/>
    <s v="PRD-000084"/>
    <n v="29"/>
    <n v="78.599999999999994"/>
    <n v="122.97"/>
    <n v="125.97"/>
    <n v="3653.13"/>
    <n v="2279.4"/>
    <n v="1373.73"/>
    <n v="0.376"/>
    <x v="9"/>
    <x v="5"/>
    <x v="0"/>
    <s v="CUST-000080"/>
    <x v="12"/>
    <x v="4"/>
    <n v="7074"/>
    <n v="5"/>
  </r>
  <r>
    <s v="DET-001298"/>
    <s v="ORD-000932"/>
    <s v="PRD-000070"/>
    <n v="40"/>
    <n v="494.1"/>
    <n v="659.45"/>
    <n v="669.1"/>
    <n v="26764"/>
    <n v="19764"/>
    <n v="7000"/>
    <n v="0.26150000000000001"/>
    <x v="49"/>
    <x v="1"/>
    <x v="3"/>
    <s v="CUST-000005"/>
    <x v="65"/>
    <x v="4"/>
    <n v="214439.4"/>
    <n v="3"/>
  </r>
  <r>
    <s v="DET-001299"/>
    <s v="ORD-000674"/>
    <s v="PRD-000103"/>
    <n v="21"/>
    <n v="191.46"/>
    <n v="245.6"/>
    <n v="268.48"/>
    <n v="5638.08"/>
    <n v="4020.66"/>
    <n v="1617.42"/>
    <n v="0.28689999999999999"/>
    <x v="38"/>
    <x v="1"/>
    <x v="1"/>
    <s v="CUST-000020"/>
    <x v="72"/>
    <x v="0"/>
    <n v="55140.480000000003"/>
    <n v="6"/>
  </r>
  <r>
    <s v="DET-001300"/>
    <s v="ORD-001258"/>
    <s v="PRD-000097"/>
    <n v="28"/>
    <n v="285.23"/>
    <n v="389.02"/>
    <n v="381.57"/>
    <n v="10683.96"/>
    <n v="7986.44"/>
    <n v="2697.52"/>
    <n v="0.2525"/>
    <x v="93"/>
    <x v="1"/>
    <x v="2"/>
    <s v="CUST-000066"/>
    <x v="64"/>
    <x v="2"/>
    <n v="47062.95"/>
    <n v="3"/>
  </r>
  <r>
    <s v="DET-001301"/>
    <s v="ORD-001035"/>
    <s v="PRD-000055"/>
    <n v="25"/>
    <n v="319.05"/>
    <n v="470.86"/>
    <n v="469.33"/>
    <n v="11733.25"/>
    <n v="7976.25"/>
    <n v="3757"/>
    <n v="0.32019999999999998"/>
    <x v="23"/>
    <x v="0"/>
    <x v="2"/>
    <s v="CUST-000026"/>
    <x v="70"/>
    <x v="0"/>
    <n v="62852.85"/>
    <n v="1"/>
  </r>
  <r>
    <s v="DET-001302"/>
    <s v="ORD-000206"/>
    <s v="PRD-000001"/>
    <n v="6"/>
    <n v="218.54"/>
    <n v="334.94"/>
    <n v="333.66"/>
    <n v="2001.96"/>
    <n v="1311.24"/>
    <n v="690.72"/>
    <n v="0.34499999999999997"/>
    <x v="28"/>
    <x v="5"/>
    <x v="1"/>
    <s v="CUST-000039"/>
    <x v="51"/>
    <x v="0"/>
    <n v="23165.24"/>
    <n v="2"/>
  </r>
  <r>
    <s v="DET-001303"/>
    <s v="ORD-000247"/>
    <s v="PRD-000101"/>
    <n v="35"/>
    <n v="64.14"/>
    <n v="94.94"/>
    <n v="94.31"/>
    <n v="3300.85"/>
    <n v="2244.9"/>
    <n v="1055.95"/>
    <n v="0.31990000000000002"/>
    <x v="55"/>
    <x v="3"/>
    <x v="1"/>
    <s v="CUST-000034"/>
    <x v="28"/>
    <x v="0"/>
    <n v="31813.439999999999"/>
    <n v="6"/>
  </r>
  <r>
    <s v="DET-001304"/>
    <s v="ORD-000758"/>
    <s v="PRD-000070"/>
    <n v="48"/>
    <n v="494.1"/>
    <n v="659.45"/>
    <n v="672.82"/>
    <n v="32295.360000000001"/>
    <n v="23716.799999999999"/>
    <n v="8578.56"/>
    <n v="0.2656"/>
    <x v="49"/>
    <x v="1"/>
    <x v="2"/>
    <s v="CUST-000042"/>
    <x v="53"/>
    <x v="2"/>
    <n v="214439.4"/>
    <n v="1"/>
  </r>
  <r>
    <s v="DET-001305"/>
    <s v="ORD-001151"/>
    <s v="PRD-000045"/>
    <n v="37"/>
    <n v="166.45"/>
    <n v="213.32"/>
    <n v="234.31"/>
    <n v="8669.4699999999993"/>
    <n v="6158.65"/>
    <n v="2510.8200000000002"/>
    <n v="0.28960000000000002"/>
    <x v="51"/>
    <x v="3"/>
    <x v="1"/>
    <s v="CUST-000044"/>
    <x v="52"/>
    <x v="3"/>
    <n v="49768.55"/>
    <n v="5"/>
  </r>
  <r>
    <s v="DET-001306"/>
    <s v="ORD-000147"/>
    <s v="PRD-000098"/>
    <n v="34"/>
    <n v="242.39"/>
    <n v="366.32"/>
    <n v="396.84"/>
    <n v="13492.56"/>
    <n v="8241.26"/>
    <n v="5251.3"/>
    <n v="0.38919999999999999"/>
    <x v="102"/>
    <x v="4"/>
    <x v="2"/>
    <s v="CUST-000041"/>
    <x v="14"/>
    <x v="3"/>
    <n v="16724.91"/>
    <n v="3"/>
  </r>
  <r>
    <s v="DET-001307"/>
    <s v="ORD-000118"/>
    <s v="PRD-000047"/>
    <n v="16"/>
    <n v="190.27"/>
    <n v="259.2"/>
    <n v="258.99"/>
    <n v="4143.84"/>
    <n v="3044.32"/>
    <n v="1099.52"/>
    <n v="0.26529999999999998"/>
    <x v="111"/>
    <x v="0"/>
    <x v="3"/>
    <s v="CUST-000019"/>
    <x v="3"/>
    <x v="0"/>
    <n v="79723.13"/>
    <n v="2"/>
  </r>
  <r>
    <s v="DET-001308"/>
    <s v="ORD-001406"/>
    <s v="PRD-000079"/>
    <n v="48"/>
    <n v="211.31"/>
    <n v="329.75"/>
    <n v="334.18"/>
    <n v="16040.64"/>
    <n v="10142.879999999999"/>
    <n v="5897.76"/>
    <n v="0.36770000000000003"/>
    <x v="25"/>
    <x v="5"/>
    <x v="3"/>
    <s v="CUST-000003"/>
    <x v="37"/>
    <x v="4"/>
    <n v="42684.62"/>
    <n v="6"/>
  </r>
  <r>
    <s v="DET-001309"/>
    <s v="ORD-000412"/>
    <s v="PRD-000109"/>
    <n v="16"/>
    <n v="152.96"/>
    <n v="238.96"/>
    <n v="251.01"/>
    <n v="4016.16"/>
    <n v="2447.36"/>
    <n v="1568.8"/>
    <n v="0.3906"/>
    <x v="92"/>
    <x v="0"/>
    <x v="0"/>
    <s v="CUST-000009"/>
    <x v="24"/>
    <x v="2"/>
    <n v="16978.560000000001"/>
    <n v="6"/>
  </r>
  <r>
    <s v="DET-001310"/>
    <s v="ORD-000363"/>
    <s v="PRD-000026"/>
    <n v="28"/>
    <n v="403.33"/>
    <n v="509.37"/>
    <n v="485.21"/>
    <n v="13585.88"/>
    <n v="11293.24"/>
    <n v="2292.64"/>
    <n v="0.16880000000000001"/>
    <x v="110"/>
    <x v="4"/>
    <x v="0"/>
    <s v="CUST-000006"/>
    <x v="63"/>
    <x v="2"/>
    <n v="179481.85"/>
    <n v="4"/>
  </r>
  <r>
    <s v="DET-001311"/>
    <s v="ORD-000137"/>
    <s v="PRD-000014"/>
    <n v="28"/>
    <n v="145.55000000000001"/>
    <n v="199.14"/>
    <n v="213.68"/>
    <n v="5983.04"/>
    <n v="4075.4"/>
    <n v="1907.64"/>
    <n v="0.31879999999999997"/>
    <x v="4"/>
    <x v="2"/>
    <x v="1"/>
    <s v="CUST-000076"/>
    <x v="35"/>
    <x v="2"/>
    <n v="47158.2"/>
    <n v="2"/>
  </r>
  <r>
    <s v="DET-001312"/>
    <s v="ORD-001199"/>
    <s v="PRD-000054"/>
    <n v="15"/>
    <n v="452.67"/>
    <n v="601.72"/>
    <n v="651.04"/>
    <n v="9765.6"/>
    <n v="6790.05"/>
    <n v="2975.55"/>
    <n v="0.30470000000000003"/>
    <x v="77"/>
    <x v="5"/>
    <x v="3"/>
    <s v="CUST-000056"/>
    <x v="9"/>
    <x v="1"/>
    <n v="218639.61"/>
    <n v="4"/>
  </r>
  <r>
    <s v="DET-001313"/>
    <s v="ORD-001313"/>
    <s v="PRD-000071"/>
    <n v="17"/>
    <n v="397.51"/>
    <n v="509.84"/>
    <n v="549.9"/>
    <n v="9348.2999999999993"/>
    <n v="6757.67"/>
    <n v="2590.63"/>
    <n v="0.27710000000000001"/>
    <x v="43"/>
    <x v="1"/>
    <x v="0"/>
    <s v="CUST-000051"/>
    <x v="42"/>
    <x v="2"/>
    <n v="96197.42"/>
    <n v="2"/>
  </r>
  <r>
    <s v="DET-001314"/>
    <s v="ORD-000958"/>
    <s v="PRD-000046"/>
    <n v="31"/>
    <n v="348.14"/>
    <n v="536.96"/>
    <n v="540.32000000000005"/>
    <n v="16749.919999999998"/>
    <n v="10792.34"/>
    <n v="5957.58"/>
    <n v="0.35570000000000002"/>
    <x v="79"/>
    <x v="1"/>
    <x v="1"/>
    <s v="CUST-000059"/>
    <x v="5"/>
    <x v="2"/>
    <n v="112797.36"/>
    <n v="1"/>
  </r>
  <r>
    <s v="DET-001315"/>
    <s v="ORD-000019"/>
    <s v="PRD-000031"/>
    <n v="12"/>
    <n v="323.39999999999998"/>
    <n v="507.06"/>
    <n v="516.85"/>
    <n v="6202.2"/>
    <n v="3880.8"/>
    <n v="2321.4"/>
    <n v="0.37430000000000002"/>
    <x v="18"/>
    <x v="4"/>
    <x v="1"/>
    <s v="CUST-000023"/>
    <x v="2"/>
    <x v="1"/>
    <n v="78909.600000000006"/>
    <n v="2"/>
  </r>
  <r>
    <s v="DET-001316"/>
    <s v="ORD-000195"/>
    <s v="PRD-000088"/>
    <n v="14"/>
    <n v="336.9"/>
    <n v="499.36"/>
    <n v="475.32"/>
    <n v="6654.48"/>
    <n v="4716.6000000000004"/>
    <n v="1937.88"/>
    <n v="0.29120000000000001"/>
    <x v="26"/>
    <x v="4"/>
    <x v="3"/>
    <s v="CUST-000073"/>
    <x v="36"/>
    <x v="0"/>
    <n v="34700.699999999997"/>
    <n v="2"/>
  </r>
  <r>
    <s v="DET-001317"/>
    <s v="ORD-000330"/>
    <s v="PRD-000059"/>
    <n v="12"/>
    <n v="70.349999999999994"/>
    <n v="111"/>
    <n v="112.1"/>
    <n v="1345.2"/>
    <n v="844.2"/>
    <n v="501"/>
    <n v="0.37240000000000001"/>
    <x v="74"/>
    <x v="3"/>
    <x v="2"/>
    <s v="CUST-000067"/>
    <x v="59"/>
    <x v="0"/>
    <n v="22441.65"/>
    <n v="4"/>
  </r>
  <r>
    <s v="DET-001318"/>
    <s v="ORD-000175"/>
    <s v="PRD-000095"/>
    <n v="24"/>
    <n v="396.94"/>
    <n v="595.12"/>
    <n v="606.47"/>
    <n v="14555.28"/>
    <n v="9526.56"/>
    <n v="5028.72"/>
    <n v="0.34549999999999997"/>
    <x v="31"/>
    <x v="1"/>
    <x v="0"/>
    <s v="CUST-000059"/>
    <x v="5"/>
    <x v="2"/>
    <n v="139722.88"/>
    <n v="5"/>
  </r>
  <r>
    <s v="DET-001319"/>
    <s v="ORD-001002"/>
    <s v="PRD-000029"/>
    <n v="12"/>
    <n v="316.58999999999997"/>
    <n v="401.44"/>
    <n v="435.98"/>
    <n v="5231.76"/>
    <n v="3799.08"/>
    <n v="1432.68"/>
    <n v="0.27379999999999999"/>
    <x v="113"/>
    <x v="4"/>
    <x v="3"/>
    <s v="CUST-000079"/>
    <x v="49"/>
    <x v="0"/>
    <n v="98776.08"/>
    <n v="3"/>
  </r>
  <r>
    <s v="DET-001320"/>
    <s v="ORD-000449"/>
    <s v="PRD-000106"/>
    <n v="13"/>
    <n v="162.18"/>
    <n v="216.57"/>
    <n v="234.78"/>
    <n v="3052.14"/>
    <n v="2108.34"/>
    <n v="943.8"/>
    <n v="0.30919999999999997"/>
    <x v="33"/>
    <x v="1"/>
    <x v="0"/>
    <s v="CUST-000040"/>
    <x v="27"/>
    <x v="1"/>
    <n v="37950.120000000003"/>
    <n v="4"/>
  </r>
  <r>
    <s v="DET-001321"/>
    <s v="ORD-000946"/>
    <s v="PRD-000096"/>
    <n v="11"/>
    <n v="272.20999999999998"/>
    <n v="362.87"/>
    <n v="397.31"/>
    <n v="4370.41"/>
    <n v="2994.31"/>
    <n v="1376.1"/>
    <n v="0.31490000000000001"/>
    <x v="68"/>
    <x v="5"/>
    <x v="1"/>
    <s v="CUST-000058"/>
    <x v="79"/>
    <x v="0"/>
    <n v="49270.01"/>
    <n v="1"/>
  </r>
  <r>
    <s v="DET-001322"/>
    <s v="ORD-001378"/>
    <s v="PRD-000017"/>
    <n v="18"/>
    <n v="186.91"/>
    <n v="267.58"/>
    <n v="289.73"/>
    <n v="5215.1400000000003"/>
    <n v="3364.38"/>
    <n v="1850.76"/>
    <n v="0.35489999999999999"/>
    <x v="42"/>
    <x v="0"/>
    <x v="0"/>
    <s v="CUST-000004"/>
    <x v="73"/>
    <x v="4"/>
    <n v="33456.89"/>
    <n v="4"/>
  </r>
  <r>
    <s v="DET-001323"/>
    <s v="ORD-000141"/>
    <s v="PRD-000014"/>
    <n v="32"/>
    <n v="145.55000000000001"/>
    <n v="199.14"/>
    <n v="189.43"/>
    <n v="6061.76"/>
    <n v="4657.6000000000004"/>
    <n v="1404.16"/>
    <n v="0.2316"/>
    <x v="4"/>
    <x v="2"/>
    <x v="3"/>
    <s v="CUST-000036"/>
    <x v="46"/>
    <x v="4"/>
    <n v="47158.2"/>
    <n v="1"/>
  </r>
  <r>
    <s v="DET-001324"/>
    <s v="ORD-000758"/>
    <s v="PRD-000104"/>
    <n v="6"/>
    <n v="278.86"/>
    <n v="384.46"/>
    <n v="402.23"/>
    <n v="2413.38"/>
    <n v="1673.16"/>
    <n v="740.22"/>
    <n v="0.30669999999999997"/>
    <x v="82"/>
    <x v="1"/>
    <x v="2"/>
    <s v="CUST-000042"/>
    <x v="53"/>
    <x v="2"/>
    <n v="92302.66"/>
    <n v="1"/>
  </r>
  <r>
    <s v="DET-001325"/>
    <s v="ORD-000930"/>
    <s v="PRD-000036"/>
    <n v="47"/>
    <n v="413.78"/>
    <n v="552.28"/>
    <n v="530.32000000000005"/>
    <n v="24925.040000000001"/>
    <n v="19447.66"/>
    <n v="5477.38"/>
    <n v="0.2198"/>
    <x v="81"/>
    <x v="1"/>
    <x v="2"/>
    <s v="CUST-000038"/>
    <x v="32"/>
    <x v="3"/>
    <n v="177511.62"/>
    <n v="2"/>
  </r>
  <r>
    <s v="DET-001326"/>
    <s v="ORD-000093"/>
    <s v="PRD-000058"/>
    <n v="12"/>
    <n v="138.19"/>
    <n v="191.44"/>
    <n v="189.7"/>
    <n v="2276.4"/>
    <n v="1658.28"/>
    <n v="618.12"/>
    <n v="0.27150000000000002"/>
    <x v="52"/>
    <x v="5"/>
    <x v="2"/>
    <s v="CUST-000020"/>
    <x v="72"/>
    <x v="0"/>
    <n v="14233.57"/>
    <n v="6"/>
  </r>
  <r>
    <s v="DET-001327"/>
    <s v="ORD-000239"/>
    <s v="PRD-000112"/>
    <n v="17"/>
    <n v="122.55"/>
    <n v="174.75"/>
    <n v="181.17"/>
    <n v="3079.89"/>
    <n v="2083.35"/>
    <n v="996.54"/>
    <n v="0.3236"/>
    <x v="116"/>
    <x v="0"/>
    <x v="0"/>
    <s v="CUST-000029"/>
    <x v="4"/>
    <x v="0"/>
    <n v="16421.7"/>
    <n v="4"/>
  </r>
  <r>
    <s v="DET-001328"/>
    <s v="ORD-000205"/>
    <s v="PRD-000024"/>
    <n v="25"/>
    <n v="214.86"/>
    <n v="291.2"/>
    <n v="307.24"/>
    <n v="7681"/>
    <n v="5371.5"/>
    <n v="2309.5"/>
    <n v="0.30070000000000002"/>
    <x v="73"/>
    <x v="0"/>
    <x v="1"/>
    <s v="CUST-000072"/>
    <x v="34"/>
    <x v="0"/>
    <n v="80572.5"/>
    <n v="2"/>
  </r>
  <r>
    <s v="DET-001329"/>
    <s v="ORD-000560"/>
    <s v="PRD-000109"/>
    <n v="32"/>
    <n v="152.96"/>
    <n v="238.96"/>
    <n v="250.48"/>
    <n v="8015.36"/>
    <n v="4894.72"/>
    <n v="3120.64"/>
    <n v="0.38929999999999998"/>
    <x v="92"/>
    <x v="0"/>
    <x v="0"/>
    <s v="CUST-000052"/>
    <x v="58"/>
    <x v="2"/>
    <n v="16978.560000000001"/>
    <n v="3"/>
  </r>
  <r>
    <s v="DET-001330"/>
    <s v="ORD-001457"/>
    <s v="PRD-000063"/>
    <n v="39"/>
    <n v="422.93"/>
    <n v="665.54"/>
    <n v="637.16"/>
    <n v="24849.24"/>
    <n v="16494.27"/>
    <n v="8354.9699999999993"/>
    <n v="0.3362"/>
    <x v="101"/>
    <x v="4"/>
    <x v="0"/>
    <s v="CUST-000004"/>
    <x v="73"/>
    <x v="4"/>
    <n v="209773.28"/>
    <n v="4"/>
  </r>
  <r>
    <s v="DET-001331"/>
    <s v="ORD-000245"/>
    <s v="PRD-000118"/>
    <n v="27"/>
    <n v="133.96"/>
    <n v="168.59"/>
    <n v="162.78"/>
    <n v="4395.0600000000004"/>
    <n v="3616.92"/>
    <n v="778.14"/>
    <n v="0.17699999999999999"/>
    <x v="94"/>
    <x v="4"/>
    <x v="2"/>
    <s v="CUST-000017"/>
    <x v="41"/>
    <x v="4"/>
    <n v="48091.64"/>
    <n v="1"/>
  </r>
  <r>
    <s v="DET-001332"/>
    <s v="ORD-000832"/>
    <s v="PRD-000091"/>
    <n v="19"/>
    <n v="103.82"/>
    <n v="149.71"/>
    <n v="145.11000000000001"/>
    <n v="2757.09"/>
    <n v="1972.58"/>
    <n v="784.51"/>
    <n v="0.28449999999999998"/>
    <x v="70"/>
    <x v="4"/>
    <x v="1"/>
    <s v="CUST-000030"/>
    <x v="38"/>
    <x v="3"/>
    <n v="23359.5"/>
    <n v="6"/>
  </r>
  <r>
    <s v="DET-001333"/>
    <s v="ORD-001341"/>
    <s v="PRD-000025"/>
    <n v="6"/>
    <n v="255.23"/>
    <n v="344.48"/>
    <n v="331.98"/>
    <n v="1991.88"/>
    <n v="1531.38"/>
    <n v="460.5"/>
    <n v="0.23119999999999999"/>
    <x v="11"/>
    <x v="1"/>
    <x v="2"/>
    <s v="CUST-000065"/>
    <x v="33"/>
    <x v="4"/>
    <n v="118937.18"/>
    <n v="1"/>
  </r>
  <r>
    <s v="DET-001334"/>
    <s v="ORD-000925"/>
    <s v="PRD-000059"/>
    <n v="16"/>
    <n v="70.349999999999994"/>
    <n v="111"/>
    <n v="108.42"/>
    <n v="1734.72"/>
    <n v="1125.5999999999999"/>
    <n v="609.12"/>
    <n v="0.35110000000000002"/>
    <x v="74"/>
    <x v="3"/>
    <x v="0"/>
    <s v="CUST-000025"/>
    <x v="15"/>
    <x v="0"/>
    <n v="22441.65"/>
    <n v="5"/>
  </r>
  <r>
    <s v="DET-001335"/>
    <s v="ORD-000295"/>
    <s v="PRD-000032"/>
    <n v="40"/>
    <n v="126.74"/>
    <n v="169.05"/>
    <n v="178.06"/>
    <n v="7122.4"/>
    <n v="5069.6000000000004"/>
    <n v="2052.8000000000002"/>
    <n v="0.28820000000000001"/>
    <x v="56"/>
    <x v="1"/>
    <x v="0"/>
    <s v="CUST-000026"/>
    <x v="70"/>
    <x v="0"/>
    <n v="27249.1"/>
    <n v="4"/>
  </r>
  <r>
    <s v="DET-001336"/>
    <s v="ORD-000640"/>
    <s v="PRD-000116"/>
    <n v="7"/>
    <n v="442.16"/>
    <n v="664.5"/>
    <n v="714.09"/>
    <n v="4998.63"/>
    <n v="3095.12"/>
    <n v="1903.51"/>
    <n v="0.38080000000000003"/>
    <x v="98"/>
    <x v="1"/>
    <x v="2"/>
    <s v="CUST-000067"/>
    <x v="59"/>
    <x v="0"/>
    <n v="207373.04"/>
    <n v="6"/>
  </r>
  <r>
    <s v="DET-001337"/>
    <s v="ORD-000856"/>
    <s v="PRD-000082"/>
    <n v="9"/>
    <n v="330.48"/>
    <n v="422.83"/>
    <n v="427.62"/>
    <n v="3848.58"/>
    <n v="2974.32"/>
    <n v="874.26"/>
    <n v="0.22720000000000001"/>
    <x v="2"/>
    <x v="2"/>
    <x v="3"/>
    <s v="CUST-000018"/>
    <x v="56"/>
    <x v="3"/>
    <n v="69070.320000000007"/>
    <n v="2"/>
  </r>
  <r>
    <s v="DET-001338"/>
    <s v="ORD-001306"/>
    <s v="PRD-000110"/>
    <n v="7"/>
    <n v="84.64"/>
    <n v="124.5"/>
    <n v="131.21"/>
    <n v="918.47"/>
    <n v="592.48"/>
    <n v="325.99"/>
    <n v="0.35489999999999999"/>
    <x v="103"/>
    <x v="5"/>
    <x v="1"/>
    <s v="CUST-000029"/>
    <x v="4"/>
    <x v="0"/>
    <n v="34279.199999999997"/>
    <n v="6"/>
  </r>
  <r>
    <s v="DET-001339"/>
    <s v="ORD-000017"/>
    <s v="PRD-000018"/>
    <n v="23"/>
    <n v="286.14"/>
    <n v="428.08"/>
    <n v="419.52"/>
    <n v="9648.9599999999991"/>
    <n v="6581.22"/>
    <n v="3067.74"/>
    <n v="0.31790000000000002"/>
    <x v="39"/>
    <x v="5"/>
    <x v="0"/>
    <s v="CUST-000055"/>
    <x v="44"/>
    <x v="2"/>
    <n v="32333.82"/>
    <n v="2"/>
  </r>
  <r>
    <s v="DET-001340"/>
    <s v="ORD-000071"/>
    <s v="PRD-000037"/>
    <n v="6"/>
    <n v="187.08"/>
    <n v="277.86"/>
    <n v="304.52999999999997"/>
    <n v="1827.18"/>
    <n v="1122.48"/>
    <n v="704.7"/>
    <n v="0.38569999999999999"/>
    <x v="104"/>
    <x v="0"/>
    <x v="0"/>
    <s v="CUST-000037"/>
    <x v="25"/>
    <x v="4"/>
    <n v="64729.68"/>
    <n v="3"/>
  </r>
  <r>
    <s v="DET-001341"/>
    <s v="ORD-001293"/>
    <s v="PRD-000026"/>
    <n v="48"/>
    <n v="403.33"/>
    <n v="509.37"/>
    <n v="510.64"/>
    <n v="24510.720000000001"/>
    <n v="19359.84"/>
    <n v="5150.88"/>
    <n v="0.21010000000000001"/>
    <x v="110"/>
    <x v="4"/>
    <x v="0"/>
    <s v="CUST-000044"/>
    <x v="52"/>
    <x v="3"/>
    <n v="179481.85"/>
    <n v="1"/>
  </r>
  <r>
    <s v="DET-001342"/>
    <s v="ORD-001349"/>
    <s v="PRD-000009"/>
    <n v="41"/>
    <n v="320.5"/>
    <n v="401.4"/>
    <n v="432.26"/>
    <n v="17722.66"/>
    <n v="13140.5"/>
    <n v="4582.16"/>
    <n v="0.25850000000000001"/>
    <x v="69"/>
    <x v="0"/>
    <x v="2"/>
    <s v="CUST-000047"/>
    <x v="43"/>
    <x v="3"/>
    <n v="85253"/>
    <n v="3"/>
  </r>
  <r>
    <s v="DET-001343"/>
    <s v="ORD-000305"/>
    <s v="PRD-000099"/>
    <n v="21"/>
    <n v="61.44"/>
    <n v="90.77"/>
    <n v="99.1"/>
    <n v="2081.1"/>
    <n v="1290.24"/>
    <n v="790.86"/>
    <n v="0.38"/>
    <x v="75"/>
    <x v="3"/>
    <x v="3"/>
    <s v="CUST-000078"/>
    <x v="40"/>
    <x v="3"/>
    <n v="3624.96"/>
    <n v="3"/>
  </r>
  <r>
    <s v="DET-001344"/>
    <s v="ORD-001475"/>
    <s v="PRD-000064"/>
    <n v="18"/>
    <n v="210.54"/>
    <n v="327.83"/>
    <n v="353.96"/>
    <n v="6371.28"/>
    <n v="3789.72"/>
    <n v="2581.56"/>
    <n v="0.4052"/>
    <x v="10"/>
    <x v="3"/>
    <x v="1"/>
    <s v="CUST-000001"/>
    <x v="50"/>
    <x v="4"/>
    <n v="34528.559999999998"/>
    <n v="5"/>
  </r>
  <r>
    <s v="DET-001345"/>
    <s v="ORD-001031"/>
    <s v="PRD-000072"/>
    <n v="32"/>
    <n v="139.41999999999999"/>
    <n v="218.06"/>
    <n v="209.35"/>
    <n v="6699.2"/>
    <n v="4461.4399999999996"/>
    <n v="2237.7600000000002"/>
    <n v="0.33400000000000002"/>
    <x v="99"/>
    <x v="4"/>
    <x v="2"/>
    <s v="CUST-000032"/>
    <x v="1"/>
    <x v="0"/>
    <n v="45032.66"/>
    <n v="4"/>
  </r>
  <r>
    <s v="DET-001346"/>
    <s v="ORD-001338"/>
    <s v="PRD-000020"/>
    <n v="31"/>
    <n v="181.05"/>
    <n v="287.89"/>
    <n v="301.58"/>
    <n v="9348.98"/>
    <n v="5612.55"/>
    <n v="3736.43"/>
    <n v="0.3997"/>
    <x v="21"/>
    <x v="2"/>
    <x v="1"/>
    <s v="CUST-000005"/>
    <x v="65"/>
    <x v="4"/>
    <n v="28786.95"/>
    <n v="3"/>
  </r>
  <r>
    <s v="DET-001347"/>
    <s v="ORD-000817"/>
    <s v="PRD-000054"/>
    <n v="14"/>
    <n v="452.67"/>
    <n v="601.72"/>
    <n v="582.47"/>
    <n v="8154.58"/>
    <n v="6337.38"/>
    <n v="1817.2"/>
    <n v="0.2228"/>
    <x v="77"/>
    <x v="5"/>
    <x v="3"/>
    <s v="CUST-000043"/>
    <x v="54"/>
    <x v="3"/>
    <n v="218639.61"/>
    <n v="1"/>
  </r>
  <r>
    <s v="DET-001348"/>
    <s v="ORD-001127"/>
    <s v="PRD-000106"/>
    <n v="7"/>
    <n v="162.18"/>
    <n v="216.57"/>
    <n v="205.93"/>
    <n v="1441.51"/>
    <n v="1135.26"/>
    <n v="306.25"/>
    <n v="0.21249999999999999"/>
    <x v="33"/>
    <x v="1"/>
    <x v="3"/>
    <s v="CUST-000017"/>
    <x v="41"/>
    <x v="4"/>
    <n v="37950.120000000003"/>
    <n v="2"/>
  </r>
  <r>
    <s v="DET-001349"/>
    <s v="ORD-000821"/>
    <s v="PRD-000086"/>
    <n v="40"/>
    <n v="196.33"/>
    <n v="246.04"/>
    <n v="235.65"/>
    <n v="9426"/>
    <n v="7853.2"/>
    <n v="1572.8"/>
    <n v="0.16689999999999999"/>
    <x v="59"/>
    <x v="2"/>
    <x v="3"/>
    <s v="CUST-000015"/>
    <x v="69"/>
    <x v="1"/>
    <n v="55561.39"/>
    <n v="6"/>
  </r>
  <r>
    <s v="DET-001350"/>
    <s v="ORD-000193"/>
    <s v="PRD-000083"/>
    <n v="42"/>
    <n v="198.9"/>
    <n v="259.88"/>
    <n v="282.60000000000002"/>
    <n v="11869.2"/>
    <n v="8353.7999999999993"/>
    <n v="3515.4"/>
    <n v="0.29620000000000002"/>
    <x v="66"/>
    <x v="5"/>
    <x v="1"/>
    <s v="CUST-000017"/>
    <x v="41"/>
    <x v="4"/>
    <n v="72399.600000000006"/>
    <n v="4"/>
  </r>
  <r>
    <s v="DET-001351"/>
    <s v="ORD-000529"/>
    <s v="PRD-000030"/>
    <n v="29"/>
    <n v="70.900000000000006"/>
    <n v="95.54"/>
    <n v="103.78"/>
    <n v="3009.62"/>
    <n v="2056.1"/>
    <n v="953.52"/>
    <n v="0.31680000000000003"/>
    <x v="6"/>
    <x v="1"/>
    <x v="1"/>
    <s v="CUST-000068"/>
    <x v="17"/>
    <x v="2"/>
    <n v="19072.099999999999"/>
    <n v="5"/>
  </r>
  <r>
    <s v="DET-001352"/>
    <s v="ORD-000171"/>
    <s v="PRD-000053"/>
    <n v="26"/>
    <n v="472.77"/>
    <n v="675.7"/>
    <n v="664.8"/>
    <n v="17284.8"/>
    <n v="12292.02"/>
    <n v="4992.78"/>
    <n v="0.28889999999999999"/>
    <x v="91"/>
    <x v="2"/>
    <x v="3"/>
    <s v="CUST-000049"/>
    <x v="7"/>
    <x v="1"/>
    <n v="111100.95"/>
    <n v="1"/>
  </r>
  <r>
    <s v="DET-001353"/>
    <s v="ORD-000251"/>
    <s v="PRD-000092"/>
    <n v="43"/>
    <n v="370.96"/>
    <n v="553.53"/>
    <n v="571.28"/>
    <n v="24565.040000000001"/>
    <n v="15951.28"/>
    <n v="8613.76"/>
    <n v="0.35070000000000001"/>
    <x v="5"/>
    <x v="3"/>
    <x v="3"/>
    <s v="CUST-000077"/>
    <x v="45"/>
    <x v="1"/>
    <n v="74562.960000000006"/>
    <n v="6"/>
  </r>
  <r>
    <s v="DET-001354"/>
    <s v="ORD-001411"/>
    <s v="PRD-000099"/>
    <n v="34"/>
    <n v="61.44"/>
    <n v="90.77"/>
    <n v="99.23"/>
    <n v="3373.82"/>
    <n v="2088.96"/>
    <n v="1284.8599999999999"/>
    <n v="0.38080000000000003"/>
    <x v="75"/>
    <x v="3"/>
    <x v="2"/>
    <s v="CUST-000070"/>
    <x v="77"/>
    <x v="0"/>
    <n v="3624.96"/>
    <n v="2"/>
  </r>
  <r>
    <s v="DET-001355"/>
    <s v="ORD-001231"/>
    <s v="PRD-000107"/>
    <n v="25"/>
    <n v="234.67"/>
    <n v="373.26"/>
    <n v="382.41"/>
    <n v="9560.25"/>
    <n v="5866.75"/>
    <n v="3693.5"/>
    <n v="0.38629999999999998"/>
    <x v="15"/>
    <x v="2"/>
    <x v="0"/>
    <s v="CUST-000039"/>
    <x v="51"/>
    <x v="0"/>
    <n v="91755.97"/>
    <n v="5"/>
  </r>
  <r>
    <s v="DET-001356"/>
    <s v="ORD-000541"/>
    <s v="PRD-000063"/>
    <n v="34"/>
    <n v="422.93"/>
    <n v="665.54"/>
    <n v="671.55"/>
    <n v="22832.7"/>
    <n v="14379.62"/>
    <n v="8453.08"/>
    <n v="0.37019999999999997"/>
    <x v="101"/>
    <x v="4"/>
    <x v="1"/>
    <s v="CUST-000023"/>
    <x v="2"/>
    <x v="1"/>
    <n v="209773.28"/>
    <n v="4"/>
  </r>
  <r>
    <s v="DET-001357"/>
    <s v="ORD-000416"/>
    <s v="PRD-000011"/>
    <n v="32"/>
    <n v="59.26"/>
    <n v="82.73"/>
    <n v="84.59"/>
    <n v="2706.88"/>
    <n v="1896.32"/>
    <n v="810.56"/>
    <n v="0.2994"/>
    <x v="96"/>
    <x v="2"/>
    <x v="0"/>
    <s v="CUST-000038"/>
    <x v="32"/>
    <x v="3"/>
    <n v="14044.62"/>
    <n v="1"/>
  </r>
  <r>
    <s v="DET-001358"/>
    <s v="ORD-000794"/>
    <s v="PRD-000031"/>
    <n v="35"/>
    <n v="323.39999999999998"/>
    <n v="507.06"/>
    <n v="541.80999999999995"/>
    <n v="18963.349999999999"/>
    <n v="11319"/>
    <n v="7644.35"/>
    <n v="0.40310000000000001"/>
    <x v="18"/>
    <x v="4"/>
    <x v="3"/>
    <s v="CUST-000071"/>
    <x v="66"/>
    <x v="4"/>
    <n v="78909.600000000006"/>
    <n v="4"/>
  </r>
  <r>
    <s v="DET-001359"/>
    <s v="ORD-001404"/>
    <s v="PRD-000049"/>
    <n v="30"/>
    <n v="296.02"/>
    <n v="374.25"/>
    <n v="382.33"/>
    <n v="11469.9"/>
    <n v="8880.6"/>
    <n v="2589.3000000000002"/>
    <n v="0.22570000000000001"/>
    <x v="105"/>
    <x v="5"/>
    <x v="2"/>
    <s v="CUST-000046"/>
    <x v="60"/>
    <x v="2"/>
    <n v="134393.07999999999"/>
    <n v="3"/>
  </r>
  <r>
    <s v="DET-001360"/>
    <s v="ORD-001168"/>
    <s v="PRD-000112"/>
    <n v="47"/>
    <n v="122.55"/>
    <n v="174.75"/>
    <n v="186.54"/>
    <n v="8767.3799999999992"/>
    <n v="5759.85"/>
    <n v="3007.53"/>
    <n v="0.34300000000000003"/>
    <x v="116"/>
    <x v="0"/>
    <x v="2"/>
    <s v="CUST-000007"/>
    <x v="30"/>
    <x v="3"/>
    <n v="16421.7"/>
    <n v="2"/>
  </r>
  <r>
    <s v="DET-001361"/>
    <s v="ORD-000025"/>
    <s v="PRD-000103"/>
    <n v="26"/>
    <n v="191.46"/>
    <n v="245.6"/>
    <n v="249.22"/>
    <n v="6479.72"/>
    <n v="4977.96"/>
    <n v="1501.76"/>
    <n v="0.23180000000000001"/>
    <x v="38"/>
    <x v="1"/>
    <x v="3"/>
    <s v="CUST-000019"/>
    <x v="3"/>
    <x v="0"/>
    <n v="55140.480000000003"/>
    <n v="6"/>
  </r>
  <r>
    <s v="DET-001362"/>
    <s v="ORD-000668"/>
    <s v="PRD-000100"/>
    <n v="25"/>
    <n v="98.55"/>
    <n v="152.47999999999999"/>
    <n v="150.62"/>
    <n v="3765.5"/>
    <n v="2463.75"/>
    <n v="1301.75"/>
    <n v="0.34570000000000001"/>
    <x v="119"/>
    <x v="0"/>
    <x v="2"/>
    <s v="CUST-000069"/>
    <x v="48"/>
    <x v="1"/>
    <n v="45135.9"/>
    <n v="4"/>
  </r>
  <r>
    <s v="DET-001363"/>
    <s v="ORD-001097"/>
    <s v="PRD-000094"/>
    <n v="5"/>
    <n v="302.57"/>
    <n v="401.96"/>
    <n v="401.55"/>
    <n v="2007.75"/>
    <n v="1512.85"/>
    <n v="494.9"/>
    <n v="0.2465"/>
    <x v="41"/>
    <x v="2"/>
    <x v="2"/>
    <s v="CUST-000046"/>
    <x v="60"/>
    <x v="2"/>
    <n v="133433.37"/>
    <n v="2"/>
  </r>
  <r>
    <s v="DET-001364"/>
    <s v="ORD-000632"/>
    <s v="PRD-000087"/>
    <n v="41"/>
    <n v="378.32"/>
    <n v="486.34"/>
    <n v="467.7"/>
    <n v="19175.7"/>
    <n v="15511.12"/>
    <n v="3664.58"/>
    <n v="0.19109999999999999"/>
    <x v="107"/>
    <x v="5"/>
    <x v="3"/>
    <s v="CUST-000007"/>
    <x v="30"/>
    <x v="3"/>
    <n v="133546.96"/>
    <n v="3"/>
  </r>
  <r>
    <s v="DET-001365"/>
    <s v="ORD-001117"/>
    <s v="PRD-000019"/>
    <n v="17"/>
    <n v="244.38"/>
    <n v="336.58"/>
    <n v="344.86"/>
    <n v="5862.62"/>
    <n v="4154.46"/>
    <n v="1708.16"/>
    <n v="0.29139999999999999"/>
    <x v="112"/>
    <x v="2"/>
    <x v="0"/>
    <s v="CUST-000038"/>
    <x v="32"/>
    <x v="3"/>
    <n v="61339.38"/>
    <n v="2"/>
  </r>
  <r>
    <s v="DET-001366"/>
    <s v="ORD-000505"/>
    <s v="PRD-000012"/>
    <n v="25"/>
    <n v="486.46"/>
    <n v="645.89"/>
    <n v="627.95000000000005"/>
    <n v="15698.75"/>
    <n v="12161.5"/>
    <n v="3537.25"/>
    <n v="0.2253"/>
    <x v="32"/>
    <x v="0"/>
    <x v="0"/>
    <s v="CUST-000045"/>
    <x v="13"/>
    <x v="0"/>
    <n v="77347.14"/>
    <n v="4"/>
  </r>
  <r>
    <s v="DET-001367"/>
    <s v="ORD-000336"/>
    <s v="PRD-000015"/>
    <n v="13"/>
    <n v="131.82"/>
    <n v="208.28"/>
    <n v="223.22"/>
    <n v="2901.86"/>
    <n v="1713.66"/>
    <n v="1188.2"/>
    <n v="0.40949999999999998"/>
    <x v="54"/>
    <x v="3"/>
    <x v="3"/>
    <s v="CUST-000041"/>
    <x v="14"/>
    <x v="3"/>
    <n v="12654.72"/>
    <n v="2"/>
  </r>
  <r>
    <s v="DET-001368"/>
    <s v="ORD-000425"/>
    <s v="PRD-000031"/>
    <n v="21"/>
    <n v="323.39999999999998"/>
    <n v="507.06"/>
    <n v="513.70000000000005"/>
    <n v="10787.7"/>
    <n v="6791.4"/>
    <n v="3996.3"/>
    <n v="0.37040000000000001"/>
    <x v="18"/>
    <x v="4"/>
    <x v="0"/>
    <s v="CUST-000009"/>
    <x v="24"/>
    <x v="2"/>
    <n v="78909.600000000006"/>
    <n v="1"/>
  </r>
  <r>
    <s v="DET-001369"/>
    <s v="ORD-000499"/>
    <s v="PRD-000043"/>
    <n v="25"/>
    <n v="65.47"/>
    <n v="96.35"/>
    <n v="102.59"/>
    <n v="2564.75"/>
    <n v="1636.75"/>
    <n v="928"/>
    <n v="0.36180000000000001"/>
    <x v="87"/>
    <x v="1"/>
    <x v="0"/>
    <s v="CUST-000008"/>
    <x v="20"/>
    <x v="0"/>
    <n v="4451.96"/>
    <n v="4"/>
  </r>
  <r>
    <s v="DET-001370"/>
    <s v="ORD-001388"/>
    <s v="PRD-000101"/>
    <n v="35"/>
    <n v="64.14"/>
    <n v="94.94"/>
    <n v="103.79"/>
    <n v="3632.65"/>
    <n v="2244.9"/>
    <n v="1387.75"/>
    <n v="0.38200000000000001"/>
    <x v="55"/>
    <x v="3"/>
    <x v="3"/>
    <s v="CUST-000065"/>
    <x v="33"/>
    <x v="4"/>
    <n v="31813.439999999999"/>
    <n v="6"/>
  </r>
  <r>
    <s v="DET-001371"/>
    <s v="ORD-000947"/>
    <s v="PRD-000037"/>
    <n v="43"/>
    <n v="187.08"/>
    <n v="277.86"/>
    <n v="299.37"/>
    <n v="12872.91"/>
    <n v="8044.44"/>
    <n v="4828.47"/>
    <n v="0.37509999999999999"/>
    <x v="104"/>
    <x v="0"/>
    <x v="0"/>
    <s v="CUST-000067"/>
    <x v="59"/>
    <x v="0"/>
    <n v="64729.68"/>
    <n v="3"/>
  </r>
  <r>
    <s v="DET-001372"/>
    <s v="ORD-000630"/>
    <s v="PRD-000079"/>
    <n v="26"/>
    <n v="211.31"/>
    <n v="329.75"/>
    <n v="360.32"/>
    <n v="9368.32"/>
    <n v="5494.06"/>
    <n v="3874.26"/>
    <n v="0.41349999999999998"/>
    <x v="25"/>
    <x v="5"/>
    <x v="3"/>
    <s v="CUST-000032"/>
    <x v="1"/>
    <x v="0"/>
    <n v="42684.62"/>
    <n v="1"/>
  </r>
  <r>
    <s v="DET-001373"/>
    <s v="ORD-001223"/>
    <s v="PRD-000029"/>
    <n v="16"/>
    <n v="316.58999999999997"/>
    <n v="401.44"/>
    <n v="415.57"/>
    <n v="6649.12"/>
    <n v="5065.4399999999996"/>
    <n v="1583.68"/>
    <n v="0.2382"/>
    <x v="113"/>
    <x v="4"/>
    <x v="3"/>
    <s v="CUST-000049"/>
    <x v="7"/>
    <x v="1"/>
    <n v="98776.08"/>
    <n v="6"/>
  </r>
  <r>
    <s v="DET-001374"/>
    <s v="ORD-000718"/>
    <s v="PRD-000114"/>
    <n v="10"/>
    <n v="413.65"/>
    <n v="588.37"/>
    <n v="573.54"/>
    <n v="5735.4"/>
    <n v="4136.5"/>
    <n v="1598.9"/>
    <n v="0.27879999999999999"/>
    <x v="50"/>
    <x v="1"/>
    <x v="2"/>
    <s v="CUST-000017"/>
    <x v="41"/>
    <x v="4"/>
    <n v="43846.9"/>
    <n v="5"/>
  </r>
  <r>
    <s v="DET-001375"/>
    <s v="ORD-001437"/>
    <s v="PRD-000107"/>
    <n v="20"/>
    <n v="234.67"/>
    <n v="373.26"/>
    <n v="406.97"/>
    <n v="8139.4"/>
    <n v="4693.3999999999996"/>
    <n v="3446"/>
    <n v="0.4234"/>
    <x v="15"/>
    <x v="2"/>
    <x v="3"/>
    <s v="CUST-000068"/>
    <x v="17"/>
    <x v="2"/>
    <n v="91755.97"/>
    <n v="5"/>
  </r>
  <r>
    <s v="DET-001376"/>
    <s v="ORD-000339"/>
    <s v="PRD-000026"/>
    <n v="30"/>
    <n v="403.33"/>
    <n v="509.37"/>
    <n v="550.26"/>
    <n v="16507.8"/>
    <n v="12099.9"/>
    <n v="4407.8999999999996"/>
    <n v="0.26700000000000002"/>
    <x v="110"/>
    <x v="4"/>
    <x v="3"/>
    <s v="CUST-000026"/>
    <x v="70"/>
    <x v="0"/>
    <n v="179481.85"/>
    <n v="3"/>
  </r>
  <r>
    <s v="DET-001377"/>
    <s v="ORD-000659"/>
    <s v="PRD-000108"/>
    <n v="9"/>
    <n v="390"/>
    <n v="541.16"/>
    <n v="584.27"/>
    <n v="5258.43"/>
    <n v="3510"/>
    <n v="1748.43"/>
    <n v="0.33250000000000002"/>
    <x v="34"/>
    <x v="4"/>
    <x v="1"/>
    <s v="CUST-000023"/>
    <x v="2"/>
    <x v="1"/>
    <n v="56160"/>
    <n v="5"/>
  </r>
  <r>
    <s v="DET-001378"/>
    <s v="ORD-000962"/>
    <s v="PRD-000002"/>
    <n v="13"/>
    <n v="477.82"/>
    <n v="747.13"/>
    <n v="787.47"/>
    <n v="10237.11"/>
    <n v="6211.66"/>
    <n v="4025.45"/>
    <n v="0.39319999999999999"/>
    <x v="86"/>
    <x v="4"/>
    <x v="1"/>
    <s v="CUST-000045"/>
    <x v="13"/>
    <x v="0"/>
    <n v="45392.9"/>
    <n v="1"/>
  </r>
  <r>
    <s v="DET-001379"/>
    <s v="ORD-000429"/>
    <s v="PRD-000084"/>
    <n v="44"/>
    <n v="78.599999999999994"/>
    <n v="122.97"/>
    <n v="128.35"/>
    <n v="5647.4"/>
    <n v="3458.4"/>
    <n v="2189"/>
    <n v="0.3876"/>
    <x v="9"/>
    <x v="5"/>
    <x v="2"/>
    <s v="CUST-000001"/>
    <x v="50"/>
    <x v="4"/>
    <n v="7074"/>
    <n v="6"/>
  </r>
  <r>
    <s v="DET-001380"/>
    <s v="ORD-000899"/>
    <s v="PRD-000015"/>
    <n v="18"/>
    <n v="131.82"/>
    <n v="208.28"/>
    <n v="198.33"/>
    <n v="3569.94"/>
    <n v="2372.7600000000002"/>
    <n v="1197.18"/>
    <n v="0.33539999999999998"/>
    <x v="54"/>
    <x v="3"/>
    <x v="3"/>
    <s v="CUST-000049"/>
    <x v="7"/>
    <x v="1"/>
    <n v="12654.72"/>
    <n v="5"/>
  </r>
  <r>
    <s v="DET-001381"/>
    <s v="ORD-000139"/>
    <s v="PRD-000116"/>
    <n v="48"/>
    <n v="442.16"/>
    <n v="664.5"/>
    <n v="705.84"/>
    <n v="33880.32"/>
    <n v="21223.68"/>
    <n v="12656.64"/>
    <n v="0.37359999999999999"/>
    <x v="98"/>
    <x v="1"/>
    <x v="3"/>
    <s v="CUST-000028"/>
    <x v="67"/>
    <x v="3"/>
    <n v="207373.04"/>
    <n v="1"/>
  </r>
  <r>
    <s v="DET-001382"/>
    <s v="ORD-000942"/>
    <s v="PRD-000004"/>
    <n v="46"/>
    <n v="319.39999999999998"/>
    <n v="411.55"/>
    <n v="396.62"/>
    <n v="18244.52"/>
    <n v="14692.4"/>
    <n v="3552.12"/>
    <n v="0.19470000000000001"/>
    <x v="7"/>
    <x v="4"/>
    <x v="1"/>
    <s v="CUST-000077"/>
    <x v="45"/>
    <x v="1"/>
    <n v="31301.200000000001"/>
    <n v="5"/>
  </r>
  <r>
    <s v="DET-001383"/>
    <s v="ORD-000542"/>
    <s v="PRD-000086"/>
    <n v="34"/>
    <n v="196.33"/>
    <n v="246.04"/>
    <n v="243.32"/>
    <n v="8272.8799999999992"/>
    <n v="6675.22"/>
    <n v="1597.66"/>
    <n v="0.19309999999999999"/>
    <x v="59"/>
    <x v="2"/>
    <x v="3"/>
    <s v="CUST-000001"/>
    <x v="50"/>
    <x v="4"/>
    <n v="55561.39"/>
    <n v="4"/>
  </r>
  <r>
    <s v="DET-001384"/>
    <s v="ORD-000057"/>
    <s v="PRD-000050"/>
    <n v="30"/>
    <n v="133.18"/>
    <n v="194.02"/>
    <n v="200.37"/>
    <n v="6011.1"/>
    <n v="3995.4"/>
    <n v="2015.7"/>
    <n v="0.33529999999999999"/>
    <x v="35"/>
    <x v="1"/>
    <x v="1"/>
    <s v="CUST-000074"/>
    <x v="29"/>
    <x v="0"/>
    <n v="29033.24"/>
    <n v="2"/>
  </r>
  <r>
    <s v="DET-001385"/>
    <s v="ORD-001256"/>
    <s v="PRD-000038"/>
    <n v="49"/>
    <n v="93.95"/>
    <n v="142.47999999999999"/>
    <n v="145.01"/>
    <n v="7105.49"/>
    <n v="4603.55"/>
    <n v="2501.94"/>
    <n v="0.35210000000000002"/>
    <x v="22"/>
    <x v="0"/>
    <x v="3"/>
    <s v="CUST-000017"/>
    <x v="41"/>
    <x v="4"/>
    <n v="12965.1"/>
    <n v="5"/>
  </r>
  <r>
    <s v="DET-001386"/>
    <s v="ORD-000658"/>
    <s v="PRD-000023"/>
    <n v="33"/>
    <n v="181.47"/>
    <n v="258.42"/>
    <n v="246.11"/>
    <n v="8121.63"/>
    <n v="5988.51"/>
    <n v="2133.12"/>
    <n v="0.2626"/>
    <x v="19"/>
    <x v="1"/>
    <x v="2"/>
    <s v="CUST-000033"/>
    <x v="23"/>
    <x v="2"/>
    <n v="43552.800000000003"/>
    <n v="6"/>
  </r>
  <r>
    <s v="DET-001387"/>
    <s v="ORD-000435"/>
    <s v="PRD-000059"/>
    <n v="23"/>
    <n v="70.349999999999994"/>
    <n v="111"/>
    <n v="119.17"/>
    <n v="2740.91"/>
    <n v="1618.05"/>
    <n v="1122.8599999999999"/>
    <n v="0.40970000000000001"/>
    <x v="74"/>
    <x v="3"/>
    <x v="3"/>
    <s v="CUST-000072"/>
    <x v="34"/>
    <x v="0"/>
    <n v="22441.65"/>
    <n v="4"/>
  </r>
  <r>
    <s v="DET-001388"/>
    <s v="ORD-000384"/>
    <s v="PRD-000090"/>
    <n v="12"/>
    <n v="262.5"/>
    <n v="342.9"/>
    <n v="370.96"/>
    <n v="4451.5200000000004"/>
    <n v="3150"/>
    <n v="1301.52"/>
    <n v="0.29239999999999999"/>
    <x v="88"/>
    <x v="5"/>
    <x v="3"/>
    <s v="CUST-000019"/>
    <x v="3"/>
    <x v="0"/>
    <n v="44362.5"/>
    <n v="4"/>
  </r>
  <r>
    <s v="DET-001389"/>
    <s v="ORD-000560"/>
    <s v="PRD-000115"/>
    <n v="27"/>
    <n v="335.03"/>
    <n v="441.68"/>
    <n v="464.77"/>
    <n v="12548.79"/>
    <n v="9045.81"/>
    <n v="3502.98"/>
    <n v="0.27910000000000001"/>
    <x v="46"/>
    <x v="0"/>
    <x v="0"/>
    <s v="CUST-000052"/>
    <x v="58"/>
    <x v="2"/>
    <n v="147748.23000000001"/>
    <n v="3"/>
  </r>
  <r>
    <s v="DET-001390"/>
    <s v="ORD-000194"/>
    <s v="PRD-000075"/>
    <n v="46"/>
    <n v="368.09"/>
    <n v="503.79"/>
    <n v="519.49"/>
    <n v="23896.54"/>
    <n v="16932.14"/>
    <n v="6964.4"/>
    <n v="0.29139999999999999"/>
    <x v="100"/>
    <x v="1"/>
    <x v="3"/>
    <s v="CUST-000078"/>
    <x v="40"/>
    <x v="3"/>
    <n v="39753.72"/>
    <n v="3"/>
  </r>
  <r>
    <s v="DET-001391"/>
    <s v="ORD-000534"/>
    <s v="PRD-000028"/>
    <n v="39"/>
    <n v="281.41000000000003"/>
    <n v="401.27"/>
    <n v="439.03"/>
    <n v="17122.169999999998"/>
    <n v="10974.99"/>
    <n v="6147.18"/>
    <n v="0.35899999999999999"/>
    <x v="12"/>
    <x v="3"/>
    <x v="3"/>
    <s v="CUST-000009"/>
    <x v="24"/>
    <x v="2"/>
    <n v="26171.13"/>
    <n v="4"/>
  </r>
  <r>
    <s v="DET-001392"/>
    <s v="ORD-000518"/>
    <s v="PRD-000120"/>
    <n v="35"/>
    <n v="292.7"/>
    <n v="384.02"/>
    <n v="371.73"/>
    <n v="13010.55"/>
    <n v="10244.5"/>
    <n v="2766.05"/>
    <n v="0.21260000000000001"/>
    <x v="62"/>
    <x v="2"/>
    <x v="1"/>
    <s v="CUST-000006"/>
    <x v="63"/>
    <x v="2"/>
    <n v="76980.100000000006"/>
    <n v="2"/>
  </r>
  <r>
    <s v="DET-001393"/>
    <s v="ORD-000716"/>
    <s v="PRD-000066"/>
    <n v="39"/>
    <n v="294.20999999999998"/>
    <n v="435.72"/>
    <n v="462.16"/>
    <n v="18024.240000000002"/>
    <n v="11474.19"/>
    <n v="6550.05"/>
    <n v="0.3634"/>
    <x v="14"/>
    <x v="1"/>
    <x v="0"/>
    <s v="CUST-000010"/>
    <x v="75"/>
    <x v="4"/>
    <n v="118860.84"/>
    <n v="6"/>
  </r>
  <r>
    <s v="DET-001394"/>
    <s v="ORD-000751"/>
    <s v="PRD-000008"/>
    <n v="36"/>
    <n v="439.78"/>
    <n v="682.21"/>
    <n v="661.23"/>
    <n v="23804.28"/>
    <n v="15832.08"/>
    <n v="7972.2"/>
    <n v="0.33489999999999998"/>
    <x v="117"/>
    <x v="5"/>
    <x v="2"/>
    <s v="CUST-000073"/>
    <x v="36"/>
    <x v="0"/>
    <n v="94552.7"/>
    <n v="1"/>
  </r>
  <r>
    <s v="DET-001395"/>
    <s v="ORD-000185"/>
    <s v="PRD-000029"/>
    <n v="9"/>
    <n v="316.58999999999997"/>
    <n v="401.44"/>
    <n v="404.36"/>
    <n v="3639.24"/>
    <n v="2849.31"/>
    <n v="789.93"/>
    <n v="0.21709999999999999"/>
    <x v="113"/>
    <x v="4"/>
    <x v="1"/>
    <s v="CUST-000005"/>
    <x v="65"/>
    <x v="4"/>
    <n v="98776.08"/>
    <n v="4"/>
  </r>
  <r>
    <s v="DET-001396"/>
    <s v="ORD-000292"/>
    <s v="PRD-000011"/>
    <n v="20"/>
    <n v="59.26"/>
    <n v="82.73"/>
    <n v="85.86"/>
    <n v="1717.2"/>
    <n v="1185.2"/>
    <n v="532"/>
    <n v="0.30980000000000002"/>
    <x v="96"/>
    <x v="2"/>
    <x v="3"/>
    <s v="CUST-000063"/>
    <x v="16"/>
    <x v="3"/>
    <n v="14044.62"/>
    <n v="4"/>
  </r>
  <r>
    <s v="DET-001397"/>
    <s v="ORD-001359"/>
    <s v="PRD-000101"/>
    <n v="21"/>
    <n v="64.14"/>
    <n v="94.94"/>
    <n v="100.69"/>
    <n v="2114.4899999999998"/>
    <n v="1346.94"/>
    <n v="767.55"/>
    <n v="0.36299999999999999"/>
    <x v="55"/>
    <x v="3"/>
    <x v="0"/>
    <s v="CUST-000014"/>
    <x v="68"/>
    <x v="4"/>
    <n v="31813.439999999999"/>
    <n v="4"/>
  </r>
  <r>
    <s v="DET-001398"/>
    <s v="ORD-000732"/>
    <s v="PRD-000018"/>
    <n v="36"/>
    <n v="286.14"/>
    <n v="428.08"/>
    <n v="406.91"/>
    <n v="14648.76"/>
    <n v="10301.040000000001"/>
    <n v="4347.72"/>
    <n v="0.29680000000000001"/>
    <x v="39"/>
    <x v="5"/>
    <x v="2"/>
    <s v="CUST-000011"/>
    <x v="78"/>
    <x v="1"/>
    <n v="32333.82"/>
    <n v="1"/>
  </r>
  <r>
    <s v="DET-001399"/>
    <s v="ORD-000116"/>
    <s v="PRD-000055"/>
    <n v="42"/>
    <n v="319.05"/>
    <n v="470.86"/>
    <n v="465.72"/>
    <n v="19560.240000000002"/>
    <n v="13400.1"/>
    <n v="6160.14"/>
    <n v="0.31490000000000001"/>
    <x v="23"/>
    <x v="0"/>
    <x v="0"/>
    <s v="CUST-000075"/>
    <x v="0"/>
    <x v="0"/>
    <n v="62852.85"/>
    <n v="4"/>
  </r>
  <r>
    <s v="DET-001400"/>
    <s v="ORD-000825"/>
    <s v="PRD-000050"/>
    <n v="36"/>
    <n v="133.18"/>
    <n v="194.02"/>
    <n v="199.98"/>
    <n v="7199.28"/>
    <n v="4794.4799999999996"/>
    <n v="2404.8000000000002"/>
    <n v="0.33400000000000002"/>
    <x v="35"/>
    <x v="1"/>
    <x v="0"/>
    <s v="CUST-000033"/>
    <x v="23"/>
    <x v="2"/>
    <n v="29033.24"/>
    <n v="5"/>
  </r>
  <r>
    <s v="DET-001401"/>
    <s v="ORD-001073"/>
    <s v="PRD-000014"/>
    <n v="24"/>
    <n v="145.55000000000001"/>
    <n v="199.14"/>
    <n v="205.1"/>
    <n v="4922.3999999999996"/>
    <n v="3493.2"/>
    <n v="1429.2"/>
    <n v="0.2903"/>
    <x v="4"/>
    <x v="2"/>
    <x v="2"/>
    <s v="CUST-000012"/>
    <x v="39"/>
    <x v="4"/>
    <n v="47158.2"/>
    <n v="1"/>
  </r>
  <r>
    <s v="DET-001402"/>
    <s v="ORD-000685"/>
    <s v="PRD-000118"/>
    <n v="6"/>
    <n v="133.96"/>
    <n v="168.59"/>
    <n v="176.29"/>
    <n v="1057.74"/>
    <n v="803.76"/>
    <n v="253.98"/>
    <n v="0.24010000000000001"/>
    <x v="94"/>
    <x v="4"/>
    <x v="2"/>
    <s v="CUST-000014"/>
    <x v="68"/>
    <x v="4"/>
    <n v="48091.64"/>
    <n v="5"/>
  </r>
  <r>
    <s v="DET-001403"/>
    <s v="ORD-000082"/>
    <s v="PRD-000074"/>
    <n v="24"/>
    <n v="416.96"/>
    <n v="613.59"/>
    <n v="610.88"/>
    <n v="14661.12"/>
    <n v="10007.040000000001"/>
    <n v="4654.08"/>
    <n v="0.31740000000000002"/>
    <x v="40"/>
    <x v="5"/>
    <x v="0"/>
    <s v="CUST-000019"/>
    <x v="3"/>
    <x v="0"/>
    <n v="47950.400000000001"/>
    <n v="4"/>
  </r>
  <r>
    <s v="DET-001404"/>
    <s v="ORD-000834"/>
    <s v="PRD-000099"/>
    <n v="22"/>
    <n v="61.44"/>
    <n v="90.77"/>
    <n v="93.59"/>
    <n v="2058.98"/>
    <n v="1351.68"/>
    <n v="707.3"/>
    <n v="0.34350000000000003"/>
    <x v="75"/>
    <x v="3"/>
    <x v="0"/>
    <s v="CUST-000013"/>
    <x v="11"/>
    <x v="3"/>
    <n v="3624.96"/>
    <n v="1"/>
  </r>
  <r>
    <s v="DET-001405"/>
    <s v="ORD-000333"/>
    <s v="PRD-000009"/>
    <n v="5"/>
    <n v="320.5"/>
    <n v="401.4"/>
    <n v="392.76"/>
    <n v="1963.8"/>
    <n v="1602.5"/>
    <n v="361.3"/>
    <n v="0.184"/>
    <x v="69"/>
    <x v="0"/>
    <x v="1"/>
    <s v="CUST-000008"/>
    <x v="20"/>
    <x v="0"/>
    <n v="85253"/>
    <n v="1"/>
  </r>
  <r>
    <s v="DET-001406"/>
    <s v="ORD-000557"/>
    <s v="PRD-000099"/>
    <n v="33"/>
    <n v="61.44"/>
    <n v="90.77"/>
    <n v="88.78"/>
    <n v="2929.74"/>
    <n v="2027.52"/>
    <n v="902.22"/>
    <n v="0.308"/>
    <x v="75"/>
    <x v="3"/>
    <x v="2"/>
    <s v="CUST-000053"/>
    <x v="19"/>
    <x v="4"/>
    <n v="3624.96"/>
    <n v="6"/>
  </r>
  <r>
    <s v="DET-001407"/>
    <s v="ORD-000335"/>
    <s v="PRD-000011"/>
    <n v="33"/>
    <n v="59.26"/>
    <n v="82.73"/>
    <n v="85.75"/>
    <n v="2829.75"/>
    <n v="1955.58"/>
    <n v="874.17"/>
    <n v="0.30890000000000001"/>
    <x v="96"/>
    <x v="2"/>
    <x v="1"/>
    <s v="CUST-000042"/>
    <x v="53"/>
    <x v="2"/>
    <n v="14044.62"/>
    <n v="4"/>
  </r>
  <r>
    <s v="DET-001408"/>
    <s v="ORD-000532"/>
    <s v="PRD-000063"/>
    <n v="23"/>
    <n v="422.93"/>
    <n v="665.54"/>
    <n v="700.69"/>
    <n v="16115.87"/>
    <n v="9727.39"/>
    <n v="6388.48"/>
    <n v="0.39639999999999997"/>
    <x v="101"/>
    <x v="4"/>
    <x v="0"/>
    <s v="CUST-000072"/>
    <x v="34"/>
    <x v="0"/>
    <n v="209773.28"/>
    <n v="4"/>
  </r>
  <r>
    <s v="DET-001409"/>
    <s v="ORD-000221"/>
    <s v="PRD-000108"/>
    <n v="48"/>
    <n v="390"/>
    <n v="541.16"/>
    <n v="523.88"/>
    <n v="25146.240000000002"/>
    <n v="18720"/>
    <n v="6426.24"/>
    <n v="0.25559999999999999"/>
    <x v="34"/>
    <x v="4"/>
    <x v="3"/>
    <s v="CUST-000014"/>
    <x v="68"/>
    <x v="4"/>
    <n v="56160"/>
    <n v="3"/>
  </r>
  <r>
    <s v="DET-001410"/>
    <s v="ORD-000635"/>
    <s v="PRD-000076"/>
    <n v="44"/>
    <n v="378.05"/>
    <n v="518.77"/>
    <n v="502.39"/>
    <n v="22105.16"/>
    <n v="16634.2"/>
    <n v="5470.96"/>
    <n v="0.2475"/>
    <x v="13"/>
    <x v="4"/>
    <x v="0"/>
    <s v="CUST-000057"/>
    <x v="76"/>
    <x v="1"/>
    <n v="161805.4"/>
    <n v="3"/>
  </r>
  <r>
    <s v="DET-001411"/>
    <s v="ORD-000323"/>
    <s v="PRD-000067"/>
    <n v="10"/>
    <n v="113.42"/>
    <n v="174.22"/>
    <n v="180.28"/>
    <n v="1802.8"/>
    <n v="1134.2"/>
    <n v="668.6"/>
    <n v="0.37090000000000001"/>
    <x v="57"/>
    <x v="4"/>
    <x v="2"/>
    <s v="CUST-000044"/>
    <x v="52"/>
    <x v="3"/>
    <n v="35500.46"/>
    <n v="6"/>
  </r>
  <r>
    <s v="DET-001412"/>
    <s v="ORD-000003"/>
    <s v="PRD-000053"/>
    <n v="48"/>
    <n v="472.77"/>
    <n v="675.7"/>
    <n v="669.29"/>
    <n v="32125.919999999998"/>
    <n v="22692.959999999999"/>
    <n v="9432.9599999999991"/>
    <n v="0.29360000000000003"/>
    <x v="91"/>
    <x v="2"/>
    <x v="3"/>
    <s v="CUST-000036"/>
    <x v="46"/>
    <x v="4"/>
    <n v="111100.95"/>
    <n v="4"/>
  </r>
  <r>
    <s v="DET-001413"/>
    <s v="ORD-000206"/>
    <s v="PRD-000039"/>
    <n v="43"/>
    <n v="357.9"/>
    <n v="477.14"/>
    <n v="481.37"/>
    <n v="20698.91"/>
    <n v="15389.7"/>
    <n v="5309.21"/>
    <n v="0.25650000000000001"/>
    <x v="8"/>
    <x v="0"/>
    <x v="1"/>
    <s v="CUST-000039"/>
    <x v="51"/>
    <x v="0"/>
    <n v="167855.1"/>
    <n v="2"/>
  </r>
  <r>
    <s v="DET-001414"/>
    <s v="ORD-000040"/>
    <s v="PRD-000078"/>
    <n v="12"/>
    <n v="83.32"/>
    <n v="130.31"/>
    <n v="131.63"/>
    <n v="1579.56"/>
    <n v="999.84"/>
    <n v="579.72"/>
    <n v="0.36699999999999999"/>
    <x v="16"/>
    <x v="3"/>
    <x v="0"/>
    <s v="CUST-000052"/>
    <x v="58"/>
    <x v="2"/>
    <n v="38077.24"/>
    <n v="6"/>
  </r>
  <r>
    <s v="DET-001415"/>
    <s v="ORD-000059"/>
    <s v="PRD-000056"/>
    <n v="28"/>
    <n v="464.84"/>
    <n v="609.41999999999996"/>
    <n v="595.27"/>
    <n v="16667.560000000001"/>
    <n v="13015.52"/>
    <n v="3652.04"/>
    <n v="0.21909999999999999"/>
    <x v="78"/>
    <x v="4"/>
    <x v="2"/>
    <s v="CUST-000017"/>
    <x v="41"/>
    <x v="4"/>
    <n v="192443.76"/>
    <n v="3"/>
  </r>
  <r>
    <s v="DET-001416"/>
    <s v="ORD-000951"/>
    <s v="PRD-000028"/>
    <n v="24"/>
    <n v="281.41000000000003"/>
    <n v="401.27"/>
    <n v="381.29"/>
    <n v="9150.9599999999991"/>
    <n v="6753.84"/>
    <n v="2397.12"/>
    <n v="0.26200000000000001"/>
    <x v="12"/>
    <x v="3"/>
    <x v="0"/>
    <s v="CUST-000077"/>
    <x v="45"/>
    <x v="1"/>
    <n v="26171.13"/>
    <n v="1"/>
  </r>
  <r>
    <s v="DET-001417"/>
    <s v="ORD-000574"/>
    <s v="PRD-000075"/>
    <n v="18"/>
    <n v="368.09"/>
    <n v="503.79"/>
    <n v="543.07000000000005"/>
    <n v="9775.26"/>
    <n v="6625.62"/>
    <n v="3149.64"/>
    <n v="0.32219999999999999"/>
    <x v="100"/>
    <x v="1"/>
    <x v="0"/>
    <s v="CUST-000059"/>
    <x v="5"/>
    <x v="2"/>
    <n v="39753.72"/>
    <n v="6"/>
  </r>
  <r>
    <s v="DET-001418"/>
    <s v="ORD-000644"/>
    <s v="PRD-000039"/>
    <n v="9"/>
    <n v="357.9"/>
    <n v="477.14"/>
    <n v="504.46"/>
    <n v="4540.1400000000003"/>
    <n v="3221.1"/>
    <n v="1319.04"/>
    <n v="0.29049999999999998"/>
    <x v="8"/>
    <x v="0"/>
    <x v="0"/>
    <s v="CUST-000035"/>
    <x v="61"/>
    <x v="1"/>
    <n v="167855.1"/>
    <n v="2"/>
  </r>
  <r>
    <s v="DET-001419"/>
    <s v="ORD-000843"/>
    <s v="PRD-000025"/>
    <n v="45"/>
    <n v="255.23"/>
    <n v="344.48"/>
    <n v="362.94"/>
    <n v="16332.3"/>
    <n v="11485.35"/>
    <n v="4846.95"/>
    <n v="0.29680000000000001"/>
    <x v="11"/>
    <x v="1"/>
    <x v="3"/>
    <s v="CUST-000016"/>
    <x v="47"/>
    <x v="3"/>
    <n v="118937.18"/>
    <n v="6"/>
  </r>
  <r>
    <s v="DET-001420"/>
    <s v="ORD-001146"/>
    <s v="PRD-000021"/>
    <n v="44"/>
    <n v="325.33"/>
    <n v="516.25"/>
    <n v="532.76"/>
    <n v="23441.439999999999"/>
    <n v="14314.52"/>
    <n v="9126.92"/>
    <n v="0.38929999999999998"/>
    <x v="72"/>
    <x v="0"/>
    <x v="0"/>
    <s v="CUST-000022"/>
    <x v="74"/>
    <x v="3"/>
    <n v="44244.88"/>
    <n v="3"/>
  </r>
  <r>
    <s v="DET-001421"/>
    <s v="ORD-000619"/>
    <s v="PRD-000010"/>
    <n v="38"/>
    <n v="368.63"/>
    <n v="526.67999999999995"/>
    <n v="555.72"/>
    <n v="21117.360000000001"/>
    <n v="14007.94"/>
    <n v="7109.42"/>
    <n v="0.3367"/>
    <x v="63"/>
    <x v="2"/>
    <x v="0"/>
    <s v="CUST-000004"/>
    <x v="73"/>
    <x v="4"/>
    <n v="36494.370000000003"/>
    <n v="2"/>
  </r>
  <r>
    <s v="DET-001422"/>
    <s v="ORD-000096"/>
    <s v="PRD-000043"/>
    <n v="20"/>
    <n v="65.47"/>
    <n v="96.35"/>
    <n v="105.06"/>
    <n v="2101.1999999999998"/>
    <n v="1309.4000000000001"/>
    <n v="791.8"/>
    <n v="0.37680000000000002"/>
    <x v="87"/>
    <x v="1"/>
    <x v="3"/>
    <s v="CUST-000039"/>
    <x v="51"/>
    <x v="0"/>
    <n v="4451.96"/>
    <n v="4"/>
  </r>
  <r>
    <s v="DET-001423"/>
    <s v="ORD-001438"/>
    <s v="PRD-000015"/>
    <n v="49"/>
    <n v="131.82"/>
    <n v="208.28"/>
    <n v="218.66"/>
    <n v="10714.34"/>
    <n v="6459.18"/>
    <n v="4255.16"/>
    <n v="0.39710000000000001"/>
    <x v="54"/>
    <x v="3"/>
    <x v="2"/>
    <s v="CUST-000021"/>
    <x v="55"/>
    <x v="4"/>
    <n v="12654.72"/>
    <n v="3"/>
  </r>
  <r>
    <s v="DET-001424"/>
    <s v="ORD-001259"/>
    <s v="PRD-000083"/>
    <n v="11"/>
    <n v="198.9"/>
    <n v="259.88"/>
    <n v="257.22000000000003"/>
    <n v="2829.42"/>
    <n v="2187.9"/>
    <n v="641.52"/>
    <n v="0.22670000000000001"/>
    <x v="66"/>
    <x v="5"/>
    <x v="1"/>
    <s v="CUST-000035"/>
    <x v="61"/>
    <x v="1"/>
    <n v="72399.600000000006"/>
    <n v="1"/>
  </r>
  <r>
    <s v="DET-001425"/>
    <s v="ORD-000898"/>
    <s v="PRD-000048"/>
    <n v="20"/>
    <n v="284.02999999999997"/>
    <n v="373.58"/>
    <n v="386.87"/>
    <n v="7737.4"/>
    <n v="5680.6"/>
    <n v="2056.8000000000002"/>
    <n v="0.26579999999999998"/>
    <x v="20"/>
    <x v="2"/>
    <x v="0"/>
    <s v="CUST-000047"/>
    <x v="43"/>
    <x v="3"/>
    <n v="40900.32"/>
    <n v="2"/>
  </r>
  <r>
    <s v="DET-001426"/>
    <s v="ORD-001086"/>
    <s v="PRD-000086"/>
    <n v="11"/>
    <n v="196.33"/>
    <n v="246.04"/>
    <n v="250.06"/>
    <n v="2750.66"/>
    <n v="2159.63"/>
    <n v="591.03"/>
    <n v="0.21490000000000001"/>
    <x v="59"/>
    <x v="2"/>
    <x v="2"/>
    <s v="CUST-000046"/>
    <x v="60"/>
    <x v="2"/>
    <n v="55561.39"/>
    <n v="3"/>
  </r>
  <r>
    <s v="DET-001427"/>
    <s v="ORD-001280"/>
    <s v="PRD-000021"/>
    <n v="31"/>
    <n v="325.33"/>
    <n v="516.25"/>
    <n v="533.53"/>
    <n v="16539.43"/>
    <n v="10085.23"/>
    <n v="6454.2"/>
    <n v="0.39019999999999999"/>
    <x v="72"/>
    <x v="0"/>
    <x v="3"/>
    <s v="CUST-000020"/>
    <x v="72"/>
    <x v="0"/>
    <n v="44244.88"/>
    <n v="5"/>
  </r>
  <r>
    <s v="DET-001428"/>
    <s v="ORD-000561"/>
    <s v="PRD-000060"/>
    <n v="18"/>
    <n v="196.4"/>
    <n v="254.95"/>
    <n v="262"/>
    <n v="4716"/>
    <n v="3535.2"/>
    <n v="1180.8"/>
    <n v="0.25040000000000001"/>
    <x v="90"/>
    <x v="5"/>
    <x v="2"/>
    <s v="CUST-000057"/>
    <x v="76"/>
    <x v="1"/>
    <n v="93682.8"/>
    <n v="6"/>
  </r>
  <r>
    <s v="DET-001429"/>
    <s v="ORD-000905"/>
    <s v="PRD-000116"/>
    <n v="18"/>
    <n v="442.16"/>
    <n v="664.5"/>
    <n v="716.87"/>
    <n v="12903.66"/>
    <n v="7958.88"/>
    <n v="4944.78"/>
    <n v="0.38319999999999999"/>
    <x v="98"/>
    <x v="1"/>
    <x v="2"/>
    <s v="CUST-000062"/>
    <x v="8"/>
    <x v="4"/>
    <n v="207373.04"/>
    <n v="3"/>
  </r>
  <r>
    <s v="DET-001430"/>
    <s v="ORD-000348"/>
    <s v="PRD-000108"/>
    <n v="48"/>
    <n v="390"/>
    <n v="541.16"/>
    <n v="567.01"/>
    <n v="27216.48"/>
    <n v="18720"/>
    <n v="8496.48"/>
    <n v="0.31219999999999998"/>
    <x v="34"/>
    <x v="4"/>
    <x v="1"/>
    <s v="CUST-000021"/>
    <x v="55"/>
    <x v="4"/>
    <n v="56160"/>
    <n v="5"/>
  </r>
  <r>
    <s v="DET-001431"/>
    <s v="ORD-000671"/>
    <s v="PRD-000096"/>
    <n v="37"/>
    <n v="272.20999999999998"/>
    <n v="362.87"/>
    <n v="355"/>
    <n v="13135"/>
    <n v="10071.77"/>
    <n v="3063.23"/>
    <n v="0.23319999999999999"/>
    <x v="68"/>
    <x v="5"/>
    <x v="1"/>
    <s v="CUST-000002"/>
    <x v="26"/>
    <x v="1"/>
    <n v="49270.01"/>
    <n v="2"/>
  </r>
  <r>
    <s v="DET-001432"/>
    <s v="ORD-001148"/>
    <s v="PRD-000050"/>
    <n v="37"/>
    <n v="133.18"/>
    <n v="194.02"/>
    <n v="186.15"/>
    <n v="6887.55"/>
    <n v="4927.66"/>
    <n v="1959.89"/>
    <n v="0.28460000000000002"/>
    <x v="35"/>
    <x v="1"/>
    <x v="2"/>
    <s v="CUST-000038"/>
    <x v="32"/>
    <x v="3"/>
    <n v="29033.24"/>
    <n v="1"/>
  </r>
  <r>
    <s v="DET-001433"/>
    <s v="ORD-000317"/>
    <s v="PRD-000023"/>
    <n v="48"/>
    <n v="181.47"/>
    <n v="258.42"/>
    <n v="261.95"/>
    <n v="12573.6"/>
    <n v="8710.56"/>
    <n v="3863.04"/>
    <n v="0.30719999999999997"/>
    <x v="19"/>
    <x v="1"/>
    <x v="2"/>
    <s v="CUST-000064"/>
    <x v="18"/>
    <x v="0"/>
    <n v="43552.800000000003"/>
    <n v="1"/>
  </r>
  <r>
    <s v="DET-001434"/>
    <s v="ORD-000719"/>
    <s v="PRD-000013"/>
    <n v="24"/>
    <n v="424.6"/>
    <n v="548.55999999999995"/>
    <n v="522.41999999999996"/>
    <n v="12538.08"/>
    <n v="10190.4"/>
    <n v="2347.6799999999998"/>
    <n v="0.18720000000000001"/>
    <x v="61"/>
    <x v="4"/>
    <x v="0"/>
    <s v="CUST-000026"/>
    <x v="70"/>
    <x v="0"/>
    <n v="195740.6"/>
    <n v="4"/>
  </r>
  <r>
    <s v="DET-001435"/>
    <s v="ORD-001072"/>
    <s v="PRD-000069"/>
    <n v="40"/>
    <n v="83.55"/>
    <n v="119.93"/>
    <n v="119.66"/>
    <n v="4786.3999999999996"/>
    <n v="3342"/>
    <n v="1444.4"/>
    <n v="0.30180000000000001"/>
    <x v="67"/>
    <x v="4"/>
    <x v="1"/>
    <s v="CUST-000024"/>
    <x v="71"/>
    <x v="4"/>
    <n v="24730.799999999999"/>
    <n v="6"/>
  </r>
  <r>
    <s v="DET-001436"/>
    <s v="ORD-001433"/>
    <s v="PRD-000004"/>
    <n v="11"/>
    <n v="319.39999999999998"/>
    <n v="411.55"/>
    <n v="413.69"/>
    <n v="4550.59"/>
    <n v="3513.4"/>
    <n v="1037.19"/>
    <n v="0.22789999999999999"/>
    <x v="7"/>
    <x v="4"/>
    <x v="1"/>
    <s v="CUST-000036"/>
    <x v="46"/>
    <x v="4"/>
    <n v="31301.200000000001"/>
    <n v="5"/>
  </r>
  <r>
    <s v="DET-001437"/>
    <s v="ORD-001160"/>
    <s v="PRD-000092"/>
    <n v="36"/>
    <n v="370.96"/>
    <n v="553.53"/>
    <n v="557.04"/>
    <n v="20053.439999999999"/>
    <n v="13354.56"/>
    <n v="6698.88"/>
    <n v="0.33410000000000001"/>
    <x v="5"/>
    <x v="3"/>
    <x v="2"/>
    <s v="CUST-000032"/>
    <x v="1"/>
    <x v="0"/>
    <n v="74562.960000000006"/>
    <n v="5"/>
  </r>
  <r>
    <s v="DET-001438"/>
    <s v="ORD-001225"/>
    <s v="PRD-000078"/>
    <n v="7"/>
    <n v="83.32"/>
    <n v="130.31"/>
    <n v="142.94"/>
    <n v="1000.58"/>
    <n v="583.24"/>
    <n v="417.34"/>
    <n v="0.41710000000000003"/>
    <x v="16"/>
    <x v="3"/>
    <x v="1"/>
    <s v="CUST-000036"/>
    <x v="46"/>
    <x v="4"/>
    <n v="38077.24"/>
    <n v="1"/>
  </r>
  <r>
    <s v="DET-001439"/>
    <s v="ORD-000250"/>
    <s v="PRD-000072"/>
    <n v="43"/>
    <n v="139.41999999999999"/>
    <n v="218.06"/>
    <n v="217.1"/>
    <n v="9335.2999999999993"/>
    <n v="5995.06"/>
    <n v="3340.24"/>
    <n v="0.35780000000000001"/>
    <x v="99"/>
    <x v="4"/>
    <x v="3"/>
    <s v="CUST-000066"/>
    <x v="64"/>
    <x v="2"/>
    <n v="45032.66"/>
    <n v="1"/>
  </r>
  <r>
    <s v="DET-001440"/>
    <s v="ORD-000314"/>
    <s v="PRD-000009"/>
    <n v="33"/>
    <n v="320.5"/>
    <n v="401.4"/>
    <n v="397.3"/>
    <n v="13110.9"/>
    <n v="10576.5"/>
    <n v="2534.4"/>
    <n v="0.1933"/>
    <x v="69"/>
    <x v="0"/>
    <x v="3"/>
    <s v="CUST-000018"/>
    <x v="56"/>
    <x v="3"/>
    <n v="85253"/>
    <n v="4"/>
  </r>
  <r>
    <s v="DET-001441"/>
    <s v="ORD-001392"/>
    <s v="PRD-000115"/>
    <n v="28"/>
    <n v="335.03"/>
    <n v="441.68"/>
    <n v="428.17"/>
    <n v="11988.76"/>
    <n v="9380.84"/>
    <n v="2607.92"/>
    <n v="0.2175"/>
    <x v="46"/>
    <x v="0"/>
    <x v="1"/>
    <s v="CUST-000021"/>
    <x v="55"/>
    <x v="4"/>
    <n v="147748.23000000001"/>
    <n v="2"/>
  </r>
  <r>
    <s v="DET-001442"/>
    <s v="ORD-001453"/>
    <s v="PRD-000035"/>
    <n v="26"/>
    <n v="484.53"/>
    <n v="772.81"/>
    <n v="793.41"/>
    <n v="20628.66"/>
    <n v="12597.78"/>
    <n v="8030.88"/>
    <n v="0.38929999999999998"/>
    <x v="1"/>
    <x v="1"/>
    <x v="0"/>
    <s v="CUST-000018"/>
    <x v="56"/>
    <x v="3"/>
    <n v="63957.96"/>
    <n v="4"/>
  </r>
  <r>
    <s v="DET-001443"/>
    <s v="ORD-000807"/>
    <s v="PRD-000101"/>
    <n v="10"/>
    <n v="64.14"/>
    <n v="94.94"/>
    <n v="92.38"/>
    <n v="923.8"/>
    <n v="641.4"/>
    <n v="282.39999999999998"/>
    <n v="0.30570000000000003"/>
    <x v="55"/>
    <x v="3"/>
    <x v="3"/>
    <s v="CUST-000018"/>
    <x v="56"/>
    <x v="3"/>
    <n v="31813.439999999999"/>
    <n v="1"/>
  </r>
  <r>
    <s v="DET-001444"/>
    <s v="ORD-001338"/>
    <s v="PRD-000021"/>
    <n v="28"/>
    <n v="325.33"/>
    <n v="516.25"/>
    <n v="538.16"/>
    <n v="15068.48"/>
    <n v="9109.24"/>
    <n v="5959.24"/>
    <n v="0.39550000000000002"/>
    <x v="72"/>
    <x v="0"/>
    <x v="1"/>
    <s v="CUST-000005"/>
    <x v="65"/>
    <x v="4"/>
    <n v="44244.88"/>
    <n v="3"/>
  </r>
  <r>
    <s v="DET-001445"/>
    <s v="ORD-001379"/>
    <s v="PRD-000058"/>
    <n v="44"/>
    <n v="138.19"/>
    <n v="191.44"/>
    <n v="186.32"/>
    <n v="8198.08"/>
    <n v="6080.36"/>
    <n v="2117.7199999999998"/>
    <n v="0.25829999999999997"/>
    <x v="52"/>
    <x v="5"/>
    <x v="2"/>
    <s v="CUST-000019"/>
    <x v="3"/>
    <x v="0"/>
    <n v="14233.57"/>
    <n v="4"/>
  </r>
  <r>
    <s v="DET-001446"/>
    <s v="ORD-000485"/>
    <s v="PRD-000018"/>
    <n v="27"/>
    <n v="286.14"/>
    <n v="428.08"/>
    <n v="443.71"/>
    <n v="11980.17"/>
    <n v="7725.78"/>
    <n v="4254.3900000000003"/>
    <n v="0.35510000000000003"/>
    <x v="39"/>
    <x v="5"/>
    <x v="1"/>
    <s v="CUST-000033"/>
    <x v="23"/>
    <x v="2"/>
    <n v="32333.82"/>
    <n v="3"/>
  </r>
  <r>
    <s v="DET-001447"/>
    <s v="ORD-001235"/>
    <s v="PRD-000097"/>
    <n v="42"/>
    <n v="285.23"/>
    <n v="389.02"/>
    <n v="417.78"/>
    <n v="17546.759999999998"/>
    <n v="11979.66"/>
    <n v="5567.1"/>
    <n v="0.31730000000000003"/>
    <x v="93"/>
    <x v="1"/>
    <x v="0"/>
    <s v="CUST-000003"/>
    <x v="37"/>
    <x v="4"/>
    <n v="47062.95"/>
    <n v="2"/>
  </r>
  <r>
    <s v="DET-001448"/>
    <s v="ORD-000044"/>
    <s v="PRD-000072"/>
    <n v="14"/>
    <n v="139.41999999999999"/>
    <n v="218.06"/>
    <n v="208.55"/>
    <n v="2919.7"/>
    <n v="1951.88"/>
    <n v="967.82"/>
    <n v="0.33150000000000002"/>
    <x v="99"/>
    <x v="4"/>
    <x v="1"/>
    <s v="CUST-000057"/>
    <x v="76"/>
    <x v="1"/>
    <n v="45032.66"/>
    <n v="4"/>
  </r>
  <r>
    <s v="DET-001449"/>
    <s v="ORD-000571"/>
    <s v="PRD-000115"/>
    <n v="20"/>
    <n v="335.03"/>
    <n v="441.68"/>
    <n v="447.41"/>
    <n v="8948.2000000000007"/>
    <n v="6700.6"/>
    <n v="2247.6"/>
    <n v="0.25119999999999998"/>
    <x v="46"/>
    <x v="0"/>
    <x v="1"/>
    <s v="CUST-000034"/>
    <x v="28"/>
    <x v="0"/>
    <n v="147748.23000000001"/>
    <n v="6"/>
  </r>
  <r>
    <s v="DET-001450"/>
    <s v="ORD-000583"/>
    <s v="PRD-000113"/>
    <n v="15"/>
    <n v="468.36"/>
    <n v="680.02"/>
    <n v="693.05"/>
    <n v="10395.75"/>
    <n v="7025.4"/>
    <n v="3370.35"/>
    <n v="0.32419999999999999"/>
    <x v="83"/>
    <x v="1"/>
    <x v="1"/>
    <s v="CUST-000049"/>
    <x v="7"/>
    <x v="1"/>
    <n v="110064.6"/>
    <n v="4"/>
  </r>
  <r>
    <s v="DET-001451"/>
    <s v="ORD-001116"/>
    <s v="PRD-000081"/>
    <n v="36"/>
    <n v="438.4"/>
    <n v="646.51"/>
    <n v="690.9"/>
    <n v="24872.400000000001"/>
    <n v="15782.4"/>
    <n v="9090"/>
    <n v="0.36549999999999999"/>
    <x v="84"/>
    <x v="0"/>
    <x v="3"/>
    <s v="CUST-000064"/>
    <x v="18"/>
    <x v="0"/>
    <n v="203417.60000000001"/>
    <n v="1"/>
  </r>
  <r>
    <s v="DET-001452"/>
    <s v="ORD-001289"/>
    <s v="PRD-000043"/>
    <n v="49"/>
    <n v="65.47"/>
    <n v="96.35"/>
    <n v="98.3"/>
    <n v="4816.7"/>
    <n v="3208.03"/>
    <n v="1608.67"/>
    <n v="0.33400000000000002"/>
    <x v="87"/>
    <x v="1"/>
    <x v="3"/>
    <s v="CUST-000047"/>
    <x v="43"/>
    <x v="3"/>
    <n v="4451.96"/>
    <n v="5"/>
  </r>
  <r>
    <s v="DET-001453"/>
    <s v="ORD-000895"/>
    <s v="PRD-000095"/>
    <n v="10"/>
    <n v="396.94"/>
    <n v="595.12"/>
    <n v="616.03"/>
    <n v="6160.3"/>
    <n v="3969.4"/>
    <n v="2190.9"/>
    <n v="0.35560000000000003"/>
    <x v="31"/>
    <x v="1"/>
    <x v="0"/>
    <s v="CUST-000005"/>
    <x v="65"/>
    <x v="4"/>
    <n v="139722.88"/>
    <n v="5"/>
  </r>
  <r>
    <s v="DET-001454"/>
    <s v="ORD-000220"/>
    <s v="PRD-000098"/>
    <n v="28"/>
    <n v="242.39"/>
    <n v="366.32"/>
    <n v="391.48"/>
    <n v="10961.44"/>
    <n v="6786.92"/>
    <n v="4174.5200000000004"/>
    <n v="0.38080000000000003"/>
    <x v="102"/>
    <x v="4"/>
    <x v="0"/>
    <s v="CUST-000079"/>
    <x v="49"/>
    <x v="0"/>
    <n v="16724.91"/>
    <n v="2"/>
  </r>
  <r>
    <s v="DET-001455"/>
    <s v="ORD-000925"/>
    <s v="PRD-000006"/>
    <n v="37"/>
    <n v="120.2"/>
    <n v="168.22"/>
    <n v="173.93"/>
    <n v="6435.41"/>
    <n v="4447.3999999999996"/>
    <n v="1988.01"/>
    <n v="0.30890000000000001"/>
    <x v="65"/>
    <x v="4"/>
    <x v="0"/>
    <s v="CUST-000025"/>
    <x v="15"/>
    <x v="0"/>
    <n v="16587.599999999999"/>
    <n v="5"/>
  </r>
  <r>
    <s v="DET-001456"/>
    <s v="ORD-001466"/>
    <s v="PRD-000086"/>
    <n v="16"/>
    <n v="196.33"/>
    <n v="246.04"/>
    <n v="246.96"/>
    <n v="3951.36"/>
    <n v="3141.28"/>
    <n v="810.08"/>
    <n v="0.20499999999999999"/>
    <x v="59"/>
    <x v="2"/>
    <x v="1"/>
    <s v="CUST-000056"/>
    <x v="9"/>
    <x v="1"/>
    <n v="55561.39"/>
    <n v="6"/>
  </r>
  <r>
    <s v="DET-001457"/>
    <s v="ORD-000401"/>
    <s v="PRD-000078"/>
    <n v="31"/>
    <n v="83.32"/>
    <n v="130.31"/>
    <n v="125.47"/>
    <n v="3889.57"/>
    <n v="2582.92"/>
    <n v="1306.6500000000001"/>
    <n v="0.33589999999999998"/>
    <x v="16"/>
    <x v="3"/>
    <x v="1"/>
    <s v="CUST-000023"/>
    <x v="2"/>
    <x v="1"/>
    <n v="38077.24"/>
    <n v="5"/>
  </r>
  <r>
    <s v="DET-001458"/>
    <s v="ORD-001424"/>
    <s v="PRD-000067"/>
    <n v="42"/>
    <n v="113.42"/>
    <n v="174.22"/>
    <n v="184.58"/>
    <n v="7752.36"/>
    <n v="4763.6400000000003"/>
    <n v="2988.72"/>
    <n v="0.38550000000000001"/>
    <x v="57"/>
    <x v="4"/>
    <x v="3"/>
    <s v="CUST-000070"/>
    <x v="77"/>
    <x v="0"/>
    <n v="35500.46"/>
    <n v="2"/>
  </r>
  <r>
    <s v="DET-001459"/>
    <s v="ORD-000727"/>
    <s v="PRD-000012"/>
    <n v="22"/>
    <n v="486.46"/>
    <n v="645.89"/>
    <n v="697.99"/>
    <n v="15355.78"/>
    <n v="10702.12"/>
    <n v="4653.66"/>
    <n v="0.30309999999999998"/>
    <x v="32"/>
    <x v="0"/>
    <x v="0"/>
    <s v="CUST-000053"/>
    <x v="19"/>
    <x v="4"/>
    <n v="77347.14"/>
    <n v="6"/>
  </r>
  <r>
    <s v="DET-001460"/>
    <s v="ORD-000991"/>
    <s v="PRD-000100"/>
    <n v="49"/>
    <n v="98.55"/>
    <n v="152.47999999999999"/>
    <n v="167.04"/>
    <n v="8184.96"/>
    <n v="4828.95"/>
    <n v="3356.01"/>
    <n v="0.41"/>
    <x v="119"/>
    <x v="0"/>
    <x v="1"/>
    <s v="CUST-000017"/>
    <x v="41"/>
    <x v="4"/>
    <n v="45135.9"/>
    <n v="1"/>
  </r>
  <r>
    <s v="DET-001461"/>
    <s v="ORD-000899"/>
    <s v="PRD-000012"/>
    <n v="43"/>
    <n v="486.46"/>
    <n v="645.89"/>
    <n v="703.37"/>
    <n v="30244.91"/>
    <n v="20917.78"/>
    <n v="9327.1299999999992"/>
    <n v="0.30840000000000001"/>
    <x v="32"/>
    <x v="0"/>
    <x v="3"/>
    <s v="CUST-000049"/>
    <x v="7"/>
    <x v="1"/>
    <n v="77347.14"/>
    <n v="5"/>
  </r>
  <r>
    <s v="DET-001462"/>
    <s v="ORD-000858"/>
    <s v="PRD-000109"/>
    <n v="17"/>
    <n v="152.96"/>
    <n v="238.96"/>
    <n v="255.59"/>
    <n v="4345.03"/>
    <n v="2600.3200000000002"/>
    <n v="1744.71"/>
    <n v="0.40150000000000002"/>
    <x v="92"/>
    <x v="0"/>
    <x v="2"/>
    <s v="CUST-000037"/>
    <x v="25"/>
    <x v="4"/>
    <n v="16978.560000000001"/>
    <n v="5"/>
  </r>
  <r>
    <s v="DET-001463"/>
    <s v="ORD-000804"/>
    <s v="PRD-000066"/>
    <n v="44"/>
    <n v="294.20999999999998"/>
    <n v="435.72"/>
    <n v="455.99"/>
    <n v="20063.560000000001"/>
    <n v="12945.24"/>
    <n v="7118.32"/>
    <n v="0.3548"/>
    <x v="14"/>
    <x v="1"/>
    <x v="1"/>
    <s v="CUST-000072"/>
    <x v="34"/>
    <x v="0"/>
    <n v="118860.84"/>
    <n v="2"/>
  </r>
  <r>
    <s v="DET-001464"/>
    <s v="ORD-000490"/>
    <s v="PRD-000002"/>
    <n v="34"/>
    <n v="477.82"/>
    <n v="747.13"/>
    <n v="797.35"/>
    <n v="27109.9"/>
    <n v="16245.88"/>
    <n v="10864.02"/>
    <n v="0.4007"/>
    <x v="86"/>
    <x v="4"/>
    <x v="2"/>
    <s v="CUST-000074"/>
    <x v="29"/>
    <x v="0"/>
    <n v="45392.9"/>
    <n v="2"/>
  </r>
  <r>
    <s v="DET-001465"/>
    <s v="ORD-001494"/>
    <s v="PRD-000015"/>
    <n v="45"/>
    <n v="131.82"/>
    <n v="208.28"/>
    <n v="211.37"/>
    <n v="9511.65"/>
    <n v="5931.9"/>
    <n v="3579.75"/>
    <n v="0.37640000000000001"/>
    <x v="54"/>
    <x v="3"/>
    <x v="3"/>
    <s v="CUST-000068"/>
    <x v="17"/>
    <x v="2"/>
    <n v="12654.72"/>
    <n v="2"/>
  </r>
  <r>
    <s v="DET-001466"/>
    <s v="ORD-000938"/>
    <s v="PRD-000023"/>
    <n v="17"/>
    <n v="181.47"/>
    <n v="258.42"/>
    <n v="268.55"/>
    <n v="4565.3500000000004"/>
    <n v="3084.99"/>
    <n v="1480.36"/>
    <n v="0.32429999999999998"/>
    <x v="19"/>
    <x v="1"/>
    <x v="0"/>
    <s v="CUST-000048"/>
    <x v="31"/>
    <x v="1"/>
    <n v="43552.800000000003"/>
    <n v="5"/>
  </r>
  <r>
    <s v="DET-001467"/>
    <s v="ORD-000844"/>
    <s v="PRD-000029"/>
    <n v="38"/>
    <n v="316.58999999999997"/>
    <n v="401.44"/>
    <n v="402.37"/>
    <n v="15290.06"/>
    <n v="12030.42"/>
    <n v="3259.64"/>
    <n v="0.2132"/>
    <x v="113"/>
    <x v="4"/>
    <x v="0"/>
    <s v="CUST-000056"/>
    <x v="9"/>
    <x v="1"/>
    <n v="98776.08"/>
    <n v="5"/>
  </r>
  <r>
    <s v="DET-001468"/>
    <s v="ORD-001469"/>
    <s v="PRD-000081"/>
    <n v="40"/>
    <n v="438.4"/>
    <n v="646.51"/>
    <n v="645.87"/>
    <n v="25834.799999999999"/>
    <n v="17536"/>
    <n v="8298.7999999999993"/>
    <n v="0.32119999999999999"/>
    <x v="84"/>
    <x v="0"/>
    <x v="0"/>
    <s v="CUST-000042"/>
    <x v="53"/>
    <x v="2"/>
    <n v="203417.60000000001"/>
    <n v="1"/>
  </r>
  <r>
    <s v="DET-001469"/>
    <s v="ORD-001293"/>
    <s v="PRD-000096"/>
    <n v="34"/>
    <n v="272.20999999999998"/>
    <n v="362.87"/>
    <n v="385.91"/>
    <n v="13120.94"/>
    <n v="9255.14"/>
    <n v="3865.8"/>
    <n v="0.29459999999999997"/>
    <x v="68"/>
    <x v="5"/>
    <x v="0"/>
    <s v="CUST-000044"/>
    <x v="52"/>
    <x v="3"/>
    <n v="49270.01"/>
    <n v="1"/>
  </r>
  <r>
    <s v="DET-001470"/>
    <s v="ORD-000267"/>
    <s v="PRD-000007"/>
    <n v="29"/>
    <n v="76.14"/>
    <n v="116.97"/>
    <n v="119.09"/>
    <n v="3453.61"/>
    <n v="2208.06"/>
    <n v="1245.55"/>
    <n v="0.36070000000000002"/>
    <x v="29"/>
    <x v="3"/>
    <x v="2"/>
    <s v="CUST-000032"/>
    <x v="1"/>
    <x v="0"/>
    <n v="23907.96"/>
    <n v="3"/>
  </r>
  <r>
    <s v="DET-001471"/>
    <s v="ORD-000054"/>
    <s v="PRD-000094"/>
    <n v="6"/>
    <n v="302.57"/>
    <n v="401.96"/>
    <n v="394.65"/>
    <n v="2367.9"/>
    <n v="1815.42"/>
    <n v="552.48"/>
    <n v="0.23330000000000001"/>
    <x v="41"/>
    <x v="2"/>
    <x v="3"/>
    <s v="CUST-000018"/>
    <x v="56"/>
    <x v="3"/>
    <n v="133433.37"/>
    <n v="2"/>
  </r>
  <r>
    <s v="DET-001472"/>
    <s v="ORD-000528"/>
    <s v="PRD-000028"/>
    <n v="40"/>
    <n v="281.41000000000003"/>
    <n v="401.27"/>
    <n v="393.36"/>
    <n v="15734.4"/>
    <n v="11256.4"/>
    <n v="4478"/>
    <n v="0.28460000000000002"/>
    <x v="12"/>
    <x v="3"/>
    <x v="2"/>
    <s v="CUST-000076"/>
    <x v="35"/>
    <x v="2"/>
    <n v="26171.13"/>
    <n v="3"/>
  </r>
  <r>
    <s v="DET-001473"/>
    <s v="ORD-000616"/>
    <s v="PRD-000014"/>
    <n v="22"/>
    <n v="145.55000000000001"/>
    <n v="199.14"/>
    <n v="214.85"/>
    <n v="4726.7"/>
    <n v="3202.1"/>
    <n v="1524.6"/>
    <n v="0.3226"/>
    <x v="4"/>
    <x v="2"/>
    <x v="0"/>
    <s v="CUST-000038"/>
    <x v="32"/>
    <x v="3"/>
    <n v="47158.2"/>
    <n v="6"/>
  </r>
  <r>
    <s v="DET-001474"/>
    <s v="ORD-001083"/>
    <s v="PRD-000044"/>
    <n v="9"/>
    <n v="459.19"/>
    <n v="660.1"/>
    <n v="694.2"/>
    <n v="6247.8"/>
    <n v="4132.71"/>
    <n v="2115.09"/>
    <n v="0.33850000000000002"/>
    <x v="53"/>
    <x v="1"/>
    <x v="3"/>
    <s v="CUST-000008"/>
    <x v="20"/>
    <x v="0"/>
    <n v="22959.5"/>
    <n v="6"/>
  </r>
  <r>
    <s v="DET-001475"/>
    <s v="ORD-001064"/>
    <s v="PRD-000030"/>
    <n v="23"/>
    <n v="70.900000000000006"/>
    <n v="95.54"/>
    <n v="98.59"/>
    <n v="2267.5700000000002"/>
    <n v="1630.7"/>
    <n v="636.87"/>
    <n v="0.28089999999999998"/>
    <x v="6"/>
    <x v="1"/>
    <x v="3"/>
    <s v="CUST-000058"/>
    <x v="79"/>
    <x v="0"/>
    <n v="19072.099999999999"/>
    <n v="6"/>
  </r>
  <r>
    <s v="DET-001476"/>
    <s v="ORD-001261"/>
    <s v="PRD-000081"/>
    <n v="46"/>
    <n v="438.4"/>
    <n v="646.51"/>
    <n v="653.07000000000005"/>
    <n v="30041.22"/>
    <n v="20166.400000000001"/>
    <n v="9874.82"/>
    <n v="0.32869999999999999"/>
    <x v="84"/>
    <x v="0"/>
    <x v="1"/>
    <s v="CUST-000065"/>
    <x v="33"/>
    <x v="4"/>
    <n v="203417.60000000001"/>
    <n v="1"/>
  </r>
  <r>
    <s v="DET-001477"/>
    <s v="ORD-000955"/>
    <s v="PRD-000032"/>
    <n v="22"/>
    <n v="126.74"/>
    <n v="169.05"/>
    <n v="171.52"/>
    <n v="3773.44"/>
    <n v="2788.28"/>
    <n v="985.16"/>
    <n v="0.2611"/>
    <x v="56"/>
    <x v="1"/>
    <x v="0"/>
    <s v="CUST-000080"/>
    <x v="12"/>
    <x v="4"/>
    <n v="27249.1"/>
    <n v="2"/>
  </r>
  <r>
    <s v="DET-001478"/>
    <s v="ORD-000386"/>
    <s v="PRD-000110"/>
    <n v="36"/>
    <n v="84.64"/>
    <n v="124.5"/>
    <n v="119.35"/>
    <n v="4296.6000000000004"/>
    <n v="3047.04"/>
    <n v="1249.56"/>
    <n v="0.2908"/>
    <x v="103"/>
    <x v="5"/>
    <x v="2"/>
    <s v="CUST-000012"/>
    <x v="39"/>
    <x v="4"/>
    <n v="34279.199999999997"/>
    <n v="1"/>
  </r>
  <r>
    <s v="DET-001479"/>
    <s v="ORD-000734"/>
    <s v="PRD-000070"/>
    <n v="25"/>
    <n v="494.1"/>
    <n v="659.45"/>
    <n v="671.48"/>
    <n v="16787"/>
    <n v="12352.5"/>
    <n v="4434.5"/>
    <n v="0.26419999999999999"/>
    <x v="49"/>
    <x v="1"/>
    <x v="1"/>
    <s v="CUST-000011"/>
    <x v="78"/>
    <x v="1"/>
    <n v="214439.4"/>
    <n v="3"/>
  </r>
  <r>
    <s v="DET-001480"/>
    <s v="ORD-000716"/>
    <s v="PRD-000115"/>
    <n v="14"/>
    <n v="335.03"/>
    <n v="441.68"/>
    <n v="472.3"/>
    <n v="6612.2"/>
    <n v="4690.42"/>
    <n v="1921.78"/>
    <n v="0.29060000000000002"/>
    <x v="46"/>
    <x v="0"/>
    <x v="0"/>
    <s v="CUST-000010"/>
    <x v="75"/>
    <x v="4"/>
    <n v="147748.23000000001"/>
    <n v="6"/>
  </r>
  <r>
    <s v="DET-001481"/>
    <s v="ORD-000650"/>
    <s v="PRD-000088"/>
    <n v="41"/>
    <n v="336.9"/>
    <n v="499.36"/>
    <n v="503.45"/>
    <n v="20641.45"/>
    <n v="13812.9"/>
    <n v="6828.55"/>
    <n v="0.33079999999999998"/>
    <x v="26"/>
    <x v="4"/>
    <x v="2"/>
    <s v="CUST-000037"/>
    <x v="25"/>
    <x v="4"/>
    <n v="34700.699999999997"/>
    <n v="2"/>
  </r>
  <r>
    <s v="DET-001482"/>
    <s v="ORD-000300"/>
    <s v="PRD-000006"/>
    <n v="26"/>
    <n v="120.2"/>
    <n v="168.22"/>
    <n v="169.49"/>
    <n v="4406.74"/>
    <n v="3125.2"/>
    <n v="1281.54"/>
    <n v="0.2908"/>
    <x v="65"/>
    <x v="4"/>
    <x v="0"/>
    <s v="CUST-000079"/>
    <x v="49"/>
    <x v="0"/>
    <n v="16587.599999999999"/>
    <n v="6"/>
  </r>
  <r>
    <s v="DET-001483"/>
    <s v="ORD-000395"/>
    <s v="PRD-000027"/>
    <n v="17"/>
    <n v="139.85"/>
    <n v="204.65"/>
    <n v="194.9"/>
    <n v="3313.3"/>
    <n v="2377.4499999999998"/>
    <n v="935.85"/>
    <n v="0.28249999999999997"/>
    <x v="80"/>
    <x v="1"/>
    <x v="1"/>
    <s v="CUST-000003"/>
    <x v="37"/>
    <x v="4"/>
    <n v="52164.05"/>
    <n v="6"/>
  </r>
  <r>
    <s v="DET-001484"/>
    <s v="ORD-001231"/>
    <s v="PRD-000082"/>
    <n v="21"/>
    <n v="330.48"/>
    <n v="422.83"/>
    <n v="430.73"/>
    <n v="9045.33"/>
    <n v="6940.08"/>
    <n v="2105.25"/>
    <n v="0.23269999999999999"/>
    <x v="2"/>
    <x v="2"/>
    <x v="0"/>
    <s v="CUST-000039"/>
    <x v="51"/>
    <x v="0"/>
    <n v="69070.320000000007"/>
    <n v="5"/>
  </r>
  <r>
    <s v="DET-001485"/>
    <s v="ORD-001360"/>
    <s v="PRD-000088"/>
    <n v="13"/>
    <n v="336.9"/>
    <n v="499.36"/>
    <n v="476.29"/>
    <n v="6191.77"/>
    <n v="4379.7"/>
    <n v="1812.07"/>
    <n v="0.29270000000000002"/>
    <x v="26"/>
    <x v="4"/>
    <x v="0"/>
    <s v="CUST-000053"/>
    <x v="19"/>
    <x v="4"/>
    <n v="34700.699999999997"/>
    <n v="4"/>
  </r>
  <r>
    <s v="DET-001486"/>
    <s v="ORD-000593"/>
    <s v="PRD-000101"/>
    <n v="28"/>
    <n v="64.14"/>
    <n v="94.94"/>
    <n v="98.32"/>
    <n v="2752.96"/>
    <n v="1795.92"/>
    <n v="957.04"/>
    <n v="0.34760000000000002"/>
    <x v="55"/>
    <x v="3"/>
    <x v="2"/>
    <s v="CUST-000063"/>
    <x v="16"/>
    <x v="3"/>
    <n v="31813.439999999999"/>
    <n v="6"/>
  </r>
  <r>
    <s v="DET-001487"/>
    <s v="ORD-000514"/>
    <s v="PRD-000120"/>
    <n v="48"/>
    <n v="292.7"/>
    <n v="384.02"/>
    <n v="394.01"/>
    <n v="18912.48"/>
    <n v="14049.6"/>
    <n v="4862.88"/>
    <n v="0.2571"/>
    <x v="62"/>
    <x v="2"/>
    <x v="1"/>
    <s v="CUST-000020"/>
    <x v="72"/>
    <x v="0"/>
    <n v="76980.100000000006"/>
    <n v="4"/>
  </r>
  <r>
    <s v="DET-001488"/>
    <s v="ORD-001202"/>
    <s v="PRD-000024"/>
    <n v="18"/>
    <n v="214.86"/>
    <n v="291.2"/>
    <n v="313.33"/>
    <n v="5639.94"/>
    <n v="3867.48"/>
    <n v="1772.46"/>
    <n v="0.31430000000000002"/>
    <x v="73"/>
    <x v="0"/>
    <x v="2"/>
    <s v="CUST-000028"/>
    <x v="67"/>
    <x v="3"/>
    <n v="80572.5"/>
    <n v="2"/>
  </r>
  <r>
    <s v="DET-001489"/>
    <s v="ORD-000396"/>
    <s v="PRD-000102"/>
    <n v="12"/>
    <n v="336.38"/>
    <n v="487.38"/>
    <n v="505.54"/>
    <n v="6066.48"/>
    <n v="4036.56"/>
    <n v="2029.92"/>
    <n v="0.33460000000000001"/>
    <x v="37"/>
    <x v="5"/>
    <x v="2"/>
    <s v="CUST-000033"/>
    <x v="23"/>
    <x v="2"/>
    <n v="161462.39999999999"/>
    <n v="3"/>
  </r>
  <r>
    <s v="DET-001490"/>
    <s v="ORD-000371"/>
    <s v="PRD-000034"/>
    <n v="41"/>
    <n v="477"/>
    <n v="677.96"/>
    <n v="676.95"/>
    <n v="27754.95"/>
    <n v="19557"/>
    <n v="8197.9500000000007"/>
    <n v="0.2954"/>
    <x v="48"/>
    <x v="1"/>
    <x v="0"/>
    <s v="CUST-000057"/>
    <x v="76"/>
    <x v="1"/>
    <n v="187461"/>
    <n v="2"/>
  </r>
  <r>
    <s v="DET-001491"/>
    <s v="ORD-000858"/>
    <s v="PRD-000040"/>
    <n v="23"/>
    <n v="248.07"/>
    <n v="373.31"/>
    <n v="383.55"/>
    <n v="8821.65"/>
    <n v="5705.61"/>
    <n v="3116.04"/>
    <n v="0.35320000000000001"/>
    <x v="76"/>
    <x v="3"/>
    <x v="2"/>
    <s v="CUST-000037"/>
    <x v="25"/>
    <x v="4"/>
    <n v="89553.27"/>
    <n v="5"/>
  </r>
  <r>
    <s v="DET-001492"/>
    <s v="ORD-000791"/>
    <s v="PRD-000047"/>
    <n v="32"/>
    <n v="190.27"/>
    <n v="259.2"/>
    <n v="273.44"/>
    <n v="8750.08"/>
    <n v="6088.64"/>
    <n v="2661.44"/>
    <n v="0.30420000000000003"/>
    <x v="111"/>
    <x v="0"/>
    <x v="3"/>
    <s v="CUST-000032"/>
    <x v="1"/>
    <x v="0"/>
    <n v="79723.13"/>
    <n v="2"/>
  </r>
  <r>
    <s v="DET-001493"/>
    <s v="ORD-000658"/>
    <s v="PRD-000079"/>
    <n v="45"/>
    <n v="211.31"/>
    <n v="329.75"/>
    <n v="317.91000000000003"/>
    <n v="14305.95"/>
    <n v="9508.9500000000007"/>
    <n v="4797"/>
    <n v="0.33529999999999999"/>
    <x v="25"/>
    <x v="5"/>
    <x v="2"/>
    <s v="CUST-000033"/>
    <x v="23"/>
    <x v="2"/>
    <n v="42684.62"/>
    <n v="6"/>
  </r>
  <r>
    <s v="DET-001494"/>
    <s v="ORD-001342"/>
    <s v="PRD-000075"/>
    <n v="34"/>
    <n v="368.09"/>
    <n v="503.79"/>
    <n v="525.53"/>
    <n v="17868.02"/>
    <n v="12515.06"/>
    <n v="5352.96"/>
    <n v="0.29959999999999998"/>
    <x v="100"/>
    <x v="1"/>
    <x v="3"/>
    <s v="CUST-000055"/>
    <x v="44"/>
    <x v="2"/>
    <n v="39753.72"/>
    <n v="1"/>
  </r>
  <r>
    <s v="DET-001495"/>
    <s v="ORD-000736"/>
    <s v="PRD-000086"/>
    <n v="11"/>
    <n v="196.33"/>
    <n v="246.04"/>
    <n v="267.57"/>
    <n v="2943.27"/>
    <n v="2159.63"/>
    <n v="783.64"/>
    <n v="0.26619999999999999"/>
    <x v="59"/>
    <x v="2"/>
    <x v="1"/>
    <s v="CUST-000059"/>
    <x v="5"/>
    <x v="2"/>
    <n v="55561.39"/>
    <n v="1"/>
  </r>
  <r>
    <s v="DET-001496"/>
    <s v="ORD-001393"/>
    <s v="PRD-000118"/>
    <n v="30"/>
    <n v="133.96"/>
    <n v="168.59"/>
    <n v="167.73"/>
    <n v="5031.8999999999996"/>
    <n v="4018.8"/>
    <n v="1013.1"/>
    <n v="0.20130000000000001"/>
    <x v="94"/>
    <x v="4"/>
    <x v="2"/>
    <s v="CUST-000019"/>
    <x v="3"/>
    <x v="0"/>
    <n v="48091.64"/>
    <n v="6"/>
  </r>
  <r>
    <s v="DET-001497"/>
    <s v="ORD-000384"/>
    <s v="PRD-000024"/>
    <n v="44"/>
    <n v="214.86"/>
    <n v="291.2"/>
    <n v="304.01"/>
    <n v="13376.44"/>
    <n v="9453.84"/>
    <n v="3922.6"/>
    <n v="0.29320000000000002"/>
    <x v="73"/>
    <x v="0"/>
    <x v="3"/>
    <s v="CUST-000019"/>
    <x v="3"/>
    <x v="0"/>
    <n v="80572.5"/>
    <n v="4"/>
  </r>
  <r>
    <s v="DET-001498"/>
    <s v="ORD-000062"/>
    <s v="PRD-000065"/>
    <n v="15"/>
    <n v="176.42"/>
    <n v="236.45"/>
    <n v="253.76"/>
    <n v="3806.4"/>
    <n v="2646.3"/>
    <n v="1160.0999999999999"/>
    <n v="0.30480000000000002"/>
    <x v="114"/>
    <x v="0"/>
    <x v="1"/>
    <s v="CUST-000013"/>
    <x v="11"/>
    <x v="3"/>
    <n v="54866.62"/>
    <n v="4"/>
  </r>
  <r>
    <s v="DET-001499"/>
    <s v="ORD-000505"/>
    <s v="PRD-000018"/>
    <n v="18"/>
    <n v="286.14"/>
    <n v="428.08"/>
    <n v="439.54"/>
    <n v="7911.72"/>
    <n v="5150.5200000000004"/>
    <n v="2761.2"/>
    <n v="0.34899999999999998"/>
    <x v="39"/>
    <x v="5"/>
    <x v="0"/>
    <s v="CUST-000045"/>
    <x v="13"/>
    <x v="0"/>
    <n v="32333.82"/>
    <n v="4"/>
  </r>
  <r>
    <s v="DET-001500"/>
    <s v="ORD-000239"/>
    <s v="PRD-000044"/>
    <n v="25"/>
    <n v="459.19"/>
    <n v="660.1"/>
    <n v="698.19"/>
    <n v="17454.75"/>
    <n v="11479.75"/>
    <n v="5975"/>
    <n v="0.34229999999999999"/>
    <x v="53"/>
    <x v="1"/>
    <x v="0"/>
    <s v="CUST-000029"/>
    <x v="4"/>
    <x v="0"/>
    <n v="22959.5"/>
    <n v="4"/>
  </r>
  <r>
    <s v="DET-001501"/>
    <s v="ORD-000195"/>
    <s v="PRD-000076"/>
    <n v="12"/>
    <n v="378.05"/>
    <n v="518.77"/>
    <n v="517.03"/>
    <n v="6204.36"/>
    <n v="4536.6000000000004"/>
    <n v="1667.76"/>
    <n v="0.26879999999999998"/>
    <x v="13"/>
    <x v="4"/>
    <x v="3"/>
    <s v="CUST-000073"/>
    <x v="36"/>
    <x v="0"/>
    <n v="161805.4"/>
    <n v="2"/>
  </r>
  <r>
    <s v="DET-001502"/>
    <s v="ORD-000678"/>
    <s v="PRD-000057"/>
    <n v="7"/>
    <n v="89.82"/>
    <n v="134"/>
    <n v="133.44999999999999"/>
    <n v="934.15"/>
    <n v="628.74"/>
    <n v="305.41000000000003"/>
    <n v="0.32690000000000002"/>
    <x v="30"/>
    <x v="4"/>
    <x v="1"/>
    <s v="CUST-000009"/>
    <x v="24"/>
    <x v="2"/>
    <n v="9431.1"/>
    <n v="4"/>
  </r>
  <r>
    <s v="DET-001503"/>
    <s v="ORD-001246"/>
    <s v="PRD-000107"/>
    <n v="32"/>
    <n v="234.67"/>
    <n v="373.26"/>
    <n v="391.97"/>
    <n v="12543.04"/>
    <n v="7509.44"/>
    <n v="5033.6000000000004"/>
    <n v="0.40129999999999999"/>
    <x v="15"/>
    <x v="2"/>
    <x v="0"/>
    <s v="CUST-000002"/>
    <x v="26"/>
    <x v="1"/>
    <n v="91755.97"/>
    <n v="2"/>
  </r>
  <r>
    <s v="DET-001504"/>
    <s v="ORD-000061"/>
    <s v="PRD-000028"/>
    <n v="33"/>
    <n v="281.41000000000003"/>
    <n v="401.27"/>
    <n v="423.67"/>
    <n v="13981.11"/>
    <n v="9286.5300000000007"/>
    <n v="4694.58"/>
    <n v="0.33579999999999999"/>
    <x v="12"/>
    <x v="3"/>
    <x v="0"/>
    <s v="CUST-000046"/>
    <x v="60"/>
    <x v="2"/>
    <n v="26171.13"/>
    <n v="1"/>
  </r>
  <r>
    <s v="DET-001505"/>
    <s v="ORD-001153"/>
    <s v="PRD-000104"/>
    <n v="27"/>
    <n v="278.86"/>
    <n v="384.46"/>
    <n v="419.27"/>
    <n v="11320.29"/>
    <n v="7529.22"/>
    <n v="3791.07"/>
    <n v="0.33489999999999998"/>
    <x v="82"/>
    <x v="1"/>
    <x v="2"/>
    <s v="CUST-000075"/>
    <x v="0"/>
    <x v="0"/>
    <n v="92302.66"/>
    <n v="3"/>
  </r>
  <r>
    <s v="DET-001506"/>
    <s v="ORD-000990"/>
    <s v="PRD-000071"/>
    <n v="22"/>
    <n v="397.51"/>
    <n v="509.84"/>
    <n v="501.54"/>
    <n v="11033.88"/>
    <n v="8745.2199999999993"/>
    <n v="2288.66"/>
    <n v="0.2074"/>
    <x v="43"/>
    <x v="1"/>
    <x v="2"/>
    <s v="CUST-000027"/>
    <x v="21"/>
    <x v="4"/>
    <n v="96197.42"/>
    <n v="2"/>
  </r>
  <r>
    <s v="DET-001507"/>
    <s v="ORD-000685"/>
    <s v="PRD-000023"/>
    <n v="39"/>
    <n v="181.47"/>
    <n v="258.42"/>
    <n v="263.64999999999998"/>
    <n v="10282.35"/>
    <n v="7077.33"/>
    <n v="3205.02"/>
    <n v="0.31169999999999998"/>
    <x v="19"/>
    <x v="1"/>
    <x v="2"/>
    <s v="CUST-000014"/>
    <x v="68"/>
    <x v="4"/>
    <n v="43552.800000000003"/>
    <n v="5"/>
  </r>
  <r>
    <s v="DET-001508"/>
    <s v="ORD-000156"/>
    <s v="PRD-000085"/>
    <n v="17"/>
    <n v="189.94"/>
    <n v="277.74"/>
    <n v="274.29000000000002"/>
    <n v="4662.93"/>
    <n v="3228.98"/>
    <n v="1433.95"/>
    <n v="0.3075"/>
    <x v="115"/>
    <x v="5"/>
    <x v="1"/>
    <s v="CUST-000013"/>
    <x v="11"/>
    <x v="3"/>
    <n v="73316.84"/>
    <n v="1"/>
  </r>
  <r>
    <s v="DET-001509"/>
    <s v="ORD-001402"/>
    <s v="PRD-000034"/>
    <n v="16"/>
    <n v="477"/>
    <n v="677.96"/>
    <n v="652.21"/>
    <n v="10435.36"/>
    <n v="7632"/>
    <n v="2803.36"/>
    <n v="0.26860000000000001"/>
    <x v="48"/>
    <x v="1"/>
    <x v="0"/>
    <s v="CUST-000074"/>
    <x v="29"/>
    <x v="0"/>
    <n v="187461"/>
    <n v="6"/>
  </r>
  <r>
    <s v="DET-001510"/>
    <s v="ORD-000923"/>
    <s v="PRD-000011"/>
    <n v="9"/>
    <n v="59.26"/>
    <n v="82.73"/>
    <n v="83.6"/>
    <n v="752.4"/>
    <n v="533.34"/>
    <n v="219.06"/>
    <n v="0.29110000000000003"/>
    <x v="96"/>
    <x v="2"/>
    <x v="0"/>
    <s v="CUST-000079"/>
    <x v="49"/>
    <x v="0"/>
    <n v="14044.62"/>
    <n v="2"/>
  </r>
  <r>
    <s v="DET-001511"/>
    <s v="ORD-000868"/>
    <s v="PRD-000086"/>
    <n v="43"/>
    <n v="196.33"/>
    <n v="246.04"/>
    <n v="247.54"/>
    <n v="10644.22"/>
    <n v="8442.19"/>
    <n v="2202.0300000000002"/>
    <n v="0.2069"/>
    <x v="59"/>
    <x v="2"/>
    <x v="2"/>
    <s v="CUST-000012"/>
    <x v="39"/>
    <x v="4"/>
    <n v="55561.39"/>
    <n v="6"/>
  </r>
  <r>
    <s v="DET-001512"/>
    <s v="ORD-000903"/>
    <s v="PRD-000106"/>
    <n v="15"/>
    <n v="162.18"/>
    <n v="216.57"/>
    <n v="214.53"/>
    <n v="3217.95"/>
    <n v="2432.6999999999998"/>
    <n v="785.25"/>
    <n v="0.24399999999999999"/>
    <x v="33"/>
    <x v="1"/>
    <x v="3"/>
    <s v="CUST-000035"/>
    <x v="61"/>
    <x v="1"/>
    <n v="37950.120000000003"/>
    <n v="2"/>
  </r>
  <r>
    <s v="DET-001513"/>
    <s v="ORD-000999"/>
    <s v="PRD-000035"/>
    <n v="15"/>
    <n v="484.53"/>
    <n v="772.81"/>
    <n v="768.6"/>
    <n v="11529"/>
    <n v="7267.95"/>
    <n v="4261.05"/>
    <n v="0.36959999999999998"/>
    <x v="1"/>
    <x v="1"/>
    <x v="0"/>
    <s v="CUST-000063"/>
    <x v="16"/>
    <x v="3"/>
    <n v="63957.96"/>
    <n v="2"/>
  </r>
  <r>
    <s v="DET-001514"/>
    <s v="ORD-001461"/>
    <s v="PRD-000116"/>
    <n v="46"/>
    <n v="442.16"/>
    <n v="664.5"/>
    <n v="667.2"/>
    <n v="30691.200000000001"/>
    <n v="20339.36"/>
    <n v="10351.84"/>
    <n v="0.33729999999999999"/>
    <x v="98"/>
    <x v="1"/>
    <x v="2"/>
    <s v="CUST-000039"/>
    <x v="51"/>
    <x v="0"/>
    <n v="207373.04"/>
    <n v="6"/>
  </r>
  <r>
    <s v="DET-001515"/>
    <s v="ORD-000975"/>
    <s v="PRD-000093"/>
    <n v="35"/>
    <n v="392.35"/>
    <n v="579.97"/>
    <n v="637"/>
    <n v="22295"/>
    <n v="13732.25"/>
    <n v="8562.75"/>
    <n v="0.3841"/>
    <x v="60"/>
    <x v="5"/>
    <x v="1"/>
    <s v="CUST-000042"/>
    <x v="53"/>
    <x v="2"/>
    <n v="153408.85"/>
    <n v="3"/>
  </r>
  <r>
    <s v="DET-001516"/>
    <s v="ORD-001231"/>
    <s v="PRD-000042"/>
    <n v="35"/>
    <n v="272.83"/>
    <n v="401.42"/>
    <n v="428.49"/>
    <n v="14997.15"/>
    <n v="9549.0499999999993"/>
    <n v="5448.1"/>
    <n v="0.36330000000000001"/>
    <x v="36"/>
    <x v="2"/>
    <x v="0"/>
    <s v="CUST-000039"/>
    <x v="51"/>
    <x v="0"/>
    <n v="121955.01"/>
    <n v="5"/>
  </r>
  <r>
    <s v="DET-001517"/>
    <s v="ORD-000388"/>
    <s v="PRD-000028"/>
    <n v="17"/>
    <n v="281.41000000000003"/>
    <n v="401.27"/>
    <n v="385.5"/>
    <n v="6553.5"/>
    <n v="4783.97"/>
    <n v="1769.53"/>
    <n v="0.27"/>
    <x v="12"/>
    <x v="3"/>
    <x v="3"/>
    <s v="CUST-000001"/>
    <x v="50"/>
    <x v="4"/>
    <n v="26171.13"/>
    <n v="3"/>
  </r>
  <r>
    <s v="DET-001518"/>
    <s v="ORD-000887"/>
    <s v="PRD-000082"/>
    <n v="18"/>
    <n v="330.48"/>
    <n v="422.83"/>
    <n v="457.02"/>
    <n v="8226.36"/>
    <n v="5948.64"/>
    <n v="2277.7199999999998"/>
    <n v="0.27689999999999998"/>
    <x v="2"/>
    <x v="2"/>
    <x v="2"/>
    <s v="CUST-000020"/>
    <x v="72"/>
    <x v="0"/>
    <n v="69070.320000000007"/>
    <n v="5"/>
  </r>
  <r>
    <s v="DET-001519"/>
    <s v="ORD-000838"/>
    <s v="PRD-000078"/>
    <n v="49"/>
    <n v="83.32"/>
    <n v="130.31"/>
    <n v="136.16999999999999"/>
    <n v="6672.33"/>
    <n v="4082.68"/>
    <n v="2589.65"/>
    <n v="0.3881"/>
    <x v="16"/>
    <x v="3"/>
    <x v="2"/>
    <s v="CUST-000046"/>
    <x v="60"/>
    <x v="2"/>
    <n v="38077.24"/>
    <n v="4"/>
  </r>
  <r>
    <s v="DET-001520"/>
    <s v="ORD-001364"/>
    <s v="PRD-000082"/>
    <n v="46"/>
    <n v="330.48"/>
    <n v="422.83"/>
    <n v="458.17"/>
    <n v="21075.82"/>
    <n v="15202.08"/>
    <n v="5873.74"/>
    <n v="0.2787"/>
    <x v="2"/>
    <x v="2"/>
    <x v="3"/>
    <s v="CUST-000066"/>
    <x v="64"/>
    <x v="2"/>
    <n v="69070.320000000007"/>
    <n v="3"/>
  </r>
  <r>
    <s v="DET-001521"/>
    <s v="ORD-000340"/>
    <s v="PRD-000092"/>
    <n v="29"/>
    <n v="370.96"/>
    <n v="553.53"/>
    <n v="554.23"/>
    <n v="16072.67"/>
    <n v="10757.84"/>
    <n v="5314.83"/>
    <n v="0.33069999999999999"/>
    <x v="5"/>
    <x v="3"/>
    <x v="1"/>
    <s v="CUST-000064"/>
    <x v="18"/>
    <x v="0"/>
    <n v="74562.960000000006"/>
    <n v="2"/>
  </r>
  <r>
    <s v="DET-001522"/>
    <s v="ORD-000204"/>
    <s v="PRD-000024"/>
    <n v="37"/>
    <n v="214.86"/>
    <n v="291.2"/>
    <n v="296.93"/>
    <n v="10986.41"/>
    <n v="7949.82"/>
    <n v="3036.59"/>
    <n v="0.27639999999999998"/>
    <x v="73"/>
    <x v="0"/>
    <x v="1"/>
    <s v="CUST-000034"/>
    <x v="28"/>
    <x v="0"/>
    <n v="80572.5"/>
    <n v="5"/>
  </r>
  <r>
    <s v="DET-001523"/>
    <s v="ORD-000161"/>
    <s v="PRD-000008"/>
    <n v="37"/>
    <n v="439.78"/>
    <n v="682.21"/>
    <n v="739.81"/>
    <n v="27372.97"/>
    <n v="16271.86"/>
    <n v="11101.11"/>
    <n v="0.40560000000000002"/>
    <x v="117"/>
    <x v="5"/>
    <x v="0"/>
    <s v="CUST-000047"/>
    <x v="43"/>
    <x v="3"/>
    <n v="94552.7"/>
    <n v="3"/>
  </r>
  <r>
    <s v="DET-001524"/>
    <s v="ORD-000392"/>
    <s v="PRD-000106"/>
    <n v="19"/>
    <n v="162.18"/>
    <n v="216.57"/>
    <n v="214.6"/>
    <n v="4077.4"/>
    <n v="3081.42"/>
    <n v="995.98"/>
    <n v="0.24429999999999999"/>
    <x v="33"/>
    <x v="1"/>
    <x v="3"/>
    <s v="CUST-000037"/>
    <x v="25"/>
    <x v="4"/>
    <n v="37950.120000000003"/>
    <n v="6"/>
  </r>
  <r>
    <s v="DET-001525"/>
    <s v="ORD-000769"/>
    <s v="PRD-000118"/>
    <n v="20"/>
    <n v="133.96"/>
    <n v="168.59"/>
    <n v="183.31"/>
    <n v="3666.2"/>
    <n v="2679.2"/>
    <n v="987"/>
    <n v="0.26919999999999999"/>
    <x v="94"/>
    <x v="4"/>
    <x v="3"/>
    <s v="CUST-000049"/>
    <x v="7"/>
    <x v="1"/>
    <n v="48091.64"/>
    <n v="6"/>
  </r>
  <r>
    <s v="DET-001526"/>
    <s v="ORD-000575"/>
    <s v="PRD-000109"/>
    <n v="48"/>
    <n v="152.96"/>
    <n v="238.96"/>
    <n v="256.70999999999998"/>
    <n v="12322.08"/>
    <n v="7342.08"/>
    <n v="4980"/>
    <n v="0.4042"/>
    <x v="92"/>
    <x v="0"/>
    <x v="2"/>
    <s v="CUST-000051"/>
    <x v="42"/>
    <x v="2"/>
    <n v="16978.560000000001"/>
    <n v="3"/>
  </r>
  <r>
    <s v="DET-001527"/>
    <s v="ORD-000534"/>
    <s v="PRD-000053"/>
    <n v="42"/>
    <n v="472.77"/>
    <n v="675.7"/>
    <n v="741.3"/>
    <n v="31134.6"/>
    <n v="19856.34"/>
    <n v="11278.26"/>
    <n v="0.36220000000000002"/>
    <x v="91"/>
    <x v="2"/>
    <x v="3"/>
    <s v="CUST-000009"/>
    <x v="24"/>
    <x v="2"/>
    <n v="111100.95"/>
    <n v="4"/>
  </r>
  <r>
    <s v="DET-001528"/>
    <s v="ORD-001094"/>
    <s v="PRD-000072"/>
    <n v="10"/>
    <n v="139.41999999999999"/>
    <n v="218.06"/>
    <n v="217.76"/>
    <n v="2177.6"/>
    <n v="1394.2"/>
    <n v="783.4"/>
    <n v="0.35980000000000001"/>
    <x v="99"/>
    <x v="4"/>
    <x v="0"/>
    <s v="CUST-000060"/>
    <x v="62"/>
    <x v="3"/>
    <n v="45032.66"/>
    <n v="6"/>
  </r>
  <r>
    <s v="DET-001529"/>
    <s v="ORD-000893"/>
    <s v="PRD-000004"/>
    <n v="48"/>
    <n v="319.39999999999998"/>
    <n v="411.55"/>
    <n v="405.53"/>
    <n v="19465.439999999999"/>
    <n v="15331.2"/>
    <n v="4134.24"/>
    <n v="0.21240000000000001"/>
    <x v="7"/>
    <x v="4"/>
    <x v="3"/>
    <s v="CUST-000003"/>
    <x v="37"/>
    <x v="4"/>
    <n v="31301.200000000001"/>
    <n v="5"/>
  </r>
  <r>
    <s v="DET-001530"/>
    <s v="ORD-000405"/>
    <s v="PRD-000091"/>
    <n v="29"/>
    <n v="103.82"/>
    <n v="149.71"/>
    <n v="149.65"/>
    <n v="4339.8500000000004"/>
    <n v="3010.78"/>
    <n v="1329.07"/>
    <n v="0.30620000000000003"/>
    <x v="70"/>
    <x v="4"/>
    <x v="0"/>
    <s v="CUST-000013"/>
    <x v="11"/>
    <x v="3"/>
    <n v="23359.5"/>
    <n v="6"/>
  </r>
  <r>
    <s v="DET-001531"/>
    <s v="ORD-000608"/>
    <s v="PRD-000100"/>
    <n v="19"/>
    <n v="98.55"/>
    <n v="152.47999999999999"/>
    <n v="166.69"/>
    <n v="3167.11"/>
    <n v="1872.45"/>
    <n v="1294.6600000000001"/>
    <n v="0.4088"/>
    <x v="119"/>
    <x v="0"/>
    <x v="3"/>
    <s v="CUST-000016"/>
    <x v="47"/>
    <x v="3"/>
    <n v="45135.9"/>
    <n v="5"/>
  </r>
  <r>
    <s v="DET-001532"/>
    <s v="ORD-000828"/>
    <s v="PRD-000005"/>
    <n v="8"/>
    <n v="120.21"/>
    <n v="159.85"/>
    <n v="159.84"/>
    <n v="1278.72"/>
    <n v="961.68"/>
    <n v="317.04000000000002"/>
    <n v="0.24790000000000001"/>
    <x v="3"/>
    <x v="2"/>
    <x v="0"/>
    <s v="CUST-000066"/>
    <x v="64"/>
    <x v="2"/>
    <n v="45439.38"/>
    <n v="3"/>
  </r>
  <r>
    <s v="DET-001533"/>
    <s v="ORD-001144"/>
    <s v="PRD-000097"/>
    <n v="8"/>
    <n v="285.23"/>
    <n v="389.02"/>
    <n v="402.55"/>
    <n v="3220.4"/>
    <n v="2281.84"/>
    <n v="938.56"/>
    <n v="0.29139999999999999"/>
    <x v="93"/>
    <x v="1"/>
    <x v="0"/>
    <s v="CUST-000077"/>
    <x v="45"/>
    <x v="1"/>
    <n v="47062.95"/>
    <n v="1"/>
  </r>
  <r>
    <s v="DET-001534"/>
    <s v="ORD-000690"/>
    <s v="PRD-000049"/>
    <n v="34"/>
    <n v="296.02"/>
    <n v="374.25"/>
    <n v="378.2"/>
    <n v="12858.8"/>
    <n v="10064.68"/>
    <n v="2794.12"/>
    <n v="0.21729999999999999"/>
    <x v="105"/>
    <x v="5"/>
    <x v="2"/>
    <s v="CUST-000073"/>
    <x v="36"/>
    <x v="0"/>
    <n v="134393.07999999999"/>
    <n v="2"/>
  </r>
  <r>
    <s v="DET-001535"/>
    <s v="ORD-000902"/>
    <s v="PRD-000098"/>
    <n v="38"/>
    <n v="242.39"/>
    <n v="366.32"/>
    <n v="369.78"/>
    <n v="14051.64"/>
    <n v="9210.82"/>
    <n v="4840.82"/>
    <n v="0.34449999999999997"/>
    <x v="102"/>
    <x v="4"/>
    <x v="3"/>
    <s v="CUST-000061"/>
    <x v="22"/>
    <x v="4"/>
    <n v="16724.91"/>
    <n v="4"/>
  </r>
  <r>
    <s v="DET-001536"/>
    <s v="ORD-001241"/>
    <s v="PRD-000030"/>
    <n v="31"/>
    <n v="70.900000000000006"/>
    <n v="95.54"/>
    <n v="93.53"/>
    <n v="2899.43"/>
    <n v="2197.9"/>
    <n v="701.53"/>
    <n v="0.24199999999999999"/>
    <x v="6"/>
    <x v="1"/>
    <x v="0"/>
    <s v="CUST-000008"/>
    <x v="20"/>
    <x v="0"/>
    <n v="19072.099999999999"/>
    <n v="2"/>
  </r>
  <r>
    <s v="DET-001537"/>
    <s v="ORD-000056"/>
    <s v="PRD-000072"/>
    <n v="35"/>
    <n v="139.41999999999999"/>
    <n v="218.06"/>
    <n v="224.72"/>
    <n v="7865.2"/>
    <n v="4879.7"/>
    <n v="2985.5"/>
    <n v="0.37959999999999999"/>
    <x v="99"/>
    <x v="4"/>
    <x v="1"/>
    <s v="CUST-000009"/>
    <x v="24"/>
    <x v="2"/>
    <n v="45032.66"/>
    <n v="6"/>
  </r>
  <r>
    <s v="DET-001538"/>
    <s v="ORD-000366"/>
    <s v="PRD-000103"/>
    <n v="36"/>
    <n v="191.46"/>
    <n v="245.6"/>
    <n v="264.61"/>
    <n v="9525.9599999999991"/>
    <n v="6892.56"/>
    <n v="2633.4"/>
    <n v="0.27639999999999998"/>
    <x v="38"/>
    <x v="1"/>
    <x v="1"/>
    <s v="CUST-000004"/>
    <x v="73"/>
    <x v="4"/>
    <n v="55140.480000000003"/>
    <n v="3"/>
  </r>
  <r>
    <s v="DET-001539"/>
    <s v="ORD-000455"/>
    <s v="PRD-000063"/>
    <n v="48"/>
    <n v="422.93"/>
    <n v="665.54"/>
    <n v="637.20000000000005"/>
    <n v="30585.599999999999"/>
    <n v="20300.64"/>
    <n v="10284.959999999999"/>
    <n v="0.33629999999999999"/>
    <x v="101"/>
    <x v="4"/>
    <x v="2"/>
    <s v="CUST-000038"/>
    <x v="32"/>
    <x v="3"/>
    <n v="209773.28"/>
    <n v="5"/>
  </r>
  <r>
    <s v="DET-001540"/>
    <s v="ORD-000104"/>
    <s v="PRD-000047"/>
    <n v="43"/>
    <n v="190.27"/>
    <n v="259.2"/>
    <n v="280.81"/>
    <n v="12074.83"/>
    <n v="8181.61"/>
    <n v="3893.22"/>
    <n v="0.32240000000000002"/>
    <x v="111"/>
    <x v="0"/>
    <x v="0"/>
    <s v="CUST-000033"/>
    <x v="23"/>
    <x v="2"/>
    <n v="79723.13"/>
    <n v="4"/>
  </r>
  <r>
    <s v="DET-001541"/>
    <s v="ORD-000077"/>
    <s v="PRD-000026"/>
    <n v="13"/>
    <n v="403.33"/>
    <n v="509.37"/>
    <n v="534.75"/>
    <n v="6951.75"/>
    <n v="5243.29"/>
    <n v="1708.46"/>
    <n v="0.24579999999999999"/>
    <x v="110"/>
    <x v="4"/>
    <x v="0"/>
    <s v="CUST-000045"/>
    <x v="13"/>
    <x v="0"/>
    <n v="179481.85"/>
    <n v="5"/>
  </r>
  <r>
    <s v="DET-001542"/>
    <s v="ORD-000230"/>
    <s v="PRD-000057"/>
    <n v="45"/>
    <n v="89.82"/>
    <n v="134"/>
    <n v="139.69999999999999"/>
    <n v="6286.5"/>
    <n v="4041.9"/>
    <n v="2244.6"/>
    <n v="0.35709999999999997"/>
    <x v="30"/>
    <x v="4"/>
    <x v="2"/>
    <s v="CUST-000079"/>
    <x v="49"/>
    <x v="0"/>
    <n v="9431.1"/>
    <n v="2"/>
  </r>
  <r>
    <s v="DET-001543"/>
    <s v="ORD-001282"/>
    <s v="PRD-000037"/>
    <n v="12"/>
    <n v="187.08"/>
    <n v="277.86"/>
    <n v="290.05"/>
    <n v="3480.6"/>
    <n v="2244.96"/>
    <n v="1235.6400000000001"/>
    <n v="0.35499999999999998"/>
    <x v="104"/>
    <x v="0"/>
    <x v="2"/>
    <s v="CUST-000043"/>
    <x v="54"/>
    <x v="3"/>
    <n v="64729.68"/>
    <n v="3"/>
  </r>
  <r>
    <s v="DET-001544"/>
    <s v="ORD-001288"/>
    <s v="PRD-000098"/>
    <n v="18"/>
    <n v="242.39"/>
    <n v="366.32"/>
    <n v="364.28"/>
    <n v="6557.04"/>
    <n v="4363.0200000000004"/>
    <n v="2194.02"/>
    <n v="0.33460000000000001"/>
    <x v="102"/>
    <x v="4"/>
    <x v="1"/>
    <s v="CUST-000037"/>
    <x v="25"/>
    <x v="4"/>
    <n v="16724.91"/>
    <n v="2"/>
  </r>
  <r>
    <s v="DET-001545"/>
    <s v="ORD-000331"/>
    <s v="PRD-000007"/>
    <n v="37"/>
    <n v="76.14"/>
    <n v="116.97"/>
    <n v="118.41"/>
    <n v="4381.17"/>
    <n v="2817.18"/>
    <n v="1563.99"/>
    <n v="0.35699999999999998"/>
    <x v="29"/>
    <x v="3"/>
    <x v="2"/>
    <s v="CUST-000018"/>
    <x v="56"/>
    <x v="3"/>
    <n v="23907.96"/>
    <n v="2"/>
  </r>
  <r>
    <s v="DET-001546"/>
    <s v="ORD-001206"/>
    <s v="PRD-000040"/>
    <n v="27"/>
    <n v="248.07"/>
    <n v="373.31"/>
    <n v="399.4"/>
    <n v="10783.8"/>
    <n v="6697.89"/>
    <n v="4085.91"/>
    <n v="0.37890000000000001"/>
    <x v="76"/>
    <x v="3"/>
    <x v="1"/>
    <s v="CUST-000054"/>
    <x v="6"/>
    <x v="3"/>
    <n v="89553.27"/>
    <n v="2"/>
  </r>
  <r>
    <s v="DET-001547"/>
    <s v="ORD-000893"/>
    <s v="PRD-000092"/>
    <n v="25"/>
    <n v="370.96"/>
    <n v="553.53"/>
    <n v="551.29"/>
    <n v="13782.25"/>
    <n v="9274"/>
    <n v="4508.25"/>
    <n v="0.3271"/>
    <x v="5"/>
    <x v="3"/>
    <x v="3"/>
    <s v="CUST-000003"/>
    <x v="37"/>
    <x v="4"/>
    <n v="74562.960000000006"/>
    <n v="5"/>
  </r>
  <r>
    <s v="DET-001548"/>
    <s v="ORD-000688"/>
    <s v="PRD-000039"/>
    <n v="16"/>
    <n v="357.9"/>
    <n v="477.14"/>
    <n v="486.92"/>
    <n v="7790.72"/>
    <n v="5726.4"/>
    <n v="2064.3200000000002"/>
    <n v="0.26500000000000001"/>
    <x v="8"/>
    <x v="0"/>
    <x v="3"/>
    <s v="CUST-000066"/>
    <x v="64"/>
    <x v="2"/>
    <n v="167855.1"/>
    <n v="6"/>
  </r>
  <r>
    <s v="DET-001549"/>
    <s v="ORD-000027"/>
    <s v="PRD-000062"/>
    <n v="6"/>
    <n v="172.11"/>
    <n v="221.97"/>
    <n v="211.53"/>
    <n v="1269.18"/>
    <n v="1032.6600000000001"/>
    <n v="236.52"/>
    <n v="0.18640000000000001"/>
    <x v="44"/>
    <x v="1"/>
    <x v="3"/>
    <s v="CUST-000012"/>
    <x v="39"/>
    <x v="4"/>
    <n v="75212.070000000007"/>
    <n v="1"/>
  </r>
  <r>
    <s v="DET-001550"/>
    <s v="ORD-001300"/>
    <s v="PRD-000103"/>
    <n v="17"/>
    <n v="191.46"/>
    <n v="245.6"/>
    <n v="260.33999999999997"/>
    <n v="4425.78"/>
    <n v="3254.82"/>
    <n v="1170.96"/>
    <n v="0.2646"/>
    <x v="38"/>
    <x v="1"/>
    <x v="3"/>
    <s v="CUST-000078"/>
    <x v="40"/>
    <x v="3"/>
    <n v="55140.480000000003"/>
    <n v="2"/>
  </r>
  <r>
    <s v="DET-001551"/>
    <s v="ORD-000299"/>
    <s v="PRD-000092"/>
    <n v="8"/>
    <n v="370.96"/>
    <n v="553.53"/>
    <n v="560.54"/>
    <n v="4484.32"/>
    <n v="2967.68"/>
    <n v="1516.64"/>
    <n v="0.3382"/>
    <x v="5"/>
    <x v="3"/>
    <x v="1"/>
    <s v="CUST-000052"/>
    <x v="58"/>
    <x v="2"/>
    <n v="74562.960000000006"/>
    <n v="3"/>
  </r>
  <r>
    <s v="DET-001552"/>
    <s v="ORD-000957"/>
    <s v="PRD-000078"/>
    <n v="24"/>
    <n v="83.32"/>
    <n v="130.31"/>
    <n v="134.06"/>
    <n v="3217.44"/>
    <n v="1999.68"/>
    <n v="1217.76"/>
    <n v="0.3785"/>
    <x v="16"/>
    <x v="3"/>
    <x v="2"/>
    <s v="CUST-000059"/>
    <x v="5"/>
    <x v="2"/>
    <n v="38077.24"/>
    <n v="2"/>
  </r>
  <r>
    <s v="DET-001553"/>
    <s v="ORD-000799"/>
    <s v="PRD-000053"/>
    <n v="18"/>
    <n v="472.77"/>
    <n v="675.7"/>
    <n v="653.54"/>
    <n v="11763.72"/>
    <n v="8509.86"/>
    <n v="3253.86"/>
    <n v="0.27660000000000001"/>
    <x v="91"/>
    <x v="2"/>
    <x v="0"/>
    <s v="CUST-000014"/>
    <x v="68"/>
    <x v="4"/>
    <n v="111100.95"/>
    <n v="5"/>
  </r>
  <r>
    <s v="DET-001554"/>
    <s v="ORD-001115"/>
    <s v="PRD-000114"/>
    <n v="34"/>
    <n v="413.65"/>
    <n v="588.37"/>
    <n v="646.48"/>
    <n v="21980.32"/>
    <n v="14064.1"/>
    <n v="7916.22"/>
    <n v="0.36020000000000002"/>
    <x v="50"/>
    <x v="1"/>
    <x v="0"/>
    <s v="CUST-000018"/>
    <x v="56"/>
    <x v="3"/>
    <n v="43846.9"/>
    <n v="1"/>
  </r>
  <r>
    <s v="DET-001555"/>
    <s v="ORD-000480"/>
    <s v="PRD-000102"/>
    <n v="33"/>
    <n v="336.38"/>
    <n v="487.38"/>
    <n v="485.12"/>
    <n v="16008.96"/>
    <n v="11100.54"/>
    <n v="4908.42"/>
    <n v="0.30659999999999998"/>
    <x v="37"/>
    <x v="5"/>
    <x v="3"/>
    <s v="CUST-000029"/>
    <x v="4"/>
    <x v="0"/>
    <n v="161462.39999999999"/>
    <n v="5"/>
  </r>
  <r>
    <s v="DET-001556"/>
    <s v="ORD-000573"/>
    <s v="PRD-000004"/>
    <n v="12"/>
    <n v="319.39999999999998"/>
    <n v="411.55"/>
    <n v="430.17"/>
    <n v="5162.04"/>
    <n v="3832.8"/>
    <n v="1329.24"/>
    <n v="0.25750000000000001"/>
    <x v="7"/>
    <x v="4"/>
    <x v="3"/>
    <s v="CUST-000043"/>
    <x v="54"/>
    <x v="3"/>
    <n v="31301.200000000001"/>
    <n v="6"/>
  </r>
  <r>
    <s v="DET-001557"/>
    <s v="ORD-000458"/>
    <s v="PRD-000106"/>
    <n v="16"/>
    <n v="162.18"/>
    <n v="216.57"/>
    <n v="224.62"/>
    <n v="3593.92"/>
    <n v="2594.88"/>
    <n v="999.04"/>
    <n v="0.27800000000000002"/>
    <x v="33"/>
    <x v="1"/>
    <x v="0"/>
    <s v="CUST-000015"/>
    <x v="69"/>
    <x v="1"/>
    <n v="37950.120000000003"/>
    <n v="5"/>
  </r>
  <r>
    <s v="DET-001558"/>
    <s v="ORD-001475"/>
    <s v="PRD-000082"/>
    <n v="45"/>
    <n v="330.48"/>
    <n v="422.83"/>
    <n v="451.48"/>
    <n v="20316.599999999999"/>
    <n v="14871.6"/>
    <n v="5445"/>
    <n v="0.26800000000000002"/>
    <x v="2"/>
    <x v="2"/>
    <x v="1"/>
    <s v="CUST-000001"/>
    <x v="50"/>
    <x v="4"/>
    <n v="69070.320000000007"/>
    <n v="5"/>
  </r>
  <r>
    <s v="DET-001559"/>
    <s v="ORD-000365"/>
    <s v="PRD-000108"/>
    <n v="42"/>
    <n v="390"/>
    <n v="541.16"/>
    <n v="537.95000000000005"/>
    <n v="22593.9"/>
    <n v="16380"/>
    <n v="6213.9"/>
    <n v="0.27500000000000002"/>
    <x v="34"/>
    <x v="4"/>
    <x v="3"/>
    <s v="CUST-000075"/>
    <x v="0"/>
    <x v="0"/>
    <n v="56160"/>
    <n v="4"/>
  </r>
  <r>
    <s v="DET-001560"/>
    <s v="ORD-000859"/>
    <s v="PRD-000112"/>
    <n v="30"/>
    <n v="122.55"/>
    <n v="174.75"/>
    <n v="185.83"/>
    <n v="5574.9"/>
    <n v="3676.5"/>
    <n v="1898.4"/>
    <n v="0.34050000000000002"/>
    <x v="116"/>
    <x v="0"/>
    <x v="0"/>
    <s v="CUST-000025"/>
    <x v="15"/>
    <x v="0"/>
    <n v="16421.7"/>
    <n v="6"/>
  </r>
  <r>
    <s v="DET-001561"/>
    <s v="ORD-000351"/>
    <s v="PRD-000025"/>
    <n v="6"/>
    <n v="255.23"/>
    <n v="344.48"/>
    <n v="347.02"/>
    <n v="2082.12"/>
    <n v="1531.38"/>
    <n v="550.74"/>
    <n v="0.26450000000000001"/>
    <x v="11"/>
    <x v="1"/>
    <x v="0"/>
    <s v="CUST-000004"/>
    <x v="73"/>
    <x v="4"/>
    <n v="118937.18"/>
    <n v="2"/>
  </r>
  <r>
    <s v="DET-001562"/>
    <s v="ORD-001424"/>
    <s v="PRD-000007"/>
    <n v="44"/>
    <n v="76.14"/>
    <n v="116.97"/>
    <n v="118.34"/>
    <n v="5206.96"/>
    <n v="3350.16"/>
    <n v="1856.8"/>
    <n v="0.35659999999999997"/>
    <x v="29"/>
    <x v="3"/>
    <x v="3"/>
    <s v="CUST-000070"/>
    <x v="77"/>
    <x v="0"/>
    <n v="23907.96"/>
    <n v="2"/>
  </r>
  <r>
    <s v="DET-001563"/>
    <s v="ORD-000253"/>
    <s v="PRD-000102"/>
    <n v="18"/>
    <n v="336.38"/>
    <n v="487.38"/>
    <n v="512.19000000000005"/>
    <n v="9219.42"/>
    <n v="6054.84"/>
    <n v="3164.58"/>
    <n v="0.34329999999999999"/>
    <x v="37"/>
    <x v="5"/>
    <x v="1"/>
    <s v="CUST-000075"/>
    <x v="0"/>
    <x v="0"/>
    <n v="161462.39999999999"/>
    <n v="3"/>
  </r>
  <r>
    <s v="DET-001564"/>
    <s v="ORD-000781"/>
    <s v="PRD-000028"/>
    <n v="10"/>
    <n v="281.41000000000003"/>
    <n v="401.27"/>
    <n v="428.41"/>
    <n v="4284.1000000000004"/>
    <n v="2814.1"/>
    <n v="1470"/>
    <n v="0.34310000000000002"/>
    <x v="12"/>
    <x v="3"/>
    <x v="0"/>
    <s v="CUST-000080"/>
    <x v="12"/>
    <x v="4"/>
    <n v="26171.13"/>
    <n v="4"/>
  </r>
  <r>
    <s v="DET-001565"/>
    <s v="ORD-000803"/>
    <s v="PRD-000069"/>
    <n v="46"/>
    <n v="83.55"/>
    <n v="119.93"/>
    <n v="125.93"/>
    <n v="5792.78"/>
    <n v="3843.3"/>
    <n v="1949.48"/>
    <n v="0.33650000000000002"/>
    <x v="67"/>
    <x v="4"/>
    <x v="1"/>
    <s v="CUST-000048"/>
    <x v="31"/>
    <x v="1"/>
    <n v="24730.799999999999"/>
    <n v="6"/>
  </r>
  <r>
    <s v="DET-001566"/>
    <s v="ORD-001012"/>
    <s v="PRD-000067"/>
    <n v="44"/>
    <n v="113.42"/>
    <n v="174.22"/>
    <n v="189.03"/>
    <n v="8317.32"/>
    <n v="4990.4799999999996"/>
    <n v="3326.84"/>
    <n v="0.4"/>
    <x v="57"/>
    <x v="4"/>
    <x v="2"/>
    <s v="CUST-000017"/>
    <x v="41"/>
    <x v="4"/>
    <n v="35500.46"/>
    <n v="1"/>
  </r>
  <r>
    <s v="DET-001567"/>
    <s v="ORD-000459"/>
    <s v="PRD-000108"/>
    <n v="35"/>
    <n v="390"/>
    <n v="541.16"/>
    <n v="537.25"/>
    <n v="18803.75"/>
    <n v="13650"/>
    <n v="5153.75"/>
    <n v="0.27410000000000001"/>
    <x v="34"/>
    <x v="4"/>
    <x v="3"/>
    <s v="CUST-000025"/>
    <x v="15"/>
    <x v="0"/>
    <n v="56160"/>
    <n v="4"/>
  </r>
  <r>
    <s v="DET-001568"/>
    <s v="ORD-000917"/>
    <s v="PRD-000095"/>
    <n v="21"/>
    <n v="396.94"/>
    <n v="595.12"/>
    <n v="645.76"/>
    <n v="13560.96"/>
    <n v="8335.74"/>
    <n v="5225.22"/>
    <n v="0.38529999999999998"/>
    <x v="31"/>
    <x v="1"/>
    <x v="2"/>
    <s v="CUST-000009"/>
    <x v="24"/>
    <x v="2"/>
    <n v="139722.88"/>
    <n v="2"/>
  </r>
  <r>
    <s v="DET-001569"/>
    <s v="ORD-000499"/>
    <s v="PRD-000111"/>
    <n v="29"/>
    <n v="180.39"/>
    <n v="275.67"/>
    <n v="267.3"/>
    <n v="7751.7"/>
    <n v="5231.3100000000004"/>
    <n v="2520.39"/>
    <n v="0.3251"/>
    <x v="89"/>
    <x v="2"/>
    <x v="0"/>
    <s v="CUST-000008"/>
    <x v="20"/>
    <x v="0"/>
    <n v="57544.41"/>
    <n v="4"/>
  </r>
  <r>
    <s v="DET-001570"/>
    <s v="ORD-000950"/>
    <s v="PRD-000106"/>
    <n v="36"/>
    <n v="162.18"/>
    <n v="216.57"/>
    <n v="227.17"/>
    <n v="8178.12"/>
    <n v="5838.48"/>
    <n v="2339.64"/>
    <n v="0.28610000000000002"/>
    <x v="33"/>
    <x v="1"/>
    <x v="3"/>
    <s v="CUST-000040"/>
    <x v="27"/>
    <x v="1"/>
    <n v="37950.120000000003"/>
    <n v="4"/>
  </r>
  <r>
    <s v="DET-001571"/>
    <s v="ORD-000508"/>
    <s v="PRD-000020"/>
    <n v="16"/>
    <n v="181.05"/>
    <n v="287.89"/>
    <n v="297.14"/>
    <n v="4754.24"/>
    <n v="2896.8"/>
    <n v="1857.44"/>
    <n v="0.39069999999999999"/>
    <x v="21"/>
    <x v="2"/>
    <x v="1"/>
    <s v="CUST-000036"/>
    <x v="46"/>
    <x v="4"/>
    <n v="28786.95"/>
    <n v="3"/>
  </r>
  <r>
    <s v="DET-001572"/>
    <s v="ORD-001328"/>
    <s v="PRD-000083"/>
    <n v="17"/>
    <n v="198.9"/>
    <n v="259.88"/>
    <n v="266.17"/>
    <n v="4524.8900000000003"/>
    <n v="3381.3"/>
    <n v="1143.5899999999999"/>
    <n v="0.25269999999999998"/>
    <x v="66"/>
    <x v="5"/>
    <x v="1"/>
    <s v="CUST-000038"/>
    <x v="32"/>
    <x v="3"/>
    <n v="72399.600000000006"/>
    <n v="2"/>
  </r>
  <r>
    <s v="DET-001573"/>
    <s v="ORD-000501"/>
    <s v="PRD-000112"/>
    <n v="23"/>
    <n v="122.55"/>
    <n v="174.75"/>
    <n v="174.16"/>
    <n v="4005.68"/>
    <n v="2818.65"/>
    <n v="1187.03"/>
    <n v="0.29630000000000001"/>
    <x v="116"/>
    <x v="0"/>
    <x v="2"/>
    <s v="CUST-000029"/>
    <x v="4"/>
    <x v="0"/>
    <n v="16421.7"/>
    <n v="1"/>
  </r>
  <r>
    <s v="DET-001574"/>
    <s v="ORD-000803"/>
    <s v="PRD-000011"/>
    <n v="48"/>
    <n v="59.26"/>
    <n v="82.73"/>
    <n v="84.84"/>
    <n v="4072.32"/>
    <n v="2844.48"/>
    <n v="1227.8399999999999"/>
    <n v="0.30149999999999999"/>
    <x v="96"/>
    <x v="2"/>
    <x v="1"/>
    <s v="CUST-000048"/>
    <x v="31"/>
    <x v="1"/>
    <n v="14044.62"/>
    <n v="6"/>
  </r>
  <r>
    <s v="DET-001575"/>
    <s v="ORD-000598"/>
    <s v="PRD-000104"/>
    <n v="29"/>
    <n v="278.86"/>
    <n v="384.46"/>
    <n v="374.57"/>
    <n v="10862.53"/>
    <n v="8086.94"/>
    <n v="2775.59"/>
    <n v="0.2555"/>
    <x v="82"/>
    <x v="1"/>
    <x v="1"/>
    <s v="CUST-000013"/>
    <x v="11"/>
    <x v="3"/>
    <n v="92302.66"/>
    <n v="3"/>
  </r>
  <r>
    <s v="DET-001576"/>
    <s v="ORD-000166"/>
    <s v="PRD-000067"/>
    <n v="35"/>
    <n v="113.42"/>
    <n v="174.22"/>
    <n v="175.16"/>
    <n v="6130.6"/>
    <n v="3969.7"/>
    <n v="2160.9"/>
    <n v="0.35249999999999998"/>
    <x v="57"/>
    <x v="4"/>
    <x v="1"/>
    <s v="CUST-000030"/>
    <x v="38"/>
    <x v="3"/>
    <n v="35500.46"/>
    <n v="3"/>
  </r>
  <r>
    <s v="DET-001577"/>
    <s v="ORD-001439"/>
    <s v="PRD-000087"/>
    <n v="41"/>
    <n v="378.32"/>
    <n v="486.34"/>
    <n v="469.22"/>
    <n v="19238.02"/>
    <n v="15511.12"/>
    <n v="3726.9"/>
    <n v="0.19370000000000001"/>
    <x v="107"/>
    <x v="5"/>
    <x v="1"/>
    <s v="CUST-000013"/>
    <x v="11"/>
    <x v="3"/>
    <n v="133546.96"/>
    <n v="5"/>
  </r>
  <r>
    <s v="DET-001578"/>
    <s v="ORD-000462"/>
    <s v="PRD-000007"/>
    <n v="29"/>
    <n v="76.14"/>
    <n v="116.97"/>
    <n v="121.15"/>
    <n v="3513.35"/>
    <n v="2208.06"/>
    <n v="1305.29"/>
    <n v="0.3715"/>
    <x v="29"/>
    <x v="3"/>
    <x v="0"/>
    <s v="CUST-000078"/>
    <x v="40"/>
    <x v="3"/>
    <n v="23907.96"/>
    <n v="4"/>
  </r>
  <r>
    <s v="DET-001579"/>
    <s v="ORD-000920"/>
    <s v="PRD-000023"/>
    <n v="20"/>
    <n v="181.47"/>
    <n v="258.42"/>
    <n v="249.21"/>
    <n v="4984.2"/>
    <n v="3629.4"/>
    <n v="1354.8"/>
    <n v="0.27179999999999999"/>
    <x v="19"/>
    <x v="1"/>
    <x v="0"/>
    <s v="CUST-000076"/>
    <x v="35"/>
    <x v="2"/>
    <n v="43552.800000000003"/>
    <n v="6"/>
  </r>
  <r>
    <s v="DET-001580"/>
    <s v="ORD-000114"/>
    <s v="PRD-000061"/>
    <n v="42"/>
    <n v="224.9"/>
    <n v="307.97000000000003"/>
    <n v="299.98"/>
    <n v="12599.16"/>
    <n v="9445.7999999999993"/>
    <n v="3153.36"/>
    <n v="0.25030000000000002"/>
    <x v="109"/>
    <x v="1"/>
    <x v="2"/>
    <s v="CUST-000021"/>
    <x v="55"/>
    <x v="4"/>
    <n v="11245"/>
    <n v="4"/>
  </r>
  <r>
    <s v="DET-001581"/>
    <s v="ORD-001457"/>
    <s v="PRD-000071"/>
    <n v="47"/>
    <n v="397.51"/>
    <n v="509.84"/>
    <n v="490.88"/>
    <n v="23071.360000000001"/>
    <n v="18682.97"/>
    <n v="4388.3900000000003"/>
    <n v="0.19020000000000001"/>
    <x v="43"/>
    <x v="1"/>
    <x v="0"/>
    <s v="CUST-000004"/>
    <x v="73"/>
    <x v="4"/>
    <n v="96197.42"/>
    <n v="4"/>
  </r>
  <r>
    <s v="DET-001582"/>
    <s v="ORD-000992"/>
    <s v="PRD-000110"/>
    <n v="27"/>
    <n v="84.64"/>
    <n v="124.5"/>
    <n v="125.4"/>
    <n v="3385.8"/>
    <n v="2285.2800000000002"/>
    <n v="1100.52"/>
    <n v="0.32500000000000001"/>
    <x v="103"/>
    <x v="5"/>
    <x v="2"/>
    <s v="CUST-000060"/>
    <x v="62"/>
    <x v="3"/>
    <n v="34279.199999999997"/>
    <n v="5"/>
  </r>
  <r>
    <s v="DET-001583"/>
    <s v="ORD-001380"/>
    <s v="PRD-000034"/>
    <n v="18"/>
    <n v="477"/>
    <n v="677.96"/>
    <n v="729.68"/>
    <n v="13134.24"/>
    <n v="8586"/>
    <n v="4548.24"/>
    <n v="0.3463"/>
    <x v="48"/>
    <x v="1"/>
    <x v="0"/>
    <s v="CUST-000070"/>
    <x v="77"/>
    <x v="0"/>
    <n v="187461"/>
    <n v="1"/>
  </r>
  <r>
    <s v="DET-001584"/>
    <s v="ORD-000207"/>
    <s v="PRD-000106"/>
    <n v="10"/>
    <n v="162.18"/>
    <n v="216.57"/>
    <n v="235.2"/>
    <n v="2352"/>
    <n v="1621.8"/>
    <n v="730.2"/>
    <n v="0.3105"/>
    <x v="33"/>
    <x v="1"/>
    <x v="0"/>
    <s v="CUST-000026"/>
    <x v="70"/>
    <x v="0"/>
    <n v="37950.120000000003"/>
    <n v="1"/>
  </r>
  <r>
    <s v="DET-001585"/>
    <s v="ORD-001259"/>
    <s v="PRD-000019"/>
    <n v="29"/>
    <n v="244.38"/>
    <n v="336.58"/>
    <n v="323.38"/>
    <n v="9378.02"/>
    <n v="7087.02"/>
    <n v="2291"/>
    <n v="0.24429999999999999"/>
    <x v="112"/>
    <x v="2"/>
    <x v="1"/>
    <s v="CUST-000035"/>
    <x v="61"/>
    <x v="1"/>
    <n v="61339.38"/>
    <n v="1"/>
  </r>
  <r>
    <s v="DET-001586"/>
    <s v="ORD-001466"/>
    <s v="PRD-000058"/>
    <n v="27"/>
    <n v="138.19"/>
    <n v="191.44"/>
    <n v="200.09"/>
    <n v="5402.43"/>
    <n v="3731.13"/>
    <n v="1671.3"/>
    <n v="0.30940000000000001"/>
    <x v="52"/>
    <x v="5"/>
    <x v="1"/>
    <s v="CUST-000056"/>
    <x v="9"/>
    <x v="1"/>
    <n v="14233.57"/>
    <n v="6"/>
  </r>
  <r>
    <s v="DET-001587"/>
    <s v="ORD-001379"/>
    <s v="PRD-000009"/>
    <n v="47"/>
    <n v="320.5"/>
    <n v="401.4"/>
    <n v="422.54"/>
    <n v="19859.38"/>
    <n v="15063.5"/>
    <n v="4795.88"/>
    <n v="0.24149999999999999"/>
    <x v="69"/>
    <x v="0"/>
    <x v="2"/>
    <s v="CUST-000019"/>
    <x v="3"/>
    <x v="0"/>
    <n v="85253"/>
    <n v="4"/>
  </r>
  <r>
    <s v="DET-001588"/>
    <s v="ORD-000515"/>
    <s v="PRD-000048"/>
    <n v="16"/>
    <n v="284.02999999999997"/>
    <n v="373.58"/>
    <n v="384.81"/>
    <n v="6156.96"/>
    <n v="4544.4799999999996"/>
    <n v="1612.48"/>
    <n v="0.26190000000000002"/>
    <x v="20"/>
    <x v="2"/>
    <x v="0"/>
    <s v="CUST-000011"/>
    <x v="78"/>
    <x v="1"/>
    <n v="40900.32"/>
    <n v="2"/>
  </r>
  <r>
    <s v="DET-001589"/>
    <s v="ORD-001232"/>
    <s v="PRD-000115"/>
    <n v="17"/>
    <n v="335.03"/>
    <n v="441.68"/>
    <n v="463.79"/>
    <n v="7884.43"/>
    <n v="5695.51"/>
    <n v="2188.92"/>
    <n v="0.27760000000000001"/>
    <x v="46"/>
    <x v="0"/>
    <x v="3"/>
    <s v="CUST-000042"/>
    <x v="53"/>
    <x v="2"/>
    <n v="147748.23000000001"/>
    <n v="1"/>
  </r>
  <r>
    <s v="DET-001590"/>
    <s v="ORD-000709"/>
    <s v="PRD-000082"/>
    <n v="40"/>
    <n v="330.48"/>
    <n v="422.83"/>
    <n v="416.51"/>
    <n v="16660.400000000001"/>
    <n v="13219.2"/>
    <n v="3441.2"/>
    <n v="0.20649999999999999"/>
    <x v="2"/>
    <x v="2"/>
    <x v="3"/>
    <s v="CUST-000057"/>
    <x v="76"/>
    <x v="1"/>
    <n v="69070.320000000007"/>
    <n v="6"/>
  </r>
  <r>
    <s v="DET-001591"/>
    <s v="ORD-001149"/>
    <s v="PRD-000041"/>
    <n v="43"/>
    <n v="104.92"/>
    <n v="144.66"/>
    <n v="148.05000000000001"/>
    <n v="6366.15"/>
    <n v="4511.5600000000004"/>
    <n v="1854.59"/>
    <n v="0.2913"/>
    <x v="45"/>
    <x v="4"/>
    <x v="1"/>
    <s v="CUST-000046"/>
    <x v="60"/>
    <x v="2"/>
    <n v="9757.56"/>
    <n v="5"/>
  </r>
  <r>
    <s v="DET-001592"/>
    <s v="ORD-000138"/>
    <s v="PRD-000048"/>
    <n v="38"/>
    <n v="284.02999999999997"/>
    <n v="373.58"/>
    <n v="376.8"/>
    <n v="14318.4"/>
    <n v="10793.14"/>
    <n v="3525.26"/>
    <n v="0.2462"/>
    <x v="20"/>
    <x v="2"/>
    <x v="0"/>
    <s v="CUST-000024"/>
    <x v="71"/>
    <x v="4"/>
    <n v="40900.32"/>
    <n v="1"/>
  </r>
  <r>
    <s v="DET-001593"/>
    <s v="ORD-000339"/>
    <s v="PRD-000045"/>
    <n v="10"/>
    <n v="166.45"/>
    <n v="213.32"/>
    <n v="205.52"/>
    <n v="2055.1999999999998"/>
    <n v="1664.5"/>
    <n v="390.7"/>
    <n v="0.19009999999999999"/>
    <x v="51"/>
    <x v="3"/>
    <x v="3"/>
    <s v="CUST-000026"/>
    <x v="70"/>
    <x v="0"/>
    <n v="49768.55"/>
    <n v="3"/>
  </r>
  <r>
    <s v="DET-001594"/>
    <s v="ORD-000537"/>
    <s v="PRD-000106"/>
    <n v="42"/>
    <n v="162.18"/>
    <n v="216.57"/>
    <n v="226.06"/>
    <n v="9494.52"/>
    <n v="6811.56"/>
    <n v="2682.96"/>
    <n v="0.28260000000000002"/>
    <x v="33"/>
    <x v="1"/>
    <x v="2"/>
    <s v="CUST-000078"/>
    <x v="40"/>
    <x v="3"/>
    <n v="37950.120000000003"/>
    <n v="3"/>
  </r>
  <r>
    <s v="DET-001595"/>
    <s v="ORD-000068"/>
    <s v="PRD-000025"/>
    <n v="44"/>
    <n v="255.23"/>
    <n v="344.48"/>
    <n v="352.84"/>
    <n v="15524.96"/>
    <n v="11230.12"/>
    <n v="4294.84"/>
    <n v="0.27660000000000001"/>
    <x v="11"/>
    <x v="1"/>
    <x v="3"/>
    <s v="CUST-000066"/>
    <x v="64"/>
    <x v="2"/>
    <n v="118937.18"/>
    <n v="4"/>
  </r>
  <r>
    <s v="DET-001596"/>
    <s v="ORD-000383"/>
    <s v="PRD-000116"/>
    <n v="12"/>
    <n v="442.16"/>
    <n v="664.5"/>
    <n v="658.7"/>
    <n v="7904.4"/>
    <n v="5305.92"/>
    <n v="2598.48"/>
    <n v="0.32869999999999999"/>
    <x v="98"/>
    <x v="1"/>
    <x v="0"/>
    <s v="CUST-000068"/>
    <x v="17"/>
    <x v="2"/>
    <n v="207373.04"/>
    <n v="2"/>
  </r>
  <r>
    <s v="DET-001597"/>
    <s v="ORD-000019"/>
    <s v="PRD-000078"/>
    <n v="12"/>
    <n v="83.32"/>
    <n v="130.31"/>
    <n v="133.05000000000001"/>
    <n v="1596.6"/>
    <n v="999.84"/>
    <n v="596.76"/>
    <n v="0.37380000000000002"/>
    <x v="16"/>
    <x v="3"/>
    <x v="1"/>
    <s v="CUST-000023"/>
    <x v="2"/>
    <x v="1"/>
    <n v="38077.24"/>
    <n v="2"/>
  </r>
  <r>
    <s v="DET-001598"/>
    <s v="ORD-000683"/>
    <s v="PRD-000108"/>
    <n v="44"/>
    <n v="390"/>
    <n v="541.16"/>
    <n v="577.04"/>
    <n v="25389.759999999998"/>
    <n v="17160"/>
    <n v="8229.76"/>
    <n v="0.3241"/>
    <x v="34"/>
    <x v="4"/>
    <x v="2"/>
    <s v="CUST-000030"/>
    <x v="38"/>
    <x v="3"/>
    <n v="56160"/>
    <n v="2"/>
  </r>
  <r>
    <s v="DET-001599"/>
    <s v="ORD-001474"/>
    <s v="PRD-000025"/>
    <n v="37"/>
    <n v="255.23"/>
    <n v="344.48"/>
    <n v="368.68"/>
    <n v="13641.16"/>
    <n v="9443.51"/>
    <n v="4197.6499999999996"/>
    <n v="0.30769999999999997"/>
    <x v="11"/>
    <x v="1"/>
    <x v="3"/>
    <s v="CUST-000054"/>
    <x v="6"/>
    <x v="3"/>
    <n v="118937.18"/>
    <n v="4"/>
  </r>
  <r>
    <s v="DET-001600"/>
    <s v="ORD-000074"/>
    <s v="PRD-000019"/>
    <n v="38"/>
    <n v="244.38"/>
    <n v="336.58"/>
    <n v="352.54"/>
    <n v="13396.52"/>
    <n v="9286.44"/>
    <n v="4110.08"/>
    <n v="0.30680000000000002"/>
    <x v="112"/>
    <x v="2"/>
    <x v="0"/>
    <s v="CUST-000065"/>
    <x v="33"/>
    <x v="4"/>
    <n v="61339.38"/>
    <n v="6"/>
  </r>
  <r>
    <s v="DET-001601"/>
    <s v="ORD-000573"/>
    <s v="PRD-000039"/>
    <n v="48"/>
    <n v="357.9"/>
    <n v="477.14"/>
    <n v="486.76"/>
    <n v="23364.48"/>
    <n v="17179.2"/>
    <n v="6185.28"/>
    <n v="0.26469999999999999"/>
    <x v="8"/>
    <x v="0"/>
    <x v="3"/>
    <s v="CUST-000043"/>
    <x v="54"/>
    <x v="3"/>
    <n v="167855.1"/>
    <n v="6"/>
  </r>
  <r>
    <s v="DET-001602"/>
    <s v="ORD-000939"/>
    <s v="PRD-000119"/>
    <n v="19"/>
    <n v="451.65"/>
    <n v="666.6"/>
    <n v="690.84"/>
    <n v="13125.96"/>
    <n v="8581.35"/>
    <n v="4544.6099999999997"/>
    <n v="0.34620000000000001"/>
    <x v="47"/>
    <x v="0"/>
    <x v="0"/>
    <s v="CUST-000077"/>
    <x v="45"/>
    <x v="1"/>
    <n v="148592.85"/>
    <n v="4"/>
  </r>
  <r>
    <s v="DET-001603"/>
    <s v="ORD-001300"/>
    <s v="PRD-000079"/>
    <n v="40"/>
    <n v="211.31"/>
    <n v="329.75"/>
    <n v="332.31"/>
    <n v="13292.4"/>
    <n v="8452.4"/>
    <n v="4840"/>
    <n v="0.36409999999999998"/>
    <x v="25"/>
    <x v="5"/>
    <x v="3"/>
    <s v="CUST-000078"/>
    <x v="40"/>
    <x v="3"/>
    <n v="42684.62"/>
    <n v="2"/>
  </r>
  <r>
    <s v="DET-001604"/>
    <s v="ORD-001072"/>
    <s v="PRD-000080"/>
    <n v="39"/>
    <n v="102.14"/>
    <n v="155.55000000000001"/>
    <n v="150.72999999999999"/>
    <n v="5878.47"/>
    <n v="3983.46"/>
    <n v="1895.01"/>
    <n v="0.32240000000000002"/>
    <x v="95"/>
    <x v="2"/>
    <x v="1"/>
    <s v="CUST-000024"/>
    <x v="71"/>
    <x v="4"/>
    <n v="43103.08"/>
    <n v="6"/>
  </r>
  <r>
    <s v="DET-001605"/>
    <s v="ORD-000211"/>
    <s v="PRD-000027"/>
    <n v="26"/>
    <n v="139.85"/>
    <n v="204.65"/>
    <n v="206.26"/>
    <n v="5362.76"/>
    <n v="3636.1"/>
    <n v="1726.66"/>
    <n v="0.32200000000000001"/>
    <x v="80"/>
    <x v="1"/>
    <x v="1"/>
    <s v="CUST-000050"/>
    <x v="10"/>
    <x v="4"/>
    <n v="52164.05"/>
    <n v="5"/>
  </r>
  <r>
    <s v="DET-001606"/>
    <s v="ORD-000855"/>
    <s v="PRD-000104"/>
    <n v="27"/>
    <n v="278.86"/>
    <n v="384.46"/>
    <n v="395.82"/>
    <n v="10687.14"/>
    <n v="7529.22"/>
    <n v="3157.92"/>
    <n v="0.29549999999999998"/>
    <x v="82"/>
    <x v="1"/>
    <x v="0"/>
    <s v="CUST-000068"/>
    <x v="17"/>
    <x v="2"/>
    <n v="92302.66"/>
    <n v="1"/>
  </r>
  <r>
    <s v="DET-001607"/>
    <s v="ORD-000651"/>
    <s v="PRD-000074"/>
    <n v="44"/>
    <n v="416.96"/>
    <n v="613.59"/>
    <n v="638.03"/>
    <n v="28073.32"/>
    <n v="18346.240000000002"/>
    <n v="9727.08"/>
    <n v="0.34649999999999997"/>
    <x v="40"/>
    <x v="5"/>
    <x v="2"/>
    <s v="CUST-000054"/>
    <x v="6"/>
    <x v="3"/>
    <n v="47950.400000000001"/>
    <n v="1"/>
  </r>
  <r>
    <s v="DET-001608"/>
    <s v="ORD-000994"/>
    <s v="PRD-000063"/>
    <n v="49"/>
    <n v="422.93"/>
    <n v="665.54"/>
    <n v="725.68"/>
    <n v="35558.32"/>
    <n v="20723.57"/>
    <n v="14834.75"/>
    <n v="0.41720000000000002"/>
    <x v="101"/>
    <x v="4"/>
    <x v="1"/>
    <s v="CUST-000035"/>
    <x v="61"/>
    <x v="1"/>
    <n v="209773.28"/>
    <n v="5"/>
  </r>
  <r>
    <s v="DET-001609"/>
    <s v="ORD-000695"/>
    <s v="PRD-000068"/>
    <n v="26"/>
    <n v="410.99"/>
    <n v="593.6"/>
    <n v="633.13"/>
    <n v="16461.38"/>
    <n v="10685.74"/>
    <n v="5775.64"/>
    <n v="0.35089999999999999"/>
    <x v="24"/>
    <x v="2"/>
    <x v="3"/>
    <s v="CUST-000029"/>
    <x v="4"/>
    <x v="0"/>
    <n v="159053.13"/>
    <n v="1"/>
  </r>
  <r>
    <s v="DET-001610"/>
    <s v="ORD-000540"/>
    <s v="PRD-000115"/>
    <n v="9"/>
    <n v="335.03"/>
    <n v="441.68"/>
    <n v="429.67"/>
    <n v="3867.03"/>
    <n v="3015.27"/>
    <n v="851.76"/>
    <n v="0.2203"/>
    <x v="46"/>
    <x v="0"/>
    <x v="3"/>
    <s v="CUST-000011"/>
    <x v="78"/>
    <x v="1"/>
    <n v="147748.23000000001"/>
    <n v="3"/>
  </r>
  <r>
    <s v="DET-001611"/>
    <s v="ORD-001215"/>
    <s v="PRD-000019"/>
    <n v="35"/>
    <n v="244.38"/>
    <n v="336.58"/>
    <n v="328.54"/>
    <n v="11498.9"/>
    <n v="8553.2999999999993"/>
    <n v="2945.6"/>
    <n v="0.25619999999999998"/>
    <x v="112"/>
    <x v="2"/>
    <x v="2"/>
    <s v="CUST-000024"/>
    <x v="71"/>
    <x v="4"/>
    <n v="61339.38"/>
    <n v="5"/>
  </r>
  <r>
    <s v="DET-001612"/>
    <s v="ORD-001339"/>
    <s v="PRD-000028"/>
    <n v="17"/>
    <n v="281.41000000000003"/>
    <n v="401.27"/>
    <n v="387.26"/>
    <n v="6583.42"/>
    <n v="4783.97"/>
    <n v="1799.45"/>
    <n v="0.27329999999999999"/>
    <x v="12"/>
    <x v="3"/>
    <x v="1"/>
    <s v="CUST-000047"/>
    <x v="43"/>
    <x v="3"/>
    <n v="26171.13"/>
    <n v="3"/>
  </r>
  <r>
    <s v="DET-001613"/>
    <s v="ORD-000901"/>
    <s v="PRD-000085"/>
    <n v="32"/>
    <n v="189.94"/>
    <n v="277.74"/>
    <n v="294.61"/>
    <n v="9427.52"/>
    <n v="6078.08"/>
    <n v="3349.44"/>
    <n v="0.3553"/>
    <x v="115"/>
    <x v="5"/>
    <x v="1"/>
    <s v="CUST-000020"/>
    <x v="72"/>
    <x v="0"/>
    <n v="73316.84"/>
    <n v="1"/>
  </r>
  <r>
    <s v="DET-001614"/>
    <s v="ORD-000780"/>
    <s v="PRD-000111"/>
    <n v="24"/>
    <n v="180.39"/>
    <n v="275.67"/>
    <n v="291.08999999999997"/>
    <n v="6986.16"/>
    <n v="4329.3599999999997"/>
    <n v="2656.8"/>
    <n v="0.38030000000000003"/>
    <x v="89"/>
    <x v="2"/>
    <x v="0"/>
    <s v="CUST-000021"/>
    <x v="55"/>
    <x v="4"/>
    <n v="57544.41"/>
    <n v="2"/>
  </r>
  <r>
    <s v="DET-001615"/>
    <s v="ORD-001137"/>
    <s v="PRD-000078"/>
    <n v="37"/>
    <n v="83.32"/>
    <n v="130.31"/>
    <n v="143.07"/>
    <n v="5293.59"/>
    <n v="3082.84"/>
    <n v="2210.75"/>
    <n v="0.41760000000000003"/>
    <x v="16"/>
    <x v="3"/>
    <x v="2"/>
    <s v="CUST-000040"/>
    <x v="27"/>
    <x v="1"/>
    <n v="38077.24"/>
    <n v="3"/>
  </r>
  <r>
    <s v="DET-001616"/>
    <s v="ORD-000170"/>
    <s v="PRD-000033"/>
    <n v="20"/>
    <n v="79.27"/>
    <n v="103.11"/>
    <n v="106.03"/>
    <n v="2120.6"/>
    <n v="1585.4"/>
    <n v="535.20000000000005"/>
    <n v="0.25240000000000001"/>
    <x v="106"/>
    <x v="3"/>
    <x v="0"/>
    <s v="CUST-000018"/>
    <x v="56"/>
    <x v="3"/>
    <n v="6817.22"/>
    <n v="2"/>
  </r>
  <r>
    <s v="DET-001617"/>
    <s v="ORD-001492"/>
    <s v="PRD-000112"/>
    <n v="33"/>
    <n v="122.55"/>
    <n v="174.75"/>
    <n v="187.67"/>
    <n v="6193.11"/>
    <n v="4044.15"/>
    <n v="2148.96"/>
    <n v="0.34699999999999998"/>
    <x v="116"/>
    <x v="0"/>
    <x v="0"/>
    <s v="CUST-000026"/>
    <x v="70"/>
    <x v="0"/>
    <n v="16421.7"/>
    <n v="4"/>
  </r>
  <r>
    <s v="DET-001618"/>
    <s v="ORD-001038"/>
    <s v="PRD-000010"/>
    <n v="27"/>
    <n v="368.63"/>
    <n v="526.67999999999995"/>
    <n v="545.89"/>
    <n v="14739.03"/>
    <n v="9953.01"/>
    <n v="4786.0200000000004"/>
    <n v="0.32469999999999999"/>
    <x v="63"/>
    <x v="2"/>
    <x v="2"/>
    <s v="CUST-000004"/>
    <x v="73"/>
    <x v="4"/>
    <n v="36494.370000000003"/>
    <n v="3"/>
  </r>
  <r>
    <s v="DET-001619"/>
    <s v="ORD-000288"/>
    <s v="PRD-000083"/>
    <n v="28"/>
    <n v="198.9"/>
    <n v="259.88"/>
    <n v="280.95999999999998"/>
    <n v="7866.88"/>
    <n v="5569.2"/>
    <n v="2297.6799999999998"/>
    <n v="0.29210000000000003"/>
    <x v="66"/>
    <x v="5"/>
    <x v="3"/>
    <s v="CUST-000073"/>
    <x v="36"/>
    <x v="0"/>
    <n v="72399.600000000006"/>
    <n v="5"/>
  </r>
  <r>
    <s v="DET-001620"/>
    <s v="ORD-000189"/>
    <s v="PRD-000030"/>
    <n v="38"/>
    <n v="70.900000000000006"/>
    <n v="95.54"/>
    <n v="101.1"/>
    <n v="3841.8"/>
    <n v="2694.2"/>
    <n v="1147.5999999999999"/>
    <n v="0.29870000000000002"/>
    <x v="6"/>
    <x v="1"/>
    <x v="1"/>
    <s v="CUST-000053"/>
    <x v="19"/>
    <x v="4"/>
    <n v="19072.099999999999"/>
    <n v="2"/>
  </r>
  <r>
    <s v="DET-001621"/>
    <s v="ORD-000914"/>
    <s v="PRD-000022"/>
    <n v="11"/>
    <n v="112.77"/>
    <n v="150.9"/>
    <n v="157.91"/>
    <n v="1737.01"/>
    <n v="1240.47"/>
    <n v="496.54"/>
    <n v="0.28589999999999999"/>
    <x v="17"/>
    <x v="3"/>
    <x v="1"/>
    <s v="CUST-000056"/>
    <x v="9"/>
    <x v="1"/>
    <n v="35409.78"/>
    <n v="6"/>
  </r>
  <r>
    <s v="DET-001622"/>
    <s v="ORD-001179"/>
    <s v="PRD-000003"/>
    <n v="42"/>
    <n v="379.4"/>
    <n v="516.48"/>
    <n v="534.44000000000005"/>
    <n v="22446.48"/>
    <n v="15934.8"/>
    <n v="6511.68"/>
    <n v="0.29010000000000002"/>
    <x v="58"/>
    <x v="2"/>
    <x v="3"/>
    <s v="CUST-000014"/>
    <x v="68"/>
    <x v="4"/>
    <n v="53874.8"/>
    <n v="4"/>
  </r>
  <r>
    <s v="DET-001623"/>
    <s v="ORD-000694"/>
    <s v="PRD-000101"/>
    <n v="41"/>
    <n v="64.14"/>
    <n v="94.94"/>
    <n v="100.49"/>
    <n v="4120.09"/>
    <n v="2629.74"/>
    <n v="1490.35"/>
    <n v="0.36170000000000002"/>
    <x v="55"/>
    <x v="3"/>
    <x v="2"/>
    <s v="CUST-000058"/>
    <x v="79"/>
    <x v="0"/>
    <n v="31813.439999999999"/>
    <n v="3"/>
  </r>
  <r>
    <s v="DET-001624"/>
    <s v="ORD-000888"/>
    <s v="PRD-000105"/>
    <n v="8"/>
    <n v="458.4"/>
    <n v="615.54999999999995"/>
    <n v="623.52"/>
    <n v="4988.16"/>
    <n v="3667.2"/>
    <n v="1320.96"/>
    <n v="0.26479999999999998"/>
    <x v="85"/>
    <x v="2"/>
    <x v="2"/>
    <s v="CUST-000063"/>
    <x v="16"/>
    <x v="3"/>
    <n v="143479.20000000001"/>
    <n v="2"/>
  </r>
  <r>
    <s v="DET-001625"/>
    <s v="ORD-000471"/>
    <s v="PRD-000082"/>
    <n v="38"/>
    <n v="330.48"/>
    <n v="422.83"/>
    <n v="407.81"/>
    <n v="15496.78"/>
    <n v="12558.24"/>
    <n v="2938.54"/>
    <n v="0.18959999999999999"/>
    <x v="2"/>
    <x v="2"/>
    <x v="2"/>
    <s v="CUST-000051"/>
    <x v="42"/>
    <x v="2"/>
    <n v="69070.320000000007"/>
    <n v="5"/>
  </r>
  <r>
    <s v="DET-001626"/>
    <s v="ORD-001099"/>
    <s v="PRD-000075"/>
    <n v="46"/>
    <n v="368.09"/>
    <n v="503.79"/>
    <n v="481.62"/>
    <n v="22154.52"/>
    <n v="16932.14"/>
    <n v="5222.38"/>
    <n v="0.23569999999999999"/>
    <x v="100"/>
    <x v="1"/>
    <x v="0"/>
    <s v="CUST-000025"/>
    <x v="15"/>
    <x v="0"/>
    <n v="39753.72"/>
    <n v="4"/>
  </r>
  <r>
    <s v="DET-001627"/>
    <s v="ORD-000277"/>
    <s v="PRD-000048"/>
    <n v="26"/>
    <n v="284.02999999999997"/>
    <n v="373.58"/>
    <n v="381.74"/>
    <n v="9925.24"/>
    <n v="7384.78"/>
    <n v="2540.46"/>
    <n v="0.25600000000000001"/>
    <x v="20"/>
    <x v="2"/>
    <x v="0"/>
    <s v="CUST-000021"/>
    <x v="55"/>
    <x v="4"/>
    <n v="40900.32"/>
    <n v="1"/>
  </r>
  <r>
    <s v="DET-001628"/>
    <s v="ORD-000940"/>
    <s v="PRD-000002"/>
    <n v="9"/>
    <n v="477.82"/>
    <n v="747.13"/>
    <n v="776.94"/>
    <n v="6992.46"/>
    <n v="4300.38"/>
    <n v="2692.08"/>
    <n v="0.38500000000000001"/>
    <x v="86"/>
    <x v="4"/>
    <x v="0"/>
    <s v="CUST-000028"/>
    <x v="67"/>
    <x v="3"/>
    <n v="45392.9"/>
    <n v="4"/>
  </r>
  <r>
    <s v="DET-001629"/>
    <s v="ORD-001367"/>
    <s v="PRD-000076"/>
    <n v="46"/>
    <n v="378.05"/>
    <n v="518.77"/>
    <n v="498.97"/>
    <n v="22952.62"/>
    <n v="17390.3"/>
    <n v="5562.32"/>
    <n v="0.24229999999999999"/>
    <x v="13"/>
    <x v="4"/>
    <x v="0"/>
    <s v="CUST-000063"/>
    <x v="16"/>
    <x v="3"/>
    <n v="161805.4"/>
    <n v="3"/>
  </r>
  <r>
    <s v="DET-001630"/>
    <s v="ORD-001449"/>
    <s v="PRD-000054"/>
    <n v="27"/>
    <n v="452.67"/>
    <n v="601.72"/>
    <n v="597.53"/>
    <n v="16133.31"/>
    <n v="12222.09"/>
    <n v="3911.22"/>
    <n v="0.2424"/>
    <x v="77"/>
    <x v="5"/>
    <x v="2"/>
    <s v="CUST-000008"/>
    <x v="20"/>
    <x v="0"/>
    <n v="218639.61"/>
    <n v="4"/>
  </r>
  <r>
    <s v="DET-001631"/>
    <s v="ORD-000571"/>
    <s v="PRD-000006"/>
    <n v="19"/>
    <n v="120.2"/>
    <n v="168.22"/>
    <n v="167.93"/>
    <n v="3190.67"/>
    <n v="2283.8000000000002"/>
    <n v="906.87"/>
    <n v="0.28420000000000001"/>
    <x v="65"/>
    <x v="4"/>
    <x v="1"/>
    <s v="CUST-000034"/>
    <x v="28"/>
    <x v="0"/>
    <n v="16587.599999999999"/>
    <n v="6"/>
  </r>
  <r>
    <s v="DET-001632"/>
    <s v="ORD-000857"/>
    <s v="PRD-000107"/>
    <n v="35"/>
    <n v="234.67"/>
    <n v="373.26"/>
    <n v="386.11"/>
    <n v="13513.85"/>
    <n v="8213.4500000000007"/>
    <n v="5300.4"/>
    <n v="0.39219999999999999"/>
    <x v="15"/>
    <x v="2"/>
    <x v="2"/>
    <s v="CUST-000062"/>
    <x v="8"/>
    <x v="4"/>
    <n v="91755.97"/>
    <n v="4"/>
  </r>
  <r>
    <s v="DET-001633"/>
    <s v="ORD-001001"/>
    <s v="PRD-000040"/>
    <n v="13"/>
    <n v="248.07"/>
    <n v="373.31"/>
    <n v="370.24"/>
    <n v="4813.12"/>
    <n v="3224.91"/>
    <n v="1588.21"/>
    <n v="0.33"/>
    <x v="76"/>
    <x v="3"/>
    <x v="2"/>
    <s v="CUST-000060"/>
    <x v="62"/>
    <x v="3"/>
    <n v="89553.27"/>
    <n v="3"/>
  </r>
  <r>
    <s v="DET-001634"/>
    <s v="ORD-001206"/>
    <s v="PRD-000108"/>
    <n v="47"/>
    <n v="390"/>
    <n v="541.16"/>
    <n v="521.87"/>
    <n v="24527.89"/>
    <n v="18330"/>
    <n v="6197.89"/>
    <n v="0.25269999999999998"/>
    <x v="34"/>
    <x v="4"/>
    <x v="1"/>
    <s v="CUST-000054"/>
    <x v="6"/>
    <x v="3"/>
    <n v="56160"/>
    <n v="2"/>
  </r>
  <r>
    <s v="DET-001635"/>
    <s v="ORD-000458"/>
    <s v="PRD-000093"/>
    <n v="29"/>
    <n v="392.35"/>
    <n v="579.97"/>
    <n v="565.30999999999995"/>
    <n v="16393.990000000002"/>
    <n v="11378.15"/>
    <n v="5015.84"/>
    <n v="0.30599999999999999"/>
    <x v="60"/>
    <x v="5"/>
    <x v="0"/>
    <s v="CUST-000015"/>
    <x v="69"/>
    <x v="1"/>
    <n v="153408.85"/>
    <n v="5"/>
  </r>
  <r>
    <s v="DET-001636"/>
    <s v="ORD-000918"/>
    <s v="PRD-000094"/>
    <n v="29"/>
    <n v="302.57"/>
    <n v="401.96"/>
    <n v="392.35"/>
    <n v="11378.15"/>
    <n v="8774.5300000000007"/>
    <n v="2603.62"/>
    <n v="0.2288"/>
    <x v="41"/>
    <x v="2"/>
    <x v="2"/>
    <s v="CUST-000067"/>
    <x v="59"/>
    <x v="0"/>
    <n v="133433.37"/>
    <n v="4"/>
  </r>
  <r>
    <s v="DET-001637"/>
    <s v="ORD-000833"/>
    <s v="PRD-000002"/>
    <n v="25"/>
    <n v="477.82"/>
    <n v="747.13"/>
    <n v="804.21"/>
    <n v="20105.25"/>
    <n v="11945.5"/>
    <n v="8159.75"/>
    <n v="0.40589999999999998"/>
    <x v="86"/>
    <x v="4"/>
    <x v="2"/>
    <s v="CUST-000013"/>
    <x v="11"/>
    <x v="3"/>
    <n v="45392.9"/>
    <n v="1"/>
  </r>
  <r>
    <s v="DET-001638"/>
    <s v="ORD-001088"/>
    <s v="PRD-000073"/>
    <n v="13"/>
    <n v="52.48"/>
    <n v="82.14"/>
    <n v="81.540000000000006"/>
    <n v="1060.02"/>
    <n v="682.24"/>
    <n v="377.78"/>
    <n v="0.35639999999999999"/>
    <x v="118"/>
    <x v="0"/>
    <x v="0"/>
    <s v="CUST-000071"/>
    <x v="66"/>
    <x v="4"/>
    <n v="6979.84"/>
    <n v="6"/>
  </r>
  <r>
    <s v="DET-001639"/>
    <s v="ORD-000839"/>
    <s v="PRD-000111"/>
    <n v="42"/>
    <n v="180.39"/>
    <n v="275.67"/>
    <n v="291.44"/>
    <n v="12240.48"/>
    <n v="7576.38"/>
    <n v="4664.1000000000004"/>
    <n v="0.38100000000000001"/>
    <x v="89"/>
    <x v="2"/>
    <x v="1"/>
    <s v="CUST-000029"/>
    <x v="4"/>
    <x v="0"/>
    <n v="57544.41"/>
    <n v="4"/>
  </r>
  <r>
    <s v="DET-001640"/>
    <s v="ORD-001284"/>
    <s v="PRD-000002"/>
    <n v="26"/>
    <n v="477.82"/>
    <n v="747.13"/>
    <n v="773.41"/>
    <n v="20108.66"/>
    <n v="12423.32"/>
    <n v="7685.34"/>
    <n v="0.38219999999999998"/>
    <x v="86"/>
    <x v="4"/>
    <x v="3"/>
    <s v="CUST-000001"/>
    <x v="50"/>
    <x v="4"/>
    <n v="45392.9"/>
    <n v="4"/>
  </r>
  <r>
    <s v="DET-001641"/>
    <s v="ORD-000193"/>
    <s v="PRD-000093"/>
    <n v="47"/>
    <n v="392.35"/>
    <n v="579.97"/>
    <n v="635.97"/>
    <n v="29890.59"/>
    <n v="18440.45"/>
    <n v="11450.14"/>
    <n v="0.3831"/>
    <x v="60"/>
    <x v="5"/>
    <x v="1"/>
    <s v="CUST-000017"/>
    <x v="41"/>
    <x v="4"/>
    <n v="153408.85"/>
    <n v="4"/>
  </r>
  <r>
    <s v="DET-001642"/>
    <s v="ORD-000616"/>
    <s v="PRD-000097"/>
    <n v="27"/>
    <n v="285.23"/>
    <n v="389.02"/>
    <n v="385.49"/>
    <n v="10408.23"/>
    <n v="7701.21"/>
    <n v="2707.02"/>
    <n v="0.2601"/>
    <x v="93"/>
    <x v="1"/>
    <x v="0"/>
    <s v="CUST-000038"/>
    <x v="32"/>
    <x v="3"/>
    <n v="47062.95"/>
    <n v="6"/>
  </r>
  <r>
    <s v="DET-001643"/>
    <s v="ORD-000406"/>
    <s v="PRD-000074"/>
    <n v="8"/>
    <n v="416.96"/>
    <n v="613.59"/>
    <n v="597.49"/>
    <n v="4779.92"/>
    <n v="3335.68"/>
    <n v="1444.24"/>
    <n v="0.30209999999999998"/>
    <x v="40"/>
    <x v="5"/>
    <x v="2"/>
    <s v="CUST-000040"/>
    <x v="27"/>
    <x v="1"/>
    <n v="47950.400000000001"/>
    <n v="4"/>
  </r>
  <r>
    <s v="DET-001644"/>
    <s v="ORD-000943"/>
    <s v="PRD-000098"/>
    <n v="33"/>
    <n v="242.39"/>
    <n v="366.32"/>
    <n v="350.86"/>
    <n v="11578.38"/>
    <n v="7998.87"/>
    <n v="3579.51"/>
    <n v="0.30919999999999997"/>
    <x v="102"/>
    <x v="4"/>
    <x v="0"/>
    <s v="CUST-000040"/>
    <x v="27"/>
    <x v="1"/>
    <n v="16724.91"/>
    <n v="6"/>
  </r>
  <r>
    <s v="DET-001645"/>
    <s v="ORD-000721"/>
    <s v="PRD-000108"/>
    <n v="19"/>
    <n v="390"/>
    <n v="541.16"/>
    <n v="533.66"/>
    <n v="10139.540000000001"/>
    <n v="7410"/>
    <n v="2729.54"/>
    <n v="0.26919999999999999"/>
    <x v="34"/>
    <x v="4"/>
    <x v="3"/>
    <s v="CUST-000046"/>
    <x v="60"/>
    <x v="2"/>
    <n v="56160"/>
    <n v="1"/>
  </r>
  <r>
    <s v="DET-001646"/>
    <s v="ORD-000093"/>
    <s v="PRD-000055"/>
    <n v="5"/>
    <n v="319.05"/>
    <n v="470.86"/>
    <n v="495.63"/>
    <n v="2478.15"/>
    <n v="1595.25"/>
    <n v="882.9"/>
    <n v="0.35630000000000001"/>
    <x v="23"/>
    <x v="0"/>
    <x v="2"/>
    <s v="CUST-000020"/>
    <x v="72"/>
    <x v="0"/>
    <n v="62852.85"/>
    <n v="6"/>
  </r>
  <r>
    <s v="DET-001647"/>
    <s v="ORD-000430"/>
    <s v="PRD-000072"/>
    <n v="34"/>
    <n v="139.41999999999999"/>
    <n v="218.06"/>
    <n v="209.95"/>
    <n v="7138.3"/>
    <n v="4740.28"/>
    <n v="2398.02"/>
    <n v="0.33589999999999998"/>
    <x v="99"/>
    <x v="4"/>
    <x v="2"/>
    <s v="CUST-000040"/>
    <x v="27"/>
    <x v="1"/>
    <n v="45032.66"/>
    <n v="5"/>
  </r>
  <r>
    <s v="DET-001648"/>
    <s v="ORD-000654"/>
    <s v="PRD-000101"/>
    <n v="33"/>
    <n v="64.14"/>
    <n v="94.94"/>
    <n v="93.68"/>
    <n v="3091.44"/>
    <n v="2116.62"/>
    <n v="974.82"/>
    <n v="0.31530000000000002"/>
    <x v="55"/>
    <x v="3"/>
    <x v="3"/>
    <s v="CUST-000048"/>
    <x v="31"/>
    <x v="1"/>
    <n v="31813.439999999999"/>
    <n v="4"/>
  </r>
  <r>
    <s v="DET-001649"/>
    <s v="ORD-001458"/>
    <s v="PRD-000118"/>
    <n v="24"/>
    <n v="133.96"/>
    <n v="168.59"/>
    <n v="181.79"/>
    <n v="4362.96"/>
    <n v="3215.04"/>
    <n v="1147.92"/>
    <n v="0.2631"/>
    <x v="94"/>
    <x v="4"/>
    <x v="1"/>
    <s v="CUST-000075"/>
    <x v="0"/>
    <x v="0"/>
    <n v="48091.64"/>
    <n v="2"/>
  </r>
  <r>
    <s v="DET-001650"/>
    <s v="ORD-001428"/>
    <s v="PRD-000060"/>
    <n v="37"/>
    <n v="196.4"/>
    <n v="254.95"/>
    <n v="264.5"/>
    <n v="9786.5"/>
    <n v="7266.8"/>
    <n v="2519.6999999999998"/>
    <n v="0.25750000000000001"/>
    <x v="90"/>
    <x v="5"/>
    <x v="0"/>
    <s v="CUST-000023"/>
    <x v="2"/>
    <x v="1"/>
    <n v="93682.8"/>
    <n v="4"/>
  </r>
  <r>
    <s v="DET-001651"/>
    <s v="ORD-000434"/>
    <s v="PRD-000097"/>
    <n v="45"/>
    <n v="285.23"/>
    <n v="389.02"/>
    <n v="373.63"/>
    <n v="16813.349999999999"/>
    <n v="12835.35"/>
    <n v="3978"/>
    <n v="0.2366"/>
    <x v="93"/>
    <x v="1"/>
    <x v="3"/>
    <s v="CUST-000064"/>
    <x v="18"/>
    <x v="0"/>
    <n v="47062.95"/>
    <n v="1"/>
  </r>
  <r>
    <s v="DET-001652"/>
    <s v="ORD-001136"/>
    <s v="PRD-000111"/>
    <n v="48"/>
    <n v="180.39"/>
    <n v="275.67"/>
    <n v="263.86"/>
    <n v="12665.28"/>
    <n v="8658.7199999999993"/>
    <n v="4006.56"/>
    <n v="0.31630000000000003"/>
    <x v="89"/>
    <x v="2"/>
    <x v="0"/>
    <s v="CUST-000074"/>
    <x v="29"/>
    <x v="0"/>
    <n v="57544.41"/>
    <n v="1"/>
  </r>
  <r>
    <s v="DET-001653"/>
    <s v="ORD-000375"/>
    <s v="PRD-000006"/>
    <n v="40"/>
    <n v="120.2"/>
    <n v="168.22"/>
    <n v="161.35"/>
    <n v="6454"/>
    <n v="4808"/>
    <n v="1646"/>
    <n v="0.255"/>
    <x v="65"/>
    <x v="4"/>
    <x v="0"/>
    <s v="CUST-000008"/>
    <x v="20"/>
    <x v="0"/>
    <n v="16587.599999999999"/>
    <n v="1"/>
  </r>
  <r>
    <s v="DET-001654"/>
    <s v="ORD-001083"/>
    <s v="PRD-000108"/>
    <n v="26"/>
    <n v="390"/>
    <n v="541.16"/>
    <n v="590.55999999999995"/>
    <n v="15354.56"/>
    <n v="10140"/>
    <n v="5214.5600000000004"/>
    <n v="0.33960000000000001"/>
    <x v="34"/>
    <x v="4"/>
    <x v="3"/>
    <s v="CUST-000008"/>
    <x v="20"/>
    <x v="0"/>
    <n v="56160"/>
    <n v="6"/>
  </r>
  <r>
    <s v="DET-001655"/>
    <s v="ORD-001067"/>
    <s v="PRD-000104"/>
    <n v="17"/>
    <n v="278.86"/>
    <n v="384.46"/>
    <n v="414.25"/>
    <n v="7042.25"/>
    <n v="4740.62"/>
    <n v="2301.63"/>
    <n v="0.32679999999999998"/>
    <x v="82"/>
    <x v="1"/>
    <x v="3"/>
    <s v="CUST-000034"/>
    <x v="28"/>
    <x v="0"/>
    <n v="92302.66"/>
    <n v="1"/>
  </r>
  <r>
    <s v="DET-001656"/>
    <s v="ORD-000207"/>
    <s v="PRD-000109"/>
    <n v="11"/>
    <n v="152.96"/>
    <n v="238.96"/>
    <n v="257.3"/>
    <n v="2830.3"/>
    <n v="1682.56"/>
    <n v="1147.74"/>
    <n v="0.40550000000000003"/>
    <x v="92"/>
    <x v="0"/>
    <x v="0"/>
    <s v="CUST-000026"/>
    <x v="70"/>
    <x v="0"/>
    <n v="16978.560000000001"/>
    <n v="1"/>
  </r>
  <r>
    <s v="DET-001657"/>
    <s v="ORD-000780"/>
    <s v="PRD-000019"/>
    <n v="12"/>
    <n v="244.38"/>
    <n v="336.58"/>
    <n v="366.41"/>
    <n v="4396.92"/>
    <n v="2932.56"/>
    <n v="1464.36"/>
    <n v="0.33300000000000002"/>
    <x v="112"/>
    <x v="2"/>
    <x v="0"/>
    <s v="CUST-000021"/>
    <x v="55"/>
    <x v="4"/>
    <n v="61339.38"/>
    <n v="2"/>
  </r>
  <r>
    <s v="DET-001658"/>
    <s v="ORD-001320"/>
    <s v="PRD-000096"/>
    <n v="32"/>
    <n v="272.20999999999998"/>
    <n v="362.87"/>
    <n v="372.23"/>
    <n v="11911.36"/>
    <n v="8710.7199999999993"/>
    <n v="3200.64"/>
    <n v="0.26869999999999999"/>
    <x v="68"/>
    <x v="5"/>
    <x v="0"/>
    <s v="CUST-000029"/>
    <x v="4"/>
    <x v="0"/>
    <n v="49270.01"/>
    <n v="6"/>
  </r>
  <r>
    <s v="DET-001659"/>
    <s v="ORD-001142"/>
    <s v="PRD-000027"/>
    <n v="49"/>
    <n v="139.85"/>
    <n v="204.65"/>
    <n v="202.01"/>
    <n v="9898.49"/>
    <n v="6852.65"/>
    <n v="3045.84"/>
    <n v="0.30769999999999997"/>
    <x v="80"/>
    <x v="1"/>
    <x v="0"/>
    <s v="CUST-000030"/>
    <x v="38"/>
    <x v="3"/>
    <n v="52164.05"/>
    <n v="6"/>
  </r>
  <r>
    <s v="DET-001660"/>
    <s v="ORD-000532"/>
    <s v="PRD-000001"/>
    <n v="47"/>
    <n v="218.54"/>
    <n v="334.94"/>
    <n v="338.36"/>
    <n v="15902.92"/>
    <n v="10271.379999999999"/>
    <n v="5631.54"/>
    <n v="0.35410000000000003"/>
    <x v="28"/>
    <x v="5"/>
    <x v="0"/>
    <s v="CUST-000072"/>
    <x v="34"/>
    <x v="0"/>
    <n v="23165.24"/>
    <n v="4"/>
  </r>
  <r>
    <s v="DET-001661"/>
    <s v="ORD-001246"/>
    <s v="PRD-000107"/>
    <n v="13"/>
    <n v="234.67"/>
    <n v="373.26"/>
    <n v="394.85"/>
    <n v="5133.05"/>
    <n v="3050.71"/>
    <n v="2082.34"/>
    <n v="0.40570000000000001"/>
    <x v="15"/>
    <x v="2"/>
    <x v="0"/>
    <s v="CUST-000002"/>
    <x v="26"/>
    <x v="1"/>
    <n v="91755.97"/>
    <n v="2"/>
  </r>
  <r>
    <s v="DET-001662"/>
    <s v="ORD-000166"/>
    <s v="PRD-000116"/>
    <n v="29"/>
    <n v="442.16"/>
    <n v="664.5"/>
    <n v="718.59"/>
    <n v="20839.11"/>
    <n v="12822.64"/>
    <n v="8016.47"/>
    <n v="0.38469999999999999"/>
    <x v="98"/>
    <x v="1"/>
    <x v="1"/>
    <s v="CUST-000030"/>
    <x v="38"/>
    <x v="3"/>
    <n v="207373.04"/>
    <n v="3"/>
  </r>
  <r>
    <s v="DET-001663"/>
    <s v="ORD-000643"/>
    <s v="PRD-000033"/>
    <n v="20"/>
    <n v="79.27"/>
    <n v="103.11"/>
    <n v="104.68"/>
    <n v="2093.6"/>
    <n v="1585.4"/>
    <n v="508.2"/>
    <n v="0.2427"/>
    <x v="106"/>
    <x v="3"/>
    <x v="2"/>
    <s v="CUST-000034"/>
    <x v="28"/>
    <x v="0"/>
    <n v="6817.22"/>
    <n v="4"/>
  </r>
  <r>
    <s v="DET-001664"/>
    <s v="ORD-001180"/>
    <s v="PRD-000040"/>
    <n v="14"/>
    <n v="248.07"/>
    <n v="373.31"/>
    <n v="384.62"/>
    <n v="5384.68"/>
    <n v="3472.98"/>
    <n v="1911.7"/>
    <n v="0.35499999999999998"/>
    <x v="76"/>
    <x v="3"/>
    <x v="2"/>
    <s v="CUST-000075"/>
    <x v="0"/>
    <x v="0"/>
    <n v="89553.27"/>
    <n v="1"/>
  </r>
  <r>
    <s v="DET-001665"/>
    <s v="ORD-001208"/>
    <s v="PRD-000032"/>
    <n v="15"/>
    <n v="126.74"/>
    <n v="169.05"/>
    <n v="184.23"/>
    <n v="2763.45"/>
    <n v="1901.1"/>
    <n v="862.35"/>
    <n v="0.31209999999999999"/>
    <x v="56"/>
    <x v="1"/>
    <x v="2"/>
    <s v="CUST-000079"/>
    <x v="49"/>
    <x v="0"/>
    <n v="27249.1"/>
    <n v="2"/>
  </r>
  <r>
    <s v="DET-001666"/>
    <s v="ORD-000090"/>
    <s v="PRD-000069"/>
    <n v="35"/>
    <n v="83.55"/>
    <n v="119.93"/>
    <n v="115.87"/>
    <n v="4055.45"/>
    <n v="2924.25"/>
    <n v="1131.2"/>
    <n v="0.27889999999999998"/>
    <x v="67"/>
    <x v="4"/>
    <x v="1"/>
    <s v="CUST-000045"/>
    <x v="13"/>
    <x v="0"/>
    <n v="24730.799999999999"/>
    <n v="3"/>
  </r>
  <r>
    <s v="DET-001667"/>
    <s v="ORD-001118"/>
    <s v="PRD-000017"/>
    <n v="16"/>
    <n v="186.91"/>
    <n v="267.58"/>
    <n v="288.81"/>
    <n v="4620.96"/>
    <n v="2990.56"/>
    <n v="1630.4"/>
    <n v="0.3528"/>
    <x v="42"/>
    <x v="0"/>
    <x v="0"/>
    <s v="CUST-000032"/>
    <x v="1"/>
    <x v="0"/>
    <n v="33456.89"/>
    <n v="6"/>
  </r>
  <r>
    <s v="DET-001668"/>
    <s v="ORD-000013"/>
    <s v="PRD-000008"/>
    <n v="35"/>
    <n v="439.78"/>
    <n v="682.21"/>
    <n v="664.4"/>
    <n v="23254"/>
    <n v="15392.3"/>
    <n v="7861.7"/>
    <n v="0.33810000000000001"/>
    <x v="117"/>
    <x v="5"/>
    <x v="2"/>
    <s v="CUST-000023"/>
    <x v="2"/>
    <x v="1"/>
    <n v="94552.7"/>
    <n v="4"/>
  </r>
  <r>
    <s v="DET-001669"/>
    <s v="ORD-000973"/>
    <s v="PRD-000057"/>
    <n v="18"/>
    <n v="89.82"/>
    <n v="134"/>
    <n v="137.03"/>
    <n v="2466.54"/>
    <n v="1616.76"/>
    <n v="849.78"/>
    <n v="0.34449999999999997"/>
    <x v="30"/>
    <x v="4"/>
    <x v="0"/>
    <s v="CUST-000031"/>
    <x v="57"/>
    <x v="0"/>
    <n v="9431.1"/>
    <n v="4"/>
  </r>
  <r>
    <s v="DET-001670"/>
    <s v="ORD-000805"/>
    <s v="PRD-000042"/>
    <n v="48"/>
    <n v="272.83"/>
    <n v="401.42"/>
    <n v="394.5"/>
    <n v="18936"/>
    <n v="13095.84"/>
    <n v="5840.16"/>
    <n v="0.30840000000000001"/>
    <x v="36"/>
    <x v="2"/>
    <x v="3"/>
    <s v="CUST-000059"/>
    <x v="5"/>
    <x v="2"/>
    <n v="121955.01"/>
    <n v="3"/>
  </r>
  <r>
    <s v="DET-001671"/>
    <s v="ORD-000945"/>
    <s v="PRD-000098"/>
    <n v="36"/>
    <n v="242.39"/>
    <n v="366.32"/>
    <n v="381.13"/>
    <n v="13720.68"/>
    <n v="8726.0400000000009"/>
    <n v="4994.6400000000003"/>
    <n v="0.36399999999999999"/>
    <x v="102"/>
    <x v="4"/>
    <x v="3"/>
    <s v="CUST-000062"/>
    <x v="8"/>
    <x v="4"/>
    <n v="16724.91"/>
    <n v="2"/>
  </r>
  <r>
    <s v="DET-001672"/>
    <s v="ORD-000742"/>
    <s v="PRD-000009"/>
    <n v="21"/>
    <n v="320.5"/>
    <n v="401.4"/>
    <n v="414.96"/>
    <n v="8714.16"/>
    <n v="6730.5"/>
    <n v="1983.66"/>
    <n v="0.2276"/>
    <x v="69"/>
    <x v="0"/>
    <x v="2"/>
    <s v="CUST-000069"/>
    <x v="48"/>
    <x v="1"/>
    <n v="85253"/>
    <n v="2"/>
  </r>
  <r>
    <s v="DET-001673"/>
    <s v="ORD-001462"/>
    <s v="PRD-000120"/>
    <n v="39"/>
    <n v="292.7"/>
    <n v="384.02"/>
    <n v="386.71"/>
    <n v="15081.69"/>
    <n v="11415.3"/>
    <n v="3666.39"/>
    <n v="0.24310000000000001"/>
    <x v="62"/>
    <x v="2"/>
    <x v="3"/>
    <s v="CUST-000013"/>
    <x v="11"/>
    <x v="3"/>
    <n v="76980.100000000006"/>
    <n v="3"/>
  </r>
  <r>
    <s v="DET-001674"/>
    <s v="ORD-000876"/>
    <s v="PRD-000087"/>
    <n v="5"/>
    <n v="378.32"/>
    <n v="486.34"/>
    <n v="525"/>
    <n v="2625"/>
    <n v="1891.6"/>
    <n v="733.4"/>
    <n v="0.27939999999999998"/>
    <x v="107"/>
    <x v="5"/>
    <x v="2"/>
    <s v="CUST-000063"/>
    <x v="16"/>
    <x v="3"/>
    <n v="133546.96"/>
    <n v="6"/>
  </r>
  <r>
    <s v="DET-001675"/>
    <s v="ORD-001174"/>
    <s v="PRD-000035"/>
    <n v="33"/>
    <n v="484.53"/>
    <n v="772.81"/>
    <n v="810.66"/>
    <n v="26751.78"/>
    <n v="15989.49"/>
    <n v="10762.29"/>
    <n v="0.40229999999999999"/>
    <x v="1"/>
    <x v="1"/>
    <x v="2"/>
    <s v="CUST-000022"/>
    <x v="74"/>
    <x v="3"/>
    <n v="63957.96"/>
    <n v="2"/>
  </r>
  <r>
    <s v="DET-001676"/>
    <s v="ORD-000660"/>
    <s v="PRD-000114"/>
    <n v="8"/>
    <n v="413.65"/>
    <n v="588.37"/>
    <n v="622.6"/>
    <n v="4980.8"/>
    <n v="3309.2"/>
    <n v="1671.6"/>
    <n v="0.33560000000000001"/>
    <x v="50"/>
    <x v="1"/>
    <x v="3"/>
    <s v="CUST-000019"/>
    <x v="3"/>
    <x v="0"/>
    <n v="43846.9"/>
    <n v="5"/>
  </r>
  <r>
    <s v="DET-001677"/>
    <s v="ORD-001032"/>
    <s v="PRD-000071"/>
    <n v="27"/>
    <n v="397.51"/>
    <n v="509.84"/>
    <n v="495.87"/>
    <n v="13388.49"/>
    <n v="10732.77"/>
    <n v="2655.72"/>
    <n v="0.19839999999999999"/>
    <x v="43"/>
    <x v="1"/>
    <x v="1"/>
    <s v="CUST-000051"/>
    <x v="42"/>
    <x v="2"/>
    <n v="96197.42"/>
    <n v="3"/>
  </r>
  <r>
    <s v="DET-001678"/>
    <s v="ORD-001053"/>
    <s v="PRD-000079"/>
    <n v="32"/>
    <n v="211.31"/>
    <n v="329.75"/>
    <n v="356.95"/>
    <n v="11422.4"/>
    <n v="6761.92"/>
    <n v="4660.4799999999996"/>
    <n v="0.40799999999999997"/>
    <x v="25"/>
    <x v="5"/>
    <x v="2"/>
    <s v="CUST-000056"/>
    <x v="9"/>
    <x v="1"/>
    <n v="42684.62"/>
    <n v="3"/>
  </r>
  <r>
    <s v="DET-001679"/>
    <s v="ORD-000296"/>
    <s v="PRD-000053"/>
    <n v="20"/>
    <n v="472.77"/>
    <n v="675.7"/>
    <n v="658.85"/>
    <n v="13177"/>
    <n v="9455.4"/>
    <n v="3721.6"/>
    <n v="0.28239999999999998"/>
    <x v="91"/>
    <x v="2"/>
    <x v="1"/>
    <s v="CUST-000036"/>
    <x v="46"/>
    <x v="4"/>
    <n v="111100.95"/>
    <n v="3"/>
  </r>
  <r>
    <s v="DET-001680"/>
    <s v="ORD-000986"/>
    <s v="PRD-000054"/>
    <n v="16"/>
    <n v="452.67"/>
    <n v="601.72"/>
    <n v="591.74"/>
    <n v="9467.84"/>
    <n v="7242.72"/>
    <n v="2225.12"/>
    <n v="0.23499999999999999"/>
    <x v="77"/>
    <x v="5"/>
    <x v="1"/>
    <s v="CUST-000039"/>
    <x v="51"/>
    <x v="0"/>
    <n v="218639.61"/>
    <n v="1"/>
  </r>
  <r>
    <s v="DET-001681"/>
    <s v="ORD-000926"/>
    <s v="PRD-000084"/>
    <n v="25"/>
    <n v="78.599999999999994"/>
    <n v="122.97"/>
    <n v="119.18"/>
    <n v="2979.5"/>
    <n v="1965"/>
    <n v="1014.5"/>
    <n v="0.34050000000000002"/>
    <x v="9"/>
    <x v="5"/>
    <x v="3"/>
    <s v="CUST-000005"/>
    <x v="65"/>
    <x v="4"/>
    <n v="7074"/>
    <n v="1"/>
  </r>
  <r>
    <s v="DET-001682"/>
    <s v="ORD-000640"/>
    <s v="PRD-000114"/>
    <n v="49"/>
    <n v="413.65"/>
    <n v="588.37"/>
    <n v="597.82000000000005"/>
    <n v="29293.18"/>
    <n v="20268.849999999999"/>
    <n v="9024.33"/>
    <n v="0.30809999999999998"/>
    <x v="50"/>
    <x v="1"/>
    <x v="2"/>
    <s v="CUST-000067"/>
    <x v="59"/>
    <x v="0"/>
    <n v="43846.9"/>
    <n v="6"/>
  </r>
  <r>
    <s v="DET-001683"/>
    <s v="ORD-000340"/>
    <s v="PRD-000025"/>
    <n v="21"/>
    <n v="255.23"/>
    <n v="344.48"/>
    <n v="373.13"/>
    <n v="7835.73"/>
    <n v="5359.83"/>
    <n v="2475.9"/>
    <n v="0.316"/>
    <x v="11"/>
    <x v="1"/>
    <x v="1"/>
    <s v="CUST-000064"/>
    <x v="18"/>
    <x v="0"/>
    <n v="118937.18"/>
    <n v="2"/>
  </r>
  <r>
    <s v="DET-001684"/>
    <s v="ORD-000628"/>
    <s v="PRD-000067"/>
    <n v="44"/>
    <n v="113.42"/>
    <n v="174.22"/>
    <n v="172.11"/>
    <n v="7572.84"/>
    <n v="4990.4799999999996"/>
    <n v="2582.36"/>
    <n v="0.34100000000000003"/>
    <x v="57"/>
    <x v="4"/>
    <x v="0"/>
    <s v="CUST-000034"/>
    <x v="28"/>
    <x v="0"/>
    <n v="35500.46"/>
    <n v="6"/>
  </r>
  <r>
    <s v="DET-001685"/>
    <s v="ORD-000439"/>
    <s v="PRD-000062"/>
    <n v="17"/>
    <n v="172.11"/>
    <n v="221.97"/>
    <n v="223.32"/>
    <n v="3796.44"/>
    <n v="2925.87"/>
    <n v="870.57"/>
    <n v="0.2293"/>
    <x v="44"/>
    <x v="1"/>
    <x v="1"/>
    <s v="CUST-000030"/>
    <x v="38"/>
    <x v="3"/>
    <n v="75212.070000000007"/>
    <n v="4"/>
  </r>
  <r>
    <s v="DET-001686"/>
    <s v="ORD-001168"/>
    <s v="PRD-000055"/>
    <n v="36"/>
    <n v="319.05"/>
    <n v="470.86"/>
    <n v="507.07"/>
    <n v="18254.52"/>
    <n v="11485.8"/>
    <n v="6768.72"/>
    <n v="0.37080000000000002"/>
    <x v="23"/>
    <x v="0"/>
    <x v="2"/>
    <s v="CUST-000007"/>
    <x v="30"/>
    <x v="3"/>
    <n v="62852.85"/>
    <n v="2"/>
  </r>
  <r>
    <s v="DET-001687"/>
    <s v="ORD-000942"/>
    <s v="PRD-000046"/>
    <n v="41"/>
    <n v="348.14"/>
    <n v="536.96"/>
    <n v="559.87"/>
    <n v="22954.67"/>
    <n v="14273.74"/>
    <n v="8680.93"/>
    <n v="0.37819999999999998"/>
    <x v="79"/>
    <x v="1"/>
    <x v="1"/>
    <s v="CUST-000077"/>
    <x v="45"/>
    <x v="1"/>
    <n v="112797.36"/>
    <n v="5"/>
  </r>
  <r>
    <s v="DET-001688"/>
    <s v="ORD-000830"/>
    <s v="PRD-000024"/>
    <n v="19"/>
    <n v="214.86"/>
    <n v="291.2"/>
    <n v="309.47000000000003"/>
    <n v="5879.93"/>
    <n v="4082.34"/>
    <n v="1797.59"/>
    <n v="0.30570000000000003"/>
    <x v="73"/>
    <x v="0"/>
    <x v="0"/>
    <s v="CUST-000042"/>
    <x v="53"/>
    <x v="2"/>
    <n v="80572.5"/>
    <n v="2"/>
  </r>
  <r>
    <s v="DET-001689"/>
    <s v="ORD-000519"/>
    <s v="PRD-000098"/>
    <n v="16"/>
    <n v="242.39"/>
    <n v="366.32"/>
    <n v="359.76"/>
    <n v="5756.16"/>
    <n v="3878.24"/>
    <n v="1877.92"/>
    <n v="0.32619999999999999"/>
    <x v="102"/>
    <x v="4"/>
    <x v="3"/>
    <s v="CUST-000072"/>
    <x v="34"/>
    <x v="0"/>
    <n v="16724.91"/>
    <n v="3"/>
  </r>
  <r>
    <s v="DET-001690"/>
    <s v="ORD-000976"/>
    <s v="PRD-000046"/>
    <n v="19"/>
    <n v="348.14"/>
    <n v="536.96"/>
    <n v="567.82000000000005"/>
    <n v="10788.58"/>
    <n v="6614.66"/>
    <n v="4173.92"/>
    <n v="0.38690000000000002"/>
    <x v="79"/>
    <x v="1"/>
    <x v="2"/>
    <s v="CUST-000010"/>
    <x v="75"/>
    <x v="4"/>
    <n v="112797.36"/>
    <n v="5"/>
  </r>
  <r>
    <s v="DET-001691"/>
    <s v="ORD-001069"/>
    <s v="PRD-000022"/>
    <n v="38"/>
    <n v="112.77"/>
    <n v="150.9"/>
    <n v="148.51"/>
    <n v="5643.38"/>
    <n v="4285.26"/>
    <n v="1358.12"/>
    <n v="0.2407"/>
    <x v="17"/>
    <x v="3"/>
    <x v="1"/>
    <s v="CUST-000035"/>
    <x v="61"/>
    <x v="1"/>
    <n v="35409.78"/>
    <n v="3"/>
  </r>
  <r>
    <s v="DET-001692"/>
    <s v="ORD-000955"/>
    <s v="PRD-000011"/>
    <n v="10"/>
    <n v="59.26"/>
    <n v="82.73"/>
    <n v="90.85"/>
    <n v="908.5"/>
    <n v="592.6"/>
    <n v="315.89999999999998"/>
    <n v="0.34770000000000001"/>
    <x v="96"/>
    <x v="2"/>
    <x v="0"/>
    <s v="CUST-000080"/>
    <x v="12"/>
    <x v="4"/>
    <n v="14044.62"/>
    <n v="2"/>
  </r>
  <r>
    <s v="DET-001693"/>
    <s v="ORD-001263"/>
    <s v="PRD-000048"/>
    <n v="21"/>
    <n v="284.02999999999997"/>
    <n v="373.58"/>
    <n v="386.28"/>
    <n v="8111.88"/>
    <n v="5964.63"/>
    <n v="2147.25"/>
    <n v="0.26469999999999999"/>
    <x v="20"/>
    <x v="2"/>
    <x v="0"/>
    <s v="CUST-000076"/>
    <x v="35"/>
    <x v="2"/>
    <n v="40900.32"/>
    <n v="5"/>
  </r>
  <r>
    <s v="DET-001694"/>
    <s v="ORD-000952"/>
    <s v="PRD-000008"/>
    <n v="24"/>
    <n v="439.78"/>
    <n v="682.21"/>
    <n v="719.29"/>
    <n v="17262.96"/>
    <n v="10554.72"/>
    <n v="6708.24"/>
    <n v="0.3886"/>
    <x v="117"/>
    <x v="5"/>
    <x v="0"/>
    <s v="CUST-000033"/>
    <x v="23"/>
    <x v="2"/>
    <n v="94552.7"/>
    <n v="6"/>
  </r>
  <r>
    <s v="DET-001695"/>
    <s v="ORD-000944"/>
    <s v="PRD-000039"/>
    <n v="13"/>
    <n v="357.9"/>
    <n v="477.14"/>
    <n v="461.76"/>
    <n v="6002.88"/>
    <n v="4652.7"/>
    <n v="1350.18"/>
    <n v="0.22489999999999999"/>
    <x v="8"/>
    <x v="0"/>
    <x v="2"/>
    <s v="CUST-000045"/>
    <x v="13"/>
    <x v="0"/>
    <n v="167855.1"/>
    <n v="1"/>
  </r>
  <r>
    <s v="DET-001696"/>
    <s v="ORD-000155"/>
    <s v="PRD-000107"/>
    <n v="9"/>
    <n v="234.67"/>
    <n v="373.26"/>
    <n v="368.63"/>
    <n v="3317.67"/>
    <n v="2112.0300000000002"/>
    <n v="1205.6400000000001"/>
    <n v="0.3634"/>
    <x v="15"/>
    <x v="2"/>
    <x v="1"/>
    <s v="CUST-000029"/>
    <x v="4"/>
    <x v="0"/>
    <n v="91755.97"/>
    <n v="2"/>
  </r>
  <r>
    <s v="DET-001697"/>
    <s v="ORD-001205"/>
    <s v="PRD-000035"/>
    <n v="27"/>
    <n v="484.53"/>
    <n v="772.81"/>
    <n v="750.37"/>
    <n v="20259.990000000002"/>
    <n v="13082.31"/>
    <n v="7177.68"/>
    <n v="0.3543"/>
    <x v="1"/>
    <x v="1"/>
    <x v="1"/>
    <s v="CUST-000061"/>
    <x v="22"/>
    <x v="4"/>
    <n v="63957.96"/>
    <n v="6"/>
  </r>
  <r>
    <s v="DET-001698"/>
    <s v="ORD-001239"/>
    <s v="PRD-000049"/>
    <n v="37"/>
    <n v="296.02"/>
    <n v="374.25"/>
    <n v="377.44"/>
    <n v="13965.28"/>
    <n v="10952.74"/>
    <n v="3012.54"/>
    <n v="0.2157"/>
    <x v="105"/>
    <x v="5"/>
    <x v="2"/>
    <s v="CUST-000015"/>
    <x v="69"/>
    <x v="1"/>
    <n v="134393.07999999999"/>
    <n v="4"/>
  </r>
  <r>
    <s v="DET-001699"/>
    <s v="ORD-000088"/>
    <s v="PRD-000046"/>
    <n v="42"/>
    <n v="348.14"/>
    <n v="536.96"/>
    <n v="533"/>
    <n v="22386"/>
    <n v="14621.88"/>
    <n v="7764.12"/>
    <n v="0.3468"/>
    <x v="79"/>
    <x v="1"/>
    <x v="1"/>
    <s v="CUST-000039"/>
    <x v="51"/>
    <x v="0"/>
    <n v="112797.36"/>
    <n v="6"/>
  </r>
  <r>
    <s v="DET-001700"/>
    <s v="ORD-001280"/>
    <s v="PRD-000038"/>
    <n v="18"/>
    <n v="93.95"/>
    <n v="142.47999999999999"/>
    <n v="151.02000000000001"/>
    <n v="2718.36"/>
    <n v="1691.1"/>
    <n v="1027.26"/>
    <n v="0.37790000000000001"/>
    <x v="22"/>
    <x v="0"/>
    <x v="3"/>
    <s v="CUST-000020"/>
    <x v="72"/>
    <x v="0"/>
    <n v="12965.1"/>
    <n v="5"/>
  </r>
  <r>
    <s v="DET-001701"/>
    <s v="ORD-001097"/>
    <s v="PRD-000008"/>
    <n v="21"/>
    <n v="439.78"/>
    <n v="682.21"/>
    <n v="659.22"/>
    <n v="13843.62"/>
    <n v="9235.3799999999992"/>
    <n v="4608.24"/>
    <n v="0.33289999999999997"/>
    <x v="117"/>
    <x v="5"/>
    <x v="2"/>
    <s v="CUST-000046"/>
    <x v="60"/>
    <x v="2"/>
    <n v="94552.7"/>
    <n v="2"/>
  </r>
  <r>
    <s v="DET-001702"/>
    <s v="ORD-000931"/>
    <s v="PRD-000054"/>
    <n v="23"/>
    <n v="452.67"/>
    <n v="601.72"/>
    <n v="639.51"/>
    <n v="14708.73"/>
    <n v="10411.41"/>
    <n v="4297.32"/>
    <n v="0.29220000000000002"/>
    <x v="77"/>
    <x v="5"/>
    <x v="0"/>
    <s v="CUST-000072"/>
    <x v="34"/>
    <x v="0"/>
    <n v="218639.61"/>
    <n v="1"/>
  </r>
  <r>
    <s v="DET-001703"/>
    <s v="ORD-000179"/>
    <s v="PRD-000037"/>
    <n v="37"/>
    <n v="187.08"/>
    <n v="277.86"/>
    <n v="265.87"/>
    <n v="9837.19"/>
    <n v="6921.96"/>
    <n v="2915.23"/>
    <n v="0.29630000000000001"/>
    <x v="104"/>
    <x v="0"/>
    <x v="0"/>
    <s v="CUST-000033"/>
    <x v="23"/>
    <x v="2"/>
    <n v="64729.68"/>
    <n v="5"/>
  </r>
  <r>
    <s v="DET-001704"/>
    <s v="ORD-000212"/>
    <s v="PRD-000091"/>
    <n v="5"/>
    <n v="103.82"/>
    <n v="149.71"/>
    <n v="146.76"/>
    <n v="733.8"/>
    <n v="519.1"/>
    <n v="214.7"/>
    <n v="0.29260000000000003"/>
    <x v="70"/>
    <x v="4"/>
    <x v="1"/>
    <s v="CUST-000012"/>
    <x v="39"/>
    <x v="4"/>
    <n v="23359.5"/>
    <n v="3"/>
  </r>
  <r>
    <s v="DET-001705"/>
    <s v="ORD-001258"/>
    <s v="PRD-000092"/>
    <n v="17"/>
    <n v="370.96"/>
    <n v="553.53"/>
    <n v="591.61"/>
    <n v="10057.370000000001"/>
    <n v="6306.32"/>
    <n v="3751.05"/>
    <n v="0.373"/>
    <x v="5"/>
    <x v="3"/>
    <x v="2"/>
    <s v="CUST-000066"/>
    <x v="64"/>
    <x v="2"/>
    <n v="74562.960000000006"/>
    <n v="3"/>
  </r>
  <r>
    <s v="DET-001706"/>
    <s v="ORD-000465"/>
    <s v="PRD-000040"/>
    <n v="31"/>
    <n v="248.07"/>
    <n v="373.31"/>
    <n v="396.24"/>
    <n v="12283.44"/>
    <n v="7690.17"/>
    <n v="4593.2700000000004"/>
    <n v="0.37390000000000001"/>
    <x v="76"/>
    <x v="3"/>
    <x v="3"/>
    <s v="CUST-000039"/>
    <x v="51"/>
    <x v="0"/>
    <n v="89553.27"/>
    <n v="1"/>
  </r>
  <r>
    <s v="DET-001707"/>
    <s v="ORD-001247"/>
    <s v="PRD-000034"/>
    <n v="10"/>
    <n v="477"/>
    <n v="677.96"/>
    <n v="692.5"/>
    <n v="6925"/>
    <n v="4770"/>
    <n v="2155"/>
    <n v="0.31119999999999998"/>
    <x v="48"/>
    <x v="1"/>
    <x v="3"/>
    <s v="CUST-000037"/>
    <x v="25"/>
    <x v="4"/>
    <n v="187461"/>
    <n v="2"/>
  </r>
  <r>
    <s v="DET-001708"/>
    <s v="ORD-000631"/>
    <s v="PRD-000096"/>
    <n v="10"/>
    <n v="272.20999999999998"/>
    <n v="362.87"/>
    <n v="347.45"/>
    <n v="3474.5"/>
    <n v="2722.1"/>
    <n v="752.4"/>
    <n v="0.2165"/>
    <x v="68"/>
    <x v="5"/>
    <x v="2"/>
    <s v="CUST-000050"/>
    <x v="10"/>
    <x v="4"/>
    <n v="49270.01"/>
    <n v="3"/>
  </r>
  <r>
    <s v="DET-001709"/>
    <s v="ORD-000825"/>
    <s v="PRD-000079"/>
    <n v="37"/>
    <n v="211.31"/>
    <n v="329.75"/>
    <n v="343.43"/>
    <n v="12706.91"/>
    <n v="7818.47"/>
    <n v="4888.4399999999996"/>
    <n v="0.38469999999999999"/>
    <x v="25"/>
    <x v="5"/>
    <x v="0"/>
    <s v="CUST-000033"/>
    <x v="23"/>
    <x v="2"/>
    <n v="42684.62"/>
    <n v="5"/>
  </r>
  <r>
    <s v="DET-001710"/>
    <s v="ORD-001288"/>
    <s v="PRD-000108"/>
    <n v="34"/>
    <n v="390"/>
    <n v="541.16"/>
    <n v="547.12"/>
    <n v="18602.080000000002"/>
    <n v="13260"/>
    <n v="5342.08"/>
    <n v="0.28720000000000001"/>
    <x v="34"/>
    <x v="4"/>
    <x v="1"/>
    <s v="CUST-000037"/>
    <x v="25"/>
    <x v="4"/>
    <n v="56160"/>
    <n v="2"/>
  </r>
  <r>
    <s v="DET-001711"/>
    <s v="ORD-001231"/>
    <s v="PRD-000017"/>
    <n v="39"/>
    <n v="186.91"/>
    <n v="267.58"/>
    <n v="266.91000000000003"/>
    <n v="10409.49"/>
    <n v="7289.49"/>
    <n v="3120"/>
    <n v="0.29970000000000002"/>
    <x v="42"/>
    <x v="0"/>
    <x v="0"/>
    <s v="CUST-000039"/>
    <x v="51"/>
    <x v="0"/>
    <n v="33456.89"/>
    <n v="5"/>
  </r>
  <r>
    <s v="DET-001712"/>
    <s v="ORD-000607"/>
    <s v="PRD-000033"/>
    <n v="27"/>
    <n v="79.27"/>
    <n v="103.11"/>
    <n v="107.86"/>
    <n v="2912.22"/>
    <n v="2140.29"/>
    <n v="771.93"/>
    <n v="0.2651"/>
    <x v="106"/>
    <x v="3"/>
    <x v="2"/>
    <s v="CUST-000030"/>
    <x v="38"/>
    <x v="3"/>
    <n v="6817.22"/>
    <n v="5"/>
  </r>
  <r>
    <s v="DET-001713"/>
    <s v="ORD-000885"/>
    <s v="PRD-000047"/>
    <n v="14"/>
    <n v="190.27"/>
    <n v="259.2"/>
    <n v="263.22000000000003"/>
    <n v="3685.08"/>
    <n v="2663.78"/>
    <n v="1021.3"/>
    <n v="0.27710000000000001"/>
    <x v="111"/>
    <x v="0"/>
    <x v="0"/>
    <s v="CUST-000059"/>
    <x v="5"/>
    <x v="2"/>
    <n v="79723.13"/>
    <n v="1"/>
  </r>
  <r>
    <s v="DET-001714"/>
    <s v="ORD-000366"/>
    <s v="PRD-000110"/>
    <n v="23"/>
    <n v="84.64"/>
    <n v="124.5"/>
    <n v="120"/>
    <n v="2760"/>
    <n v="1946.72"/>
    <n v="813.28"/>
    <n v="0.29470000000000002"/>
    <x v="103"/>
    <x v="5"/>
    <x v="1"/>
    <s v="CUST-000004"/>
    <x v="73"/>
    <x v="4"/>
    <n v="34279.199999999997"/>
    <n v="3"/>
  </r>
  <r>
    <s v="DET-001715"/>
    <s v="ORD-000276"/>
    <s v="PRD-000052"/>
    <n v="32"/>
    <n v="398.81"/>
    <n v="500.83"/>
    <n v="544.6"/>
    <n v="17427.2"/>
    <n v="12761.92"/>
    <n v="4665.28"/>
    <n v="0.26769999999999999"/>
    <x v="64"/>
    <x v="5"/>
    <x v="1"/>
    <s v="CUST-000022"/>
    <x v="74"/>
    <x v="3"/>
    <n v="100101.31"/>
    <n v="4"/>
  </r>
  <r>
    <s v="DET-001716"/>
    <s v="ORD-000380"/>
    <s v="PRD-000118"/>
    <n v="27"/>
    <n v="133.96"/>
    <n v="168.59"/>
    <n v="179.85"/>
    <n v="4855.95"/>
    <n v="3616.92"/>
    <n v="1239.03"/>
    <n v="0.25519999999999998"/>
    <x v="94"/>
    <x v="4"/>
    <x v="0"/>
    <s v="CUST-000005"/>
    <x v="65"/>
    <x v="4"/>
    <n v="48091.64"/>
    <n v="5"/>
  </r>
  <r>
    <s v="DET-001717"/>
    <s v="ORD-001333"/>
    <s v="PRD-000080"/>
    <n v="8"/>
    <n v="102.14"/>
    <n v="155.55000000000001"/>
    <n v="149.09"/>
    <n v="1192.72"/>
    <n v="817.12"/>
    <n v="375.6"/>
    <n v="0.31490000000000001"/>
    <x v="95"/>
    <x v="2"/>
    <x v="2"/>
    <s v="CUST-000050"/>
    <x v="10"/>
    <x v="4"/>
    <n v="43103.08"/>
    <n v="4"/>
  </r>
  <r>
    <s v="DET-001718"/>
    <s v="ORD-001292"/>
    <s v="PRD-000093"/>
    <n v="24"/>
    <n v="392.35"/>
    <n v="579.97"/>
    <n v="596.65"/>
    <n v="14319.6"/>
    <n v="9416.4"/>
    <n v="4903.2"/>
    <n v="0.34239999999999998"/>
    <x v="60"/>
    <x v="5"/>
    <x v="2"/>
    <s v="CUST-000049"/>
    <x v="7"/>
    <x v="1"/>
    <n v="153408.85"/>
    <n v="5"/>
  </r>
  <r>
    <s v="DET-001719"/>
    <s v="ORD-000945"/>
    <s v="PRD-000009"/>
    <n v="23"/>
    <n v="320.5"/>
    <n v="401.4"/>
    <n v="386.35"/>
    <n v="8886.0499999999993"/>
    <n v="7371.5"/>
    <n v="1514.55"/>
    <n v="0.1704"/>
    <x v="69"/>
    <x v="0"/>
    <x v="3"/>
    <s v="CUST-000062"/>
    <x v="8"/>
    <x v="4"/>
    <n v="85253"/>
    <n v="2"/>
  </r>
  <r>
    <s v="DET-001720"/>
    <s v="ORD-001088"/>
    <s v="PRD-000033"/>
    <n v="46"/>
    <n v="79.27"/>
    <n v="103.11"/>
    <n v="110.9"/>
    <n v="5101.3999999999996"/>
    <n v="3646.42"/>
    <n v="1454.98"/>
    <n v="0.28520000000000001"/>
    <x v="106"/>
    <x v="3"/>
    <x v="0"/>
    <s v="CUST-000071"/>
    <x v="66"/>
    <x v="4"/>
    <n v="6817.22"/>
    <n v="6"/>
  </r>
  <r>
    <s v="DET-001721"/>
    <s v="ORD-000810"/>
    <s v="PRD-000060"/>
    <n v="31"/>
    <n v="196.4"/>
    <n v="254.95"/>
    <n v="265.64999999999998"/>
    <n v="8235.15"/>
    <n v="6088.4"/>
    <n v="2146.75"/>
    <n v="0.26069999999999999"/>
    <x v="90"/>
    <x v="5"/>
    <x v="1"/>
    <s v="CUST-000014"/>
    <x v="68"/>
    <x v="4"/>
    <n v="93682.8"/>
    <n v="6"/>
  </r>
  <r>
    <s v="DET-001722"/>
    <s v="ORD-001374"/>
    <s v="PRD-000113"/>
    <n v="38"/>
    <n v="468.36"/>
    <n v="680.02"/>
    <n v="663.61"/>
    <n v="25217.18"/>
    <n v="17797.68"/>
    <n v="7419.5"/>
    <n v="0.29420000000000002"/>
    <x v="83"/>
    <x v="1"/>
    <x v="0"/>
    <s v="CUST-000077"/>
    <x v="45"/>
    <x v="1"/>
    <n v="110064.6"/>
    <n v="5"/>
  </r>
  <r>
    <s v="DET-001723"/>
    <s v="ORD-000925"/>
    <s v="PRD-000093"/>
    <n v="8"/>
    <n v="392.35"/>
    <n v="579.97"/>
    <n v="552.78"/>
    <n v="4422.24"/>
    <n v="3138.8"/>
    <n v="1283.44"/>
    <n v="0.29020000000000001"/>
    <x v="60"/>
    <x v="5"/>
    <x v="0"/>
    <s v="CUST-000025"/>
    <x v="15"/>
    <x v="0"/>
    <n v="153408.85"/>
    <n v="5"/>
  </r>
  <r>
    <s v="DET-001724"/>
    <s v="ORD-000494"/>
    <s v="PRD-000077"/>
    <n v="42"/>
    <n v="397.07"/>
    <n v="597.23"/>
    <n v="570.20000000000005"/>
    <n v="23948.400000000001"/>
    <n v="16676.939999999999"/>
    <n v="7271.46"/>
    <n v="0.30359999999999998"/>
    <x v="71"/>
    <x v="4"/>
    <x v="1"/>
    <s v="CUST-000047"/>
    <x v="43"/>
    <x v="3"/>
    <n v="153269.01999999999"/>
    <n v="5"/>
  </r>
  <r>
    <s v="DET-001725"/>
    <s v="ORD-001122"/>
    <s v="PRD-000021"/>
    <n v="11"/>
    <n v="325.33"/>
    <n v="516.25"/>
    <n v="529.73"/>
    <n v="5827.03"/>
    <n v="3578.63"/>
    <n v="2248.4"/>
    <n v="0.38590000000000002"/>
    <x v="72"/>
    <x v="0"/>
    <x v="2"/>
    <s v="CUST-000041"/>
    <x v="14"/>
    <x v="3"/>
    <n v="44244.88"/>
    <n v="2"/>
  </r>
  <r>
    <s v="DET-001726"/>
    <s v="ORD-001095"/>
    <s v="PRD-000058"/>
    <n v="11"/>
    <n v="138.19"/>
    <n v="191.44"/>
    <n v="202.96"/>
    <n v="2232.56"/>
    <n v="1520.09"/>
    <n v="712.47"/>
    <n v="0.31909999999999999"/>
    <x v="52"/>
    <x v="5"/>
    <x v="2"/>
    <s v="CUST-000003"/>
    <x v="37"/>
    <x v="4"/>
    <n v="14233.57"/>
    <n v="1"/>
  </r>
  <r>
    <s v="DET-001727"/>
    <s v="ORD-000364"/>
    <s v="PRD-000085"/>
    <n v="30"/>
    <n v="189.94"/>
    <n v="277.74"/>
    <n v="268.89"/>
    <n v="8066.7"/>
    <n v="5698.2"/>
    <n v="2368.5"/>
    <n v="0.29360000000000003"/>
    <x v="115"/>
    <x v="5"/>
    <x v="1"/>
    <s v="CUST-000066"/>
    <x v="64"/>
    <x v="2"/>
    <n v="73316.84"/>
    <n v="4"/>
  </r>
  <r>
    <s v="DET-001728"/>
    <s v="ORD-000570"/>
    <s v="PRD-000069"/>
    <n v="30"/>
    <n v="83.55"/>
    <n v="119.93"/>
    <n v="117.91"/>
    <n v="3537.3"/>
    <n v="2506.5"/>
    <n v="1030.8"/>
    <n v="0.29139999999999999"/>
    <x v="67"/>
    <x v="4"/>
    <x v="2"/>
    <s v="CUST-000007"/>
    <x v="30"/>
    <x v="3"/>
    <n v="24730.799999999999"/>
    <n v="6"/>
  </r>
  <r>
    <s v="DET-001729"/>
    <s v="ORD-000763"/>
    <s v="PRD-000010"/>
    <n v="23"/>
    <n v="368.63"/>
    <n v="526.67999999999995"/>
    <n v="526.20000000000005"/>
    <n v="12102.6"/>
    <n v="8478.49"/>
    <n v="3624.11"/>
    <n v="0.2994"/>
    <x v="63"/>
    <x v="2"/>
    <x v="1"/>
    <s v="CUST-000044"/>
    <x v="52"/>
    <x v="3"/>
    <n v="36494.370000000003"/>
    <n v="1"/>
  </r>
  <r>
    <s v="DET-001730"/>
    <s v="ORD-000276"/>
    <s v="PRD-000006"/>
    <n v="13"/>
    <n v="120.2"/>
    <n v="168.22"/>
    <n v="165.31"/>
    <n v="2149.0300000000002"/>
    <n v="1562.6"/>
    <n v="586.42999999999995"/>
    <n v="0.27289999999999998"/>
    <x v="65"/>
    <x v="4"/>
    <x v="1"/>
    <s v="CUST-000022"/>
    <x v="74"/>
    <x v="3"/>
    <n v="16587.599999999999"/>
    <n v="4"/>
  </r>
  <r>
    <s v="DET-001731"/>
    <s v="ORD-000050"/>
    <s v="PRD-000120"/>
    <n v="24"/>
    <n v="292.7"/>
    <n v="384.02"/>
    <n v="387.36"/>
    <n v="9296.64"/>
    <n v="7024.8"/>
    <n v="2271.84"/>
    <n v="0.24440000000000001"/>
    <x v="62"/>
    <x v="2"/>
    <x v="3"/>
    <s v="CUST-000014"/>
    <x v="68"/>
    <x v="4"/>
    <n v="76980.100000000006"/>
    <n v="6"/>
  </r>
  <r>
    <s v="DET-001732"/>
    <s v="ORD-001382"/>
    <s v="PRD-000115"/>
    <n v="46"/>
    <n v="335.03"/>
    <n v="441.68"/>
    <n v="456.67"/>
    <n v="21006.82"/>
    <n v="15411.38"/>
    <n v="5595.44"/>
    <n v="0.26640000000000003"/>
    <x v="46"/>
    <x v="0"/>
    <x v="3"/>
    <s v="CUST-000023"/>
    <x v="2"/>
    <x v="1"/>
    <n v="147748.23000000001"/>
    <n v="4"/>
  </r>
  <r>
    <s v="DET-001733"/>
    <s v="ORD-000728"/>
    <s v="PRD-000013"/>
    <n v="49"/>
    <n v="424.6"/>
    <n v="548.55999999999995"/>
    <n v="577.49"/>
    <n v="28297.01"/>
    <n v="20805.400000000001"/>
    <n v="7491.61"/>
    <n v="0.26469999999999999"/>
    <x v="61"/>
    <x v="4"/>
    <x v="2"/>
    <s v="CUST-000036"/>
    <x v="46"/>
    <x v="4"/>
    <n v="195740.6"/>
    <n v="2"/>
  </r>
  <r>
    <s v="DET-001734"/>
    <s v="ORD-000906"/>
    <s v="PRD-000065"/>
    <n v="20"/>
    <n v="176.42"/>
    <n v="236.45"/>
    <n v="258.81"/>
    <n v="5176.2"/>
    <n v="3528.4"/>
    <n v="1647.8"/>
    <n v="0.31830000000000003"/>
    <x v="114"/>
    <x v="0"/>
    <x v="2"/>
    <s v="CUST-000017"/>
    <x v="41"/>
    <x v="4"/>
    <n v="54866.62"/>
    <n v="2"/>
  </r>
  <r>
    <s v="DET-001735"/>
    <s v="ORD-000928"/>
    <s v="PRD-000020"/>
    <n v="21"/>
    <n v="181.05"/>
    <n v="287.89"/>
    <n v="313.69"/>
    <n v="6587.49"/>
    <n v="3802.05"/>
    <n v="2785.44"/>
    <n v="0.42280000000000001"/>
    <x v="21"/>
    <x v="2"/>
    <x v="1"/>
    <s v="CUST-000059"/>
    <x v="5"/>
    <x v="2"/>
    <n v="28786.95"/>
    <n v="4"/>
  </r>
  <r>
    <s v="DET-001736"/>
    <s v="ORD-000564"/>
    <s v="PRD-000057"/>
    <n v="26"/>
    <n v="89.82"/>
    <n v="134"/>
    <n v="138.76"/>
    <n v="3607.76"/>
    <n v="2335.3200000000002"/>
    <n v="1272.44"/>
    <n v="0.35270000000000001"/>
    <x v="30"/>
    <x v="4"/>
    <x v="1"/>
    <s v="CUST-000035"/>
    <x v="61"/>
    <x v="1"/>
    <n v="9431.1"/>
    <n v="4"/>
  </r>
  <r>
    <s v="DET-001737"/>
    <s v="ORD-000783"/>
    <s v="PRD-000111"/>
    <n v="17"/>
    <n v="180.39"/>
    <n v="275.67"/>
    <n v="292.24"/>
    <n v="4968.08"/>
    <n v="3066.63"/>
    <n v="1901.45"/>
    <n v="0.38269999999999998"/>
    <x v="89"/>
    <x v="2"/>
    <x v="1"/>
    <s v="CUST-000072"/>
    <x v="34"/>
    <x v="0"/>
    <n v="57544.41"/>
    <n v="4"/>
  </r>
  <r>
    <s v="DET-001738"/>
    <s v="ORD-000485"/>
    <s v="PRD-000046"/>
    <n v="16"/>
    <n v="348.14"/>
    <n v="536.96"/>
    <n v="586.70000000000005"/>
    <n v="9387.2000000000007"/>
    <n v="5570.24"/>
    <n v="3816.96"/>
    <n v="0.40660000000000002"/>
    <x v="79"/>
    <x v="1"/>
    <x v="1"/>
    <s v="CUST-000033"/>
    <x v="23"/>
    <x v="2"/>
    <n v="112797.36"/>
    <n v="3"/>
  </r>
  <r>
    <s v="DET-001739"/>
    <s v="ORD-001108"/>
    <s v="PRD-000008"/>
    <n v="14"/>
    <n v="439.78"/>
    <n v="682.21"/>
    <n v="656.64"/>
    <n v="9192.9599999999991"/>
    <n v="6156.92"/>
    <n v="3036.04"/>
    <n v="0.33029999999999998"/>
    <x v="117"/>
    <x v="5"/>
    <x v="2"/>
    <s v="CUST-000002"/>
    <x v="26"/>
    <x v="1"/>
    <n v="94552.7"/>
    <n v="5"/>
  </r>
  <r>
    <s v="DET-001740"/>
    <s v="ORD-000584"/>
    <s v="PRD-000010"/>
    <n v="5"/>
    <n v="368.63"/>
    <n v="526.67999999999995"/>
    <n v="500.79"/>
    <n v="2503.9499999999998"/>
    <n v="1843.15"/>
    <n v="660.8"/>
    <n v="0.26390000000000002"/>
    <x v="63"/>
    <x v="2"/>
    <x v="2"/>
    <s v="CUST-000029"/>
    <x v="4"/>
    <x v="0"/>
    <n v="36494.370000000003"/>
    <n v="6"/>
  </r>
  <r>
    <s v="DET-001741"/>
    <s v="ORD-001320"/>
    <s v="PRD-000073"/>
    <n v="36"/>
    <n v="52.48"/>
    <n v="82.14"/>
    <n v="78.400000000000006"/>
    <n v="2822.4"/>
    <n v="1889.28"/>
    <n v="933.12"/>
    <n v="0.3306"/>
    <x v="118"/>
    <x v="0"/>
    <x v="0"/>
    <s v="CUST-000029"/>
    <x v="4"/>
    <x v="0"/>
    <n v="6979.84"/>
    <n v="6"/>
  </r>
  <r>
    <s v="DET-001742"/>
    <s v="ORD-000236"/>
    <s v="PRD-000113"/>
    <n v="34"/>
    <n v="468.36"/>
    <n v="680.02"/>
    <n v="703.48"/>
    <n v="23918.32"/>
    <n v="15924.24"/>
    <n v="7994.08"/>
    <n v="0.3342"/>
    <x v="83"/>
    <x v="1"/>
    <x v="0"/>
    <s v="CUST-000030"/>
    <x v="38"/>
    <x v="3"/>
    <n v="110064.6"/>
    <n v="2"/>
  </r>
  <r>
    <s v="DET-001743"/>
    <s v="ORD-000056"/>
    <s v="PRD-000105"/>
    <n v="12"/>
    <n v="458.4"/>
    <n v="615.54999999999995"/>
    <n v="655.21"/>
    <n v="7862.52"/>
    <n v="5500.8"/>
    <n v="2361.7199999999998"/>
    <n v="0.3004"/>
    <x v="85"/>
    <x v="2"/>
    <x v="1"/>
    <s v="CUST-000009"/>
    <x v="24"/>
    <x v="2"/>
    <n v="143479.20000000001"/>
    <n v="6"/>
  </r>
  <r>
    <s v="DET-001744"/>
    <s v="ORD-000360"/>
    <s v="PRD-000067"/>
    <n v="25"/>
    <n v="113.42"/>
    <n v="174.22"/>
    <n v="175.1"/>
    <n v="4377.5"/>
    <n v="2835.5"/>
    <n v="1542"/>
    <n v="0.3523"/>
    <x v="57"/>
    <x v="4"/>
    <x v="1"/>
    <s v="CUST-000040"/>
    <x v="27"/>
    <x v="1"/>
    <n v="35500.46"/>
    <n v="6"/>
  </r>
  <r>
    <s v="DET-001745"/>
    <s v="ORD-000110"/>
    <s v="PRD-000011"/>
    <n v="26"/>
    <n v="59.26"/>
    <n v="82.73"/>
    <n v="85.36"/>
    <n v="2219.36"/>
    <n v="1540.76"/>
    <n v="678.6"/>
    <n v="0.30580000000000002"/>
    <x v="96"/>
    <x v="2"/>
    <x v="2"/>
    <s v="CUST-000032"/>
    <x v="1"/>
    <x v="0"/>
    <n v="14044.62"/>
    <n v="4"/>
  </r>
  <r>
    <s v="DET-001746"/>
    <s v="ORD-000192"/>
    <s v="PRD-000012"/>
    <n v="22"/>
    <n v="486.46"/>
    <n v="645.89"/>
    <n v="663.62"/>
    <n v="14599.64"/>
    <n v="10702.12"/>
    <n v="3897.52"/>
    <n v="0.26700000000000002"/>
    <x v="32"/>
    <x v="0"/>
    <x v="3"/>
    <s v="CUST-000074"/>
    <x v="29"/>
    <x v="0"/>
    <n v="77347.14"/>
    <n v="4"/>
  </r>
  <r>
    <s v="DET-001747"/>
    <s v="ORD-000904"/>
    <s v="PRD-000010"/>
    <n v="6"/>
    <n v="368.63"/>
    <n v="526.67999999999995"/>
    <n v="507.83"/>
    <n v="3046.98"/>
    <n v="2211.7800000000002"/>
    <n v="835.2"/>
    <n v="0.27410000000000001"/>
    <x v="63"/>
    <x v="2"/>
    <x v="1"/>
    <s v="CUST-000050"/>
    <x v="10"/>
    <x v="4"/>
    <n v="36494.370000000003"/>
    <n v="1"/>
  </r>
  <r>
    <s v="DET-001748"/>
    <s v="ORD-001117"/>
    <s v="PRD-000025"/>
    <n v="48"/>
    <n v="255.23"/>
    <n v="344.48"/>
    <n v="343.87"/>
    <n v="16505.759999999998"/>
    <n v="12251.04"/>
    <n v="4254.72"/>
    <n v="0.25779999999999997"/>
    <x v="11"/>
    <x v="1"/>
    <x v="0"/>
    <s v="CUST-000038"/>
    <x v="32"/>
    <x v="3"/>
    <n v="118937.18"/>
    <n v="2"/>
  </r>
  <r>
    <s v="DET-001749"/>
    <s v="ORD-000862"/>
    <s v="PRD-000049"/>
    <n v="13"/>
    <n v="296.02"/>
    <n v="374.25"/>
    <n v="356.63"/>
    <n v="4636.1899999999996"/>
    <n v="3848.26"/>
    <n v="787.93"/>
    <n v="0.17"/>
    <x v="105"/>
    <x v="5"/>
    <x v="1"/>
    <s v="CUST-000053"/>
    <x v="19"/>
    <x v="4"/>
    <n v="134393.07999999999"/>
    <n v="4"/>
  </r>
  <r>
    <s v="DET-001750"/>
    <s v="ORD-000568"/>
    <s v="PRD-000049"/>
    <n v="7"/>
    <n v="296.02"/>
    <n v="374.25"/>
    <n v="361.75"/>
    <n v="2532.25"/>
    <n v="2072.14"/>
    <n v="460.11"/>
    <n v="0.1817"/>
    <x v="105"/>
    <x v="5"/>
    <x v="3"/>
    <s v="CUST-000038"/>
    <x v="32"/>
    <x v="3"/>
    <n v="134393.07999999999"/>
    <n v="1"/>
  </r>
  <r>
    <s v="DET-001751"/>
    <s v="ORD-001084"/>
    <s v="PRD-000089"/>
    <n v="30"/>
    <n v="449.25"/>
    <n v="562.36"/>
    <n v="602.73"/>
    <n v="18081.900000000001"/>
    <n v="13477.5"/>
    <n v="4604.3999999999996"/>
    <n v="0.25459999999999999"/>
    <x v="27"/>
    <x v="2"/>
    <x v="1"/>
    <s v="CUST-000079"/>
    <x v="49"/>
    <x v="0"/>
    <n v="146455.5"/>
    <n v="1"/>
  </r>
  <r>
    <s v="DET-001752"/>
    <s v="ORD-000650"/>
    <s v="PRD-000011"/>
    <n v="25"/>
    <n v="59.26"/>
    <n v="82.73"/>
    <n v="88.89"/>
    <n v="2222.25"/>
    <n v="1481.5"/>
    <n v="740.75"/>
    <n v="0.33329999999999999"/>
    <x v="96"/>
    <x v="2"/>
    <x v="2"/>
    <s v="CUST-000037"/>
    <x v="25"/>
    <x v="4"/>
    <n v="14044.62"/>
    <n v="2"/>
  </r>
  <r>
    <s v="DET-001753"/>
    <s v="ORD-000039"/>
    <s v="PRD-000062"/>
    <n v="34"/>
    <n v="172.11"/>
    <n v="221.97"/>
    <n v="237.57"/>
    <n v="8077.38"/>
    <n v="5851.74"/>
    <n v="2225.64"/>
    <n v="0.27550000000000002"/>
    <x v="44"/>
    <x v="1"/>
    <x v="3"/>
    <s v="CUST-000025"/>
    <x v="15"/>
    <x v="0"/>
    <n v="75212.070000000007"/>
    <n v="1"/>
  </r>
  <r>
    <s v="DET-001754"/>
    <s v="ORD-001073"/>
    <s v="PRD-000118"/>
    <n v="32"/>
    <n v="133.96"/>
    <n v="168.59"/>
    <n v="178.54"/>
    <n v="5713.28"/>
    <n v="4286.72"/>
    <n v="1426.56"/>
    <n v="0.24970000000000001"/>
    <x v="94"/>
    <x v="4"/>
    <x v="2"/>
    <s v="CUST-000012"/>
    <x v="39"/>
    <x v="4"/>
    <n v="48091.64"/>
    <n v="1"/>
  </r>
  <r>
    <s v="DET-001755"/>
    <s v="ORD-001444"/>
    <s v="PRD-000036"/>
    <n v="40"/>
    <n v="413.78"/>
    <n v="552.28"/>
    <n v="590.39"/>
    <n v="23615.599999999999"/>
    <n v="16551.2"/>
    <n v="7064.4"/>
    <n v="0.29909999999999998"/>
    <x v="81"/>
    <x v="1"/>
    <x v="0"/>
    <s v="CUST-000052"/>
    <x v="58"/>
    <x v="2"/>
    <n v="177511.62"/>
    <n v="3"/>
  </r>
  <r>
    <s v="DET-001756"/>
    <s v="ORD-000637"/>
    <s v="PRD-000039"/>
    <n v="30"/>
    <n v="357.9"/>
    <n v="477.14"/>
    <n v="501.31"/>
    <n v="15039.3"/>
    <n v="10737"/>
    <n v="4302.3"/>
    <n v="0.28610000000000002"/>
    <x v="8"/>
    <x v="0"/>
    <x v="2"/>
    <s v="CUST-000059"/>
    <x v="5"/>
    <x v="2"/>
    <n v="167855.1"/>
    <n v="5"/>
  </r>
  <r>
    <s v="DET-001757"/>
    <s v="ORD-001037"/>
    <s v="PRD-000053"/>
    <n v="38"/>
    <n v="472.77"/>
    <n v="675.7"/>
    <n v="709.81"/>
    <n v="26972.78"/>
    <n v="17965.259999999998"/>
    <n v="9007.52"/>
    <n v="0.33389999999999997"/>
    <x v="91"/>
    <x v="2"/>
    <x v="1"/>
    <s v="CUST-000029"/>
    <x v="4"/>
    <x v="0"/>
    <n v="111100.95"/>
    <n v="4"/>
  </r>
  <r>
    <s v="DET-001758"/>
    <s v="ORD-000036"/>
    <s v="PRD-000090"/>
    <n v="12"/>
    <n v="262.5"/>
    <n v="342.9"/>
    <n v="360.08"/>
    <n v="4320.96"/>
    <n v="3150"/>
    <n v="1170.96"/>
    <n v="0.27100000000000002"/>
    <x v="88"/>
    <x v="5"/>
    <x v="1"/>
    <s v="CUST-000016"/>
    <x v="47"/>
    <x v="3"/>
    <n v="44362.5"/>
    <n v="6"/>
  </r>
  <r>
    <s v="DET-001759"/>
    <s v="ORD-000101"/>
    <s v="PRD-000078"/>
    <n v="14"/>
    <n v="83.32"/>
    <n v="130.31"/>
    <n v="133.84"/>
    <n v="1873.76"/>
    <n v="1166.48"/>
    <n v="707.28"/>
    <n v="0.3775"/>
    <x v="16"/>
    <x v="3"/>
    <x v="2"/>
    <s v="CUST-000063"/>
    <x v="16"/>
    <x v="3"/>
    <n v="38077.24"/>
    <n v="4"/>
  </r>
  <r>
    <s v="DET-001760"/>
    <s v="ORD-001110"/>
    <s v="PRD-000103"/>
    <n v="47"/>
    <n v="191.46"/>
    <n v="245.6"/>
    <n v="246.71"/>
    <n v="11595.37"/>
    <n v="8998.6200000000008"/>
    <n v="2596.75"/>
    <n v="0.22389999999999999"/>
    <x v="38"/>
    <x v="1"/>
    <x v="1"/>
    <s v="CUST-000011"/>
    <x v="78"/>
    <x v="1"/>
    <n v="55140.480000000003"/>
    <n v="2"/>
  </r>
  <r>
    <s v="DET-001761"/>
    <s v="ORD-001247"/>
    <s v="PRD-000056"/>
    <n v="18"/>
    <n v="464.84"/>
    <n v="609.41999999999996"/>
    <n v="645.70000000000005"/>
    <n v="11622.6"/>
    <n v="8367.1200000000008"/>
    <n v="3255.48"/>
    <n v="0.28010000000000002"/>
    <x v="78"/>
    <x v="4"/>
    <x v="3"/>
    <s v="CUST-000037"/>
    <x v="25"/>
    <x v="4"/>
    <n v="192443.76"/>
    <n v="2"/>
  </r>
  <r>
    <s v="DET-001762"/>
    <s v="ORD-001362"/>
    <s v="PRD-000104"/>
    <n v="44"/>
    <n v="278.86"/>
    <n v="384.46"/>
    <n v="382.46"/>
    <n v="16828.240000000002"/>
    <n v="12269.84"/>
    <n v="4558.3999999999996"/>
    <n v="0.27089999999999997"/>
    <x v="82"/>
    <x v="1"/>
    <x v="2"/>
    <s v="CUST-000069"/>
    <x v="48"/>
    <x v="1"/>
    <n v="92302.66"/>
    <n v="6"/>
  </r>
  <r>
    <s v="DET-001763"/>
    <s v="ORD-000166"/>
    <s v="PRD-000001"/>
    <n v="19"/>
    <n v="218.54"/>
    <n v="334.94"/>
    <n v="345.47"/>
    <n v="6563.93"/>
    <n v="4152.26"/>
    <n v="2411.67"/>
    <n v="0.3674"/>
    <x v="28"/>
    <x v="5"/>
    <x v="1"/>
    <s v="CUST-000030"/>
    <x v="38"/>
    <x v="3"/>
    <n v="23165.24"/>
    <n v="3"/>
  </r>
  <r>
    <s v="DET-001764"/>
    <s v="ORD-000383"/>
    <s v="PRD-000056"/>
    <n v="21"/>
    <n v="464.84"/>
    <n v="609.41999999999996"/>
    <n v="618.55999999999995"/>
    <n v="12989.76"/>
    <n v="9761.64"/>
    <n v="3228.12"/>
    <n v="0.2485"/>
    <x v="78"/>
    <x v="4"/>
    <x v="0"/>
    <s v="CUST-000068"/>
    <x v="17"/>
    <x v="2"/>
    <n v="192443.76"/>
    <n v="2"/>
  </r>
  <r>
    <s v="DET-001765"/>
    <s v="ORD-001400"/>
    <s v="PRD-000118"/>
    <n v="22"/>
    <n v="133.96"/>
    <n v="168.59"/>
    <n v="167.16"/>
    <n v="3677.52"/>
    <n v="2947.12"/>
    <n v="730.4"/>
    <n v="0.1986"/>
    <x v="94"/>
    <x v="4"/>
    <x v="2"/>
    <s v="CUST-000072"/>
    <x v="34"/>
    <x v="0"/>
    <n v="48091.64"/>
    <n v="4"/>
  </r>
  <r>
    <s v="DET-001766"/>
    <s v="ORD-001495"/>
    <s v="PRD-000004"/>
    <n v="36"/>
    <n v="319.39999999999998"/>
    <n v="411.55"/>
    <n v="451.14"/>
    <n v="16241.04"/>
    <n v="11498.4"/>
    <n v="4742.6400000000003"/>
    <n v="0.29199999999999998"/>
    <x v="7"/>
    <x v="4"/>
    <x v="1"/>
    <s v="CUST-000050"/>
    <x v="10"/>
    <x v="4"/>
    <n v="31301.200000000001"/>
    <n v="4"/>
  </r>
  <r>
    <s v="DET-001767"/>
    <s v="ORD-000790"/>
    <s v="PRD-000030"/>
    <n v="42"/>
    <n v="70.900000000000006"/>
    <n v="95.54"/>
    <n v="94.47"/>
    <n v="3967.74"/>
    <n v="2977.8"/>
    <n v="989.94"/>
    <n v="0.2495"/>
    <x v="6"/>
    <x v="1"/>
    <x v="1"/>
    <s v="CUST-000047"/>
    <x v="43"/>
    <x v="3"/>
    <n v="19072.099999999999"/>
    <n v="1"/>
  </r>
  <r>
    <s v="DET-001768"/>
    <s v="ORD-000031"/>
    <s v="PRD-000012"/>
    <n v="27"/>
    <n v="486.46"/>
    <n v="645.89"/>
    <n v="643.55999999999995"/>
    <n v="17376.12"/>
    <n v="13134.42"/>
    <n v="4241.7"/>
    <n v="0.24410000000000001"/>
    <x v="32"/>
    <x v="0"/>
    <x v="0"/>
    <s v="CUST-000009"/>
    <x v="24"/>
    <x v="2"/>
    <n v="77347.14"/>
    <n v="2"/>
  </r>
  <r>
    <s v="DET-001769"/>
    <s v="ORD-001399"/>
    <s v="PRD-000120"/>
    <n v="27"/>
    <n v="292.7"/>
    <n v="384.02"/>
    <n v="374.13"/>
    <n v="10101.51"/>
    <n v="7902.9"/>
    <n v="2198.61"/>
    <n v="0.2177"/>
    <x v="62"/>
    <x v="2"/>
    <x v="1"/>
    <s v="CUST-000011"/>
    <x v="78"/>
    <x v="1"/>
    <n v="76980.100000000006"/>
    <n v="1"/>
  </r>
  <r>
    <s v="DET-001770"/>
    <s v="ORD-000011"/>
    <s v="PRD-000035"/>
    <n v="39"/>
    <n v="484.53"/>
    <n v="772.81"/>
    <n v="829.57"/>
    <n v="32353.23"/>
    <n v="18896.669999999998"/>
    <n v="13456.56"/>
    <n v="0.41589999999999999"/>
    <x v="1"/>
    <x v="1"/>
    <x v="0"/>
    <s v="CUST-000036"/>
    <x v="46"/>
    <x v="4"/>
    <n v="63957.96"/>
    <n v="2"/>
  </r>
  <r>
    <s v="DET-001771"/>
    <s v="ORD-001326"/>
    <s v="PRD-000077"/>
    <n v="43"/>
    <n v="397.07"/>
    <n v="597.23"/>
    <n v="619.91999999999996"/>
    <n v="26656.560000000001"/>
    <n v="17074.009999999998"/>
    <n v="9582.5499999999993"/>
    <n v="0.35949999999999999"/>
    <x v="71"/>
    <x v="4"/>
    <x v="3"/>
    <s v="CUST-000023"/>
    <x v="2"/>
    <x v="1"/>
    <n v="153269.01999999999"/>
    <n v="1"/>
  </r>
  <r>
    <s v="DET-001772"/>
    <s v="ORD-000096"/>
    <s v="PRD-000052"/>
    <n v="19"/>
    <n v="398.81"/>
    <n v="500.83"/>
    <n v="521.84"/>
    <n v="9914.9599999999991"/>
    <n v="7577.39"/>
    <n v="2337.5700000000002"/>
    <n v="0.23580000000000001"/>
    <x v="64"/>
    <x v="5"/>
    <x v="3"/>
    <s v="CUST-000039"/>
    <x v="51"/>
    <x v="0"/>
    <n v="100101.31"/>
    <n v="4"/>
  </r>
  <r>
    <s v="DET-001773"/>
    <s v="ORD-001214"/>
    <s v="PRD-000031"/>
    <n v="28"/>
    <n v="323.39999999999998"/>
    <n v="507.06"/>
    <n v="544.12"/>
    <n v="15235.36"/>
    <n v="9055.2000000000007"/>
    <n v="6180.16"/>
    <n v="0.40560000000000002"/>
    <x v="18"/>
    <x v="4"/>
    <x v="0"/>
    <s v="CUST-000061"/>
    <x v="22"/>
    <x v="4"/>
    <n v="78909.600000000006"/>
    <n v="1"/>
  </r>
  <r>
    <s v="DET-001774"/>
    <s v="ORD-000453"/>
    <s v="PRD-000102"/>
    <n v="32"/>
    <n v="336.38"/>
    <n v="487.38"/>
    <n v="488.08"/>
    <n v="15618.56"/>
    <n v="10764.16"/>
    <n v="4854.3999999999996"/>
    <n v="0.31080000000000002"/>
    <x v="37"/>
    <x v="5"/>
    <x v="3"/>
    <s v="CUST-000032"/>
    <x v="1"/>
    <x v="0"/>
    <n v="161462.39999999999"/>
    <n v="3"/>
  </r>
  <r>
    <s v="DET-001775"/>
    <s v="ORD-000192"/>
    <s v="PRD-000107"/>
    <n v="20"/>
    <n v="234.67"/>
    <n v="373.26"/>
    <n v="365.44"/>
    <n v="7308.8"/>
    <n v="4693.3999999999996"/>
    <n v="2615.4"/>
    <n v="0.35780000000000001"/>
    <x v="15"/>
    <x v="2"/>
    <x v="3"/>
    <s v="CUST-000074"/>
    <x v="29"/>
    <x v="0"/>
    <n v="91755.97"/>
    <n v="4"/>
  </r>
  <r>
    <s v="DET-001776"/>
    <s v="ORD-000486"/>
    <s v="PRD-000087"/>
    <n v="20"/>
    <n v="378.32"/>
    <n v="486.34"/>
    <n v="476.5"/>
    <n v="9530"/>
    <n v="7566.4"/>
    <n v="1963.6"/>
    <n v="0.20599999999999999"/>
    <x v="107"/>
    <x v="5"/>
    <x v="0"/>
    <s v="CUST-000068"/>
    <x v="17"/>
    <x v="2"/>
    <n v="133546.96"/>
    <n v="4"/>
  </r>
  <r>
    <s v="DET-001777"/>
    <s v="ORD-001290"/>
    <s v="PRD-000068"/>
    <n v="44"/>
    <n v="410.99"/>
    <n v="593.6"/>
    <n v="629.15"/>
    <n v="27682.6"/>
    <n v="18083.560000000001"/>
    <n v="9599.0400000000009"/>
    <n v="0.3468"/>
    <x v="24"/>
    <x v="2"/>
    <x v="0"/>
    <s v="CUST-000076"/>
    <x v="35"/>
    <x v="2"/>
    <n v="159053.13"/>
    <n v="5"/>
  </r>
  <r>
    <s v="DET-001778"/>
    <s v="ORD-001448"/>
    <s v="PRD-000052"/>
    <n v="43"/>
    <n v="398.81"/>
    <n v="500.83"/>
    <n v="521.91999999999996"/>
    <n v="22442.560000000001"/>
    <n v="17148.830000000002"/>
    <n v="5293.73"/>
    <n v="0.2359"/>
    <x v="64"/>
    <x v="5"/>
    <x v="3"/>
    <s v="CUST-000035"/>
    <x v="61"/>
    <x v="1"/>
    <n v="100101.31"/>
    <n v="5"/>
  </r>
  <r>
    <s v="DET-001779"/>
    <s v="ORD-001152"/>
    <s v="PRD-000080"/>
    <n v="10"/>
    <n v="102.14"/>
    <n v="155.55000000000001"/>
    <n v="152.59"/>
    <n v="1525.9"/>
    <n v="1021.4"/>
    <n v="504.5"/>
    <n v="0.3306"/>
    <x v="95"/>
    <x v="2"/>
    <x v="3"/>
    <s v="CUST-000049"/>
    <x v="7"/>
    <x v="1"/>
    <n v="43103.08"/>
    <n v="6"/>
  </r>
  <r>
    <s v="DET-001780"/>
    <s v="ORD-000238"/>
    <s v="PRD-000007"/>
    <n v="6"/>
    <n v="76.14"/>
    <n v="116.97"/>
    <n v="113.67"/>
    <n v="682.02"/>
    <n v="456.84"/>
    <n v="225.18"/>
    <n v="0.33019999999999999"/>
    <x v="29"/>
    <x v="3"/>
    <x v="1"/>
    <s v="CUST-000005"/>
    <x v="65"/>
    <x v="4"/>
    <n v="23907.96"/>
    <n v="3"/>
  </r>
  <r>
    <s v="DET-001781"/>
    <s v="ORD-001379"/>
    <s v="PRD-000022"/>
    <n v="17"/>
    <n v="112.77"/>
    <n v="150.9"/>
    <n v="146.09"/>
    <n v="2483.5300000000002"/>
    <n v="1917.09"/>
    <n v="566.44000000000005"/>
    <n v="0.2281"/>
    <x v="17"/>
    <x v="3"/>
    <x v="2"/>
    <s v="CUST-000019"/>
    <x v="3"/>
    <x v="0"/>
    <n v="35409.78"/>
    <n v="4"/>
  </r>
  <r>
    <s v="DET-001782"/>
    <s v="ORD-001136"/>
    <s v="PRD-000093"/>
    <n v="48"/>
    <n v="392.35"/>
    <n v="579.97"/>
    <n v="605.59"/>
    <n v="29068.32"/>
    <n v="18832.8"/>
    <n v="10235.52"/>
    <n v="0.35210000000000002"/>
    <x v="60"/>
    <x v="5"/>
    <x v="0"/>
    <s v="CUST-000074"/>
    <x v="29"/>
    <x v="0"/>
    <n v="153408.85"/>
    <n v="1"/>
  </r>
  <r>
    <s v="DET-001783"/>
    <s v="ORD-001470"/>
    <s v="PRD-000075"/>
    <n v="13"/>
    <n v="368.09"/>
    <n v="503.79"/>
    <n v="478.61"/>
    <n v="6221.93"/>
    <n v="4785.17"/>
    <n v="1436.76"/>
    <n v="0.23089999999999999"/>
    <x v="100"/>
    <x v="1"/>
    <x v="0"/>
    <s v="CUST-000056"/>
    <x v="9"/>
    <x v="1"/>
    <n v="39753.72"/>
    <n v="4"/>
  </r>
  <r>
    <s v="DET-001784"/>
    <s v="ORD-001367"/>
    <s v="PRD-000056"/>
    <n v="38"/>
    <n v="464.84"/>
    <n v="609.41999999999996"/>
    <n v="580.62"/>
    <n v="22063.56"/>
    <n v="17663.919999999998"/>
    <n v="4399.6400000000003"/>
    <n v="0.19939999999999999"/>
    <x v="78"/>
    <x v="4"/>
    <x v="0"/>
    <s v="CUST-000063"/>
    <x v="16"/>
    <x v="3"/>
    <n v="192443.76"/>
    <n v="3"/>
  </r>
  <r>
    <s v="DET-001785"/>
    <s v="ORD-001169"/>
    <s v="PRD-000097"/>
    <n v="21"/>
    <n v="285.23"/>
    <n v="389.02"/>
    <n v="392.3"/>
    <n v="8238.2999999999993"/>
    <n v="5989.83"/>
    <n v="2248.4699999999998"/>
    <n v="0.27289999999999998"/>
    <x v="93"/>
    <x v="1"/>
    <x v="1"/>
    <s v="CUST-000075"/>
    <x v="0"/>
    <x v="0"/>
    <n v="47062.95"/>
    <n v="5"/>
  </r>
  <r>
    <s v="DET-001786"/>
    <s v="ORD-001089"/>
    <s v="PRD-000058"/>
    <n v="31"/>
    <n v="138.19"/>
    <n v="191.44"/>
    <n v="201.72"/>
    <n v="6253.32"/>
    <n v="4283.8900000000003"/>
    <n v="1969.43"/>
    <n v="0.31490000000000001"/>
    <x v="52"/>
    <x v="5"/>
    <x v="2"/>
    <s v="CUST-000003"/>
    <x v="37"/>
    <x v="4"/>
    <n v="14233.57"/>
    <n v="5"/>
  </r>
  <r>
    <s v="DET-001787"/>
    <s v="ORD-001271"/>
    <s v="PRD-000093"/>
    <n v="33"/>
    <n v="392.35"/>
    <n v="579.97"/>
    <n v="611.44000000000005"/>
    <n v="20177.52"/>
    <n v="12947.55"/>
    <n v="7229.97"/>
    <n v="0.35830000000000001"/>
    <x v="60"/>
    <x v="5"/>
    <x v="3"/>
    <s v="CUST-000010"/>
    <x v="75"/>
    <x v="4"/>
    <n v="153408.85"/>
    <n v="3"/>
  </r>
  <r>
    <s v="DET-001788"/>
    <s v="ORD-000735"/>
    <s v="PRD-000064"/>
    <n v="41"/>
    <n v="210.54"/>
    <n v="327.83"/>
    <n v="332.59"/>
    <n v="13636.19"/>
    <n v="8632.14"/>
    <n v="5004.05"/>
    <n v="0.36699999999999999"/>
    <x v="10"/>
    <x v="3"/>
    <x v="2"/>
    <s v="CUST-000036"/>
    <x v="46"/>
    <x v="4"/>
    <n v="34528.559999999998"/>
    <n v="2"/>
  </r>
  <r>
    <s v="DET-001789"/>
    <s v="ORD-000991"/>
    <s v="PRD-000103"/>
    <n v="47"/>
    <n v="191.46"/>
    <n v="245.6"/>
    <n v="258.77999999999997"/>
    <n v="12162.66"/>
    <n v="8998.6200000000008"/>
    <n v="3164.04"/>
    <n v="0.2601"/>
    <x v="38"/>
    <x v="1"/>
    <x v="1"/>
    <s v="CUST-000017"/>
    <x v="41"/>
    <x v="4"/>
    <n v="55140.480000000003"/>
    <n v="1"/>
  </r>
  <r>
    <s v="DET-001790"/>
    <s v="ORD-000825"/>
    <s v="PRD-000012"/>
    <n v="26"/>
    <n v="486.46"/>
    <n v="645.89"/>
    <n v="664.08"/>
    <n v="17266.080000000002"/>
    <n v="12647.96"/>
    <n v="4618.12"/>
    <n v="0.26750000000000002"/>
    <x v="32"/>
    <x v="0"/>
    <x v="0"/>
    <s v="CUST-000033"/>
    <x v="23"/>
    <x v="2"/>
    <n v="77347.14"/>
    <n v="5"/>
  </r>
  <r>
    <s v="DET-001791"/>
    <s v="ORD-001463"/>
    <s v="PRD-000007"/>
    <n v="28"/>
    <n v="76.14"/>
    <n v="116.97"/>
    <n v="128.26"/>
    <n v="3591.28"/>
    <n v="2131.92"/>
    <n v="1459.36"/>
    <n v="0.40639999999999998"/>
    <x v="29"/>
    <x v="3"/>
    <x v="2"/>
    <s v="CUST-000031"/>
    <x v="57"/>
    <x v="0"/>
    <n v="23907.96"/>
    <n v="1"/>
  </r>
  <r>
    <s v="DET-001792"/>
    <s v="ORD-000106"/>
    <s v="PRD-000055"/>
    <n v="11"/>
    <n v="319.05"/>
    <n v="470.86"/>
    <n v="458.79"/>
    <n v="5046.6899999999996"/>
    <n v="3509.55"/>
    <n v="1537.14"/>
    <n v="0.30459999999999998"/>
    <x v="23"/>
    <x v="0"/>
    <x v="1"/>
    <s v="CUST-000006"/>
    <x v="63"/>
    <x v="2"/>
    <n v="62852.85"/>
    <n v="4"/>
  </r>
  <r>
    <s v="DET-001793"/>
    <s v="ORD-000181"/>
    <s v="PRD-000103"/>
    <n v="38"/>
    <n v="191.46"/>
    <n v="245.6"/>
    <n v="255.45"/>
    <n v="9707.1"/>
    <n v="7275.48"/>
    <n v="2431.62"/>
    <n v="0.2505"/>
    <x v="38"/>
    <x v="1"/>
    <x v="0"/>
    <s v="CUST-000021"/>
    <x v="55"/>
    <x v="4"/>
    <n v="55140.480000000003"/>
    <n v="2"/>
  </r>
  <r>
    <s v="DET-001794"/>
    <s v="ORD-000184"/>
    <s v="PRD-000106"/>
    <n v="16"/>
    <n v="162.18"/>
    <n v="216.57"/>
    <n v="221.7"/>
    <n v="3547.2"/>
    <n v="2594.88"/>
    <n v="952.32"/>
    <n v="0.26850000000000002"/>
    <x v="33"/>
    <x v="1"/>
    <x v="2"/>
    <s v="CUST-000069"/>
    <x v="48"/>
    <x v="1"/>
    <n v="37950.120000000003"/>
    <n v="2"/>
  </r>
  <r>
    <s v="DET-001795"/>
    <s v="ORD-000226"/>
    <s v="PRD-000062"/>
    <n v="27"/>
    <n v="172.11"/>
    <n v="221.97"/>
    <n v="217.35"/>
    <n v="5868.45"/>
    <n v="4646.97"/>
    <n v="1221.48"/>
    <n v="0.20810000000000001"/>
    <x v="44"/>
    <x v="1"/>
    <x v="1"/>
    <s v="CUST-000064"/>
    <x v="18"/>
    <x v="0"/>
    <n v="75212.070000000007"/>
    <n v="6"/>
  </r>
  <r>
    <s v="DET-001796"/>
    <s v="ORD-000777"/>
    <s v="PRD-000112"/>
    <n v="19"/>
    <n v="122.55"/>
    <n v="174.75"/>
    <n v="185.67"/>
    <n v="3527.73"/>
    <n v="2328.4499999999998"/>
    <n v="1199.28"/>
    <n v="0.34"/>
    <x v="116"/>
    <x v="0"/>
    <x v="0"/>
    <s v="CUST-000062"/>
    <x v="8"/>
    <x v="4"/>
    <n v="16421.7"/>
    <n v="2"/>
  </r>
  <r>
    <s v="DET-001797"/>
    <s v="ORD-000790"/>
    <s v="PRD-000090"/>
    <n v="37"/>
    <n v="262.5"/>
    <n v="342.9"/>
    <n v="339.93"/>
    <n v="12577.41"/>
    <n v="9712.5"/>
    <n v="2864.91"/>
    <n v="0.2278"/>
    <x v="88"/>
    <x v="5"/>
    <x v="1"/>
    <s v="CUST-000047"/>
    <x v="43"/>
    <x v="3"/>
    <n v="44362.5"/>
    <n v="1"/>
  </r>
  <r>
    <s v="DET-001798"/>
    <s v="ORD-001113"/>
    <s v="PRD-000104"/>
    <n v="17"/>
    <n v="278.86"/>
    <n v="384.46"/>
    <n v="387.25"/>
    <n v="6583.25"/>
    <n v="4740.62"/>
    <n v="1842.63"/>
    <n v="0.27989999999999998"/>
    <x v="82"/>
    <x v="1"/>
    <x v="0"/>
    <s v="CUST-000072"/>
    <x v="34"/>
    <x v="0"/>
    <n v="92302.66"/>
    <n v="5"/>
  </r>
  <r>
    <s v="DET-001799"/>
    <s v="ORD-000688"/>
    <s v="PRD-000073"/>
    <n v="27"/>
    <n v="52.48"/>
    <n v="82.14"/>
    <n v="82.65"/>
    <n v="2231.5500000000002"/>
    <n v="1416.96"/>
    <n v="814.59"/>
    <n v="0.36499999999999999"/>
    <x v="118"/>
    <x v="0"/>
    <x v="3"/>
    <s v="CUST-000066"/>
    <x v="64"/>
    <x v="2"/>
    <n v="6979.84"/>
    <n v="6"/>
  </r>
  <r>
    <s v="DET-001800"/>
    <s v="ORD-000530"/>
    <s v="PRD-000105"/>
    <n v="42"/>
    <n v="458.4"/>
    <n v="615.54999999999995"/>
    <n v="607.32000000000005"/>
    <n v="25507.439999999999"/>
    <n v="19252.8"/>
    <n v="6254.64"/>
    <n v="0.2452"/>
    <x v="85"/>
    <x v="2"/>
    <x v="1"/>
    <s v="CUST-000005"/>
    <x v="65"/>
    <x v="4"/>
    <n v="143479.20000000001"/>
    <n v="5"/>
  </r>
  <r>
    <s v="DET-001801"/>
    <s v="ORD-001395"/>
    <s v="PRD-000098"/>
    <n v="36"/>
    <n v="242.39"/>
    <n v="366.32"/>
    <n v="371.67"/>
    <n v="13380.12"/>
    <n v="8726.0400000000009"/>
    <n v="4654.08"/>
    <n v="0.3478"/>
    <x v="102"/>
    <x v="4"/>
    <x v="1"/>
    <s v="CUST-000033"/>
    <x v="23"/>
    <x v="2"/>
    <n v="16724.91"/>
    <n v="1"/>
  </r>
  <r>
    <s v="DET-001802"/>
    <s v="ORD-000972"/>
    <s v="PRD-000109"/>
    <n v="49"/>
    <n v="152.96"/>
    <n v="238.96"/>
    <n v="243.98"/>
    <n v="11955.02"/>
    <n v="7495.04"/>
    <n v="4459.9799999999996"/>
    <n v="0.37309999999999999"/>
    <x v="92"/>
    <x v="0"/>
    <x v="0"/>
    <s v="CUST-000058"/>
    <x v="79"/>
    <x v="0"/>
    <n v="16978.560000000001"/>
    <n v="1"/>
  </r>
  <r>
    <s v="DET-001803"/>
    <s v="ORD-000936"/>
    <s v="PRD-000077"/>
    <n v="39"/>
    <n v="397.07"/>
    <n v="597.23"/>
    <n v="634.04"/>
    <n v="24727.56"/>
    <n v="15485.73"/>
    <n v="9241.83"/>
    <n v="0.37369999999999998"/>
    <x v="71"/>
    <x v="4"/>
    <x v="2"/>
    <s v="CUST-000037"/>
    <x v="25"/>
    <x v="4"/>
    <n v="153269.01999999999"/>
    <n v="6"/>
  </r>
  <r>
    <s v="DET-001804"/>
    <s v="ORD-001423"/>
    <s v="PRD-000055"/>
    <n v="5"/>
    <n v="319.05"/>
    <n v="470.86"/>
    <n v="501.35"/>
    <n v="2506.75"/>
    <n v="1595.25"/>
    <n v="911.5"/>
    <n v="0.36359999999999998"/>
    <x v="23"/>
    <x v="0"/>
    <x v="2"/>
    <s v="CUST-000048"/>
    <x v="31"/>
    <x v="1"/>
    <n v="62852.85"/>
    <n v="3"/>
  </r>
  <r>
    <s v="DET-001805"/>
    <s v="ORD-000106"/>
    <s v="PRD-000119"/>
    <n v="49"/>
    <n v="451.65"/>
    <n v="666.6"/>
    <n v="649.12"/>
    <n v="31806.880000000001"/>
    <n v="22130.85"/>
    <n v="9676.0300000000007"/>
    <n v="0.30420000000000003"/>
    <x v="47"/>
    <x v="0"/>
    <x v="1"/>
    <s v="CUST-000006"/>
    <x v="63"/>
    <x v="2"/>
    <n v="148592.85"/>
    <n v="4"/>
  </r>
  <r>
    <s v="DET-001806"/>
    <s v="ORD-001295"/>
    <s v="PRD-000036"/>
    <n v="9"/>
    <n v="413.78"/>
    <n v="552.28"/>
    <n v="573.77"/>
    <n v="5163.93"/>
    <n v="3724.02"/>
    <n v="1439.91"/>
    <n v="0.27879999999999999"/>
    <x v="81"/>
    <x v="1"/>
    <x v="1"/>
    <s v="CUST-000028"/>
    <x v="67"/>
    <x v="3"/>
    <n v="177511.62"/>
    <n v="5"/>
  </r>
  <r>
    <s v="DET-001807"/>
    <s v="ORD-000831"/>
    <s v="PRD-000089"/>
    <n v="17"/>
    <n v="449.25"/>
    <n v="562.36"/>
    <n v="609.84"/>
    <n v="10367.280000000001"/>
    <n v="7637.25"/>
    <n v="2730.03"/>
    <n v="0.26329999999999998"/>
    <x v="27"/>
    <x v="2"/>
    <x v="0"/>
    <s v="CUST-000034"/>
    <x v="28"/>
    <x v="0"/>
    <n v="146455.5"/>
    <n v="6"/>
  </r>
  <r>
    <s v="DET-001808"/>
    <s v="ORD-000679"/>
    <s v="PRD-000024"/>
    <n v="9"/>
    <n v="214.86"/>
    <n v="291.2"/>
    <n v="281.39"/>
    <n v="2532.5100000000002"/>
    <n v="1933.74"/>
    <n v="598.77"/>
    <n v="0.2364"/>
    <x v="73"/>
    <x v="0"/>
    <x v="0"/>
    <s v="CUST-000053"/>
    <x v="19"/>
    <x v="4"/>
    <n v="80572.5"/>
    <n v="4"/>
  </r>
  <r>
    <s v="DET-001809"/>
    <s v="ORD-000849"/>
    <s v="PRD-000044"/>
    <n v="36"/>
    <n v="459.19"/>
    <n v="660.1"/>
    <n v="673.92"/>
    <n v="24261.119999999999"/>
    <n v="16530.84"/>
    <n v="7730.28"/>
    <n v="0.31859999999999999"/>
    <x v="53"/>
    <x v="1"/>
    <x v="0"/>
    <s v="CUST-000065"/>
    <x v="33"/>
    <x v="4"/>
    <n v="22959.5"/>
    <n v="6"/>
  </r>
  <r>
    <s v="DET-001810"/>
    <s v="ORD-001056"/>
    <s v="PRD-000017"/>
    <n v="25"/>
    <n v="186.91"/>
    <n v="267.58"/>
    <n v="284.32"/>
    <n v="7108"/>
    <n v="4672.75"/>
    <n v="2435.25"/>
    <n v="0.34260000000000002"/>
    <x v="42"/>
    <x v="0"/>
    <x v="2"/>
    <s v="CUST-000080"/>
    <x v="12"/>
    <x v="4"/>
    <n v="33456.89"/>
    <n v="6"/>
  </r>
  <r>
    <s v="DET-001811"/>
    <s v="ORD-000393"/>
    <s v="PRD-000002"/>
    <n v="28"/>
    <n v="477.82"/>
    <n v="747.13"/>
    <n v="778.3"/>
    <n v="21792.400000000001"/>
    <n v="13378.96"/>
    <n v="8413.44"/>
    <n v="0.3861"/>
    <x v="86"/>
    <x v="4"/>
    <x v="0"/>
    <s v="CUST-000011"/>
    <x v="78"/>
    <x v="1"/>
    <n v="45392.9"/>
    <n v="2"/>
  </r>
  <r>
    <s v="DET-001812"/>
    <s v="ORD-000040"/>
    <s v="PRD-000013"/>
    <n v="22"/>
    <n v="424.6"/>
    <n v="548.55999999999995"/>
    <n v="529.41"/>
    <n v="11647.02"/>
    <n v="9341.2000000000007"/>
    <n v="2305.8200000000002"/>
    <n v="0.19800000000000001"/>
    <x v="61"/>
    <x v="4"/>
    <x v="0"/>
    <s v="CUST-000052"/>
    <x v="58"/>
    <x v="2"/>
    <n v="195740.6"/>
    <n v="6"/>
  </r>
  <r>
    <s v="DET-001813"/>
    <s v="ORD-000660"/>
    <s v="PRD-000031"/>
    <n v="25"/>
    <n v="323.39999999999998"/>
    <n v="507.06"/>
    <n v="511.87"/>
    <n v="12796.75"/>
    <n v="8085"/>
    <n v="4711.75"/>
    <n v="0.36820000000000003"/>
    <x v="18"/>
    <x v="4"/>
    <x v="3"/>
    <s v="CUST-000019"/>
    <x v="3"/>
    <x v="0"/>
    <n v="78909.600000000006"/>
    <n v="5"/>
  </r>
  <r>
    <s v="DET-001814"/>
    <s v="ORD-001242"/>
    <s v="PRD-000093"/>
    <n v="14"/>
    <n v="392.35"/>
    <n v="579.97"/>
    <n v="595.1"/>
    <n v="8331.4"/>
    <n v="5492.9"/>
    <n v="2838.5"/>
    <n v="0.3407"/>
    <x v="60"/>
    <x v="5"/>
    <x v="3"/>
    <s v="CUST-000042"/>
    <x v="53"/>
    <x v="2"/>
    <n v="153408.85"/>
    <n v="3"/>
  </r>
  <r>
    <s v="DET-001815"/>
    <s v="ORD-000981"/>
    <s v="PRD-000114"/>
    <n v="28"/>
    <n v="413.65"/>
    <n v="588.37"/>
    <n v="646.84"/>
    <n v="18111.52"/>
    <n v="11582.2"/>
    <n v="6529.32"/>
    <n v="0.36049999999999999"/>
    <x v="50"/>
    <x v="1"/>
    <x v="2"/>
    <s v="CUST-000031"/>
    <x v="57"/>
    <x v="0"/>
    <n v="43846.9"/>
    <n v="2"/>
  </r>
  <r>
    <s v="DET-001816"/>
    <s v="ORD-001106"/>
    <s v="PRD-000028"/>
    <n v="44"/>
    <n v="281.41000000000003"/>
    <n v="401.27"/>
    <n v="391.96"/>
    <n v="17246.240000000002"/>
    <n v="12382.04"/>
    <n v="4864.2"/>
    <n v="0.28199999999999997"/>
    <x v="12"/>
    <x v="3"/>
    <x v="2"/>
    <s v="CUST-000060"/>
    <x v="62"/>
    <x v="3"/>
    <n v="26171.13"/>
    <n v="4"/>
  </r>
  <r>
    <s v="DET-001817"/>
    <s v="ORD-000845"/>
    <s v="PRD-000060"/>
    <n v="25"/>
    <n v="196.4"/>
    <n v="254.95"/>
    <n v="279.77"/>
    <n v="6994.25"/>
    <n v="4910"/>
    <n v="2084.25"/>
    <n v="0.29799999999999999"/>
    <x v="90"/>
    <x v="5"/>
    <x v="2"/>
    <s v="CUST-000010"/>
    <x v="75"/>
    <x v="4"/>
    <n v="93682.8"/>
    <n v="1"/>
  </r>
  <r>
    <s v="DET-001818"/>
    <s v="ORD-000201"/>
    <s v="PRD-000027"/>
    <n v="29"/>
    <n v="139.85"/>
    <n v="204.65"/>
    <n v="205.96"/>
    <n v="5972.84"/>
    <n v="4055.65"/>
    <n v="1917.19"/>
    <n v="0.32100000000000001"/>
    <x v="80"/>
    <x v="1"/>
    <x v="2"/>
    <s v="CUST-000062"/>
    <x v="8"/>
    <x v="4"/>
    <n v="52164.05"/>
    <n v="5"/>
  </r>
  <r>
    <s v="DET-001819"/>
    <s v="ORD-000447"/>
    <s v="PRD-000015"/>
    <n v="27"/>
    <n v="131.82"/>
    <n v="208.28"/>
    <n v="204.12"/>
    <n v="5511.24"/>
    <n v="3559.14"/>
    <n v="1952.1"/>
    <n v="0.35420000000000001"/>
    <x v="54"/>
    <x v="3"/>
    <x v="0"/>
    <s v="CUST-000042"/>
    <x v="53"/>
    <x v="2"/>
    <n v="12654.72"/>
    <n v="2"/>
  </r>
  <r>
    <s v="DET-001820"/>
    <s v="ORD-001452"/>
    <s v="PRD-000095"/>
    <n v="26"/>
    <n v="396.94"/>
    <n v="595.12"/>
    <n v="602.33000000000004"/>
    <n v="15660.58"/>
    <n v="10320.44"/>
    <n v="5340.14"/>
    <n v="0.34100000000000003"/>
    <x v="31"/>
    <x v="1"/>
    <x v="2"/>
    <s v="CUST-000030"/>
    <x v="38"/>
    <x v="3"/>
    <n v="139722.88"/>
    <n v="4"/>
  </r>
  <r>
    <s v="DET-001821"/>
    <s v="ORD-001062"/>
    <s v="PRD-000104"/>
    <n v="8"/>
    <n v="278.86"/>
    <n v="384.46"/>
    <n v="400.65"/>
    <n v="3205.2"/>
    <n v="2230.88"/>
    <n v="974.32"/>
    <n v="0.30399999999999999"/>
    <x v="82"/>
    <x v="1"/>
    <x v="0"/>
    <s v="CUST-000003"/>
    <x v="37"/>
    <x v="4"/>
    <n v="92302.66"/>
    <n v="1"/>
  </r>
  <r>
    <s v="DET-001822"/>
    <s v="ORD-001235"/>
    <s v="PRD-000079"/>
    <n v="38"/>
    <n v="211.31"/>
    <n v="329.75"/>
    <n v="323.82"/>
    <n v="12305.16"/>
    <n v="8029.78"/>
    <n v="4275.38"/>
    <n v="0.34739999999999999"/>
    <x v="25"/>
    <x v="5"/>
    <x v="0"/>
    <s v="CUST-000003"/>
    <x v="37"/>
    <x v="4"/>
    <n v="42684.62"/>
    <n v="2"/>
  </r>
  <r>
    <s v="DET-001823"/>
    <s v="ORD-000444"/>
    <s v="PRD-000033"/>
    <n v="10"/>
    <n v="79.27"/>
    <n v="103.11"/>
    <n v="102.46"/>
    <n v="1024.5999999999999"/>
    <n v="792.7"/>
    <n v="231.9"/>
    <n v="0.2263"/>
    <x v="106"/>
    <x v="3"/>
    <x v="2"/>
    <s v="CUST-000026"/>
    <x v="70"/>
    <x v="0"/>
    <n v="6817.22"/>
    <n v="6"/>
  </r>
  <r>
    <s v="DET-001824"/>
    <s v="ORD-001351"/>
    <s v="PRD-000020"/>
    <n v="32"/>
    <n v="181.05"/>
    <n v="287.89"/>
    <n v="310.39999999999998"/>
    <n v="9932.7999999999993"/>
    <n v="5793.6"/>
    <n v="4139.2"/>
    <n v="0.41670000000000001"/>
    <x v="21"/>
    <x v="2"/>
    <x v="2"/>
    <s v="CUST-000072"/>
    <x v="34"/>
    <x v="0"/>
    <n v="28786.95"/>
    <n v="1"/>
  </r>
  <r>
    <s v="DET-001825"/>
    <s v="ORD-000761"/>
    <s v="PRD-000042"/>
    <n v="35"/>
    <n v="272.83"/>
    <n v="401.42"/>
    <n v="441.5"/>
    <n v="15452.5"/>
    <n v="9549.0499999999993"/>
    <n v="5903.45"/>
    <n v="0.38200000000000001"/>
    <x v="36"/>
    <x v="2"/>
    <x v="0"/>
    <s v="CUST-000035"/>
    <x v="61"/>
    <x v="1"/>
    <n v="121955.01"/>
    <n v="1"/>
  </r>
  <r>
    <s v="DET-001826"/>
    <s v="ORD-000227"/>
    <s v="PRD-000012"/>
    <n v="39"/>
    <n v="486.46"/>
    <n v="645.89"/>
    <n v="644.41999999999996"/>
    <n v="25132.38"/>
    <n v="18971.939999999999"/>
    <n v="6160.44"/>
    <n v="0.24510000000000001"/>
    <x v="32"/>
    <x v="0"/>
    <x v="3"/>
    <s v="CUST-000038"/>
    <x v="32"/>
    <x v="3"/>
    <n v="77347.14"/>
    <n v="3"/>
  </r>
  <r>
    <s v="DET-001827"/>
    <s v="ORD-000048"/>
    <s v="PRD-000101"/>
    <n v="43"/>
    <n v="64.14"/>
    <n v="94.94"/>
    <n v="92.31"/>
    <n v="3969.33"/>
    <n v="2758.02"/>
    <n v="1211.31"/>
    <n v="0.30520000000000003"/>
    <x v="55"/>
    <x v="3"/>
    <x v="0"/>
    <s v="CUST-000058"/>
    <x v="79"/>
    <x v="0"/>
    <n v="31813.439999999999"/>
    <n v="2"/>
  </r>
  <r>
    <s v="DET-001828"/>
    <s v="ORD-001042"/>
    <s v="PRD-000073"/>
    <n v="46"/>
    <n v="52.48"/>
    <n v="82.14"/>
    <n v="87.81"/>
    <n v="4039.26"/>
    <n v="2414.08"/>
    <n v="1625.18"/>
    <n v="0.40229999999999999"/>
    <x v="118"/>
    <x v="0"/>
    <x v="2"/>
    <s v="CUST-000029"/>
    <x v="4"/>
    <x v="0"/>
    <n v="6979.84"/>
    <n v="3"/>
  </r>
  <r>
    <s v="DET-001829"/>
    <s v="ORD-000912"/>
    <s v="PRD-000023"/>
    <n v="27"/>
    <n v="181.47"/>
    <n v="258.42"/>
    <n v="268.77"/>
    <n v="7256.79"/>
    <n v="4899.6899999999996"/>
    <n v="2357.1"/>
    <n v="0.32479999999999998"/>
    <x v="19"/>
    <x v="1"/>
    <x v="3"/>
    <s v="CUST-000014"/>
    <x v="68"/>
    <x v="4"/>
    <n v="43552.800000000003"/>
    <n v="1"/>
  </r>
  <r>
    <s v="DET-001830"/>
    <s v="ORD-001463"/>
    <s v="PRD-000072"/>
    <n v="10"/>
    <n v="139.41999999999999"/>
    <n v="218.06"/>
    <n v="210.44"/>
    <n v="2104.4"/>
    <n v="1394.2"/>
    <n v="710.2"/>
    <n v="0.33750000000000002"/>
    <x v="99"/>
    <x v="4"/>
    <x v="2"/>
    <s v="CUST-000031"/>
    <x v="57"/>
    <x v="0"/>
    <n v="45032.66"/>
    <n v="1"/>
  </r>
  <r>
    <s v="DET-001831"/>
    <s v="ORD-000187"/>
    <s v="PRD-000096"/>
    <n v="20"/>
    <n v="272.20999999999998"/>
    <n v="362.87"/>
    <n v="396.26"/>
    <n v="7925.2"/>
    <n v="5444.2"/>
    <n v="2481"/>
    <n v="0.31309999999999999"/>
    <x v="68"/>
    <x v="5"/>
    <x v="1"/>
    <s v="CUST-000053"/>
    <x v="19"/>
    <x v="4"/>
    <n v="49270.01"/>
    <n v="5"/>
  </r>
  <r>
    <s v="DET-001832"/>
    <s v="ORD-000345"/>
    <s v="PRD-000112"/>
    <n v="6"/>
    <n v="122.55"/>
    <n v="174.75"/>
    <n v="168.06"/>
    <n v="1008.36"/>
    <n v="735.3"/>
    <n v="273.06"/>
    <n v="0.27079999999999999"/>
    <x v="116"/>
    <x v="0"/>
    <x v="3"/>
    <s v="CUST-000033"/>
    <x v="23"/>
    <x v="2"/>
    <n v="16421.7"/>
    <n v="4"/>
  </r>
  <r>
    <s v="DET-001833"/>
    <s v="ORD-000224"/>
    <s v="PRD-000014"/>
    <n v="28"/>
    <n v="145.55000000000001"/>
    <n v="199.14"/>
    <n v="207.86"/>
    <n v="5820.08"/>
    <n v="4075.4"/>
    <n v="1744.68"/>
    <n v="0.29980000000000001"/>
    <x v="4"/>
    <x v="2"/>
    <x v="1"/>
    <s v="CUST-000051"/>
    <x v="42"/>
    <x v="2"/>
    <n v="47158.2"/>
    <n v="5"/>
  </r>
  <r>
    <s v="DET-001834"/>
    <s v="ORD-000830"/>
    <s v="PRD-000091"/>
    <n v="21"/>
    <n v="103.82"/>
    <n v="149.71"/>
    <n v="151.74"/>
    <n v="3186.54"/>
    <n v="2180.2199999999998"/>
    <n v="1006.32"/>
    <n v="0.31580000000000003"/>
    <x v="70"/>
    <x v="4"/>
    <x v="0"/>
    <s v="CUST-000042"/>
    <x v="53"/>
    <x v="2"/>
    <n v="23359.5"/>
    <n v="2"/>
  </r>
  <r>
    <s v="DET-001835"/>
    <s v="ORD-000488"/>
    <s v="PRD-000025"/>
    <n v="49"/>
    <n v="255.23"/>
    <n v="344.48"/>
    <n v="356.02"/>
    <n v="17444.98"/>
    <n v="12506.27"/>
    <n v="4938.71"/>
    <n v="0.28310000000000002"/>
    <x v="11"/>
    <x v="1"/>
    <x v="1"/>
    <s v="CUST-000010"/>
    <x v="75"/>
    <x v="4"/>
    <n v="118937.18"/>
    <n v="1"/>
  </r>
  <r>
    <s v="DET-001836"/>
    <s v="ORD-000877"/>
    <s v="PRD-000077"/>
    <n v="5"/>
    <n v="397.07"/>
    <n v="597.23"/>
    <n v="586.47"/>
    <n v="2932.35"/>
    <n v="1985.35"/>
    <n v="947"/>
    <n v="0.32290000000000002"/>
    <x v="71"/>
    <x v="4"/>
    <x v="2"/>
    <s v="CUST-000046"/>
    <x v="60"/>
    <x v="2"/>
    <n v="153269.01999999999"/>
    <n v="2"/>
  </r>
  <r>
    <s v="DET-001837"/>
    <s v="ORD-000849"/>
    <s v="PRD-000119"/>
    <n v="10"/>
    <n v="451.65"/>
    <n v="666.6"/>
    <n v="702.07"/>
    <n v="7020.7"/>
    <n v="4516.5"/>
    <n v="2504.1999999999998"/>
    <n v="0.35670000000000002"/>
    <x v="47"/>
    <x v="0"/>
    <x v="0"/>
    <s v="CUST-000065"/>
    <x v="33"/>
    <x v="4"/>
    <n v="148592.85"/>
    <n v="6"/>
  </r>
  <r>
    <s v="DET-001838"/>
    <s v="ORD-001253"/>
    <s v="PRD-000085"/>
    <n v="9"/>
    <n v="189.94"/>
    <n v="277.74"/>
    <n v="303.83999999999997"/>
    <n v="2734.56"/>
    <n v="1709.46"/>
    <n v="1025.0999999999999"/>
    <n v="0.37490000000000001"/>
    <x v="115"/>
    <x v="5"/>
    <x v="3"/>
    <s v="CUST-000014"/>
    <x v="68"/>
    <x v="4"/>
    <n v="73316.84"/>
    <n v="1"/>
  </r>
  <r>
    <s v="DET-001839"/>
    <s v="ORD-001414"/>
    <s v="PRD-000109"/>
    <n v="49"/>
    <n v="152.96"/>
    <n v="238.96"/>
    <n v="243.44"/>
    <n v="11928.56"/>
    <n v="7495.04"/>
    <n v="4433.5200000000004"/>
    <n v="0.37169999999999997"/>
    <x v="92"/>
    <x v="0"/>
    <x v="1"/>
    <s v="CUST-000025"/>
    <x v="15"/>
    <x v="0"/>
    <n v="16978.560000000001"/>
    <n v="6"/>
  </r>
  <r>
    <s v="DET-001840"/>
    <s v="ORD-000979"/>
    <s v="PRD-000031"/>
    <n v="33"/>
    <n v="323.39999999999998"/>
    <n v="507.06"/>
    <n v="521.48"/>
    <n v="17208.84"/>
    <n v="10672.2"/>
    <n v="6536.64"/>
    <n v="0.37980000000000003"/>
    <x v="18"/>
    <x v="4"/>
    <x v="1"/>
    <s v="CUST-000030"/>
    <x v="38"/>
    <x v="3"/>
    <n v="78909.600000000006"/>
    <n v="4"/>
  </r>
  <r>
    <s v="DET-001841"/>
    <s v="ORD-001017"/>
    <s v="PRD-000101"/>
    <n v="16"/>
    <n v="64.14"/>
    <n v="94.94"/>
    <n v="93.61"/>
    <n v="1497.76"/>
    <n v="1026.24"/>
    <n v="471.52"/>
    <n v="0.31480000000000002"/>
    <x v="55"/>
    <x v="3"/>
    <x v="2"/>
    <s v="CUST-000014"/>
    <x v="68"/>
    <x v="4"/>
    <n v="31813.439999999999"/>
    <n v="5"/>
  </r>
  <r>
    <s v="DET-001842"/>
    <s v="ORD-000188"/>
    <s v="PRD-000112"/>
    <n v="43"/>
    <n v="122.55"/>
    <n v="174.75"/>
    <n v="189.39"/>
    <n v="8143.77"/>
    <n v="5269.65"/>
    <n v="2874.12"/>
    <n v="0.35289999999999999"/>
    <x v="116"/>
    <x v="0"/>
    <x v="2"/>
    <s v="CUST-000023"/>
    <x v="2"/>
    <x v="1"/>
    <n v="16421.7"/>
    <n v="4"/>
  </r>
  <r>
    <s v="DET-001843"/>
    <s v="ORD-000270"/>
    <s v="PRD-000107"/>
    <n v="7"/>
    <n v="234.67"/>
    <n v="373.26"/>
    <n v="408.97"/>
    <n v="2862.79"/>
    <n v="1642.69"/>
    <n v="1220.0999999999999"/>
    <n v="0.42620000000000002"/>
    <x v="15"/>
    <x v="2"/>
    <x v="2"/>
    <s v="CUST-000051"/>
    <x v="42"/>
    <x v="2"/>
    <n v="91755.97"/>
    <n v="5"/>
  </r>
  <r>
    <s v="DET-001844"/>
    <s v="ORD-000310"/>
    <s v="PRD-000054"/>
    <n v="5"/>
    <n v="452.67"/>
    <n v="601.72"/>
    <n v="642.6"/>
    <n v="3213"/>
    <n v="2263.35"/>
    <n v="949.65"/>
    <n v="0.29559999999999997"/>
    <x v="77"/>
    <x v="5"/>
    <x v="0"/>
    <s v="CUST-000056"/>
    <x v="9"/>
    <x v="1"/>
    <n v="218639.61"/>
    <n v="3"/>
  </r>
  <r>
    <s v="DET-001845"/>
    <s v="ORD-001156"/>
    <s v="PRD-000005"/>
    <n v="31"/>
    <n v="120.21"/>
    <n v="159.85"/>
    <n v="164.87"/>
    <n v="5110.97"/>
    <n v="3726.51"/>
    <n v="1384.46"/>
    <n v="0.27089999999999997"/>
    <x v="3"/>
    <x v="2"/>
    <x v="3"/>
    <s v="CUST-000006"/>
    <x v="63"/>
    <x v="2"/>
    <n v="45439.38"/>
    <n v="2"/>
  </r>
  <r>
    <s v="DET-001846"/>
    <s v="ORD-001096"/>
    <s v="PRD-000013"/>
    <n v="28"/>
    <n v="424.6"/>
    <n v="548.55999999999995"/>
    <n v="599.86"/>
    <n v="16796.080000000002"/>
    <n v="11888.8"/>
    <n v="4907.28"/>
    <n v="0.29220000000000002"/>
    <x v="61"/>
    <x v="4"/>
    <x v="2"/>
    <s v="CUST-000020"/>
    <x v="72"/>
    <x v="0"/>
    <n v="195740.6"/>
    <n v="6"/>
  </r>
  <r>
    <s v="DET-001847"/>
    <s v="ORD-000845"/>
    <s v="PRD-000028"/>
    <n v="48"/>
    <n v="281.41000000000003"/>
    <n v="401.27"/>
    <n v="390.47"/>
    <n v="18742.560000000001"/>
    <n v="13507.68"/>
    <n v="5234.88"/>
    <n v="0.27929999999999999"/>
    <x v="12"/>
    <x v="3"/>
    <x v="2"/>
    <s v="CUST-000010"/>
    <x v="75"/>
    <x v="4"/>
    <n v="26171.13"/>
    <n v="1"/>
  </r>
  <r>
    <s v="DET-001848"/>
    <s v="ORD-001211"/>
    <s v="PRD-000043"/>
    <n v="23"/>
    <n v="65.47"/>
    <n v="96.35"/>
    <n v="98.45"/>
    <n v="2264.35"/>
    <n v="1505.81"/>
    <n v="758.54"/>
    <n v="0.33500000000000002"/>
    <x v="87"/>
    <x v="1"/>
    <x v="3"/>
    <s v="CUST-000049"/>
    <x v="7"/>
    <x v="1"/>
    <n v="4451.96"/>
    <n v="2"/>
  </r>
  <r>
    <s v="DET-001849"/>
    <s v="ORD-000486"/>
    <s v="PRD-000089"/>
    <n v="12"/>
    <n v="449.25"/>
    <n v="562.36"/>
    <n v="579.59"/>
    <n v="6955.08"/>
    <n v="5391"/>
    <n v="1564.08"/>
    <n v="0.22489999999999999"/>
    <x v="27"/>
    <x v="2"/>
    <x v="0"/>
    <s v="CUST-000068"/>
    <x v="17"/>
    <x v="2"/>
    <n v="146455.5"/>
    <n v="4"/>
  </r>
  <r>
    <s v="DET-001850"/>
    <s v="ORD-001215"/>
    <s v="PRD-000115"/>
    <n v="48"/>
    <n v="335.03"/>
    <n v="441.68"/>
    <n v="452.19"/>
    <n v="21705.119999999999"/>
    <n v="16081.44"/>
    <n v="5623.68"/>
    <n v="0.2591"/>
    <x v="46"/>
    <x v="0"/>
    <x v="2"/>
    <s v="CUST-000024"/>
    <x v="71"/>
    <x v="4"/>
    <n v="147748.23000000001"/>
    <n v="5"/>
  </r>
  <r>
    <s v="DET-001851"/>
    <s v="ORD-001446"/>
    <s v="PRD-000099"/>
    <n v="6"/>
    <n v="61.44"/>
    <n v="90.77"/>
    <n v="97.16"/>
    <n v="582.96"/>
    <n v="368.64"/>
    <n v="214.32"/>
    <n v="0.36759999999999998"/>
    <x v="75"/>
    <x v="3"/>
    <x v="2"/>
    <s v="CUST-000029"/>
    <x v="4"/>
    <x v="0"/>
    <n v="3624.96"/>
    <n v="1"/>
  </r>
  <r>
    <s v="DET-001852"/>
    <s v="ORD-000120"/>
    <s v="PRD-000047"/>
    <n v="34"/>
    <n v="190.27"/>
    <n v="259.2"/>
    <n v="272.31"/>
    <n v="9258.5400000000009"/>
    <n v="6469.18"/>
    <n v="2789.36"/>
    <n v="0.30130000000000001"/>
    <x v="111"/>
    <x v="0"/>
    <x v="0"/>
    <s v="CUST-000057"/>
    <x v="76"/>
    <x v="1"/>
    <n v="79723.13"/>
    <n v="2"/>
  </r>
  <r>
    <s v="DET-001853"/>
    <s v="ORD-000220"/>
    <s v="PRD-000103"/>
    <n v="34"/>
    <n v="191.46"/>
    <n v="245.6"/>
    <n v="237.99"/>
    <n v="8091.66"/>
    <n v="6509.64"/>
    <n v="1582.02"/>
    <n v="0.19550000000000001"/>
    <x v="38"/>
    <x v="1"/>
    <x v="0"/>
    <s v="CUST-000079"/>
    <x v="49"/>
    <x v="0"/>
    <n v="55140.480000000003"/>
    <n v="2"/>
  </r>
  <r>
    <s v="DET-001854"/>
    <s v="ORD-000053"/>
    <s v="PRD-000071"/>
    <n v="43"/>
    <n v="397.51"/>
    <n v="509.84"/>
    <n v="510.84"/>
    <n v="21966.12"/>
    <n v="17092.93"/>
    <n v="4873.1899999999996"/>
    <n v="0.22189999999999999"/>
    <x v="43"/>
    <x v="1"/>
    <x v="1"/>
    <s v="CUST-000075"/>
    <x v="0"/>
    <x v="0"/>
    <n v="96197.42"/>
    <n v="4"/>
  </r>
  <r>
    <s v="DET-001855"/>
    <s v="ORD-001475"/>
    <s v="PRD-000038"/>
    <n v="49"/>
    <n v="93.95"/>
    <n v="142.47999999999999"/>
    <n v="142.6"/>
    <n v="6987.4"/>
    <n v="4603.55"/>
    <n v="2383.85"/>
    <n v="0.3412"/>
    <x v="22"/>
    <x v="0"/>
    <x v="1"/>
    <s v="CUST-000001"/>
    <x v="50"/>
    <x v="4"/>
    <n v="12965.1"/>
    <n v="5"/>
  </r>
  <r>
    <s v="DET-001856"/>
    <s v="ORD-001436"/>
    <s v="PRD-000096"/>
    <n v="36"/>
    <n v="272.20999999999998"/>
    <n v="362.87"/>
    <n v="375.51"/>
    <n v="13518.36"/>
    <n v="9799.56"/>
    <n v="3718.8"/>
    <n v="0.27510000000000001"/>
    <x v="68"/>
    <x v="5"/>
    <x v="2"/>
    <s v="CUST-000015"/>
    <x v="69"/>
    <x v="1"/>
    <n v="49270.01"/>
    <n v="1"/>
  </r>
  <r>
    <s v="DET-001857"/>
    <s v="ORD-001261"/>
    <s v="PRD-000067"/>
    <n v="5"/>
    <n v="113.42"/>
    <n v="174.22"/>
    <n v="173.13"/>
    <n v="865.65"/>
    <n v="567.1"/>
    <n v="298.55"/>
    <n v="0.34489999999999998"/>
    <x v="57"/>
    <x v="4"/>
    <x v="1"/>
    <s v="CUST-000065"/>
    <x v="33"/>
    <x v="4"/>
    <n v="35500.46"/>
    <n v="1"/>
  </r>
  <r>
    <s v="DET-001858"/>
    <s v="ORD-000758"/>
    <s v="PRD-000062"/>
    <n v="42"/>
    <n v="172.11"/>
    <n v="221.97"/>
    <n v="214.78"/>
    <n v="9020.76"/>
    <n v="7228.62"/>
    <n v="1792.14"/>
    <n v="0.19869999999999999"/>
    <x v="44"/>
    <x v="1"/>
    <x v="2"/>
    <s v="CUST-000042"/>
    <x v="53"/>
    <x v="2"/>
    <n v="75212.070000000007"/>
    <n v="1"/>
  </r>
  <r>
    <s v="DET-001859"/>
    <s v="ORD-000738"/>
    <s v="PRD-000109"/>
    <n v="17"/>
    <n v="152.96"/>
    <n v="238.96"/>
    <n v="250.44"/>
    <n v="4257.4799999999996"/>
    <n v="2600.3200000000002"/>
    <n v="1657.16"/>
    <n v="0.38919999999999999"/>
    <x v="92"/>
    <x v="0"/>
    <x v="1"/>
    <s v="CUST-000054"/>
    <x v="6"/>
    <x v="3"/>
    <n v="16978.560000000001"/>
    <n v="4"/>
  </r>
  <r>
    <s v="DET-001860"/>
    <s v="ORD-000720"/>
    <s v="PRD-000039"/>
    <n v="15"/>
    <n v="357.9"/>
    <n v="477.14"/>
    <n v="514.19000000000005"/>
    <n v="7712.85"/>
    <n v="5368.5"/>
    <n v="2344.35"/>
    <n v="0.30399999999999999"/>
    <x v="8"/>
    <x v="0"/>
    <x v="3"/>
    <s v="CUST-000062"/>
    <x v="8"/>
    <x v="4"/>
    <n v="167855.1"/>
    <n v="3"/>
  </r>
  <r>
    <s v="DET-001861"/>
    <s v="ORD-000406"/>
    <s v="PRD-000037"/>
    <n v="14"/>
    <n v="187.08"/>
    <n v="277.86"/>
    <n v="302.8"/>
    <n v="4239.2"/>
    <n v="2619.12"/>
    <n v="1620.08"/>
    <n v="0.38219999999999998"/>
    <x v="104"/>
    <x v="0"/>
    <x v="2"/>
    <s v="CUST-000040"/>
    <x v="27"/>
    <x v="1"/>
    <n v="64729.68"/>
    <n v="4"/>
  </r>
  <r>
    <s v="DET-001862"/>
    <s v="ORD-000608"/>
    <s v="PRD-000119"/>
    <n v="30"/>
    <n v="451.65"/>
    <n v="666.6"/>
    <n v="730.52"/>
    <n v="21915.599999999999"/>
    <n v="13549.5"/>
    <n v="8366.1"/>
    <n v="0.38169999999999998"/>
    <x v="47"/>
    <x v="0"/>
    <x v="3"/>
    <s v="CUST-000016"/>
    <x v="47"/>
    <x v="3"/>
    <n v="148592.85"/>
    <n v="5"/>
  </r>
  <r>
    <s v="DET-001863"/>
    <s v="ORD-001021"/>
    <s v="PRD-000114"/>
    <n v="24"/>
    <n v="413.65"/>
    <n v="588.37"/>
    <n v="627.89"/>
    <n v="15069.36"/>
    <n v="9927.6"/>
    <n v="5141.76"/>
    <n v="0.3412"/>
    <x v="50"/>
    <x v="1"/>
    <x v="0"/>
    <s v="CUST-000076"/>
    <x v="35"/>
    <x v="2"/>
    <n v="43846.9"/>
    <n v="2"/>
  </r>
  <r>
    <s v="DET-001864"/>
    <s v="ORD-000422"/>
    <s v="PRD-000086"/>
    <n v="21"/>
    <n v="196.33"/>
    <n v="246.04"/>
    <n v="238.89"/>
    <n v="5016.6899999999996"/>
    <n v="4122.93"/>
    <n v="893.76"/>
    <n v="0.1782"/>
    <x v="59"/>
    <x v="2"/>
    <x v="2"/>
    <s v="CUST-000050"/>
    <x v="10"/>
    <x v="4"/>
    <n v="55561.39"/>
    <n v="1"/>
  </r>
  <r>
    <s v="DET-001865"/>
    <s v="ORD-000712"/>
    <s v="PRD-000008"/>
    <n v="21"/>
    <n v="439.78"/>
    <n v="682.21"/>
    <n v="735.4"/>
    <n v="15443.4"/>
    <n v="9235.3799999999992"/>
    <n v="6208.02"/>
    <n v="0.40200000000000002"/>
    <x v="117"/>
    <x v="5"/>
    <x v="1"/>
    <s v="CUST-000040"/>
    <x v="27"/>
    <x v="1"/>
    <n v="94552.7"/>
    <n v="6"/>
  </r>
  <r>
    <s v="DET-001866"/>
    <s v="ORD-000247"/>
    <s v="PRD-000081"/>
    <n v="8"/>
    <n v="438.4"/>
    <n v="646.51"/>
    <n v="652.97"/>
    <n v="5223.76"/>
    <n v="3507.2"/>
    <n v="1716.56"/>
    <n v="0.3286"/>
    <x v="84"/>
    <x v="0"/>
    <x v="1"/>
    <s v="CUST-000034"/>
    <x v="28"/>
    <x v="0"/>
    <n v="203417.60000000001"/>
    <n v="6"/>
  </r>
  <r>
    <s v="DET-001867"/>
    <s v="ORD-000072"/>
    <s v="PRD-000052"/>
    <n v="9"/>
    <n v="398.81"/>
    <n v="500.83"/>
    <n v="530.62"/>
    <n v="4775.58"/>
    <n v="3589.29"/>
    <n v="1186.29"/>
    <n v="0.24840000000000001"/>
    <x v="64"/>
    <x v="5"/>
    <x v="3"/>
    <s v="CUST-000038"/>
    <x v="32"/>
    <x v="3"/>
    <n v="100101.31"/>
    <n v="3"/>
  </r>
  <r>
    <s v="DET-001868"/>
    <s v="ORD-000185"/>
    <s v="PRD-000091"/>
    <n v="27"/>
    <n v="103.82"/>
    <n v="149.71"/>
    <n v="154.15"/>
    <n v="4162.05"/>
    <n v="2803.14"/>
    <n v="1358.91"/>
    <n v="0.32650000000000001"/>
    <x v="70"/>
    <x v="4"/>
    <x v="1"/>
    <s v="CUST-000005"/>
    <x v="65"/>
    <x v="4"/>
    <n v="23359.5"/>
    <n v="4"/>
  </r>
  <r>
    <s v="DET-001869"/>
    <s v="ORD-000006"/>
    <s v="PRD-000033"/>
    <n v="14"/>
    <n v="79.27"/>
    <n v="103.11"/>
    <n v="110.77"/>
    <n v="1550.78"/>
    <n v="1109.78"/>
    <n v="441"/>
    <n v="0.28439999999999999"/>
    <x v="106"/>
    <x v="3"/>
    <x v="0"/>
    <s v="CUST-000010"/>
    <x v="75"/>
    <x v="4"/>
    <n v="6817.22"/>
    <n v="2"/>
  </r>
  <r>
    <s v="DET-001870"/>
    <s v="ORD-001230"/>
    <s v="PRD-000110"/>
    <n v="32"/>
    <n v="84.64"/>
    <n v="124.5"/>
    <n v="126.22"/>
    <n v="4039.04"/>
    <n v="2708.48"/>
    <n v="1330.56"/>
    <n v="0.32940000000000003"/>
    <x v="103"/>
    <x v="5"/>
    <x v="3"/>
    <s v="CUST-000006"/>
    <x v="63"/>
    <x v="2"/>
    <n v="34279.199999999997"/>
    <n v="1"/>
  </r>
  <r>
    <s v="DET-001871"/>
    <s v="ORD-000906"/>
    <s v="PRD-000081"/>
    <n v="37"/>
    <n v="438.4"/>
    <n v="646.51"/>
    <n v="620.17999999999995"/>
    <n v="22946.66"/>
    <n v="16220.8"/>
    <n v="6725.86"/>
    <n v="0.29310000000000003"/>
    <x v="84"/>
    <x v="0"/>
    <x v="2"/>
    <s v="CUST-000017"/>
    <x v="41"/>
    <x v="4"/>
    <n v="203417.60000000001"/>
    <n v="2"/>
  </r>
  <r>
    <s v="DET-001872"/>
    <s v="ORD-000387"/>
    <s v="PRD-000042"/>
    <n v="47"/>
    <n v="272.83"/>
    <n v="401.42"/>
    <n v="414.88"/>
    <n v="19499.36"/>
    <n v="12823.01"/>
    <n v="6676.35"/>
    <n v="0.34239999999999998"/>
    <x v="36"/>
    <x v="2"/>
    <x v="3"/>
    <s v="CUST-000047"/>
    <x v="43"/>
    <x v="3"/>
    <n v="121955.01"/>
    <n v="4"/>
  </r>
  <r>
    <s v="DET-001873"/>
    <s v="ORD-000699"/>
    <s v="PRD-000076"/>
    <n v="30"/>
    <n v="378.05"/>
    <n v="518.77"/>
    <n v="506.16"/>
    <n v="15184.8"/>
    <n v="11341.5"/>
    <n v="3843.3"/>
    <n v="0.25309999999999999"/>
    <x v="13"/>
    <x v="4"/>
    <x v="1"/>
    <s v="CUST-000018"/>
    <x v="56"/>
    <x v="3"/>
    <n v="161805.4"/>
    <n v="5"/>
  </r>
  <r>
    <s v="DET-001874"/>
    <s v="ORD-001100"/>
    <s v="PRD-000112"/>
    <n v="33"/>
    <n v="122.55"/>
    <n v="174.75"/>
    <n v="191.32"/>
    <n v="6313.56"/>
    <n v="4044.15"/>
    <n v="2269.41"/>
    <n v="0.35949999999999999"/>
    <x v="116"/>
    <x v="0"/>
    <x v="2"/>
    <s v="CUST-000078"/>
    <x v="40"/>
    <x v="3"/>
    <n v="16421.7"/>
    <n v="1"/>
  </r>
  <r>
    <s v="DET-001875"/>
    <s v="ORD-001201"/>
    <s v="PRD-000110"/>
    <n v="31"/>
    <n v="84.64"/>
    <n v="124.5"/>
    <n v="128.12"/>
    <n v="3971.72"/>
    <n v="2623.84"/>
    <n v="1347.88"/>
    <n v="0.33939999999999998"/>
    <x v="103"/>
    <x v="5"/>
    <x v="0"/>
    <s v="CUST-000003"/>
    <x v="37"/>
    <x v="4"/>
    <n v="34279.199999999997"/>
    <n v="3"/>
  </r>
  <r>
    <s v="DET-001876"/>
    <s v="ORD-000827"/>
    <s v="PRD-000027"/>
    <n v="22"/>
    <n v="139.85"/>
    <n v="204.65"/>
    <n v="211.41"/>
    <n v="4651.0200000000004"/>
    <n v="3076.7"/>
    <n v="1574.32"/>
    <n v="0.33850000000000002"/>
    <x v="80"/>
    <x v="1"/>
    <x v="2"/>
    <s v="CUST-000042"/>
    <x v="53"/>
    <x v="2"/>
    <n v="52164.05"/>
    <n v="3"/>
  </r>
  <r>
    <s v="DET-001877"/>
    <s v="ORD-000349"/>
    <s v="PRD-000112"/>
    <n v="44"/>
    <n v="122.55"/>
    <n v="174.75"/>
    <n v="189.79"/>
    <n v="8350.76"/>
    <n v="5392.2"/>
    <n v="2958.56"/>
    <n v="0.3543"/>
    <x v="116"/>
    <x v="0"/>
    <x v="3"/>
    <s v="CUST-000070"/>
    <x v="77"/>
    <x v="0"/>
    <n v="16421.7"/>
    <n v="2"/>
  </r>
  <r>
    <s v="DET-001878"/>
    <s v="ORD-001279"/>
    <s v="PRD-000008"/>
    <n v="14"/>
    <n v="439.78"/>
    <n v="682.21"/>
    <n v="712.01"/>
    <n v="9968.14"/>
    <n v="6156.92"/>
    <n v="3811.22"/>
    <n v="0.38229999999999997"/>
    <x v="117"/>
    <x v="5"/>
    <x v="1"/>
    <s v="CUST-000005"/>
    <x v="65"/>
    <x v="4"/>
    <n v="94552.7"/>
    <n v="5"/>
  </r>
  <r>
    <s v="DET-001879"/>
    <s v="ORD-000308"/>
    <s v="PRD-000023"/>
    <n v="46"/>
    <n v="181.47"/>
    <n v="258.42"/>
    <n v="257.23"/>
    <n v="11832.58"/>
    <n v="8347.6200000000008"/>
    <n v="3484.96"/>
    <n v="0.29449999999999998"/>
    <x v="19"/>
    <x v="1"/>
    <x v="3"/>
    <s v="CUST-000014"/>
    <x v="68"/>
    <x v="4"/>
    <n v="43552.800000000003"/>
    <n v="6"/>
  </r>
  <r>
    <s v="DET-001880"/>
    <s v="ORD-001369"/>
    <s v="PRD-000106"/>
    <n v="9"/>
    <n v="162.18"/>
    <n v="216.57"/>
    <n v="215.36"/>
    <n v="1938.24"/>
    <n v="1459.62"/>
    <n v="478.62"/>
    <n v="0.24690000000000001"/>
    <x v="33"/>
    <x v="1"/>
    <x v="0"/>
    <s v="CUST-000033"/>
    <x v="23"/>
    <x v="2"/>
    <n v="37950.120000000003"/>
    <n v="3"/>
  </r>
  <r>
    <s v="DET-001881"/>
    <s v="ORD-001151"/>
    <s v="PRD-000113"/>
    <n v="14"/>
    <n v="468.36"/>
    <n v="680.02"/>
    <n v="697.18"/>
    <n v="9760.52"/>
    <n v="6557.04"/>
    <n v="3203.48"/>
    <n v="0.32819999999999999"/>
    <x v="83"/>
    <x v="1"/>
    <x v="1"/>
    <s v="CUST-000044"/>
    <x v="52"/>
    <x v="3"/>
    <n v="110064.6"/>
    <n v="5"/>
  </r>
  <r>
    <s v="DET-001882"/>
    <s v="ORD-000287"/>
    <s v="PRD-000064"/>
    <n v="25"/>
    <n v="210.54"/>
    <n v="327.83"/>
    <n v="354.05"/>
    <n v="8851.25"/>
    <n v="5263.5"/>
    <n v="3587.75"/>
    <n v="0.40529999999999999"/>
    <x v="10"/>
    <x v="3"/>
    <x v="3"/>
    <s v="CUST-000027"/>
    <x v="21"/>
    <x v="4"/>
    <n v="34528.559999999998"/>
    <n v="3"/>
  </r>
  <r>
    <s v="DET-001883"/>
    <s v="ORD-000766"/>
    <s v="PRD-000093"/>
    <n v="28"/>
    <n v="392.35"/>
    <n v="579.97"/>
    <n v="620.11"/>
    <n v="17363.080000000002"/>
    <n v="10985.8"/>
    <n v="6377.28"/>
    <n v="0.36730000000000002"/>
    <x v="60"/>
    <x v="5"/>
    <x v="3"/>
    <s v="CUST-000019"/>
    <x v="3"/>
    <x v="0"/>
    <n v="153408.85"/>
    <n v="4"/>
  </r>
  <r>
    <s v="DET-001884"/>
    <s v="ORD-000725"/>
    <s v="PRD-000114"/>
    <n v="42"/>
    <n v="413.65"/>
    <n v="588.37"/>
    <n v="643.91999999999996"/>
    <n v="27044.639999999999"/>
    <n v="17373.3"/>
    <n v="9671.34"/>
    <n v="0.35759999999999997"/>
    <x v="50"/>
    <x v="1"/>
    <x v="3"/>
    <s v="CUST-000065"/>
    <x v="33"/>
    <x v="4"/>
    <n v="43846.9"/>
    <n v="6"/>
  </r>
  <r>
    <s v="DET-001885"/>
    <s v="ORD-000762"/>
    <s v="PRD-000020"/>
    <n v="7"/>
    <n v="181.05"/>
    <n v="287.89"/>
    <n v="276.60000000000002"/>
    <n v="1936.2"/>
    <n v="1267.3499999999999"/>
    <n v="668.85"/>
    <n v="0.34539999999999998"/>
    <x v="21"/>
    <x v="2"/>
    <x v="2"/>
    <s v="CUST-000003"/>
    <x v="37"/>
    <x v="4"/>
    <n v="28786.95"/>
    <n v="6"/>
  </r>
  <r>
    <s v="DET-001886"/>
    <s v="ORD-000383"/>
    <s v="PRD-000016"/>
    <n v="44"/>
    <n v="132.53"/>
    <n v="180.65"/>
    <n v="178.89"/>
    <n v="7871.16"/>
    <n v="5831.32"/>
    <n v="2039.84"/>
    <n v="0.25919999999999999"/>
    <x v="108"/>
    <x v="5"/>
    <x v="0"/>
    <s v="CUST-000068"/>
    <x v="17"/>
    <x v="2"/>
    <n v="33132.5"/>
    <n v="2"/>
  </r>
  <r>
    <s v="DET-001887"/>
    <s v="ORD-001430"/>
    <s v="PRD-000017"/>
    <n v="35"/>
    <n v="186.91"/>
    <n v="267.58"/>
    <n v="257.42"/>
    <n v="9009.7000000000007"/>
    <n v="6541.85"/>
    <n v="2467.85"/>
    <n v="0.27389999999999998"/>
    <x v="42"/>
    <x v="0"/>
    <x v="0"/>
    <s v="CUST-000047"/>
    <x v="43"/>
    <x v="3"/>
    <n v="33456.89"/>
    <n v="2"/>
  </r>
  <r>
    <s v="DET-001888"/>
    <s v="ORD-000388"/>
    <s v="PRD-000080"/>
    <n v="45"/>
    <n v="102.14"/>
    <n v="155.55000000000001"/>
    <n v="165.3"/>
    <n v="7438.5"/>
    <n v="4596.3"/>
    <n v="2842.2"/>
    <n v="0.3821"/>
    <x v="95"/>
    <x v="2"/>
    <x v="3"/>
    <s v="CUST-000001"/>
    <x v="50"/>
    <x v="4"/>
    <n v="43103.08"/>
    <n v="3"/>
  </r>
  <r>
    <s v="DET-001889"/>
    <s v="ORD-000525"/>
    <s v="PRD-000019"/>
    <n v="41"/>
    <n v="244.38"/>
    <n v="336.58"/>
    <n v="326.86"/>
    <n v="13401.26"/>
    <n v="10019.58"/>
    <n v="3381.68"/>
    <n v="0.25230000000000002"/>
    <x v="112"/>
    <x v="2"/>
    <x v="2"/>
    <s v="CUST-000062"/>
    <x v="8"/>
    <x v="4"/>
    <n v="61339.38"/>
    <n v="6"/>
  </r>
  <r>
    <s v="DET-001890"/>
    <s v="ORD-000639"/>
    <s v="PRD-000120"/>
    <n v="6"/>
    <n v="292.7"/>
    <n v="384.02"/>
    <n v="370.57"/>
    <n v="2223.42"/>
    <n v="1756.2"/>
    <n v="467.22"/>
    <n v="0.21010000000000001"/>
    <x v="62"/>
    <x v="2"/>
    <x v="1"/>
    <s v="CUST-000054"/>
    <x v="6"/>
    <x v="3"/>
    <n v="76980.100000000006"/>
    <n v="5"/>
  </r>
  <r>
    <s v="DET-001891"/>
    <s v="ORD-000938"/>
    <s v="PRD-000120"/>
    <n v="6"/>
    <n v="292.7"/>
    <n v="384.02"/>
    <n v="397.17"/>
    <n v="2383.02"/>
    <n v="1756.2"/>
    <n v="626.82000000000005"/>
    <n v="0.26300000000000001"/>
    <x v="62"/>
    <x v="2"/>
    <x v="0"/>
    <s v="CUST-000048"/>
    <x v="31"/>
    <x v="1"/>
    <n v="76980.100000000006"/>
    <n v="5"/>
  </r>
  <r>
    <s v="DET-001892"/>
    <s v="ORD-000276"/>
    <s v="PRD-000008"/>
    <n v="43"/>
    <n v="439.78"/>
    <n v="682.21"/>
    <n v="690.21"/>
    <n v="29679.03"/>
    <n v="18910.54"/>
    <n v="10768.49"/>
    <n v="0.36280000000000001"/>
    <x v="117"/>
    <x v="5"/>
    <x v="1"/>
    <s v="CUST-000022"/>
    <x v="74"/>
    <x v="3"/>
    <n v="94552.7"/>
    <n v="4"/>
  </r>
  <r>
    <s v="DET-001893"/>
    <s v="ORD-000500"/>
    <s v="PRD-000038"/>
    <n v="46"/>
    <n v="93.95"/>
    <n v="142.47999999999999"/>
    <n v="150.63999999999999"/>
    <n v="6929.44"/>
    <n v="4321.7"/>
    <n v="2607.7399999999998"/>
    <n v="0.37630000000000002"/>
    <x v="22"/>
    <x v="0"/>
    <x v="3"/>
    <s v="CUST-000005"/>
    <x v="65"/>
    <x v="4"/>
    <n v="12965.1"/>
    <n v="1"/>
  </r>
  <r>
    <s v="DET-001894"/>
    <s v="ORD-000717"/>
    <s v="PRD-000038"/>
    <n v="48"/>
    <n v="93.95"/>
    <n v="142.47999999999999"/>
    <n v="145.76"/>
    <n v="6996.48"/>
    <n v="4509.6000000000004"/>
    <n v="2486.88"/>
    <n v="0.35539999999999999"/>
    <x v="22"/>
    <x v="0"/>
    <x v="0"/>
    <s v="CUST-000045"/>
    <x v="13"/>
    <x v="0"/>
    <n v="12965.1"/>
    <n v="3"/>
  </r>
  <r>
    <s v="DET-001895"/>
    <s v="ORD-000337"/>
    <s v="PRD-000053"/>
    <n v="38"/>
    <n v="472.77"/>
    <n v="675.7"/>
    <n v="685.02"/>
    <n v="26030.76"/>
    <n v="17965.259999999998"/>
    <n v="8065.5"/>
    <n v="0.30980000000000002"/>
    <x v="91"/>
    <x v="2"/>
    <x v="0"/>
    <s v="CUST-000006"/>
    <x v="63"/>
    <x v="2"/>
    <n v="111100.95"/>
    <n v="4"/>
  </r>
  <r>
    <s v="DET-001896"/>
    <s v="ORD-000932"/>
    <s v="PRD-000093"/>
    <n v="46"/>
    <n v="392.35"/>
    <n v="579.97"/>
    <n v="587.99"/>
    <n v="27047.54"/>
    <n v="18048.099999999999"/>
    <n v="8999.44"/>
    <n v="0.3327"/>
    <x v="60"/>
    <x v="5"/>
    <x v="3"/>
    <s v="CUST-000005"/>
    <x v="65"/>
    <x v="4"/>
    <n v="153408.85"/>
    <n v="3"/>
  </r>
  <r>
    <s v="DET-001897"/>
    <s v="ORD-000481"/>
    <s v="PRD-000105"/>
    <n v="24"/>
    <n v="458.4"/>
    <n v="615.54999999999995"/>
    <n v="665.28"/>
    <n v="15966.72"/>
    <n v="11001.6"/>
    <n v="4965.12"/>
    <n v="0.311"/>
    <x v="85"/>
    <x v="2"/>
    <x v="3"/>
    <s v="CUST-000038"/>
    <x v="32"/>
    <x v="3"/>
    <n v="143479.20000000001"/>
    <n v="5"/>
  </r>
  <r>
    <s v="DET-001898"/>
    <s v="ORD-000911"/>
    <s v="PRD-000100"/>
    <n v="37"/>
    <n v="98.55"/>
    <n v="152.47999999999999"/>
    <n v="153.9"/>
    <n v="5694.3"/>
    <n v="3646.35"/>
    <n v="2047.95"/>
    <n v="0.35959999999999998"/>
    <x v="119"/>
    <x v="0"/>
    <x v="2"/>
    <s v="CUST-000068"/>
    <x v="17"/>
    <x v="2"/>
    <n v="45135.9"/>
    <n v="2"/>
  </r>
  <r>
    <s v="DET-001899"/>
    <s v="ORD-001297"/>
    <s v="PRD-000090"/>
    <n v="8"/>
    <n v="262.5"/>
    <n v="342.9"/>
    <n v="342.9"/>
    <n v="2743.2"/>
    <n v="2100"/>
    <n v="643.20000000000005"/>
    <n v="0.23449999999999999"/>
    <x v="88"/>
    <x v="5"/>
    <x v="0"/>
    <s v="CUST-000006"/>
    <x v="63"/>
    <x v="2"/>
    <n v="44362.5"/>
    <n v="3"/>
  </r>
  <r>
    <s v="DET-001900"/>
    <s v="ORD-001082"/>
    <s v="PRD-000031"/>
    <n v="49"/>
    <n v="323.39999999999998"/>
    <n v="507.06"/>
    <n v="507.46"/>
    <n v="24865.54"/>
    <n v="15846.6"/>
    <n v="9018.94"/>
    <n v="0.36270000000000002"/>
    <x v="18"/>
    <x v="4"/>
    <x v="3"/>
    <s v="CUST-000053"/>
    <x v="19"/>
    <x v="4"/>
    <n v="78909.600000000006"/>
    <n v="3"/>
  </r>
  <r>
    <s v="DET-001901"/>
    <s v="ORD-001352"/>
    <s v="PRD-000044"/>
    <n v="48"/>
    <n v="459.19"/>
    <n v="660.1"/>
    <n v="646.55999999999995"/>
    <n v="31034.880000000001"/>
    <n v="22041.119999999999"/>
    <n v="8993.76"/>
    <n v="0.2898"/>
    <x v="53"/>
    <x v="1"/>
    <x v="3"/>
    <s v="CUST-000046"/>
    <x v="60"/>
    <x v="2"/>
    <n v="22959.5"/>
    <n v="4"/>
  </r>
  <r>
    <s v="DET-001902"/>
    <s v="ORD-000109"/>
    <s v="PRD-000060"/>
    <n v="15"/>
    <n v="196.4"/>
    <n v="254.95"/>
    <n v="275.12"/>
    <n v="4126.8"/>
    <n v="2946"/>
    <n v="1180.8"/>
    <n v="0.28610000000000002"/>
    <x v="90"/>
    <x v="5"/>
    <x v="2"/>
    <s v="CUST-000045"/>
    <x v="13"/>
    <x v="0"/>
    <n v="93682.8"/>
    <n v="6"/>
  </r>
  <r>
    <s v="DET-001903"/>
    <s v="ORD-001303"/>
    <s v="PRD-000076"/>
    <n v="46"/>
    <n v="378.05"/>
    <n v="518.77"/>
    <n v="504.24"/>
    <n v="23195.040000000001"/>
    <n v="17390.3"/>
    <n v="5804.74"/>
    <n v="0.25030000000000002"/>
    <x v="13"/>
    <x v="4"/>
    <x v="3"/>
    <s v="CUST-000037"/>
    <x v="25"/>
    <x v="4"/>
    <n v="161805.4"/>
    <n v="6"/>
  </r>
  <r>
    <s v="DET-001904"/>
    <s v="ORD-000328"/>
    <s v="PRD-000119"/>
    <n v="9"/>
    <n v="451.65"/>
    <n v="666.6"/>
    <n v="724.12"/>
    <n v="6517.08"/>
    <n v="4064.85"/>
    <n v="2452.23"/>
    <n v="0.37630000000000002"/>
    <x v="47"/>
    <x v="0"/>
    <x v="2"/>
    <s v="CUST-000068"/>
    <x v="17"/>
    <x v="2"/>
    <n v="148592.85"/>
    <n v="1"/>
  </r>
  <r>
    <s v="DET-001905"/>
    <s v="ORD-000315"/>
    <s v="PRD-000017"/>
    <n v="29"/>
    <n v="186.91"/>
    <n v="267.58"/>
    <n v="265.58"/>
    <n v="7701.82"/>
    <n v="5420.39"/>
    <n v="2281.4299999999998"/>
    <n v="0.29620000000000002"/>
    <x v="42"/>
    <x v="0"/>
    <x v="3"/>
    <s v="CUST-000038"/>
    <x v="32"/>
    <x v="3"/>
    <n v="33456.89"/>
    <n v="2"/>
  </r>
  <r>
    <s v="DET-001906"/>
    <s v="ORD-001498"/>
    <s v="PRD-000079"/>
    <n v="41"/>
    <n v="211.31"/>
    <n v="329.75"/>
    <n v="357.75"/>
    <n v="14667.75"/>
    <n v="8663.7099999999991"/>
    <n v="6004.04"/>
    <n v="0.4093"/>
    <x v="25"/>
    <x v="5"/>
    <x v="0"/>
    <s v="CUST-000060"/>
    <x v="62"/>
    <x v="3"/>
    <n v="42684.62"/>
    <n v="4"/>
  </r>
  <r>
    <s v="DET-001907"/>
    <s v="ORD-001135"/>
    <s v="PRD-000073"/>
    <n v="38"/>
    <n v="52.48"/>
    <n v="82.14"/>
    <n v="87.78"/>
    <n v="3335.64"/>
    <n v="1994.24"/>
    <n v="1341.4"/>
    <n v="0.40210000000000001"/>
    <x v="118"/>
    <x v="0"/>
    <x v="2"/>
    <s v="CUST-000033"/>
    <x v="23"/>
    <x v="2"/>
    <n v="6979.84"/>
    <n v="4"/>
  </r>
  <r>
    <s v="DET-001908"/>
    <s v="ORD-000699"/>
    <s v="PRD-000039"/>
    <n v="13"/>
    <n v="357.9"/>
    <n v="477.14"/>
    <n v="494.94"/>
    <n v="6434.22"/>
    <n v="4652.7"/>
    <n v="1781.52"/>
    <n v="0.27689999999999998"/>
    <x v="8"/>
    <x v="0"/>
    <x v="1"/>
    <s v="CUST-000018"/>
    <x v="56"/>
    <x v="3"/>
    <n v="167855.1"/>
    <n v="5"/>
  </r>
  <r>
    <s v="DET-001909"/>
    <s v="ORD-000781"/>
    <s v="PRD-000042"/>
    <n v="10"/>
    <n v="272.83"/>
    <n v="401.42"/>
    <n v="421.66"/>
    <n v="4216.6000000000004"/>
    <n v="2728.3"/>
    <n v="1488.3"/>
    <n v="0.35299999999999998"/>
    <x v="36"/>
    <x v="2"/>
    <x v="0"/>
    <s v="CUST-000080"/>
    <x v="12"/>
    <x v="4"/>
    <n v="121955.01"/>
    <n v="4"/>
  </r>
  <r>
    <s v="DET-001910"/>
    <s v="ORD-001253"/>
    <s v="PRD-000048"/>
    <n v="22"/>
    <n v="284.02999999999997"/>
    <n v="373.58"/>
    <n v="373.16"/>
    <n v="8209.52"/>
    <n v="6248.66"/>
    <n v="1960.86"/>
    <n v="0.2389"/>
    <x v="20"/>
    <x v="2"/>
    <x v="3"/>
    <s v="CUST-000014"/>
    <x v="68"/>
    <x v="4"/>
    <n v="40900.32"/>
    <n v="1"/>
  </r>
  <r>
    <s v="DET-001911"/>
    <s v="ORD-000156"/>
    <s v="PRD-000012"/>
    <n v="18"/>
    <n v="486.46"/>
    <n v="645.89"/>
    <n v="669.23"/>
    <n v="12046.14"/>
    <n v="8756.2800000000007"/>
    <n v="3289.86"/>
    <n v="0.27310000000000001"/>
    <x v="32"/>
    <x v="0"/>
    <x v="1"/>
    <s v="CUST-000013"/>
    <x v="11"/>
    <x v="3"/>
    <n v="77347.14"/>
    <n v="1"/>
  </r>
  <r>
    <s v="DET-001912"/>
    <s v="ORD-001497"/>
    <s v="PRD-000096"/>
    <n v="23"/>
    <n v="272.20999999999998"/>
    <n v="362.87"/>
    <n v="360.64"/>
    <n v="8294.7199999999993"/>
    <n v="6260.83"/>
    <n v="2033.89"/>
    <n v="0.2452"/>
    <x v="68"/>
    <x v="5"/>
    <x v="3"/>
    <s v="CUST-000019"/>
    <x v="3"/>
    <x v="0"/>
    <n v="49270.01"/>
    <n v="6"/>
  </r>
  <r>
    <s v="DET-001913"/>
    <s v="ORD-001296"/>
    <s v="PRD-000089"/>
    <n v="18"/>
    <n v="449.25"/>
    <n v="562.36"/>
    <n v="568.17999999999995"/>
    <n v="10227.24"/>
    <n v="8086.5"/>
    <n v="2140.7399999999998"/>
    <n v="0.20930000000000001"/>
    <x v="27"/>
    <x v="2"/>
    <x v="3"/>
    <s v="CUST-000079"/>
    <x v="49"/>
    <x v="0"/>
    <n v="146455.5"/>
    <n v="2"/>
  </r>
  <r>
    <s v="DET-001914"/>
    <s v="ORD-000887"/>
    <s v="PRD-000103"/>
    <n v="44"/>
    <n v="191.46"/>
    <n v="245.6"/>
    <n v="261.49"/>
    <n v="11505.56"/>
    <n v="8424.24"/>
    <n v="3081.32"/>
    <n v="0.26779999999999998"/>
    <x v="38"/>
    <x v="1"/>
    <x v="2"/>
    <s v="CUST-000020"/>
    <x v="72"/>
    <x v="0"/>
    <n v="55140.480000000003"/>
    <n v="5"/>
  </r>
  <r>
    <s v="DET-001915"/>
    <s v="ORD-001026"/>
    <s v="PRD-000018"/>
    <n v="21"/>
    <n v="286.14"/>
    <n v="428.08"/>
    <n v="422.34"/>
    <n v="8869.14"/>
    <n v="6008.94"/>
    <n v="2860.2"/>
    <n v="0.32250000000000001"/>
    <x v="39"/>
    <x v="5"/>
    <x v="1"/>
    <s v="CUST-000029"/>
    <x v="4"/>
    <x v="0"/>
    <n v="32333.82"/>
    <n v="5"/>
  </r>
  <r>
    <s v="DET-001916"/>
    <s v="ORD-000758"/>
    <s v="PRD-000079"/>
    <n v="39"/>
    <n v="211.31"/>
    <n v="329.75"/>
    <n v="354.75"/>
    <n v="13835.25"/>
    <n v="8241.09"/>
    <n v="5594.16"/>
    <n v="0.40429999999999999"/>
    <x v="25"/>
    <x v="5"/>
    <x v="2"/>
    <s v="CUST-000042"/>
    <x v="53"/>
    <x v="2"/>
    <n v="42684.62"/>
    <n v="1"/>
  </r>
  <r>
    <s v="DET-001917"/>
    <s v="ORD-000722"/>
    <s v="PRD-000096"/>
    <n v="33"/>
    <n v="272.20999999999998"/>
    <n v="362.87"/>
    <n v="365.19"/>
    <n v="12051.27"/>
    <n v="8982.93"/>
    <n v="3068.34"/>
    <n v="0.25459999999999999"/>
    <x v="68"/>
    <x v="5"/>
    <x v="2"/>
    <s v="CUST-000064"/>
    <x v="18"/>
    <x v="0"/>
    <n v="49270.01"/>
    <n v="2"/>
  </r>
  <r>
    <s v="DET-001918"/>
    <s v="ORD-000913"/>
    <s v="PRD-000006"/>
    <n v="46"/>
    <n v="120.2"/>
    <n v="168.22"/>
    <n v="173.24"/>
    <n v="7969.04"/>
    <n v="5529.2"/>
    <n v="2439.84"/>
    <n v="0.30620000000000003"/>
    <x v="65"/>
    <x v="4"/>
    <x v="0"/>
    <s v="CUST-000011"/>
    <x v="78"/>
    <x v="1"/>
    <n v="16587.599999999999"/>
    <n v="5"/>
  </r>
  <r>
    <s v="DET-001919"/>
    <s v="ORD-001310"/>
    <s v="PRD-000108"/>
    <n v="21"/>
    <n v="390"/>
    <n v="541.16"/>
    <n v="590.55999999999995"/>
    <n v="12401.76"/>
    <n v="8190"/>
    <n v="4211.76"/>
    <n v="0.33960000000000001"/>
    <x v="34"/>
    <x v="4"/>
    <x v="0"/>
    <s v="CUST-000059"/>
    <x v="5"/>
    <x v="2"/>
    <n v="56160"/>
    <n v="5"/>
  </r>
  <r>
    <s v="DET-001920"/>
    <s v="ORD-000871"/>
    <s v="PRD-000043"/>
    <n v="47"/>
    <n v="65.47"/>
    <n v="96.35"/>
    <n v="101.38"/>
    <n v="4764.8599999999997"/>
    <n v="3077.09"/>
    <n v="1687.77"/>
    <n v="0.35420000000000001"/>
    <x v="87"/>
    <x v="1"/>
    <x v="3"/>
    <s v="CUST-000061"/>
    <x v="22"/>
    <x v="4"/>
    <n v="4451.96"/>
    <n v="5"/>
  </r>
  <r>
    <s v="DET-001921"/>
    <s v="ORD-000013"/>
    <s v="PRD-000116"/>
    <n v="12"/>
    <n v="442.16"/>
    <n v="664.5"/>
    <n v="695.63"/>
    <n v="8347.56"/>
    <n v="5305.92"/>
    <n v="3041.64"/>
    <n v="0.3644"/>
    <x v="98"/>
    <x v="1"/>
    <x v="2"/>
    <s v="CUST-000023"/>
    <x v="2"/>
    <x v="1"/>
    <n v="207373.04"/>
    <n v="4"/>
  </r>
  <r>
    <s v="DET-001922"/>
    <s v="ORD-000608"/>
    <s v="PRD-000035"/>
    <n v="5"/>
    <n v="484.53"/>
    <n v="772.81"/>
    <n v="816.66"/>
    <n v="4083.3"/>
    <n v="2422.65"/>
    <n v="1660.65"/>
    <n v="0.40670000000000001"/>
    <x v="1"/>
    <x v="1"/>
    <x v="3"/>
    <s v="CUST-000016"/>
    <x v="47"/>
    <x v="3"/>
    <n v="63957.96"/>
    <n v="5"/>
  </r>
  <r>
    <s v="DET-001923"/>
    <s v="ORD-000498"/>
    <s v="PRD-000098"/>
    <n v="49"/>
    <n v="242.39"/>
    <n v="366.32"/>
    <n v="398.45"/>
    <n v="19524.05"/>
    <n v="11877.11"/>
    <n v="7646.94"/>
    <n v="0.39169999999999999"/>
    <x v="102"/>
    <x v="4"/>
    <x v="2"/>
    <s v="CUST-000029"/>
    <x v="4"/>
    <x v="0"/>
    <n v="16724.91"/>
    <n v="2"/>
  </r>
  <r>
    <s v="DET-001924"/>
    <s v="ORD-000238"/>
    <s v="PRD-000102"/>
    <n v="40"/>
    <n v="336.38"/>
    <n v="487.38"/>
    <n v="481.18"/>
    <n v="19247.2"/>
    <n v="13455.2"/>
    <n v="5792"/>
    <n v="0.3009"/>
    <x v="37"/>
    <x v="5"/>
    <x v="1"/>
    <s v="CUST-000005"/>
    <x v="65"/>
    <x v="4"/>
    <n v="161462.39999999999"/>
    <n v="3"/>
  </r>
  <r>
    <s v="DET-001925"/>
    <s v="ORD-001118"/>
    <s v="PRD-000120"/>
    <n v="11"/>
    <n v="292.7"/>
    <n v="384.02"/>
    <n v="400.14"/>
    <n v="4401.54"/>
    <n v="3219.7"/>
    <n v="1181.8399999999999"/>
    <n v="0.26850000000000002"/>
    <x v="62"/>
    <x v="2"/>
    <x v="0"/>
    <s v="CUST-000032"/>
    <x v="1"/>
    <x v="0"/>
    <n v="76980.100000000006"/>
    <n v="6"/>
  </r>
  <r>
    <s v="DET-001926"/>
    <s v="ORD-001362"/>
    <s v="PRD-000054"/>
    <n v="9"/>
    <n v="452.67"/>
    <n v="601.72"/>
    <n v="607.77"/>
    <n v="5469.93"/>
    <n v="4074.03"/>
    <n v="1395.9"/>
    <n v="0.25519999999999998"/>
    <x v="77"/>
    <x v="5"/>
    <x v="2"/>
    <s v="CUST-000069"/>
    <x v="48"/>
    <x v="1"/>
    <n v="218639.61"/>
    <n v="6"/>
  </r>
  <r>
    <s v="DET-001927"/>
    <s v="ORD-000781"/>
    <s v="PRD-000062"/>
    <n v="28"/>
    <n v="172.11"/>
    <n v="221.97"/>
    <n v="211.27"/>
    <n v="5915.56"/>
    <n v="4819.08"/>
    <n v="1096.48"/>
    <n v="0.18540000000000001"/>
    <x v="44"/>
    <x v="1"/>
    <x v="0"/>
    <s v="CUST-000080"/>
    <x v="12"/>
    <x v="4"/>
    <n v="75212.070000000007"/>
    <n v="4"/>
  </r>
  <r>
    <s v="DET-001928"/>
    <s v="ORD-001195"/>
    <s v="PRD-000069"/>
    <n v="32"/>
    <n v="83.55"/>
    <n v="119.93"/>
    <n v="116.19"/>
    <n v="3718.08"/>
    <n v="2673.6"/>
    <n v="1044.48"/>
    <n v="0.28089999999999998"/>
    <x v="67"/>
    <x v="4"/>
    <x v="2"/>
    <s v="CUST-000070"/>
    <x v="77"/>
    <x v="0"/>
    <n v="24730.799999999999"/>
    <n v="4"/>
  </r>
  <r>
    <s v="DET-001929"/>
    <s v="ORD-000606"/>
    <s v="PRD-000082"/>
    <n v="47"/>
    <n v="330.48"/>
    <n v="422.83"/>
    <n v="422.3"/>
    <n v="19848.099999999999"/>
    <n v="15532.56"/>
    <n v="4315.54"/>
    <n v="0.21740000000000001"/>
    <x v="2"/>
    <x v="2"/>
    <x v="3"/>
    <s v="CUST-000045"/>
    <x v="13"/>
    <x v="0"/>
    <n v="69070.320000000007"/>
    <n v="6"/>
  </r>
  <r>
    <s v="DET-001930"/>
    <s v="ORD-000661"/>
    <s v="PRD-000016"/>
    <n v="21"/>
    <n v="132.53"/>
    <n v="180.65"/>
    <n v="186.93"/>
    <n v="3925.53"/>
    <n v="2783.13"/>
    <n v="1142.4000000000001"/>
    <n v="0.29099999999999998"/>
    <x v="108"/>
    <x v="5"/>
    <x v="3"/>
    <s v="CUST-000019"/>
    <x v="3"/>
    <x v="0"/>
    <n v="33132.5"/>
    <n v="1"/>
  </r>
  <r>
    <s v="DET-001931"/>
    <s v="ORD-000849"/>
    <s v="PRD-000008"/>
    <n v="41"/>
    <n v="439.78"/>
    <n v="682.21"/>
    <n v="738.3"/>
    <n v="30270.3"/>
    <n v="18030.98"/>
    <n v="12239.32"/>
    <n v="0.40429999999999999"/>
    <x v="117"/>
    <x v="5"/>
    <x v="0"/>
    <s v="CUST-000065"/>
    <x v="33"/>
    <x v="4"/>
    <n v="94552.7"/>
    <n v="6"/>
  </r>
  <r>
    <s v="DET-001932"/>
    <s v="ORD-000936"/>
    <s v="PRD-000089"/>
    <n v="24"/>
    <n v="449.25"/>
    <n v="562.36"/>
    <n v="600.98"/>
    <n v="14423.52"/>
    <n v="10782"/>
    <n v="3641.52"/>
    <n v="0.2525"/>
    <x v="27"/>
    <x v="2"/>
    <x v="2"/>
    <s v="CUST-000037"/>
    <x v="25"/>
    <x v="4"/>
    <n v="146455.5"/>
    <n v="6"/>
  </r>
  <r>
    <s v="DET-001933"/>
    <s v="ORD-001491"/>
    <s v="PRD-000096"/>
    <n v="7"/>
    <n v="272.20999999999998"/>
    <n v="362.87"/>
    <n v="374.84"/>
    <n v="2623.88"/>
    <n v="1905.47"/>
    <n v="718.41"/>
    <n v="0.27379999999999999"/>
    <x v="68"/>
    <x v="5"/>
    <x v="3"/>
    <s v="CUST-000049"/>
    <x v="7"/>
    <x v="1"/>
    <n v="49270.01"/>
    <n v="3"/>
  </r>
  <r>
    <s v="DET-001934"/>
    <s v="ORD-000628"/>
    <s v="PRD-000090"/>
    <n v="41"/>
    <n v="262.5"/>
    <n v="342.9"/>
    <n v="329.55"/>
    <n v="13511.55"/>
    <n v="10762.5"/>
    <n v="2749.05"/>
    <n v="0.20349999999999999"/>
    <x v="88"/>
    <x v="5"/>
    <x v="0"/>
    <s v="CUST-000034"/>
    <x v="28"/>
    <x v="0"/>
    <n v="44362.5"/>
    <n v="6"/>
  </r>
  <r>
    <s v="DET-001935"/>
    <s v="ORD-000143"/>
    <s v="PRD-000116"/>
    <n v="30"/>
    <n v="442.16"/>
    <n v="664.5"/>
    <n v="659.77"/>
    <n v="19793.099999999999"/>
    <n v="13264.8"/>
    <n v="6528.3"/>
    <n v="0.32979999999999998"/>
    <x v="98"/>
    <x v="1"/>
    <x v="1"/>
    <s v="CUST-000058"/>
    <x v="79"/>
    <x v="0"/>
    <n v="207373.04"/>
    <n v="1"/>
  </r>
  <r>
    <s v="DET-001936"/>
    <s v="ORD-001225"/>
    <s v="PRD-000086"/>
    <n v="19"/>
    <n v="196.33"/>
    <n v="246.04"/>
    <n v="247.27"/>
    <n v="4698.13"/>
    <n v="3730.27"/>
    <n v="967.86"/>
    <n v="0.20599999999999999"/>
    <x v="59"/>
    <x v="2"/>
    <x v="1"/>
    <s v="CUST-000036"/>
    <x v="46"/>
    <x v="4"/>
    <n v="55561.39"/>
    <n v="1"/>
  </r>
  <r>
    <s v="DET-001937"/>
    <s v="ORD-001204"/>
    <s v="PRD-000031"/>
    <n v="12"/>
    <n v="323.39999999999998"/>
    <n v="507.06"/>
    <n v="528.99"/>
    <n v="6347.88"/>
    <n v="3880.8"/>
    <n v="2467.08"/>
    <n v="0.3886"/>
    <x v="18"/>
    <x v="4"/>
    <x v="2"/>
    <s v="CUST-000035"/>
    <x v="61"/>
    <x v="1"/>
    <n v="78909.600000000006"/>
    <n v="2"/>
  </r>
  <r>
    <s v="DET-001938"/>
    <s v="ORD-000714"/>
    <s v="PRD-000107"/>
    <n v="17"/>
    <n v="234.67"/>
    <n v="373.26"/>
    <n v="358.23"/>
    <n v="6089.91"/>
    <n v="3989.39"/>
    <n v="2100.52"/>
    <n v="0.34489999999999998"/>
    <x v="15"/>
    <x v="2"/>
    <x v="2"/>
    <s v="CUST-000053"/>
    <x v="19"/>
    <x v="4"/>
    <n v="91755.97"/>
    <n v="3"/>
  </r>
  <r>
    <s v="DET-001939"/>
    <s v="ORD-001388"/>
    <s v="PRD-000010"/>
    <n v="7"/>
    <n v="368.63"/>
    <n v="526.67999999999995"/>
    <n v="542.23"/>
    <n v="3795.61"/>
    <n v="2580.41"/>
    <n v="1215.2"/>
    <n v="0.32019999999999998"/>
    <x v="63"/>
    <x v="2"/>
    <x v="3"/>
    <s v="CUST-000065"/>
    <x v="33"/>
    <x v="4"/>
    <n v="36494.370000000003"/>
    <n v="6"/>
  </r>
  <r>
    <s v="DET-001940"/>
    <s v="ORD-000479"/>
    <s v="PRD-000056"/>
    <n v="5"/>
    <n v="464.84"/>
    <n v="609.41999999999996"/>
    <n v="661.35"/>
    <n v="3306.75"/>
    <n v="2324.1999999999998"/>
    <n v="982.55"/>
    <n v="0.29709999999999998"/>
    <x v="78"/>
    <x v="4"/>
    <x v="3"/>
    <s v="CUST-000036"/>
    <x v="46"/>
    <x v="4"/>
    <n v="192443.76"/>
    <n v="4"/>
  </r>
  <r>
    <s v="DET-001941"/>
    <s v="ORD-000565"/>
    <s v="PRD-000076"/>
    <n v="13"/>
    <n v="378.05"/>
    <n v="518.77"/>
    <n v="547.73"/>
    <n v="7120.49"/>
    <n v="4914.6499999999996"/>
    <n v="2205.84"/>
    <n v="0.30980000000000002"/>
    <x v="13"/>
    <x v="4"/>
    <x v="0"/>
    <s v="CUST-000063"/>
    <x v="16"/>
    <x v="3"/>
    <n v="161805.4"/>
    <n v="3"/>
  </r>
  <r>
    <s v="DET-001942"/>
    <s v="ORD-000471"/>
    <s v="PRD-000117"/>
    <n v="35"/>
    <n v="411.65"/>
    <n v="555.02"/>
    <n v="593.63"/>
    <n v="20777.05"/>
    <n v="14407.75"/>
    <n v="6369.3"/>
    <n v="0.30659999999999998"/>
    <x v="97"/>
    <x v="4"/>
    <x v="2"/>
    <s v="CUST-000051"/>
    <x v="42"/>
    <x v="2"/>
    <n v="41165"/>
    <n v="5"/>
  </r>
  <r>
    <s v="DET-001943"/>
    <s v="ORD-000384"/>
    <s v="PRD-000092"/>
    <n v="45"/>
    <n v="370.96"/>
    <n v="553.53"/>
    <n v="582.45000000000005"/>
    <n v="26210.25"/>
    <n v="16693.2"/>
    <n v="9517.0499999999993"/>
    <n v="0.36309999999999998"/>
    <x v="5"/>
    <x v="3"/>
    <x v="3"/>
    <s v="CUST-000019"/>
    <x v="3"/>
    <x v="0"/>
    <n v="74562.960000000006"/>
    <n v="4"/>
  </r>
  <r>
    <s v="DET-001944"/>
    <s v="ORD-000926"/>
    <s v="PRD-000070"/>
    <n v="30"/>
    <n v="494.1"/>
    <n v="659.45"/>
    <n v="646.91"/>
    <n v="19407.3"/>
    <n v="14823"/>
    <n v="4584.3"/>
    <n v="0.23619999999999999"/>
    <x v="49"/>
    <x v="1"/>
    <x v="3"/>
    <s v="CUST-000005"/>
    <x v="65"/>
    <x v="4"/>
    <n v="214439.4"/>
    <n v="1"/>
  </r>
  <r>
    <s v="DET-001945"/>
    <s v="ORD-000417"/>
    <s v="PRD-000020"/>
    <n v="21"/>
    <n v="181.05"/>
    <n v="287.89"/>
    <n v="278.27"/>
    <n v="5843.67"/>
    <n v="3802.05"/>
    <n v="2041.62"/>
    <n v="0.34939999999999999"/>
    <x v="21"/>
    <x v="2"/>
    <x v="2"/>
    <s v="CUST-000035"/>
    <x v="61"/>
    <x v="1"/>
    <n v="28786.95"/>
    <n v="6"/>
  </r>
  <r>
    <s v="DET-001946"/>
    <s v="ORD-000308"/>
    <s v="PRD-000005"/>
    <n v="38"/>
    <n v="120.21"/>
    <n v="159.85"/>
    <n v="171.75"/>
    <n v="6526.5"/>
    <n v="4567.9799999999996"/>
    <n v="1958.52"/>
    <n v="0.30009999999999998"/>
    <x v="3"/>
    <x v="2"/>
    <x v="3"/>
    <s v="CUST-000014"/>
    <x v="68"/>
    <x v="4"/>
    <n v="45439.38"/>
    <n v="6"/>
  </r>
  <r>
    <s v="DET-001947"/>
    <s v="ORD-000649"/>
    <s v="PRD-000023"/>
    <n v="13"/>
    <n v="181.47"/>
    <n v="258.42"/>
    <n v="272.45999999999998"/>
    <n v="3541.98"/>
    <n v="2359.11"/>
    <n v="1182.8699999999999"/>
    <n v="0.33400000000000002"/>
    <x v="19"/>
    <x v="1"/>
    <x v="3"/>
    <s v="CUST-000068"/>
    <x v="17"/>
    <x v="2"/>
    <n v="43552.800000000003"/>
    <n v="4"/>
  </r>
  <r>
    <s v="DET-001948"/>
    <s v="ORD-001391"/>
    <s v="PRD-000009"/>
    <n v="17"/>
    <n v="320.5"/>
    <n v="401.4"/>
    <n v="415.95"/>
    <n v="7071.15"/>
    <n v="5448.5"/>
    <n v="1622.65"/>
    <n v="0.22950000000000001"/>
    <x v="69"/>
    <x v="0"/>
    <x v="3"/>
    <s v="CUST-000015"/>
    <x v="69"/>
    <x v="1"/>
    <n v="85253"/>
    <n v="6"/>
  </r>
  <r>
    <s v="DET-001949"/>
    <s v="ORD-001025"/>
    <s v="PRD-000058"/>
    <n v="9"/>
    <n v="138.19"/>
    <n v="191.44"/>
    <n v="187.3"/>
    <n v="1685.7"/>
    <n v="1243.71"/>
    <n v="441.99"/>
    <n v="0.26219999999999999"/>
    <x v="52"/>
    <x v="5"/>
    <x v="2"/>
    <s v="CUST-000007"/>
    <x v="30"/>
    <x v="3"/>
    <n v="14233.57"/>
    <n v="1"/>
  </r>
  <r>
    <s v="DET-001950"/>
    <s v="ORD-001068"/>
    <s v="PRD-000059"/>
    <n v="45"/>
    <n v="70.349999999999994"/>
    <n v="111"/>
    <n v="115.5"/>
    <n v="5197.5"/>
    <n v="3165.75"/>
    <n v="2031.75"/>
    <n v="0.39090000000000003"/>
    <x v="74"/>
    <x v="3"/>
    <x v="2"/>
    <s v="CUST-000061"/>
    <x v="22"/>
    <x v="4"/>
    <n v="22441.65"/>
    <n v="1"/>
  </r>
  <r>
    <s v="DET-001951"/>
    <s v="ORD-000739"/>
    <s v="PRD-000093"/>
    <n v="17"/>
    <n v="392.35"/>
    <n v="579.97"/>
    <n v="553.70000000000005"/>
    <n v="9412.9"/>
    <n v="6669.95"/>
    <n v="2742.95"/>
    <n v="0.29139999999999999"/>
    <x v="60"/>
    <x v="5"/>
    <x v="3"/>
    <s v="CUST-000055"/>
    <x v="44"/>
    <x v="2"/>
    <n v="153408.85"/>
    <n v="4"/>
  </r>
  <r>
    <s v="DET-001952"/>
    <s v="ORD-001122"/>
    <s v="PRD-000080"/>
    <n v="5"/>
    <n v="102.14"/>
    <n v="155.55000000000001"/>
    <n v="150.55000000000001"/>
    <n v="752.75"/>
    <n v="510.7"/>
    <n v="242.05"/>
    <n v="0.3216"/>
    <x v="95"/>
    <x v="2"/>
    <x v="2"/>
    <s v="CUST-000041"/>
    <x v="14"/>
    <x v="3"/>
    <n v="43103.08"/>
    <n v="2"/>
  </r>
  <r>
    <s v="DET-001953"/>
    <s v="ORD-001289"/>
    <s v="PRD-000054"/>
    <n v="29"/>
    <n v="452.67"/>
    <n v="601.72"/>
    <n v="599.78"/>
    <n v="17393.62"/>
    <n v="13127.43"/>
    <n v="4266.1899999999996"/>
    <n v="0.24529999999999999"/>
    <x v="77"/>
    <x v="5"/>
    <x v="3"/>
    <s v="CUST-000047"/>
    <x v="43"/>
    <x v="3"/>
    <n v="218639.61"/>
    <n v="5"/>
  </r>
  <r>
    <s v="DET-001954"/>
    <s v="ORD-000140"/>
    <s v="PRD-000046"/>
    <n v="8"/>
    <n v="348.14"/>
    <n v="536.96"/>
    <n v="545.85"/>
    <n v="4366.8"/>
    <n v="2785.12"/>
    <n v="1581.68"/>
    <n v="0.36220000000000002"/>
    <x v="79"/>
    <x v="1"/>
    <x v="2"/>
    <s v="CUST-000008"/>
    <x v="20"/>
    <x v="0"/>
    <n v="112797.36"/>
    <n v="2"/>
  </r>
  <r>
    <s v="DET-001955"/>
    <s v="ORD-001261"/>
    <s v="PRD-000022"/>
    <n v="40"/>
    <n v="112.77"/>
    <n v="150.9"/>
    <n v="146.08000000000001"/>
    <n v="5843.2"/>
    <n v="4510.8"/>
    <n v="1332.4"/>
    <n v="0.22800000000000001"/>
    <x v="17"/>
    <x v="3"/>
    <x v="1"/>
    <s v="CUST-000065"/>
    <x v="33"/>
    <x v="4"/>
    <n v="35409.78"/>
    <n v="1"/>
  </r>
  <r>
    <s v="DET-001956"/>
    <s v="ORD-000974"/>
    <s v="PRD-000064"/>
    <n v="14"/>
    <n v="210.54"/>
    <n v="327.83"/>
    <n v="317.33999999999997"/>
    <n v="4442.76"/>
    <n v="2947.56"/>
    <n v="1495.2"/>
    <n v="0.33650000000000002"/>
    <x v="10"/>
    <x v="3"/>
    <x v="1"/>
    <s v="CUST-000023"/>
    <x v="2"/>
    <x v="1"/>
    <n v="34528.559999999998"/>
    <n v="6"/>
  </r>
  <r>
    <s v="DET-001957"/>
    <s v="ORD-001017"/>
    <s v="PRD-000008"/>
    <n v="32"/>
    <n v="439.78"/>
    <n v="682.21"/>
    <n v="722.38"/>
    <n v="23116.16"/>
    <n v="14072.96"/>
    <n v="9043.2000000000007"/>
    <n v="0.39119999999999999"/>
    <x v="117"/>
    <x v="5"/>
    <x v="2"/>
    <s v="CUST-000014"/>
    <x v="68"/>
    <x v="4"/>
    <n v="94552.7"/>
    <n v="5"/>
  </r>
  <r>
    <s v="DET-001958"/>
    <s v="ORD-000953"/>
    <s v="PRD-000020"/>
    <n v="10"/>
    <n v="181.05"/>
    <n v="287.89"/>
    <n v="298.10000000000002"/>
    <n v="2981"/>
    <n v="1810.5"/>
    <n v="1170.5"/>
    <n v="0.39269999999999999"/>
    <x v="21"/>
    <x v="2"/>
    <x v="2"/>
    <s v="CUST-000006"/>
    <x v="63"/>
    <x v="2"/>
    <n v="28786.95"/>
    <n v="2"/>
  </r>
  <r>
    <s v="DET-001959"/>
    <s v="ORD-000904"/>
    <s v="PRD-000051"/>
    <n v="31"/>
    <n v="486.31"/>
    <n v="723.21"/>
    <n v="744.95"/>
    <n v="23093.45"/>
    <n v="15075.61"/>
    <n v="8017.84"/>
    <n v="0.34720000000000001"/>
    <x v="0"/>
    <x v="0"/>
    <x v="1"/>
    <s v="CUST-000050"/>
    <x v="10"/>
    <x v="4"/>
    <n v="231969.87"/>
    <n v="1"/>
  </r>
  <r>
    <s v="DET-001960"/>
    <s v="ORD-000072"/>
    <s v="PRD-000078"/>
    <n v="16"/>
    <n v="83.32"/>
    <n v="130.31"/>
    <n v="132.63999999999999"/>
    <n v="2122.2399999999998"/>
    <n v="1333.12"/>
    <n v="789.12"/>
    <n v="0.37180000000000002"/>
    <x v="16"/>
    <x v="3"/>
    <x v="3"/>
    <s v="CUST-000038"/>
    <x v="32"/>
    <x v="3"/>
    <n v="38077.24"/>
    <n v="3"/>
  </r>
  <r>
    <s v="DET-001961"/>
    <s v="ORD-001214"/>
    <s v="PRD-000039"/>
    <n v="7"/>
    <n v="357.9"/>
    <n v="477.14"/>
    <n v="523.17999999999995"/>
    <n v="3662.26"/>
    <n v="2505.3000000000002"/>
    <n v="1156.96"/>
    <n v="0.31590000000000001"/>
    <x v="8"/>
    <x v="0"/>
    <x v="0"/>
    <s v="CUST-000061"/>
    <x v="22"/>
    <x v="4"/>
    <n v="167855.1"/>
    <n v="1"/>
  </r>
  <r>
    <s v="DET-001962"/>
    <s v="ORD-001292"/>
    <s v="PRD-000037"/>
    <n v="37"/>
    <n v="187.08"/>
    <n v="277.86"/>
    <n v="266.04000000000002"/>
    <n v="9843.48"/>
    <n v="6921.96"/>
    <n v="2921.52"/>
    <n v="0.29680000000000001"/>
    <x v="104"/>
    <x v="0"/>
    <x v="2"/>
    <s v="CUST-000049"/>
    <x v="7"/>
    <x v="1"/>
    <n v="64729.68"/>
    <n v="5"/>
  </r>
  <r>
    <s v="DET-001963"/>
    <s v="ORD-001345"/>
    <s v="PRD-000050"/>
    <n v="14"/>
    <n v="133.18"/>
    <n v="194.02"/>
    <n v="189.58"/>
    <n v="2654.12"/>
    <n v="1864.52"/>
    <n v="789.6"/>
    <n v="0.29749999999999999"/>
    <x v="35"/>
    <x v="1"/>
    <x v="2"/>
    <s v="CUST-000030"/>
    <x v="38"/>
    <x v="3"/>
    <n v="29033.24"/>
    <n v="5"/>
  </r>
  <r>
    <s v="DET-001964"/>
    <s v="ORD-000107"/>
    <s v="PRD-000034"/>
    <n v="35"/>
    <n v="477"/>
    <n v="677.96"/>
    <n v="709.91"/>
    <n v="24846.85"/>
    <n v="16695"/>
    <n v="8151.85"/>
    <n v="0.3281"/>
    <x v="48"/>
    <x v="1"/>
    <x v="3"/>
    <s v="CUST-000058"/>
    <x v="79"/>
    <x v="0"/>
    <n v="187461"/>
    <n v="6"/>
  </r>
  <r>
    <s v="DET-001965"/>
    <s v="ORD-001256"/>
    <s v="PRD-000075"/>
    <n v="19"/>
    <n v="368.09"/>
    <n v="503.79"/>
    <n v="488.91"/>
    <n v="9289.2900000000009"/>
    <n v="6993.71"/>
    <n v="2295.58"/>
    <n v="0.24709999999999999"/>
    <x v="100"/>
    <x v="1"/>
    <x v="3"/>
    <s v="CUST-000017"/>
    <x v="41"/>
    <x v="4"/>
    <n v="39753.72"/>
    <n v="5"/>
  </r>
  <r>
    <s v="DET-001966"/>
    <s v="ORD-001066"/>
    <s v="PRD-000118"/>
    <n v="11"/>
    <n v="133.96"/>
    <n v="168.59"/>
    <n v="175.07"/>
    <n v="1925.77"/>
    <n v="1473.56"/>
    <n v="452.21"/>
    <n v="0.23480000000000001"/>
    <x v="94"/>
    <x v="4"/>
    <x v="3"/>
    <s v="CUST-000015"/>
    <x v="69"/>
    <x v="1"/>
    <n v="48091.64"/>
    <n v="2"/>
  </r>
  <r>
    <s v="DET-001967"/>
    <s v="ORD-000883"/>
    <s v="PRD-000104"/>
    <n v="40"/>
    <n v="278.86"/>
    <n v="384.46"/>
    <n v="397.98"/>
    <n v="15919.2"/>
    <n v="11154.4"/>
    <n v="4764.8"/>
    <n v="0.29930000000000001"/>
    <x v="82"/>
    <x v="1"/>
    <x v="1"/>
    <s v="CUST-000052"/>
    <x v="58"/>
    <x v="2"/>
    <n v="92302.66"/>
    <n v="2"/>
  </r>
  <r>
    <s v="DET-001968"/>
    <s v="ORD-000139"/>
    <s v="PRD-000033"/>
    <n v="18"/>
    <n v="79.27"/>
    <n v="103.11"/>
    <n v="112.97"/>
    <n v="2033.46"/>
    <n v="1426.86"/>
    <n v="606.6"/>
    <n v="0.29830000000000001"/>
    <x v="106"/>
    <x v="3"/>
    <x v="3"/>
    <s v="CUST-000028"/>
    <x v="67"/>
    <x v="3"/>
    <n v="6817.22"/>
    <n v="1"/>
  </r>
  <r>
    <s v="DET-001969"/>
    <s v="ORD-000615"/>
    <s v="PRD-000031"/>
    <n v="18"/>
    <n v="323.39999999999998"/>
    <n v="507.06"/>
    <n v="548.9"/>
    <n v="9880.2000000000007"/>
    <n v="5821.2"/>
    <n v="4059"/>
    <n v="0.4108"/>
    <x v="18"/>
    <x v="4"/>
    <x v="2"/>
    <s v="CUST-000066"/>
    <x v="64"/>
    <x v="2"/>
    <n v="78909.600000000006"/>
    <n v="1"/>
  </r>
  <r>
    <s v="DET-001970"/>
    <s v="ORD-000863"/>
    <s v="PRD-000054"/>
    <n v="7"/>
    <n v="452.67"/>
    <n v="601.72"/>
    <n v="656.98"/>
    <n v="4598.8599999999997"/>
    <n v="3168.69"/>
    <n v="1430.17"/>
    <n v="0.311"/>
    <x v="77"/>
    <x v="5"/>
    <x v="2"/>
    <s v="CUST-000079"/>
    <x v="49"/>
    <x v="0"/>
    <n v="218639.61"/>
    <n v="1"/>
  </r>
  <r>
    <s v="DET-001971"/>
    <s v="ORD-000273"/>
    <s v="PRD-000044"/>
    <n v="7"/>
    <n v="459.19"/>
    <n v="660.1"/>
    <n v="638.34"/>
    <n v="4468.38"/>
    <n v="3214.33"/>
    <n v="1254.05"/>
    <n v="0.28060000000000002"/>
    <x v="53"/>
    <x v="1"/>
    <x v="3"/>
    <s v="CUST-000005"/>
    <x v="65"/>
    <x v="4"/>
    <n v="22959.5"/>
    <n v="4"/>
  </r>
  <r>
    <s v="DET-001972"/>
    <s v="ORD-000416"/>
    <s v="PRD-000034"/>
    <n v="26"/>
    <n v="477"/>
    <n v="677.96"/>
    <n v="732.35"/>
    <n v="19041.099999999999"/>
    <n v="12402"/>
    <n v="6639.1"/>
    <n v="0.34870000000000001"/>
    <x v="48"/>
    <x v="1"/>
    <x v="0"/>
    <s v="CUST-000038"/>
    <x v="32"/>
    <x v="3"/>
    <n v="187461"/>
    <n v="1"/>
  </r>
  <r>
    <s v="DET-001973"/>
    <s v="ORD-000506"/>
    <s v="PRD-000114"/>
    <n v="23"/>
    <n v="413.65"/>
    <n v="588.37"/>
    <n v="570.34"/>
    <n v="13117.82"/>
    <n v="9513.9500000000007"/>
    <n v="3603.87"/>
    <n v="0.2747"/>
    <x v="50"/>
    <x v="1"/>
    <x v="1"/>
    <s v="CUST-000002"/>
    <x v="26"/>
    <x v="1"/>
    <n v="43846.9"/>
    <n v="4"/>
  </r>
  <r>
    <s v="DET-001974"/>
    <s v="ORD-000733"/>
    <s v="PRD-000071"/>
    <n v="39"/>
    <n v="397.51"/>
    <n v="509.84"/>
    <n v="532.75"/>
    <n v="20777.25"/>
    <n v="15502.89"/>
    <n v="5274.36"/>
    <n v="0.25390000000000001"/>
    <x v="43"/>
    <x v="1"/>
    <x v="2"/>
    <s v="CUST-000040"/>
    <x v="27"/>
    <x v="1"/>
    <n v="96197.42"/>
    <n v="2"/>
  </r>
  <r>
    <s v="DET-001975"/>
    <s v="ORD-000424"/>
    <s v="PRD-000113"/>
    <n v="16"/>
    <n v="468.36"/>
    <n v="680.02"/>
    <n v="719.47"/>
    <n v="11511.52"/>
    <n v="7493.76"/>
    <n v="4017.76"/>
    <n v="0.34899999999999998"/>
    <x v="83"/>
    <x v="1"/>
    <x v="0"/>
    <s v="CUST-000075"/>
    <x v="0"/>
    <x v="0"/>
    <n v="110064.6"/>
    <n v="5"/>
  </r>
  <r>
    <s v="DET-001976"/>
    <s v="ORD-001431"/>
    <s v="PRD-000118"/>
    <n v="9"/>
    <n v="133.96"/>
    <n v="168.59"/>
    <n v="164.23"/>
    <n v="1478.07"/>
    <n v="1205.6400000000001"/>
    <n v="272.43"/>
    <n v="0.18429999999999999"/>
    <x v="94"/>
    <x v="4"/>
    <x v="0"/>
    <s v="CUST-000015"/>
    <x v="69"/>
    <x v="1"/>
    <n v="48091.64"/>
    <n v="5"/>
  </r>
  <r>
    <s v="DET-001977"/>
    <s v="ORD-000390"/>
    <s v="PRD-000062"/>
    <n v="14"/>
    <n v="172.11"/>
    <n v="221.97"/>
    <n v="231.94"/>
    <n v="3247.16"/>
    <n v="2409.54"/>
    <n v="837.62"/>
    <n v="0.25800000000000001"/>
    <x v="44"/>
    <x v="1"/>
    <x v="2"/>
    <s v="CUST-000064"/>
    <x v="18"/>
    <x v="0"/>
    <n v="75212.070000000007"/>
    <n v="1"/>
  </r>
  <r>
    <s v="DET-001978"/>
    <s v="ORD-000342"/>
    <s v="PRD-000023"/>
    <n v="45"/>
    <n v="181.47"/>
    <n v="258.42"/>
    <n v="247.53"/>
    <n v="11138.85"/>
    <n v="8166.15"/>
    <n v="2972.7"/>
    <n v="0.26690000000000003"/>
    <x v="19"/>
    <x v="1"/>
    <x v="0"/>
    <s v="CUST-000056"/>
    <x v="9"/>
    <x v="1"/>
    <n v="43552.800000000003"/>
    <n v="1"/>
  </r>
  <r>
    <s v="DET-001979"/>
    <s v="ORD-000946"/>
    <s v="PRD-000046"/>
    <n v="37"/>
    <n v="348.14"/>
    <n v="536.96"/>
    <n v="533.73"/>
    <n v="19748.009999999998"/>
    <n v="12881.18"/>
    <n v="6866.83"/>
    <n v="0.34770000000000001"/>
    <x v="79"/>
    <x v="1"/>
    <x v="1"/>
    <s v="CUST-000058"/>
    <x v="79"/>
    <x v="0"/>
    <n v="112797.36"/>
    <n v="1"/>
  </r>
  <r>
    <s v="DET-001980"/>
    <s v="ORD-000614"/>
    <s v="PRD-000056"/>
    <n v="17"/>
    <n v="464.84"/>
    <n v="609.41999999999996"/>
    <n v="663.15"/>
    <n v="11273.55"/>
    <n v="7902.28"/>
    <n v="3371.27"/>
    <n v="0.29899999999999999"/>
    <x v="78"/>
    <x v="4"/>
    <x v="2"/>
    <s v="CUST-000047"/>
    <x v="43"/>
    <x v="3"/>
    <n v="192443.76"/>
    <n v="2"/>
  </r>
  <r>
    <s v="DET-001981"/>
    <s v="ORD-000493"/>
    <s v="PRD-000007"/>
    <n v="39"/>
    <n v="76.14"/>
    <n v="116.97"/>
    <n v="114.13"/>
    <n v="4451.07"/>
    <n v="2969.46"/>
    <n v="1481.61"/>
    <n v="0.33289999999999997"/>
    <x v="29"/>
    <x v="3"/>
    <x v="1"/>
    <s v="CUST-000031"/>
    <x v="57"/>
    <x v="0"/>
    <n v="23907.96"/>
    <n v="1"/>
  </r>
  <r>
    <s v="DET-001982"/>
    <s v="ORD-000192"/>
    <s v="PRD-000118"/>
    <n v="36"/>
    <n v="133.96"/>
    <n v="168.59"/>
    <n v="161.81"/>
    <n v="5825.16"/>
    <n v="4822.5600000000004"/>
    <n v="1002.6"/>
    <n v="0.1721"/>
    <x v="94"/>
    <x v="4"/>
    <x v="3"/>
    <s v="CUST-000074"/>
    <x v="29"/>
    <x v="0"/>
    <n v="48091.64"/>
    <n v="4"/>
  </r>
  <r>
    <s v="DET-001983"/>
    <s v="ORD-000499"/>
    <s v="PRD-000089"/>
    <n v="15"/>
    <n v="449.25"/>
    <n v="562.36"/>
    <n v="571.66999999999996"/>
    <n v="8575.0499999999993"/>
    <n v="6738.75"/>
    <n v="1836.3"/>
    <n v="0.21410000000000001"/>
    <x v="27"/>
    <x v="2"/>
    <x v="0"/>
    <s v="CUST-000008"/>
    <x v="20"/>
    <x v="0"/>
    <n v="146455.5"/>
    <n v="4"/>
  </r>
  <r>
    <s v="DET-001984"/>
    <s v="ORD-000822"/>
    <s v="PRD-000061"/>
    <n v="42"/>
    <n v="224.9"/>
    <n v="307.97000000000003"/>
    <n v="331.87"/>
    <n v="13938.54"/>
    <n v="9445.7999999999993"/>
    <n v="4492.74"/>
    <n v="0.32229999999999998"/>
    <x v="109"/>
    <x v="1"/>
    <x v="1"/>
    <s v="CUST-000004"/>
    <x v="73"/>
    <x v="4"/>
    <n v="11245"/>
    <n v="3"/>
  </r>
  <r>
    <s v="DET-001985"/>
    <s v="ORD-001257"/>
    <s v="PRD-000003"/>
    <n v="28"/>
    <n v="379.4"/>
    <n v="516.48"/>
    <n v="496.6"/>
    <n v="13904.8"/>
    <n v="10623.2"/>
    <n v="3281.6"/>
    <n v="0.23599999999999999"/>
    <x v="58"/>
    <x v="2"/>
    <x v="1"/>
    <s v="CUST-000028"/>
    <x v="67"/>
    <x v="3"/>
    <n v="53874.8"/>
    <n v="3"/>
  </r>
  <r>
    <s v="DET-001986"/>
    <s v="ORD-000227"/>
    <s v="PRD-000038"/>
    <n v="39"/>
    <n v="93.95"/>
    <n v="142.47999999999999"/>
    <n v="142.94999999999999"/>
    <n v="5575.05"/>
    <n v="3664.05"/>
    <n v="1911"/>
    <n v="0.34279999999999999"/>
    <x v="22"/>
    <x v="0"/>
    <x v="3"/>
    <s v="CUST-000038"/>
    <x v="32"/>
    <x v="3"/>
    <n v="12965.1"/>
    <n v="3"/>
  </r>
  <r>
    <s v="DET-001987"/>
    <s v="ORD-001395"/>
    <s v="PRD-000084"/>
    <n v="23"/>
    <n v="78.599999999999994"/>
    <n v="122.97"/>
    <n v="133.41999999999999"/>
    <n v="3068.66"/>
    <n v="1807.8"/>
    <n v="1260.8599999999999"/>
    <n v="0.41089999999999999"/>
    <x v="9"/>
    <x v="5"/>
    <x v="1"/>
    <s v="CUST-000033"/>
    <x v="23"/>
    <x v="2"/>
    <n v="7074"/>
    <n v="1"/>
  </r>
  <r>
    <s v="DET-001988"/>
    <s v="ORD-000139"/>
    <s v="PRD-000034"/>
    <n v="10"/>
    <n v="477"/>
    <n v="677.96"/>
    <n v="656.08"/>
    <n v="6560.8"/>
    <n v="4770"/>
    <n v="1790.8"/>
    <n v="0.27300000000000002"/>
    <x v="48"/>
    <x v="1"/>
    <x v="3"/>
    <s v="CUST-000028"/>
    <x v="67"/>
    <x v="3"/>
    <n v="187461"/>
    <n v="1"/>
  </r>
  <r>
    <s v="DET-001989"/>
    <s v="ORD-000856"/>
    <s v="PRD-000113"/>
    <n v="44"/>
    <n v="468.36"/>
    <n v="680.02"/>
    <n v="677.71"/>
    <n v="29819.24"/>
    <n v="20607.84"/>
    <n v="9211.4"/>
    <n v="0.30890000000000001"/>
    <x v="83"/>
    <x v="1"/>
    <x v="3"/>
    <s v="CUST-000018"/>
    <x v="56"/>
    <x v="3"/>
    <n v="110064.6"/>
    <n v="2"/>
  </r>
  <r>
    <s v="DET-001990"/>
    <s v="ORD-000817"/>
    <s v="PRD-000044"/>
    <n v="49"/>
    <n v="459.19"/>
    <n v="660.1"/>
    <n v="704.17"/>
    <n v="34504.33"/>
    <n v="22500.31"/>
    <n v="12004.02"/>
    <n v="0.34789999999999999"/>
    <x v="53"/>
    <x v="1"/>
    <x v="3"/>
    <s v="CUST-000043"/>
    <x v="54"/>
    <x v="3"/>
    <n v="22959.5"/>
    <n v="1"/>
  </r>
  <r>
    <s v="DET-001991"/>
    <s v="ORD-001173"/>
    <s v="PRD-000108"/>
    <n v="48"/>
    <n v="390"/>
    <n v="541.16"/>
    <n v="558.20000000000005"/>
    <n v="26793.599999999999"/>
    <n v="18720"/>
    <n v="8073.6"/>
    <n v="0.30130000000000001"/>
    <x v="34"/>
    <x v="4"/>
    <x v="2"/>
    <s v="CUST-000058"/>
    <x v="79"/>
    <x v="0"/>
    <n v="56160"/>
    <n v="3"/>
  </r>
  <r>
    <s v="DET-001992"/>
    <s v="ORD-001139"/>
    <s v="PRD-000030"/>
    <n v="46"/>
    <n v="70.900000000000006"/>
    <n v="95.54"/>
    <n v="102.69"/>
    <n v="4723.74"/>
    <n v="3261.4"/>
    <n v="1462.34"/>
    <n v="0.30959999999999999"/>
    <x v="6"/>
    <x v="1"/>
    <x v="1"/>
    <s v="CUST-000002"/>
    <x v="26"/>
    <x v="1"/>
    <n v="19072.099999999999"/>
    <n v="1"/>
  </r>
  <r>
    <s v="DET-001993"/>
    <s v="ORD-001474"/>
    <s v="PRD-000017"/>
    <n v="39"/>
    <n v="186.91"/>
    <n v="267.58"/>
    <n v="258.68"/>
    <n v="10088.52"/>
    <n v="7289.49"/>
    <n v="2799.03"/>
    <n v="0.27739999999999998"/>
    <x v="42"/>
    <x v="0"/>
    <x v="3"/>
    <s v="CUST-000054"/>
    <x v="6"/>
    <x v="3"/>
    <n v="33456.89"/>
    <n v="4"/>
  </r>
  <r>
    <s v="DET-001994"/>
    <s v="ORD-001087"/>
    <s v="PRD-000059"/>
    <n v="8"/>
    <n v="70.349999999999994"/>
    <n v="111"/>
    <n v="120.78"/>
    <n v="966.24"/>
    <n v="562.79999999999995"/>
    <n v="403.44"/>
    <n v="0.41749999999999998"/>
    <x v="74"/>
    <x v="3"/>
    <x v="1"/>
    <s v="CUST-000050"/>
    <x v="10"/>
    <x v="4"/>
    <n v="22441.65"/>
    <n v="3"/>
  </r>
  <r>
    <s v="DET-001995"/>
    <s v="ORD-000104"/>
    <s v="PRD-000010"/>
    <n v="37"/>
    <n v="368.63"/>
    <n v="526.67999999999995"/>
    <n v="574.21"/>
    <n v="21245.77"/>
    <n v="13639.31"/>
    <n v="7606.46"/>
    <n v="0.35799999999999998"/>
    <x v="63"/>
    <x v="2"/>
    <x v="0"/>
    <s v="CUST-000033"/>
    <x v="23"/>
    <x v="2"/>
    <n v="36494.370000000003"/>
    <n v="4"/>
  </r>
  <r>
    <s v="DET-001996"/>
    <s v="ORD-000871"/>
    <s v="PRD-000099"/>
    <n v="17"/>
    <n v="61.44"/>
    <n v="90.77"/>
    <n v="88.35"/>
    <n v="1501.95"/>
    <n v="1044.48"/>
    <n v="457.47"/>
    <n v="0.30459999999999998"/>
    <x v="75"/>
    <x v="3"/>
    <x v="3"/>
    <s v="CUST-000061"/>
    <x v="22"/>
    <x v="4"/>
    <n v="3624.96"/>
    <n v="5"/>
  </r>
  <r>
    <s v="DET-001997"/>
    <s v="ORD-000668"/>
    <s v="PRD-000084"/>
    <n v="40"/>
    <n v="78.599999999999994"/>
    <n v="122.97"/>
    <n v="117.45"/>
    <n v="4698"/>
    <n v="3144"/>
    <n v="1554"/>
    <n v="0.33079999999999998"/>
    <x v="9"/>
    <x v="5"/>
    <x v="2"/>
    <s v="CUST-000069"/>
    <x v="48"/>
    <x v="1"/>
    <n v="7074"/>
    <n v="4"/>
  </r>
  <r>
    <s v="DET-001998"/>
    <s v="ORD-000273"/>
    <s v="PRD-000018"/>
    <n v="47"/>
    <n v="286.14"/>
    <n v="428.08"/>
    <n v="470.24"/>
    <n v="22101.279999999999"/>
    <n v="13448.58"/>
    <n v="8652.7000000000007"/>
    <n v="0.39150000000000001"/>
    <x v="39"/>
    <x v="5"/>
    <x v="3"/>
    <s v="CUST-000005"/>
    <x v="65"/>
    <x v="4"/>
    <n v="32333.82"/>
    <n v="4"/>
  </r>
  <r>
    <s v="DET-001999"/>
    <s v="ORD-001030"/>
    <s v="PRD-000045"/>
    <n v="23"/>
    <n v="166.45"/>
    <n v="213.32"/>
    <n v="218.09"/>
    <n v="5016.07"/>
    <n v="3828.35"/>
    <n v="1187.72"/>
    <n v="0.23680000000000001"/>
    <x v="51"/>
    <x v="3"/>
    <x v="0"/>
    <s v="CUST-000079"/>
    <x v="49"/>
    <x v="0"/>
    <n v="49768.55"/>
    <n v="2"/>
  </r>
  <r>
    <s v="DET-002000"/>
    <s v="ORD-001171"/>
    <s v="PRD-000108"/>
    <n v="47"/>
    <n v="390"/>
    <n v="541.16"/>
    <n v="560.54"/>
    <n v="26345.38"/>
    <n v="18330"/>
    <n v="8015.38"/>
    <n v="0.30420000000000003"/>
    <x v="34"/>
    <x v="4"/>
    <x v="2"/>
    <s v="CUST-000004"/>
    <x v="73"/>
    <x v="4"/>
    <n v="56160"/>
    <n v="5"/>
  </r>
  <r>
    <s v="DET-002001"/>
    <s v="ORD-000184"/>
    <s v="PRD-000091"/>
    <n v="16"/>
    <n v="103.82"/>
    <n v="149.71"/>
    <n v="156.06"/>
    <n v="2496.96"/>
    <n v="1661.12"/>
    <n v="835.84"/>
    <n v="0.3347"/>
    <x v="70"/>
    <x v="4"/>
    <x v="2"/>
    <s v="CUST-000069"/>
    <x v="48"/>
    <x v="1"/>
    <n v="23359.5"/>
    <n v="2"/>
  </r>
  <r>
    <s v="DET-002002"/>
    <s v="ORD-001052"/>
    <s v="PRD-000059"/>
    <n v="15"/>
    <n v="70.349999999999994"/>
    <n v="111"/>
    <n v="118.6"/>
    <n v="1779"/>
    <n v="1055.25"/>
    <n v="723.75"/>
    <n v="0.40679999999999999"/>
    <x v="74"/>
    <x v="3"/>
    <x v="2"/>
    <s v="CUST-000067"/>
    <x v="59"/>
    <x v="0"/>
    <n v="22441.65"/>
    <n v="4"/>
  </r>
  <r>
    <s v="DET-002003"/>
    <s v="ORD-001143"/>
    <s v="PRD-000062"/>
    <n v="10"/>
    <n v="172.11"/>
    <n v="221.97"/>
    <n v="237.91"/>
    <n v="2379.1"/>
    <n v="1721.1"/>
    <n v="658"/>
    <n v="0.27660000000000001"/>
    <x v="44"/>
    <x v="1"/>
    <x v="3"/>
    <s v="CUST-000033"/>
    <x v="23"/>
    <x v="2"/>
    <n v="75212.070000000007"/>
    <n v="4"/>
  </r>
  <r>
    <s v="DET-002004"/>
    <s v="ORD-000293"/>
    <s v="PRD-000059"/>
    <n v="16"/>
    <n v="70.349999999999994"/>
    <n v="111"/>
    <n v="108.68"/>
    <n v="1738.88"/>
    <n v="1125.5999999999999"/>
    <n v="613.28"/>
    <n v="0.35270000000000001"/>
    <x v="74"/>
    <x v="3"/>
    <x v="1"/>
    <s v="CUST-000048"/>
    <x v="31"/>
    <x v="1"/>
    <n v="22441.65"/>
    <n v="4"/>
  </r>
  <r>
    <s v="DET-002005"/>
    <s v="ORD-001395"/>
    <s v="PRD-000049"/>
    <n v="31"/>
    <n v="296.02"/>
    <n v="374.25"/>
    <n v="368.82"/>
    <n v="11433.42"/>
    <n v="9176.6200000000008"/>
    <n v="2256.8000000000002"/>
    <n v="0.19739999999999999"/>
    <x v="105"/>
    <x v="5"/>
    <x v="1"/>
    <s v="CUST-000033"/>
    <x v="23"/>
    <x v="2"/>
    <n v="134393.07999999999"/>
    <n v="1"/>
  </r>
  <r>
    <s v="DET-002006"/>
    <s v="ORD-001268"/>
    <s v="PRD-000100"/>
    <n v="45"/>
    <n v="98.55"/>
    <n v="152.47999999999999"/>
    <n v="164.91"/>
    <n v="7420.95"/>
    <n v="4434.75"/>
    <n v="2986.2"/>
    <n v="0.40239999999999998"/>
    <x v="119"/>
    <x v="0"/>
    <x v="1"/>
    <s v="CUST-000047"/>
    <x v="43"/>
    <x v="3"/>
    <n v="45135.9"/>
    <n v="6"/>
  </r>
  <r>
    <s v="DET-002007"/>
    <s v="ORD-001242"/>
    <s v="PRD-000063"/>
    <n v="29"/>
    <n v="422.93"/>
    <n v="665.54"/>
    <n v="714.08"/>
    <n v="20708.32"/>
    <n v="12264.97"/>
    <n v="8443.35"/>
    <n v="0.40770000000000001"/>
    <x v="101"/>
    <x v="4"/>
    <x v="3"/>
    <s v="CUST-000042"/>
    <x v="53"/>
    <x v="2"/>
    <n v="209773.28"/>
    <n v="3"/>
  </r>
  <r>
    <s v="DET-002008"/>
    <s v="ORD-000177"/>
    <s v="PRD-000087"/>
    <n v="46"/>
    <n v="378.32"/>
    <n v="486.34"/>
    <n v="507.08"/>
    <n v="23325.68"/>
    <n v="17402.72"/>
    <n v="5922.96"/>
    <n v="0.25390000000000001"/>
    <x v="107"/>
    <x v="5"/>
    <x v="1"/>
    <s v="CUST-000049"/>
    <x v="7"/>
    <x v="1"/>
    <n v="133546.96"/>
    <n v="1"/>
  </r>
  <r>
    <s v="DET-002009"/>
    <s v="ORD-001323"/>
    <s v="PRD-000032"/>
    <n v="7"/>
    <n v="126.74"/>
    <n v="169.05"/>
    <n v="185.82"/>
    <n v="1300.74"/>
    <n v="887.18"/>
    <n v="413.56"/>
    <n v="0.31790000000000002"/>
    <x v="56"/>
    <x v="1"/>
    <x v="0"/>
    <s v="CUST-000056"/>
    <x v="9"/>
    <x v="1"/>
    <n v="27249.1"/>
    <n v="1"/>
  </r>
  <r>
    <s v="DET-002010"/>
    <s v="ORD-000058"/>
    <s v="PRD-000010"/>
    <n v="7"/>
    <n v="368.63"/>
    <n v="526.67999999999995"/>
    <n v="558.42999999999995"/>
    <n v="3909.01"/>
    <n v="2580.41"/>
    <n v="1328.6"/>
    <n v="0.33989999999999998"/>
    <x v="63"/>
    <x v="2"/>
    <x v="1"/>
    <s v="CUST-000058"/>
    <x v="79"/>
    <x v="0"/>
    <n v="36494.370000000003"/>
    <n v="1"/>
  </r>
  <r>
    <s v="DET-002011"/>
    <s v="ORD-001293"/>
    <s v="PRD-000011"/>
    <n v="24"/>
    <n v="59.26"/>
    <n v="82.73"/>
    <n v="81.27"/>
    <n v="1950.48"/>
    <n v="1422.24"/>
    <n v="528.24"/>
    <n v="0.27079999999999999"/>
    <x v="96"/>
    <x v="2"/>
    <x v="0"/>
    <s v="CUST-000044"/>
    <x v="52"/>
    <x v="3"/>
    <n v="14044.62"/>
    <n v="1"/>
  </r>
  <r>
    <s v="DET-002012"/>
    <s v="ORD-000308"/>
    <s v="PRD-000102"/>
    <n v="32"/>
    <n v="336.38"/>
    <n v="487.38"/>
    <n v="524.91"/>
    <n v="16797.12"/>
    <n v="10764.16"/>
    <n v="6032.96"/>
    <n v="0.35920000000000002"/>
    <x v="37"/>
    <x v="5"/>
    <x v="3"/>
    <s v="CUST-000014"/>
    <x v="68"/>
    <x v="4"/>
    <n v="161462.39999999999"/>
    <n v="6"/>
  </r>
  <r>
    <s v="DET-002013"/>
    <s v="ORD-001312"/>
    <s v="PRD-000070"/>
    <n v="27"/>
    <n v="494.1"/>
    <n v="659.45"/>
    <n v="667.5"/>
    <n v="18022.5"/>
    <n v="13340.7"/>
    <n v="4681.8"/>
    <n v="0.25979999999999998"/>
    <x v="49"/>
    <x v="1"/>
    <x v="2"/>
    <s v="CUST-000033"/>
    <x v="23"/>
    <x v="2"/>
    <n v="214439.4"/>
    <n v="2"/>
  </r>
  <r>
    <s v="DET-002014"/>
    <s v="ORD-000977"/>
    <s v="PRD-000105"/>
    <n v="7"/>
    <n v="458.4"/>
    <n v="615.54999999999995"/>
    <n v="588.11"/>
    <n v="4116.7700000000004"/>
    <n v="3208.8"/>
    <n v="907.97"/>
    <n v="0.22059999999999999"/>
    <x v="85"/>
    <x v="2"/>
    <x v="0"/>
    <s v="CUST-000032"/>
    <x v="1"/>
    <x v="0"/>
    <n v="143479.20000000001"/>
    <n v="5"/>
  </r>
  <r>
    <s v="DET-002015"/>
    <s v="ORD-001129"/>
    <s v="PRD-000062"/>
    <n v="46"/>
    <n v="172.11"/>
    <n v="221.97"/>
    <n v="221.57"/>
    <n v="10192.219999999999"/>
    <n v="7917.06"/>
    <n v="2275.16"/>
    <n v="0.22320000000000001"/>
    <x v="44"/>
    <x v="1"/>
    <x v="2"/>
    <s v="CUST-000046"/>
    <x v="60"/>
    <x v="2"/>
    <n v="75212.070000000007"/>
    <n v="3"/>
  </r>
  <r>
    <s v="DET-002016"/>
    <s v="ORD-001252"/>
    <s v="PRD-000047"/>
    <n v="28"/>
    <n v="190.27"/>
    <n v="259.2"/>
    <n v="275.93"/>
    <n v="7726.04"/>
    <n v="5327.56"/>
    <n v="2398.48"/>
    <n v="0.31040000000000001"/>
    <x v="111"/>
    <x v="0"/>
    <x v="3"/>
    <s v="CUST-000060"/>
    <x v="62"/>
    <x v="3"/>
    <n v="79723.13"/>
    <n v="1"/>
  </r>
  <r>
    <s v="DET-002017"/>
    <s v="ORD-001271"/>
    <s v="PRD-000034"/>
    <n v="47"/>
    <n v="477"/>
    <n v="677.96"/>
    <n v="741.71"/>
    <n v="34860.370000000003"/>
    <n v="22419"/>
    <n v="12441.37"/>
    <n v="0.3569"/>
    <x v="48"/>
    <x v="1"/>
    <x v="3"/>
    <s v="CUST-000010"/>
    <x v="75"/>
    <x v="4"/>
    <n v="187461"/>
    <n v="3"/>
  </r>
  <r>
    <s v="DET-002018"/>
    <s v="ORD-000700"/>
    <s v="PRD-000100"/>
    <n v="44"/>
    <n v="98.55"/>
    <n v="152.47999999999999"/>
    <n v="151.16999999999999"/>
    <n v="6651.48"/>
    <n v="4336.2"/>
    <n v="2315.2800000000002"/>
    <n v="0.34810000000000002"/>
    <x v="119"/>
    <x v="0"/>
    <x v="2"/>
    <s v="CUST-000042"/>
    <x v="53"/>
    <x v="2"/>
    <n v="45135.9"/>
    <n v="6"/>
  </r>
  <r>
    <s v="DET-002019"/>
    <s v="ORD-000083"/>
    <s v="PRD-000101"/>
    <n v="10"/>
    <n v="64.14"/>
    <n v="94.94"/>
    <n v="93.7"/>
    <n v="937"/>
    <n v="641.4"/>
    <n v="295.60000000000002"/>
    <n v="0.3155"/>
    <x v="55"/>
    <x v="3"/>
    <x v="2"/>
    <s v="CUST-000061"/>
    <x v="22"/>
    <x v="4"/>
    <n v="31813.439999999999"/>
    <n v="1"/>
  </r>
  <r>
    <s v="DET-002020"/>
    <s v="ORD-001210"/>
    <s v="PRD-000017"/>
    <n v="24"/>
    <n v="186.91"/>
    <n v="267.58"/>
    <n v="276.82"/>
    <n v="6643.68"/>
    <n v="4485.84"/>
    <n v="2157.84"/>
    <n v="0.32479999999999998"/>
    <x v="42"/>
    <x v="0"/>
    <x v="2"/>
    <s v="CUST-000076"/>
    <x v="35"/>
    <x v="2"/>
    <n v="33456.89"/>
    <n v="6"/>
  </r>
  <r>
    <s v="DET-002021"/>
    <s v="ORD-000252"/>
    <s v="PRD-000104"/>
    <n v="15"/>
    <n v="278.86"/>
    <n v="384.46"/>
    <n v="412.05"/>
    <n v="6180.75"/>
    <n v="4182.8999999999996"/>
    <n v="1997.85"/>
    <n v="0.32319999999999999"/>
    <x v="82"/>
    <x v="1"/>
    <x v="0"/>
    <s v="CUST-000043"/>
    <x v="54"/>
    <x v="3"/>
    <n v="92302.66"/>
    <n v="2"/>
  </r>
  <r>
    <s v="DET-002022"/>
    <s v="ORD-001379"/>
    <s v="PRD-000104"/>
    <n v="36"/>
    <n v="278.86"/>
    <n v="384.46"/>
    <n v="408.29"/>
    <n v="14698.44"/>
    <n v="10038.959999999999"/>
    <n v="4659.4799999999996"/>
    <n v="0.317"/>
    <x v="82"/>
    <x v="1"/>
    <x v="2"/>
    <s v="CUST-000019"/>
    <x v="3"/>
    <x v="0"/>
    <n v="92302.66"/>
    <n v="4"/>
  </r>
  <r>
    <s v="DET-002023"/>
    <s v="ORD-000796"/>
    <s v="PRD-000054"/>
    <n v="31"/>
    <n v="452.67"/>
    <n v="601.72"/>
    <n v="622.16999999999996"/>
    <n v="19287.27"/>
    <n v="14032.77"/>
    <n v="5254.5"/>
    <n v="0.27239999999999998"/>
    <x v="77"/>
    <x v="5"/>
    <x v="0"/>
    <s v="CUST-000023"/>
    <x v="2"/>
    <x v="1"/>
    <n v="218639.61"/>
    <n v="4"/>
  </r>
  <r>
    <s v="DET-002024"/>
    <s v="ORD-000897"/>
    <s v="PRD-000076"/>
    <n v="25"/>
    <n v="378.05"/>
    <n v="518.77"/>
    <n v="541.96"/>
    <n v="13549"/>
    <n v="9451.25"/>
    <n v="4097.75"/>
    <n v="0.3024"/>
    <x v="13"/>
    <x v="4"/>
    <x v="1"/>
    <s v="CUST-000054"/>
    <x v="6"/>
    <x v="3"/>
    <n v="161805.4"/>
    <n v="4"/>
  </r>
  <r>
    <s v="DET-002025"/>
    <s v="ORD-000210"/>
    <s v="PRD-000085"/>
    <n v="48"/>
    <n v="189.94"/>
    <n v="277.74"/>
    <n v="273.94"/>
    <n v="13149.12"/>
    <n v="9117.1200000000008"/>
    <n v="4032"/>
    <n v="0.30659999999999998"/>
    <x v="115"/>
    <x v="5"/>
    <x v="2"/>
    <s v="CUST-000003"/>
    <x v="37"/>
    <x v="4"/>
    <n v="73316.84"/>
    <n v="5"/>
  </r>
  <r>
    <s v="DET-002026"/>
    <s v="ORD-000816"/>
    <s v="PRD-000040"/>
    <n v="17"/>
    <n v="248.07"/>
    <n v="373.31"/>
    <n v="378.87"/>
    <n v="6440.79"/>
    <n v="4217.1899999999996"/>
    <n v="2223.6"/>
    <n v="0.34520000000000001"/>
    <x v="76"/>
    <x v="3"/>
    <x v="0"/>
    <s v="CUST-000037"/>
    <x v="25"/>
    <x v="4"/>
    <n v="89553.27"/>
    <n v="6"/>
  </r>
  <r>
    <s v="DET-002027"/>
    <s v="ORD-000609"/>
    <s v="PRD-000019"/>
    <n v="26"/>
    <n v="244.38"/>
    <n v="336.58"/>
    <n v="332.64"/>
    <n v="8648.64"/>
    <n v="6353.88"/>
    <n v="2294.7600000000002"/>
    <n v="0.26529999999999998"/>
    <x v="112"/>
    <x v="2"/>
    <x v="1"/>
    <s v="CUST-000040"/>
    <x v="27"/>
    <x v="1"/>
    <n v="61339.38"/>
    <n v="2"/>
  </r>
  <r>
    <s v="DET-002028"/>
    <s v="ORD-000447"/>
    <s v="PRD-000067"/>
    <n v="39"/>
    <n v="113.42"/>
    <n v="174.22"/>
    <n v="188.62"/>
    <n v="7356.18"/>
    <n v="4423.38"/>
    <n v="2932.8"/>
    <n v="0.3987"/>
    <x v="57"/>
    <x v="4"/>
    <x v="0"/>
    <s v="CUST-000042"/>
    <x v="53"/>
    <x v="2"/>
    <n v="35500.46"/>
    <n v="2"/>
  </r>
  <r>
    <s v="DET-002029"/>
    <s v="ORD-000460"/>
    <s v="PRD-000082"/>
    <n v="26"/>
    <n v="330.48"/>
    <n v="422.83"/>
    <n v="408.83"/>
    <n v="10629.58"/>
    <n v="8592.48"/>
    <n v="2037.1"/>
    <n v="0.19159999999999999"/>
    <x v="2"/>
    <x v="2"/>
    <x v="3"/>
    <s v="CUST-000017"/>
    <x v="41"/>
    <x v="4"/>
    <n v="69070.320000000007"/>
    <n v="5"/>
  </r>
  <r>
    <s v="DET-002030"/>
    <s v="ORD-000968"/>
    <s v="PRD-000053"/>
    <n v="32"/>
    <n v="472.77"/>
    <n v="675.7"/>
    <n v="710.81"/>
    <n v="22745.919999999998"/>
    <n v="15128.64"/>
    <n v="7617.28"/>
    <n v="0.33489999999999998"/>
    <x v="91"/>
    <x v="2"/>
    <x v="1"/>
    <s v="CUST-000060"/>
    <x v="62"/>
    <x v="3"/>
    <n v="111100.95"/>
    <n v="3"/>
  </r>
  <r>
    <s v="DET-002031"/>
    <s v="ORD-000472"/>
    <s v="PRD-000115"/>
    <n v="25"/>
    <n v="335.03"/>
    <n v="441.68"/>
    <n v="436.84"/>
    <n v="10921"/>
    <n v="8375.75"/>
    <n v="2545.25"/>
    <n v="0.2331"/>
    <x v="46"/>
    <x v="0"/>
    <x v="1"/>
    <s v="CUST-000072"/>
    <x v="34"/>
    <x v="0"/>
    <n v="147748.23000000001"/>
    <n v="6"/>
  </r>
  <r>
    <s v="DET-002032"/>
    <s v="ORD-000370"/>
    <s v="PRD-000064"/>
    <n v="22"/>
    <n v="210.54"/>
    <n v="327.83"/>
    <n v="334.82"/>
    <n v="7366.04"/>
    <n v="4631.88"/>
    <n v="2734.16"/>
    <n v="0.37119999999999997"/>
    <x v="10"/>
    <x v="3"/>
    <x v="0"/>
    <s v="CUST-000062"/>
    <x v="8"/>
    <x v="4"/>
    <n v="34528.559999999998"/>
    <n v="5"/>
  </r>
  <r>
    <s v="DET-002033"/>
    <s v="ORD-000900"/>
    <s v="PRD-000083"/>
    <n v="35"/>
    <n v="198.9"/>
    <n v="259.88"/>
    <n v="258.56"/>
    <n v="9049.6"/>
    <n v="6961.5"/>
    <n v="2088.1"/>
    <n v="0.23069999999999999"/>
    <x v="66"/>
    <x v="5"/>
    <x v="3"/>
    <s v="CUST-000009"/>
    <x v="24"/>
    <x v="2"/>
    <n v="72399.600000000006"/>
    <n v="2"/>
  </r>
  <r>
    <s v="DET-002034"/>
    <s v="ORD-000923"/>
    <s v="PRD-000047"/>
    <n v="41"/>
    <n v="190.27"/>
    <n v="259.2"/>
    <n v="258.81"/>
    <n v="10611.21"/>
    <n v="7801.07"/>
    <n v="2810.14"/>
    <n v="0.26479999999999998"/>
    <x v="111"/>
    <x v="0"/>
    <x v="0"/>
    <s v="CUST-000079"/>
    <x v="49"/>
    <x v="0"/>
    <n v="79723.13"/>
    <n v="2"/>
  </r>
  <r>
    <s v="DET-002035"/>
    <s v="ORD-000137"/>
    <s v="PRD-000006"/>
    <n v="25"/>
    <n v="120.2"/>
    <n v="168.22"/>
    <n v="166.38"/>
    <n v="4159.5"/>
    <n v="3005"/>
    <n v="1154.5"/>
    <n v="0.27760000000000001"/>
    <x v="65"/>
    <x v="4"/>
    <x v="1"/>
    <s v="CUST-000076"/>
    <x v="35"/>
    <x v="2"/>
    <n v="16587.599999999999"/>
    <n v="2"/>
  </r>
  <r>
    <s v="DET-002036"/>
    <s v="ORD-000367"/>
    <s v="PRD-000016"/>
    <n v="18"/>
    <n v="132.53"/>
    <n v="180.65"/>
    <n v="192.02"/>
    <n v="3456.36"/>
    <n v="2385.54"/>
    <n v="1070.82"/>
    <n v="0.30980000000000002"/>
    <x v="108"/>
    <x v="5"/>
    <x v="2"/>
    <s v="CUST-000079"/>
    <x v="49"/>
    <x v="0"/>
    <n v="33132.5"/>
    <n v="6"/>
  </r>
  <r>
    <s v="DET-002037"/>
    <s v="ORD-000912"/>
    <s v="PRD-000072"/>
    <n v="29"/>
    <n v="139.41999999999999"/>
    <n v="218.06"/>
    <n v="219.12"/>
    <n v="6354.48"/>
    <n v="4043.18"/>
    <n v="2311.3000000000002"/>
    <n v="0.36370000000000002"/>
    <x v="99"/>
    <x v="4"/>
    <x v="3"/>
    <s v="CUST-000014"/>
    <x v="68"/>
    <x v="4"/>
    <n v="45032.66"/>
    <n v="1"/>
  </r>
  <r>
    <s v="DET-002038"/>
    <s v="ORD-000184"/>
    <s v="PRD-000112"/>
    <n v="31"/>
    <n v="122.55"/>
    <n v="174.75"/>
    <n v="185.05"/>
    <n v="5736.55"/>
    <n v="3799.05"/>
    <n v="1937.5"/>
    <n v="0.3377"/>
    <x v="116"/>
    <x v="0"/>
    <x v="2"/>
    <s v="CUST-000069"/>
    <x v="48"/>
    <x v="1"/>
    <n v="16421.7"/>
    <n v="2"/>
  </r>
  <r>
    <s v="DET-002039"/>
    <s v="ORD-001311"/>
    <s v="PRD-000018"/>
    <n v="44"/>
    <n v="286.14"/>
    <n v="428.08"/>
    <n v="435.96"/>
    <n v="19182.240000000002"/>
    <n v="12590.16"/>
    <n v="6592.08"/>
    <n v="0.34370000000000001"/>
    <x v="39"/>
    <x v="5"/>
    <x v="2"/>
    <s v="CUST-000069"/>
    <x v="48"/>
    <x v="1"/>
    <n v="32333.82"/>
    <n v="5"/>
  </r>
  <r>
    <s v="DET-002040"/>
    <s v="ORD-000472"/>
    <s v="PRD-000052"/>
    <n v="27"/>
    <n v="398.81"/>
    <n v="500.83"/>
    <n v="516.9"/>
    <n v="13956.3"/>
    <n v="10767.87"/>
    <n v="3188.43"/>
    <n v="0.22850000000000001"/>
    <x v="64"/>
    <x v="5"/>
    <x v="1"/>
    <s v="CUST-000072"/>
    <x v="34"/>
    <x v="0"/>
    <n v="100101.31"/>
    <n v="6"/>
  </r>
  <r>
    <s v="DET-002041"/>
    <s v="ORD-001399"/>
    <s v="PRD-000048"/>
    <n v="35"/>
    <n v="284.02999999999997"/>
    <n v="373.58"/>
    <n v="385.35"/>
    <n v="13487.25"/>
    <n v="9941.0499999999993"/>
    <n v="3546.2"/>
    <n v="0.26290000000000002"/>
    <x v="20"/>
    <x v="2"/>
    <x v="1"/>
    <s v="CUST-000011"/>
    <x v="78"/>
    <x v="1"/>
    <n v="40900.32"/>
    <n v="1"/>
  </r>
  <r>
    <s v="DET-002042"/>
    <s v="ORD-000654"/>
    <s v="PRD-000043"/>
    <n v="33"/>
    <n v="65.47"/>
    <n v="96.35"/>
    <n v="105.64"/>
    <n v="3486.12"/>
    <n v="2160.5100000000002"/>
    <n v="1325.61"/>
    <n v="0.38030000000000003"/>
    <x v="87"/>
    <x v="1"/>
    <x v="3"/>
    <s v="CUST-000048"/>
    <x v="31"/>
    <x v="1"/>
    <n v="4451.96"/>
    <n v="4"/>
  </r>
  <r>
    <s v="DET-002043"/>
    <s v="ORD-000749"/>
    <s v="PRD-000039"/>
    <n v="34"/>
    <n v="357.9"/>
    <n v="477.14"/>
    <n v="479.55"/>
    <n v="16304.7"/>
    <n v="12168.6"/>
    <n v="4136.1000000000004"/>
    <n v="0.25369999999999998"/>
    <x v="8"/>
    <x v="0"/>
    <x v="2"/>
    <s v="CUST-000026"/>
    <x v="70"/>
    <x v="0"/>
    <n v="167855.1"/>
    <n v="3"/>
  </r>
  <r>
    <s v="DET-002044"/>
    <s v="ORD-000537"/>
    <s v="PRD-000049"/>
    <n v="30"/>
    <n v="296.02"/>
    <n v="374.25"/>
    <n v="367.2"/>
    <n v="11016"/>
    <n v="8880.6"/>
    <n v="2135.4"/>
    <n v="0.1938"/>
    <x v="105"/>
    <x v="5"/>
    <x v="2"/>
    <s v="CUST-000078"/>
    <x v="40"/>
    <x v="3"/>
    <n v="134393.07999999999"/>
    <n v="3"/>
  </r>
  <r>
    <s v="DET-002045"/>
    <s v="ORD-000802"/>
    <s v="PRD-000113"/>
    <n v="24"/>
    <n v="468.36"/>
    <n v="680.02"/>
    <n v="739.02"/>
    <n v="17736.48"/>
    <n v="11240.64"/>
    <n v="6495.84"/>
    <n v="0.36620000000000003"/>
    <x v="83"/>
    <x v="1"/>
    <x v="0"/>
    <s v="CUST-000009"/>
    <x v="24"/>
    <x v="2"/>
    <n v="110064.6"/>
    <n v="3"/>
  </r>
  <r>
    <s v="DET-002046"/>
    <s v="ORD-001274"/>
    <s v="PRD-000012"/>
    <n v="42"/>
    <n v="486.46"/>
    <n v="645.89"/>
    <n v="630.53"/>
    <n v="26482.26"/>
    <n v="20431.32"/>
    <n v="6050.94"/>
    <n v="0.22850000000000001"/>
    <x v="32"/>
    <x v="0"/>
    <x v="0"/>
    <s v="CUST-000080"/>
    <x v="12"/>
    <x v="4"/>
    <n v="77347.14"/>
    <n v="2"/>
  </r>
  <r>
    <s v="DET-002047"/>
    <s v="ORD-000920"/>
    <s v="PRD-000109"/>
    <n v="23"/>
    <n v="152.96"/>
    <n v="238.96"/>
    <n v="256.92"/>
    <n v="5909.16"/>
    <n v="3518.08"/>
    <n v="2391.08"/>
    <n v="0.40460000000000002"/>
    <x v="92"/>
    <x v="0"/>
    <x v="0"/>
    <s v="CUST-000076"/>
    <x v="35"/>
    <x v="2"/>
    <n v="16978.560000000001"/>
    <n v="6"/>
  </r>
  <r>
    <s v="DET-002048"/>
    <s v="ORD-000510"/>
    <s v="PRD-000010"/>
    <n v="31"/>
    <n v="368.63"/>
    <n v="526.67999999999995"/>
    <n v="512.21"/>
    <n v="15878.51"/>
    <n v="11427.53"/>
    <n v="4450.9799999999996"/>
    <n v="0.28029999999999999"/>
    <x v="63"/>
    <x v="2"/>
    <x v="0"/>
    <s v="CUST-000026"/>
    <x v="70"/>
    <x v="0"/>
    <n v="36494.370000000003"/>
    <n v="4"/>
  </r>
  <r>
    <s v="DET-002049"/>
    <s v="ORD-000630"/>
    <s v="PRD-000071"/>
    <n v="29"/>
    <n v="397.51"/>
    <n v="509.84"/>
    <n v="534.72"/>
    <n v="15506.88"/>
    <n v="11527.79"/>
    <n v="3979.09"/>
    <n v="0.25659999999999999"/>
    <x v="43"/>
    <x v="1"/>
    <x v="3"/>
    <s v="CUST-000032"/>
    <x v="1"/>
    <x v="0"/>
    <n v="96197.42"/>
    <n v="1"/>
  </r>
  <r>
    <s v="DET-002050"/>
    <s v="ORD-001002"/>
    <s v="PRD-000110"/>
    <n v="44"/>
    <n v="84.64"/>
    <n v="124.5"/>
    <n v="121.09"/>
    <n v="5327.96"/>
    <n v="3724.16"/>
    <n v="1603.8"/>
    <n v="0.30099999999999999"/>
    <x v="103"/>
    <x v="5"/>
    <x v="3"/>
    <s v="CUST-000079"/>
    <x v="49"/>
    <x v="0"/>
    <n v="34279.199999999997"/>
    <n v="3"/>
  </r>
  <r>
    <s v="DET-002051"/>
    <s v="ORD-001097"/>
    <s v="PRD-000055"/>
    <n v="42"/>
    <n v="319.05"/>
    <n v="470.86"/>
    <n v="512.51"/>
    <n v="21525.42"/>
    <n v="13400.1"/>
    <n v="8125.32"/>
    <n v="0.3775"/>
    <x v="23"/>
    <x v="0"/>
    <x v="2"/>
    <s v="CUST-000046"/>
    <x v="60"/>
    <x v="2"/>
    <n v="62852.85"/>
    <n v="2"/>
  </r>
  <r>
    <s v="DET-002052"/>
    <s v="ORD-001306"/>
    <s v="PRD-000001"/>
    <n v="27"/>
    <n v="218.54"/>
    <n v="334.94"/>
    <n v="346.58"/>
    <n v="9357.66"/>
    <n v="5900.58"/>
    <n v="3457.08"/>
    <n v="0.36940000000000001"/>
    <x v="28"/>
    <x v="5"/>
    <x v="1"/>
    <s v="CUST-000029"/>
    <x v="4"/>
    <x v="0"/>
    <n v="23165.24"/>
    <n v="6"/>
  </r>
  <r>
    <s v="DET-002053"/>
    <s v="ORD-000916"/>
    <s v="PRD-000049"/>
    <n v="33"/>
    <n v="296.02"/>
    <n v="374.25"/>
    <n v="374.02"/>
    <n v="12342.66"/>
    <n v="9768.66"/>
    <n v="2574"/>
    <n v="0.20849999999999999"/>
    <x v="105"/>
    <x v="5"/>
    <x v="2"/>
    <s v="CUST-000029"/>
    <x v="4"/>
    <x v="0"/>
    <n v="134393.07999999999"/>
    <n v="6"/>
  </r>
  <r>
    <s v="DET-002054"/>
    <s v="ORD-001384"/>
    <s v="PRD-000036"/>
    <n v="19"/>
    <n v="413.78"/>
    <n v="552.28"/>
    <n v="536.29"/>
    <n v="10189.51"/>
    <n v="7861.82"/>
    <n v="2327.69"/>
    <n v="0.22839999999999999"/>
    <x v="81"/>
    <x v="1"/>
    <x v="2"/>
    <s v="CUST-000001"/>
    <x v="50"/>
    <x v="4"/>
    <n v="177511.62"/>
    <n v="2"/>
  </r>
  <r>
    <s v="DET-002055"/>
    <s v="ORD-001034"/>
    <s v="PRD-000021"/>
    <n v="7"/>
    <n v="325.33"/>
    <n v="516.25"/>
    <n v="519.17999999999995"/>
    <n v="3634.26"/>
    <n v="2277.31"/>
    <n v="1356.95"/>
    <n v="0.37340000000000001"/>
    <x v="72"/>
    <x v="0"/>
    <x v="2"/>
    <s v="CUST-000058"/>
    <x v="79"/>
    <x v="0"/>
    <n v="44244.88"/>
    <n v="5"/>
  </r>
  <r>
    <s v="DET-002056"/>
    <s v="ORD-001235"/>
    <s v="PRD-000037"/>
    <n v="14"/>
    <n v="187.08"/>
    <n v="277.86"/>
    <n v="293.35000000000002"/>
    <n v="4106.8999999999996"/>
    <n v="2619.12"/>
    <n v="1487.78"/>
    <n v="0.36230000000000001"/>
    <x v="104"/>
    <x v="0"/>
    <x v="0"/>
    <s v="CUST-000003"/>
    <x v="37"/>
    <x v="4"/>
    <n v="64729.68"/>
    <n v="2"/>
  </r>
  <r>
    <s v="DET-002057"/>
    <s v="ORD-000152"/>
    <s v="PRD-000116"/>
    <n v="19"/>
    <n v="442.16"/>
    <n v="664.5"/>
    <n v="669.64"/>
    <n v="12723.16"/>
    <n v="8401.0400000000009"/>
    <n v="4322.12"/>
    <n v="0.3397"/>
    <x v="98"/>
    <x v="1"/>
    <x v="0"/>
    <s v="CUST-000073"/>
    <x v="36"/>
    <x v="0"/>
    <n v="207373.04"/>
    <n v="5"/>
  </r>
  <r>
    <s v="DET-002058"/>
    <s v="ORD-001029"/>
    <s v="PRD-000024"/>
    <n v="20"/>
    <n v="214.86"/>
    <n v="291.2"/>
    <n v="287.39"/>
    <n v="5747.8"/>
    <n v="4297.2"/>
    <n v="1450.6"/>
    <n v="0.25240000000000001"/>
    <x v="73"/>
    <x v="0"/>
    <x v="1"/>
    <s v="CUST-000006"/>
    <x v="63"/>
    <x v="2"/>
    <n v="80572.5"/>
    <n v="6"/>
  </r>
  <r>
    <s v="DET-002059"/>
    <s v="ORD-001219"/>
    <s v="PRD-000055"/>
    <n v="21"/>
    <n v="319.05"/>
    <n v="470.86"/>
    <n v="488.1"/>
    <n v="10250.1"/>
    <n v="6700.05"/>
    <n v="3550.05"/>
    <n v="0.3463"/>
    <x v="23"/>
    <x v="0"/>
    <x v="3"/>
    <s v="CUST-000020"/>
    <x v="72"/>
    <x v="0"/>
    <n v="62852.85"/>
    <n v="6"/>
  </r>
  <r>
    <s v="DET-002060"/>
    <s v="ORD-001307"/>
    <s v="PRD-000025"/>
    <n v="23"/>
    <n v="255.23"/>
    <n v="344.48"/>
    <n v="348.85"/>
    <n v="8023.55"/>
    <n v="5870.29"/>
    <n v="2153.2600000000002"/>
    <n v="0.26840000000000003"/>
    <x v="11"/>
    <x v="1"/>
    <x v="2"/>
    <s v="CUST-000001"/>
    <x v="50"/>
    <x v="4"/>
    <n v="118937.18"/>
    <n v="5"/>
  </r>
  <r>
    <s v="DET-002061"/>
    <s v="ORD-000464"/>
    <s v="PRD-000007"/>
    <n v="15"/>
    <n v="76.14"/>
    <n v="116.97"/>
    <n v="114.03"/>
    <n v="1710.45"/>
    <n v="1142.0999999999999"/>
    <n v="568.35"/>
    <n v="0.33229999999999998"/>
    <x v="29"/>
    <x v="3"/>
    <x v="2"/>
    <s v="CUST-000051"/>
    <x v="42"/>
    <x v="2"/>
    <n v="23907.96"/>
    <n v="4"/>
  </r>
  <r>
    <s v="DET-002062"/>
    <s v="ORD-001137"/>
    <s v="PRD-000106"/>
    <n v="9"/>
    <n v="162.18"/>
    <n v="216.57"/>
    <n v="210.74"/>
    <n v="1896.66"/>
    <n v="1459.62"/>
    <n v="437.04"/>
    <n v="0.23039999999999999"/>
    <x v="33"/>
    <x v="1"/>
    <x v="2"/>
    <s v="CUST-000040"/>
    <x v="27"/>
    <x v="1"/>
    <n v="37950.120000000003"/>
    <n v="3"/>
  </r>
  <r>
    <s v="DET-002063"/>
    <s v="ORD-000271"/>
    <s v="PRD-000081"/>
    <n v="9"/>
    <n v="438.4"/>
    <n v="646.51"/>
    <n v="682.79"/>
    <n v="6145.11"/>
    <n v="3945.6"/>
    <n v="2199.5100000000002"/>
    <n v="0.3579"/>
    <x v="84"/>
    <x v="0"/>
    <x v="2"/>
    <s v="CUST-000019"/>
    <x v="3"/>
    <x v="0"/>
    <n v="203417.60000000001"/>
    <n v="5"/>
  </r>
  <r>
    <s v="DET-002064"/>
    <s v="ORD-001187"/>
    <s v="PRD-000093"/>
    <n v="18"/>
    <n v="392.35"/>
    <n v="579.97"/>
    <n v="635.76"/>
    <n v="11443.68"/>
    <n v="7062.3"/>
    <n v="4381.38"/>
    <n v="0.38290000000000002"/>
    <x v="60"/>
    <x v="5"/>
    <x v="3"/>
    <s v="CUST-000055"/>
    <x v="44"/>
    <x v="2"/>
    <n v="153408.85"/>
    <n v="4"/>
  </r>
  <r>
    <s v="DET-002065"/>
    <s v="ORD-000460"/>
    <s v="PRD-000094"/>
    <n v="30"/>
    <n v="302.57"/>
    <n v="401.96"/>
    <n v="395.92"/>
    <n v="11877.6"/>
    <n v="9077.1"/>
    <n v="2800.5"/>
    <n v="0.23580000000000001"/>
    <x v="41"/>
    <x v="2"/>
    <x v="3"/>
    <s v="CUST-000017"/>
    <x v="41"/>
    <x v="4"/>
    <n v="133433.37"/>
    <n v="5"/>
  </r>
  <r>
    <s v="DET-002066"/>
    <s v="ORD-000105"/>
    <s v="PRD-000071"/>
    <n v="12"/>
    <n v="397.51"/>
    <n v="509.84"/>
    <n v="543.48"/>
    <n v="6521.76"/>
    <n v="4770.12"/>
    <n v="1751.64"/>
    <n v="0.26860000000000001"/>
    <x v="43"/>
    <x v="1"/>
    <x v="3"/>
    <s v="CUST-000038"/>
    <x v="32"/>
    <x v="3"/>
    <n v="96197.42"/>
    <n v="2"/>
  </r>
  <r>
    <s v="DET-002067"/>
    <s v="ORD-001306"/>
    <s v="PRD-000097"/>
    <n v="9"/>
    <n v="285.23"/>
    <n v="389.02"/>
    <n v="374.68"/>
    <n v="3372.12"/>
    <n v="2567.0700000000002"/>
    <n v="805.05"/>
    <n v="0.2387"/>
    <x v="93"/>
    <x v="1"/>
    <x v="1"/>
    <s v="CUST-000029"/>
    <x v="4"/>
    <x v="0"/>
    <n v="47062.95"/>
    <n v="6"/>
  </r>
  <r>
    <s v="DET-002068"/>
    <s v="ORD-000162"/>
    <s v="PRD-000071"/>
    <n v="11"/>
    <n v="397.51"/>
    <n v="509.84"/>
    <n v="513.53"/>
    <n v="5648.83"/>
    <n v="4372.6099999999997"/>
    <n v="1276.22"/>
    <n v="0.22589999999999999"/>
    <x v="43"/>
    <x v="1"/>
    <x v="2"/>
    <s v="CUST-000025"/>
    <x v="15"/>
    <x v="0"/>
    <n v="96197.42"/>
    <n v="4"/>
  </r>
  <r>
    <s v="DET-002069"/>
    <s v="ORD-000351"/>
    <s v="PRD-000024"/>
    <n v="20"/>
    <n v="214.86"/>
    <n v="291.2"/>
    <n v="298.77"/>
    <n v="5975.4"/>
    <n v="4297.2"/>
    <n v="1678.2"/>
    <n v="0.28089999999999998"/>
    <x v="73"/>
    <x v="0"/>
    <x v="0"/>
    <s v="CUST-000004"/>
    <x v="73"/>
    <x v="4"/>
    <n v="80572.5"/>
    <n v="2"/>
  </r>
  <r>
    <s v="DET-002070"/>
    <s v="ORD-000434"/>
    <s v="PRD-000011"/>
    <n v="18"/>
    <n v="59.26"/>
    <n v="82.73"/>
    <n v="81.93"/>
    <n v="1474.74"/>
    <n v="1066.68"/>
    <n v="408.06"/>
    <n v="0.2767"/>
    <x v="96"/>
    <x v="2"/>
    <x v="3"/>
    <s v="CUST-000064"/>
    <x v="18"/>
    <x v="0"/>
    <n v="14044.62"/>
    <n v="1"/>
  </r>
  <r>
    <s v="DET-002071"/>
    <s v="ORD-000852"/>
    <s v="PRD-000073"/>
    <n v="41"/>
    <n v="52.48"/>
    <n v="82.14"/>
    <n v="84.56"/>
    <n v="3466.96"/>
    <n v="2151.6799999999998"/>
    <n v="1315.28"/>
    <n v="0.37940000000000002"/>
    <x v="118"/>
    <x v="0"/>
    <x v="2"/>
    <s v="CUST-000045"/>
    <x v="13"/>
    <x v="0"/>
    <n v="6979.84"/>
    <n v="3"/>
  </r>
  <r>
    <s v="DET-002072"/>
    <s v="ORD-000140"/>
    <s v="PRD-000012"/>
    <n v="45"/>
    <n v="486.46"/>
    <n v="645.89"/>
    <n v="699.11"/>
    <n v="31459.95"/>
    <n v="21890.7"/>
    <n v="9569.25"/>
    <n v="0.30420000000000003"/>
    <x v="32"/>
    <x v="0"/>
    <x v="2"/>
    <s v="CUST-000008"/>
    <x v="20"/>
    <x v="0"/>
    <n v="77347.14"/>
    <n v="2"/>
  </r>
  <r>
    <s v="DET-002073"/>
    <s v="ORD-001495"/>
    <s v="PRD-000035"/>
    <n v="8"/>
    <n v="484.53"/>
    <n v="772.81"/>
    <n v="843.65"/>
    <n v="6749.2"/>
    <n v="3876.24"/>
    <n v="2872.96"/>
    <n v="0.42570000000000002"/>
    <x v="1"/>
    <x v="1"/>
    <x v="1"/>
    <s v="CUST-000050"/>
    <x v="10"/>
    <x v="4"/>
    <n v="63957.96"/>
    <n v="4"/>
  </r>
  <r>
    <s v="DET-002074"/>
    <s v="ORD-001156"/>
    <s v="PRD-000063"/>
    <n v="40"/>
    <n v="422.93"/>
    <n v="665.54"/>
    <n v="642.29999999999995"/>
    <n v="25692"/>
    <n v="16917.2"/>
    <n v="8774.7999999999993"/>
    <n v="0.34150000000000003"/>
    <x v="101"/>
    <x v="4"/>
    <x v="3"/>
    <s v="CUST-000006"/>
    <x v="63"/>
    <x v="2"/>
    <n v="209773.28"/>
    <n v="2"/>
  </r>
  <r>
    <s v="DET-002075"/>
    <s v="ORD-000087"/>
    <s v="PRD-000068"/>
    <n v="21"/>
    <n v="410.99"/>
    <n v="593.6"/>
    <n v="588.13"/>
    <n v="12350.73"/>
    <n v="8630.7900000000009"/>
    <n v="3719.94"/>
    <n v="0.30120000000000002"/>
    <x v="24"/>
    <x v="2"/>
    <x v="2"/>
    <s v="CUST-000019"/>
    <x v="3"/>
    <x v="0"/>
    <n v="159053.13"/>
    <n v="1"/>
  </r>
  <r>
    <s v="DET-002076"/>
    <s v="ORD-000183"/>
    <s v="PRD-000100"/>
    <n v="40"/>
    <n v="98.55"/>
    <n v="152.47999999999999"/>
    <n v="167.25"/>
    <n v="6690"/>
    <n v="3942"/>
    <n v="2748"/>
    <n v="0.4108"/>
    <x v="119"/>
    <x v="0"/>
    <x v="3"/>
    <s v="CUST-000006"/>
    <x v="63"/>
    <x v="2"/>
    <n v="45135.9"/>
    <n v="2"/>
  </r>
  <r>
    <s v="DET-002077"/>
    <s v="ORD-000368"/>
    <s v="PRD-000092"/>
    <n v="10"/>
    <n v="370.96"/>
    <n v="553.53"/>
    <n v="548.30999999999995"/>
    <n v="5483.1"/>
    <n v="3709.6"/>
    <n v="1773.5"/>
    <n v="0.32340000000000002"/>
    <x v="5"/>
    <x v="3"/>
    <x v="3"/>
    <s v="CUST-000006"/>
    <x v="63"/>
    <x v="2"/>
    <n v="74562.960000000006"/>
    <n v="6"/>
  </r>
  <r>
    <s v="DET-002078"/>
    <s v="ORD-000129"/>
    <s v="PRD-000057"/>
    <n v="20"/>
    <n v="89.82"/>
    <n v="134"/>
    <n v="141.22"/>
    <n v="2824.4"/>
    <n v="1796.4"/>
    <n v="1028"/>
    <n v="0.36399999999999999"/>
    <x v="30"/>
    <x v="4"/>
    <x v="2"/>
    <s v="CUST-000003"/>
    <x v="37"/>
    <x v="4"/>
    <n v="9431.1"/>
    <n v="6"/>
  </r>
  <r>
    <s v="DET-002079"/>
    <s v="ORD-001270"/>
    <s v="PRD-000013"/>
    <n v="33"/>
    <n v="424.6"/>
    <n v="548.55999999999995"/>
    <n v="541.99"/>
    <n v="17885.669999999998"/>
    <n v="14011.8"/>
    <n v="3873.87"/>
    <n v="0.21659999999999999"/>
    <x v="61"/>
    <x v="4"/>
    <x v="1"/>
    <s v="CUST-000011"/>
    <x v="78"/>
    <x v="1"/>
    <n v="195740.6"/>
    <n v="6"/>
  </r>
  <r>
    <s v="DET-002080"/>
    <s v="ORD-000670"/>
    <s v="PRD-000023"/>
    <n v="40"/>
    <n v="181.47"/>
    <n v="258.42"/>
    <n v="259.31"/>
    <n v="10372.4"/>
    <n v="7258.8"/>
    <n v="3113.6"/>
    <n v="0.30020000000000002"/>
    <x v="19"/>
    <x v="1"/>
    <x v="1"/>
    <s v="CUST-000011"/>
    <x v="78"/>
    <x v="1"/>
    <n v="43552.800000000003"/>
    <n v="3"/>
  </r>
  <r>
    <s v="DET-002081"/>
    <s v="ORD-001402"/>
    <s v="PRD-000083"/>
    <n v="42"/>
    <n v="198.9"/>
    <n v="259.88"/>
    <n v="254.34"/>
    <n v="10682.28"/>
    <n v="8353.7999999999993"/>
    <n v="2328.48"/>
    <n v="0.218"/>
    <x v="66"/>
    <x v="5"/>
    <x v="0"/>
    <s v="CUST-000074"/>
    <x v="29"/>
    <x v="0"/>
    <n v="72399.600000000006"/>
    <n v="6"/>
  </r>
  <r>
    <s v="DET-002082"/>
    <s v="ORD-000149"/>
    <s v="PRD-000106"/>
    <n v="41"/>
    <n v="162.18"/>
    <n v="216.57"/>
    <n v="233.56"/>
    <n v="9575.9599999999991"/>
    <n v="6649.38"/>
    <n v="2926.58"/>
    <n v="0.30559999999999998"/>
    <x v="33"/>
    <x v="1"/>
    <x v="0"/>
    <s v="CUST-000027"/>
    <x v="21"/>
    <x v="4"/>
    <n v="37950.120000000003"/>
    <n v="6"/>
  </r>
  <r>
    <s v="DET-002083"/>
    <s v="ORD-000985"/>
    <s v="PRD-000101"/>
    <n v="14"/>
    <n v="64.14"/>
    <n v="94.94"/>
    <n v="102.76"/>
    <n v="1438.64"/>
    <n v="897.96"/>
    <n v="540.67999999999995"/>
    <n v="0.37580000000000002"/>
    <x v="55"/>
    <x v="3"/>
    <x v="3"/>
    <s v="CUST-000012"/>
    <x v="39"/>
    <x v="4"/>
    <n v="31813.439999999999"/>
    <n v="3"/>
  </r>
  <r>
    <s v="DET-002084"/>
    <s v="ORD-000852"/>
    <s v="PRD-000039"/>
    <n v="45"/>
    <n v="357.9"/>
    <n v="477.14"/>
    <n v="474.53"/>
    <n v="21353.85"/>
    <n v="16105.5"/>
    <n v="5248.35"/>
    <n v="0.24579999999999999"/>
    <x v="8"/>
    <x v="0"/>
    <x v="2"/>
    <s v="CUST-000045"/>
    <x v="13"/>
    <x v="0"/>
    <n v="167855.1"/>
    <n v="3"/>
  </r>
  <r>
    <s v="DET-002085"/>
    <s v="ORD-001457"/>
    <s v="PRD-000088"/>
    <n v="40"/>
    <n v="336.9"/>
    <n v="499.36"/>
    <n v="536.08000000000004"/>
    <n v="21443.200000000001"/>
    <n v="13476"/>
    <n v="7967.2"/>
    <n v="0.3715"/>
    <x v="26"/>
    <x v="4"/>
    <x v="0"/>
    <s v="CUST-000004"/>
    <x v="73"/>
    <x v="4"/>
    <n v="34700.699999999997"/>
    <n v="4"/>
  </r>
  <r>
    <s v="DET-002086"/>
    <s v="ORD-000628"/>
    <s v="PRD-000080"/>
    <n v="33"/>
    <n v="102.14"/>
    <n v="155.55000000000001"/>
    <n v="156.13"/>
    <n v="5152.29"/>
    <n v="3370.62"/>
    <n v="1781.67"/>
    <n v="0.3458"/>
    <x v="95"/>
    <x v="2"/>
    <x v="0"/>
    <s v="CUST-000034"/>
    <x v="28"/>
    <x v="0"/>
    <n v="43103.08"/>
    <n v="6"/>
  </r>
  <r>
    <s v="DET-002087"/>
    <s v="ORD-001493"/>
    <s v="PRD-000097"/>
    <n v="18"/>
    <n v="285.23"/>
    <n v="389.02"/>
    <n v="375.35"/>
    <n v="6756.3"/>
    <n v="5134.1400000000003"/>
    <n v="1622.16"/>
    <n v="0.24010000000000001"/>
    <x v="93"/>
    <x v="1"/>
    <x v="2"/>
    <s v="CUST-000037"/>
    <x v="25"/>
    <x v="4"/>
    <n v="47062.95"/>
    <n v="4"/>
  </r>
  <r>
    <s v="DET-002088"/>
    <s v="ORD-000446"/>
    <s v="PRD-000012"/>
    <n v="8"/>
    <n v="486.46"/>
    <n v="645.89"/>
    <n v="687.04"/>
    <n v="5496.32"/>
    <n v="3891.68"/>
    <n v="1604.64"/>
    <n v="0.29189999999999999"/>
    <x v="32"/>
    <x v="0"/>
    <x v="2"/>
    <s v="CUST-000004"/>
    <x v="73"/>
    <x v="4"/>
    <n v="77347.14"/>
    <n v="5"/>
  </r>
  <r>
    <s v="DET-002089"/>
    <s v="ORD-000884"/>
    <s v="PRD-000034"/>
    <n v="48"/>
    <n v="477"/>
    <n v="677.96"/>
    <n v="704.72"/>
    <n v="33826.559999999998"/>
    <n v="22896"/>
    <n v="10930.56"/>
    <n v="0.3231"/>
    <x v="48"/>
    <x v="1"/>
    <x v="2"/>
    <s v="CUST-000004"/>
    <x v="73"/>
    <x v="4"/>
    <n v="187461"/>
    <n v="5"/>
  </r>
  <r>
    <s v="DET-002090"/>
    <s v="ORD-000294"/>
    <s v="PRD-000071"/>
    <n v="46"/>
    <n v="397.51"/>
    <n v="509.84"/>
    <n v="505.33"/>
    <n v="23245.18"/>
    <n v="18285.46"/>
    <n v="4959.72"/>
    <n v="0.21340000000000001"/>
    <x v="43"/>
    <x v="1"/>
    <x v="1"/>
    <s v="CUST-000061"/>
    <x v="22"/>
    <x v="4"/>
    <n v="96197.42"/>
    <n v="6"/>
  </r>
  <r>
    <s v="DET-002091"/>
    <s v="ORD-001167"/>
    <s v="PRD-000075"/>
    <n v="40"/>
    <n v="368.09"/>
    <n v="503.79"/>
    <n v="497.72"/>
    <n v="19908.8"/>
    <n v="14723.6"/>
    <n v="5185.2"/>
    <n v="0.26040000000000002"/>
    <x v="100"/>
    <x v="1"/>
    <x v="2"/>
    <s v="CUST-000062"/>
    <x v="8"/>
    <x v="4"/>
    <n v="39753.72"/>
    <n v="6"/>
  </r>
  <r>
    <s v="DET-002092"/>
    <s v="ORD-000250"/>
    <s v="PRD-000031"/>
    <n v="49"/>
    <n v="323.39999999999998"/>
    <n v="507.06"/>
    <n v="555.91"/>
    <n v="27239.59"/>
    <n v="15846.6"/>
    <n v="11392.99"/>
    <n v="0.41830000000000001"/>
    <x v="18"/>
    <x v="4"/>
    <x v="3"/>
    <s v="CUST-000066"/>
    <x v="64"/>
    <x v="2"/>
    <n v="78909.600000000006"/>
    <n v="1"/>
  </r>
  <r>
    <s v="DET-002093"/>
    <s v="ORD-000878"/>
    <s v="PRD-000093"/>
    <n v="17"/>
    <n v="392.35"/>
    <n v="579.97"/>
    <n v="626.01"/>
    <n v="10642.17"/>
    <n v="6669.95"/>
    <n v="3972.22"/>
    <n v="0.37330000000000002"/>
    <x v="60"/>
    <x v="5"/>
    <x v="1"/>
    <s v="CUST-000011"/>
    <x v="78"/>
    <x v="1"/>
    <n v="153408.85"/>
    <n v="5"/>
  </r>
  <r>
    <s v="DET-002094"/>
    <s v="ORD-000948"/>
    <s v="PRD-000062"/>
    <n v="22"/>
    <n v="172.11"/>
    <n v="221.97"/>
    <n v="237.83"/>
    <n v="5232.26"/>
    <n v="3786.42"/>
    <n v="1445.84"/>
    <n v="0.27629999999999999"/>
    <x v="44"/>
    <x v="1"/>
    <x v="3"/>
    <s v="CUST-000056"/>
    <x v="9"/>
    <x v="1"/>
    <n v="75212.070000000007"/>
    <n v="4"/>
  </r>
  <r>
    <s v="DET-002095"/>
    <s v="ORD-000975"/>
    <s v="PRD-000013"/>
    <n v="37"/>
    <n v="424.6"/>
    <n v="548.55999999999995"/>
    <n v="531.66999999999996"/>
    <n v="19671.79"/>
    <n v="15710.2"/>
    <n v="3961.59"/>
    <n v="0.2014"/>
    <x v="61"/>
    <x v="4"/>
    <x v="1"/>
    <s v="CUST-000042"/>
    <x v="53"/>
    <x v="2"/>
    <n v="195740.6"/>
    <n v="3"/>
  </r>
  <r>
    <s v="DET-002096"/>
    <s v="ORD-001326"/>
    <s v="PRD-000031"/>
    <n v="25"/>
    <n v="323.39999999999998"/>
    <n v="507.06"/>
    <n v="539.15"/>
    <n v="13478.75"/>
    <n v="8085"/>
    <n v="5393.75"/>
    <n v="0.4002"/>
    <x v="18"/>
    <x v="4"/>
    <x v="3"/>
    <s v="CUST-000023"/>
    <x v="2"/>
    <x v="1"/>
    <n v="78909.600000000006"/>
    <n v="1"/>
  </r>
  <r>
    <s v="DET-002097"/>
    <s v="ORD-001049"/>
    <s v="PRD-000002"/>
    <n v="20"/>
    <n v="477.82"/>
    <n v="747.13"/>
    <n v="733.82"/>
    <n v="14676.4"/>
    <n v="9556.4"/>
    <n v="5120"/>
    <n v="0.34889999999999999"/>
    <x v="86"/>
    <x v="4"/>
    <x v="0"/>
    <s v="CUST-000022"/>
    <x v="74"/>
    <x v="3"/>
    <n v="45392.9"/>
    <n v="3"/>
  </r>
  <r>
    <s v="DET-002098"/>
    <s v="ORD-000789"/>
    <s v="PRD-000103"/>
    <n v="19"/>
    <n v="191.46"/>
    <n v="245.6"/>
    <n v="269.33"/>
    <n v="5117.2700000000004"/>
    <n v="3637.74"/>
    <n v="1479.53"/>
    <n v="0.28910000000000002"/>
    <x v="38"/>
    <x v="1"/>
    <x v="3"/>
    <s v="CUST-000026"/>
    <x v="70"/>
    <x v="0"/>
    <n v="55140.480000000003"/>
    <n v="5"/>
  </r>
  <r>
    <s v="DET-002099"/>
    <s v="ORD-000984"/>
    <s v="PRD-000015"/>
    <n v="9"/>
    <n v="131.82"/>
    <n v="208.28"/>
    <n v="199.49"/>
    <n v="1795.41"/>
    <n v="1186.3800000000001"/>
    <n v="609.03"/>
    <n v="0.3392"/>
    <x v="54"/>
    <x v="3"/>
    <x v="0"/>
    <s v="CUST-000077"/>
    <x v="45"/>
    <x v="1"/>
    <n v="12654.72"/>
    <n v="4"/>
  </r>
  <r>
    <s v="DET-002100"/>
    <s v="ORD-000889"/>
    <s v="PRD-000057"/>
    <n v="10"/>
    <n v="89.82"/>
    <n v="134"/>
    <n v="134.38"/>
    <n v="1343.8"/>
    <n v="898.2"/>
    <n v="445.6"/>
    <n v="0.33160000000000001"/>
    <x v="30"/>
    <x v="4"/>
    <x v="3"/>
    <s v="CUST-000054"/>
    <x v="6"/>
    <x v="3"/>
    <n v="9431.1"/>
    <n v="1"/>
  </r>
  <r>
    <s v="DET-002101"/>
    <s v="ORD-000890"/>
    <s v="PRD-000075"/>
    <n v="42"/>
    <n v="368.09"/>
    <n v="503.79"/>
    <n v="510.99"/>
    <n v="21461.58"/>
    <n v="15459.78"/>
    <n v="6001.8"/>
    <n v="0.2797"/>
    <x v="100"/>
    <x v="1"/>
    <x v="2"/>
    <s v="CUST-000074"/>
    <x v="29"/>
    <x v="0"/>
    <n v="39753.72"/>
    <n v="3"/>
  </r>
  <r>
    <s v="DET-002102"/>
    <s v="ORD-000070"/>
    <s v="PRD-000034"/>
    <n v="7"/>
    <n v="477"/>
    <n v="677.96"/>
    <n v="727.88"/>
    <n v="5095.16"/>
    <n v="3339"/>
    <n v="1756.16"/>
    <n v="0.34470000000000001"/>
    <x v="48"/>
    <x v="1"/>
    <x v="2"/>
    <s v="CUST-000029"/>
    <x v="4"/>
    <x v="0"/>
    <n v="187461"/>
    <n v="1"/>
  </r>
  <r>
    <s v="DET-002103"/>
    <s v="ORD-000625"/>
    <s v="PRD-000103"/>
    <n v="16"/>
    <n v="191.46"/>
    <n v="245.6"/>
    <n v="261.55"/>
    <n v="4184.8"/>
    <n v="3063.36"/>
    <n v="1121.44"/>
    <n v="0.26800000000000002"/>
    <x v="38"/>
    <x v="1"/>
    <x v="1"/>
    <s v="CUST-000032"/>
    <x v="1"/>
    <x v="0"/>
    <n v="55140.480000000003"/>
    <n v="3"/>
  </r>
  <r>
    <s v="DET-002104"/>
    <s v="ORD-000875"/>
    <s v="PRD-000068"/>
    <n v="40"/>
    <n v="410.99"/>
    <n v="593.6"/>
    <n v="597.30999999999995"/>
    <n v="23892.400000000001"/>
    <n v="16439.599999999999"/>
    <n v="7452.8"/>
    <n v="0.31190000000000001"/>
    <x v="24"/>
    <x v="2"/>
    <x v="1"/>
    <s v="CUST-000056"/>
    <x v="9"/>
    <x v="1"/>
    <n v="159053.13"/>
    <n v="5"/>
  </r>
  <r>
    <s v="DET-002105"/>
    <s v="ORD-001136"/>
    <s v="PRD-000075"/>
    <n v="37"/>
    <n v="368.09"/>
    <n v="503.79"/>
    <n v="521.34"/>
    <n v="19289.580000000002"/>
    <n v="13619.33"/>
    <n v="5670.25"/>
    <n v="0.29399999999999998"/>
    <x v="100"/>
    <x v="1"/>
    <x v="0"/>
    <s v="CUST-000074"/>
    <x v="29"/>
    <x v="0"/>
    <n v="39753.72"/>
    <n v="1"/>
  </r>
  <r>
    <s v="DET-002106"/>
    <s v="ORD-001388"/>
    <s v="PRD-000029"/>
    <n v="40"/>
    <n v="316.58999999999997"/>
    <n v="401.44"/>
    <n v="431.68"/>
    <n v="17267.2"/>
    <n v="12663.6"/>
    <n v="4603.6000000000004"/>
    <n v="0.2666"/>
    <x v="113"/>
    <x v="4"/>
    <x v="3"/>
    <s v="CUST-000065"/>
    <x v="33"/>
    <x v="4"/>
    <n v="98776.08"/>
    <n v="6"/>
  </r>
  <r>
    <s v="DET-002107"/>
    <s v="ORD-001327"/>
    <s v="PRD-000066"/>
    <n v="37"/>
    <n v="294.20999999999998"/>
    <n v="435.72"/>
    <n v="415.12"/>
    <n v="15359.44"/>
    <n v="10885.77"/>
    <n v="4473.67"/>
    <n v="0.2913"/>
    <x v="14"/>
    <x v="1"/>
    <x v="1"/>
    <s v="CUST-000044"/>
    <x v="52"/>
    <x v="3"/>
    <n v="118860.84"/>
    <n v="1"/>
  </r>
  <r>
    <s v="DET-002108"/>
    <s v="ORD-000471"/>
    <s v="PRD-000016"/>
    <n v="35"/>
    <n v="132.53"/>
    <n v="180.65"/>
    <n v="193.35"/>
    <n v="6767.25"/>
    <n v="4638.55"/>
    <n v="2128.6999999999998"/>
    <n v="0.31459999999999999"/>
    <x v="108"/>
    <x v="5"/>
    <x v="2"/>
    <s v="CUST-000051"/>
    <x v="42"/>
    <x v="2"/>
    <n v="33132.5"/>
    <n v="5"/>
  </r>
  <r>
    <s v="DET-002109"/>
    <s v="ORD-000091"/>
    <s v="PRD-000039"/>
    <n v="25"/>
    <n v="357.9"/>
    <n v="477.14"/>
    <n v="521.04999999999995"/>
    <n v="13026.25"/>
    <n v="8947.5"/>
    <n v="4078.75"/>
    <n v="0.31309999999999999"/>
    <x v="8"/>
    <x v="0"/>
    <x v="3"/>
    <s v="CUST-000013"/>
    <x v="11"/>
    <x v="3"/>
    <n v="167855.1"/>
    <n v="6"/>
  </r>
  <r>
    <s v="DET-002110"/>
    <s v="ORD-000530"/>
    <s v="PRD-000077"/>
    <n v="31"/>
    <n v="397.07"/>
    <n v="597.23"/>
    <n v="570.24"/>
    <n v="17677.439999999999"/>
    <n v="12309.17"/>
    <n v="5368.27"/>
    <n v="0.30370000000000003"/>
    <x v="71"/>
    <x v="4"/>
    <x v="1"/>
    <s v="CUST-000005"/>
    <x v="65"/>
    <x v="4"/>
    <n v="153269.01999999999"/>
    <n v="5"/>
  </r>
  <r>
    <s v="DET-002111"/>
    <s v="ORD-000661"/>
    <s v="PRD-000037"/>
    <n v="31"/>
    <n v="187.08"/>
    <n v="277.86"/>
    <n v="265.87"/>
    <n v="8241.9699999999993"/>
    <n v="5799.48"/>
    <n v="2442.4899999999998"/>
    <n v="0.29630000000000001"/>
    <x v="104"/>
    <x v="0"/>
    <x v="3"/>
    <s v="CUST-000019"/>
    <x v="3"/>
    <x v="0"/>
    <n v="64729.68"/>
    <n v="1"/>
  </r>
  <r>
    <s v="DET-002112"/>
    <s v="ORD-000739"/>
    <s v="PRD-000081"/>
    <n v="12"/>
    <n v="438.4"/>
    <n v="646.51"/>
    <n v="647.59"/>
    <n v="7771.08"/>
    <n v="5260.8"/>
    <n v="2510.2800000000002"/>
    <n v="0.32300000000000001"/>
    <x v="84"/>
    <x v="0"/>
    <x v="3"/>
    <s v="CUST-000055"/>
    <x v="44"/>
    <x v="2"/>
    <n v="203417.60000000001"/>
    <n v="4"/>
  </r>
  <r>
    <s v="DET-002113"/>
    <s v="ORD-000726"/>
    <s v="PRD-000021"/>
    <n v="41"/>
    <n v="325.33"/>
    <n v="516.25"/>
    <n v="497.23"/>
    <n v="20386.43"/>
    <n v="13338.53"/>
    <n v="7047.9"/>
    <n v="0.34570000000000001"/>
    <x v="72"/>
    <x v="0"/>
    <x v="2"/>
    <s v="CUST-000051"/>
    <x v="42"/>
    <x v="2"/>
    <n v="44244.88"/>
    <n v="6"/>
  </r>
  <r>
    <s v="DET-002114"/>
    <s v="ORD-000872"/>
    <s v="PRD-000044"/>
    <n v="36"/>
    <n v="459.19"/>
    <n v="660.1"/>
    <n v="674.55"/>
    <n v="24283.8"/>
    <n v="16530.84"/>
    <n v="7752.96"/>
    <n v="0.31929999999999997"/>
    <x v="53"/>
    <x v="1"/>
    <x v="2"/>
    <s v="CUST-000043"/>
    <x v="54"/>
    <x v="3"/>
    <n v="22959.5"/>
    <n v="4"/>
  </r>
  <r>
    <s v="DET-002115"/>
    <s v="ORD-000192"/>
    <s v="PRD-000019"/>
    <n v="30"/>
    <n v="244.38"/>
    <n v="336.58"/>
    <n v="356.54"/>
    <n v="10696.2"/>
    <n v="7331.4"/>
    <n v="3364.8"/>
    <n v="0.31459999999999999"/>
    <x v="112"/>
    <x v="2"/>
    <x v="3"/>
    <s v="CUST-000074"/>
    <x v="29"/>
    <x v="0"/>
    <n v="61339.38"/>
    <n v="4"/>
  </r>
  <r>
    <s v="DET-002116"/>
    <s v="ORD-001266"/>
    <s v="PRD-000071"/>
    <n v="6"/>
    <n v="397.51"/>
    <n v="509.84"/>
    <n v="527.70000000000005"/>
    <n v="3166.2"/>
    <n v="2385.06"/>
    <n v="781.14"/>
    <n v="0.2467"/>
    <x v="43"/>
    <x v="1"/>
    <x v="3"/>
    <s v="CUST-000045"/>
    <x v="13"/>
    <x v="0"/>
    <n v="96197.42"/>
    <n v="3"/>
  </r>
  <r>
    <s v="DET-002117"/>
    <s v="ORD-000138"/>
    <s v="PRD-000102"/>
    <n v="16"/>
    <n v="336.38"/>
    <n v="487.38"/>
    <n v="477.37"/>
    <n v="7637.92"/>
    <n v="5382.08"/>
    <n v="2255.84"/>
    <n v="0.29530000000000001"/>
    <x v="37"/>
    <x v="5"/>
    <x v="0"/>
    <s v="CUST-000024"/>
    <x v="71"/>
    <x v="4"/>
    <n v="161462.39999999999"/>
    <n v="1"/>
  </r>
  <r>
    <s v="DET-002118"/>
    <s v="ORD-000345"/>
    <s v="PRD-000008"/>
    <n v="26"/>
    <n v="439.78"/>
    <n v="682.21"/>
    <n v="715.11"/>
    <n v="18592.86"/>
    <n v="11434.28"/>
    <n v="7158.58"/>
    <n v="0.38500000000000001"/>
    <x v="117"/>
    <x v="5"/>
    <x v="3"/>
    <s v="CUST-000033"/>
    <x v="23"/>
    <x v="2"/>
    <n v="94552.7"/>
    <n v="4"/>
  </r>
  <r>
    <s v="DET-002119"/>
    <s v="ORD-001204"/>
    <s v="PRD-000077"/>
    <n v="21"/>
    <n v="397.07"/>
    <n v="597.23"/>
    <n v="628.72"/>
    <n v="13203.12"/>
    <n v="8338.4699999999993"/>
    <n v="4864.6499999999996"/>
    <n v="0.36840000000000001"/>
    <x v="71"/>
    <x v="4"/>
    <x v="2"/>
    <s v="CUST-000035"/>
    <x v="61"/>
    <x v="1"/>
    <n v="153269.01999999999"/>
    <n v="2"/>
  </r>
  <r>
    <s v="DET-002120"/>
    <s v="ORD-001009"/>
    <s v="PRD-000101"/>
    <n v="11"/>
    <n v="64.14"/>
    <n v="94.94"/>
    <n v="103.47"/>
    <n v="1138.17"/>
    <n v="705.54"/>
    <n v="432.63"/>
    <n v="0.38009999999999999"/>
    <x v="55"/>
    <x v="3"/>
    <x v="2"/>
    <s v="CUST-000017"/>
    <x v="41"/>
    <x v="4"/>
    <n v="31813.439999999999"/>
    <n v="1"/>
  </r>
  <r>
    <s v="DET-002121"/>
    <s v="ORD-000503"/>
    <s v="PRD-000066"/>
    <n v="47"/>
    <n v="294.20999999999998"/>
    <n v="435.72"/>
    <n v="423.53"/>
    <n v="19905.91"/>
    <n v="13827.87"/>
    <n v="6078.04"/>
    <n v="0.30530000000000002"/>
    <x v="14"/>
    <x v="1"/>
    <x v="2"/>
    <s v="CUST-000068"/>
    <x v="17"/>
    <x v="2"/>
    <n v="118860.84"/>
    <n v="4"/>
  </r>
  <r>
    <s v="DET-002122"/>
    <s v="ORD-000203"/>
    <s v="PRD-000041"/>
    <n v="8"/>
    <n v="104.92"/>
    <n v="144.66"/>
    <n v="152.44999999999999"/>
    <n v="1219.5999999999999"/>
    <n v="839.36"/>
    <n v="380.24"/>
    <n v="0.31180000000000002"/>
    <x v="45"/>
    <x v="4"/>
    <x v="0"/>
    <s v="CUST-000032"/>
    <x v="1"/>
    <x v="0"/>
    <n v="9757.56"/>
    <n v="3"/>
  </r>
  <r>
    <s v="DET-002123"/>
    <s v="ORD-000573"/>
    <s v="PRD-000075"/>
    <n v="41"/>
    <n v="368.09"/>
    <n v="503.79"/>
    <n v="547.48"/>
    <n v="22446.68"/>
    <n v="15091.69"/>
    <n v="7354.99"/>
    <n v="0.32769999999999999"/>
    <x v="100"/>
    <x v="1"/>
    <x v="3"/>
    <s v="CUST-000043"/>
    <x v="54"/>
    <x v="3"/>
    <n v="39753.72"/>
    <n v="6"/>
  </r>
  <r>
    <s v="DET-002124"/>
    <s v="ORD-000192"/>
    <s v="PRD-000088"/>
    <n v="42"/>
    <n v="336.9"/>
    <n v="499.36"/>
    <n v="511.96"/>
    <n v="21502.32"/>
    <n v="14149.8"/>
    <n v="7352.52"/>
    <n v="0.34189999999999998"/>
    <x v="26"/>
    <x v="4"/>
    <x v="3"/>
    <s v="CUST-000074"/>
    <x v="29"/>
    <x v="0"/>
    <n v="34700.699999999997"/>
    <n v="4"/>
  </r>
  <r>
    <s v="DET-002125"/>
    <s v="ORD-000005"/>
    <s v="PRD-000070"/>
    <n v="36"/>
    <n v="494.1"/>
    <n v="659.45"/>
    <n v="662.27"/>
    <n v="23841.72"/>
    <n v="17787.599999999999"/>
    <n v="6054.12"/>
    <n v="0.25390000000000001"/>
    <x v="49"/>
    <x v="1"/>
    <x v="1"/>
    <s v="CUST-000036"/>
    <x v="46"/>
    <x v="4"/>
    <n v="214439.4"/>
    <n v="2"/>
  </r>
  <r>
    <s v="DET-002126"/>
    <s v="ORD-001261"/>
    <s v="PRD-000061"/>
    <n v="15"/>
    <n v="224.9"/>
    <n v="307.97000000000003"/>
    <n v="300.45999999999998"/>
    <n v="4506.8999999999996"/>
    <n v="3373.5"/>
    <n v="1133.4000000000001"/>
    <n v="0.2515"/>
    <x v="109"/>
    <x v="1"/>
    <x v="1"/>
    <s v="CUST-000065"/>
    <x v="33"/>
    <x v="4"/>
    <n v="11245"/>
    <n v="1"/>
  </r>
  <r>
    <s v="DET-002127"/>
    <s v="ORD-000311"/>
    <s v="PRD-000026"/>
    <n v="5"/>
    <n v="403.33"/>
    <n v="509.37"/>
    <n v="550.13"/>
    <n v="2750.65"/>
    <n v="2016.65"/>
    <n v="734"/>
    <n v="0.26679999999999998"/>
    <x v="110"/>
    <x v="4"/>
    <x v="2"/>
    <s v="CUST-000007"/>
    <x v="30"/>
    <x v="3"/>
    <n v="179481.85"/>
    <n v="6"/>
  </r>
  <r>
    <s v="DET-002128"/>
    <s v="ORD-000549"/>
    <s v="PRD-000071"/>
    <n v="29"/>
    <n v="397.51"/>
    <n v="509.84"/>
    <n v="514.5"/>
    <n v="14920.5"/>
    <n v="11527.79"/>
    <n v="3392.71"/>
    <n v="0.22739999999999999"/>
    <x v="43"/>
    <x v="1"/>
    <x v="2"/>
    <s v="CUST-000063"/>
    <x v="16"/>
    <x v="3"/>
    <n v="96197.42"/>
    <n v="4"/>
  </r>
  <r>
    <s v="DET-002129"/>
    <s v="ORD-000056"/>
    <s v="PRD-000103"/>
    <n v="46"/>
    <n v="191.46"/>
    <n v="245.6"/>
    <n v="267.39"/>
    <n v="12299.94"/>
    <n v="8807.16"/>
    <n v="3492.78"/>
    <n v="0.28399999999999997"/>
    <x v="38"/>
    <x v="1"/>
    <x v="1"/>
    <s v="CUST-000009"/>
    <x v="24"/>
    <x v="2"/>
    <n v="55140.480000000003"/>
    <n v="6"/>
  </r>
  <r>
    <s v="DET-002130"/>
    <s v="ORD-000443"/>
    <s v="PRD-000083"/>
    <n v="28"/>
    <n v="198.9"/>
    <n v="259.88"/>
    <n v="279.93"/>
    <n v="7838.04"/>
    <n v="5569.2"/>
    <n v="2268.84"/>
    <n v="0.28949999999999998"/>
    <x v="66"/>
    <x v="5"/>
    <x v="0"/>
    <s v="CUST-000078"/>
    <x v="40"/>
    <x v="3"/>
    <n v="72399.600000000006"/>
    <n v="6"/>
  </r>
  <r>
    <s v="DET-002131"/>
    <s v="ORD-001261"/>
    <s v="PRD-000070"/>
    <n v="47"/>
    <n v="494.1"/>
    <n v="659.45"/>
    <n v="663.73"/>
    <n v="31195.31"/>
    <n v="23222.7"/>
    <n v="7972.61"/>
    <n v="0.25559999999999999"/>
    <x v="49"/>
    <x v="1"/>
    <x v="1"/>
    <s v="CUST-000065"/>
    <x v="33"/>
    <x v="4"/>
    <n v="214439.4"/>
    <n v="1"/>
  </r>
  <r>
    <s v="DET-002132"/>
    <s v="ORD-000870"/>
    <s v="PRD-000107"/>
    <n v="21"/>
    <n v="234.67"/>
    <n v="373.26"/>
    <n v="386.73"/>
    <n v="8121.33"/>
    <n v="4928.07"/>
    <n v="3193.26"/>
    <n v="0.39319999999999999"/>
    <x v="15"/>
    <x v="2"/>
    <x v="3"/>
    <s v="CUST-000037"/>
    <x v="25"/>
    <x v="4"/>
    <n v="91755.97"/>
    <n v="2"/>
  </r>
  <r>
    <s v="DET-002133"/>
    <s v="ORD-001221"/>
    <s v="PRD-000029"/>
    <n v="12"/>
    <n v="316.58999999999997"/>
    <n v="401.44"/>
    <n v="383"/>
    <n v="4596"/>
    <n v="3799.08"/>
    <n v="796.92"/>
    <n v="0.1734"/>
    <x v="113"/>
    <x v="4"/>
    <x v="2"/>
    <s v="CUST-000024"/>
    <x v="71"/>
    <x v="4"/>
    <n v="98776.08"/>
    <n v="3"/>
  </r>
  <r>
    <s v="DET-002134"/>
    <s v="ORD-000585"/>
    <s v="PRD-000107"/>
    <n v="49"/>
    <n v="234.67"/>
    <n v="373.26"/>
    <n v="369.33"/>
    <n v="18097.169999999998"/>
    <n v="11498.83"/>
    <n v="6598.34"/>
    <n v="0.36459999999999998"/>
    <x v="15"/>
    <x v="2"/>
    <x v="1"/>
    <s v="CUST-000063"/>
    <x v="16"/>
    <x v="3"/>
    <n v="91755.97"/>
    <n v="1"/>
  </r>
  <r>
    <s v="DET-002135"/>
    <s v="ORD-000752"/>
    <s v="PRD-000103"/>
    <n v="31"/>
    <n v="191.46"/>
    <n v="245.6"/>
    <n v="259.49"/>
    <n v="8044.19"/>
    <n v="5935.26"/>
    <n v="2108.9299999999998"/>
    <n v="0.26219999999999999"/>
    <x v="38"/>
    <x v="1"/>
    <x v="1"/>
    <s v="CUST-000073"/>
    <x v="36"/>
    <x v="0"/>
    <n v="55140.480000000003"/>
    <n v="2"/>
  </r>
  <r>
    <s v="DET-002136"/>
    <s v="ORD-001473"/>
    <s v="PRD-000066"/>
    <n v="22"/>
    <n v="294.20999999999998"/>
    <n v="435.72"/>
    <n v="458.24"/>
    <n v="10081.280000000001"/>
    <n v="6472.62"/>
    <n v="3608.66"/>
    <n v="0.35799999999999998"/>
    <x v="14"/>
    <x v="1"/>
    <x v="1"/>
    <s v="CUST-000007"/>
    <x v="30"/>
    <x v="3"/>
    <n v="118860.84"/>
    <n v="4"/>
  </r>
  <r>
    <s v="DET-002137"/>
    <s v="ORD-000360"/>
    <s v="PRD-000019"/>
    <n v="31"/>
    <n v="244.38"/>
    <n v="336.58"/>
    <n v="337.59"/>
    <n v="10465.290000000001"/>
    <n v="7575.78"/>
    <n v="2889.51"/>
    <n v="0.27610000000000001"/>
    <x v="112"/>
    <x v="2"/>
    <x v="1"/>
    <s v="CUST-000040"/>
    <x v="27"/>
    <x v="1"/>
    <n v="61339.38"/>
    <n v="6"/>
  </r>
  <r>
    <s v="DET-002138"/>
    <s v="ORD-000819"/>
    <s v="PRD-000068"/>
    <n v="26"/>
    <n v="410.99"/>
    <n v="593.6"/>
    <n v="635.91999999999996"/>
    <n v="16533.919999999998"/>
    <n v="10685.74"/>
    <n v="5848.18"/>
    <n v="0.35370000000000001"/>
    <x v="24"/>
    <x v="2"/>
    <x v="3"/>
    <s v="CUST-000055"/>
    <x v="44"/>
    <x v="2"/>
    <n v="159053.13"/>
    <n v="4"/>
  </r>
  <r>
    <s v="DET-002139"/>
    <s v="ORD-000030"/>
    <s v="PRD-000058"/>
    <n v="20"/>
    <n v="138.19"/>
    <n v="191.44"/>
    <n v="188.64"/>
    <n v="3772.8"/>
    <n v="2763.8"/>
    <n v="1009"/>
    <n v="0.26740000000000003"/>
    <x v="52"/>
    <x v="5"/>
    <x v="1"/>
    <s v="CUST-000076"/>
    <x v="35"/>
    <x v="2"/>
    <n v="14233.57"/>
    <n v="1"/>
  </r>
  <r>
    <s v="DET-002140"/>
    <s v="ORD-000108"/>
    <s v="PRD-000070"/>
    <n v="6"/>
    <n v="494.1"/>
    <n v="659.45"/>
    <n v="672.11"/>
    <n v="4032.66"/>
    <n v="2964.6"/>
    <n v="1068.06"/>
    <n v="0.26490000000000002"/>
    <x v="49"/>
    <x v="1"/>
    <x v="1"/>
    <s v="CUST-000044"/>
    <x v="52"/>
    <x v="3"/>
    <n v="214439.4"/>
    <n v="3"/>
  </r>
  <r>
    <s v="DET-002141"/>
    <s v="ORD-000844"/>
    <s v="PRD-000113"/>
    <n v="9"/>
    <n v="468.36"/>
    <n v="680.02"/>
    <n v="694.22"/>
    <n v="6247.98"/>
    <n v="4215.24"/>
    <n v="2032.74"/>
    <n v="0.32529999999999998"/>
    <x v="83"/>
    <x v="1"/>
    <x v="0"/>
    <s v="CUST-000056"/>
    <x v="9"/>
    <x v="1"/>
    <n v="110064.6"/>
    <n v="5"/>
  </r>
  <r>
    <s v="DET-002142"/>
    <s v="ORD-000717"/>
    <s v="PRD-000057"/>
    <n v="22"/>
    <n v="89.82"/>
    <n v="134"/>
    <n v="134.15"/>
    <n v="2951.3"/>
    <n v="1976.04"/>
    <n v="975.26"/>
    <n v="0.33050000000000002"/>
    <x v="30"/>
    <x v="4"/>
    <x v="0"/>
    <s v="CUST-000045"/>
    <x v="13"/>
    <x v="0"/>
    <n v="9431.1"/>
    <n v="3"/>
  </r>
  <r>
    <s v="DET-002143"/>
    <s v="ORD-000891"/>
    <s v="PRD-000037"/>
    <n v="7"/>
    <n v="187.08"/>
    <n v="277.86"/>
    <n v="303.76"/>
    <n v="2126.3200000000002"/>
    <n v="1309.56"/>
    <n v="816.76"/>
    <n v="0.3841"/>
    <x v="104"/>
    <x v="0"/>
    <x v="1"/>
    <s v="CUST-000057"/>
    <x v="76"/>
    <x v="1"/>
    <n v="64729.68"/>
    <n v="3"/>
  </r>
  <r>
    <s v="DET-002144"/>
    <s v="ORD-000960"/>
    <s v="PRD-000061"/>
    <n v="31"/>
    <n v="224.9"/>
    <n v="307.97000000000003"/>
    <n v="324.76"/>
    <n v="10067.56"/>
    <n v="6971.9"/>
    <n v="3095.66"/>
    <n v="0.3075"/>
    <x v="109"/>
    <x v="1"/>
    <x v="0"/>
    <s v="CUST-000041"/>
    <x v="14"/>
    <x v="3"/>
    <n v="11245"/>
    <n v="6"/>
  </r>
  <r>
    <s v="DET-002145"/>
    <s v="ORD-001469"/>
    <s v="PRD-000092"/>
    <n v="21"/>
    <n v="370.96"/>
    <n v="553.53"/>
    <n v="570.62"/>
    <n v="11983.02"/>
    <n v="7790.16"/>
    <n v="4192.8599999999997"/>
    <n v="0.34989999999999999"/>
    <x v="5"/>
    <x v="3"/>
    <x v="0"/>
    <s v="CUST-000042"/>
    <x v="53"/>
    <x v="2"/>
    <n v="74562.960000000006"/>
    <n v="1"/>
  </r>
  <r>
    <s v="DET-002146"/>
    <s v="ORD-000893"/>
    <s v="PRD-000030"/>
    <n v="20"/>
    <n v="70.900000000000006"/>
    <n v="95.54"/>
    <n v="98.08"/>
    <n v="1961.6"/>
    <n v="1418"/>
    <n v="543.6"/>
    <n v="0.27710000000000001"/>
    <x v="6"/>
    <x v="1"/>
    <x v="3"/>
    <s v="CUST-000003"/>
    <x v="37"/>
    <x v="4"/>
    <n v="19072.099999999999"/>
    <n v="5"/>
  </r>
  <r>
    <s v="DET-002147"/>
    <s v="ORD-001462"/>
    <s v="PRD-000071"/>
    <n v="10"/>
    <n v="397.51"/>
    <n v="509.84"/>
    <n v="496.53"/>
    <n v="4965.3"/>
    <n v="3975.1"/>
    <n v="990.2"/>
    <n v="0.19939999999999999"/>
    <x v="43"/>
    <x v="1"/>
    <x v="3"/>
    <s v="CUST-000013"/>
    <x v="11"/>
    <x v="3"/>
    <n v="96197.42"/>
    <n v="3"/>
  </r>
  <r>
    <s v="DET-002148"/>
    <s v="ORD-000732"/>
    <s v="PRD-000073"/>
    <n v="11"/>
    <n v="52.48"/>
    <n v="82.14"/>
    <n v="82.62"/>
    <n v="908.82"/>
    <n v="577.28"/>
    <n v="331.54"/>
    <n v="0.36480000000000001"/>
    <x v="118"/>
    <x v="0"/>
    <x v="2"/>
    <s v="CUST-000011"/>
    <x v="78"/>
    <x v="1"/>
    <n v="6979.84"/>
    <n v="1"/>
  </r>
  <r>
    <s v="DET-002149"/>
    <s v="ORD-000606"/>
    <s v="PRD-000025"/>
    <n v="18"/>
    <n v="255.23"/>
    <n v="344.48"/>
    <n v="362.02"/>
    <n v="6516.36"/>
    <n v="4594.1400000000003"/>
    <n v="1922.22"/>
    <n v="0.29499999999999998"/>
    <x v="11"/>
    <x v="1"/>
    <x v="3"/>
    <s v="CUST-000045"/>
    <x v="13"/>
    <x v="0"/>
    <n v="118937.18"/>
    <n v="6"/>
  </r>
  <r>
    <s v="DET-002150"/>
    <s v="ORD-000457"/>
    <s v="PRD-000097"/>
    <n v="42"/>
    <n v="285.23"/>
    <n v="389.02"/>
    <n v="423.52"/>
    <n v="17787.84"/>
    <n v="11979.66"/>
    <n v="5808.18"/>
    <n v="0.32650000000000001"/>
    <x v="93"/>
    <x v="1"/>
    <x v="2"/>
    <s v="CUST-000063"/>
    <x v="16"/>
    <x v="3"/>
    <n v="47062.95"/>
    <n v="4"/>
  </r>
  <r>
    <s v="DET-002151"/>
    <s v="ORD-000615"/>
    <s v="PRD-000065"/>
    <n v="44"/>
    <n v="176.42"/>
    <n v="236.45"/>
    <n v="253.59"/>
    <n v="11157.96"/>
    <n v="7762.48"/>
    <n v="3395.48"/>
    <n v="0.30430000000000001"/>
    <x v="114"/>
    <x v="0"/>
    <x v="2"/>
    <s v="CUST-000066"/>
    <x v="64"/>
    <x v="2"/>
    <n v="54866.62"/>
    <n v="1"/>
  </r>
  <r>
    <s v="DET-002152"/>
    <s v="ORD-000698"/>
    <s v="PRD-000115"/>
    <n v="19"/>
    <n v="335.03"/>
    <n v="441.68"/>
    <n v="439.5"/>
    <n v="8350.5"/>
    <n v="6365.57"/>
    <n v="1984.93"/>
    <n v="0.23769999999999999"/>
    <x v="46"/>
    <x v="0"/>
    <x v="2"/>
    <s v="CUST-000070"/>
    <x v="77"/>
    <x v="0"/>
    <n v="147748.23000000001"/>
    <n v="3"/>
  </r>
  <r>
    <s v="DET-002153"/>
    <s v="ORD-000674"/>
    <s v="PRD-000006"/>
    <n v="37"/>
    <n v="120.2"/>
    <n v="168.22"/>
    <n v="170.76"/>
    <n v="6318.12"/>
    <n v="4447.3999999999996"/>
    <n v="1870.72"/>
    <n v="0.29609999999999997"/>
    <x v="65"/>
    <x v="4"/>
    <x v="1"/>
    <s v="CUST-000020"/>
    <x v="72"/>
    <x v="0"/>
    <n v="16587.599999999999"/>
    <n v="6"/>
  </r>
  <r>
    <s v="DET-002154"/>
    <s v="ORD-001271"/>
    <s v="PRD-000018"/>
    <n v="47"/>
    <n v="286.14"/>
    <n v="428.08"/>
    <n v="412"/>
    <n v="19364"/>
    <n v="13448.58"/>
    <n v="5915.42"/>
    <n v="0.30549999999999999"/>
    <x v="39"/>
    <x v="5"/>
    <x v="3"/>
    <s v="CUST-000010"/>
    <x v="75"/>
    <x v="4"/>
    <n v="32333.82"/>
    <n v="3"/>
  </r>
  <r>
    <s v="DET-002155"/>
    <s v="ORD-000543"/>
    <s v="PRD-000010"/>
    <n v="31"/>
    <n v="368.63"/>
    <n v="526.67999999999995"/>
    <n v="508.42"/>
    <n v="15761.02"/>
    <n v="11427.53"/>
    <n v="4333.49"/>
    <n v="0.27489999999999998"/>
    <x v="63"/>
    <x v="2"/>
    <x v="0"/>
    <s v="CUST-000046"/>
    <x v="60"/>
    <x v="2"/>
    <n v="36494.370000000003"/>
    <n v="5"/>
  </r>
  <r>
    <s v="DET-002156"/>
    <s v="ORD-000857"/>
    <s v="PRD-000092"/>
    <n v="33"/>
    <n v="370.96"/>
    <n v="553.53"/>
    <n v="564.9"/>
    <n v="18641.7"/>
    <n v="12241.68"/>
    <n v="6400.02"/>
    <n v="0.34329999999999999"/>
    <x v="5"/>
    <x v="3"/>
    <x v="2"/>
    <s v="CUST-000062"/>
    <x v="8"/>
    <x v="4"/>
    <n v="74562.960000000006"/>
    <n v="4"/>
  </r>
  <r>
    <s v="DET-002157"/>
    <s v="ORD-000897"/>
    <s v="PRD-000011"/>
    <n v="41"/>
    <n v="59.26"/>
    <n v="82.73"/>
    <n v="85.17"/>
    <n v="3491.97"/>
    <n v="2429.66"/>
    <n v="1062.31"/>
    <n v="0.30420000000000003"/>
    <x v="96"/>
    <x v="2"/>
    <x v="1"/>
    <s v="CUST-000054"/>
    <x v="6"/>
    <x v="3"/>
    <n v="14044.62"/>
    <n v="4"/>
  </r>
  <r>
    <s v="DET-002158"/>
    <s v="ORD-001463"/>
    <s v="PRD-000097"/>
    <n v="9"/>
    <n v="285.23"/>
    <n v="389.02"/>
    <n v="384.98"/>
    <n v="3464.82"/>
    <n v="2567.0700000000002"/>
    <n v="897.75"/>
    <n v="0.2591"/>
    <x v="93"/>
    <x v="1"/>
    <x v="2"/>
    <s v="CUST-000031"/>
    <x v="57"/>
    <x v="0"/>
    <n v="47062.95"/>
    <n v="1"/>
  </r>
  <r>
    <s v="DET-002159"/>
    <s v="ORD-000278"/>
    <s v="PRD-000065"/>
    <n v="33"/>
    <n v="176.42"/>
    <n v="236.45"/>
    <n v="247.43"/>
    <n v="8165.19"/>
    <n v="5821.86"/>
    <n v="2343.33"/>
    <n v="0.28699999999999998"/>
    <x v="114"/>
    <x v="0"/>
    <x v="2"/>
    <s v="CUST-000070"/>
    <x v="77"/>
    <x v="0"/>
    <n v="54866.62"/>
    <n v="2"/>
  </r>
  <r>
    <s v="DET-002160"/>
    <s v="ORD-000552"/>
    <s v="PRD-000077"/>
    <n v="36"/>
    <n v="397.07"/>
    <n v="597.23"/>
    <n v="630.38"/>
    <n v="22693.68"/>
    <n v="14294.52"/>
    <n v="8399.16"/>
    <n v="0.37009999999999998"/>
    <x v="71"/>
    <x v="4"/>
    <x v="2"/>
    <s v="CUST-000040"/>
    <x v="27"/>
    <x v="1"/>
    <n v="153269.01999999999"/>
    <n v="1"/>
  </r>
  <r>
    <s v="DET-002161"/>
    <s v="ORD-000111"/>
    <s v="PRD-000101"/>
    <n v="10"/>
    <n v="64.14"/>
    <n v="94.94"/>
    <n v="94.45"/>
    <n v="944.5"/>
    <n v="641.4"/>
    <n v="303.10000000000002"/>
    <n v="0.32090000000000002"/>
    <x v="55"/>
    <x v="3"/>
    <x v="1"/>
    <s v="CUST-000045"/>
    <x v="13"/>
    <x v="0"/>
    <n v="31813.439999999999"/>
    <n v="1"/>
  </r>
  <r>
    <s v="DET-002162"/>
    <s v="ORD-000385"/>
    <s v="PRD-000084"/>
    <n v="6"/>
    <n v="78.599999999999994"/>
    <n v="122.97"/>
    <n v="130.81"/>
    <n v="784.86"/>
    <n v="471.6"/>
    <n v="313.26"/>
    <n v="0.39910000000000001"/>
    <x v="9"/>
    <x v="5"/>
    <x v="0"/>
    <s v="CUST-000020"/>
    <x v="72"/>
    <x v="0"/>
    <n v="7074"/>
    <n v="6"/>
  </r>
  <r>
    <s v="DET-002163"/>
    <s v="ORD-000761"/>
    <s v="PRD-000065"/>
    <n v="10"/>
    <n v="176.42"/>
    <n v="236.45"/>
    <n v="231.92"/>
    <n v="2319.1999999999998"/>
    <n v="1764.2"/>
    <n v="555"/>
    <n v="0.23930000000000001"/>
    <x v="114"/>
    <x v="0"/>
    <x v="0"/>
    <s v="CUST-000035"/>
    <x v="61"/>
    <x v="1"/>
    <n v="54866.62"/>
    <n v="1"/>
  </r>
  <r>
    <s v="DET-002164"/>
    <s v="ORD-001215"/>
    <s v="PRD-000052"/>
    <n v="47"/>
    <n v="398.81"/>
    <n v="500.83"/>
    <n v="516.67999999999995"/>
    <n v="24283.96"/>
    <n v="18744.07"/>
    <n v="5539.89"/>
    <n v="0.2281"/>
    <x v="64"/>
    <x v="5"/>
    <x v="2"/>
    <s v="CUST-000024"/>
    <x v="71"/>
    <x v="4"/>
    <n v="100101.31"/>
    <n v="5"/>
  </r>
  <r>
    <s v="DET-002165"/>
    <s v="ORD-000694"/>
    <s v="PRD-000067"/>
    <n v="8"/>
    <n v="113.42"/>
    <n v="174.22"/>
    <n v="186.53"/>
    <n v="1492.24"/>
    <n v="907.36"/>
    <n v="584.88"/>
    <n v="0.39190000000000003"/>
    <x v="57"/>
    <x v="4"/>
    <x v="2"/>
    <s v="CUST-000058"/>
    <x v="79"/>
    <x v="0"/>
    <n v="35500.46"/>
    <n v="3"/>
  </r>
  <r>
    <s v="DET-002166"/>
    <s v="ORD-001450"/>
    <s v="PRD-000082"/>
    <n v="33"/>
    <n v="330.48"/>
    <n v="422.83"/>
    <n v="435.75"/>
    <n v="14379.75"/>
    <n v="10905.84"/>
    <n v="3473.91"/>
    <n v="0.24160000000000001"/>
    <x v="2"/>
    <x v="2"/>
    <x v="0"/>
    <s v="CUST-000016"/>
    <x v="47"/>
    <x v="3"/>
    <n v="69070.320000000007"/>
    <n v="6"/>
  </r>
  <r>
    <s v="DET-002167"/>
    <s v="ORD-000405"/>
    <s v="PRD-000105"/>
    <n v="29"/>
    <n v="458.4"/>
    <n v="615.54999999999995"/>
    <n v="668.61"/>
    <n v="19389.689999999999"/>
    <n v="13293.6"/>
    <n v="6096.09"/>
    <n v="0.31440000000000001"/>
    <x v="85"/>
    <x v="2"/>
    <x v="0"/>
    <s v="CUST-000013"/>
    <x v="11"/>
    <x v="3"/>
    <n v="143479.20000000001"/>
    <n v="6"/>
  </r>
  <r>
    <s v="DET-002168"/>
    <s v="ORD-001359"/>
    <s v="PRD-000078"/>
    <n v="13"/>
    <n v="83.32"/>
    <n v="130.31"/>
    <n v="124.94"/>
    <n v="1624.22"/>
    <n v="1083.1600000000001"/>
    <n v="541.05999999999995"/>
    <n v="0.33310000000000001"/>
    <x v="16"/>
    <x v="3"/>
    <x v="0"/>
    <s v="CUST-000014"/>
    <x v="68"/>
    <x v="4"/>
    <n v="38077.24"/>
    <n v="4"/>
  </r>
  <r>
    <s v="DET-002169"/>
    <s v="ORD-001233"/>
    <s v="PRD-000031"/>
    <n v="7"/>
    <n v="323.39999999999998"/>
    <n v="507.06"/>
    <n v="526.45000000000005"/>
    <n v="3685.15"/>
    <n v="2263.8000000000002"/>
    <n v="1421.35"/>
    <n v="0.38569999999999999"/>
    <x v="18"/>
    <x v="4"/>
    <x v="0"/>
    <s v="CUST-000058"/>
    <x v="79"/>
    <x v="0"/>
    <n v="78909.600000000006"/>
    <n v="4"/>
  </r>
  <r>
    <s v="DET-002170"/>
    <s v="ORD-000022"/>
    <s v="PRD-000091"/>
    <n v="30"/>
    <n v="103.82"/>
    <n v="149.71"/>
    <n v="154.84"/>
    <n v="4645.2"/>
    <n v="3114.6"/>
    <n v="1530.6"/>
    <n v="0.32950000000000002"/>
    <x v="70"/>
    <x v="4"/>
    <x v="3"/>
    <s v="CUST-000062"/>
    <x v="8"/>
    <x v="4"/>
    <n v="23359.5"/>
    <n v="3"/>
  </r>
  <r>
    <s v="DET-002171"/>
    <s v="ORD-000678"/>
    <s v="PRD-000017"/>
    <n v="47"/>
    <n v="186.91"/>
    <n v="267.58"/>
    <n v="280.70999999999998"/>
    <n v="13193.37"/>
    <n v="8784.77"/>
    <n v="4408.6000000000004"/>
    <n v="0.3342"/>
    <x v="42"/>
    <x v="0"/>
    <x v="1"/>
    <s v="CUST-000009"/>
    <x v="24"/>
    <x v="2"/>
    <n v="33456.89"/>
    <n v="4"/>
  </r>
  <r>
    <s v="DET-002172"/>
    <s v="ORD-000611"/>
    <s v="PRD-000055"/>
    <n v="31"/>
    <n v="319.05"/>
    <n v="470.86"/>
    <n v="506.18"/>
    <n v="15691.58"/>
    <n v="9890.5499999999993"/>
    <n v="5801.03"/>
    <n v="0.36969999999999997"/>
    <x v="23"/>
    <x v="0"/>
    <x v="3"/>
    <s v="CUST-000018"/>
    <x v="56"/>
    <x v="3"/>
    <n v="62852.85"/>
    <n v="3"/>
  </r>
  <r>
    <s v="DET-002173"/>
    <s v="ORD-001232"/>
    <s v="PRD-000110"/>
    <n v="40"/>
    <n v="84.64"/>
    <n v="124.5"/>
    <n v="131.83000000000001"/>
    <n v="5273.2"/>
    <n v="3385.6"/>
    <n v="1887.6"/>
    <n v="0.35799999999999998"/>
    <x v="103"/>
    <x v="5"/>
    <x v="3"/>
    <s v="CUST-000042"/>
    <x v="53"/>
    <x v="2"/>
    <n v="34279.199999999997"/>
    <n v="1"/>
  </r>
  <r>
    <s v="DET-002174"/>
    <s v="ORD-000008"/>
    <s v="PRD-000093"/>
    <n v="36"/>
    <n v="392.35"/>
    <n v="579.97"/>
    <n v="619.72"/>
    <n v="22309.919999999998"/>
    <n v="14124.6"/>
    <n v="8185.32"/>
    <n v="0.3669"/>
    <x v="60"/>
    <x v="5"/>
    <x v="1"/>
    <s v="CUST-000024"/>
    <x v="71"/>
    <x v="4"/>
    <n v="153408.85"/>
    <n v="5"/>
  </r>
  <r>
    <s v="DET-002175"/>
    <s v="ORD-000702"/>
    <s v="PRD-000036"/>
    <n v="5"/>
    <n v="413.78"/>
    <n v="552.28"/>
    <n v="548.59"/>
    <n v="2742.95"/>
    <n v="2068.9"/>
    <n v="674.05"/>
    <n v="0.2457"/>
    <x v="81"/>
    <x v="1"/>
    <x v="3"/>
    <s v="CUST-000038"/>
    <x v="32"/>
    <x v="3"/>
    <n v="177511.62"/>
    <n v="3"/>
  </r>
  <r>
    <s v="DET-002176"/>
    <s v="ORD-000529"/>
    <s v="PRD-000101"/>
    <n v="20"/>
    <n v="64.14"/>
    <n v="94.94"/>
    <n v="95.71"/>
    <n v="1914.2"/>
    <n v="1282.8"/>
    <n v="631.4"/>
    <n v="0.32990000000000003"/>
    <x v="55"/>
    <x v="3"/>
    <x v="1"/>
    <s v="CUST-000068"/>
    <x v="17"/>
    <x v="2"/>
    <n v="31813.439999999999"/>
    <n v="5"/>
  </r>
  <r>
    <s v="DET-002177"/>
    <s v="ORD-000602"/>
    <s v="PRD-000026"/>
    <n v="15"/>
    <n v="403.33"/>
    <n v="509.37"/>
    <n v="531.79"/>
    <n v="7976.85"/>
    <n v="6049.95"/>
    <n v="1926.9"/>
    <n v="0.24160000000000001"/>
    <x v="110"/>
    <x v="4"/>
    <x v="1"/>
    <s v="CUST-000032"/>
    <x v="1"/>
    <x v="0"/>
    <n v="179481.85"/>
    <n v="2"/>
  </r>
  <r>
    <s v="DET-002178"/>
    <s v="ORD-000657"/>
    <s v="PRD-000053"/>
    <n v="30"/>
    <n v="472.77"/>
    <n v="675.7"/>
    <n v="698.01"/>
    <n v="20940.3"/>
    <n v="14183.1"/>
    <n v="6757.2"/>
    <n v="0.32269999999999999"/>
    <x v="91"/>
    <x v="2"/>
    <x v="0"/>
    <s v="CUST-000007"/>
    <x v="30"/>
    <x v="3"/>
    <n v="111100.95"/>
    <n v="1"/>
  </r>
  <r>
    <s v="DET-002179"/>
    <s v="ORD-000166"/>
    <s v="PRD-000017"/>
    <n v="44"/>
    <n v="186.91"/>
    <n v="267.58"/>
    <n v="292.77999999999997"/>
    <n v="12882.32"/>
    <n v="8224.0400000000009"/>
    <n v="4658.28"/>
    <n v="0.36159999999999998"/>
    <x v="42"/>
    <x v="0"/>
    <x v="1"/>
    <s v="CUST-000030"/>
    <x v="38"/>
    <x v="3"/>
    <n v="33456.89"/>
    <n v="3"/>
  </r>
  <r>
    <s v="DET-002180"/>
    <s v="ORD-000849"/>
    <s v="PRD-000086"/>
    <n v="5"/>
    <n v="196.33"/>
    <n v="246.04"/>
    <n v="240.63"/>
    <n v="1203.1500000000001"/>
    <n v="981.65"/>
    <n v="221.5"/>
    <n v="0.18410000000000001"/>
    <x v="59"/>
    <x v="2"/>
    <x v="0"/>
    <s v="CUST-000065"/>
    <x v="33"/>
    <x v="4"/>
    <n v="55561.39"/>
    <n v="6"/>
  </r>
  <r>
    <s v="DET-002181"/>
    <s v="ORD-000496"/>
    <s v="PRD-000025"/>
    <n v="30"/>
    <n v="255.23"/>
    <n v="344.48"/>
    <n v="345.41"/>
    <n v="10362.299999999999"/>
    <n v="7656.9"/>
    <n v="2705.4"/>
    <n v="0.2611"/>
    <x v="11"/>
    <x v="1"/>
    <x v="2"/>
    <s v="CUST-000056"/>
    <x v="9"/>
    <x v="1"/>
    <n v="118937.18"/>
    <n v="2"/>
  </r>
  <r>
    <s v="DET-002182"/>
    <s v="ORD-000590"/>
    <s v="PRD-000002"/>
    <n v="32"/>
    <n v="477.82"/>
    <n v="747.13"/>
    <n v="773.96"/>
    <n v="24766.720000000001"/>
    <n v="15290.24"/>
    <n v="9476.48"/>
    <n v="0.3826"/>
    <x v="86"/>
    <x v="4"/>
    <x v="2"/>
    <s v="CUST-000071"/>
    <x v="66"/>
    <x v="4"/>
    <n v="45392.9"/>
    <n v="3"/>
  </r>
  <r>
    <s v="DET-002183"/>
    <s v="ORD-000429"/>
    <s v="PRD-000119"/>
    <n v="13"/>
    <n v="451.65"/>
    <n v="666.6"/>
    <n v="720.06"/>
    <n v="9360.7800000000007"/>
    <n v="5871.45"/>
    <n v="3489.33"/>
    <n v="0.37280000000000002"/>
    <x v="47"/>
    <x v="0"/>
    <x v="2"/>
    <s v="CUST-000001"/>
    <x v="50"/>
    <x v="4"/>
    <n v="148592.85"/>
    <n v="6"/>
  </r>
  <r>
    <s v="DET-002184"/>
    <s v="ORD-000774"/>
    <s v="PRD-000086"/>
    <n v="48"/>
    <n v="196.33"/>
    <n v="246.04"/>
    <n v="268.04000000000002"/>
    <n v="12865.92"/>
    <n v="9423.84"/>
    <n v="3442.08"/>
    <n v="0.26750000000000002"/>
    <x v="59"/>
    <x v="2"/>
    <x v="3"/>
    <s v="CUST-000055"/>
    <x v="44"/>
    <x v="2"/>
    <n v="55561.39"/>
    <n v="6"/>
  </r>
  <r>
    <s v="DET-002185"/>
    <s v="ORD-000163"/>
    <s v="PRD-000005"/>
    <n v="26"/>
    <n v="120.21"/>
    <n v="159.85"/>
    <n v="159.91"/>
    <n v="4157.66"/>
    <n v="3125.46"/>
    <n v="1032.2"/>
    <n v="0.24829999999999999"/>
    <x v="3"/>
    <x v="2"/>
    <x v="2"/>
    <s v="CUST-000066"/>
    <x v="64"/>
    <x v="2"/>
    <n v="45439.38"/>
    <n v="3"/>
  </r>
  <r>
    <s v="DET-002186"/>
    <s v="ORD-000366"/>
    <s v="PRD-000004"/>
    <n v="12"/>
    <n v="319.39999999999998"/>
    <n v="411.55"/>
    <n v="395.12"/>
    <n v="4741.4399999999996"/>
    <n v="3832.8"/>
    <n v="908.64"/>
    <n v="0.19159999999999999"/>
    <x v="7"/>
    <x v="4"/>
    <x v="1"/>
    <s v="CUST-000004"/>
    <x v="73"/>
    <x v="4"/>
    <n v="31301.200000000001"/>
    <n v="3"/>
  </r>
  <r>
    <s v="DET-002187"/>
    <s v="ORD-001263"/>
    <s v="PRD-000036"/>
    <n v="46"/>
    <n v="413.78"/>
    <n v="552.28"/>
    <n v="559.59"/>
    <n v="25741.14"/>
    <n v="19033.88"/>
    <n v="6707.26"/>
    <n v="0.2606"/>
    <x v="81"/>
    <x v="1"/>
    <x v="0"/>
    <s v="CUST-000076"/>
    <x v="35"/>
    <x v="2"/>
    <n v="177511.62"/>
    <n v="5"/>
  </r>
  <r>
    <s v="DET-002188"/>
    <s v="ORD-000072"/>
    <s v="PRD-000006"/>
    <n v="31"/>
    <n v="120.2"/>
    <n v="168.22"/>
    <n v="169.76"/>
    <n v="5262.56"/>
    <n v="3726.2"/>
    <n v="1536.36"/>
    <n v="0.29189999999999999"/>
    <x v="65"/>
    <x v="4"/>
    <x v="3"/>
    <s v="CUST-000038"/>
    <x v="32"/>
    <x v="3"/>
    <n v="16587.599999999999"/>
    <n v="3"/>
  </r>
  <r>
    <s v="DET-002189"/>
    <s v="ORD-001469"/>
    <s v="PRD-000116"/>
    <n v="43"/>
    <n v="442.16"/>
    <n v="664.5"/>
    <n v="729.6"/>
    <n v="31372.799999999999"/>
    <n v="19012.88"/>
    <n v="12359.92"/>
    <n v="0.39400000000000002"/>
    <x v="98"/>
    <x v="1"/>
    <x v="0"/>
    <s v="CUST-000042"/>
    <x v="53"/>
    <x v="2"/>
    <n v="207373.04"/>
    <n v="1"/>
  </r>
  <r>
    <s v="DET-002190"/>
    <s v="ORD-000655"/>
    <s v="PRD-000021"/>
    <n v="23"/>
    <n v="325.33"/>
    <n v="516.25"/>
    <n v="523.82000000000005"/>
    <n v="12047.86"/>
    <n v="7482.59"/>
    <n v="4565.2700000000004"/>
    <n v="0.37890000000000001"/>
    <x v="72"/>
    <x v="0"/>
    <x v="0"/>
    <s v="CUST-000007"/>
    <x v="30"/>
    <x v="3"/>
    <n v="44244.88"/>
    <n v="3"/>
  </r>
  <r>
    <s v="DET-002191"/>
    <s v="ORD-000269"/>
    <s v="PRD-000077"/>
    <n v="29"/>
    <n v="397.07"/>
    <n v="597.23"/>
    <n v="594.76"/>
    <n v="17248.04"/>
    <n v="11515.03"/>
    <n v="5733.01"/>
    <n v="0.33239999999999997"/>
    <x v="71"/>
    <x v="4"/>
    <x v="2"/>
    <s v="CUST-000061"/>
    <x v="22"/>
    <x v="4"/>
    <n v="153269.01999999999"/>
    <n v="1"/>
  </r>
  <r>
    <s v="DET-002192"/>
    <s v="ORD-000415"/>
    <s v="PRD-000118"/>
    <n v="42"/>
    <n v="133.96"/>
    <n v="168.59"/>
    <n v="169.4"/>
    <n v="7114.8"/>
    <n v="5626.32"/>
    <n v="1488.48"/>
    <n v="0.2092"/>
    <x v="94"/>
    <x v="4"/>
    <x v="2"/>
    <s v="CUST-000024"/>
    <x v="71"/>
    <x v="4"/>
    <n v="48091.64"/>
    <n v="2"/>
  </r>
  <r>
    <s v="DET-002193"/>
    <s v="ORD-001269"/>
    <s v="PRD-000101"/>
    <n v="25"/>
    <n v="64.14"/>
    <n v="94.94"/>
    <n v="95.85"/>
    <n v="2396.25"/>
    <n v="1603.5"/>
    <n v="792.75"/>
    <n v="0.33079999999999998"/>
    <x v="55"/>
    <x v="3"/>
    <x v="3"/>
    <s v="CUST-000031"/>
    <x v="57"/>
    <x v="0"/>
    <n v="31813.439999999999"/>
    <n v="6"/>
  </r>
  <r>
    <s v="DET-002194"/>
    <s v="ORD-001016"/>
    <s v="PRD-000119"/>
    <n v="28"/>
    <n v="451.65"/>
    <n v="666.6"/>
    <n v="715.42"/>
    <n v="20031.759999999998"/>
    <n v="12646.2"/>
    <n v="7385.56"/>
    <n v="0.36870000000000003"/>
    <x v="47"/>
    <x v="0"/>
    <x v="1"/>
    <s v="CUST-000050"/>
    <x v="10"/>
    <x v="4"/>
    <n v="148592.85"/>
    <n v="1"/>
  </r>
  <r>
    <s v="DET-002195"/>
    <s v="ORD-000675"/>
    <s v="PRD-000089"/>
    <n v="28"/>
    <n v="449.25"/>
    <n v="562.36"/>
    <n v="541.08000000000004"/>
    <n v="15150.24"/>
    <n v="12579"/>
    <n v="2571.2399999999998"/>
    <n v="0.16969999999999999"/>
    <x v="27"/>
    <x v="2"/>
    <x v="2"/>
    <s v="CUST-000005"/>
    <x v="65"/>
    <x v="4"/>
    <n v="146455.5"/>
    <n v="2"/>
  </r>
  <r>
    <s v="DET-002196"/>
    <s v="ORD-001084"/>
    <s v="PRD-000026"/>
    <n v="23"/>
    <n v="403.33"/>
    <n v="509.37"/>
    <n v="508.08"/>
    <n v="11685.84"/>
    <n v="9276.59"/>
    <n v="2409.25"/>
    <n v="0.20619999999999999"/>
    <x v="110"/>
    <x v="4"/>
    <x v="1"/>
    <s v="CUST-000079"/>
    <x v="49"/>
    <x v="0"/>
    <n v="179481.85"/>
    <n v="1"/>
  </r>
  <r>
    <s v="DET-002197"/>
    <s v="ORD-000006"/>
    <s v="PRD-000055"/>
    <n v="6"/>
    <n v="319.05"/>
    <n v="470.86"/>
    <n v="515.57000000000005"/>
    <n v="3093.42"/>
    <n v="1914.3"/>
    <n v="1179.1199999999999"/>
    <n v="0.38119999999999998"/>
    <x v="23"/>
    <x v="0"/>
    <x v="0"/>
    <s v="CUST-000010"/>
    <x v="75"/>
    <x v="4"/>
    <n v="62852.85"/>
    <n v="2"/>
  </r>
  <r>
    <s v="DET-002198"/>
    <s v="ORD-000982"/>
    <s v="PRD-000039"/>
    <n v="18"/>
    <n v="357.9"/>
    <n v="477.14"/>
    <n v="464.24"/>
    <n v="8356.32"/>
    <n v="6442.2"/>
    <n v="1914.12"/>
    <n v="0.2291"/>
    <x v="8"/>
    <x v="0"/>
    <x v="2"/>
    <s v="CUST-000002"/>
    <x v="26"/>
    <x v="1"/>
    <n v="167855.1"/>
    <n v="2"/>
  </r>
  <r>
    <s v="DET-002199"/>
    <s v="ORD-000570"/>
    <s v="PRD-000084"/>
    <n v="36"/>
    <n v="78.599999999999994"/>
    <n v="122.97"/>
    <n v="130.52000000000001"/>
    <n v="4698.72"/>
    <n v="2829.6"/>
    <n v="1869.12"/>
    <n v="0.39779999999999999"/>
    <x v="9"/>
    <x v="5"/>
    <x v="2"/>
    <s v="CUST-000007"/>
    <x v="30"/>
    <x v="3"/>
    <n v="7074"/>
    <n v="6"/>
  </r>
  <r>
    <s v="DET-002200"/>
    <s v="ORD-000407"/>
    <s v="PRD-000033"/>
    <n v="46"/>
    <n v="79.27"/>
    <n v="103.11"/>
    <n v="103.47"/>
    <n v="4759.62"/>
    <n v="3646.42"/>
    <n v="1113.2"/>
    <n v="0.2339"/>
    <x v="106"/>
    <x v="3"/>
    <x v="0"/>
    <s v="CUST-000002"/>
    <x v="26"/>
    <x v="1"/>
    <n v="6817.22"/>
    <n v="3"/>
  </r>
  <r>
    <s v="DET-002201"/>
    <s v="ORD-001241"/>
    <s v="PRD-000014"/>
    <n v="36"/>
    <n v="145.55000000000001"/>
    <n v="199.14"/>
    <n v="206.56"/>
    <n v="7436.16"/>
    <n v="5239.8"/>
    <n v="2196.36"/>
    <n v="0.2954"/>
    <x v="4"/>
    <x v="2"/>
    <x v="0"/>
    <s v="CUST-000008"/>
    <x v="20"/>
    <x v="0"/>
    <n v="47158.2"/>
    <n v="2"/>
  </r>
  <r>
    <s v="DET-002202"/>
    <s v="ORD-000026"/>
    <s v="PRD-000056"/>
    <n v="32"/>
    <n v="464.84"/>
    <n v="609.41999999999996"/>
    <n v="588.04999999999995"/>
    <n v="18817.599999999999"/>
    <n v="14874.88"/>
    <n v="3942.72"/>
    <n v="0.20949999999999999"/>
    <x v="78"/>
    <x v="4"/>
    <x v="2"/>
    <s v="CUST-000049"/>
    <x v="7"/>
    <x v="1"/>
    <n v="192443.76"/>
    <n v="4"/>
  </r>
  <r>
    <s v="DET-002203"/>
    <s v="ORD-001029"/>
    <s v="PRD-000100"/>
    <n v="43"/>
    <n v="98.55"/>
    <n v="152.47999999999999"/>
    <n v="151.86000000000001"/>
    <n v="6529.98"/>
    <n v="4237.6499999999996"/>
    <n v="2292.33"/>
    <n v="0.35099999999999998"/>
    <x v="119"/>
    <x v="0"/>
    <x v="1"/>
    <s v="CUST-000006"/>
    <x v="63"/>
    <x v="2"/>
    <n v="45135.9"/>
    <n v="6"/>
  </r>
  <r>
    <s v="DET-002204"/>
    <s v="ORD-000986"/>
    <s v="PRD-000081"/>
    <n v="44"/>
    <n v="438.4"/>
    <n v="646.51"/>
    <n v="662.76"/>
    <n v="29161.439999999999"/>
    <n v="19289.599999999999"/>
    <n v="9871.84"/>
    <n v="0.33850000000000002"/>
    <x v="84"/>
    <x v="0"/>
    <x v="1"/>
    <s v="CUST-000039"/>
    <x v="51"/>
    <x v="0"/>
    <n v="203417.60000000001"/>
    <n v="1"/>
  </r>
  <r>
    <s v="DET-002205"/>
    <s v="ORD-000390"/>
    <s v="PRD-000021"/>
    <n v="46"/>
    <n v="325.33"/>
    <n v="516.25"/>
    <n v="508.38"/>
    <n v="23385.48"/>
    <n v="14965.18"/>
    <n v="8420.2999999999993"/>
    <n v="0.36009999999999998"/>
    <x v="72"/>
    <x v="0"/>
    <x v="2"/>
    <s v="CUST-000064"/>
    <x v="18"/>
    <x v="0"/>
    <n v="44244.88"/>
    <n v="1"/>
  </r>
  <r>
    <s v="DET-002206"/>
    <s v="ORD-000710"/>
    <s v="PRD-000046"/>
    <n v="44"/>
    <n v="348.14"/>
    <n v="536.96"/>
    <n v="553.76"/>
    <n v="24365.439999999999"/>
    <n v="15318.16"/>
    <n v="9047.2800000000007"/>
    <n v="0.37130000000000002"/>
    <x v="79"/>
    <x v="1"/>
    <x v="0"/>
    <s v="CUST-000031"/>
    <x v="57"/>
    <x v="0"/>
    <n v="112797.36"/>
    <n v="1"/>
  </r>
  <r>
    <s v="DET-002207"/>
    <s v="ORD-000571"/>
    <s v="PRD-000016"/>
    <n v="17"/>
    <n v="132.53"/>
    <n v="180.65"/>
    <n v="177.57"/>
    <n v="3018.69"/>
    <n v="2253.0100000000002"/>
    <n v="765.68"/>
    <n v="0.25359999999999999"/>
    <x v="108"/>
    <x v="5"/>
    <x v="1"/>
    <s v="CUST-000034"/>
    <x v="28"/>
    <x v="0"/>
    <n v="33132.5"/>
    <n v="6"/>
  </r>
  <r>
    <s v="DET-002208"/>
    <s v="ORD-001472"/>
    <s v="PRD-000110"/>
    <n v="16"/>
    <n v="84.64"/>
    <n v="124.5"/>
    <n v="130.41999999999999"/>
    <n v="2086.7199999999998"/>
    <n v="1354.24"/>
    <n v="732.48"/>
    <n v="0.35099999999999998"/>
    <x v="103"/>
    <x v="5"/>
    <x v="1"/>
    <s v="CUST-000068"/>
    <x v="17"/>
    <x v="2"/>
    <n v="34279.199999999997"/>
    <n v="4"/>
  </r>
  <r>
    <s v="DET-002209"/>
    <s v="ORD-000754"/>
    <s v="PRD-000016"/>
    <n v="12"/>
    <n v="132.53"/>
    <n v="180.65"/>
    <n v="196.12"/>
    <n v="2353.44"/>
    <n v="1590.36"/>
    <n v="763.08"/>
    <n v="0.32419999999999999"/>
    <x v="108"/>
    <x v="5"/>
    <x v="1"/>
    <s v="CUST-000017"/>
    <x v="41"/>
    <x v="4"/>
    <n v="33132.5"/>
    <n v="6"/>
  </r>
  <r>
    <s v="DET-002210"/>
    <s v="ORD-000146"/>
    <s v="PRD-000120"/>
    <n v="19"/>
    <n v="292.7"/>
    <n v="384.02"/>
    <n v="369.74"/>
    <n v="7025.06"/>
    <n v="5561.3"/>
    <n v="1463.76"/>
    <n v="0.2084"/>
    <x v="62"/>
    <x v="2"/>
    <x v="2"/>
    <s v="CUST-000028"/>
    <x v="67"/>
    <x v="3"/>
    <n v="76980.100000000006"/>
    <n v="1"/>
  </r>
  <r>
    <s v="DET-002211"/>
    <s v="ORD-001412"/>
    <s v="PRD-000084"/>
    <n v="30"/>
    <n v="78.599999999999994"/>
    <n v="122.97"/>
    <n v="120.82"/>
    <n v="3624.6"/>
    <n v="2358"/>
    <n v="1266.5999999999999"/>
    <n v="0.34939999999999999"/>
    <x v="9"/>
    <x v="5"/>
    <x v="0"/>
    <s v="CUST-000028"/>
    <x v="67"/>
    <x v="3"/>
    <n v="7074"/>
    <n v="1"/>
  </r>
  <r>
    <s v="DET-002212"/>
    <s v="ORD-000785"/>
    <s v="PRD-000029"/>
    <n v="16"/>
    <n v="316.58999999999997"/>
    <n v="401.44"/>
    <n v="432.22"/>
    <n v="6915.52"/>
    <n v="5065.4399999999996"/>
    <n v="1850.08"/>
    <n v="0.26750000000000002"/>
    <x v="113"/>
    <x v="4"/>
    <x v="2"/>
    <s v="CUST-000012"/>
    <x v="39"/>
    <x v="4"/>
    <n v="98776.08"/>
    <n v="4"/>
  </r>
  <r>
    <s v="DET-002213"/>
    <s v="ORD-001273"/>
    <s v="PRD-000092"/>
    <n v="47"/>
    <n v="370.96"/>
    <n v="553.53"/>
    <n v="578.29"/>
    <n v="27179.63"/>
    <n v="17435.12"/>
    <n v="9744.51"/>
    <n v="0.35849999999999999"/>
    <x v="5"/>
    <x v="3"/>
    <x v="0"/>
    <s v="CUST-000014"/>
    <x v="68"/>
    <x v="4"/>
    <n v="74562.960000000006"/>
    <n v="4"/>
  </r>
  <r>
    <s v="DET-002214"/>
    <s v="ORD-000526"/>
    <s v="PRD-000008"/>
    <n v="31"/>
    <n v="439.78"/>
    <n v="682.21"/>
    <n v="656.15"/>
    <n v="20340.650000000001"/>
    <n v="13633.18"/>
    <n v="6707.47"/>
    <n v="0.32979999999999998"/>
    <x v="117"/>
    <x v="5"/>
    <x v="2"/>
    <s v="CUST-000060"/>
    <x v="62"/>
    <x v="3"/>
    <n v="94552.7"/>
    <n v="2"/>
  </r>
  <r>
    <s v="DET-002215"/>
    <s v="ORD-001486"/>
    <s v="PRD-000088"/>
    <n v="22"/>
    <n v="336.9"/>
    <n v="499.36"/>
    <n v="510.82"/>
    <n v="11238.04"/>
    <n v="7411.8"/>
    <n v="3826.24"/>
    <n v="0.34050000000000002"/>
    <x v="26"/>
    <x v="4"/>
    <x v="3"/>
    <s v="CUST-000010"/>
    <x v="75"/>
    <x v="4"/>
    <n v="34700.699999999997"/>
    <n v="3"/>
  </r>
  <r>
    <s v="DET-002216"/>
    <s v="ORD-000013"/>
    <s v="PRD-000003"/>
    <n v="49"/>
    <n v="379.4"/>
    <n v="516.48"/>
    <n v="506.91"/>
    <n v="24838.59"/>
    <n v="18590.599999999999"/>
    <n v="6247.99"/>
    <n v="0.2515"/>
    <x v="58"/>
    <x v="2"/>
    <x v="2"/>
    <s v="CUST-000023"/>
    <x v="2"/>
    <x v="1"/>
    <n v="53874.8"/>
    <n v="4"/>
  </r>
  <r>
    <s v="DET-002217"/>
    <s v="ORD-000903"/>
    <s v="PRD-000089"/>
    <n v="40"/>
    <n v="449.25"/>
    <n v="562.36"/>
    <n v="551.04"/>
    <n v="22041.599999999999"/>
    <n v="17970"/>
    <n v="4071.6"/>
    <n v="0.1847"/>
    <x v="27"/>
    <x v="2"/>
    <x v="3"/>
    <s v="CUST-000035"/>
    <x v="61"/>
    <x v="1"/>
    <n v="146455.5"/>
    <n v="2"/>
  </r>
  <r>
    <s v="DET-002218"/>
    <s v="ORD-000384"/>
    <s v="PRD-000019"/>
    <n v="31"/>
    <n v="244.38"/>
    <n v="336.58"/>
    <n v="367.24"/>
    <n v="11384.44"/>
    <n v="7575.78"/>
    <n v="3808.66"/>
    <n v="0.33450000000000002"/>
    <x v="112"/>
    <x v="2"/>
    <x v="3"/>
    <s v="CUST-000019"/>
    <x v="3"/>
    <x v="0"/>
    <n v="61339.38"/>
    <n v="4"/>
  </r>
  <r>
    <s v="DET-002219"/>
    <s v="ORD-000556"/>
    <s v="PRD-000097"/>
    <n v="13"/>
    <n v="285.23"/>
    <n v="389.02"/>
    <n v="414.01"/>
    <n v="5382.13"/>
    <n v="3707.99"/>
    <n v="1674.14"/>
    <n v="0.31109999999999999"/>
    <x v="93"/>
    <x v="1"/>
    <x v="1"/>
    <s v="CUST-000073"/>
    <x v="36"/>
    <x v="0"/>
    <n v="47062.95"/>
    <n v="5"/>
  </r>
  <r>
    <s v="DET-002220"/>
    <s v="ORD-000887"/>
    <s v="PRD-000066"/>
    <n v="43"/>
    <n v="294.20999999999998"/>
    <n v="435.72"/>
    <n v="459.44"/>
    <n v="19755.919999999998"/>
    <n v="12651.03"/>
    <n v="7104.89"/>
    <n v="0.35959999999999998"/>
    <x v="14"/>
    <x v="1"/>
    <x v="2"/>
    <s v="CUST-000020"/>
    <x v="72"/>
    <x v="0"/>
    <n v="118860.84"/>
    <n v="5"/>
  </r>
  <r>
    <s v="DET-002221"/>
    <s v="ORD-001423"/>
    <s v="PRD-000079"/>
    <n v="5"/>
    <n v="211.31"/>
    <n v="329.75"/>
    <n v="325.08"/>
    <n v="1625.4"/>
    <n v="1056.55"/>
    <n v="568.85"/>
    <n v="0.35"/>
    <x v="25"/>
    <x v="5"/>
    <x v="2"/>
    <s v="CUST-000048"/>
    <x v="31"/>
    <x v="1"/>
    <n v="42684.62"/>
    <n v="3"/>
  </r>
  <r>
    <s v="DET-002222"/>
    <s v="ORD-000019"/>
    <s v="PRD-000086"/>
    <n v="11"/>
    <n v="196.33"/>
    <n v="246.04"/>
    <n v="238.11"/>
    <n v="2619.21"/>
    <n v="2159.63"/>
    <n v="459.58"/>
    <n v="0.17549999999999999"/>
    <x v="59"/>
    <x v="2"/>
    <x v="1"/>
    <s v="CUST-000023"/>
    <x v="2"/>
    <x v="1"/>
    <n v="55561.39"/>
    <n v="2"/>
  </r>
  <r>
    <s v="DET-002223"/>
    <s v="ORD-000575"/>
    <s v="PRD-000074"/>
    <n v="30"/>
    <n v="416.96"/>
    <n v="613.59"/>
    <n v="663.06"/>
    <n v="19891.8"/>
    <n v="12508.8"/>
    <n v="7383"/>
    <n v="0.37119999999999997"/>
    <x v="40"/>
    <x v="5"/>
    <x v="2"/>
    <s v="CUST-000051"/>
    <x v="42"/>
    <x v="2"/>
    <n v="47950.400000000001"/>
    <n v="3"/>
  </r>
  <r>
    <s v="DET-002224"/>
    <s v="ORD-000751"/>
    <s v="PRD-000082"/>
    <n v="11"/>
    <n v="330.48"/>
    <n v="422.83"/>
    <n v="402.06"/>
    <n v="4422.66"/>
    <n v="3635.28"/>
    <n v="787.38"/>
    <n v="0.17799999999999999"/>
    <x v="2"/>
    <x v="2"/>
    <x v="2"/>
    <s v="CUST-000073"/>
    <x v="36"/>
    <x v="0"/>
    <n v="69070.320000000007"/>
    <n v="1"/>
  </r>
  <r>
    <s v="DET-002225"/>
    <s v="ORD-001004"/>
    <s v="PRD-000022"/>
    <n v="11"/>
    <n v="112.77"/>
    <n v="150.9"/>
    <n v="152.13999999999999"/>
    <n v="1673.54"/>
    <n v="1240.47"/>
    <n v="433.07"/>
    <n v="0.25879999999999997"/>
    <x v="17"/>
    <x v="3"/>
    <x v="2"/>
    <s v="CUST-000022"/>
    <x v="74"/>
    <x v="3"/>
    <n v="35409.78"/>
    <n v="4"/>
  </r>
  <r>
    <s v="DET-002226"/>
    <s v="ORD-000419"/>
    <s v="PRD-000046"/>
    <n v="12"/>
    <n v="348.14"/>
    <n v="536.96"/>
    <n v="532.47"/>
    <n v="6389.64"/>
    <n v="4177.68"/>
    <n v="2211.96"/>
    <n v="0.34620000000000001"/>
    <x v="79"/>
    <x v="1"/>
    <x v="0"/>
    <s v="CUST-000069"/>
    <x v="48"/>
    <x v="1"/>
    <n v="112797.36"/>
    <n v="4"/>
  </r>
  <r>
    <s v="DET-002227"/>
    <s v="ORD-001361"/>
    <s v="PRD-000113"/>
    <n v="20"/>
    <n v="468.36"/>
    <n v="680.02"/>
    <n v="704.2"/>
    <n v="14084"/>
    <n v="9367.2000000000007"/>
    <n v="4716.8"/>
    <n v="0.33489999999999998"/>
    <x v="83"/>
    <x v="1"/>
    <x v="2"/>
    <s v="CUST-000048"/>
    <x v="31"/>
    <x v="1"/>
    <n v="110064.6"/>
    <n v="5"/>
  </r>
  <r>
    <s v="DET-002228"/>
    <s v="ORD-000419"/>
    <s v="PRD-000091"/>
    <n v="7"/>
    <n v="103.82"/>
    <n v="149.71"/>
    <n v="147.85"/>
    <n v="1034.95"/>
    <n v="726.74"/>
    <n v="308.20999999999998"/>
    <n v="0.29780000000000001"/>
    <x v="70"/>
    <x v="4"/>
    <x v="0"/>
    <s v="CUST-000069"/>
    <x v="48"/>
    <x v="1"/>
    <n v="23359.5"/>
    <n v="4"/>
  </r>
  <r>
    <s v="DET-002229"/>
    <s v="ORD-000122"/>
    <s v="PRD-000013"/>
    <n v="49"/>
    <n v="424.6"/>
    <n v="548.55999999999995"/>
    <n v="546.74"/>
    <n v="26790.26"/>
    <n v="20805.400000000001"/>
    <n v="5984.86"/>
    <n v="0.22339999999999999"/>
    <x v="61"/>
    <x v="4"/>
    <x v="2"/>
    <s v="CUST-000047"/>
    <x v="43"/>
    <x v="3"/>
    <n v="195740.6"/>
    <n v="4"/>
  </r>
  <r>
    <s v="DET-002230"/>
    <s v="ORD-000432"/>
    <s v="PRD-000033"/>
    <n v="14"/>
    <n v="79.27"/>
    <n v="103.11"/>
    <n v="111.1"/>
    <n v="1555.4"/>
    <n v="1109.78"/>
    <n v="445.62"/>
    <n v="0.28649999999999998"/>
    <x v="106"/>
    <x v="3"/>
    <x v="0"/>
    <s v="CUST-000022"/>
    <x v="74"/>
    <x v="3"/>
    <n v="6817.22"/>
    <n v="1"/>
  </r>
  <r>
    <s v="DET-002231"/>
    <s v="ORD-000044"/>
    <s v="PRD-000005"/>
    <n v="11"/>
    <n v="120.21"/>
    <n v="159.85"/>
    <n v="166.32"/>
    <n v="1829.52"/>
    <n v="1322.31"/>
    <n v="507.21"/>
    <n v="0.2772"/>
    <x v="3"/>
    <x v="2"/>
    <x v="1"/>
    <s v="CUST-000057"/>
    <x v="76"/>
    <x v="1"/>
    <n v="45439.38"/>
    <n v="4"/>
  </r>
  <r>
    <s v="DET-002232"/>
    <s v="ORD-001341"/>
    <s v="PRD-000090"/>
    <n v="25"/>
    <n v="262.5"/>
    <n v="342.9"/>
    <n v="333.25"/>
    <n v="8331.25"/>
    <n v="6562.5"/>
    <n v="1768.75"/>
    <n v="0.21229999999999999"/>
    <x v="88"/>
    <x v="5"/>
    <x v="2"/>
    <s v="CUST-000065"/>
    <x v="33"/>
    <x v="4"/>
    <n v="44362.5"/>
    <n v="1"/>
  </r>
  <r>
    <s v="DET-002233"/>
    <s v="ORD-000381"/>
    <s v="PRD-000077"/>
    <n v="41"/>
    <n v="397.07"/>
    <n v="597.23"/>
    <n v="632.45000000000005"/>
    <n v="25930.45"/>
    <n v="16279.87"/>
    <n v="9650.58"/>
    <n v="0.37219999999999998"/>
    <x v="71"/>
    <x v="4"/>
    <x v="2"/>
    <s v="CUST-000070"/>
    <x v="77"/>
    <x v="0"/>
    <n v="153269.01999999999"/>
    <n v="5"/>
  </r>
  <r>
    <s v="DET-002234"/>
    <s v="ORD-000145"/>
    <s v="PRD-000027"/>
    <n v="35"/>
    <n v="139.85"/>
    <n v="204.65"/>
    <n v="200.79"/>
    <n v="7027.65"/>
    <n v="4894.75"/>
    <n v="2132.9"/>
    <n v="0.30349999999999999"/>
    <x v="80"/>
    <x v="1"/>
    <x v="2"/>
    <s v="CUST-000050"/>
    <x v="10"/>
    <x v="4"/>
    <n v="52164.05"/>
    <n v="1"/>
  </r>
  <r>
    <s v="DET-002235"/>
    <s v="ORD-001351"/>
    <s v="PRD-000078"/>
    <n v="27"/>
    <n v="83.32"/>
    <n v="130.31"/>
    <n v="132.26"/>
    <n v="3571.02"/>
    <n v="2249.64"/>
    <n v="1321.38"/>
    <n v="0.37"/>
    <x v="16"/>
    <x v="3"/>
    <x v="2"/>
    <s v="CUST-000072"/>
    <x v="34"/>
    <x v="0"/>
    <n v="38077.24"/>
    <n v="1"/>
  </r>
  <r>
    <s v="DET-002236"/>
    <s v="ORD-000363"/>
    <s v="PRD-000024"/>
    <n v="31"/>
    <n v="214.86"/>
    <n v="291.2"/>
    <n v="304.88"/>
    <n v="9451.2800000000007"/>
    <n v="6660.66"/>
    <n v="2790.62"/>
    <n v="0.29530000000000001"/>
    <x v="73"/>
    <x v="0"/>
    <x v="0"/>
    <s v="CUST-000006"/>
    <x v="63"/>
    <x v="2"/>
    <n v="80572.5"/>
    <n v="4"/>
  </r>
  <r>
    <s v="DET-002237"/>
    <s v="ORD-001074"/>
    <s v="PRD-000067"/>
    <n v="26"/>
    <n v="113.42"/>
    <n v="174.22"/>
    <n v="172.62"/>
    <n v="4488.12"/>
    <n v="2948.92"/>
    <n v="1539.2"/>
    <n v="0.34289999999999998"/>
    <x v="57"/>
    <x v="4"/>
    <x v="2"/>
    <s v="CUST-000018"/>
    <x v="56"/>
    <x v="3"/>
    <n v="35500.46"/>
    <n v="1"/>
  </r>
  <r>
    <s v="DET-002238"/>
    <s v="ORD-001089"/>
    <s v="PRD-000111"/>
    <n v="43"/>
    <n v="180.39"/>
    <n v="275.67"/>
    <n v="277.77"/>
    <n v="11944.11"/>
    <n v="7756.77"/>
    <n v="4187.34"/>
    <n v="0.35060000000000002"/>
    <x v="89"/>
    <x v="2"/>
    <x v="2"/>
    <s v="CUST-000003"/>
    <x v="37"/>
    <x v="4"/>
    <n v="57544.41"/>
    <n v="5"/>
  </r>
  <r>
    <s v="DET-002239"/>
    <s v="ORD-000355"/>
    <s v="PRD-000115"/>
    <n v="31"/>
    <n v="335.03"/>
    <n v="441.68"/>
    <n v="468.23"/>
    <n v="14515.13"/>
    <n v="10385.93"/>
    <n v="4129.2"/>
    <n v="0.28449999999999998"/>
    <x v="46"/>
    <x v="0"/>
    <x v="3"/>
    <s v="CUST-000024"/>
    <x v="71"/>
    <x v="4"/>
    <n v="147748.23000000001"/>
    <n v="6"/>
  </r>
  <r>
    <s v="DET-002240"/>
    <s v="ORD-000800"/>
    <s v="PRD-000063"/>
    <n v="8"/>
    <n v="422.93"/>
    <n v="665.54"/>
    <n v="725.9"/>
    <n v="5807.2"/>
    <n v="3383.44"/>
    <n v="2423.7600000000002"/>
    <n v="0.41739999999999999"/>
    <x v="101"/>
    <x v="4"/>
    <x v="0"/>
    <s v="CUST-000079"/>
    <x v="49"/>
    <x v="0"/>
    <n v="209773.28"/>
    <n v="6"/>
  </r>
  <r>
    <s v="DET-002241"/>
    <s v="ORD-001188"/>
    <s v="PRD-000113"/>
    <n v="28"/>
    <n v="468.36"/>
    <n v="680.02"/>
    <n v="700"/>
    <n v="19600"/>
    <n v="13114.08"/>
    <n v="6485.92"/>
    <n v="0.33090000000000003"/>
    <x v="83"/>
    <x v="1"/>
    <x v="0"/>
    <s v="CUST-000045"/>
    <x v="13"/>
    <x v="0"/>
    <n v="110064.6"/>
    <n v="4"/>
  </r>
  <r>
    <s v="DET-002242"/>
    <s v="ORD-001165"/>
    <s v="PRD-000094"/>
    <n v="27"/>
    <n v="302.57"/>
    <n v="401.96"/>
    <n v="382.46"/>
    <n v="10326.42"/>
    <n v="8169.39"/>
    <n v="2157.0300000000002"/>
    <n v="0.2089"/>
    <x v="41"/>
    <x v="2"/>
    <x v="1"/>
    <s v="CUST-000050"/>
    <x v="10"/>
    <x v="4"/>
    <n v="133433.37"/>
    <n v="5"/>
  </r>
  <r>
    <s v="DET-002243"/>
    <s v="ORD-000826"/>
    <s v="PRD-000099"/>
    <n v="23"/>
    <n v="61.44"/>
    <n v="90.77"/>
    <n v="90.84"/>
    <n v="2089.3200000000002"/>
    <n v="1413.12"/>
    <n v="676.2"/>
    <n v="0.3236"/>
    <x v="75"/>
    <x v="3"/>
    <x v="0"/>
    <s v="CUST-000016"/>
    <x v="47"/>
    <x v="3"/>
    <n v="3624.96"/>
    <n v="3"/>
  </r>
  <r>
    <s v="DET-002244"/>
    <s v="ORD-001152"/>
    <s v="PRD-000048"/>
    <n v="46"/>
    <n v="284.02999999999997"/>
    <n v="373.58"/>
    <n v="377.24"/>
    <n v="17353.04"/>
    <n v="13065.38"/>
    <n v="4287.66"/>
    <n v="0.24709999999999999"/>
    <x v="20"/>
    <x v="2"/>
    <x v="3"/>
    <s v="CUST-000049"/>
    <x v="7"/>
    <x v="1"/>
    <n v="40900.32"/>
    <n v="6"/>
  </r>
  <r>
    <s v="DET-002245"/>
    <s v="ORD-000398"/>
    <s v="PRD-000063"/>
    <n v="7"/>
    <n v="422.93"/>
    <n v="665.54"/>
    <n v="666.12"/>
    <n v="4662.84"/>
    <n v="2960.51"/>
    <n v="1702.33"/>
    <n v="0.36509999999999998"/>
    <x v="101"/>
    <x v="4"/>
    <x v="2"/>
    <s v="CUST-000050"/>
    <x v="10"/>
    <x v="4"/>
    <n v="209773.28"/>
    <n v="2"/>
  </r>
  <r>
    <s v="DET-002246"/>
    <s v="ORD-000880"/>
    <s v="PRD-000078"/>
    <n v="31"/>
    <n v="83.32"/>
    <n v="130.31"/>
    <n v="132.32"/>
    <n v="4101.92"/>
    <n v="2582.92"/>
    <n v="1519"/>
    <n v="0.37030000000000002"/>
    <x v="16"/>
    <x v="3"/>
    <x v="1"/>
    <s v="CUST-000077"/>
    <x v="45"/>
    <x v="1"/>
    <n v="38077.24"/>
    <n v="1"/>
  </r>
  <r>
    <s v="DET-002247"/>
    <s v="ORD-000463"/>
    <s v="PRD-000012"/>
    <n v="7"/>
    <n v="486.46"/>
    <n v="645.89"/>
    <n v="674.89"/>
    <n v="4724.2299999999996"/>
    <n v="3405.22"/>
    <n v="1319.01"/>
    <n v="0.2792"/>
    <x v="32"/>
    <x v="0"/>
    <x v="3"/>
    <s v="CUST-000053"/>
    <x v="19"/>
    <x v="4"/>
    <n v="77347.14"/>
    <n v="5"/>
  </r>
  <r>
    <s v="DET-002248"/>
    <s v="ORD-000808"/>
    <s v="PRD-000028"/>
    <n v="32"/>
    <n v="281.41000000000003"/>
    <n v="401.27"/>
    <n v="388.5"/>
    <n v="12432"/>
    <n v="9005.1200000000008"/>
    <n v="3426.88"/>
    <n v="0.27560000000000001"/>
    <x v="12"/>
    <x v="3"/>
    <x v="0"/>
    <s v="CUST-000059"/>
    <x v="5"/>
    <x v="2"/>
    <n v="26171.13"/>
    <n v="6"/>
  </r>
  <r>
    <s v="DET-002249"/>
    <s v="ORD-000187"/>
    <s v="PRD-000044"/>
    <n v="21"/>
    <n v="459.19"/>
    <n v="660.1"/>
    <n v="654.09"/>
    <n v="13735.89"/>
    <n v="9642.99"/>
    <n v="4092.9"/>
    <n v="0.29799999999999999"/>
    <x v="53"/>
    <x v="1"/>
    <x v="1"/>
    <s v="CUST-000053"/>
    <x v="19"/>
    <x v="4"/>
    <n v="22959.5"/>
    <n v="5"/>
  </r>
  <r>
    <s v="DET-002250"/>
    <s v="ORD-000732"/>
    <s v="PRD-000093"/>
    <n v="35"/>
    <n v="392.35"/>
    <n v="579.97"/>
    <n v="595.13"/>
    <n v="20829.55"/>
    <n v="13732.25"/>
    <n v="7097.3"/>
    <n v="0.3407"/>
    <x v="60"/>
    <x v="5"/>
    <x v="2"/>
    <s v="CUST-000011"/>
    <x v="78"/>
    <x v="1"/>
    <n v="153408.85"/>
    <n v="1"/>
  </r>
  <r>
    <s v="DET-002251"/>
    <s v="ORD-001214"/>
    <s v="PRD-000043"/>
    <n v="14"/>
    <n v="65.47"/>
    <n v="96.35"/>
    <n v="96.09"/>
    <n v="1345.26"/>
    <n v="916.58"/>
    <n v="428.68"/>
    <n v="0.31869999999999998"/>
    <x v="87"/>
    <x v="1"/>
    <x v="0"/>
    <s v="CUST-000061"/>
    <x v="22"/>
    <x v="4"/>
    <n v="4451.96"/>
    <n v="1"/>
  </r>
  <r>
    <s v="DET-002252"/>
    <s v="ORD-001412"/>
    <s v="PRD-000017"/>
    <n v="26"/>
    <n v="186.91"/>
    <n v="267.58"/>
    <n v="293.98"/>
    <n v="7643.48"/>
    <n v="4859.66"/>
    <n v="2783.82"/>
    <n v="0.36420000000000002"/>
    <x v="42"/>
    <x v="0"/>
    <x v="0"/>
    <s v="CUST-000028"/>
    <x v="67"/>
    <x v="3"/>
    <n v="33456.89"/>
    <n v="1"/>
  </r>
  <r>
    <s v="DET-002253"/>
    <s v="ORD-000429"/>
    <s v="PRD-000040"/>
    <n v="34"/>
    <n v="248.07"/>
    <n v="373.31"/>
    <n v="378.8"/>
    <n v="12879.2"/>
    <n v="8434.3799999999992"/>
    <n v="4444.82"/>
    <n v="0.34510000000000002"/>
    <x v="76"/>
    <x v="3"/>
    <x v="2"/>
    <s v="CUST-000001"/>
    <x v="50"/>
    <x v="4"/>
    <n v="89553.27"/>
    <n v="6"/>
  </r>
  <r>
    <s v="DET-002254"/>
    <s v="ORD-000858"/>
    <s v="PRD-000049"/>
    <n v="25"/>
    <n v="296.02"/>
    <n v="374.25"/>
    <n v="404.37"/>
    <n v="10109.25"/>
    <n v="7400.5"/>
    <n v="2708.75"/>
    <n v="0.26790000000000003"/>
    <x v="105"/>
    <x v="5"/>
    <x v="2"/>
    <s v="CUST-000037"/>
    <x v="25"/>
    <x v="4"/>
    <n v="134393.07999999999"/>
    <n v="5"/>
  </r>
  <r>
    <s v="DET-002255"/>
    <s v="ORD-001308"/>
    <s v="PRD-000085"/>
    <n v="40"/>
    <n v="189.94"/>
    <n v="277.74"/>
    <n v="301.2"/>
    <n v="12048"/>
    <n v="7597.6"/>
    <n v="4450.3999999999996"/>
    <n v="0.36940000000000001"/>
    <x v="115"/>
    <x v="5"/>
    <x v="1"/>
    <s v="CUST-000035"/>
    <x v="61"/>
    <x v="1"/>
    <n v="73316.84"/>
    <n v="3"/>
  </r>
  <r>
    <s v="DET-002256"/>
    <s v="ORD-000237"/>
    <s v="PRD-000057"/>
    <n v="27"/>
    <n v="89.82"/>
    <n v="134"/>
    <n v="144.1"/>
    <n v="3890.7"/>
    <n v="2425.14"/>
    <n v="1465.56"/>
    <n v="0.37669999999999998"/>
    <x v="30"/>
    <x v="4"/>
    <x v="0"/>
    <s v="CUST-000051"/>
    <x v="42"/>
    <x v="2"/>
    <n v="9431.1"/>
    <n v="3"/>
  </r>
  <r>
    <s v="DET-002257"/>
    <s v="ORD-001218"/>
    <s v="PRD-000087"/>
    <n v="42"/>
    <n v="378.32"/>
    <n v="486.34"/>
    <n v="465.44"/>
    <n v="19548.48"/>
    <n v="15889.44"/>
    <n v="3659.04"/>
    <n v="0.18720000000000001"/>
    <x v="107"/>
    <x v="5"/>
    <x v="2"/>
    <s v="CUST-000004"/>
    <x v="73"/>
    <x v="4"/>
    <n v="133546.96"/>
    <n v="5"/>
  </r>
  <r>
    <s v="DET-002258"/>
    <s v="ORD-001311"/>
    <s v="PRD-000084"/>
    <n v="16"/>
    <n v="78.599999999999994"/>
    <n v="122.97"/>
    <n v="134.30000000000001"/>
    <n v="2148.8000000000002"/>
    <n v="1257.5999999999999"/>
    <n v="891.2"/>
    <n v="0.41470000000000001"/>
    <x v="9"/>
    <x v="5"/>
    <x v="2"/>
    <s v="CUST-000069"/>
    <x v="48"/>
    <x v="1"/>
    <n v="7074"/>
    <n v="5"/>
  </r>
  <r>
    <s v="DET-002259"/>
    <s v="ORD-000771"/>
    <s v="PRD-000064"/>
    <n v="29"/>
    <n v="210.54"/>
    <n v="327.83"/>
    <n v="317.77"/>
    <n v="9215.33"/>
    <n v="6105.66"/>
    <n v="3109.67"/>
    <n v="0.33739999999999998"/>
    <x v="10"/>
    <x v="3"/>
    <x v="0"/>
    <s v="CUST-000017"/>
    <x v="41"/>
    <x v="4"/>
    <n v="34528.559999999998"/>
    <n v="3"/>
  </r>
  <r>
    <s v="DET-002260"/>
    <s v="ORD-000758"/>
    <s v="PRD-000075"/>
    <n v="24"/>
    <n v="368.09"/>
    <n v="503.79"/>
    <n v="481.2"/>
    <n v="11548.8"/>
    <n v="8834.16"/>
    <n v="2714.64"/>
    <n v="0.2351"/>
    <x v="100"/>
    <x v="1"/>
    <x v="2"/>
    <s v="CUST-000042"/>
    <x v="53"/>
    <x v="2"/>
    <n v="39753.72"/>
    <n v="1"/>
  </r>
  <r>
    <s v="DET-002261"/>
    <s v="ORD-000136"/>
    <s v="PRD-000057"/>
    <n v="46"/>
    <n v="89.82"/>
    <n v="134"/>
    <n v="135.63"/>
    <n v="6238.98"/>
    <n v="4131.72"/>
    <n v="2107.2600000000002"/>
    <n v="0.33779999999999999"/>
    <x v="30"/>
    <x v="4"/>
    <x v="2"/>
    <s v="CUST-000072"/>
    <x v="34"/>
    <x v="0"/>
    <n v="9431.1"/>
    <n v="1"/>
  </r>
  <r>
    <s v="DET-002262"/>
    <s v="ORD-000792"/>
    <s v="PRD-000098"/>
    <n v="11"/>
    <n v="242.39"/>
    <n v="366.32"/>
    <n v="358.7"/>
    <n v="3945.7"/>
    <n v="2666.29"/>
    <n v="1279.4100000000001"/>
    <n v="0.32429999999999998"/>
    <x v="102"/>
    <x v="4"/>
    <x v="1"/>
    <s v="CUST-000010"/>
    <x v="75"/>
    <x v="4"/>
    <n v="16724.91"/>
    <n v="5"/>
  </r>
  <r>
    <s v="DET-002263"/>
    <s v="ORD-000171"/>
    <s v="PRD-000074"/>
    <n v="33"/>
    <n v="416.96"/>
    <n v="613.59"/>
    <n v="599.86"/>
    <n v="19795.38"/>
    <n v="13759.68"/>
    <n v="6035.7"/>
    <n v="0.3049"/>
    <x v="40"/>
    <x v="5"/>
    <x v="3"/>
    <s v="CUST-000049"/>
    <x v="7"/>
    <x v="1"/>
    <n v="47950.400000000001"/>
    <n v="1"/>
  </r>
  <r>
    <s v="DET-002264"/>
    <s v="ORD-000159"/>
    <s v="PRD-000074"/>
    <n v="33"/>
    <n v="416.96"/>
    <n v="613.59"/>
    <n v="609.4"/>
    <n v="20110.2"/>
    <n v="13759.68"/>
    <n v="6350.52"/>
    <n v="0.31580000000000003"/>
    <x v="40"/>
    <x v="5"/>
    <x v="2"/>
    <s v="CUST-000006"/>
    <x v="63"/>
    <x v="2"/>
    <n v="47950.400000000001"/>
    <n v="3"/>
  </r>
  <r>
    <s v="DET-002265"/>
    <s v="ORD-000201"/>
    <s v="PRD-000107"/>
    <n v="17"/>
    <n v="234.67"/>
    <n v="373.26"/>
    <n v="368.5"/>
    <n v="6264.5"/>
    <n v="3989.39"/>
    <n v="2275.11"/>
    <n v="0.36320000000000002"/>
    <x v="15"/>
    <x v="2"/>
    <x v="2"/>
    <s v="CUST-000062"/>
    <x v="8"/>
    <x v="4"/>
    <n v="91755.97"/>
    <n v="5"/>
  </r>
  <r>
    <s v="DET-002266"/>
    <s v="ORD-000962"/>
    <s v="PRD-000070"/>
    <n v="7"/>
    <n v="494.1"/>
    <n v="659.45"/>
    <n v="694.22"/>
    <n v="4859.54"/>
    <n v="3458.7"/>
    <n v="1400.84"/>
    <n v="0.2883"/>
    <x v="49"/>
    <x v="1"/>
    <x v="1"/>
    <s v="CUST-000045"/>
    <x v="13"/>
    <x v="0"/>
    <n v="214439.4"/>
    <n v="1"/>
  </r>
  <r>
    <s v="DET-002267"/>
    <s v="ORD-000583"/>
    <s v="PRD-000100"/>
    <n v="6"/>
    <n v="98.55"/>
    <n v="152.47999999999999"/>
    <n v="149.13"/>
    <n v="894.78"/>
    <n v="591.29999999999995"/>
    <n v="303.48"/>
    <n v="0.3392"/>
    <x v="119"/>
    <x v="0"/>
    <x v="1"/>
    <s v="CUST-000049"/>
    <x v="7"/>
    <x v="1"/>
    <n v="45135.9"/>
    <n v="4"/>
  </r>
  <r>
    <s v="DET-002268"/>
    <s v="ORD-000876"/>
    <s v="PRD-000088"/>
    <n v="20"/>
    <n v="336.9"/>
    <n v="499.36"/>
    <n v="515.07000000000005"/>
    <n v="10301.4"/>
    <n v="6738"/>
    <n v="3563.4"/>
    <n v="0.34589999999999999"/>
    <x v="26"/>
    <x v="4"/>
    <x v="2"/>
    <s v="CUST-000063"/>
    <x v="16"/>
    <x v="3"/>
    <n v="34700.699999999997"/>
    <n v="6"/>
  </r>
  <r>
    <s v="DET-002269"/>
    <s v="ORD-000371"/>
    <s v="PRD-000076"/>
    <n v="34"/>
    <n v="378.05"/>
    <n v="518.77"/>
    <n v="569.59"/>
    <n v="19366.060000000001"/>
    <n v="12853.7"/>
    <n v="6512.36"/>
    <n v="0.33629999999999999"/>
    <x v="13"/>
    <x v="4"/>
    <x v="0"/>
    <s v="CUST-000057"/>
    <x v="76"/>
    <x v="1"/>
    <n v="161805.4"/>
    <n v="2"/>
  </r>
  <r>
    <s v="DET-002270"/>
    <s v="ORD-000103"/>
    <s v="PRD-000043"/>
    <n v="42"/>
    <n v="65.47"/>
    <n v="96.35"/>
    <n v="97.78"/>
    <n v="4106.76"/>
    <n v="2749.74"/>
    <n v="1357.02"/>
    <n v="0.33040000000000003"/>
    <x v="87"/>
    <x v="1"/>
    <x v="1"/>
    <s v="CUST-000056"/>
    <x v="9"/>
    <x v="1"/>
    <n v="4451.96"/>
    <n v="4"/>
  </r>
  <r>
    <s v="DET-002271"/>
    <s v="ORD-001002"/>
    <s v="PRD-000119"/>
    <n v="10"/>
    <n v="451.65"/>
    <n v="666.6"/>
    <n v="697.45"/>
    <n v="6974.5"/>
    <n v="4516.5"/>
    <n v="2458"/>
    <n v="0.35239999999999999"/>
    <x v="47"/>
    <x v="0"/>
    <x v="3"/>
    <s v="CUST-000079"/>
    <x v="49"/>
    <x v="0"/>
    <n v="148592.85"/>
    <n v="3"/>
  </r>
  <r>
    <s v="DET-002272"/>
    <s v="ORD-001149"/>
    <s v="PRD-000023"/>
    <n v="49"/>
    <n v="181.47"/>
    <n v="258.42"/>
    <n v="283.07"/>
    <n v="13870.43"/>
    <n v="8892.0300000000007"/>
    <n v="4978.3999999999996"/>
    <n v="0.3589"/>
    <x v="19"/>
    <x v="1"/>
    <x v="1"/>
    <s v="CUST-000046"/>
    <x v="60"/>
    <x v="2"/>
    <n v="43552.800000000003"/>
    <n v="5"/>
  </r>
  <r>
    <s v="DET-002273"/>
    <s v="ORD-001337"/>
    <s v="PRD-000027"/>
    <n v="11"/>
    <n v="139.85"/>
    <n v="204.65"/>
    <n v="198.64"/>
    <n v="2185.04"/>
    <n v="1538.35"/>
    <n v="646.69000000000005"/>
    <n v="0.29599999999999999"/>
    <x v="80"/>
    <x v="1"/>
    <x v="0"/>
    <s v="CUST-000029"/>
    <x v="4"/>
    <x v="0"/>
    <n v="52164.05"/>
    <n v="2"/>
  </r>
  <r>
    <s v="DET-002274"/>
    <s v="ORD-000976"/>
    <s v="PRD-000058"/>
    <n v="9"/>
    <n v="138.19"/>
    <n v="191.44"/>
    <n v="193.89"/>
    <n v="1745.01"/>
    <n v="1243.71"/>
    <n v="501.3"/>
    <n v="0.2873"/>
    <x v="52"/>
    <x v="5"/>
    <x v="2"/>
    <s v="CUST-000010"/>
    <x v="75"/>
    <x v="4"/>
    <n v="14233.57"/>
    <n v="5"/>
  </r>
  <r>
    <s v="DET-002275"/>
    <s v="ORD-000798"/>
    <s v="PRD-000109"/>
    <n v="11"/>
    <n v="152.96"/>
    <n v="238.96"/>
    <n v="257.49"/>
    <n v="2832.39"/>
    <n v="1682.56"/>
    <n v="1149.83"/>
    <n v="0.40600000000000003"/>
    <x v="92"/>
    <x v="0"/>
    <x v="2"/>
    <s v="CUST-000007"/>
    <x v="30"/>
    <x v="3"/>
    <n v="16978.560000000001"/>
    <n v="2"/>
  </r>
  <r>
    <s v="DET-002276"/>
    <s v="ORD-001482"/>
    <s v="PRD-000037"/>
    <n v="38"/>
    <n v="187.08"/>
    <n v="277.86"/>
    <n v="302.82"/>
    <n v="11507.16"/>
    <n v="7109.04"/>
    <n v="4398.12"/>
    <n v="0.38219999999999998"/>
    <x v="104"/>
    <x v="0"/>
    <x v="0"/>
    <s v="CUST-000009"/>
    <x v="24"/>
    <x v="2"/>
    <n v="64729.68"/>
    <n v="1"/>
  </r>
  <r>
    <s v="DET-002277"/>
    <s v="ORD-001254"/>
    <s v="PRD-000006"/>
    <n v="36"/>
    <n v="120.2"/>
    <n v="168.22"/>
    <n v="174.98"/>
    <n v="6299.28"/>
    <n v="4327.2"/>
    <n v="1972.08"/>
    <n v="0.31309999999999999"/>
    <x v="65"/>
    <x v="4"/>
    <x v="3"/>
    <s v="CUST-000002"/>
    <x v="26"/>
    <x v="1"/>
    <n v="16587.599999999999"/>
    <n v="4"/>
  </r>
  <r>
    <s v="DET-002278"/>
    <s v="ORD-000658"/>
    <s v="PRD-000065"/>
    <n v="17"/>
    <n v="176.42"/>
    <n v="236.45"/>
    <n v="229.71"/>
    <n v="3905.07"/>
    <n v="2999.14"/>
    <n v="905.93"/>
    <n v="0.23200000000000001"/>
    <x v="114"/>
    <x v="0"/>
    <x v="2"/>
    <s v="CUST-000033"/>
    <x v="23"/>
    <x v="2"/>
    <n v="54866.62"/>
    <n v="6"/>
  </r>
  <r>
    <s v="DET-002279"/>
    <s v="ORD-000882"/>
    <s v="PRD-000006"/>
    <n v="34"/>
    <n v="120.2"/>
    <n v="168.22"/>
    <n v="182.56"/>
    <n v="6207.04"/>
    <n v="4086.8"/>
    <n v="2120.2399999999998"/>
    <n v="0.34160000000000001"/>
    <x v="65"/>
    <x v="4"/>
    <x v="0"/>
    <s v="CUST-000071"/>
    <x v="66"/>
    <x v="4"/>
    <n v="16587.599999999999"/>
    <n v="6"/>
  </r>
  <r>
    <s v="DET-002280"/>
    <s v="ORD-001221"/>
    <s v="PRD-000050"/>
    <n v="29"/>
    <n v="133.18"/>
    <n v="194.02"/>
    <n v="189.4"/>
    <n v="5492.6"/>
    <n v="3862.22"/>
    <n v="1630.38"/>
    <n v="0.29680000000000001"/>
    <x v="35"/>
    <x v="1"/>
    <x v="2"/>
    <s v="CUST-000024"/>
    <x v="71"/>
    <x v="4"/>
    <n v="29033.24"/>
    <n v="3"/>
  </r>
  <r>
    <s v="DET-002281"/>
    <s v="ORD-000733"/>
    <s v="PRD-000022"/>
    <n v="25"/>
    <n v="112.77"/>
    <n v="150.9"/>
    <n v="151.34"/>
    <n v="3783.5"/>
    <n v="2819.25"/>
    <n v="964.25"/>
    <n v="0.25490000000000002"/>
    <x v="17"/>
    <x v="3"/>
    <x v="2"/>
    <s v="CUST-000040"/>
    <x v="27"/>
    <x v="1"/>
    <n v="35409.78"/>
    <n v="2"/>
  </r>
  <r>
    <s v="DET-002282"/>
    <s v="ORD-000423"/>
    <s v="PRD-000105"/>
    <n v="25"/>
    <n v="458.4"/>
    <n v="615.54999999999995"/>
    <n v="619.44000000000005"/>
    <n v="15486"/>
    <n v="11460"/>
    <n v="4026"/>
    <n v="0.26"/>
    <x v="85"/>
    <x v="2"/>
    <x v="2"/>
    <s v="CUST-000078"/>
    <x v="40"/>
    <x v="3"/>
    <n v="143479.20000000001"/>
    <n v="2"/>
  </r>
  <r>
    <s v="DET-002283"/>
    <s v="ORD-000572"/>
    <s v="PRD-000088"/>
    <n v="32"/>
    <n v="336.9"/>
    <n v="499.36"/>
    <n v="507.9"/>
    <n v="16252.8"/>
    <n v="10780.8"/>
    <n v="5472"/>
    <n v="0.3367"/>
    <x v="26"/>
    <x v="4"/>
    <x v="3"/>
    <s v="CUST-000017"/>
    <x v="41"/>
    <x v="4"/>
    <n v="34700.699999999997"/>
    <n v="6"/>
  </r>
  <r>
    <s v="DET-002284"/>
    <s v="ORD-000171"/>
    <s v="PRD-000025"/>
    <n v="24"/>
    <n v="255.23"/>
    <n v="344.48"/>
    <n v="368.09"/>
    <n v="8834.16"/>
    <n v="6125.52"/>
    <n v="2708.64"/>
    <n v="0.30659999999999998"/>
    <x v="11"/>
    <x v="1"/>
    <x v="3"/>
    <s v="CUST-000049"/>
    <x v="7"/>
    <x v="1"/>
    <n v="118937.18"/>
    <n v="1"/>
  </r>
  <r>
    <s v="DET-002285"/>
    <s v="ORD-001406"/>
    <s v="PRD-000079"/>
    <n v="38"/>
    <n v="211.31"/>
    <n v="329.75"/>
    <n v="352.94"/>
    <n v="13411.72"/>
    <n v="8029.78"/>
    <n v="5381.94"/>
    <n v="0.40129999999999999"/>
    <x v="25"/>
    <x v="5"/>
    <x v="3"/>
    <s v="CUST-000003"/>
    <x v="37"/>
    <x v="4"/>
    <n v="42684.62"/>
    <n v="6"/>
  </r>
  <r>
    <s v="DET-002286"/>
    <s v="ORD-000173"/>
    <s v="PRD-000090"/>
    <n v="9"/>
    <n v="262.5"/>
    <n v="342.9"/>
    <n v="362.77"/>
    <n v="3264.93"/>
    <n v="2362.5"/>
    <n v="902.43"/>
    <n v="0.27639999999999998"/>
    <x v="88"/>
    <x v="5"/>
    <x v="0"/>
    <s v="CUST-000026"/>
    <x v="70"/>
    <x v="0"/>
    <n v="44362.5"/>
    <n v="3"/>
  </r>
  <r>
    <s v="DET-002287"/>
    <s v="ORD-000663"/>
    <s v="PRD-000072"/>
    <n v="22"/>
    <n v="139.41999999999999"/>
    <n v="218.06"/>
    <n v="207.88"/>
    <n v="4573.3599999999997"/>
    <n v="3067.24"/>
    <n v="1506.12"/>
    <n v="0.32929999999999998"/>
    <x v="99"/>
    <x v="4"/>
    <x v="1"/>
    <s v="CUST-000029"/>
    <x v="4"/>
    <x v="0"/>
    <n v="45032.66"/>
    <n v="2"/>
  </r>
  <r>
    <s v="DET-002288"/>
    <s v="ORD-000453"/>
    <s v="PRD-000051"/>
    <n v="43"/>
    <n v="486.31"/>
    <n v="723.21"/>
    <n v="748.32"/>
    <n v="32177.759999999998"/>
    <n v="20911.330000000002"/>
    <n v="11266.43"/>
    <n v="0.35010000000000002"/>
    <x v="0"/>
    <x v="0"/>
    <x v="3"/>
    <s v="CUST-000032"/>
    <x v="1"/>
    <x v="0"/>
    <n v="231969.87"/>
    <n v="3"/>
  </r>
  <r>
    <s v="DET-002289"/>
    <s v="ORD-000350"/>
    <s v="PRD-000088"/>
    <n v="47"/>
    <n v="336.9"/>
    <n v="499.36"/>
    <n v="530.38"/>
    <n v="24927.86"/>
    <n v="15834.3"/>
    <n v="9093.56"/>
    <n v="0.36480000000000001"/>
    <x v="26"/>
    <x v="4"/>
    <x v="0"/>
    <s v="CUST-000070"/>
    <x v="77"/>
    <x v="0"/>
    <n v="34700.699999999997"/>
    <n v="1"/>
  </r>
  <r>
    <s v="DET-002290"/>
    <s v="ORD-000494"/>
    <s v="PRD-000048"/>
    <n v="15"/>
    <n v="284.02999999999997"/>
    <n v="373.58"/>
    <n v="379.82"/>
    <n v="5697.3"/>
    <n v="4260.45"/>
    <n v="1436.85"/>
    <n v="0.25219999999999998"/>
    <x v="20"/>
    <x v="2"/>
    <x v="1"/>
    <s v="CUST-000047"/>
    <x v="43"/>
    <x v="3"/>
    <n v="40900.32"/>
    <n v="5"/>
  </r>
  <r>
    <s v="DET-002291"/>
    <s v="ORD-000620"/>
    <s v="PRD-000102"/>
    <n v="21"/>
    <n v="336.38"/>
    <n v="487.38"/>
    <n v="532.09"/>
    <n v="11173.89"/>
    <n v="7063.98"/>
    <n v="4109.91"/>
    <n v="0.36780000000000002"/>
    <x v="37"/>
    <x v="5"/>
    <x v="0"/>
    <s v="CUST-000001"/>
    <x v="50"/>
    <x v="4"/>
    <n v="161462.39999999999"/>
    <n v="6"/>
  </r>
  <r>
    <s v="DET-002292"/>
    <s v="ORD-001028"/>
    <s v="PRD-000070"/>
    <n v="49"/>
    <n v="494.1"/>
    <n v="659.45"/>
    <n v="707.97"/>
    <n v="34690.53"/>
    <n v="24210.9"/>
    <n v="10479.629999999999"/>
    <n v="0.30209999999999998"/>
    <x v="49"/>
    <x v="1"/>
    <x v="3"/>
    <s v="CUST-000033"/>
    <x v="23"/>
    <x v="2"/>
    <n v="214439.4"/>
    <n v="6"/>
  </r>
  <r>
    <s v="DET-002293"/>
    <s v="ORD-001117"/>
    <s v="PRD-000118"/>
    <n v="26"/>
    <n v="133.96"/>
    <n v="168.59"/>
    <n v="176.3"/>
    <n v="4583.8"/>
    <n v="3482.96"/>
    <n v="1100.8399999999999"/>
    <n v="0.2402"/>
    <x v="94"/>
    <x v="4"/>
    <x v="0"/>
    <s v="CUST-000038"/>
    <x v="32"/>
    <x v="3"/>
    <n v="48091.64"/>
    <n v="2"/>
  </r>
  <r>
    <s v="DET-002294"/>
    <s v="ORD-000919"/>
    <s v="PRD-000099"/>
    <n v="41"/>
    <n v="61.44"/>
    <n v="90.77"/>
    <n v="87.08"/>
    <n v="3570.28"/>
    <n v="2519.04"/>
    <n v="1051.24"/>
    <n v="0.2944"/>
    <x v="75"/>
    <x v="3"/>
    <x v="1"/>
    <s v="CUST-000025"/>
    <x v="15"/>
    <x v="0"/>
    <n v="3624.96"/>
    <n v="4"/>
  </r>
  <r>
    <s v="DET-002295"/>
    <s v="ORD-000006"/>
    <s v="PRD-000106"/>
    <n v="24"/>
    <n v="162.18"/>
    <n v="216.57"/>
    <n v="226.93"/>
    <n v="5446.32"/>
    <n v="3892.32"/>
    <n v="1554"/>
    <n v="0.2853"/>
    <x v="33"/>
    <x v="1"/>
    <x v="0"/>
    <s v="CUST-000010"/>
    <x v="75"/>
    <x v="4"/>
    <n v="37950.120000000003"/>
    <n v="2"/>
  </r>
  <r>
    <s v="DET-002296"/>
    <s v="ORD-000288"/>
    <s v="PRD-000065"/>
    <n v="10"/>
    <n v="176.42"/>
    <n v="236.45"/>
    <n v="256.95999999999998"/>
    <n v="2569.6"/>
    <n v="1764.2"/>
    <n v="805.4"/>
    <n v="0.31340000000000001"/>
    <x v="114"/>
    <x v="0"/>
    <x v="3"/>
    <s v="CUST-000073"/>
    <x v="36"/>
    <x v="0"/>
    <n v="54866.62"/>
    <n v="5"/>
  </r>
  <r>
    <s v="DET-002297"/>
    <s v="ORD-001170"/>
    <s v="PRD-000060"/>
    <n v="38"/>
    <n v="196.4"/>
    <n v="254.95"/>
    <n v="256.70999999999998"/>
    <n v="9754.98"/>
    <n v="7463.2"/>
    <n v="2291.7800000000002"/>
    <n v="0.2349"/>
    <x v="90"/>
    <x v="5"/>
    <x v="1"/>
    <s v="CUST-000080"/>
    <x v="12"/>
    <x v="4"/>
    <n v="93682.8"/>
    <n v="2"/>
  </r>
  <r>
    <s v="DET-002298"/>
    <s v="ORD-001448"/>
    <s v="PRD-000046"/>
    <n v="18"/>
    <n v="348.14"/>
    <n v="536.96"/>
    <n v="577.62"/>
    <n v="10397.16"/>
    <n v="6266.52"/>
    <n v="4130.6400000000003"/>
    <n v="0.39729999999999999"/>
    <x v="79"/>
    <x v="1"/>
    <x v="3"/>
    <s v="CUST-000035"/>
    <x v="61"/>
    <x v="1"/>
    <n v="112797.36"/>
    <n v="5"/>
  </r>
  <r>
    <s v="DET-002299"/>
    <s v="ORD-000608"/>
    <s v="PRD-000036"/>
    <n v="27"/>
    <n v="413.78"/>
    <n v="552.28"/>
    <n v="550.61"/>
    <n v="14866.47"/>
    <n v="11172.06"/>
    <n v="3694.41"/>
    <n v="0.2485"/>
    <x v="81"/>
    <x v="1"/>
    <x v="3"/>
    <s v="CUST-000016"/>
    <x v="47"/>
    <x v="3"/>
    <n v="177511.62"/>
    <n v="5"/>
  </r>
  <r>
    <s v="DET-002300"/>
    <s v="ORD-000457"/>
    <s v="PRD-000058"/>
    <n v="24"/>
    <n v="138.19"/>
    <n v="191.44"/>
    <n v="198.24"/>
    <n v="4757.76"/>
    <n v="3316.56"/>
    <n v="1441.2"/>
    <n v="0.3029"/>
    <x v="52"/>
    <x v="5"/>
    <x v="2"/>
    <s v="CUST-000063"/>
    <x v="16"/>
    <x v="3"/>
    <n v="14233.57"/>
    <n v="4"/>
  </r>
  <r>
    <s v="DET-002301"/>
    <s v="ORD-001226"/>
    <s v="PRD-000076"/>
    <n v="17"/>
    <n v="378.05"/>
    <n v="518.77"/>
    <n v="543.29"/>
    <n v="9235.93"/>
    <n v="6426.85"/>
    <n v="2809.08"/>
    <n v="0.30409999999999998"/>
    <x v="13"/>
    <x v="4"/>
    <x v="0"/>
    <s v="CUST-000066"/>
    <x v="64"/>
    <x v="2"/>
    <n v="161805.4"/>
    <n v="1"/>
  </r>
  <r>
    <s v="DET-002302"/>
    <s v="ORD-001236"/>
    <s v="PRD-000038"/>
    <n v="48"/>
    <n v="93.95"/>
    <n v="142.47999999999999"/>
    <n v="149.85"/>
    <n v="7192.8"/>
    <n v="4509.6000000000004"/>
    <n v="2683.2"/>
    <n v="0.373"/>
    <x v="22"/>
    <x v="0"/>
    <x v="1"/>
    <s v="CUST-000018"/>
    <x v="56"/>
    <x v="3"/>
    <n v="12965.1"/>
    <n v="4"/>
  </r>
  <r>
    <s v="DET-002303"/>
    <s v="ORD-001030"/>
    <s v="PRD-000011"/>
    <n v="45"/>
    <n v="59.26"/>
    <n v="82.73"/>
    <n v="89.55"/>
    <n v="4029.75"/>
    <n v="2666.7"/>
    <n v="1363.05"/>
    <n v="0.3382"/>
    <x v="96"/>
    <x v="2"/>
    <x v="0"/>
    <s v="CUST-000079"/>
    <x v="49"/>
    <x v="0"/>
    <n v="14044.62"/>
    <n v="2"/>
  </r>
  <r>
    <s v="DET-002304"/>
    <s v="ORD-000624"/>
    <s v="PRD-000012"/>
    <n v="36"/>
    <n v="486.46"/>
    <n v="645.89"/>
    <n v="636.33000000000004"/>
    <n v="22907.88"/>
    <n v="17512.560000000001"/>
    <n v="5395.32"/>
    <n v="0.23549999999999999"/>
    <x v="32"/>
    <x v="0"/>
    <x v="3"/>
    <s v="CUST-000003"/>
    <x v="37"/>
    <x v="4"/>
    <n v="77347.14"/>
    <n v="4"/>
  </r>
  <r>
    <s v="DET-002305"/>
    <s v="ORD-000376"/>
    <s v="PRD-000042"/>
    <n v="30"/>
    <n v="272.83"/>
    <n v="401.42"/>
    <n v="397.15"/>
    <n v="11914.5"/>
    <n v="8184.9"/>
    <n v="3729.6"/>
    <n v="0.313"/>
    <x v="36"/>
    <x v="2"/>
    <x v="0"/>
    <s v="CUST-000026"/>
    <x v="70"/>
    <x v="0"/>
    <n v="121955.01"/>
    <n v="2"/>
  </r>
  <r>
    <s v="DET-002306"/>
    <s v="ORD-000447"/>
    <s v="PRD-000114"/>
    <n v="18"/>
    <n v="413.65"/>
    <n v="588.37"/>
    <n v="621.09"/>
    <n v="11179.62"/>
    <n v="7445.7"/>
    <n v="3733.92"/>
    <n v="0.33400000000000002"/>
    <x v="50"/>
    <x v="1"/>
    <x v="0"/>
    <s v="CUST-000042"/>
    <x v="53"/>
    <x v="2"/>
    <n v="43846.9"/>
    <n v="2"/>
  </r>
  <r>
    <s v="DET-002307"/>
    <s v="ORD-000835"/>
    <s v="PRD-000039"/>
    <n v="40"/>
    <n v="357.9"/>
    <n v="477.14"/>
    <n v="465.96"/>
    <n v="18638.400000000001"/>
    <n v="14316"/>
    <n v="4322.3999999999996"/>
    <n v="0.2319"/>
    <x v="8"/>
    <x v="0"/>
    <x v="2"/>
    <s v="CUST-000018"/>
    <x v="56"/>
    <x v="3"/>
    <n v="167855.1"/>
    <n v="3"/>
  </r>
  <r>
    <s v="DET-002308"/>
    <s v="ORD-001130"/>
    <s v="PRD-000071"/>
    <n v="12"/>
    <n v="397.51"/>
    <n v="509.84"/>
    <n v="519.85"/>
    <n v="6238.2"/>
    <n v="4770.12"/>
    <n v="1468.08"/>
    <n v="0.23530000000000001"/>
    <x v="43"/>
    <x v="1"/>
    <x v="3"/>
    <s v="CUST-000032"/>
    <x v="1"/>
    <x v="0"/>
    <n v="96197.42"/>
    <n v="2"/>
  </r>
  <r>
    <s v="DET-002309"/>
    <s v="ORD-000811"/>
    <s v="PRD-000011"/>
    <n v="44"/>
    <n v="59.26"/>
    <n v="82.73"/>
    <n v="78.84"/>
    <n v="3468.96"/>
    <n v="2607.44"/>
    <n v="861.52"/>
    <n v="0.24840000000000001"/>
    <x v="96"/>
    <x v="2"/>
    <x v="1"/>
    <s v="CUST-000031"/>
    <x v="57"/>
    <x v="0"/>
    <n v="14044.62"/>
    <n v="4"/>
  </r>
  <r>
    <s v="DET-002310"/>
    <s v="ORD-001425"/>
    <s v="PRD-000036"/>
    <n v="26"/>
    <n v="413.78"/>
    <n v="552.28"/>
    <n v="536.35"/>
    <n v="13945.1"/>
    <n v="10758.28"/>
    <n v="3186.82"/>
    <n v="0.22850000000000001"/>
    <x v="81"/>
    <x v="1"/>
    <x v="1"/>
    <s v="CUST-000046"/>
    <x v="60"/>
    <x v="2"/>
    <n v="177511.62"/>
    <n v="2"/>
  </r>
  <r>
    <s v="DET-002311"/>
    <s v="ORD-001120"/>
    <s v="PRD-000052"/>
    <n v="26"/>
    <n v="398.81"/>
    <n v="500.83"/>
    <n v="526.79"/>
    <n v="13696.54"/>
    <n v="10369.06"/>
    <n v="3327.48"/>
    <n v="0.2429"/>
    <x v="64"/>
    <x v="5"/>
    <x v="0"/>
    <s v="CUST-000045"/>
    <x v="13"/>
    <x v="0"/>
    <n v="100101.31"/>
    <n v="6"/>
  </r>
  <r>
    <s v="DET-002312"/>
    <s v="ORD-001412"/>
    <s v="PRD-000031"/>
    <n v="20"/>
    <n v="323.39999999999998"/>
    <n v="507.06"/>
    <n v="538.55999999999995"/>
    <n v="10771.2"/>
    <n v="6468"/>
    <n v="4303.2"/>
    <n v="0.39950000000000002"/>
    <x v="18"/>
    <x v="4"/>
    <x v="0"/>
    <s v="CUST-000028"/>
    <x v="67"/>
    <x v="3"/>
    <n v="78909.600000000006"/>
    <n v="1"/>
  </r>
  <r>
    <s v="DET-002313"/>
    <s v="ORD-000959"/>
    <s v="PRD-000033"/>
    <n v="31"/>
    <n v="79.27"/>
    <n v="103.11"/>
    <n v="99.74"/>
    <n v="3091.94"/>
    <n v="2457.37"/>
    <n v="634.57000000000005"/>
    <n v="0.20519999999999999"/>
    <x v="106"/>
    <x v="3"/>
    <x v="3"/>
    <s v="CUST-000048"/>
    <x v="31"/>
    <x v="1"/>
    <n v="6817.22"/>
    <n v="5"/>
  </r>
  <r>
    <s v="DET-002314"/>
    <s v="ORD-001476"/>
    <s v="PRD-000013"/>
    <n v="14"/>
    <n v="424.6"/>
    <n v="548.55999999999995"/>
    <n v="539.87"/>
    <n v="7558.18"/>
    <n v="5944.4"/>
    <n v="1613.78"/>
    <n v="0.2135"/>
    <x v="61"/>
    <x v="4"/>
    <x v="1"/>
    <s v="CUST-000044"/>
    <x v="52"/>
    <x v="3"/>
    <n v="195740.6"/>
    <n v="5"/>
  </r>
  <r>
    <s v="DET-002315"/>
    <s v="ORD-000849"/>
    <s v="PRD-000018"/>
    <n v="29"/>
    <n v="286.14"/>
    <n v="428.08"/>
    <n v="413.03"/>
    <n v="11977.87"/>
    <n v="8298.06"/>
    <n v="3679.81"/>
    <n v="0.30719999999999997"/>
    <x v="39"/>
    <x v="5"/>
    <x v="0"/>
    <s v="CUST-000065"/>
    <x v="33"/>
    <x v="4"/>
    <n v="32333.82"/>
    <n v="6"/>
  </r>
  <r>
    <s v="DET-002316"/>
    <s v="ORD-000809"/>
    <s v="PRD-000041"/>
    <n v="35"/>
    <n v="104.92"/>
    <n v="144.66"/>
    <n v="146.83000000000001"/>
    <n v="5139.05"/>
    <n v="3672.2"/>
    <n v="1466.85"/>
    <n v="0.28539999999999999"/>
    <x v="45"/>
    <x v="4"/>
    <x v="1"/>
    <s v="CUST-000017"/>
    <x v="41"/>
    <x v="4"/>
    <n v="9757.56"/>
    <n v="5"/>
  </r>
  <r>
    <s v="DET-002317"/>
    <s v="ORD-000979"/>
    <s v="PRD-000058"/>
    <n v="25"/>
    <n v="138.19"/>
    <n v="191.44"/>
    <n v="185.49"/>
    <n v="4637.25"/>
    <n v="3454.75"/>
    <n v="1182.5"/>
    <n v="0.255"/>
    <x v="52"/>
    <x v="5"/>
    <x v="1"/>
    <s v="CUST-000030"/>
    <x v="38"/>
    <x v="3"/>
    <n v="14233.57"/>
    <n v="4"/>
  </r>
  <r>
    <s v="DET-002318"/>
    <s v="ORD-000416"/>
    <s v="PRD-000056"/>
    <n v="31"/>
    <n v="464.84"/>
    <n v="609.41999999999996"/>
    <n v="618.91999999999996"/>
    <n v="19186.52"/>
    <n v="14410.04"/>
    <n v="4776.4799999999996"/>
    <n v="0.24890000000000001"/>
    <x v="78"/>
    <x v="4"/>
    <x v="0"/>
    <s v="CUST-000038"/>
    <x v="32"/>
    <x v="3"/>
    <n v="192443.76"/>
    <n v="1"/>
  </r>
  <r>
    <s v="DET-002319"/>
    <s v="ORD-000726"/>
    <s v="PRD-000024"/>
    <n v="21"/>
    <n v="214.86"/>
    <n v="291.2"/>
    <n v="308.62"/>
    <n v="6481.02"/>
    <n v="4512.0600000000004"/>
    <n v="1968.96"/>
    <n v="0.30380000000000001"/>
    <x v="73"/>
    <x v="0"/>
    <x v="2"/>
    <s v="CUST-000051"/>
    <x v="42"/>
    <x v="2"/>
    <n v="80572.5"/>
    <n v="6"/>
  </r>
  <r>
    <s v="DET-002320"/>
    <s v="ORD-000454"/>
    <s v="PRD-000073"/>
    <n v="37"/>
    <n v="52.48"/>
    <n v="82.14"/>
    <n v="86.45"/>
    <n v="3198.65"/>
    <n v="1941.76"/>
    <n v="1256.8900000000001"/>
    <n v="0.39290000000000003"/>
    <x v="118"/>
    <x v="0"/>
    <x v="0"/>
    <s v="CUST-000051"/>
    <x v="42"/>
    <x v="2"/>
    <n v="6979.84"/>
    <n v="5"/>
  </r>
  <r>
    <s v="DET-002321"/>
    <s v="ORD-001315"/>
    <s v="PRD-000031"/>
    <n v="35"/>
    <n v="323.39999999999998"/>
    <n v="507.06"/>
    <n v="503.04"/>
    <n v="17606.400000000001"/>
    <n v="11319"/>
    <n v="6287.4"/>
    <n v="0.35709999999999997"/>
    <x v="18"/>
    <x v="4"/>
    <x v="0"/>
    <s v="CUST-000012"/>
    <x v="39"/>
    <x v="4"/>
    <n v="78909.600000000006"/>
    <n v="1"/>
  </r>
  <r>
    <s v="DET-002322"/>
    <s v="ORD-001217"/>
    <s v="PRD-000055"/>
    <n v="46"/>
    <n v="319.05"/>
    <n v="470.86"/>
    <n v="494.9"/>
    <n v="22765.4"/>
    <n v="14676.3"/>
    <n v="8089.1"/>
    <n v="0.3553"/>
    <x v="23"/>
    <x v="0"/>
    <x v="0"/>
    <s v="CUST-000037"/>
    <x v="25"/>
    <x v="4"/>
    <n v="62852.85"/>
    <n v="5"/>
  </r>
  <r>
    <s v="DET-002323"/>
    <s v="ORD-000150"/>
    <s v="PRD-000105"/>
    <n v="30"/>
    <n v="458.4"/>
    <n v="615.54999999999995"/>
    <n v="670.43"/>
    <n v="20112.900000000001"/>
    <n v="13752"/>
    <n v="6360.9"/>
    <n v="0.31630000000000003"/>
    <x v="85"/>
    <x v="2"/>
    <x v="0"/>
    <s v="CUST-000063"/>
    <x v="16"/>
    <x v="3"/>
    <n v="143479.20000000001"/>
    <n v="1"/>
  </r>
  <r>
    <s v="DET-002324"/>
    <s v="ORD-000759"/>
    <s v="PRD-000010"/>
    <n v="25"/>
    <n v="368.63"/>
    <n v="526.67999999999995"/>
    <n v="527.79999999999995"/>
    <n v="13195"/>
    <n v="9215.75"/>
    <n v="3979.25"/>
    <n v="0.30159999999999998"/>
    <x v="63"/>
    <x v="2"/>
    <x v="3"/>
    <s v="CUST-000025"/>
    <x v="15"/>
    <x v="0"/>
    <n v="36494.370000000003"/>
    <n v="2"/>
  </r>
  <r>
    <s v="DET-002325"/>
    <s v="ORD-000779"/>
    <s v="PRD-000060"/>
    <n v="40"/>
    <n v="196.4"/>
    <n v="254.95"/>
    <n v="254.79"/>
    <n v="10191.6"/>
    <n v="7856"/>
    <n v="2335.6"/>
    <n v="0.22919999999999999"/>
    <x v="90"/>
    <x v="5"/>
    <x v="1"/>
    <s v="CUST-000008"/>
    <x v="20"/>
    <x v="0"/>
    <n v="93682.8"/>
    <n v="2"/>
  </r>
  <r>
    <s v="DET-002326"/>
    <s v="ORD-000973"/>
    <s v="PRD-000002"/>
    <n v="5"/>
    <n v="477.82"/>
    <n v="747.13"/>
    <n v="773.81"/>
    <n v="3869.05"/>
    <n v="2389.1"/>
    <n v="1479.95"/>
    <n v="0.38250000000000001"/>
    <x v="86"/>
    <x v="4"/>
    <x v="0"/>
    <s v="CUST-000031"/>
    <x v="57"/>
    <x v="0"/>
    <n v="45392.9"/>
    <n v="4"/>
  </r>
  <r>
    <s v="DET-002327"/>
    <s v="ORD-000763"/>
    <s v="PRD-000102"/>
    <n v="8"/>
    <n v="336.38"/>
    <n v="487.38"/>
    <n v="480.96"/>
    <n v="3847.68"/>
    <n v="2691.04"/>
    <n v="1156.6400000000001"/>
    <n v="0.30059999999999998"/>
    <x v="37"/>
    <x v="5"/>
    <x v="1"/>
    <s v="CUST-000044"/>
    <x v="52"/>
    <x v="3"/>
    <n v="161462.39999999999"/>
    <n v="1"/>
  </r>
  <r>
    <s v="DET-002328"/>
    <s v="ORD-001002"/>
    <s v="PRD-000015"/>
    <n v="8"/>
    <n v="131.82"/>
    <n v="208.28"/>
    <n v="218.22"/>
    <n v="1745.76"/>
    <n v="1054.56"/>
    <n v="691.2"/>
    <n v="0.39589999999999997"/>
    <x v="54"/>
    <x v="3"/>
    <x v="3"/>
    <s v="CUST-000079"/>
    <x v="49"/>
    <x v="0"/>
    <n v="12654.72"/>
    <n v="3"/>
  </r>
  <r>
    <s v="DET-002329"/>
    <s v="ORD-001417"/>
    <s v="PRD-000003"/>
    <n v="30"/>
    <n v="379.4"/>
    <n v="516.48"/>
    <n v="555.13"/>
    <n v="16653.900000000001"/>
    <n v="11382"/>
    <n v="5271.9"/>
    <n v="0.31659999999999999"/>
    <x v="58"/>
    <x v="2"/>
    <x v="2"/>
    <s v="CUST-000048"/>
    <x v="31"/>
    <x v="1"/>
    <n v="53874.8"/>
    <n v="4"/>
  </r>
  <r>
    <s v="DET-002330"/>
    <s v="ORD-001340"/>
    <s v="PRD-000043"/>
    <n v="8"/>
    <n v="65.47"/>
    <n v="96.35"/>
    <n v="98.17"/>
    <n v="785.36"/>
    <n v="523.76"/>
    <n v="261.60000000000002"/>
    <n v="0.33310000000000001"/>
    <x v="87"/>
    <x v="1"/>
    <x v="0"/>
    <s v="CUST-000034"/>
    <x v="28"/>
    <x v="0"/>
    <n v="4451.96"/>
    <n v="6"/>
  </r>
  <r>
    <s v="DET-002331"/>
    <s v="ORD-000076"/>
    <s v="PRD-000031"/>
    <n v="13"/>
    <n v="323.39999999999998"/>
    <n v="507.06"/>
    <n v="533.39"/>
    <n v="6934.07"/>
    <n v="4204.2"/>
    <n v="2729.87"/>
    <n v="0.39369999999999999"/>
    <x v="18"/>
    <x v="4"/>
    <x v="2"/>
    <s v="CUST-000071"/>
    <x v="66"/>
    <x v="4"/>
    <n v="78909.600000000006"/>
    <n v="4"/>
  </r>
  <r>
    <s v="DET-002332"/>
    <s v="ORD-000599"/>
    <s v="PRD-000070"/>
    <n v="34"/>
    <n v="494.1"/>
    <n v="659.45"/>
    <n v="690.96"/>
    <n v="23492.639999999999"/>
    <n v="16799.400000000001"/>
    <n v="6693.24"/>
    <n v="0.28489999999999999"/>
    <x v="49"/>
    <x v="1"/>
    <x v="2"/>
    <s v="CUST-000051"/>
    <x v="42"/>
    <x v="2"/>
    <n v="214439.4"/>
    <n v="3"/>
  </r>
  <r>
    <s v="DET-002333"/>
    <s v="ORD-001294"/>
    <s v="PRD-000067"/>
    <n v="49"/>
    <n v="113.42"/>
    <n v="174.22"/>
    <n v="166.52"/>
    <n v="8159.48"/>
    <n v="5557.58"/>
    <n v="2601.9"/>
    <n v="0.31890000000000002"/>
    <x v="57"/>
    <x v="4"/>
    <x v="3"/>
    <s v="CUST-000056"/>
    <x v="9"/>
    <x v="1"/>
    <n v="35500.46"/>
    <n v="5"/>
  </r>
  <r>
    <s v="DET-002334"/>
    <s v="ORD-000225"/>
    <s v="PRD-000056"/>
    <n v="8"/>
    <n v="464.84"/>
    <n v="609.41999999999996"/>
    <n v="595.72"/>
    <n v="4765.76"/>
    <n v="3718.72"/>
    <n v="1047.04"/>
    <n v="0.21970000000000001"/>
    <x v="78"/>
    <x v="4"/>
    <x v="3"/>
    <s v="CUST-000038"/>
    <x v="32"/>
    <x v="3"/>
    <n v="192443.76"/>
    <n v="3"/>
  </r>
  <r>
    <s v="DET-002335"/>
    <s v="ORD-000113"/>
    <s v="PRD-000063"/>
    <n v="9"/>
    <n v="422.93"/>
    <n v="665.54"/>
    <n v="721.46"/>
    <n v="6493.14"/>
    <n v="3806.37"/>
    <n v="2686.77"/>
    <n v="0.4138"/>
    <x v="101"/>
    <x v="4"/>
    <x v="1"/>
    <s v="CUST-000047"/>
    <x v="43"/>
    <x v="3"/>
    <n v="209773.28"/>
    <n v="3"/>
  </r>
  <r>
    <s v="DET-002336"/>
    <s v="ORD-000251"/>
    <s v="PRD-000075"/>
    <n v="49"/>
    <n v="368.09"/>
    <n v="503.79"/>
    <n v="549.54999999999995"/>
    <n v="26927.95"/>
    <n v="18036.41"/>
    <n v="8891.5400000000009"/>
    <n v="0.33019999999999999"/>
    <x v="100"/>
    <x v="1"/>
    <x v="3"/>
    <s v="CUST-000077"/>
    <x v="45"/>
    <x v="1"/>
    <n v="39753.72"/>
    <n v="6"/>
  </r>
  <r>
    <s v="DET-002337"/>
    <s v="ORD-001257"/>
    <s v="PRD-000015"/>
    <n v="27"/>
    <n v="131.82"/>
    <n v="208.28"/>
    <n v="222.25"/>
    <n v="6000.75"/>
    <n v="3559.14"/>
    <n v="2441.61"/>
    <n v="0.40689999999999998"/>
    <x v="54"/>
    <x v="3"/>
    <x v="1"/>
    <s v="CUST-000028"/>
    <x v="67"/>
    <x v="3"/>
    <n v="12654.72"/>
    <n v="3"/>
  </r>
  <r>
    <s v="DET-002338"/>
    <s v="ORD-000841"/>
    <s v="PRD-000109"/>
    <n v="20"/>
    <n v="152.96"/>
    <n v="238.96"/>
    <n v="260.02999999999997"/>
    <n v="5200.6000000000004"/>
    <n v="3059.2"/>
    <n v="2141.4"/>
    <n v="0.4118"/>
    <x v="92"/>
    <x v="0"/>
    <x v="3"/>
    <s v="CUST-000062"/>
    <x v="8"/>
    <x v="4"/>
    <n v="16978.560000000001"/>
    <n v="4"/>
  </r>
  <r>
    <s v="DET-002339"/>
    <s v="ORD-000714"/>
    <s v="PRD-000116"/>
    <n v="26"/>
    <n v="442.16"/>
    <n v="664.5"/>
    <n v="661.79"/>
    <n v="17206.54"/>
    <n v="11496.16"/>
    <n v="5710.38"/>
    <n v="0.33189999999999997"/>
    <x v="98"/>
    <x v="1"/>
    <x v="2"/>
    <s v="CUST-000053"/>
    <x v="19"/>
    <x v="4"/>
    <n v="207373.04"/>
    <n v="3"/>
  </r>
  <r>
    <s v="DET-002340"/>
    <s v="ORD-001107"/>
    <s v="PRD-000092"/>
    <n v="41"/>
    <n v="370.96"/>
    <n v="553.53"/>
    <n v="546.41999999999996"/>
    <n v="22403.22"/>
    <n v="15209.36"/>
    <n v="7193.86"/>
    <n v="0.3211"/>
    <x v="5"/>
    <x v="3"/>
    <x v="0"/>
    <s v="CUST-000063"/>
    <x v="16"/>
    <x v="3"/>
    <n v="74562.960000000006"/>
    <n v="6"/>
  </r>
  <r>
    <s v="DET-002341"/>
    <s v="ORD-000125"/>
    <s v="PRD-000010"/>
    <n v="12"/>
    <n v="368.63"/>
    <n v="526.67999999999995"/>
    <n v="530.71"/>
    <n v="6368.52"/>
    <n v="4423.5600000000004"/>
    <n v="1944.96"/>
    <n v="0.3054"/>
    <x v="63"/>
    <x v="2"/>
    <x v="1"/>
    <s v="CUST-000015"/>
    <x v="69"/>
    <x v="1"/>
    <n v="36494.370000000003"/>
    <n v="4"/>
  </r>
  <r>
    <s v="DET-002342"/>
    <s v="ORD-001199"/>
    <s v="PRD-000038"/>
    <n v="37"/>
    <n v="93.95"/>
    <n v="142.47999999999999"/>
    <n v="136.54"/>
    <n v="5051.9799999999996"/>
    <n v="3476.15"/>
    <n v="1575.83"/>
    <n v="0.31190000000000001"/>
    <x v="22"/>
    <x v="0"/>
    <x v="3"/>
    <s v="CUST-000056"/>
    <x v="9"/>
    <x v="1"/>
    <n v="12965.1"/>
    <n v="4"/>
  </r>
  <r>
    <s v="DET-002343"/>
    <s v="ORD-001093"/>
    <s v="PRD-000047"/>
    <n v="42"/>
    <n v="190.27"/>
    <n v="259.2"/>
    <n v="277.73"/>
    <n v="11664.66"/>
    <n v="7991.34"/>
    <n v="3673.32"/>
    <n v="0.31490000000000001"/>
    <x v="111"/>
    <x v="0"/>
    <x v="2"/>
    <s v="CUST-000024"/>
    <x v="71"/>
    <x v="4"/>
    <n v="79723.13"/>
    <n v="2"/>
  </r>
  <r>
    <s v="DET-002344"/>
    <s v="ORD-001071"/>
    <s v="PRD-000057"/>
    <n v="47"/>
    <n v="89.82"/>
    <n v="134"/>
    <n v="147.08000000000001"/>
    <n v="6912.76"/>
    <n v="4221.54"/>
    <n v="2691.22"/>
    <n v="0.38929999999999998"/>
    <x v="30"/>
    <x v="4"/>
    <x v="1"/>
    <s v="CUST-000025"/>
    <x v="15"/>
    <x v="0"/>
    <n v="9431.1"/>
    <n v="4"/>
  </r>
  <r>
    <s v="DET-002345"/>
    <s v="ORD-000884"/>
    <s v="PRD-000050"/>
    <n v="20"/>
    <n v="133.18"/>
    <n v="194.02"/>
    <n v="208.3"/>
    <n v="4166"/>
    <n v="2663.6"/>
    <n v="1502.4"/>
    <n v="0.36059999999999998"/>
    <x v="35"/>
    <x v="1"/>
    <x v="2"/>
    <s v="CUST-000004"/>
    <x v="73"/>
    <x v="4"/>
    <n v="29033.24"/>
    <n v="5"/>
  </r>
  <r>
    <s v="DET-002346"/>
    <s v="ORD-001280"/>
    <s v="PRD-000114"/>
    <n v="9"/>
    <n v="413.65"/>
    <n v="588.37"/>
    <n v="607.92999999999995"/>
    <n v="5471.37"/>
    <n v="3722.85"/>
    <n v="1748.52"/>
    <n v="0.3196"/>
    <x v="50"/>
    <x v="1"/>
    <x v="3"/>
    <s v="CUST-000020"/>
    <x v="72"/>
    <x v="0"/>
    <n v="43846.9"/>
    <n v="5"/>
  </r>
  <r>
    <s v="DET-002347"/>
    <s v="ORD-000030"/>
    <s v="PRD-000071"/>
    <n v="20"/>
    <n v="397.51"/>
    <n v="509.84"/>
    <n v="506.93"/>
    <n v="10138.6"/>
    <n v="7950.2"/>
    <n v="2188.4"/>
    <n v="0.21579999999999999"/>
    <x v="43"/>
    <x v="1"/>
    <x v="1"/>
    <s v="CUST-000076"/>
    <x v="35"/>
    <x v="2"/>
    <n v="96197.42"/>
    <n v="1"/>
  </r>
  <r>
    <s v="DET-002348"/>
    <s v="ORD-000281"/>
    <s v="PRD-000015"/>
    <n v="11"/>
    <n v="131.82"/>
    <n v="208.28"/>
    <n v="204.04"/>
    <n v="2244.44"/>
    <n v="1450.02"/>
    <n v="794.42"/>
    <n v="0.35399999999999998"/>
    <x v="54"/>
    <x v="3"/>
    <x v="2"/>
    <s v="CUST-000012"/>
    <x v="39"/>
    <x v="4"/>
    <n v="12654.72"/>
    <n v="6"/>
  </r>
  <r>
    <s v="DET-002349"/>
    <s v="ORD-000924"/>
    <s v="PRD-000018"/>
    <n v="5"/>
    <n v="286.14"/>
    <n v="428.08"/>
    <n v="430.05"/>
    <n v="2150.25"/>
    <n v="1430.7"/>
    <n v="719.55"/>
    <n v="0.33460000000000001"/>
    <x v="39"/>
    <x v="5"/>
    <x v="1"/>
    <s v="CUST-000040"/>
    <x v="27"/>
    <x v="1"/>
    <n v="32333.82"/>
    <n v="2"/>
  </r>
  <r>
    <s v="DET-002350"/>
    <s v="ORD-001261"/>
    <s v="PRD-000082"/>
    <n v="13"/>
    <n v="330.48"/>
    <n v="422.83"/>
    <n v="443.99"/>
    <n v="5771.87"/>
    <n v="4296.24"/>
    <n v="1475.63"/>
    <n v="0.25569999999999998"/>
    <x v="2"/>
    <x v="2"/>
    <x v="1"/>
    <s v="CUST-000065"/>
    <x v="33"/>
    <x v="4"/>
    <n v="69070.320000000007"/>
    <n v="1"/>
  </r>
  <r>
    <s v="DET-002351"/>
    <s v="ORD-001272"/>
    <s v="PRD-000116"/>
    <n v="22"/>
    <n v="442.16"/>
    <n v="664.5"/>
    <n v="675.84"/>
    <n v="14868.48"/>
    <n v="9727.52"/>
    <n v="5140.96"/>
    <n v="0.3458"/>
    <x v="98"/>
    <x v="1"/>
    <x v="2"/>
    <s v="CUST-000067"/>
    <x v="59"/>
    <x v="0"/>
    <n v="207373.04"/>
    <n v="2"/>
  </r>
  <r>
    <s v="DET-002352"/>
    <s v="ORD-000368"/>
    <s v="PRD-000105"/>
    <n v="49"/>
    <n v="458.4"/>
    <n v="615.54999999999995"/>
    <n v="671.02"/>
    <n v="32879.980000000003"/>
    <n v="22461.599999999999"/>
    <n v="10418.379999999999"/>
    <n v="0.31690000000000002"/>
    <x v="85"/>
    <x v="2"/>
    <x v="3"/>
    <s v="CUST-000006"/>
    <x v="63"/>
    <x v="2"/>
    <n v="143479.20000000001"/>
    <n v="6"/>
  </r>
  <r>
    <s v="DET-002353"/>
    <s v="ORD-000495"/>
    <s v="PRD-000088"/>
    <n v="7"/>
    <n v="336.9"/>
    <n v="499.36"/>
    <n v="538.38"/>
    <n v="3768.66"/>
    <n v="2358.3000000000002"/>
    <n v="1410.36"/>
    <n v="0.37419999999999998"/>
    <x v="26"/>
    <x v="4"/>
    <x v="3"/>
    <s v="CUST-000052"/>
    <x v="58"/>
    <x v="2"/>
    <n v="34700.699999999997"/>
    <n v="3"/>
  </r>
  <r>
    <s v="DET-002354"/>
    <s v="ORD-001049"/>
    <s v="PRD-000002"/>
    <n v="28"/>
    <n v="477.82"/>
    <n v="747.13"/>
    <n v="721.25"/>
    <n v="20195"/>
    <n v="13378.96"/>
    <n v="6816.04"/>
    <n v="0.33750000000000002"/>
    <x v="86"/>
    <x v="4"/>
    <x v="0"/>
    <s v="CUST-000022"/>
    <x v="74"/>
    <x v="3"/>
    <n v="45392.9"/>
    <n v="3"/>
  </r>
  <r>
    <s v="DET-002355"/>
    <s v="ORD-000718"/>
    <s v="PRD-000104"/>
    <n v="32"/>
    <n v="278.86"/>
    <n v="384.46"/>
    <n v="372.82"/>
    <n v="11930.24"/>
    <n v="8923.52"/>
    <n v="3006.72"/>
    <n v="0.252"/>
    <x v="82"/>
    <x v="1"/>
    <x v="2"/>
    <s v="CUST-000017"/>
    <x v="41"/>
    <x v="4"/>
    <n v="92302.66"/>
    <n v="5"/>
  </r>
  <r>
    <s v="DET-002356"/>
    <s v="ORD-001017"/>
    <s v="PRD-000084"/>
    <n v="14"/>
    <n v="78.599999999999994"/>
    <n v="122.97"/>
    <n v="129.30000000000001"/>
    <n v="1810.2"/>
    <n v="1100.4000000000001"/>
    <n v="709.8"/>
    <n v="0.3921"/>
    <x v="9"/>
    <x v="5"/>
    <x v="2"/>
    <s v="CUST-000014"/>
    <x v="68"/>
    <x v="4"/>
    <n v="7074"/>
    <n v="5"/>
  </r>
  <r>
    <s v="DET-002357"/>
    <s v="ORD-001338"/>
    <s v="PRD-000098"/>
    <n v="13"/>
    <n v="242.39"/>
    <n v="366.32"/>
    <n v="360.68"/>
    <n v="4688.84"/>
    <n v="3151.07"/>
    <n v="1537.77"/>
    <n v="0.32800000000000001"/>
    <x v="102"/>
    <x v="4"/>
    <x v="1"/>
    <s v="CUST-000005"/>
    <x v="65"/>
    <x v="4"/>
    <n v="16724.91"/>
    <n v="3"/>
  </r>
  <r>
    <s v="DET-002358"/>
    <s v="ORD-000606"/>
    <s v="PRD-000043"/>
    <n v="17"/>
    <n v="65.47"/>
    <n v="96.35"/>
    <n v="102.96"/>
    <n v="1750.32"/>
    <n v="1112.99"/>
    <n v="637.33000000000004"/>
    <n v="0.36409999999999998"/>
    <x v="87"/>
    <x v="1"/>
    <x v="3"/>
    <s v="CUST-000045"/>
    <x v="13"/>
    <x v="0"/>
    <n v="4451.96"/>
    <n v="6"/>
  </r>
  <r>
    <s v="DET-002359"/>
    <s v="ORD-000375"/>
    <s v="PRD-000026"/>
    <n v="39"/>
    <n v="403.33"/>
    <n v="509.37"/>
    <n v="529.08000000000004"/>
    <n v="20634.12"/>
    <n v="15729.87"/>
    <n v="4904.25"/>
    <n v="0.23769999999999999"/>
    <x v="110"/>
    <x v="4"/>
    <x v="0"/>
    <s v="CUST-000008"/>
    <x v="20"/>
    <x v="0"/>
    <n v="179481.85"/>
    <n v="1"/>
  </r>
  <r>
    <s v="DET-002360"/>
    <s v="ORD-000639"/>
    <s v="PRD-000071"/>
    <n v="27"/>
    <n v="397.51"/>
    <n v="509.84"/>
    <n v="501.92"/>
    <n v="13551.84"/>
    <n v="10732.77"/>
    <n v="2819.07"/>
    <n v="0.20799999999999999"/>
    <x v="43"/>
    <x v="1"/>
    <x v="1"/>
    <s v="CUST-000054"/>
    <x v="6"/>
    <x v="3"/>
    <n v="96197.42"/>
    <n v="5"/>
  </r>
  <r>
    <s v="DET-002361"/>
    <s v="ORD-001049"/>
    <s v="PRD-000038"/>
    <n v="21"/>
    <n v="93.95"/>
    <n v="142.47999999999999"/>
    <n v="145.59"/>
    <n v="3057.39"/>
    <n v="1972.95"/>
    <n v="1084.44"/>
    <n v="0.35470000000000002"/>
    <x v="22"/>
    <x v="0"/>
    <x v="0"/>
    <s v="CUST-000022"/>
    <x v="74"/>
    <x v="3"/>
    <n v="12965.1"/>
    <n v="3"/>
  </r>
  <r>
    <s v="DET-002362"/>
    <s v="ORD-001358"/>
    <s v="PRD-000094"/>
    <n v="11"/>
    <n v="302.57"/>
    <n v="401.96"/>
    <n v="406.35"/>
    <n v="4469.8500000000004"/>
    <n v="3328.27"/>
    <n v="1141.58"/>
    <n v="0.25540000000000002"/>
    <x v="41"/>
    <x v="2"/>
    <x v="3"/>
    <s v="CUST-000080"/>
    <x v="12"/>
    <x v="4"/>
    <n v="133433.37"/>
    <n v="1"/>
  </r>
  <r>
    <s v="DET-002363"/>
    <s v="ORD-001379"/>
    <s v="PRD-000042"/>
    <n v="20"/>
    <n v="272.83"/>
    <n v="401.42"/>
    <n v="433.92"/>
    <n v="8678.4"/>
    <n v="5456.6"/>
    <n v="3221.8"/>
    <n v="0.37119999999999997"/>
    <x v="36"/>
    <x v="2"/>
    <x v="2"/>
    <s v="CUST-000019"/>
    <x v="3"/>
    <x v="0"/>
    <n v="121955.01"/>
    <n v="4"/>
  </r>
  <r>
    <s v="DET-002364"/>
    <s v="ORD-000116"/>
    <s v="PRD-000005"/>
    <n v="44"/>
    <n v="120.21"/>
    <n v="159.85"/>
    <n v="152.63"/>
    <n v="6715.72"/>
    <n v="5289.24"/>
    <n v="1426.48"/>
    <n v="0.21240000000000001"/>
    <x v="3"/>
    <x v="2"/>
    <x v="0"/>
    <s v="CUST-000075"/>
    <x v="0"/>
    <x v="0"/>
    <n v="45439.38"/>
    <n v="4"/>
  </r>
  <r>
    <s v="DET-002365"/>
    <s v="ORD-000048"/>
    <s v="PRD-000011"/>
    <n v="40"/>
    <n v="59.26"/>
    <n v="82.73"/>
    <n v="89.71"/>
    <n v="3588.4"/>
    <n v="2370.4"/>
    <n v="1218"/>
    <n v="0.33939999999999998"/>
    <x v="96"/>
    <x v="2"/>
    <x v="0"/>
    <s v="CUST-000058"/>
    <x v="79"/>
    <x v="0"/>
    <n v="14044.62"/>
    <n v="2"/>
  </r>
  <r>
    <s v="DET-002366"/>
    <s v="ORD-000099"/>
    <s v="PRD-000065"/>
    <n v="24"/>
    <n v="176.42"/>
    <n v="236.45"/>
    <n v="247.76"/>
    <n v="5946.24"/>
    <n v="4234.08"/>
    <n v="1712.16"/>
    <n v="0.28789999999999999"/>
    <x v="114"/>
    <x v="0"/>
    <x v="1"/>
    <s v="CUST-000077"/>
    <x v="45"/>
    <x v="1"/>
    <n v="54866.62"/>
    <n v="4"/>
  </r>
  <r>
    <s v="DET-002367"/>
    <s v="ORD-001483"/>
    <s v="PRD-000034"/>
    <n v="28"/>
    <n v="477"/>
    <n v="677.96"/>
    <n v="719.07"/>
    <n v="20133.96"/>
    <n v="13356"/>
    <n v="6777.96"/>
    <n v="0.33660000000000001"/>
    <x v="48"/>
    <x v="1"/>
    <x v="0"/>
    <s v="CUST-000026"/>
    <x v="70"/>
    <x v="0"/>
    <n v="187461"/>
    <n v="6"/>
  </r>
  <r>
    <s v="DET-002368"/>
    <s v="ORD-000405"/>
    <s v="PRD-000120"/>
    <n v="9"/>
    <n v="292.7"/>
    <n v="384.02"/>
    <n v="364.97"/>
    <n v="3284.73"/>
    <n v="2634.3"/>
    <n v="650.42999999999995"/>
    <n v="0.19800000000000001"/>
    <x v="62"/>
    <x v="2"/>
    <x v="0"/>
    <s v="CUST-000013"/>
    <x v="11"/>
    <x v="3"/>
    <n v="76980.100000000006"/>
    <n v="6"/>
  </r>
  <r>
    <s v="DET-002369"/>
    <s v="ORD-001238"/>
    <s v="PRD-000001"/>
    <n v="49"/>
    <n v="218.54"/>
    <n v="334.94"/>
    <n v="349.76"/>
    <n v="17138.240000000002"/>
    <n v="10708.46"/>
    <n v="6429.78"/>
    <n v="0.37519999999999998"/>
    <x v="28"/>
    <x v="5"/>
    <x v="1"/>
    <s v="CUST-000021"/>
    <x v="55"/>
    <x v="4"/>
    <n v="23165.24"/>
    <n v="6"/>
  </r>
  <r>
    <s v="DET-002370"/>
    <s v="ORD-000685"/>
    <s v="PRD-000083"/>
    <n v="10"/>
    <n v="198.9"/>
    <n v="259.88"/>
    <n v="269.83"/>
    <n v="2698.3"/>
    <n v="1989"/>
    <n v="709.3"/>
    <n v="0.26290000000000002"/>
    <x v="66"/>
    <x v="5"/>
    <x v="2"/>
    <s v="CUST-000014"/>
    <x v="68"/>
    <x v="4"/>
    <n v="72399.600000000006"/>
    <n v="5"/>
  </r>
  <r>
    <s v="DET-002371"/>
    <s v="ORD-000903"/>
    <s v="PRD-000002"/>
    <n v="32"/>
    <n v="477.82"/>
    <n v="747.13"/>
    <n v="769.98"/>
    <n v="24639.360000000001"/>
    <n v="15290.24"/>
    <n v="9349.1200000000008"/>
    <n v="0.37940000000000002"/>
    <x v="86"/>
    <x v="4"/>
    <x v="3"/>
    <s v="CUST-000035"/>
    <x v="61"/>
    <x v="1"/>
    <n v="45392.9"/>
    <n v="2"/>
  </r>
  <r>
    <s v="DET-002372"/>
    <s v="ORD-000503"/>
    <s v="PRD-000085"/>
    <n v="9"/>
    <n v="189.94"/>
    <n v="277.74"/>
    <n v="296.58999999999997"/>
    <n v="2669.31"/>
    <n v="1709.46"/>
    <n v="959.85"/>
    <n v="0.35959999999999998"/>
    <x v="115"/>
    <x v="5"/>
    <x v="2"/>
    <s v="CUST-000068"/>
    <x v="17"/>
    <x v="2"/>
    <n v="73316.84"/>
    <n v="4"/>
  </r>
  <r>
    <s v="DET-002373"/>
    <s v="ORD-001472"/>
    <s v="PRD-000020"/>
    <n v="43"/>
    <n v="181.05"/>
    <n v="287.89"/>
    <n v="297.5"/>
    <n v="12792.5"/>
    <n v="7785.15"/>
    <n v="5007.3500000000004"/>
    <n v="0.39140000000000003"/>
    <x v="21"/>
    <x v="2"/>
    <x v="1"/>
    <s v="CUST-000068"/>
    <x v="17"/>
    <x v="2"/>
    <n v="28786.95"/>
    <n v="4"/>
  </r>
  <r>
    <s v="DET-002374"/>
    <s v="ORD-000894"/>
    <s v="PRD-000061"/>
    <n v="42"/>
    <n v="224.9"/>
    <n v="307.97000000000003"/>
    <n v="332.17"/>
    <n v="13951.14"/>
    <n v="9445.7999999999993"/>
    <n v="4505.34"/>
    <n v="0.32290000000000002"/>
    <x v="109"/>
    <x v="1"/>
    <x v="0"/>
    <s v="CUST-000006"/>
    <x v="63"/>
    <x v="2"/>
    <n v="11245"/>
    <n v="2"/>
  </r>
  <r>
    <s v="DET-002375"/>
    <s v="ORD-000258"/>
    <s v="PRD-000087"/>
    <n v="6"/>
    <n v="378.32"/>
    <n v="486.34"/>
    <n v="478.99"/>
    <n v="2873.94"/>
    <n v="2269.92"/>
    <n v="604.02"/>
    <n v="0.2102"/>
    <x v="107"/>
    <x v="5"/>
    <x v="2"/>
    <s v="CUST-000016"/>
    <x v="47"/>
    <x v="3"/>
    <n v="133546.96"/>
    <n v="5"/>
  </r>
  <r>
    <s v="DET-002376"/>
    <s v="ORD-000844"/>
    <s v="PRD-000021"/>
    <n v="47"/>
    <n v="325.33"/>
    <n v="516.25"/>
    <n v="552.85"/>
    <n v="25983.95"/>
    <n v="15290.51"/>
    <n v="10693.44"/>
    <n v="0.41149999999999998"/>
    <x v="72"/>
    <x v="0"/>
    <x v="0"/>
    <s v="CUST-000056"/>
    <x v="9"/>
    <x v="1"/>
    <n v="44244.88"/>
    <n v="5"/>
  </r>
  <r>
    <s v="DET-002377"/>
    <s v="ORD-000121"/>
    <s v="PRD-000088"/>
    <n v="43"/>
    <n v="336.9"/>
    <n v="499.36"/>
    <n v="487.82"/>
    <n v="20976.26"/>
    <n v="14486.7"/>
    <n v="6489.56"/>
    <n v="0.30940000000000001"/>
    <x v="26"/>
    <x v="4"/>
    <x v="3"/>
    <s v="CUST-000018"/>
    <x v="56"/>
    <x v="3"/>
    <n v="34700.699999999997"/>
    <n v="5"/>
  </r>
  <r>
    <s v="DET-002378"/>
    <s v="ORD-000810"/>
    <s v="PRD-000068"/>
    <n v="25"/>
    <n v="410.99"/>
    <n v="593.6"/>
    <n v="636.32000000000005"/>
    <n v="15908"/>
    <n v="10274.75"/>
    <n v="5633.25"/>
    <n v="0.35410000000000003"/>
    <x v="24"/>
    <x v="2"/>
    <x v="1"/>
    <s v="CUST-000014"/>
    <x v="68"/>
    <x v="4"/>
    <n v="159053.13"/>
    <n v="6"/>
  </r>
  <r>
    <s v="DET-002379"/>
    <s v="ORD-000978"/>
    <s v="PRD-000012"/>
    <n v="44"/>
    <n v="486.46"/>
    <n v="645.89"/>
    <n v="704.71"/>
    <n v="31007.24"/>
    <n v="21404.240000000002"/>
    <n v="9603"/>
    <n v="0.30969999999999998"/>
    <x v="32"/>
    <x v="0"/>
    <x v="1"/>
    <s v="CUST-000053"/>
    <x v="19"/>
    <x v="4"/>
    <n v="77347.14"/>
    <n v="6"/>
  </r>
  <r>
    <s v="DET-002380"/>
    <s v="ORD-000054"/>
    <s v="PRD-000022"/>
    <n v="41"/>
    <n v="112.77"/>
    <n v="150.9"/>
    <n v="150.94999999999999"/>
    <n v="6188.95"/>
    <n v="4623.57"/>
    <n v="1565.38"/>
    <n v="0.25290000000000001"/>
    <x v="17"/>
    <x v="3"/>
    <x v="3"/>
    <s v="CUST-000018"/>
    <x v="56"/>
    <x v="3"/>
    <n v="35409.78"/>
    <n v="2"/>
  </r>
  <r>
    <s v="DET-002381"/>
    <s v="ORD-001019"/>
    <s v="PRD-000020"/>
    <n v="22"/>
    <n v="181.05"/>
    <n v="287.89"/>
    <n v="296.38"/>
    <n v="6520.36"/>
    <n v="3983.1"/>
    <n v="2537.2600000000002"/>
    <n v="0.3891"/>
    <x v="21"/>
    <x v="2"/>
    <x v="1"/>
    <s v="CUST-000047"/>
    <x v="43"/>
    <x v="3"/>
    <n v="28786.95"/>
    <n v="4"/>
  </r>
  <r>
    <s v="DET-002382"/>
    <s v="ORD-001355"/>
    <s v="PRD-000082"/>
    <n v="16"/>
    <n v="330.48"/>
    <n v="422.83"/>
    <n v="443.44"/>
    <n v="7095.04"/>
    <n v="5287.68"/>
    <n v="1807.36"/>
    <n v="0.25469999999999998"/>
    <x v="2"/>
    <x v="2"/>
    <x v="1"/>
    <s v="CUST-000001"/>
    <x v="50"/>
    <x v="4"/>
    <n v="69070.320000000007"/>
    <n v="5"/>
  </r>
  <r>
    <s v="DET-002383"/>
    <s v="ORD-000784"/>
    <s v="PRD-000001"/>
    <n v="21"/>
    <n v="218.54"/>
    <n v="334.94"/>
    <n v="322.19"/>
    <n v="6765.99"/>
    <n v="4589.34"/>
    <n v="2176.65"/>
    <n v="0.32169999999999999"/>
    <x v="28"/>
    <x v="5"/>
    <x v="2"/>
    <s v="CUST-000025"/>
    <x v="15"/>
    <x v="0"/>
    <n v="23165.24"/>
    <n v="5"/>
  </r>
  <r>
    <s v="DET-002384"/>
    <s v="ORD-000241"/>
    <s v="PRD-000030"/>
    <n v="41"/>
    <n v="70.900000000000006"/>
    <n v="95.54"/>
    <n v="97.84"/>
    <n v="4011.44"/>
    <n v="2906.9"/>
    <n v="1104.54"/>
    <n v="0.27529999999999999"/>
    <x v="6"/>
    <x v="1"/>
    <x v="3"/>
    <s v="CUST-000010"/>
    <x v="75"/>
    <x v="4"/>
    <n v="19072.099999999999"/>
    <n v="6"/>
  </r>
  <r>
    <s v="DET-002385"/>
    <s v="ORD-000483"/>
    <s v="PRD-000097"/>
    <n v="42"/>
    <n v="285.23"/>
    <n v="389.02"/>
    <n v="390.61"/>
    <n v="16405.62"/>
    <n v="11979.66"/>
    <n v="4425.96"/>
    <n v="0.26979999999999998"/>
    <x v="93"/>
    <x v="1"/>
    <x v="3"/>
    <s v="CUST-000027"/>
    <x v="21"/>
    <x v="4"/>
    <n v="47062.95"/>
    <n v="3"/>
  </r>
  <r>
    <s v="DET-002386"/>
    <s v="ORD-001013"/>
    <s v="PRD-000024"/>
    <n v="19"/>
    <n v="214.86"/>
    <n v="291.2"/>
    <n v="314.75"/>
    <n v="5980.25"/>
    <n v="4082.34"/>
    <n v="1897.91"/>
    <n v="0.31740000000000002"/>
    <x v="73"/>
    <x v="0"/>
    <x v="2"/>
    <s v="CUST-000010"/>
    <x v="75"/>
    <x v="4"/>
    <n v="80572.5"/>
    <n v="2"/>
  </r>
  <r>
    <s v="DET-002387"/>
    <s v="ORD-000187"/>
    <s v="PRD-000014"/>
    <n v="11"/>
    <n v="145.55000000000001"/>
    <n v="199.14"/>
    <n v="215.37"/>
    <n v="2369.0700000000002"/>
    <n v="1601.05"/>
    <n v="768.02"/>
    <n v="0.32419999999999999"/>
    <x v="4"/>
    <x v="2"/>
    <x v="1"/>
    <s v="CUST-000053"/>
    <x v="19"/>
    <x v="4"/>
    <n v="47158.2"/>
    <n v="5"/>
  </r>
  <r>
    <s v="DET-002388"/>
    <s v="ORD-000656"/>
    <s v="PRD-000036"/>
    <n v="18"/>
    <n v="413.78"/>
    <n v="552.28"/>
    <n v="582.72"/>
    <n v="10488.96"/>
    <n v="7448.04"/>
    <n v="3040.92"/>
    <n v="0.28989999999999999"/>
    <x v="81"/>
    <x v="1"/>
    <x v="1"/>
    <s v="CUST-000074"/>
    <x v="29"/>
    <x v="0"/>
    <n v="177511.62"/>
    <n v="6"/>
  </r>
  <r>
    <s v="DET-002389"/>
    <s v="ORD-000262"/>
    <s v="PRD-000069"/>
    <n v="5"/>
    <n v="83.55"/>
    <n v="119.93"/>
    <n v="125.73"/>
    <n v="628.65"/>
    <n v="417.75"/>
    <n v="210.9"/>
    <n v="0.33550000000000002"/>
    <x v="67"/>
    <x v="4"/>
    <x v="0"/>
    <s v="CUST-000056"/>
    <x v="9"/>
    <x v="1"/>
    <n v="24730.799999999999"/>
    <n v="2"/>
  </r>
  <r>
    <s v="DET-002390"/>
    <s v="ORD-000953"/>
    <s v="PRD-000075"/>
    <n v="42"/>
    <n v="368.09"/>
    <n v="503.79"/>
    <n v="534.04"/>
    <n v="22429.68"/>
    <n v="15459.78"/>
    <n v="6969.9"/>
    <n v="0.31069999999999998"/>
    <x v="100"/>
    <x v="1"/>
    <x v="2"/>
    <s v="CUST-000006"/>
    <x v="63"/>
    <x v="2"/>
    <n v="39753.72"/>
    <n v="2"/>
  </r>
  <r>
    <s v="DET-002391"/>
    <s v="ORD-001388"/>
    <s v="PRD-000024"/>
    <n v="7"/>
    <n v="214.86"/>
    <n v="291.2"/>
    <n v="292.63"/>
    <n v="2048.41"/>
    <n v="1504.02"/>
    <n v="544.39"/>
    <n v="0.26579999999999998"/>
    <x v="73"/>
    <x v="0"/>
    <x v="3"/>
    <s v="CUST-000065"/>
    <x v="33"/>
    <x v="4"/>
    <n v="80572.5"/>
    <n v="6"/>
  </r>
  <r>
    <s v="DET-002392"/>
    <s v="ORD-000491"/>
    <s v="PRD-000060"/>
    <n v="41"/>
    <n v="196.4"/>
    <n v="254.95"/>
    <n v="257.67"/>
    <n v="10564.47"/>
    <n v="8052.4"/>
    <n v="2512.0700000000002"/>
    <n v="0.23780000000000001"/>
    <x v="90"/>
    <x v="5"/>
    <x v="2"/>
    <s v="CUST-000038"/>
    <x v="32"/>
    <x v="3"/>
    <n v="93682.8"/>
    <n v="1"/>
  </r>
  <r>
    <s v="DET-002393"/>
    <s v="ORD-000431"/>
    <s v="PRD-000095"/>
    <n v="48"/>
    <n v="396.94"/>
    <n v="595.12"/>
    <n v="614.79"/>
    <n v="29509.919999999998"/>
    <n v="19053.12"/>
    <n v="10456.799999999999"/>
    <n v="0.3543"/>
    <x v="31"/>
    <x v="1"/>
    <x v="2"/>
    <s v="CUST-000064"/>
    <x v="18"/>
    <x v="0"/>
    <n v="139722.88"/>
    <n v="4"/>
  </r>
  <r>
    <s v="DET-002394"/>
    <s v="ORD-000239"/>
    <s v="PRD-000055"/>
    <n v="35"/>
    <n v="319.05"/>
    <n v="470.86"/>
    <n v="513.57000000000005"/>
    <n v="17974.95"/>
    <n v="11166.75"/>
    <n v="6808.2"/>
    <n v="0.37880000000000003"/>
    <x v="23"/>
    <x v="0"/>
    <x v="0"/>
    <s v="CUST-000029"/>
    <x v="4"/>
    <x v="0"/>
    <n v="62852.85"/>
    <n v="4"/>
  </r>
  <r>
    <s v="DET-002395"/>
    <s v="ORD-000304"/>
    <s v="PRD-000077"/>
    <n v="47"/>
    <n v="397.07"/>
    <n v="597.23"/>
    <n v="632.23"/>
    <n v="29714.81"/>
    <n v="18662.29"/>
    <n v="11052.52"/>
    <n v="0.372"/>
    <x v="71"/>
    <x v="4"/>
    <x v="0"/>
    <s v="CUST-000028"/>
    <x v="67"/>
    <x v="3"/>
    <n v="153269.01999999999"/>
    <n v="4"/>
  </r>
  <r>
    <s v="DET-002396"/>
    <s v="ORD-000298"/>
    <s v="PRD-000080"/>
    <n v="17"/>
    <n v="102.14"/>
    <n v="155.55000000000001"/>
    <n v="160.63"/>
    <n v="2730.71"/>
    <n v="1736.38"/>
    <n v="994.33"/>
    <n v="0.36409999999999998"/>
    <x v="95"/>
    <x v="2"/>
    <x v="3"/>
    <s v="CUST-000008"/>
    <x v="20"/>
    <x v="0"/>
    <n v="43103.08"/>
    <n v="5"/>
  </r>
  <r>
    <s v="DET-002397"/>
    <s v="ORD-000076"/>
    <s v="PRD-000024"/>
    <n v="22"/>
    <n v="214.86"/>
    <n v="291.2"/>
    <n v="310.29000000000002"/>
    <n v="6826.38"/>
    <n v="4726.92"/>
    <n v="2099.46"/>
    <n v="0.30759999999999998"/>
    <x v="73"/>
    <x v="0"/>
    <x v="2"/>
    <s v="CUST-000071"/>
    <x v="66"/>
    <x v="4"/>
    <n v="80572.5"/>
    <n v="4"/>
  </r>
  <r>
    <s v="DET-002398"/>
    <s v="ORD-001357"/>
    <s v="PRD-000077"/>
    <n v="21"/>
    <n v="397.07"/>
    <n v="597.23"/>
    <n v="600.59"/>
    <n v="12612.39"/>
    <n v="8338.4699999999993"/>
    <n v="4273.92"/>
    <n v="0.33889999999999998"/>
    <x v="71"/>
    <x v="4"/>
    <x v="0"/>
    <s v="CUST-000031"/>
    <x v="57"/>
    <x v="0"/>
    <n v="153269.01999999999"/>
    <n v="5"/>
  </r>
  <r>
    <s v="DET-002399"/>
    <s v="ORD-000999"/>
    <s v="PRD-000024"/>
    <n v="21"/>
    <n v="214.86"/>
    <n v="291.2"/>
    <n v="308.55"/>
    <n v="6479.55"/>
    <n v="4512.0600000000004"/>
    <n v="1967.49"/>
    <n v="0.30359999999999998"/>
    <x v="73"/>
    <x v="0"/>
    <x v="0"/>
    <s v="CUST-000063"/>
    <x v="16"/>
    <x v="3"/>
    <n v="80572.5"/>
    <n v="2"/>
  </r>
  <r>
    <s v="DET-002400"/>
    <s v="ORD-000642"/>
    <s v="PRD-000054"/>
    <n v="15"/>
    <n v="452.67"/>
    <n v="601.72"/>
    <n v="608.70000000000005"/>
    <n v="9130.5"/>
    <n v="6790.05"/>
    <n v="2340.4499999999998"/>
    <n v="0.25629999999999997"/>
    <x v="77"/>
    <x v="5"/>
    <x v="0"/>
    <s v="CUST-000008"/>
    <x v="20"/>
    <x v="0"/>
    <n v="218639.61"/>
    <n v="2"/>
  </r>
  <r>
    <s v="DET-002401"/>
    <s v="ORD-001498"/>
    <s v="PRD-000026"/>
    <n v="24"/>
    <n v="403.33"/>
    <n v="509.37"/>
    <n v="505.27"/>
    <n v="12126.48"/>
    <n v="9679.92"/>
    <n v="2446.56"/>
    <n v="0.20180000000000001"/>
    <x v="110"/>
    <x v="4"/>
    <x v="0"/>
    <s v="CUST-000060"/>
    <x v="62"/>
    <x v="3"/>
    <n v="179481.85"/>
    <n v="4"/>
  </r>
  <r>
    <s v="DET-002402"/>
    <s v="ORD-000827"/>
    <s v="PRD-000066"/>
    <n v="14"/>
    <n v="294.20999999999998"/>
    <n v="435.72"/>
    <n v="453.78"/>
    <n v="6352.92"/>
    <n v="4118.9399999999996"/>
    <n v="2233.98"/>
    <n v="0.35160000000000002"/>
    <x v="14"/>
    <x v="1"/>
    <x v="2"/>
    <s v="CUST-000042"/>
    <x v="53"/>
    <x v="2"/>
    <n v="118860.84"/>
    <n v="3"/>
  </r>
  <r>
    <s v="DET-002403"/>
    <s v="ORD-000283"/>
    <s v="PRD-000080"/>
    <n v="33"/>
    <n v="102.14"/>
    <n v="155.55000000000001"/>
    <n v="163.80000000000001"/>
    <n v="5405.4"/>
    <n v="3370.62"/>
    <n v="2034.78"/>
    <n v="0.37640000000000001"/>
    <x v="95"/>
    <x v="2"/>
    <x v="3"/>
    <s v="CUST-000034"/>
    <x v="28"/>
    <x v="0"/>
    <n v="43103.08"/>
    <n v="3"/>
  </r>
  <r>
    <s v="DET-002404"/>
    <s v="ORD-000591"/>
    <s v="PRD-000038"/>
    <n v="38"/>
    <n v="93.95"/>
    <n v="142.47999999999999"/>
    <n v="145.16999999999999"/>
    <n v="5516.46"/>
    <n v="3570.1"/>
    <n v="1946.36"/>
    <n v="0.3528"/>
    <x v="22"/>
    <x v="0"/>
    <x v="2"/>
    <s v="CUST-000049"/>
    <x v="7"/>
    <x v="1"/>
    <n v="12965.1"/>
    <n v="2"/>
  </r>
  <r>
    <s v="DET-002405"/>
    <s v="ORD-000072"/>
    <s v="PRD-000110"/>
    <n v="21"/>
    <n v="84.64"/>
    <n v="124.5"/>
    <n v="128.84"/>
    <n v="2705.64"/>
    <n v="1777.44"/>
    <n v="928.2"/>
    <n v="0.34310000000000002"/>
    <x v="103"/>
    <x v="5"/>
    <x v="3"/>
    <s v="CUST-000038"/>
    <x v="32"/>
    <x v="3"/>
    <n v="34279.199999999997"/>
    <n v="3"/>
  </r>
  <r>
    <s v="DET-002406"/>
    <s v="ORD-001287"/>
    <s v="PRD-000065"/>
    <n v="46"/>
    <n v="176.42"/>
    <n v="236.45"/>
    <n v="249.24"/>
    <n v="11465.04"/>
    <n v="8115.32"/>
    <n v="3349.72"/>
    <n v="0.29220000000000002"/>
    <x v="114"/>
    <x v="0"/>
    <x v="3"/>
    <s v="CUST-000028"/>
    <x v="67"/>
    <x v="3"/>
    <n v="54866.62"/>
    <n v="4"/>
  </r>
  <r>
    <s v="DET-002407"/>
    <s v="ORD-000703"/>
    <s v="PRD-000113"/>
    <n v="17"/>
    <n v="468.36"/>
    <n v="680.02"/>
    <n v="724.33"/>
    <n v="12313.61"/>
    <n v="7962.12"/>
    <n v="4351.49"/>
    <n v="0.35339999999999999"/>
    <x v="83"/>
    <x v="1"/>
    <x v="1"/>
    <s v="CUST-000034"/>
    <x v="28"/>
    <x v="0"/>
    <n v="110064.6"/>
    <n v="2"/>
  </r>
  <r>
    <s v="DET-002408"/>
    <s v="ORD-000575"/>
    <s v="PRD-000075"/>
    <n v="48"/>
    <n v="368.09"/>
    <n v="503.79"/>
    <n v="546.28"/>
    <n v="26221.439999999999"/>
    <n v="17668.32"/>
    <n v="8553.1200000000008"/>
    <n v="0.32619999999999999"/>
    <x v="100"/>
    <x v="1"/>
    <x v="2"/>
    <s v="CUST-000051"/>
    <x v="42"/>
    <x v="2"/>
    <n v="39753.72"/>
    <n v="3"/>
  </r>
  <r>
    <s v="DET-002409"/>
    <s v="ORD-001000"/>
    <s v="PRD-000051"/>
    <n v="43"/>
    <n v="486.31"/>
    <n v="723.21"/>
    <n v="725.51"/>
    <n v="31196.93"/>
    <n v="20911.330000000002"/>
    <n v="10285.6"/>
    <n v="0.32969999999999999"/>
    <x v="0"/>
    <x v="0"/>
    <x v="2"/>
    <s v="CUST-000028"/>
    <x v="67"/>
    <x v="3"/>
    <n v="231969.87"/>
    <n v="6"/>
  </r>
  <r>
    <s v="DET-002410"/>
    <s v="ORD-000892"/>
    <s v="PRD-000035"/>
    <n v="31"/>
    <n v="484.53"/>
    <n v="772.81"/>
    <n v="844.47"/>
    <n v="26178.57"/>
    <n v="15020.43"/>
    <n v="11158.14"/>
    <n v="0.42620000000000002"/>
    <x v="1"/>
    <x v="1"/>
    <x v="1"/>
    <s v="CUST-000041"/>
    <x v="14"/>
    <x v="3"/>
    <n v="63957.96"/>
    <n v="4"/>
  </r>
  <r>
    <s v="DET-002411"/>
    <s v="ORD-000012"/>
    <s v="PRD-000043"/>
    <n v="30"/>
    <n v="65.47"/>
    <n v="96.35"/>
    <n v="100.74"/>
    <n v="3022.2"/>
    <n v="1964.1"/>
    <n v="1058.0999999999999"/>
    <n v="0.35010000000000002"/>
    <x v="87"/>
    <x v="1"/>
    <x v="3"/>
    <s v="CUST-000024"/>
    <x v="71"/>
    <x v="4"/>
    <n v="4451.96"/>
    <n v="3"/>
  </r>
  <r>
    <s v="DET-002412"/>
    <s v="ORD-000141"/>
    <s v="PRD-000029"/>
    <n v="32"/>
    <n v="316.58999999999997"/>
    <n v="401.44"/>
    <n v="428.8"/>
    <n v="13721.6"/>
    <n v="10130.879999999999"/>
    <n v="3590.72"/>
    <n v="0.26169999999999999"/>
    <x v="113"/>
    <x v="4"/>
    <x v="3"/>
    <s v="CUST-000036"/>
    <x v="46"/>
    <x v="4"/>
    <n v="98776.08"/>
    <n v="1"/>
  </r>
  <r>
    <s v="DET-002413"/>
    <s v="ORD-000017"/>
    <s v="PRD-000037"/>
    <n v="17"/>
    <n v="187.08"/>
    <n v="277.86"/>
    <n v="293.13"/>
    <n v="4983.21"/>
    <n v="3180.36"/>
    <n v="1802.85"/>
    <n v="0.36180000000000001"/>
    <x v="104"/>
    <x v="0"/>
    <x v="0"/>
    <s v="CUST-000055"/>
    <x v="44"/>
    <x v="2"/>
    <n v="64729.68"/>
    <n v="2"/>
  </r>
  <r>
    <s v="DET-002414"/>
    <s v="ORD-001087"/>
    <s v="PRD-000081"/>
    <n v="16"/>
    <n v="438.4"/>
    <n v="646.51"/>
    <n v="634.12"/>
    <n v="10145.92"/>
    <n v="7014.4"/>
    <n v="3131.52"/>
    <n v="0.30859999999999999"/>
    <x v="84"/>
    <x v="0"/>
    <x v="1"/>
    <s v="CUST-000050"/>
    <x v="10"/>
    <x v="4"/>
    <n v="203417.60000000001"/>
    <n v="3"/>
  </r>
  <r>
    <s v="DET-002415"/>
    <s v="ORD-000253"/>
    <s v="PRD-000058"/>
    <n v="48"/>
    <n v="138.19"/>
    <n v="191.44"/>
    <n v="183.92"/>
    <n v="8828.16"/>
    <n v="6633.12"/>
    <n v="2195.04"/>
    <n v="0.24859999999999999"/>
    <x v="52"/>
    <x v="5"/>
    <x v="1"/>
    <s v="CUST-000075"/>
    <x v="0"/>
    <x v="0"/>
    <n v="14233.57"/>
    <n v="3"/>
  </r>
  <r>
    <s v="DET-002416"/>
    <s v="ORD-000465"/>
    <s v="PRD-000054"/>
    <n v="32"/>
    <n v="452.67"/>
    <n v="601.72"/>
    <n v="637.19000000000005"/>
    <n v="20390.080000000002"/>
    <n v="14485.44"/>
    <n v="5904.64"/>
    <n v="0.28960000000000002"/>
    <x v="77"/>
    <x v="5"/>
    <x v="3"/>
    <s v="CUST-000039"/>
    <x v="51"/>
    <x v="0"/>
    <n v="218639.61"/>
    <n v="1"/>
  </r>
  <r>
    <s v="DET-002417"/>
    <s v="ORD-000376"/>
    <s v="PRD-000039"/>
    <n v="6"/>
    <n v="357.9"/>
    <n v="477.14"/>
    <n v="489.86"/>
    <n v="2939.16"/>
    <n v="2147.4"/>
    <n v="791.76"/>
    <n v="0.26939999999999997"/>
    <x v="8"/>
    <x v="0"/>
    <x v="0"/>
    <s v="CUST-000026"/>
    <x v="70"/>
    <x v="0"/>
    <n v="167855.1"/>
    <n v="2"/>
  </r>
  <r>
    <s v="DET-002418"/>
    <s v="ORD-000981"/>
    <s v="PRD-000042"/>
    <n v="41"/>
    <n v="272.83"/>
    <n v="401.42"/>
    <n v="423.63"/>
    <n v="17368.830000000002"/>
    <n v="11186.03"/>
    <n v="6182.8"/>
    <n v="0.35599999999999998"/>
    <x v="36"/>
    <x v="2"/>
    <x v="2"/>
    <s v="CUST-000031"/>
    <x v="57"/>
    <x v="0"/>
    <n v="121955.01"/>
    <n v="2"/>
  </r>
  <r>
    <s v="DET-002419"/>
    <s v="ORD-000520"/>
    <s v="PRD-000028"/>
    <n v="38"/>
    <n v="281.41000000000003"/>
    <n v="401.27"/>
    <n v="409.91"/>
    <n v="15576.58"/>
    <n v="10693.58"/>
    <n v="4883"/>
    <n v="0.3135"/>
    <x v="12"/>
    <x v="3"/>
    <x v="1"/>
    <s v="CUST-000023"/>
    <x v="2"/>
    <x v="1"/>
    <n v="26171.13"/>
    <n v="1"/>
  </r>
  <r>
    <s v="DET-002420"/>
    <s v="ORD-000090"/>
    <s v="PRD-000029"/>
    <n v="27"/>
    <n v="316.58999999999997"/>
    <n v="401.44"/>
    <n v="400.17"/>
    <n v="10804.59"/>
    <n v="8547.93"/>
    <n v="2256.66"/>
    <n v="0.2089"/>
    <x v="113"/>
    <x v="4"/>
    <x v="1"/>
    <s v="CUST-000045"/>
    <x v="13"/>
    <x v="0"/>
    <n v="98776.08"/>
    <n v="3"/>
  </r>
  <r>
    <s v="DET-002421"/>
    <s v="ORD-000720"/>
    <s v="PRD-000043"/>
    <n v="49"/>
    <n v="65.47"/>
    <n v="96.35"/>
    <n v="95.65"/>
    <n v="4686.8500000000004"/>
    <n v="3208.03"/>
    <n v="1478.82"/>
    <n v="0.3155"/>
    <x v="87"/>
    <x v="1"/>
    <x v="3"/>
    <s v="CUST-000062"/>
    <x v="8"/>
    <x v="4"/>
    <n v="4451.96"/>
    <n v="3"/>
  </r>
  <r>
    <s v="DET-002422"/>
    <s v="ORD-000804"/>
    <s v="PRD-000003"/>
    <n v="33"/>
    <n v="379.4"/>
    <n v="516.48"/>
    <n v="547.25"/>
    <n v="18059.25"/>
    <n v="12520.2"/>
    <n v="5539.05"/>
    <n v="0.30669999999999997"/>
    <x v="58"/>
    <x v="2"/>
    <x v="1"/>
    <s v="CUST-000072"/>
    <x v="34"/>
    <x v="0"/>
    <n v="53874.8"/>
    <n v="2"/>
  </r>
  <r>
    <s v="DET-002423"/>
    <s v="ORD-000796"/>
    <s v="PRD-000116"/>
    <n v="39"/>
    <n v="442.16"/>
    <n v="664.5"/>
    <n v="658.86"/>
    <n v="25695.54"/>
    <n v="17244.240000000002"/>
    <n v="8451.2999999999993"/>
    <n v="0.32890000000000003"/>
    <x v="98"/>
    <x v="1"/>
    <x v="0"/>
    <s v="CUST-000023"/>
    <x v="2"/>
    <x v="1"/>
    <n v="207373.04"/>
    <n v="4"/>
  </r>
  <r>
    <s v="DET-002424"/>
    <s v="ORD-000630"/>
    <s v="PRD-000010"/>
    <n v="15"/>
    <n v="368.63"/>
    <n v="526.67999999999995"/>
    <n v="556.80999999999995"/>
    <n v="8352.15"/>
    <n v="5529.45"/>
    <n v="2822.7"/>
    <n v="0.33800000000000002"/>
    <x v="63"/>
    <x v="2"/>
    <x v="3"/>
    <s v="CUST-000032"/>
    <x v="1"/>
    <x v="0"/>
    <n v="36494.370000000003"/>
    <n v="1"/>
  </r>
  <r>
    <s v="DET-002425"/>
    <s v="ORD-001199"/>
    <s v="PRD-000059"/>
    <n v="37"/>
    <n v="70.349999999999994"/>
    <n v="111"/>
    <n v="111.84"/>
    <n v="4138.08"/>
    <n v="2602.9499999999998"/>
    <n v="1535.13"/>
    <n v="0.371"/>
    <x v="74"/>
    <x v="3"/>
    <x v="3"/>
    <s v="CUST-000056"/>
    <x v="9"/>
    <x v="1"/>
    <n v="22441.65"/>
    <n v="4"/>
  </r>
  <r>
    <s v="DET-002426"/>
    <s v="ORD-000076"/>
    <s v="PRD-000106"/>
    <n v="15"/>
    <n v="162.18"/>
    <n v="216.57"/>
    <n v="230.78"/>
    <n v="3461.7"/>
    <n v="2432.6999999999998"/>
    <n v="1029"/>
    <n v="0.29730000000000001"/>
    <x v="33"/>
    <x v="1"/>
    <x v="2"/>
    <s v="CUST-000071"/>
    <x v="66"/>
    <x v="4"/>
    <n v="37950.120000000003"/>
    <n v="4"/>
  </r>
  <r>
    <s v="DET-002427"/>
    <s v="ORD-000926"/>
    <s v="PRD-000014"/>
    <n v="13"/>
    <n v="145.55000000000001"/>
    <n v="199.14"/>
    <n v="193.45"/>
    <n v="2514.85"/>
    <n v="1892.15"/>
    <n v="622.70000000000005"/>
    <n v="0.24759999999999999"/>
    <x v="4"/>
    <x v="2"/>
    <x v="3"/>
    <s v="CUST-000005"/>
    <x v="65"/>
    <x v="4"/>
    <n v="47158.2"/>
    <n v="1"/>
  </r>
  <r>
    <s v="DET-002428"/>
    <s v="ORD-000400"/>
    <s v="PRD-000076"/>
    <n v="18"/>
    <n v="378.05"/>
    <n v="518.77"/>
    <n v="508.78"/>
    <n v="9158.0400000000009"/>
    <n v="6804.9"/>
    <n v="2353.14"/>
    <n v="0.25690000000000002"/>
    <x v="13"/>
    <x v="4"/>
    <x v="2"/>
    <s v="CUST-000005"/>
    <x v="65"/>
    <x v="4"/>
    <n v="161805.4"/>
    <n v="2"/>
  </r>
  <r>
    <s v="DET-002429"/>
    <s v="ORD-000970"/>
    <s v="PRD-000047"/>
    <n v="13"/>
    <n v="190.27"/>
    <n v="259.2"/>
    <n v="272.91000000000003"/>
    <n v="3547.83"/>
    <n v="2473.5100000000002"/>
    <n v="1074.32"/>
    <n v="0.30280000000000001"/>
    <x v="111"/>
    <x v="0"/>
    <x v="0"/>
    <s v="CUST-000005"/>
    <x v="65"/>
    <x v="4"/>
    <n v="79723.13"/>
    <n v="3"/>
  </r>
  <r>
    <s v="DET-002430"/>
    <s v="ORD-001095"/>
    <s v="PRD-000042"/>
    <n v="43"/>
    <n v="272.83"/>
    <n v="401.42"/>
    <n v="415.08"/>
    <n v="17848.439999999999"/>
    <n v="11731.69"/>
    <n v="6116.75"/>
    <n v="0.3427"/>
    <x v="36"/>
    <x v="2"/>
    <x v="2"/>
    <s v="CUST-000003"/>
    <x v="37"/>
    <x v="4"/>
    <n v="121955.01"/>
    <n v="1"/>
  </r>
  <r>
    <s v="DET-002431"/>
    <s v="ORD-001204"/>
    <s v="PRD-000094"/>
    <n v="7"/>
    <n v="302.57"/>
    <n v="401.96"/>
    <n v="394.15"/>
    <n v="2759.05"/>
    <n v="2117.9899999999998"/>
    <n v="641.05999999999995"/>
    <n v="0.23230000000000001"/>
    <x v="41"/>
    <x v="2"/>
    <x v="2"/>
    <s v="CUST-000035"/>
    <x v="61"/>
    <x v="1"/>
    <n v="133433.37"/>
    <n v="2"/>
  </r>
  <r>
    <s v="DET-002432"/>
    <s v="ORD-001148"/>
    <s v="PRD-000032"/>
    <n v="33"/>
    <n v="126.74"/>
    <n v="169.05"/>
    <n v="183.49"/>
    <n v="6055.17"/>
    <n v="4182.42"/>
    <n v="1872.75"/>
    <n v="0.30930000000000002"/>
    <x v="56"/>
    <x v="1"/>
    <x v="2"/>
    <s v="CUST-000038"/>
    <x v="32"/>
    <x v="3"/>
    <n v="27249.1"/>
    <n v="1"/>
  </r>
  <r>
    <s v="DET-002433"/>
    <s v="ORD-001405"/>
    <s v="PRD-000032"/>
    <n v="23"/>
    <n v="126.74"/>
    <n v="169.05"/>
    <n v="167.59"/>
    <n v="3854.57"/>
    <n v="2915.02"/>
    <n v="939.55"/>
    <n v="0.2437"/>
    <x v="56"/>
    <x v="1"/>
    <x v="3"/>
    <s v="CUST-000009"/>
    <x v="24"/>
    <x v="2"/>
    <n v="27249.1"/>
    <n v="3"/>
  </r>
  <r>
    <s v="DET-002434"/>
    <s v="ORD-001317"/>
    <s v="PRD-000042"/>
    <n v="40"/>
    <n v="272.83"/>
    <n v="401.42"/>
    <n v="406.7"/>
    <n v="16268"/>
    <n v="10913.2"/>
    <n v="5354.8"/>
    <n v="0.32919999999999999"/>
    <x v="36"/>
    <x v="2"/>
    <x v="0"/>
    <s v="CUST-000053"/>
    <x v="19"/>
    <x v="4"/>
    <n v="121955.01"/>
    <n v="4"/>
  </r>
  <r>
    <s v="DET-002435"/>
    <s v="ORD-000797"/>
    <s v="PRD-000032"/>
    <n v="36"/>
    <n v="126.74"/>
    <n v="169.05"/>
    <n v="165.73"/>
    <n v="5966.28"/>
    <n v="4562.6400000000003"/>
    <n v="1403.64"/>
    <n v="0.23530000000000001"/>
    <x v="56"/>
    <x v="1"/>
    <x v="1"/>
    <s v="CUST-000026"/>
    <x v="70"/>
    <x v="0"/>
    <n v="27249.1"/>
    <n v="4"/>
  </r>
  <r>
    <s v="DET-002436"/>
    <s v="ORD-000195"/>
    <s v="PRD-000026"/>
    <n v="11"/>
    <n v="403.33"/>
    <n v="509.37"/>
    <n v="513.54999999999995"/>
    <n v="5649.05"/>
    <n v="4436.63"/>
    <n v="1212.42"/>
    <n v="0.21460000000000001"/>
    <x v="110"/>
    <x v="4"/>
    <x v="3"/>
    <s v="CUST-000073"/>
    <x v="36"/>
    <x v="0"/>
    <n v="179481.85"/>
    <n v="2"/>
  </r>
  <r>
    <s v="DET-002437"/>
    <s v="ORD-000228"/>
    <s v="PRD-000115"/>
    <n v="32"/>
    <n v="335.03"/>
    <n v="441.68"/>
    <n v="452.17"/>
    <n v="14469.44"/>
    <n v="10720.96"/>
    <n v="3748.48"/>
    <n v="0.2591"/>
    <x v="46"/>
    <x v="0"/>
    <x v="1"/>
    <s v="CUST-000050"/>
    <x v="10"/>
    <x v="4"/>
    <n v="147748.23000000001"/>
    <n v="3"/>
  </r>
  <r>
    <s v="DET-002438"/>
    <s v="ORD-001455"/>
    <s v="PRD-000001"/>
    <n v="48"/>
    <n v="218.54"/>
    <n v="334.94"/>
    <n v="333.03"/>
    <n v="15985.44"/>
    <n v="10489.92"/>
    <n v="5495.52"/>
    <n v="0.34379999999999999"/>
    <x v="28"/>
    <x v="5"/>
    <x v="0"/>
    <s v="CUST-000049"/>
    <x v="7"/>
    <x v="1"/>
    <n v="23165.24"/>
    <n v="6"/>
  </r>
  <r>
    <s v="DET-002439"/>
    <s v="ORD-001460"/>
    <s v="PRD-000056"/>
    <n v="22"/>
    <n v="464.84"/>
    <n v="609.41999999999996"/>
    <n v="649.25"/>
    <n v="14283.5"/>
    <n v="10226.48"/>
    <n v="4057.02"/>
    <n v="0.28399999999999997"/>
    <x v="78"/>
    <x v="4"/>
    <x v="1"/>
    <s v="CUST-000074"/>
    <x v="29"/>
    <x v="0"/>
    <n v="192443.76"/>
    <n v="6"/>
  </r>
  <r>
    <s v="DET-002440"/>
    <s v="ORD-000461"/>
    <s v="PRD-000106"/>
    <n v="9"/>
    <n v="162.18"/>
    <n v="216.57"/>
    <n v="218.54"/>
    <n v="1966.86"/>
    <n v="1459.62"/>
    <n v="507.24"/>
    <n v="0.25790000000000002"/>
    <x v="33"/>
    <x v="1"/>
    <x v="0"/>
    <s v="CUST-000066"/>
    <x v="64"/>
    <x v="2"/>
    <n v="37950.120000000003"/>
    <n v="3"/>
  </r>
  <r>
    <s v="DET-002441"/>
    <s v="ORD-000618"/>
    <s v="PRD-000002"/>
    <n v="27"/>
    <n v="477.82"/>
    <n v="747.13"/>
    <n v="791.53"/>
    <n v="21371.31"/>
    <n v="12901.14"/>
    <n v="8470.17"/>
    <n v="0.39629999999999999"/>
    <x v="86"/>
    <x v="4"/>
    <x v="3"/>
    <s v="CUST-000063"/>
    <x v="16"/>
    <x v="3"/>
    <n v="45392.9"/>
    <n v="3"/>
  </r>
  <r>
    <s v="DET-002442"/>
    <s v="ORD-001045"/>
    <s v="PRD-000081"/>
    <n v="26"/>
    <n v="438.4"/>
    <n v="646.51"/>
    <n v="634.27"/>
    <n v="16491.02"/>
    <n v="11398.4"/>
    <n v="5092.62"/>
    <n v="0.30880000000000002"/>
    <x v="84"/>
    <x v="0"/>
    <x v="3"/>
    <s v="CUST-000032"/>
    <x v="1"/>
    <x v="0"/>
    <n v="203417.60000000001"/>
    <n v="5"/>
  </r>
  <r>
    <s v="DET-002443"/>
    <s v="ORD-000064"/>
    <s v="PRD-000030"/>
    <n v="30"/>
    <n v="70.900000000000006"/>
    <n v="95.54"/>
    <n v="96.17"/>
    <n v="2885.1"/>
    <n v="2127"/>
    <n v="758.1"/>
    <n v="0.26279999999999998"/>
    <x v="6"/>
    <x v="1"/>
    <x v="2"/>
    <s v="CUST-000042"/>
    <x v="53"/>
    <x v="2"/>
    <n v="19072.099999999999"/>
    <n v="6"/>
  </r>
  <r>
    <s v="DET-002444"/>
    <s v="ORD-000165"/>
    <s v="PRD-000120"/>
    <n v="46"/>
    <n v="292.7"/>
    <n v="384.02"/>
    <n v="365.28"/>
    <n v="16802.88"/>
    <n v="13464.2"/>
    <n v="3338.68"/>
    <n v="0.19869999999999999"/>
    <x v="62"/>
    <x v="2"/>
    <x v="2"/>
    <s v="CUST-000056"/>
    <x v="9"/>
    <x v="1"/>
    <n v="76980.100000000006"/>
    <n v="3"/>
  </r>
  <r>
    <s v="DET-002445"/>
    <s v="ORD-000027"/>
    <s v="PRD-000103"/>
    <n v="16"/>
    <n v="191.46"/>
    <n v="245.6"/>
    <n v="261.27"/>
    <n v="4180.32"/>
    <n v="3063.36"/>
    <n v="1116.96"/>
    <n v="0.26719999999999999"/>
    <x v="38"/>
    <x v="1"/>
    <x v="3"/>
    <s v="CUST-000012"/>
    <x v="39"/>
    <x v="4"/>
    <n v="55140.480000000003"/>
    <n v="1"/>
  </r>
  <r>
    <s v="DET-002446"/>
    <s v="ORD-001335"/>
    <s v="PRD-000071"/>
    <n v="44"/>
    <n v="397.51"/>
    <n v="509.84"/>
    <n v="532.21"/>
    <n v="23417.24"/>
    <n v="17490.439999999999"/>
    <n v="5926.8"/>
    <n v="0.25309999999999999"/>
    <x v="43"/>
    <x v="1"/>
    <x v="1"/>
    <s v="CUST-000001"/>
    <x v="50"/>
    <x v="4"/>
    <n v="96197.42"/>
    <n v="6"/>
  </r>
  <r>
    <s v="DET-002447"/>
    <s v="ORD-001012"/>
    <s v="PRD-000052"/>
    <n v="23"/>
    <n v="398.81"/>
    <n v="500.83"/>
    <n v="537.23"/>
    <n v="12356.29"/>
    <n v="9172.6299999999992"/>
    <n v="3183.66"/>
    <n v="0.25769999999999998"/>
    <x v="64"/>
    <x v="5"/>
    <x v="2"/>
    <s v="CUST-000017"/>
    <x v="41"/>
    <x v="4"/>
    <n v="100101.31"/>
    <n v="1"/>
  </r>
  <r>
    <s v="DET-002448"/>
    <s v="ORD-000285"/>
    <s v="PRD-000091"/>
    <n v="5"/>
    <n v="103.82"/>
    <n v="149.71"/>
    <n v="152.46"/>
    <n v="762.3"/>
    <n v="519.1"/>
    <n v="243.2"/>
    <n v="0.31900000000000001"/>
    <x v="70"/>
    <x v="4"/>
    <x v="1"/>
    <s v="CUST-000078"/>
    <x v="40"/>
    <x v="3"/>
    <n v="23359.5"/>
    <n v="6"/>
  </r>
  <r>
    <s v="DET-002449"/>
    <s v="ORD-000281"/>
    <s v="PRD-000009"/>
    <n v="7"/>
    <n v="320.5"/>
    <n v="401.4"/>
    <n v="429.48"/>
    <n v="3006.36"/>
    <n v="2243.5"/>
    <n v="762.86"/>
    <n v="0.25369999999999998"/>
    <x v="69"/>
    <x v="0"/>
    <x v="2"/>
    <s v="CUST-000012"/>
    <x v="39"/>
    <x v="4"/>
    <n v="85253"/>
    <n v="6"/>
  </r>
  <r>
    <s v="DET-002450"/>
    <s v="ORD-000838"/>
    <s v="PRD-000022"/>
    <n v="31"/>
    <n v="112.77"/>
    <n v="150.9"/>
    <n v="158.01"/>
    <n v="4898.3100000000004"/>
    <n v="3495.87"/>
    <n v="1402.44"/>
    <n v="0.2863"/>
    <x v="17"/>
    <x v="3"/>
    <x v="2"/>
    <s v="CUST-000046"/>
    <x v="60"/>
    <x v="2"/>
    <n v="35409.78"/>
    <n v="4"/>
  </r>
  <r>
    <s v="DET-002451"/>
    <s v="ORD-000831"/>
    <s v="PRD-000034"/>
    <n v="22"/>
    <n v="477"/>
    <n v="677.96"/>
    <n v="644.42999999999995"/>
    <n v="14177.46"/>
    <n v="10494"/>
    <n v="3683.46"/>
    <n v="0.25979999999999998"/>
    <x v="48"/>
    <x v="1"/>
    <x v="0"/>
    <s v="CUST-000034"/>
    <x v="28"/>
    <x v="0"/>
    <n v="187461"/>
    <n v="6"/>
  </r>
  <r>
    <s v="DET-002452"/>
    <s v="ORD-001188"/>
    <s v="PRD-000110"/>
    <n v="34"/>
    <n v="84.64"/>
    <n v="124.5"/>
    <n v="123.01"/>
    <n v="4182.34"/>
    <n v="2877.76"/>
    <n v="1304.58"/>
    <n v="0.31190000000000001"/>
    <x v="103"/>
    <x v="5"/>
    <x v="0"/>
    <s v="CUST-000045"/>
    <x v="13"/>
    <x v="0"/>
    <n v="34279.199999999997"/>
    <n v="4"/>
  </r>
  <r>
    <s v="DET-002453"/>
    <s v="ORD-000918"/>
    <s v="PRD-000049"/>
    <n v="6"/>
    <n v="296.02"/>
    <n v="374.25"/>
    <n v="383.26"/>
    <n v="2299.56"/>
    <n v="1776.12"/>
    <n v="523.44000000000005"/>
    <n v="0.2276"/>
    <x v="105"/>
    <x v="5"/>
    <x v="2"/>
    <s v="CUST-000067"/>
    <x v="59"/>
    <x v="0"/>
    <n v="134393.07999999999"/>
    <n v="4"/>
  </r>
  <r>
    <s v="DET-002454"/>
    <s v="ORD-000224"/>
    <s v="PRD-000001"/>
    <n v="9"/>
    <n v="218.54"/>
    <n v="334.94"/>
    <n v="349.28"/>
    <n v="3143.52"/>
    <n v="1966.86"/>
    <n v="1176.6600000000001"/>
    <n v="0.37430000000000002"/>
    <x v="28"/>
    <x v="5"/>
    <x v="1"/>
    <s v="CUST-000051"/>
    <x v="42"/>
    <x v="2"/>
    <n v="23165.24"/>
    <n v="5"/>
  </r>
  <r>
    <s v="DET-002455"/>
    <s v="ORD-000784"/>
    <s v="PRD-000073"/>
    <n v="33"/>
    <n v="52.48"/>
    <n v="82.14"/>
    <n v="78.84"/>
    <n v="2601.7199999999998"/>
    <n v="1731.84"/>
    <n v="869.88"/>
    <n v="0.33429999999999999"/>
    <x v="118"/>
    <x v="0"/>
    <x v="2"/>
    <s v="CUST-000025"/>
    <x v="15"/>
    <x v="0"/>
    <n v="6979.84"/>
    <n v="5"/>
  </r>
  <r>
    <s v="DET-002456"/>
    <s v="ORD-001170"/>
    <s v="PRD-000084"/>
    <n v="37"/>
    <n v="78.599999999999994"/>
    <n v="122.97"/>
    <n v="129.83000000000001"/>
    <n v="4803.71"/>
    <n v="2908.2"/>
    <n v="1895.51"/>
    <n v="0.39460000000000001"/>
    <x v="9"/>
    <x v="5"/>
    <x v="1"/>
    <s v="CUST-000080"/>
    <x v="12"/>
    <x v="4"/>
    <n v="7074"/>
    <n v="2"/>
  </r>
  <r>
    <s v="DET-002457"/>
    <s v="ORD-000965"/>
    <s v="PRD-000053"/>
    <n v="46"/>
    <n v="472.77"/>
    <n v="675.7"/>
    <n v="697.01"/>
    <n v="32062.46"/>
    <n v="21747.42"/>
    <n v="10315.040000000001"/>
    <n v="0.32169999999999999"/>
    <x v="91"/>
    <x v="2"/>
    <x v="1"/>
    <s v="CUST-000063"/>
    <x v="16"/>
    <x v="3"/>
    <n v="111100.95"/>
    <n v="2"/>
  </r>
  <r>
    <s v="DET-002458"/>
    <s v="ORD-000950"/>
    <s v="PRD-000083"/>
    <n v="24"/>
    <n v="198.9"/>
    <n v="259.88"/>
    <n v="267.38"/>
    <n v="6417.12"/>
    <n v="4773.6000000000004"/>
    <n v="1643.52"/>
    <n v="0.25609999999999999"/>
    <x v="66"/>
    <x v="5"/>
    <x v="3"/>
    <s v="CUST-000040"/>
    <x v="27"/>
    <x v="1"/>
    <n v="72399.600000000006"/>
    <n v="4"/>
  </r>
  <r>
    <s v="DET-002459"/>
    <s v="ORD-001054"/>
    <s v="PRD-000100"/>
    <n v="34"/>
    <n v="98.55"/>
    <n v="152.47999999999999"/>
    <n v="151.54"/>
    <n v="5152.3599999999997"/>
    <n v="3350.7"/>
    <n v="1801.66"/>
    <n v="0.34970000000000001"/>
    <x v="119"/>
    <x v="0"/>
    <x v="1"/>
    <s v="CUST-000021"/>
    <x v="55"/>
    <x v="4"/>
    <n v="45135.9"/>
    <n v="2"/>
  </r>
  <r>
    <s v="DET-002460"/>
    <s v="ORD-000045"/>
    <s v="PRD-000040"/>
    <n v="46"/>
    <n v="248.07"/>
    <n v="373.31"/>
    <n v="387.95"/>
    <n v="17845.7"/>
    <n v="11411.22"/>
    <n v="6434.48"/>
    <n v="0.36059999999999998"/>
    <x v="76"/>
    <x v="3"/>
    <x v="0"/>
    <s v="CUST-000039"/>
    <x v="51"/>
    <x v="0"/>
    <n v="89553.27"/>
    <n v="4"/>
  </r>
  <r>
    <s v="DET-002461"/>
    <s v="ORD-000471"/>
    <s v="PRD-000045"/>
    <n v="9"/>
    <n v="166.45"/>
    <n v="213.32"/>
    <n v="203.53"/>
    <n v="1831.77"/>
    <n v="1498.05"/>
    <n v="333.72"/>
    <n v="0.1822"/>
    <x v="51"/>
    <x v="3"/>
    <x v="2"/>
    <s v="CUST-000051"/>
    <x v="42"/>
    <x v="2"/>
    <n v="49768.55"/>
    <n v="5"/>
  </r>
  <r>
    <s v="DET-002462"/>
    <s v="ORD-000034"/>
    <s v="PRD-000068"/>
    <n v="25"/>
    <n v="410.99"/>
    <n v="593.6"/>
    <n v="569.67999999999995"/>
    <n v="14242"/>
    <n v="10274.75"/>
    <n v="3967.25"/>
    <n v="0.27860000000000001"/>
    <x v="24"/>
    <x v="2"/>
    <x v="1"/>
    <s v="CUST-000078"/>
    <x v="40"/>
    <x v="3"/>
    <n v="159053.13"/>
    <n v="4"/>
  </r>
  <r>
    <s v="DET-002463"/>
    <s v="ORD-000653"/>
    <s v="PRD-000009"/>
    <n v="19"/>
    <n v="320.5"/>
    <n v="401.4"/>
    <n v="425.52"/>
    <n v="8084.88"/>
    <n v="6089.5"/>
    <n v="1995.38"/>
    <n v="0.24679999999999999"/>
    <x v="69"/>
    <x v="0"/>
    <x v="1"/>
    <s v="CUST-000055"/>
    <x v="44"/>
    <x v="2"/>
    <n v="85253"/>
    <n v="4"/>
  </r>
  <r>
    <s v="DET-002464"/>
    <s v="ORD-001451"/>
    <s v="PRD-000105"/>
    <n v="24"/>
    <n v="458.4"/>
    <n v="615.54999999999995"/>
    <n v="614.49"/>
    <n v="14747.76"/>
    <n v="11001.6"/>
    <n v="3746.16"/>
    <n v="0.254"/>
    <x v="85"/>
    <x v="2"/>
    <x v="2"/>
    <s v="CUST-000036"/>
    <x v="46"/>
    <x v="4"/>
    <n v="143479.20000000001"/>
    <n v="6"/>
  </r>
  <r>
    <s v="DET-002465"/>
    <s v="ORD-000830"/>
    <s v="PRD-000022"/>
    <n v="12"/>
    <n v="112.77"/>
    <n v="150.9"/>
    <n v="151.21"/>
    <n v="1814.52"/>
    <n v="1353.24"/>
    <n v="461.28"/>
    <n v="0.25419999999999998"/>
    <x v="17"/>
    <x v="3"/>
    <x v="0"/>
    <s v="CUST-000042"/>
    <x v="53"/>
    <x v="2"/>
    <n v="35409.78"/>
    <n v="2"/>
  </r>
  <r>
    <s v="DET-002466"/>
    <s v="ORD-000221"/>
    <s v="PRD-000018"/>
    <n v="35"/>
    <n v="286.14"/>
    <n v="428.08"/>
    <n v="420.06"/>
    <n v="14702.1"/>
    <n v="10014.9"/>
    <n v="4687.2"/>
    <n v="0.31879999999999997"/>
    <x v="39"/>
    <x v="5"/>
    <x v="3"/>
    <s v="CUST-000014"/>
    <x v="68"/>
    <x v="4"/>
    <n v="32333.82"/>
    <n v="3"/>
  </r>
  <r>
    <s v="DET-002467"/>
    <s v="ORD-000534"/>
    <s v="PRD-000076"/>
    <n v="16"/>
    <n v="378.05"/>
    <n v="518.77"/>
    <n v="527.51"/>
    <n v="8440.16"/>
    <n v="6048.8"/>
    <n v="2391.36"/>
    <n v="0.2833"/>
    <x v="13"/>
    <x v="4"/>
    <x v="3"/>
    <s v="CUST-000009"/>
    <x v="24"/>
    <x v="2"/>
    <n v="161805.4"/>
    <n v="4"/>
  </r>
  <r>
    <s v="DET-002468"/>
    <s v="ORD-000692"/>
    <s v="PRD-000106"/>
    <n v="25"/>
    <n v="162.18"/>
    <n v="216.57"/>
    <n v="207.43"/>
    <n v="5185.75"/>
    <n v="4054.5"/>
    <n v="1131.25"/>
    <n v="0.21809999999999999"/>
    <x v="33"/>
    <x v="1"/>
    <x v="0"/>
    <s v="CUST-000004"/>
    <x v="73"/>
    <x v="4"/>
    <n v="37950.120000000003"/>
    <n v="3"/>
  </r>
  <r>
    <s v="DET-002469"/>
    <s v="ORD-001391"/>
    <s v="PRD-000043"/>
    <n v="34"/>
    <n v="65.47"/>
    <n v="96.35"/>
    <n v="95.87"/>
    <n v="3259.58"/>
    <n v="2225.98"/>
    <n v="1033.5999999999999"/>
    <n v="0.31709999999999999"/>
    <x v="87"/>
    <x v="1"/>
    <x v="3"/>
    <s v="CUST-000015"/>
    <x v="69"/>
    <x v="1"/>
    <n v="4451.96"/>
    <n v="6"/>
  </r>
  <r>
    <s v="DET-002470"/>
    <s v="ORD-000932"/>
    <s v="PRD-000039"/>
    <n v="31"/>
    <n v="357.9"/>
    <n v="477.14"/>
    <n v="491.01"/>
    <n v="15221.31"/>
    <n v="11094.9"/>
    <n v="4126.41"/>
    <n v="0.27110000000000001"/>
    <x v="8"/>
    <x v="0"/>
    <x v="3"/>
    <s v="CUST-000005"/>
    <x v="65"/>
    <x v="4"/>
    <n v="167855.1"/>
    <n v="3"/>
  </r>
  <r>
    <s v="DET-002471"/>
    <s v="ORD-000841"/>
    <s v="PRD-000073"/>
    <n v="48"/>
    <n v="52.48"/>
    <n v="82.14"/>
    <n v="83.77"/>
    <n v="4020.96"/>
    <n v="2519.04"/>
    <n v="1501.92"/>
    <n v="0.3735"/>
    <x v="118"/>
    <x v="0"/>
    <x v="3"/>
    <s v="CUST-000062"/>
    <x v="8"/>
    <x v="4"/>
    <n v="6979.84"/>
    <n v="4"/>
  </r>
  <r>
    <s v="DET-002472"/>
    <s v="ORD-001011"/>
    <s v="PRD-000006"/>
    <n v="30"/>
    <n v="120.2"/>
    <n v="168.22"/>
    <n v="185.03"/>
    <n v="5550.9"/>
    <n v="3606"/>
    <n v="1944.9"/>
    <n v="0.35039999999999999"/>
    <x v="65"/>
    <x v="4"/>
    <x v="3"/>
    <s v="CUST-000022"/>
    <x v="74"/>
    <x v="3"/>
    <n v="16587.599999999999"/>
    <n v="4"/>
  </r>
  <r>
    <s v="DET-002473"/>
    <s v="ORD-000582"/>
    <s v="PRD-000083"/>
    <n v="37"/>
    <n v="198.9"/>
    <n v="259.88"/>
    <n v="262.04000000000002"/>
    <n v="9695.48"/>
    <n v="7359.3"/>
    <n v="2336.1799999999998"/>
    <n v="0.24099999999999999"/>
    <x v="66"/>
    <x v="5"/>
    <x v="0"/>
    <s v="CUST-000033"/>
    <x v="23"/>
    <x v="2"/>
    <n v="72399.600000000006"/>
    <n v="3"/>
  </r>
  <r>
    <s v="DET-002474"/>
    <s v="ORD-001140"/>
    <s v="PRD-000048"/>
    <n v="30"/>
    <n v="284.02999999999997"/>
    <n v="373.58"/>
    <n v="376.59"/>
    <n v="11297.7"/>
    <n v="8520.9"/>
    <n v="2776.8"/>
    <n v="0.24579999999999999"/>
    <x v="20"/>
    <x v="2"/>
    <x v="1"/>
    <s v="CUST-000033"/>
    <x v="23"/>
    <x v="2"/>
    <n v="40900.32"/>
    <n v="1"/>
  </r>
  <r>
    <s v="DET-002475"/>
    <s v="ORD-000239"/>
    <s v="PRD-000111"/>
    <n v="30"/>
    <n v="180.39"/>
    <n v="275.67"/>
    <n v="282.70999999999998"/>
    <n v="8481.2999999999993"/>
    <n v="5411.7"/>
    <n v="3069.6"/>
    <n v="0.3619"/>
    <x v="89"/>
    <x v="2"/>
    <x v="0"/>
    <s v="CUST-000029"/>
    <x v="4"/>
    <x v="0"/>
    <n v="57544.41"/>
    <n v="4"/>
  </r>
  <r>
    <s v="DET-002476"/>
    <s v="ORD-001359"/>
    <s v="PRD-000007"/>
    <n v="40"/>
    <n v="76.14"/>
    <n v="116.97"/>
    <n v="114.46"/>
    <n v="4578.3999999999996"/>
    <n v="3045.6"/>
    <n v="1532.8"/>
    <n v="0.33479999999999999"/>
    <x v="29"/>
    <x v="3"/>
    <x v="0"/>
    <s v="CUST-000014"/>
    <x v="68"/>
    <x v="4"/>
    <n v="23907.96"/>
    <n v="4"/>
  </r>
  <r>
    <s v="DET-002477"/>
    <s v="ORD-000441"/>
    <s v="PRD-000080"/>
    <n v="44"/>
    <n v="102.14"/>
    <n v="155.55000000000001"/>
    <n v="168.22"/>
    <n v="7401.68"/>
    <n v="4494.16"/>
    <n v="2907.52"/>
    <n v="0.39279999999999998"/>
    <x v="95"/>
    <x v="2"/>
    <x v="0"/>
    <s v="CUST-000037"/>
    <x v="25"/>
    <x v="4"/>
    <n v="43103.08"/>
    <n v="1"/>
  </r>
  <r>
    <s v="DET-002478"/>
    <s v="ORD-000148"/>
    <s v="PRD-000069"/>
    <n v="5"/>
    <n v="83.55"/>
    <n v="119.93"/>
    <n v="124.23"/>
    <n v="621.15"/>
    <n v="417.75"/>
    <n v="203.4"/>
    <n v="0.32750000000000001"/>
    <x v="67"/>
    <x v="4"/>
    <x v="2"/>
    <s v="CUST-000064"/>
    <x v="18"/>
    <x v="0"/>
    <n v="24730.799999999999"/>
    <n v="2"/>
  </r>
  <r>
    <s v="DET-002479"/>
    <s v="ORD-001033"/>
    <s v="PRD-000016"/>
    <n v="19"/>
    <n v="132.53"/>
    <n v="180.65"/>
    <n v="176.82"/>
    <n v="3359.58"/>
    <n v="2518.0700000000002"/>
    <n v="841.51"/>
    <n v="0.2505"/>
    <x v="108"/>
    <x v="5"/>
    <x v="3"/>
    <s v="CUST-000075"/>
    <x v="0"/>
    <x v="0"/>
    <n v="33132.5"/>
    <n v="1"/>
  </r>
  <r>
    <s v="DET-002480"/>
    <s v="ORD-001312"/>
    <s v="PRD-000001"/>
    <n v="5"/>
    <n v="218.54"/>
    <n v="334.94"/>
    <n v="358.06"/>
    <n v="1790.3"/>
    <n v="1092.7"/>
    <n v="697.6"/>
    <n v="0.38969999999999999"/>
    <x v="28"/>
    <x v="5"/>
    <x v="2"/>
    <s v="CUST-000033"/>
    <x v="23"/>
    <x v="2"/>
    <n v="23165.24"/>
    <n v="2"/>
  </r>
  <r>
    <s v="DET-002481"/>
    <s v="ORD-000388"/>
    <s v="PRD-000115"/>
    <n v="15"/>
    <n v="335.03"/>
    <n v="441.68"/>
    <n v="421.87"/>
    <n v="6328.05"/>
    <n v="5025.45"/>
    <n v="1302.5999999999999"/>
    <n v="0.20580000000000001"/>
    <x v="46"/>
    <x v="0"/>
    <x v="3"/>
    <s v="CUST-000001"/>
    <x v="50"/>
    <x v="4"/>
    <n v="147748.23000000001"/>
    <n v="3"/>
  </r>
  <r>
    <s v="DET-002482"/>
    <s v="ORD-001074"/>
    <s v="PRD-000037"/>
    <n v="6"/>
    <n v="187.08"/>
    <n v="277.86"/>
    <n v="304.92"/>
    <n v="1829.52"/>
    <n v="1122.48"/>
    <n v="707.04"/>
    <n v="0.38650000000000001"/>
    <x v="104"/>
    <x v="0"/>
    <x v="2"/>
    <s v="CUST-000018"/>
    <x v="56"/>
    <x v="3"/>
    <n v="64729.68"/>
    <n v="1"/>
  </r>
  <r>
    <s v="DET-002483"/>
    <s v="ORD-000916"/>
    <s v="PRD-000103"/>
    <n v="5"/>
    <n v="191.46"/>
    <n v="245.6"/>
    <n v="265.19"/>
    <n v="1325.95"/>
    <n v="957.3"/>
    <n v="368.65"/>
    <n v="0.27800000000000002"/>
    <x v="38"/>
    <x v="1"/>
    <x v="2"/>
    <s v="CUST-000029"/>
    <x v="4"/>
    <x v="0"/>
    <n v="55140.480000000003"/>
    <n v="6"/>
  </r>
  <r>
    <s v="DET-002484"/>
    <s v="ORD-000638"/>
    <s v="PRD-000083"/>
    <n v="35"/>
    <n v="198.9"/>
    <n v="259.88"/>
    <n v="269.48"/>
    <n v="9431.7999999999993"/>
    <n v="6961.5"/>
    <n v="2470.3000000000002"/>
    <n v="0.26190000000000002"/>
    <x v="66"/>
    <x v="5"/>
    <x v="1"/>
    <s v="CUST-000072"/>
    <x v="34"/>
    <x v="0"/>
    <n v="72399.600000000006"/>
    <n v="2"/>
  </r>
  <r>
    <s v="DET-002485"/>
    <s v="ORD-000278"/>
    <s v="PRD-000118"/>
    <n v="48"/>
    <n v="133.96"/>
    <n v="168.59"/>
    <n v="162.97999999999999"/>
    <n v="7823.04"/>
    <n v="6430.08"/>
    <n v="1392.96"/>
    <n v="0.17810000000000001"/>
    <x v="94"/>
    <x v="4"/>
    <x v="2"/>
    <s v="CUST-000070"/>
    <x v="77"/>
    <x v="0"/>
    <n v="48091.64"/>
    <n v="2"/>
  </r>
  <r>
    <s v="DET-002486"/>
    <s v="ORD-000989"/>
    <s v="PRD-000037"/>
    <n v="20"/>
    <n v="187.08"/>
    <n v="277.86"/>
    <n v="272.94"/>
    <n v="5458.8"/>
    <n v="3741.6"/>
    <n v="1717.2"/>
    <n v="0.31459999999999999"/>
    <x v="104"/>
    <x v="0"/>
    <x v="3"/>
    <s v="CUST-000046"/>
    <x v="60"/>
    <x v="2"/>
    <n v="64729.68"/>
    <n v="6"/>
  </r>
  <r>
    <s v="DET-002487"/>
    <s v="ORD-001324"/>
    <s v="PRD-000081"/>
    <n v="26"/>
    <n v="438.4"/>
    <n v="646.51"/>
    <n v="641.28"/>
    <n v="16673.28"/>
    <n v="11398.4"/>
    <n v="5274.88"/>
    <n v="0.31640000000000001"/>
    <x v="84"/>
    <x v="0"/>
    <x v="3"/>
    <s v="CUST-000043"/>
    <x v="54"/>
    <x v="3"/>
    <n v="203417.60000000001"/>
    <n v="6"/>
  </r>
  <r>
    <s v="DET-002488"/>
    <s v="ORD-000589"/>
    <s v="PRD-000064"/>
    <n v="46"/>
    <n v="210.54"/>
    <n v="327.83"/>
    <n v="323.29000000000002"/>
    <n v="14871.34"/>
    <n v="9684.84"/>
    <n v="5186.5"/>
    <n v="0.3488"/>
    <x v="10"/>
    <x v="3"/>
    <x v="3"/>
    <s v="CUST-000049"/>
    <x v="7"/>
    <x v="1"/>
    <n v="34528.559999999998"/>
    <n v="2"/>
  </r>
  <r>
    <s v="DET-002489"/>
    <s v="ORD-000649"/>
    <s v="PRD-000090"/>
    <n v="22"/>
    <n v="262.5"/>
    <n v="342.9"/>
    <n v="351.34"/>
    <n v="7729.48"/>
    <n v="5775"/>
    <n v="1954.48"/>
    <n v="0.25290000000000001"/>
    <x v="88"/>
    <x v="5"/>
    <x v="3"/>
    <s v="CUST-000068"/>
    <x v="17"/>
    <x v="2"/>
    <n v="44362.5"/>
    <n v="4"/>
  </r>
  <r>
    <s v="DET-002490"/>
    <s v="ORD-000618"/>
    <s v="PRD-000086"/>
    <n v="21"/>
    <n v="196.33"/>
    <n v="246.04"/>
    <n v="268.60000000000002"/>
    <n v="5640.6"/>
    <n v="4122.93"/>
    <n v="1517.67"/>
    <n v="0.26910000000000001"/>
    <x v="59"/>
    <x v="2"/>
    <x v="3"/>
    <s v="CUST-000063"/>
    <x v="16"/>
    <x v="3"/>
    <n v="55561.39"/>
    <n v="3"/>
  </r>
  <r>
    <s v="DET-002491"/>
    <s v="ORD-000135"/>
    <s v="PRD-000062"/>
    <n v="34"/>
    <n v="172.11"/>
    <n v="221.97"/>
    <n v="225.66"/>
    <n v="7672.44"/>
    <n v="5851.74"/>
    <n v="1820.7"/>
    <n v="0.23730000000000001"/>
    <x v="44"/>
    <x v="1"/>
    <x v="3"/>
    <s v="CUST-000016"/>
    <x v="47"/>
    <x v="3"/>
    <n v="75212.070000000007"/>
    <n v="1"/>
  </r>
  <r>
    <s v="DET-002492"/>
    <s v="ORD-000580"/>
    <s v="PRD-000072"/>
    <n v="14"/>
    <n v="139.41999999999999"/>
    <n v="218.06"/>
    <n v="228.8"/>
    <n v="3203.2"/>
    <n v="1951.88"/>
    <n v="1251.32"/>
    <n v="0.3906"/>
    <x v="99"/>
    <x v="4"/>
    <x v="0"/>
    <s v="CUST-000052"/>
    <x v="58"/>
    <x v="2"/>
    <n v="45032.66"/>
    <n v="5"/>
  </r>
  <r>
    <s v="DET-002493"/>
    <s v="ORD-001171"/>
    <s v="PRD-000061"/>
    <n v="39"/>
    <n v="224.9"/>
    <n v="307.97000000000003"/>
    <n v="324.38"/>
    <n v="12650.82"/>
    <n v="8771.1"/>
    <n v="3879.72"/>
    <n v="0.30669999999999997"/>
    <x v="109"/>
    <x v="1"/>
    <x v="2"/>
    <s v="CUST-000004"/>
    <x v="73"/>
    <x v="4"/>
    <n v="11245"/>
    <n v="5"/>
  </r>
  <r>
    <s v="DET-002494"/>
    <s v="ORD-000490"/>
    <s v="PRD-000033"/>
    <n v="25"/>
    <n v="79.27"/>
    <n v="103.11"/>
    <n v="111.43"/>
    <n v="2785.75"/>
    <n v="1981.75"/>
    <n v="804"/>
    <n v="0.28860000000000002"/>
    <x v="106"/>
    <x v="3"/>
    <x v="2"/>
    <s v="CUST-000074"/>
    <x v="29"/>
    <x v="0"/>
    <n v="6817.22"/>
    <n v="2"/>
  </r>
  <r>
    <s v="DET-002495"/>
    <s v="ORD-000478"/>
    <s v="PRD-000066"/>
    <n v="20"/>
    <n v="294.20999999999998"/>
    <n v="435.72"/>
    <n v="416.14"/>
    <n v="8322.7999999999993"/>
    <n v="5884.2"/>
    <n v="2438.6"/>
    <n v="0.29299999999999998"/>
    <x v="14"/>
    <x v="1"/>
    <x v="3"/>
    <s v="CUST-000027"/>
    <x v="21"/>
    <x v="4"/>
    <n v="118860.84"/>
    <n v="1"/>
  </r>
  <r>
    <s v="DET-002496"/>
    <s v="ORD-001183"/>
    <s v="PRD-000030"/>
    <n v="10"/>
    <n v="70.900000000000006"/>
    <n v="95.54"/>
    <n v="96.56"/>
    <n v="965.6"/>
    <n v="709"/>
    <n v="256.60000000000002"/>
    <n v="0.26569999999999999"/>
    <x v="6"/>
    <x v="1"/>
    <x v="3"/>
    <s v="CUST-000013"/>
    <x v="11"/>
    <x v="3"/>
    <n v="19072.099999999999"/>
    <n v="5"/>
  </r>
  <r>
    <s v="DET-002497"/>
    <s v="ORD-000384"/>
    <s v="PRD-000111"/>
    <n v="7"/>
    <n v="180.39"/>
    <n v="275.67"/>
    <n v="294.33999999999997"/>
    <n v="2060.38"/>
    <n v="1262.73"/>
    <n v="797.65"/>
    <n v="0.3871"/>
    <x v="89"/>
    <x v="2"/>
    <x v="3"/>
    <s v="CUST-000019"/>
    <x v="3"/>
    <x v="0"/>
    <n v="57544.41"/>
    <n v="4"/>
  </r>
  <r>
    <s v="DET-002498"/>
    <s v="ORD-000163"/>
    <s v="PRD-000020"/>
    <n v="45"/>
    <n v="181.05"/>
    <n v="287.89"/>
    <n v="308.68"/>
    <n v="13890.6"/>
    <n v="8147.25"/>
    <n v="5743.35"/>
    <n v="0.41349999999999998"/>
    <x v="21"/>
    <x v="2"/>
    <x v="2"/>
    <s v="CUST-000066"/>
    <x v="64"/>
    <x v="2"/>
    <n v="28786.95"/>
    <n v="3"/>
  </r>
  <r>
    <s v="DET-002499"/>
    <s v="ORD-000441"/>
    <s v="PRD-000060"/>
    <n v="47"/>
    <n v="196.4"/>
    <n v="254.95"/>
    <n v="277.67"/>
    <n v="13050.49"/>
    <n v="9230.7999999999993"/>
    <n v="3819.69"/>
    <n v="0.29270000000000002"/>
    <x v="90"/>
    <x v="5"/>
    <x v="0"/>
    <s v="CUST-000037"/>
    <x v="25"/>
    <x v="4"/>
    <n v="93682.8"/>
    <n v="1"/>
  </r>
  <r>
    <s v="DET-002500"/>
    <s v="ORD-001213"/>
    <s v="PRD-000082"/>
    <n v="25"/>
    <n v="330.48"/>
    <n v="422.83"/>
    <n v="446.26"/>
    <n v="11156.5"/>
    <n v="8262"/>
    <n v="2894.5"/>
    <n v="0.25940000000000002"/>
    <x v="2"/>
    <x v="2"/>
    <x v="1"/>
    <s v="CUST-000058"/>
    <x v="79"/>
    <x v="0"/>
    <n v="69070.320000000007"/>
    <n v="2"/>
  </r>
  <r>
    <s v="DET-002501"/>
    <s v="ORD-000415"/>
    <s v="PRD-000107"/>
    <n v="17"/>
    <n v="234.67"/>
    <n v="373.26"/>
    <n v="368.32"/>
    <n v="6261.44"/>
    <n v="3989.39"/>
    <n v="2272.0500000000002"/>
    <n v="0.3629"/>
    <x v="15"/>
    <x v="2"/>
    <x v="2"/>
    <s v="CUST-000024"/>
    <x v="71"/>
    <x v="4"/>
    <n v="91755.97"/>
    <n v="2"/>
  </r>
  <r>
    <s v="DET-002502"/>
    <s v="ORD-001363"/>
    <s v="PRD-000074"/>
    <n v="22"/>
    <n v="416.96"/>
    <n v="613.59"/>
    <n v="629.45000000000005"/>
    <n v="13847.9"/>
    <n v="9173.1200000000008"/>
    <n v="4674.78"/>
    <n v="0.33760000000000001"/>
    <x v="40"/>
    <x v="5"/>
    <x v="0"/>
    <s v="CUST-000062"/>
    <x v="8"/>
    <x v="4"/>
    <n v="47950.400000000001"/>
    <n v="3"/>
  </r>
  <r>
    <s v="DET-002503"/>
    <s v="ORD-001205"/>
    <s v="PRD-000024"/>
    <n v="28"/>
    <n v="214.86"/>
    <n v="291.2"/>
    <n v="278.05"/>
    <n v="7785.4"/>
    <n v="6016.08"/>
    <n v="1769.32"/>
    <n v="0.2273"/>
    <x v="73"/>
    <x v="0"/>
    <x v="1"/>
    <s v="CUST-000061"/>
    <x v="22"/>
    <x v="4"/>
    <n v="80572.5"/>
    <n v="6"/>
  </r>
  <r>
    <s v="DET-002504"/>
    <s v="ORD-000288"/>
    <s v="PRD-000120"/>
    <n v="31"/>
    <n v="292.7"/>
    <n v="384.02"/>
    <n v="402.08"/>
    <n v="12464.48"/>
    <n v="9073.7000000000007"/>
    <n v="3390.78"/>
    <n v="0.27200000000000002"/>
    <x v="62"/>
    <x v="2"/>
    <x v="3"/>
    <s v="CUST-000073"/>
    <x v="36"/>
    <x v="0"/>
    <n v="76980.100000000006"/>
    <n v="5"/>
  </r>
  <r>
    <s v="DET-002505"/>
    <s v="ORD-000187"/>
    <s v="PRD-000004"/>
    <n v="8"/>
    <n v="319.39999999999998"/>
    <n v="411.55"/>
    <n v="425.19"/>
    <n v="3401.52"/>
    <n v="2555.1999999999998"/>
    <n v="846.32"/>
    <n v="0.24879999999999999"/>
    <x v="7"/>
    <x v="4"/>
    <x v="1"/>
    <s v="CUST-000053"/>
    <x v="19"/>
    <x v="4"/>
    <n v="31301.200000000001"/>
    <n v="5"/>
  </r>
  <r>
    <s v="DET-002506"/>
    <s v="ORD-001162"/>
    <s v="PRD-000037"/>
    <n v="26"/>
    <n v="187.08"/>
    <n v="277.86"/>
    <n v="291.76"/>
    <n v="7585.76"/>
    <n v="4864.08"/>
    <n v="2721.68"/>
    <n v="0.35880000000000001"/>
    <x v="104"/>
    <x v="0"/>
    <x v="0"/>
    <s v="CUST-000076"/>
    <x v="35"/>
    <x v="2"/>
    <n v="64729.68"/>
    <n v="1"/>
  </r>
  <r>
    <s v="DET-002507"/>
    <s v="ORD-000130"/>
    <s v="PRD-000004"/>
    <n v="28"/>
    <n v="319.39999999999998"/>
    <n v="411.55"/>
    <n v="448.39"/>
    <n v="12554.92"/>
    <n v="8943.2000000000007"/>
    <n v="3611.72"/>
    <n v="0.28770000000000001"/>
    <x v="7"/>
    <x v="4"/>
    <x v="0"/>
    <s v="CUST-000016"/>
    <x v="47"/>
    <x v="3"/>
    <n v="31301.200000000001"/>
    <n v="6"/>
  </r>
  <r>
    <s v="DET-002508"/>
    <s v="ORD-000194"/>
    <s v="PRD-000077"/>
    <n v="44"/>
    <n v="397.07"/>
    <n v="597.23"/>
    <n v="628.94000000000005"/>
    <n v="27673.360000000001"/>
    <n v="17471.080000000002"/>
    <n v="10202.280000000001"/>
    <n v="0.36870000000000003"/>
    <x v="71"/>
    <x v="4"/>
    <x v="3"/>
    <s v="CUST-000078"/>
    <x v="40"/>
    <x v="3"/>
    <n v="153269.01999999999"/>
    <n v="3"/>
  </r>
  <r>
    <s v="DET-002509"/>
    <s v="ORD-000316"/>
    <s v="PRD-000089"/>
    <n v="49"/>
    <n v="449.25"/>
    <n v="562.36"/>
    <n v="561.27"/>
    <n v="27502.23"/>
    <n v="22013.25"/>
    <n v="5488.98"/>
    <n v="0.1996"/>
    <x v="27"/>
    <x v="2"/>
    <x v="2"/>
    <s v="CUST-000015"/>
    <x v="69"/>
    <x v="1"/>
    <n v="146455.5"/>
    <n v="2"/>
  </r>
  <r>
    <s v="DET-002510"/>
    <s v="ORD-000144"/>
    <s v="PRD-000077"/>
    <n v="14"/>
    <n v="397.07"/>
    <n v="597.23"/>
    <n v="585.16999999999996"/>
    <n v="8192.3799999999992"/>
    <n v="5558.98"/>
    <n v="2633.4"/>
    <n v="0.32140000000000002"/>
    <x v="71"/>
    <x v="4"/>
    <x v="0"/>
    <s v="CUST-000060"/>
    <x v="62"/>
    <x v="3"/>
    <n v="153269.01999999999"/>
    <n v="3"/>
  </r>
  <r>
    <s v="DET-002511"/>
    <s v="ORD-000016"/>
    <s v="PRD-000018"/>
    <n v="6"/>
    <n v="286.14"/>
    <n v="428.08"/>
    <n v="461.55"/>
    <n v="2769.3"/>
    <n v="1716.84"/>
    <n v="1052.46"/>
    <n v="0.38"/>
    <x v="39"/>
    <x v="5"/>
    <x v="3"/>
    <s v="CUST-000012"/>
    <x v="39"/>
    <x v="4"/>
    <n v="32333.82"/>
    <n v="1"/>
  </r>
  <r>
    <s v="DET-002512"/>
    <s v="ORD-001326"/>
    <s v="PRD-000088"/>
    <n v="44"/>
    <n v="336.9"/>
    <n v="499.36"/>
    <n v="488.95"/>
    <n v="21513.8"/>
    <n v="14823.6"/>
    <n v="6690.2"/>
    <n v="0.311"/>
    <x v="26"/>
    <x v="4"/>
    <x v="3"/>
    <s v="CUST-000023"/>
    <x v="2"/>
    <x v="1"/>
    <n v="34700.699999999997"/>
    <n v="1"/>
  </r>
  <r>
    <s v="DET-002513"/>
    <s v="ORD-000423"/>
    <s v="PRD-000066"/>
    <n v="10"/>
    <n v="294.20999999999998"/>
    <n v="435.72"/>
    <n v="424.5"/>
    <n v="4245"/>
    <n v="2942.1"/>
    <n v="1302.9000000000001"/>
    <n v="0.30690000000000001"/>
    <x v="14"/>
    <x v="1"/>
    <x v="2"/>
    <s v="CUST-000078"/>
    <x v="40"/>
    <x v="3"/>
    <n v="118860.84"/>
    <n v="2"/>
  </r>
  <r>
    <s v="DET-002514"/>
    <s v="ORD-000245"/>
    <s v="PRD-000048"/>
    <n v="22"/>
    <n v="284.02999999999997"/>
    <n v="373.58"/>
    <n v="366.48"/>
    <n v="8062.56"/>
    <n v="6248.66"/>
    <n v="1813.9"/>
    <n v="0.22500000000000001"/>
    <x v="20"/>
    <x v="2"/>
    <x v="2"/>
    <s v="CUST-000017"/>
    <x v="41"/>
    <x v="4"/>
    <n v="40900.32"/>
    <n v="1"/>
  </r>
  <r>
    <s v="DET-002515"/>
    <s v="ORD-000927"/>
    <s v="PRD-000033"/>
    <n v="21"/>
    <n v="79.27"/>
    <n v="103.11"/>
    <n v="105.82"/>
    <n v="2222.2199999999998"/>
    <n v="1664.67"/>
    <n v="557.54999999999995"/>
    <n v="0.25090000000000001"/>
    <x v="106"/>
    <x v="3"/>
    <x v="3"/>
    <s v="CUST-000011"/>
    <x v="78"/>
    <x v="1"/>
    <n v="6817.22"/>
    <n v="3"/>
  </r>
  <r>
    <s v="DET-002516"/>
    <s v="ORD-001131"/>
    <s v="PRD-000058"/>
    <n v="42"/>
    <n v="138.19"/>
    <n v="191.44"/>
    <n v="185.43"/>
    <n v="7788.06"/>
    <n v="5803.98"/>
    <n v="1984.08"/>
    <n v="0.25480000000000003"/>
    <x v="52"/>
    <x v="5"/>
    <x v="0"/>
    <s v="CUST-000079"/>
    <x v="49"/>
    <x v="0"/>
    <n v="14233.57"/>
    <n v="3"/>
  </r>
  <r>
    <s v="DET-002517"/>
    <s v="ORD-001112"/>
    <s v="PRD-000083"/>
    <n v="49"/>
    <n v="198.9"/>
    <n v="259.88"/>
    <n v="283.45999999999998"/>
    <n v="13889.54"/>
    <n v="9746.1"/>
    <n v="4143.4399999999996"/>
    <n v="0.29830000000000001"/>
    <x v="66"/>
    <x v="5"/>
    <x v="2"/>
    <s v="CUST-000077"/>
    <x v="45"/>
    <x v="1"/>
    <n v="72399.600000000006"/>
    <n v="3"/>
  </r>
  <r>
    <s v="DET-002518"/>
    <s v="ORD-000129"/>
    <s v="PRD-000073"/>
    <n v="27"/>
    <n v="52.48"/>
    <n v="82.14"/>
    <n v="89.94"/>
    <n v="2428.38"/>
    <n v="1416.96"/>
    <n v="1011.42"/>
    <n v="0.41649999999999998"/>
    <x v="118"/>
    <x v="0"/>
    <x v="2"/>
    <s v="CUST-000003"/>
    <x v="37"/>
    <x v="4"/>
    <n v="6979.84"/>
    <n v="6"/>
  </r>
  <r>
    <s v="DET-002519"/>
    <s v="ORD-000907"/>
    <s v="PRD-000028"/>
    <n v="34"/>
    <n v="281.41000000000003"/>
    <n v="401.27"/>
    <n v="439.82"/>
    <n v="14953.88"/>
    <n v="9567.94"/>
    <n v="5385.94"/>
    <n v="0.36020000000000002"/>
    <x v="12"/>
    <x v="3"/>
    <x v="3"/>
    <s v="CUST-000003"/>
    <x v="37"/>
    <x v="4"/>
    <n v="26171.13"/>
    <n v="4"/>
  </r>
  <r>
    <s v="DET-002520"/>
    <s v="ORD-000887"/>
    <s v="PRD-000035"/>
    <n v="25"/>
    <n v="484.53"/>
    <n v="772.81"/>
    <n v="738.7"/>
    <n v="18467.5"/>
    <n v="12113.25"/>
    <n v="6354.25"/>
    <n v="0.34410000000000002"/>
    <x v="1"/>
    <x v="1"/>
    <x v="2"/>
    <s v="CUST-000020"/>
    <x v="72"/>
    <x v="0"/>
    <n v="63957.96"/>
    <n v="5"/>
  </r>
  <r>
    <s v="DET-002521"/>
    <s v="ORD-000341"/>
    <s v="PRD-000103"/>
    <n v="14"/>
    <n v="191.46"/>
    <n v="245.6"/>
    <n v="268.18"/>
    <n v="3754.52"/>
    <n v="2680.44"/>
    <n v="1074.08"/>
    <n v="0.28610000000000002"/>
    <x v="38"/>
    <x v="1"/>
    <x v="2"/>
    <s v="CUST-000059"/>
    <x v="5"/>
    <x v="2"/>
    <n v="55140.480000000003"/>
    <n v="6"/>
  </r>
  <r>
    <s v="DET-002522"/>
    <s v="ORD-000004"/>
    <s v="PRD-000010"/>
    <n v="47"/>
    <n v="368.63"/>
    <n v="526.67999999999995"/>
    <n v="579.14"/>
    <n v="27219.58"/>
    <n v="17325.61"/>
    <n v="9893.9699999999993"/>
    <n v="0.36349999999999999"/>
    <x v="63"/>
    <x v="2"/>
    <x v="2"/>
    <s v="CUST-000021"/>
    <x v="55"/>
    <x v="4"/>
    <n v="36494.370000000003"/>
    <n v="5"/>
  </r>
  <r>
    <s v="DET-002523"/>
    <s v="ORD-001351"/>
    <s v="PRD-000065"/>
    <n v="17"/>
    <n v="176.42"/>
    <n v="236.45"/>
    <n v="258.05"/>
    <n v="4386.8500000000004"/>
    <n v="2999.14"/>
    <n v="1387.71"/>
    <n v="0.31630000000000003"/>
    <x v="114"/>
    <x v="0"/>
    <x v="2"/>
    <s v="CUST-000072"/>
    <x v="34"/>
    <x v="0"/>
    <n v="54866.62"/>
    <n v="1"/>
  </r>
  <r>
    <s v="DET-002524"/>
    <s v="ORD-001434"/>
    <s v="PRD-000042"/>
    <n v="16"/>
    <n v="272.83"/>
    <n v="401.42"/>
    <n v="421.75"/>
    <n v="6748"/>
    <n v="4365.28"/>
    <n v="2382.7199999999998"/>
    <n v="0.35310000000000002"/>
    <x v="36"/>
    <x v="2"/>
    <x v="1"/>
    <s v="CUST-000075"/>
    <x v="0"/>
    <x v="0"/>
    <n v="121955.01"/>
    <n v="4"/>
  </r>
  <r>
    <s v="DET-002525"/>
    <s v="ORD-000306"/>
    <s v="PRD-000085"/>
    <n v="13"/>
    <n v="189.94"/>
    <n v="277.74"/>
    <n v="293.07"/>
    <n v="3809.91"/>
    <n v="2469.2199999999998"/>
    <n v="1340.69"/>
    <n v="0.35189999999999999"/>
    <x v="115"/>
    <x v="5"/>
    <x v="3"/>
    <s v="CUST-000002"/>
    <x v="26"/>
    <x v="1"/>
    <n v="73316.84"/>
    <n v="1"/>
  </r>
  <r>
    <s v="DET-002526"/>
    <s v="ORD-000908"/>
    <s v="PRD-000009"/>
    <n v="8"/>
    <n v="320.5"/>
    <n v="401.4"/>
    <n v="388.69"/>
    <n v="3109.52"/>
    <n v="2564"/>
    <n v="545.52"/>
    <n v="0.1754"/>
    <x v="69"/>
    <x v="0"/>
    <x v="2"/>
    <s v="CUST-000032"/>
    <x v="1"/>
    <x v="0"/>
    <n v="85253"/>
    <n v="6"/>
  </r>
  <r>
    <s v="DET-002527"/>
    <s v="ORD-000607"/>
    <s v="PRD-000060"/>
    <n v="43"/>
    <n v="196.4"/>
    <n v="254.95"/>
    <n v="275.64"/>
    <n v="11852.52"/>
    <n v="8445.2000000000007"/>
    <n v="3407.32"/>
    <n v="0.28749999999999998"/>
    <x v="90"/>
    <x v="5"/>
    <x v="2"/>
    <s v="CUST-000030"/>
    <x v="38"/>
    <x v="3"/>
    <n v="93682.8"/>
    <n v="5"/>
  </r>
  <r>
    <s v="DET-002528"/>
    <s v="ORD-001249"/>
    <s v="PRD-000111"/>
    <n v="28"/>
    <n v="180.39"/>
    <n v="275.67"/>
    <n v="264.35000000000002"/>
    <n v="7401.8"/>
    <n v="5050.92"/>
    <n v="2350.88"/>
    <n v="0.31759999999999999"/>
    <x v="89"/>
    <x v="2"/>
    <x v="3"/>
    <s v="CUST-000038"/>
    <x v="32"/>
    <x v="3"/>
    <n v="57544.41"/>
    <n v="1"/>
  </r>
  <r>
    <s v="DET-002529"/>
    <s v="ORD-001372"/>
    <s v="PRD-000015"/>
    <n v="38"/>
    <n v="131.82"/>
    <n v="208.28"/>
    <n v="207.79"/>
    <n v="7896.02"/>
    <n v="5009.16"/>
    <n v="2886.86"/>
    <n v="0.36559999999999998"/>
    <x v="54"/>
    <x v="3"/>
    <x v="2"/>
    <s v="CUST-000013"/>
    <x v="11"/>
    <x v="3"/>
    <n v="12654.72"/>
    <n v="3"/>
  </r>
  <r>
    <s v="DET-002530"/>
    <s v="ORD-000992"/>
    <s v="PRD-000099"/>
    <n v="43"/>
    <n v="61.44"/>
    <n v="90.77"/>
    <n v="99.73"/>
    <n v="4288.3900000000003"/>
    <n v="2641.92"/>
    <n v="1646.47"/>
    <n v="0.38390000000000002"/>
    <x v="75"/>
    <x v="3"/>
    <x v="2"/>
    <s v="CUST-000060"/>
    <x v="62"/>
    <x v="3"/>
    <n v="3624.96"/>
    <n v="5"/>
  </r>
  <r>
    <s v="DET-002531"/>
    <s v="ORD-000321"/>
    <s v="PRD-000057"/>
    <n v="45"/>
    <n v="89.82"/>
    <n v="134"/>
    <n v="135.79"/>
    <n v="6110.55"/>
    <n v="4041.9"/>
    <n v="2068.65"/>
    <n v="0.33850000000000002"/>
    <x v="30"/>
    <x v="4"/>
    <x v="2"/>
    <s v="CUST-000057"/>
    <x v="76"/>
    <x v="1"/>
    <n v="9431.1"/>
    <n v="2"/>
  </r>
  <r>
    <s v="DET-002532"/>
    <s v="ORD-000559"/>
    <s v="PRD-000069"/>
    <n v="9"/>
    <n v="83.55"/>
    <n v="119.93"/>
    <n v="116.29"/>
    <n v="1046.6099999999999"/>
    <n v="751.95"/>
    <n v="294.66000000000003"/>
    <n v="0.28149999999999997"/>
    <x v="67"/>
    <x v="4"/>
    <x v="2"/>
    <s v="CUST-000074"/>
    <x v="29"/>
    <x v="0"/>
    <n v="24730.799999999999"/>
    <n v="6"/>
  </r>
  <r>
    <s v="DET-002533"/>
    <s v="ORD-001205"/>
    <s v="PRD-000105"/>
    <n v="19"/>
    <n v="458.4"/>
    <n v="615.54999999999995"/>
    <n v="674.27"/>
    <n v="12811.13"/>
    <n v="8709.6"/>
    <n v="4101.53"/>
    <n v="0.32019999999999998"/>
    <x v="85"/>
    <x v="2"/>
    <x v="1"/>
    <s v="CUST-000061"/>
    <x v="22"/>
    <x v="4"/>
    <n v="143479.20000000001"/>
    <n v="6"/>
  </r>
  <r>
    <s v="DET-002534"/>
    <s v="ORD-000618"/>
    <s v="PRD-000022"/>
    <n v="8"/>
    <n v="112.77"/>
    <n v="150.9"/>
    <n v="165.63"/>
    <n v="1325.04"/>
    <n v="902.16"/>
    <n v="422.88"/>
    <n v="0.31909999999999999"/>
    <x v="17"/>
    <x v="3"/>
    <x v="3"/>
    <s v="CUST-000063"/>
    <x v="16"/>
    <x v="3"/>
    <n v="35409.78"/>
    <n v="3"/>
  </r>
  <r>
    <s v="DET-002535"/>
    <s v="ORD-000711"/>
    <s v="PRD-000064"/>
    <n v="43"/>
    <n v="210.54"/>
    <n v="327.83"/>
    <n v="320.64"/>
    <n v="13787.52"/>
    <n v="9053.2199999999993"/>
    <n v="4734.3"/>
    <n v="0.34339999999999998"/>
    <x v="10"/>
    <x v="3"/>
    <x v="1"/>
    <s v="CUST-000006"/>
    <x v="63"/>
    <x v="2"/>
    <n v="34528.559999999998"/>
    <n v="6"/>
  </r>
  <r>
    <s v="DET-002536"/>
    <s v="ORD-001410"/>
    <s v="PRD-000041"/>
    <n v="12"/>
    <n v="104.92"/>
    <n v="144.66"/>
    <n v="156.19"/>
    <n v="1874.28"/>
    <n v="1259.04"/>
    <n v="615.24"/>
    <n v="0.32829999999999998"/>
    <x v="45"/>
    <x v="4"/>
    <x v="1"/>
    <s v="CUST-000066"/>
    <x v="64"/>
    <x v="2"/>
    <n v="9757.56"/>
    <n v="6"/>
  </r>
  <r>
    <s v="DET-002537"/>
    <s v="ORD-001132"/>
    <s v="PRD-000087"/>
    <n v="49"/>
    <n v="378.32"/>
    <n v="486.34"/>
    <n v="490.5"/>
    <n v="24034.5"/>
    <n v="18537.68"/>
    <n v="5496.82"/>
    <n v="0.22869999999999999"/>
    <x v="107"/>
    <x v="5"/>
    <x v="0"/>
    <s v="CUST-000080"/>
    <x v="12"/>
    <x v="4"/>
    <n v="133546.96"/>
    <n v="5"/>
  </r>
  <r>
    <s v="DET-002538"/>
    <s v="ORD-000531"/>
    <s v="PRD-000071"/>
    <n v="28"/>
    <n v="397.51"/>
    <n v="509.84"/>
    <n v="513.51"/>
    <n v="14378.28"/>
    <n v="11130.28"/>
    <n v="3248"/>
    <n v="0.22589999999999999"/>
    <x v="43"/>
    <x v="1"/>
    <x v="0"/>
    <s v="CUST-000037"/>
    <x v="25"/>
    <x v="4"/>
    <n v="96197.42"/>
    <n v="6"/>
  </r>
  <r>
    <s v="DET-002539"/>
    <s v="ORD-000410"/>
    <s v="PRD-000056"/>
    <n v="32"/>
    <n v="464.84"/>
    <n v="609.41999999999996"/>
    <n v="602.96"/>
    <n v="19294.72"/>
    <n v="14874.88"/>
    <n v="4419.84"/>
    <n v="0.2291"/>
    <x v="78"/>
    <x v="4"/>
    <x v="0"/>
    <s v="CUST-000073"/>
    <x v="36"/>
    <x v="0"/>
    <n v="192443.76"/>
    <n v="1"/>
  </r>
  <r>
    <s v="DET-002540"/>
    <s v="ORD-001320"/>
    <s v="PRD-000023"/>
    <n v="47"/>
    <n v="181.47"/>
    <n v="258.42"/>
    <n v="247.23"/>
    <n v="11619.81"/>
    <n v="8529.09"/>
    <n v="3090.72"/>
    <n v="0.26600000000000001"/>
    <x v="19"/>
    <x v="1"/>
    <x v="0"/>
    <s v="CUST-000029"/>
    <x v="4"/>
    <x v="0"/>
    <n v="43552.800000000003"/>
    <n v="6"/>
  </r>
  <r>
    <s v="DET-002541"/>
    <s v="ORD-000818"/>
    <s v="PRD-000108"/>
    <n v="31"/>
    <n v="390"/>
    <n v="541.16"/>
    <n v="535.86"/>
    <n v="16611.66"/>
    <n v="12090"/>
    <n v="4521.66"/>
    <n v="0.2722"/>
    <x v="34"/>
    <x v="4"/>
    <x v="0"/>
    <s v="CUST-000040"/>
    <x v="27"/>
    <x v="1"/>
    <n v="56160"/>
    <n v="2"/>
  </r>
  <r>
    <s v="DET-002542"/>
    <s v="ORD-001195"/>
    <s v="PRD-000025"/>
    <n v="5"/>
    <n v="255.23"/>
    <n v="344.48"/>
    <n v="330.03"/>
    <n v="1650.15"/>
    <n v="1276.1500000000001"/>
    <n v="374"/>
    <n v="0.2266"/>
    <x v="11"/>
    <x v="1"/>
    <x v="2"/>
    <s v="CUST-000070"/>
    <x v="77"/>
    <x v="0"/>
    <n v="118937.18"/>
    <n v="4"/>
  </r>
  <r>
    <s v="DET-002543"/>
    <s v="ORD-001355"/>
    <s v="PRD-000091"/>
    <n v="38"/>
    <n v="103.82"/>
    <n v="149.71"/>
    <n v="162.97999999999999"/>
    <n v="6193.24"/>
    <n v="3945.16"/>
    <n v="2248.08"/>
    <n v="0.36299999999999999"/>
    <x v="70"/>
    <x v="4"/>
    <x v="1"/>
    <s v="CUST-000001"/>
    <x v="50"/>
    <x v="4"/>
    <n v="23359.5"/>
    <n v="5"/>
  </r>
  <r>
    <s v="DET-002544"/>
    <s v="ORD-000493"/>
    <s v="PRD-000105"/>
    <n v="21"/>
    <n v="458.4"/>
    <n v="615.54999999999995"/>
    <n v="645.87"/>
    <n v="13563.27"/>
    <n v="9626.4"/>
    <n v="3936.87"/>
    <n v="0.2903"/>
    <x v="85"/>
    <x v="2"/>
    <x v="1"/>
    <s v="CUST-000031"/>
    <x v="57"/>
    <x v="0"/>
    <n v="143479.20000000001"/>
    <n v="1"/>
  </r>
  <r>
    <s v="DET-002545"/>
    <s v="ORD-001219"/>
    <s v="PRD-000006"/>
    <n v="41"/>
    <n v="120.2"/>
    <n v="168.22"/>
    <n v="182.18"/>
    <n v="7469.38"/>
    <n v="4928.2"/>
    <n v="2541.1799999999998"/>
    <n v="0.3402"/>
    <x v="65"/>
    <x v="4"/>
    <x v="3"/>
    <s v="CUST-000020"/>
    <x v="72"/>
    <x v="0"/>
    <n v="16587.599999999999"/>
    <n v="6"/>
  </r>
  <r>
    <s v="DET-002546"/>
    <s v="ORD-000012"/>
    <s v="PRD-000119"/>
    <n v="42"/>
    <n v="451.65"/>
    <n v="666.6"/>
    <n v="704.99"/>
    <n v="29609.58"/>
    <n v="18969.3"/>
    <n v="10640.28"/>
    <n v="0.3594"/>
    <x v="47"/>
    <x v="0"/>
    <x v="3"/>
    <s v="CUST-000024"/>
    <x v="71"/>
    <x v="4"/>
    <n v="148592.85"/>
    <n v="3"/>
  </r>
  <r>
    <s v="DET-002547"/>
    <s v="ORD-000195"/>
    <s v="PRD-000034"/>
    <n v="30"/>
    <n v="477"/>
    <n v="677.96"/>
    <n v="657.41"/>
    <n v="19722.3"/>
    <n v="14310"/>
    <n v="5412.3"/>
    <n v="0.27439999999999998"/>
    <x v="48"/>
    <x v="1"/>
    <x v="3"/>
    <s v="CUST-000073"/>
    <x v="36"/>
    <x v="0"/>
    <n v="187461"/>
    <n v="2"/>
  </r>
  <r>
    <s v="DET-002548"/>
    <s v="ORD-000490"/>
    <s v="PRD-000063"/>
    <n v="28"/>
    <n v="422.93"/>
    <n v="665.54"/>
    <n v="726.16"/>
    <n v="20332.48"/>
    <n v="11842.04"/>
    <n v="8490.44"/>
    <n v="0.41760000000000003"/>
    <x v="101"/>
    <x v="4"/>
    <x v="2"/>
    <s v="CUST-000074"/>
    <x v="29"/>
    <x v="0"/>
    <n v="209773.28"/>
    <n v="2"/>
  </r>
  <r>
    <s v="DET-002549"/>
    <s v="ORD-000795"/>
    <s v="PRD-000009"/>
    <n v="43"/>
    <n v="320.5"/>
    <n v="401.4"/>
    <n v="435.51"/>
    <n v="18726.93"/>
    <n v="13781.5"/>
    <n v="4945.43"/>
    <n v="0.2641"/>
    <x v="69"/>
    <x v="0"/>
    <x v="3"/>
    <s v="CUST-000017"/>
    <x v="41"/>
    <x v="4"/>
    <n v="85253"/>
    <n v="2"/>
  </r>
  <r>
    <s v="DET-002550"/>
    <s v="ORD-000881"/>
    <s v="PRD-000060"/>
    <n v="25"/>
    <n v="196.4"/>
    <n v="254.95"/>
    <n v="255.51"/>
    <n v="6387.75"/>
    <n v="4910"/>
    <n v="1477.75"/>
    <n v="0.23130000000000001"/>
    <x v="90"/>
    <x v="5"/>
    <x v="0"/>
    <s v="CUST-000025"/>
    <x v="15"/>
    <x v="0"/>
    <n v="93682.8"/>
    <n v="5"/>
  </r>
  <r>
    <s v="DET-002551"/>
    <s v="ORD-000182"/>
    <s v="PRD-000049"/>
    <n v="34"/>
    <n v="296.02"/>
    <n v="374.25"/>
    <n v="361.8"/>
    <n v="12301.2"/>
    <n v="10064.68"/>
    <n v="2236.52"/>
    <n v="0.18179999999999999"/>
    <x v="105"/>
    <x v="5"/>
    <x v="3"/>
    <s v="CUST-000055"/>
    <x v="44"/>
    <x v="2"/>
    <n v="134393.07999999999"/>
    <n v="6"/>
  </r>
  <r>
    <s v="DET-002552"/>
    <s v="ORD-000962"/>
    <s v="PRD-000097"/>
    <n v="17"/>
    <n v="285.23"/>
    <n v="389.02"/>
    <n v="410.66"/>
    <n v="6981.22"/>
    <n v="4848.91"/>
    <n v="2132.31"/>
    <n v="0.3054"/>
    <x v="93"/>
    <x v="1"/>
    <x v="1"/>
    <s v="CUST-000045"/>
    <x v="13"/>
    <x v="0"/>
    <n v="47062.95"/>
    <n v="1"/>
  </r>
  <r>
    <s v="DET-002553"/>
    <s v="ORD-000656"/>
    <s v="PRD-000051"/>
    <n v="41"/>
    <n v="486.31"/>
    <n v="723.21"/>
    <n v="766.06"/>
    <n v="31408.46"/>
    <n v="19938.71"/>
    <n v="11469.75"/>
    <n v="0.36520000000000002"/>
    <x v="0"/>
    <x v="0"/>
    <x v="1"/>
    <s v="CUST-000074"/>
    <x v="29"/>
    <x v="0"/>
    <n v="231969.87"/>
    <n v="6"/>
  </r>
  <r>
    <s v="DET-002554"/>
    <s v="ORD-001340"/>
    <s v="PRD-000060"/>
    <n v="7"/>
    <n v="196.4"/>
    <n v="254.95"/>
    <n v="276.5"/>
    <n v="1935.5"/>
    <n v="1374.8"/>
    <n v="560.70000000000005"/>
    <n v="0.28970000000000001"/>
    <x v="90"/>
    <x v="5"/>
    <x v="0"/>
    <s v="CUST-000034"/>
    <x v="28"/>
    <x v="0"/>
    <n v="93682.8"/>
    <n v="6"/>
  </r>
  <r>
    <s v="DET-002555"/>
    <s v="ORD-000694"/>
    <s v="PRD-000070"/>
    <n v="36"/>
    <n v="494.1"/>
    <n v="659.45"/>
    <n v="631.69000000000005"/>
    <n v="22740.84"/>
    <n v="17787.599999999999"/>
    <n v="4953.24"/>
    <n v="0.21779999999999999"/>
    <x v="49"/>
    <x v="1"/>
    <x v="2"/>
    <s v="CUST-000058"/>
    <x v="79"/>
    <x v="0"/>
    <n v="214439.4"/>
    <n v="3"/>
  </r>
  <r>
    <s v="DET-002556"/>
    <s v="ORD-000030"/>
    <s v="PRD-000037"/>
    <n v="39"/>
    <n v="187.08"/>
    <n v="277.86"/>
    <n v="269.87"/>
    <n v="10524.93"/>
    <n v="7296.12"/>
    <n v="3228.81"/>
    <n v="0.30680000000000002"/>
    <x v="104"/>
    <x v="0"/>
    <x v="1"/>
    <s v="CUST-000076"/>
    <x v="35"/>
    <x v="2"/>
    <n v="64729.68"/>
    <n v="1"/>
  </r>
  <r>
    <s v="DET-002557"/>
    <s v="ORD-001120"/>
    <s v="PRD-000031"/>
    <n v="23"/>
    <n v="323.39999999999998"/>
    <n v="507.06"/>
    <n v="527.21"/>
    <n v="12125.83"/>
    <n v="7438.2"/>
    <n v="4687.63"/>
    <n v="0.3866"/>
    <x v="18"/>
    <x v="4"/>
    <x v="0"/>
    <s v="CUST-000045"/>
    <x v="13"/>
    <x v="0"/>
    <n v="78909.600000000006"/>
    <n v="6"/>
  </r>
  <r>
    <s v="DET-002558"/>
    <s v="ORD-001405"/>
    <s v="PRD-000098"/>
    <n v="18"/>
    <n v="242.39"/>
    <n v="366.32"/>
    <n v="382.02"/>
    <n v="6876.36"/>
    <n v="4363.0200000000004"/>
    <n v="2513.34"/>
    <n v="0.36549999999999999"/>
    <x v="102"/>
    <x v="4"/>
    <x v="3"/>
    <s v="CUST-000009"/>
    <x v="24"/>
    <x v="2"/>
    <n v="16724.91"/>
    <n v="3"/>
  </r>
  <r>
    <s v="DET-002559"/>
    <s v="ORD-000778"/>
    <s v="PRD-000041"/>
    <n v="26"/>
    <n v="104.92"/>
    <n v="144.66"/>
    <n v="138.16"/>
    <n v="3592.16"/>
    <n v="2727.92"/>
    <n v="864.24"/>
    <n v="0.24060000000000001"/>
    <x v="45"/>
    <x v="4"/>
    <x v="2"/>
    <s v="CUST-000080"/>
    <x v="12"/>
    <x v="4"/>
    <n v="9757.56"/>
    <n v="2"/>
  </r>
  <r>
    <s v="DET-002560"/>
    <s v="ORD-000444"/>
    <s v="PRD-000062"/>
    <n v="21"/>
    <n v="172.11"/>
    <n v="221.97"/>
    <n v="224.09"/>
    <n v="4705.8900000000003"/>
    <n v="3614.31"/>
    <n v="1091.58"/>
    <n v="0.23200000000000001"/>
    <x v="44"/>
    <x v="1"/>
    <x v="2"/>
    <s v="CUST-000026"/>
    <x v="70"/>
    <x v="0"/>
    <n v="75212.070000000007"/>
    <n v="6"/>
  </r>
  <r>
    <s v="DET-002561"/>
    <s v="ORD-000298"/>
    <s v="PRD-000093"/>
    <n v="8"/>
    <n v="392.35"/>
    <n v="579.97"/>
    <n v="601.79"/>
    <n v="4814.32"/>
    <n v="3138.8"/>
    <n v="1675.52"/>
    <n v="0.34799999999999998"/>
    <x v="60"/>
    <x v="5"/>
    <x v="3"/>
    <s v="CUST-000008"/>
    <x v="20"/>
    <x v="0"/>
    <n v="153408.85"/>
    <n v="5"/>
  </r>
  <r>
    <s v="DET-002562"/>
    <s v="ORD-000808"/>
    <s v="PRD-000058"/>
    <n v="49"/>
    <n v="138.19"/>
    <n v="191.44"/>
    <n v="203.06"/>
    <n v="9949.94"/>
    <n v="6771.31"/>
    <n v="3178.63"/>
    <n v="0.31950000000000001"/>
    <x v="52"/>
    <x v="5"/>
    <x v="0"/>
    <s v="CUST-000059"/>
    <x v="5"/>
    <x v="2"/>
    <n v="14233.57"/>
    <n v="6"/>
  </r>
  <r>
    <s v="DET-002563"/>
    <s v="ORD-000845"/>
    <s v="PRD-000014"/>
    <n v="44"/>
    <n v="145.55000000000001"/>
    <n v="199.14"/>
    <n v="198.63"/>
    <n v="8739.7199999999993"/>
    <n v="6404.2"/>
    <n v="2335.52"/>
    <n v="0.26719999999999999"/>
    <x v="4"/>
    <x v="2"/>
    <x v="2"/>
    <s v="CUST-000010"/>
    <x v="75"/>
    <x v="4"/>
    <n v="47158.2"/>
    <n v="1"/>
  </r>
  <r>
    <s v="DET-002564"/>
    <s v="ORD-001016"/>
    <s v="PRD-000036"/>
    <n v="23"/>
    <n v="413.78"/>
    <n v="552.28"/>
    <n v="564.75"/>
    <n v="12989.25"/>
    <n v="9516.94"/>
    <n v="3472.31"/>
    <n v="0.26729999999999998"/>
    <x v="81"/>
    <x v="1"/>
    <x v="1"/>
    <s v="CUST-000050"/>
    <x v="10"/>
    <x v="4"/>
    <n v="177511.62"/>
    <n v="1"/>
  </r>
  <r>
    <s v="DET-002565"/>
    <s v="ORD-001385"/>
    <s v="PRD-000036"/>
    <n v="41"/>
    <n v="413.78"/>
    <n v="552.28"/>
    <n v="592.1"/>
    <n v="24276.1"/>
    <n v="16964.98"/>
    <n v="7311.12"/>
    <n v="0.30120000000000002"/>
    <x v="81"/>
    <x v="1"/>
    <x v="1"/>
    <s v="CUST-000054"/>
    <x v="6"/>
    <x v="3"/>
    <n v="177511.62"/>
    <n v="1"/>
  </r>
  <r>
    <s v="DET-002566"/>
    <s v="ORD-001398"/>
    <s v="PRD-000117"/>
    <n v="6"/>
    <n v="411.65"/>
    <n v="555.02"/>
    <n v="606.67999999999995"/>
    <n v="3640.08"/>
    <n v="2469.9"/>
    <n v="1170.18"/>
    <n v="0.32150000000000001"/>
    <x v="97"/>
    <x v="4"/>
    <x v="3"/>
    <s v="CUST-000044"/>
    <x v="52"/>
    <x v="3"/>
    <n v="41165"/>
    <n v="2"/>
  </r>
  <r>
    <s v="DET-002567"/>
    <s v="ORD-000554"/>
    <s v="PRD-000079"/>
    <n v="19"/>
    <n v="211.31"/>
    <n v="329.75"/>
    <n v="324.64999999999998"/>
    <n v="6168.35"/>
    <n v="4014.89"/>
    <n v="2153.46"/>
    <n v="0.34910000000000002"/>
    <x v="25"/>
    <x v="5"/>
    <x v="0"/>
    <s v="CUST-000021"/>
    <x v="55"/>
    <x v="4"/>
    <n v="42684.62"/>
    <n v="5"/>
  </r>
  <r>
    <s v="DET-002568"/>
    <s v="ORD-000303"/>
    <s v="PRD-000008"/>
    <n v="6"/>
    <n v="439.78"/>
    <n v="682.21"/>
    <n v="673.99"/>
    <n v="4043.94"/>
    <n v="2638.68"/>
    <n v="1405.26"/>
    <n v="0.34749999999999998"/>
    <x v="117"/>
    <x v="5"/>
    <x v="3"/>
    <s v="CUST-000014"/>
    <x v="68"/>
    <x v="4"/>
    <n v="94552.7"/>
    <n v="3"/>
  </r>
  <r>
    <s v="DET-002569"/>
    <s v="ORD-000421"/>
    <s v="PRD-000026"/>
    <n v="15"/>
    <n v="403.33"/>
    <n v="509.37"/>
    <n v="555.71"/>
    <n v="8335.65"/>
    <n v="6049.95"/>
    <n v="2285.6999999999998"/>
    <n v="0.2742"/>
    <x v="110"/>
    <x v="4"/>
    <x v="1"/>
    <s v="CUST-000060"/>
    <x v="62"/>
    <x v="3"/>
    <n v="179481.85"/>
    <n v="4"/>
  </r>
  <r>
    <s v="DET-002570"/>
    <s v="ORD-001270"/>
    <s v="PRD-000036"/>
    <n v="49"/>
    <n v="413.78"/>
    <n v="552.28"/>
    <n v="557.46"/>
    <n v="27315.54"/>
    <n v="20275.22"/>
    <n v="7040.32"/>
    <n v="0.25769999999999998"/>
    <x v="81"/>
    <x v="1"/>
    <x v="1"/>
    <s v="CUST-000011"/>
    <x v="78"/>
    <x v="1"/>
    <n v="177511.62"/>
    <n v="6"/>
  </r>
  <r>
    <s v="DET-002571"/>
    <s v="ORD-001261"/>
    <s v="PRD-000048"/>
    <n v="27"/>
    <n v="284.02999999999997"/>
    <n v="373.58"/>
    <n v="395.16"/>
    <n v="10669.32"/>
    <n v="7668.81"/>
    <n v="3000.51"/>
    <n v="0.28120000000000001"/>
    <x v="20"/>
    <x v="2"/>
    <x v="1"/>
    <s v="CUST-000065"/>
    <x v="33"/>
    <x v="4"/>
    <n v="40900.32"/>
    <n v="1"/>
  </r>
  <r>
    <s v="DET-002572"/>
    <s v="ORD-000185"/>
    <s v="PRD-000085"/>
    <n v="14"/>
    <n v="189.94"/>
    <n v="277.74"/>
    <n v="289.36"/>
    <n v="4051.04"/>
    <n v="2659.16"/>
    <n v="1391.88"/>
    <n v="0.34360000000000002"/>
    <x v="115"/>
    <x v="5"/>
    <x v="1"/>
    <s v="CUST-000005"/>
    <x v="65"/>
    <x v="4"/>
    <n v="73316.84"/>
    <n v="4"/>
  </r>
  <r>
    <s v="DET-002573"/>
    <s v="ORD-000468"/>
    <s v="PRD-000028"/>
    <n v="7"/>
    <n v="281.41000000000003"/>
    <n v="401.27"/>
    <n v="398.4"/>
    <n v="2788.8"/>
    <n v="1969.87"/>
    <n v="818.93"/>
    <n v="0.29360000000000003"/>
    <x v="12"/>
    <x v="3"/>
    <x v="0"/>
    <s v="CUST-000006"/>
    <x v="63"/>
    <x v="2"/>
    <n v="26171.13"/>
    <n v="2"/>
  </r>
  <r>
    <s v="DET-002574"/>
    <s v="ORD-000754"/>
    <s v="PRD-000068"/>
    <n v="9"/>
    <n v="410.99"/>
    <n v="593.6"/>
    <n v="622.11"/>
    <n v="5598.99"/>
    <n v="3698.91"/>
    <n v="1900.08"/>
    <n v="0.33939999999999998"/>
    <x v="24"/>
    <x v="2"/>
    <x v="1"/>
    <s v="CUST-000017"/>
    <x v="41"/>
    <x v="4"/>
    <n v="159053.13"/>
    <n v="6"/>
  </r>
  <r>
    <s v="DET-002575"/>
    <s v="ORD-000363"/>
    <s v="PRD-000062"/>
    <n v="7"/>
    <n v="172.11"/>
    <n v="221.97"/>
    <n v="232.7"/>
    <n v="1628.9"/>
    <n v="1204.77"/>
    <n v="424.13"/>
    <n v="0.26040000000000002"/>
    <x v="44"/>
    <x v="1"/>
    <x v="0"/>
    <s v="CUST-000006"/>
    <x v="63"/>
    <x v="2"/>
    <n v="75212.070000000007"/>
    <n v="4"/>
  </r>
  <r>
    <s v="DET-002576"/>
    <s v="ORD-001307"/>
    <s v="PRD-000080"/>
    <n v="42"/>
    <n v="102.14"/>
    <n v="155.55000000000001"/>
    <n v="161.6"/>
    <n v="6787.2"/>
    <n v="4289.88"/>
    <n v="2497.3200000000002"/>
    <n v="0.3679"/>
    <x v="95"/>
    <x v="2"/>
    <x v="2"/>
    <s v="CUST-000001"/>
    <x v="50"/>
    <x v="4"/>
    <n v="43103.08"/>
    <n v="5"/>
  </r>
  <r>
    <s v="DET-002577"/>
    <s v="ORD-000336"/>
    <s v="PRD-000086"/>
    <n v="17"/>
    <n v="196.33"/>
    <n v="246.04"/>
    <n v="237.42"/>
    <n v="4036.14"/>
    <n v="3337.61"/>
    <n v="698.53"/>
    <n v="0.1731"/>
    <x v="59"/>
    <x v="2"/>
    <x v="3"/>
    <s v="CUST-000041"/>
    <x v="14"/>
    <x v="3"/>
    <n v="55561.39"/>
    <n v="2"/>
  </r>
  <r>
    <s v="DET-002578"/>
    <s v="ORD-000162"/>
    <s v="PRD-000076"/>
    <n v="46"/>
    <n v="378.05"/>
    <n v="518.77"/>
    <n v="570.27"/>
    <n v="26232.42"/>
    <n v="17390.3"/>
    <n v="8842.1200000000008"/>
    <n v="0.33710000000000001"/>
    <x v="13"/>
    <x v="4"/>
    <x v="2"/>
    <s v="CUST-000025"/>
    <x v="15"/>
    <x v="0"/>
    <n v="161805.4"/>
    <n v="4"/>
  </r>
  <r>
    <s v="DET-002579"/>
    <s v="ORD-001184"/>
    <s v="PRD-000080"/>
    <n v="23"/>
    <n v="102.14"/>
    <n v="155.55000000000001"/>
    <n v="157.12"/>
    <n v="3613.76"/>
    <n v="2349.2199999999998"/>
    <n v="1264.54"/>
    <n v="0.34989999999999999"/>
    <x v="95"/>
    <x v="2"/>
    <x v="3"/>
    <s v="CUST-000025"/>
    <x v="15"/>
    <x v="0"/>
    <n v="43103.08"/>
    <n v="6"/>
  </r>
  <r>
    <s v="DET-002580"/>
    <s v="ORD-001498"/>
    <s v="PRD-000051"/>
    <n v="44"/>
    <n v="486.31"/>
    <n v="723.21"/>
    <n v="756.29"/>
    <n v="33276.76"/>
    <n v="21397.64"/>
    <n v="11879.12"/>
    <n v="0.35699999999999998"/>
    <x v="0"/>
    <x v="0"/>
    <x v="0"/>
    <s v="CUST-000060"/>
    <x v="62"/>
    <x v="3"/>
    <n v="231969.87"/>
    <n v="4"/>
  </r>
  <r>
    <s v="DET-002581"/>
    <s v="ORD-001346"/>
    <s v="PRD-000104"/>
    <n v="39"/>
    <n v="278.86"/>
    <n v="384.46"/>
    <n v="416.32"/>
    <n v="16236.48"/>
    <n v="10875.54"/>
    <n v="5360.94"/>
    <n v="0.33019999999999999"/>
    <x v="82"/>
    <x v="1"/>
    <x v="0"/>
    <s v="CUST-000017"/>
    <x v="41"/>
    <x v="4"/>
    <n v="92302.66"/>
    <n v="4"/>
  </r>
  <r>
    <s v="DET-002582"/>
    <s v="ORD-000012"/>
    <s v="PRD-000102"/>
    <n v="28"/>
    <n v="336.38"/>
    <n v="487.38"/>
    <n v="493.96"/>
    <n v="13830.88"/>
    <n v="9418.64"/>
    <n v="4412.24"/>
    <n v="0.31900000000000001"/>
    <x v="37"/>
    <x v="5"/>
    <x v="3"/>
    <s v="CUST-000024"/>
    <x v="71"/>
    <x v="4"/>
    <n v="161462.39999999999"/>
    <n v="3"/>
  </r>
  <r>
    <s v="DET-002583"/>
    <s v="ORD-001448"/>
    <s v="PRD-000042"/>
    <n v="28"/>
    <n v="272.83"/>
    <n v="401.42"/>
    <n v="427.95"/>
    <n v="11982.6"/>
    <n v="7639.24"/>
    <n v="4343.3599999999997"/>
    <n v="0.36249999999999999"/>
    <x v="36"/>
    <x v="2"/>
    <x v="3"/>
    <s v="CUST-000035"/>
    <x v="61"/>
    <x v="1"/>
    <n v="121955.01"/>
    <n v="5"/>
  </r>
  <r>
    <s v="DET-002584"/>
    <s v="ORD-001097"/>
    <s v="PRD-000101"/>
    <n v="21"/>
    <n v="64.14"/>
    <n v="94.94"/>
    <n v="104.03"/>
    <n v="2184.63"/>
    <n v="1346.94"/>
    <n v="837.69"/>
    <n v="0.38340000000000002"/>
    <x v="55"/>
    <x v="3"/>
    <x v="2"/>
    <s v="CUST-000046"/>
    <x v="60"/>
    <x v="2"/>
    <n v="31813.439999999999"/>
    <n v="2"/>
  </r>
  <r>
    <s v="DET-002585"/>
    <s v="ORD-000588"/>
    <s v="PRD-000029"/>
    <n v="44"/>
    <n v="316.58999999999997"/>
    <n v="401.44"/>
    <n v="402.98"/>
    <n v="17731.12"/>
    <n v="13929.96"/>
    <n v="3801.16"/>
    <n v="0.21440000000000001"/>
    <x v="113"/>
    <x v="4"/>
    <x v="3"/>
    <s v="CUST-000028"/>
    <x v="67"/>
    <x v="3"/>
    <n v="98776.08"/>
    <n v="4"/>
  </r>
  <r>
    <s v="DET-002586"/>
    <s v="ORD-000201"/>
    <s v="PRD-000082"/>
    <n v="14"/>
    <n v="330.48"/>
    <n v="422.83"/>
    <n v="427.39"/>
    <n v="5983.46"/>
    <n v="4626.72"/>
    <n v="1356.74"/>
    <n v="0.22670000000000001"/>
    <x v="2"/>
    <x v="2"/>
    <x v="2"/>
    <s v="CUST-000062"/>
    <x v="8"/>
    <x v="4"/>
    <n v="69070.320000000007"/>
    <n v="5"/>
  </r>
  <r>
    <s v="DET-002587"/>
    <s v="ORD-000522"/>
    <s v="PRD-000010"/>
    <n v="6"/>
    <n v="368.63"/>
    <n v="526.67999999999995"/>
    <n v="571.89"/>
    <n v="3431.34"/>
    <n v="2211.7800000000002"/>
    <n v="1219.56"/>
    <n v="0.35539999999999999"/>
    <x v="63"/>
    <x v="2"/>
    <x v="1"/>
    <s v="CUST-000046"/>
    <x v="60"/>
    <x v="2"/>
    <n v="36494.370000000003"/>
    <n v="4"/>
  </r>
  <r>
    <s v="DET-002588"/>
    <s v="ORD-000505"/>
    <s v="PRD-000106"/>
    <n v="48"/>
    <n v="162.18"/>
    <n v="216.57"/>
    <n v="210.93"/>
    <n v="10124.64"/>
    <n v="7784.64"/>
    <n v="2340"/>
    <n v="0.2311"/>
    <x v="33"/>
    <x v="1"/>
    <x v="0"/>
    <s v="CUST-000045"/>
    <x v="13"/>
    <x v="0"/>
    <n v="37950.120000000003"/>
    <n v="4"/>
  </r>
  <r>
    <s v="DET-002589"/>
    <s v="ORD-000788"/>
    <s v="PRD-000039"/>
    <n v="27"/>
    <n v="357.9"/>
    <n v="477.14"/>
    <n v="455.33"/>
    <n v="12293.91"/>
    <n v="9663.2999999999993"/>
    <n v="2630.61"/>
    <n v="0.214"/>
    <x v="8"/>
    <x v="0"/>
    <x v="3"/>
    <s v="CUST-000026"/>
    <x v="70"/>
    <x v="0"/>
    <n v="167855.1"/>
    <n v="6"/>
  </r>
  <r>
    <s v="DET-002590"/>
    <s v="ORD-001063"/>
    <s v="PRD-000082"/>
    <n v="10"/>
    <n v="330.48"/>
    <n v="422.83"/>
    <n v="459.33"/>
    <n v="4593.3"/>
    <n v="3304.8"/>
    <n v="1288.5"/>
    <n v="0.28050000000000003"/>
    <x v="2"/>
    <x v="2"/>
    <x v="2"/>
    <s v="CUST-000001"/>
    <x v="50"/>
    <x v="4"/>
    <n v="69070.320000000007"/>
    <n v="4"/>
  </r>
  <r>
    <s v="DET-002591"/>
    <s v="ORD-000060"/>
    <s v="PRD-000001"/>
    <n v="6"/>
    <n v="218.54"/>
    <n v="334.94"/>
    <n v="359.47"/>
    <n v="2156.8200000000002"/>
    <n v="1311.24"/>
    <n v="845.58"/>
    <n v="0.39200000000000002"/>
    <x v="28"/>
    <x v="5"/>
    <x v="3"/>
    <s v="CUST-000007"/>
    <x v="30"/>
    <x v="3"/>
    <n v="23165.24"/>
    <n v="1"/>
  </r>
  <r>
    <s v="DET-002592"/>
    <s v="ORD-000578"/>
    <s v="PRD-000039"/>
    <n v="25"/>
    <n v="357.9"/>
    <n v="477.14"/>
    <n v="522.89"/>
    <n v="13072.25"/>
    <n v="8947.5"/>
    <n v="4124.75"/>
    <n v="0.3155"/>
    <x v="8"/>
    <x v="0"/>
    <x v="1"/>
    <s v="CUST-000025"/>
    <x v="15"/>
    <x v="0"/>
    <n v="167855.1"/>
    <n v="2"/>
  </r>
  <r>
    <s v="DET-002593"/>
    <s v="ORD-000321"/>
    <s v="PRD-000021"/>
    <n v="39"/>
    <n v="325.33"/>
    <n v="516.25"/>
    <n v="494.95"/>
    <n v="19303.05"/>
    <n v="12687.87"/>
    <n v="6615.18"/>
    <n v="0.3427"/>
    <x v="72"/>
    <x v="0"/>
    <x v="2"/>
    <s v="CUST-000057"/>
    <x v="76"/>
    <x v="1"/>
    <n v="44244.88"/>
    <n v="2"/>
  </r>
  <r>
    <s v="DET-002594"/>
    <s v="ORD-001459"/>
    <s v="PRD-000065"/>
    <n v="33"/>
    <n v="176.42"/>
    <n v="236.45"/>
    <n v="230.17"/>
    <n v="7595.61"/>
    <n v="5821.86"/>
    <n v="1773.75"/>
    <n v="0.23350000000000001"/>
    <x v="114"/>
    <x v="0"/>
    <x v="0"/>
    <s v="CUST-000007"/>
    <x v="30"/>
    <x v="3"/>
    <n v="54866.62"/>
    <n v="6"/>
  </r>
  <r>
    <s v="DET-002595"/>
    <s v="ORD-001432"/>
    <s v="PRD-000015"/>
    <n v="11"/>
    <n v="131.82"/>
    <n v="208.28"/>
    <n v="201.16"/>
    <n v="2212.7600000000002"/>
    <n v="1450.02"/>
    <n v="762.74"/>
    <n v="0.34470000000000001"/>
    <x v="54"/>
    <x v="3"/>
    <x v="2"/>
    <s v="CUST-000025"/>
    <x v="15"/>
    <x v="0"/>
    <n v="12654.72"/>
    <n v="5"/>
  </r>
  <r>
    <s v="DET-002596"/>
    <s v="ORD-000923"/>
    <s v="PRD-000004"/>
    <n v="33"/>
    <n v="319.39999999999998"/>
    <n v="411.55"/>
    <n v="433.16"/>
    <n v="14294.28"/>
    <n v="10540.2"/>
    <n v="3754.08"/>
    <n v="0.2626"/>
    <x v="7"/>
    <x v="4"/>
    <x v="0"/>
    <s v="CUST-000079"/>
    <x v="49"/>
    <x v="0"/>
    <n v="31301.200000000001"/>
    <n v="2"/>
  </r>
  <r>
    <s v="DET-002597"/>
    <s v="ORD-001410"/>
    <s v="PRD-000060"/>
    <n v="41"/>
    <n v="196.4"/>
    <n v="254.95"/>
    <n v="265.38"/>
    <n v="10880.58"/>
    <n v="8052.4"/>
    <n v="2828.18"/>
    <n v="0.25990000000000002"/>
    <x v="90"/>
    <x v="5"/>
    <x v="1"/>
    <s v="CUST-000066"/>
    <x v="64"/>
    <x v="2"/>
    <n v="93682.8"/>
    <n v="6"/>
  </r>
  <r>
    <s v="DET-002598"/>
    <s v="ORD-000569"/>
    <s v="PRD-000061"/>
    <n v="27"/>
    <n v="224.9"/>
    <n v="307.97000000000003"/>
    <n v="309.17"/>
    <n v="8347.59"/>
    <n v="6072.3"/>
    <n v="2275.29"/>
    <n v="0.27260000000000001"/>
    <x v="109"/>
    <x v="1"/>
    <x v="1"/>
    <s v="CUST-000002"/>
    <x v="26"/>
    <x v="1"/>
    <n v="11245"/>
    <n v="5"/>
  </r>
  <r>
    <s v="DET-002599"/>
    <s v="ORD-001102"/>
    <s v="PRD-000020"/>
    <n v="37"/>
    <n v="181.05"/>
    <n v="287.89"/>
    <n v="275.98"/>
    <n v="10211.26"/>
    <n v="6698.85"/>
    <n v="3512.41"/>
    <n v="0.34399999999999997"/>
    <x v="21"/>
    <x v="2"/>
    <x v="1"/>
    <s v="CUST-000017"/>
    <x v="41"/>
    <x v="4"/>
    <n v="28786.95"/>
    <n v="6"/>
  </r>
  <r>
    <s v="DET-002600"/>
    <s v="ORD-001218"/>
    <s v="PRD-000010"/>
    <n v="12"/>
    <n v="368.63"/>
    <n v="526.67999999999995"/>
    <n v="550.88"/>
    <n v="6610.56"/>
    <n v="4423.5600000000004"/>
    <n v="2187"/>
    <n v="0.33079999999999998"/>
    <x v="63"/>
    <x v="2"/>
    <x v="2"/>
    <s v="CUST-000004"/>
    <x v="73"/>
    <x v="4"/>
    <n v="36494.370000000003"/>
    <n v="5"/>
  </r>
  <r>
    <s v="DET-002601"/>
    <s v="ORD-001309"/>
    <s v="PRD-000087"/>
    <n v="16"/>
    <n v="378.32"/>
    <n v="486.34"/>
    <n v="503.61"/>
    <n v="8057.76"/>
    <n v="6053.12"/>
    <n v="2004.64"/>
    <n v="0.24879999999999999"/>
    <x v="107"/>
    <x v="5"/>
    <x v="0"/>
    <s v="CUST-000070"/>
    <x v="77"/>
    <x v="0"/>
    <n v="133546.96"/>
    <n v="6"/>
  </r>
  <r>
    <s v="DET-002602"/>
    <s v="ORD-000527"/>
    <s v="PRD-000105"/>
    <n v="14"/>
    <n v="458.4"/>
    <n v="615.54999999999995"/>
    <n v="595.20000000000005"/>
    <n v="8332.7999999999993"/>
    <n v="6417.6"/>
    <n v="1915.2"/>
    <n v="0.2298"/>
    <x v="85"/>
    <x v="2"/>
    <x v="3"/>
    <s v="CUST-000043"/>
    <x v="54"/>
    <x v="3"/>
    <n v="143479.20000000001"/>
    <n v="3"/>
  </r>
  <r>
    <s v="DET-002603"/>
    <s v="ORD-000524"/>
    <s v="PRD-000034"/>
    <n v="19"/>
    <n v="477"/>
    <n v="677.96"/>
    <n v="736.49"/>
    <n v="13993.31"/>
    <n v="9063"/>
    <n v="4930.3100000000004"/>
    <n v="0.3523"/>
    <x v="48"/>
    <x v="1"/>
    <x v="0"/>
    <s v="CUST-000013"/>
    <x v="11"/>
    <x v="3"/>
    <n v="187461"/>
    <n v="2"/>
  </r>
  <r>
    <s v="DET-002604"/>
    <s v="ORD-000613"/>
    <s v="PRD-000110"/>
    <n v="28"/>
    <n v="84.64"/>
    <n v="124.5"/>
    <n v="121.99"/>
    <n v="3415.72"/>
    <n v="2369.92"/>
    <n v="1045.8"/>
    <n v="0.30620000000000003"/>
    <x v="103"/>
    <x v="5"/>
    <x v="3"/>
    <s v="CUST-000078"/>
    <x v="40"/>
    <x v="3"/>
    <n v="34279.199999999997"/>
    <n v="3"/>
  </r>
  <r>
    <s v="DET-002605"/>
    <s v="ORD-001180"/>
    <s v="PRD-000048"/>
    <n v="30"/>
    <n v="284.02999999999997"/>
    <n v="373.58"/>
    <n v="396.57"/>
    <n v="11897.1"/>
    <n v="8520.9"/>
    <n v="3376.2"/>
    <n v="0.2838"/>
    <x v="20"/>
    <x v="2"/>
    <x v="2"/>
    <s v="CUST-000075"/>
    <x v="0"/>
    <x v="0"/>
    <n v="40900.32"/>
    <n v="1"/>
  </r>
  <r>
    <s v="DET-002606"/>
    <s v="ORD-001364"/>
    <s v="PRD-000033"/>
    <n v="46"/>
    <n v="79.27"/>
    <n v="103.11"/>
    <n v="111.64"/>
    <n v="5135.4399999999996"/>
    <n v="3646.42"/>
    <n v="1489.02"/>
    <n v="0.28989999999999999"/>
    <x v="106"/>
    <x v="3"/>
    <x v="3"/>
    <s v="CUST-000066"/>
    <x v="64"/>
    <x v="2"/>
    <n v="6817.22"/>
    <n v="3"/>
  </r>
  <r>
    <s v="DET-002607"/>
    <s v="ORD-000125"/>
    <s v="PRD-000098"/>
    <n v="43"/>
    <n v="242.39"/>
    <n v="366.32"/>
    <n v="379.84"/>
    <n v="16333.12"/>
    <n v="10422.77"/>
    <n v="5910.35"/>
    <n v="0.3619"/>
    <x v="102"/>
    <x v="4"/>
    <x v="1"/>
    <s v="CUST-000015"/>
    <x v="69"/>
    <x v="1"/>
    <n v="16724.91"/>
    <n v="4"/>
  </r>
  <r>
    <s v="DET-002608"/>
    <s v="ORD-000871"/>
    <s v="PRD-000103"/>
    <n v="7"/>
    <n v="191.46"/>
    <n v="245.6"/>
    <n v="242.41"/>
    <n v="1696.87"/>
    <n v="1340.22"/>
    <n v="356.65"/>
    <n v="0.2102"/>
    <x v="38"/>
    <x v="1"/>
    <x v="3"/>
    <s v="CUST-000061"/>
    <x v="22"/>
    <x v="4"/>
    <n v="55140.480000000003"/>
    <n v="5"/>
  </r>
  <r>
    <s v="DET-002609"/>
    <s v="ORD-000280"/>
    <s v="PRD-000061"/>
    <n v="6"/>
    <n v="224.9"/>
    <n v="307.97000000000003"/>
    <n v="306.86"/>
    <n v="1841.16"/>
    <n v="1349.4"/>
    <n v="491.76"/>
    <n v="0.2671"/>
    <x v="109"/>
    <x v="1"/>
    <x v="1"/>
    <s v="CUST-000005"/>
    <x v="65"/>
    <x v="4"/>
    <n v="11245"/>
    <n v="3"/>
  </r>
  <r>
    <s v="DET-002610"/>
    <s v="ORD-000917"/>
    <s v="PRD-000010"/>
    <n v="10"/>
    <n v="368.63"/>
    <n v="526.67999999999995"/>
    <n v="570.32000000000005"/>
    <n v="5703.2"/>
    <n v="3686.3"/>
    <n v="2016.9"/>
    <n v="0.35360000000000003"/>
    <x v="63"/>
    <x v="2"/>
    <x v="2"/>
    <s v="CUST-000009"/>
    <x v="24"/>
    <x v="2"/>
    <n v="36494.370000000003"/>
    <n v="2"/>
  </r>
  <r>
    <s v="DET-002611"/>
    <s v="ORD-000622"/>
    <s v="PRD-000054"/>
    <n v="25"/>
    <n v="452.67"/>
    <n v="601.72"/>
    <n v="598.54999999999995"/>
    <n v="14963.75"/>
    <n v="11316.75"/>
    <n v="3647"/>
    <n v="0.2437"/>
    <x v="77"/>
    <x v="5"/>
    <x v="2"/>
    <s v="CUST-000029"/>
    <x v="4"/>
    <x v="0"/>
    <n v="218639.61"/>
    <n v="6"/>
  </r>
  <r>
    <s v="DET-002612"/>
    <s v="ORD-000846"/>
    <s v="PRD-000084"/>
    <n v="13"/>
    <n v="78.599999999999994"/>
    <n v="122.97"/>
    <n v="130.59"/>
    <n v="1697.67"/>
    <n v="1021.8"/>
    <n v="675.87"/>
    <n v="0.39810000000000001"/>
    <x v="9"/>
    <x v="5"/>
    <x v="0"/>
    <s v="CUST-000030"/>
    <x v="38"/>
    <x v="3"/>
    <n v="7074"/>
    <n v="3"/>
  </r>
  <r>
    <s v="DET-002613"/>
    <s v="ORD-000674"/>
    <s v="PRD-000065"/>
    <n v="14"/>
    <n v="176.42"/>
    <n v="236.45"/>
    <n v="259.75"/>
    <n v="3636.5"/>
    <n v="2469.88"/>
    <n v="1166.6199999999999"/>
    <n v="0.32079999999999997"/>
    <x v="114"/>
    <x v="0"/>
    <x v="1"/>
    <s v="CUST-000020"/>
    <x v="72"/>
    <x v="0"/>
    <n v="54866.62"/>
    <n v="6"/>
  </r>
  <r>
    <s v="DET-002614"/>
    <s v="ORD-001152"/>
    <s v="PRD-000077"/>
    <n v="40"/>
    <n v="397.07"/>
    <n v="597.23"/>
    <n v="656.94"/>
    <n v="26277.599999999999"/>
    <n v="15882.8"/>
    <n v="10394.799999999999"/>
    <n v="0.39560000000000001"/>
    <x v="71"/>
    <x v="4"/>
    <x v="3"/>
    <s v="CUST-000049"/>
    <x v="7"/>
    <x v="1"/>
    <n v="153269.01999999999"/>
    <n v="6"/>
  </r>
  <r>
    <s v="DET-002615"/>
    <s v="ORD-000314"/>
    <s v="PRD-000001"/>
    <n v="7"/>
    <n v="218.54"/>
    <n v="334.94"/>
    <n v="345"/>
    <n v="2415"/>
    <n v="1529.78"/>
    <n v="885.22"/>
    <n v="0.36659999999999998"/>
    <x v="28"/>
    <x v="5"/>
    <x v="3"/>
    <s v="CUST-000018"/>
    <x v="56"/>
    <x v="3"/>
    <n v="23165.24"/>
    <n v="4"/>
  </r>
  <r>
    <s v="DET-002616"/>
    <s v="ORD-000332"/>
    <s v="PRD-000005"/>
    <n v="45"/>
    <n v="120.21"/>
    <n v="159.85"/>
    <n v="171.68"/>
    <n v="7725.6"/>
    <n v="5409.45"/>
    <n v="2316.15"/>
    <n v="0.29980000000000001"/>
    <x v="3"/>
    <x v="2"/>
    <x v="2"/>
    <s v="CUST-000034"/>
    <x v="28"/>
    <x v="0"/>
    <n v="45439.38"/>
    <n v="5"/>
  </r>
  <r>
    <s v="DET-002617"/>
    <s v="ORD-001174"/>
    <s v="PRD-000080"/>
    <n v="28"/>
    <n v="102.14"/>
    <n v="155.55000000000001"/>
    <n v="170.88"/>
    <n v="4784.6400000000003"/>
    <n v="2859.92"/>
    <n v="1924.72"/>
    <n v="0.40229999999999999"/>
    <x v="95"/>
    <x v="2"/>
    <x v="2"/>
    <s v="CUST-000022"/>
    <x v="74"/>
    <x v="3"/>
    <n v="43103.08"/>
    <n v="2"/>
  </r>
  <r>
    <s v="DET-002618"/>
    <s v="ORD-001478"/>
    <s v="PRD-000015"/>
    <n v="26"/>
    <n v="131.82"/>
    <n v="208.28"/>
    <n v="209.57"/>
    <n v="5448.82"/>
    <n v="3427.32"/>
    <n v="2021.5"/>
    <n v="0.371"/>
    <x v="54"/>
    <x v="3"/>
    <x v="0"/>
    <s v="CUST-000047"/>
    <x v="43"/>
    <x v="3"/>
    <n v="12654.72"/>
    <n v="6"/>
  </r>
  <r>
    <s v="DET-002619"/>
    <s v="ORD-000036"/>
    <s v="PRD-000113"/>
    <n v="18"/>
    <n v="468.36"/>
    <n v="680.02"/>
    <n v="671.77"/>
    <n v="12091.86"/>
    <n v="8430.48"/>
    <n v="3661.38"/>
    <n v="0.30280000000000001"/>
    <x v="83"/>
    <x v="1"/>
    <x v="1"/>
    <s v="CUST-000016"/>
    <x v="47"/>
    <x v="3"/>
    <n v="110064.6"/>
    <n v="6"/>
  </r>
  <r>
    <s v="DET-002620"/>
    <s v="ORD-001444"/>
    <s v="PRD-000028"/>
    <n v="46"/>
    <n v="281.41000000000003"/>
    <n v="401.27"/>
    <n v="388.08"/>
    <n v="17851.68"/>
    <n v="12944.86"/>
    <n v="4906.82"/>
    <n v="0.27489999999999998"/>
    <x v="12"/>
    <x v="3"/>
    <x v="0"/>
    <s v="CUST-000052"/>
    <x v="58"/>
    <x v="2"/>
    <n v="26171.13"/>
    <n v="3"/>
  </r>
  <r>
    <s v="DET-002621"/>
    <s v="ORD-001046"/>
    <s v="PRD-000095"/>
    <n v="49"/>
    <n v="396.94"/>
    <n v="595.12"/>
    <n v="577.94000000000005"/>
    <n v="28319.06"/>
    <n v="19450.060000000001"/>
    <n v="8869"/>
    <n v="0.31319999999999998"/>
    <x v="31"/>
    <x v="1"/>
    <x v="1"/>
    <s v="CUST-000002"/>
    <x v="26"/>
    <x v="1"/>
    <n v="139722.88"/>
    <n v="2"/>
  </r>
  <r>
    <s v="DET-002622"/>
    <s v="ORD-000206"/>
    <s v="PRD-000023"/>
    <n v="48"/>
    <n v="181.47"/>
    <n v="258.42"/>
    <n v="278.58999999999997"/>
    <n v="13372.32"/>
    <n v="8710.56"/>
    <n v="4661.76"/>
    <n v="0.34860000000000002"/>
    <x v="19"/>
    <x v="1"/>
    <x v="1"/>
    <s v="CUST-000039"/>
    <x v="51"/>
    <x v="0"/>
    <n v="43552.800000000003"/>
    <n v="2"/>
  </r>
  <r>
    <s v="DET-002623"/>
    <s v="ORD-000639"/>
    <s v="PRD-000112"/>
    <n v="31"/>
    <n v="122.55"/>
    <n v="174.75"/>
    <n v="181.44"/>
    <n v="5624.64"/>
    <n v="3799.05"/>
    <n v="1825.59"/>
    <n v="0.3246"/>
    <x v="116"/>
    <x v="0"/>
    <x v="1"/>
    <s v="CUST-000054"/>
    <x v="6"/>
    <x v="3"/>
    <n v="16421.7"/>
    <n v="5"/>
  </r>
  <r>
    <s v="DET-002624"/>
    <s v="ORD-000848"/>
    <s v="PRD-000109"/>
    <n v="37"/>
    <n v="152.96"/>
    <n v="238.96"/>
    <n v="258.33"/>
    <n v="9558.2099999999991"/>
    <n v="5659.52"/>
    <n v="3898.69"/>
    <n v="0.40789999999999998"/>
    <x v="92"/>
    <x v="0"/>
    <x v="1"/>
    <s v="CUST-000005"/>
    <x v="65"/>
    <x v="4"/>
    <n v="16978.560000000001"/>
    <n v="1"/>
  </r>
  <r>
    <s v="DET-002625"/>
    <s v="ORD-001380"/>
    <s v="PRD-000107"/>
    <n v="26"/>
    <n v="234.67"/>
    <n v="373.26"/>
    <n v="398.8"/>
    <n v="10368.799999999999"/>
    <n v="6101.42"/>
    <n v="4267.38"/>
    <n v="0.41160000000000002"/>
    <x v="15"/>
    <x v="2"/>
    <x v="0"/>
    <s v="CUST-000070"/>
    <x v="77"/>
    <x v="0"/>
    <n v="91755.97"/>
    <n v="1"/>
  </r>
  <r>
    <s v="DET-002626"/>
    <s v="ORD-000440"/>
    <s v="PRD-000017"/>
    <n v="33"/>
    <n v="186.91"/>
    <n v="267.58"/>
    <n v="281.24"/>
    <n v="9280.92"/>
    <n v="6168.03"/>
    <n v="3112.89"/>
    <n v="0.33539999999999998"/>
    <x v="42"/>
    <x v="0"/>
    <x v="2"/>
    <s v="CUST-000035"/>
    <x v="61"/>
    <x v="1"/>
    <n v="33456.89"/>
    <n v="3"/>
  </r>
  <r>
    <s v="DET-002627"/>
    <s v="ORD-000729"/>
    <s v="PRD-000113"/>
    <n v="23"/>
    <n v="468.36"/>
    <n v="680.02"/>
    <n v="708.17"/>
    <n v="16287.91"/>
    <n v="10772.28"/>
    <n v="5515.63"/>
    <n v="0.33860000000000001"/>
    <x v="83"/>
    <x v="1"/>
    <x v="1"/>
    <s v="CUST-000026"/>
    <x v="70"/>
    <x v="0"/>
    <n v="110064.6"/>
    <n v="3"/>
  </r>
  <r>
    <s v="DET-002628"/>
    <s v="ORD-001120"/>
    <s v="PRD-000098"/>
    <n v="23"/>
    <n v="242.39"/>
    <n v="366.32"/>
    <n v="350.66"/>
    <n v="8065.18"/>
    <n v="5574.97"/>
    <n v="2490.21"/>
    <n v="0.30880000000000002"/>
    <x v="102"/>
    <x v="4"/>
    <x v="0"/>
    <s v="CUST-000045"/>
    <x v="13"/>
    <x v="0"/>
    <n v="16724.91"/>
    <n v="6"/>
  </r>
  <r>
    <s v="DET-002629"/>
    <s v="ORD-000941"/>
    <s v="PRD-000013"/>
    <n v="10"/>
    <n v="424.6"/>
    <n v="548.55999999999995"/>
    <n v="592.91"/>
    <n v="5929.1"/>
    <n v="4246"/>
    <n v="1683.1"/>
    <n v="0.28389999999999999"/>
    <x v="61"/>
    <x v="4"/>
    <x v="0"/>
    <s v="CUST-000069"/>
    <x v="48"/>
    <x v="1"/>
    <n v="195740.6"/>
    <n v="3"/>
  </r>
  <r>
    <s v="DET-002630"/>
    <s v="ORD-000164"/>
    <s v="PRD-000014"/>
    <n v="49"/>
    <n v="145.55000000000001"/>
    <n v="199.14"/>
    <n v="201.66"/>
    <n v="9881.34"/>
    <n v="7131.95"/>
    <n v="2749.39"/>
    <n v="0.2782"/>
    <x v="4"/>
    <x v="2"/>
    <x v="1"/>
    <s v="CUST-000010"/>
    <x v="75"/>
    <x v="4"/>
    <n v="47158.2"/>
    <n v="2"/>
  </r>
  <r>
    <s v="DET-002631"/>
    <s v="ORD-000148"/>
    <s v="PRD-000011"/>
    <n v="23"/>
    <n v="59.26"/>
    <n v="82.73"/>
    <n v="85.54"/>
    <n v="1967.42"/>
    <n v="1362.98"/>
    <n v="604.44000000000005"/>
    <n v="0.30719999999999997"/>
    <x v="96"/>
    <x v="2"/>
    <x v="2"/>
    <s v="CUST-000064"/>
    <x v="18"/>
    <x v="0"/>
    <n v="14044.62"/>
    <n v="2"/>
  </r>
  <r>
    <s v="DET-002632"/>
    <s v="ORD-000294"/>
    <s v="PRD-000028"/>
    <n v="17"/>
    <n v="281.41000000000003"/>
    <n v="401.27"/>
    <n v="382.53"/>
    <n v="6503.01"/>
    <n v="4783.97"/>
    <n v="1719.04"/>
    <n v="0.26429999999999998"/>
    <x v="12"/>
    <x v="3"/>
    <x v="1"/>
    <s v="CUST-000061"/>
    <x v="22"/>
    <x v="4"/>
    <n v="26171.13"/>
    <n v="6"/>
  </r>
  <r>
    <s v="DET-002633"/>
    <s v="ORD-000195"/>
    <s v="PRD-000042"/>
    <n v="30"/>
    <n v="272.83"/>
    <n v="401.42"/>
    <n v="437.71"/>
    <n v="13131.3"/>
    <n v="8184.9"/>
    <n v="4946.3999999999996"/>
    <n v="0.37669999999999998"/>
    <x v="36"/>
    <x v="2"/>
    <x v="3"/>
    <s v="CUST-000073"/>
    <x v="36"/>
    <x v="0"/>
    <n v="121955.01"/>
    <n v="2"/>
  </r>
  <r>
    <s v="DET-002634"/>
    <s v="ORD-000663"/>
    <s v="PRD-000096"/>
    <n v="26"/>
    <n v="272.20999999999998"/>
    <n v="362.87"/>
    <n v="393.86"/>
    <n v="10240.36"/>
    <n v="7077.46"/>
    <n v="3162.9"/>
    <n v="0.30890000000000001"/>
    <x v="68"/>
    <x v="5"/>
    <x v="1"/>
    <s v="CUST-000029"/>
    <x v="4"/>
    <x v="0"/>
    <n v="49270.01"/>
    <n v="2"/>
  </r>
  <r>
    <s v="DET-002635"/>
    <s v="ORD-000480"/>
    <s v="PRD-000099"/>
    <n v="25"/>
    <n v="61.44"/>
    <n v="90.77"/>
    <n v="93.63"/>
    <n v="2340.75"/>
    <n v="1536"/>
    <n v="804.75"/>
    <n v="0.34379999999999999"/>
    <x v="75"/>
    <x v="3"/>
    <x v="3"/>
    <s v="CUST-000029"/>
    <x v="4"/>
    <x v="0"/>
    <n v="3624.96"/>
    <n v="5"/>
  </r>
  <r>
    <s v="DET-002636"/>
    <s v="ORD-000123"/>
    <s v="PRD-000061"/>
    <n v="40"/>
    <n v="224.9"/>
    <n v="307.97000000000003"/>
    <n v="319.24"/>
    <n v="12769.6"/>
    <n v="8996"/>
    <n v="3773.6"/>
    <n v="0.29549999999999998"/>
    <x v="109"/>
    <x v="1"/>
    <x v="1"/>
    <s v="CUST-000049"/>
    <x v="7"/>
    <x v="1"/>
    <n v="11245"/>
    <n v="5"/>
  </r>
  <r>
    <s v="DET-002637"/>
    <s v="ORD-001424"/>
    <s v="PRD-000064"/>
    <n v="6"/>
    <n v="210.54"/>
    <n v="327.83"/>
    <n v="346.11"/>
    <n v="2076.66"/>
    <n v="1263.24"/>
    <n v="813.42"/>
    <n v="0.39169999999999999"/>
    <x v="10"/>
    <x v="3"/>
    <x v="3"/>
    <s v="CUST-000070"/>
    <x v="77"/>
    <x v="0"/>
    <n v="34528.559999999998"/>
    <n v="2"/>
  </r>
  <r>
    <s v="DET-002638"/>
    <s v="ORD-000699"/>
    <s v="PRD-000031"/>
    <n v="48"/>
    <n v="323.39999999999998"/>
    <n v="507.06"/>
    <n v="501.84"/>
    <n v="24088.32"/>
    <n v="15523.2"/>
    <n v="8565.1200000000008"/>
    <n v="0.35560000000000003"/>
    <x v="18"/>
    <x v="4"/>
    <x v="1"/>
    <s v="CUST-000018"/>
    <x v="56"/>
    <x v="3"/>
    <n v="78909.600000000006"/>
    <n v="5"/>
  </r>
  <r>
    <s v="DET-002639"/>
    <s v="ORD-000965"/>
    <s v="PRD-000081"/>
    <n v="34"/>
    <n v="438.4"/>
    <n v="646.51"/>
    <n v="635.71"/>
    <n v="21614.14"/>
    <n v="14905.6"/>
    <n v="6708.54"/>
    <n v="0.31040000000000001"/>
    <x v="84"/>
    <x v="0"/>
    <x v="1"/>
    <s v="CUST-000063"/>
    <x v="16"/>
    <x v="3"/>
    <n v="203417.60000000001"/>
    <n v="2"/>
  </r>
  <r>
    <s v="DET-002640"/>
    <s v="ORD-001476"/>
    <s v="PRD-000111"/>
    <n v="31"/>
    <n v="180.39"/>
    <n v="275.67"/>
    <n v="289.76"/>
    <n v="8982.56"/>
    <n v="5592.09"/>
    <n v="3390.47"/>
    <n v="0.3775"/>
    <x v="89"/>
    <x v="2"/>
    <x v="1"/>
    <s v="CUST-000044"/>
    <x v="52"/>
    <x v="3"/>
    <n v="57544.41"/>
    <n v="5"/>
  </r>
  <r>
    <s v="DET-002641"/>
    <s v="ORD-000661"/>
    <s v="PRD-000073"/>
    <n v="11"/>
    <n v="52.48"/>
    <n v="82.14"/>
    <n v="79.319999999999993"/>
    <n v="872.52"/>
    <n v="577.28"/>
    <n v="295.24"/>
    <n v="0.33839999999999998"/>
    <x v="118"/>
    <x v="0"/>
    <x v="3"/>
    <s v="CUST-000019"/>
    <x v="3"/>
    <x v="0"/>
    <n v="6979.84"/>
    <n v="1"/>
  </r>
  <r>
    <s v="DET-002642"/>
    <s v="ORD-001128"/>
    <s v="PRD-000010"/>
    <n v="24"/>
    <n v="368.63"/>
    <n v="526.67999999999995"/>
    <n v="536.22"/>
    <n v="12869.28"/>
    <n v="8847.1200000000008"/>
    <n v="4022.16"/>
    <n v="0.3125"/>
    <x v="63"/>
    <x v="2"/>
    <x v="3"/>
    <s v="CUST-000076"/>
    <x v="35"/>
    <x v="2"/>
    <n v="36494.370000000003"/>
    <n v="1"/>
  </r>
  <r>
    <s v="DET-002643"/>
    <s v="ORD-001486"/>
    <s v="PRD-000008"/>
    <n v="35"/>
    <n v="439.78"/>
    <n v="682.21"/>
    <n v="698.52"/>
    <n v="24448.2"/>
    <n v="15392.3"/>
    <n v="9055.9"/>
    <n v="0.37040000000000001"/>
    <x v="117"/>
    <x v="5"/>
    <x v="3"/>
    <s v="CUST-000010"/>
    <x v="75"/>
    <x v="4"/>
    <n v="94552.7"/>
    <n v="3"/>
  </r>
  <r>
    <s v="DET-002644"/>
    <s v="ORD-000710"/>
    <s v="PRD-000021"/>
    <n v="27"/>
    <n v="325.33"/>
    <n v="516.25"/>
    <n v="519.97"/>
    <n v="14039.19"/>
    <n v="8783.91"/>
    <n v="5255.28"/>
    <n v="0.37430000000000002"/>
    <x v="72"/>
    <x v="0"/>
    <x v="0"/>
    <s v="CUST-000031"/>
    <x v="57"/>
    <x v="0"/>
    <n v="44244.88"/>
    <n v="1"/>
  </r>
  <r>
    <s v="DET-002645"/>
    <s v="ORD-000396"/>
    <s v="PRD-000077"/>
    <n v="17"/>
    <n v="397.07"/>
    <n v="597.23"/>
    <n v="583.97"/>
    <n v="9927.49"/>
    <n v="6750.19"/>
    <n v="3177.3"/>
    <n v="0.3201"/>
    <x v="71"/>
    <x v="4"/>
    <x v="2"/>
    <s v="CUST-000033"/>
    <x v="23"/>
    <x v="2"/>
    <n v="153269.01999999999"/>
    <n v="3"/>
  </r>
  <r>
    <s v="DET-002646"/>
    <s v="ORD-000912"/>
    <s v="PRD-000059"/>
    <n v="21"/>
    <n v="70.349999999999994"/>
    <n v="111"/>
    <n v="111.37"/>
    <n v="2338.77"/>
    <n v="1477.35"/>
    <n v="861.42"/>
    <n v="0.36830000000000002"/>
    <x v="74"/>
    <x v="3"/>
    <x v="3"/>
    <s v="CUST-000014"/>
    <x v="68"/>
    <x v="4"/>
    <n v="22441.65"/>
    <n v="1"/>
  </r>
  <r>
    <s v="DET-002647"/>
    <s v="ORD-001361"/>
    <s v="PRD-000050"/>
    <n v="8"/>
    <n v="133.18"/>
    <n v="194.02"/>
    <n v="194.14"/>
    <n v="1553.12"/>
    <n v="1065.44"/>
    <n v="487.68"/>
    <n v="0.314"/>
    <x v="35"/>
    <x v="1"/>
    <x v="2"/>
    <s v="CUST-000048"/>
    <x v="31"/>
    <x v="1"/>
    <n v="29033.24"/>
    <n v="5"/>
  </r>
  <r>
    <s v="DET-002648"/>
    <s v="ORD-001005"/>
    <s v="PRD-000069"/>
    <n v="18"/>
    <n v="83.55"/>
    <n v="119.93"/>
    <n v="122.92"/>
    <n v="2212.56"/>
    <n v="1503.9"/>
    <n v="708.66"/>
    <n v="0.32029999999999997"/>
    <x v="67"/>
    <x v="4"/>
    <x v="1"/>
    <s v="CUST-000068"/>
    <x v="17"/>
    <x v="2"/>
    <n v="24730.799999999999"/>
    <n v="6"/>
  </r>
  <r>
    <s v="DET-002649"/>
    <s v="ORD-001166"/>
    <s v="PRD-000070"/>
    <n v="24"/>
    <n v="494.1"/>
    <n v="659.45"/>
    <n v="693.22"/>
    <n v="16637.28"/>
    <n v="11858.4"/>
    <n v="4778.88"/>
    <n v="0.28720000000000001"/>
    <x v="49"/>
    <x v="1"/>
    <x v="3"/>
    <s v="CUST-000062"/>
    <x v="8"/>
    <x v="4"/>
    <n v="214439.4"/>
    <n v="2"/>
  </r>
  <r>
    <s v="DET-002650"/>
    <s v="ORD-000317"/>
    <s v="PRD-000030"/>
    <n v="17"/>
    <n v="70.900000000000006"/>
    <n v="95.54"/>
    <n v="104.64"/>
    <n v="1778.88"/>
    <n v="1205.3"/>
    <n v="573.58000000000004"/>
    <n v="0.32240000000000002"/>
    <x v="6"/>
    <x v="1"/>
    <x v="2"/>
    <s v="CUST-000064"/>
    <x v="18"/>
    <x v="0"/>
    <n v="19072.099999999999"/>
    <n v="1"/>
  </r>
  <r>
    <s v="DET-002651"/>
    <s v="ORD-001425"/>
    <s v="PRD-000095"/>
    <n v="7"/>
    <n v="396.94"/>
    <n v="595.12"/>
    <n v="578.23"/>
    <n v="4047.61"/>
    <n v="2778.58"/>
    <n v="1269.03"/>
    <n v="0.3135"/>
    <x v="31"/>
    <x v="1"/>
    <x v="1"/>
    <s v="CUST-000046"/>
    <x v="60"/>
    <x v="2"/>
    <n v="139722.88"/>
    <n v="2"/>
  </r>
  <r>
    <s v="DET-002652"/>
    <s v="ORD-000681"/>
    <s v="PRD-000017"/>
    <n v="30"/>
    <n v="186.91"/>
    <n v="267.58"/>
    <n v="289.24"/>
    <n v="8677.2000000000007"/>
    <n v="5607.3"/>
    <n v="3069.9"/>
    <n v="0.3538"/>
    <x v="42"/>
    <x v="0"/>
    <x v="0"/>
    <s v="CUST-000024"/>
    <x v="71"/>
    <x v="4"/>
    <n v="33456.89"/>
    <n v="6"/>
  </r>
  <r>
    <s v="DET-002653"/>
    <s v="ORD-001334"/>
    <s v="PRD-000075"/>
    <n v="30"/>
    <n v="368.09"/>
    <n v="503.79"/>
    <n v="500.08"/>
    <n v="15002.4"/>
    <n v="11042.7"/>
    <n v="3959.7"/>
    <n v="0.26390000000000002"/>
    <x v="100"/>
    <x v="1"/>
    <x v="2"/>
    <s v="CUST-000008"/>
    <x v="20"/>
    <x v="0"/>
    <n v="39753.72"/>
    <n v="4"/>
  </r>
  <r>
    <s v="DET-002654"/>
    <s v="ORD-000495"/>
    <s v="PRD-000020"/>
    <n v="22"/>
    <n v="181.05"/>
    <n v="287.89"/>
    <n v="299.02999999999997"/>
    <n v="6578.66"/>
    <n v="3983.1"/>
    <n v="2595.56"/>
    <n v="0.39450000000000002"/>
    <x v="21"/>
    <x v="2"/>
    <x v="3"/>
    <s v="CUST-000052"/>
    <x v="58"/>
    <x v="2"/>
    <n v="28786.95"/>
    <n v="3"/>
  </r>
  <r>
    <s v="DET-002655"/>
    <s v="ORD-000556"/>
    <s v="PRD-000048"/>
    <n v="36"/>
    <n v="284.02999999999997"/>
    <n v="373.58"/>
    <n v="385.54"/>
    <n v="13879.44"/>
    <n v="10225.08"/>
    <n v="3654.36"/>
    <n v="0.26329999999999998"/>
    <x v="20"/>
    <x v="2"/>
    <x v="1"/>
    <s v="CUST-000073"/>
    <x v="36"/>
    <x v="0"/>
    <n v="40900.32"/>
    <n v="5"/>
  </r>
  <r>
    <s v="DET-002656"/>
    <s v="ORD-000610"/>
    <s v="PRD-000073"/>
    <n v="18"/>
    <n v="52.48"/>
    <n v="82.14"/>
    <n v="84.9"/>
    <n v="1528.2"/>
    <n v="944.64"/>
    <n v="583.55999999999995"/>
    <n v="0.38190000000000002"/>
    <x v="118"/>
    <x v="0"/>
    <x v="3"/>
    <s v="CUST-000019"/>
    <x v="3"/>
    <x v="0"/>
    <n v="6979.84"/>
    <n v="3"/>
  </r>
  <r>
    <s v="DET-002657"/>
    <s v="ORD-000109"/>
    <s v="PRD-000002"/>
    <n v="7"/>
    <n v="477.82"/>
    <n v="747.13"/>
    <n v="790.84"/>
    <n v="5535.88"/>
    <n v="3344.74"/>
    <n v="2191.14"/>
    <n v="0.39579999999999999"/>
    <x v="86"/>
    <x v="4"/>
    <x v="2"/>
    <s v="CUST-000045"/>
    <x v="13"/>
    <x v="0"/>
    <n v="45392.9"/>
    <n v="6"/>
  </r>
  <r>
    <s v="DET-002658"/>
    <s v="ORD-000372"/>
    <s v="PRD-000037"/>
    <n v="5"/>
    <n v="187.08"/>
    <n v="277.86"/>
    <n v="279.88"/>
    <n v="1399.4"/>
    <n v="935.4"/>
    <n v="464"/>
    <n v="0.33160000000000001"/>
    <x v="104"/>
    <x v="0"/>
    <x v="0"/>
    <s v="CUST-000066"/>
    <x v="64"/>
    <x v="2"/>
    <n v="64729.68"/>
    <n v="4"/>
  </r>
  <r>
    <s v="DET-002659"/>
    <s v="ORD-000855"/>
    <s v="PRD-000001"/>
    <n v="30"/>
    <n v="218.54"/>
    <n v="334.94"/>
    <n v="334.22"/>
    <n v="10026.6"/>
    <n v="6556.2"/>
    <n v="3470.4"/>
    <n v="0.34610000000000002"/>
    <x v="28"/>
    <x v="5"/>
    <x v="0"/>
    <s v="CUST-000068"/>
    <x v="17"/>
    <x v="2"/>
    <n v="23165.24"/>
    <n v="1"/>
  </r>
  <r>
    <s v="DET-002660"/>
    <s v="ORD-000616"/>
    <s v="PRD-000004"/>
    <n v="28"/>
    <n v="319.39999999999998"/>
    <n v="411.55"/>
    <n v="443.62"/>
    <n v="12421.36"/>
    <n v="8943.2000000000007"/>
    <n v="3478.16"/>
    <n v="0.28000000000000003"/>
    <x v="7"/>
    <x v="4"/>
    <x v="0"/>
    <s v="CUST-000038"/>
    <x v="32"/>
    <x v="3"/>
    <n v="31301.200000000001"/>
    <n v="6"/>
  </r>
  <r>
    <s v="DET-002661"/>
    <s v="ORD-000768"/>
    <s v="PRD-000100"/>
    <n v="39"/>
    <n v="98.55"/>
    <n v="152.47999999999999"/>
    <n v="149.88999999999999"/>
    <n v="5845.71"/>
    <n v="3843.45"/>
    <n v="2002.26"/>
    <n v="0.34250000000000003"/>
    <x v="119"/>
    <x v="0"/>
    <x v="1"/>
    <s v="CUST-000059"/>
    <x v="5"/>
    <x v="2"/>
    <n v="45135.9"/>
    <n v="4"/>
  </r>
  <r>
    <s v="DET-002662"/>
    <s v="ORD-000206"/>
    <s v="PRD-000054"/>
    <n v="18"/>
    <n v="452.67"/>
    <n v="601.72"/>
    <n v="587.9"/>
    <n v="10582.2"/>
    <n v="8148.06"/>
    <n v="2434.14"/>
    <n v="0.23"/>
    <x v="77"/>
    <x v="5"/>
    <x v="1"/>
    <s v="CUST-000039"/>
    <x v="51"/>
    <x v="0"/>
    <n v="218639.61"/>
    <n v="2"/>
  </r>
  <r>
    <s v="DET-002663"/>
    <s v="ORD-000847"/>
    <s v="PRD-000025"/>
    <n v="7"/>
    <n v="255.23"/>
    <n v="344.48"/>
    <n v="328.06"/>
    <n v="2296.42"/>
    <n v="1786.61"/>
    <n v="509.81"/>
    <n v="0.222"/>
    <x v="11"/>
    <x v="1"/>
    <x v="2"/>
    <s v="CUST-000025"/>
    <x v="15"/>
    <x v="0"/>
    <n v="118937.18"/>
    <n v="2"/>
  </r>
  <r>
    <s v="DET-002664"/>
    <s v="ORD-000043"/>
    <s v="PRD-000003"/>
    <n v="17"/>
    <n v="379.4"/>
    <n v="516.48"/>
    <n v="506.97"/>
    <n v="8618.49"/>
    <n v="6449.8"/>
    <n v="2168.69"/>
    <n v="0.25159999999999999"/>
    <x v="58"/>
    <x v="2"/>
    <x v="1"/>
    <s v="CUST-000016"/>
    <x v="47"/>
    <x v="3"/>
    <n v="53874.8"/>
    <n v="4"/>
  </r>
  <r>
    <s v="DET-002665"/>
    <s v="ORD-000865"/>
    <s v="PRD-000009"/>
    <n v="18"/>
    <n v="320.5"/>
    <n v="401.4"/>
    <n v="412.55"/>
    <n v="7425.9"/>
    <n v="5769"/>
    <n v="1656.9"/>
    <n v="0.22309999999999999"/>
    <x v="69"/>
    <x v="0"/>
    <x v="1"/>
    <s v="CUST-000015"/>
    <x v="69"/>
    <x v="1"/>
    <n v="85253"/>
    <n v="1"/>
  </r>
  <r>
    <s v="DET-002666"/>
    <s v="ORD-001269"/>
    <s v="PRD-000086"/>
    <n v="25"/>
    <n v="196.33"/>
    <n v="246.04"/>
    <n v="253.61"/>
    <n v="6340.25"/>
    <n v="4908.25"/>
    <n v="1432"/>
    <n v="0.22589999999999999"/>
    <x v="59"/>
    <x v="2"/>
    <x v="3"/>
    <s v="CUST-000031"/>
    <x v="57"/>
    <x v="0"/>
    <n v="55561.39"/>
    <n v="6"/>
  </r>
  <r>
    <s v="DET-002667"/>
    <s v="ORD-001311"/>
    <s v="PRD-000087"/>
    <n v="30"/>
    <n v="378.32"/>
    <n v="486.34"/>
    <n v="480.58"/>
    <n v="14417.4"/>
    <n v="11349.6"/>
    <n v="3067.8"/>
    <n v="0.21279999999999999"/>
    <x v="107"/>
    <x v="5"/>
    <x v="2"/>
    <s v="CUST-000069"/>
    <x v="48"/>
    <x v="1"/>
    <n v="133546.96"/>
    <n v="5"/>
  </r>
  <r>
    <s v="DET-002668"/>
    <s v="ORD-001379"/>
    <s v="PRD-000076"/>
    <n v="7"/>
    <n v="378.05"/>
    <n v="518.77"/>
    <n v="498.46"/>
    <n v="3489.22"/>
    <n v="2646.35"/>
    <n v="842.87"/>
    <n v="0.24160000000000001"/>
    <x v="13"/>
    <x v="4"/>
    <x v="2"/>
    <s v="CUST-000019"/>
    <x v="3"/>
    <x v="0"/>
    <n v="161805.4"/>
    <n v="4"/>
  </r>
  <r>
    <s v="DET-002669"/>
    <s v="ORD-000785"/>
    <s v="PRD-000074"/>
    <n v="44"/>
    <n v="416.96"/>
    <n v="613.59"/>
    <n v="651.45000000000005"/>
    <n v="28663.8"/>
    <n v="18346.240000000002"/>
    <n v="10317.56"/>
    <n v="0.36"/>
    <x v="40"/>
    <x v="5"/>
    <x v="2"/>
    <s v="CUST-000012"/>
    <x v="39"/>
    <x v="4"/>
    <n v="47950.400000000001"/>
    <n v="4"/>
  </r>
  <r>
    <s v="DET-002670"/>
    <s v="ORD-000476"/>
    <s v="PRD-000034"/>
    <n v="8"/>
    <n v="477"/>
    <n v="677.96"/>
    <n v="721.14"/>
    <n v="5769.12"/>
    <n v="3816"/>
    <n v="1953.12"/>
    <n v="0.33850000000000002"/>
    <x v="48"/>
    <x v="1"/>
    <x v="3"/>
    <s v="CUST-000029"/>
    <x v="4"/>
    <x v="0"/>
    <n v="187461"/>
    <n v="4"/>
  </r>
  <r>
    <s v="DET-002671"/>
    <s v="ORD-000083"/>
    <s v="PRD-000043"/>
    <n v="40"/>
    <n v="65.47"/>
    <n v="96.35"/>
    <n v="105.95"/>
    <n v="4238"/>
    <n v="2618.8000000000002"/>
    <n v="1619.2"/>
    <n v="0.3821"/>
    <x v="87"/>
    <x v="1"/>
    <x v="2"/>
    <s v="CUST-000061"/>
    <x v="22"/>
    <x v="4"/>
    <n v="4451.96"/>
    <n v="1"/>
  </r>
  <r>
    <s v="DET-002672"/>
    <s v="ORD-001134"/>
    <s v="PRD-000074"/>
    <n v="47"/>
    <n v="416.96"/>
    <n v="613.59"/>
    <n v="665.75"/>
    <n v="31290.25"/>
    <n v="19597.12"/>
    <n v="11693.13"/>
    <n v="0.37369999999999998"/>
    <x v="40"/>
    <x v="5"/>
    <x v="0"/>
    <s v="CUST-000020"/>
    <x v="72"/>
    <x v="0"/>
    <n v="47950.400000000001"/>
    <n v="1"/>
  </r>
  <r>
    <s v="DET-002673"/>
    <s v="ORD-000190"/>
    <s v="PRD-000094"/>
    <n v="5"/>
    <n v="302.57"/>
    <n v="401.96"/>
    <n v="437.7"/>
    <n v="2188.5"/>
    <n v="1512.85"/>
    <n v="675.65"/>
    <n v="0.30869999999999997"/>
    <x v="41"/>
    <x v="2"/>
    <x v="3"/>
    <s v="CUST-000037"/>
    <x v="25"/>
    <x v="4"/>
    <n v="133433.37"/>
    <n v="6"/>
  </r>
  <r>
    <s v="DET-002674"/>
    <s v="ORD-000800"/>
    <s v="PRD-000022"/>
    <n v="44"/>
    <n v="112.77"/>
    <n v="150.9"/>
    <n v="161.41999999999999"/>
    <n v="7102.48"/>
    <n v="4961.88"/>
    <n v="2140.6"/>
    <n v="0.3014"/>
    <x v="17"/>
    <x v="3"/>
    <x v="0"/>
    <s v="CUST-000079"/>
    <x v="49"/>
    <x v="0"/>
    <n v="35409.78"/>
    <n v="6"/>
  </r>
  <r>
    <s v="DET-002675"/>
    <s v="ORD-000936"/>
    <s v="PRD-000070"/>
    <n v="37"/>
    <n v="494.1"/>
    <n v="659.45"/>
    <n v="687.36"/>
    <n v="25432.32"/>
    <n v="18281.7"/>
    <n v="7150.62"/>
    <n v="0.28120000000000001"/>
    <x v="49"/>
    <x v="1"/>
    <x v="2"/>
    <s v="CUST-000037"/>
    <x v="25"/>
    <x v="4"/>
    <n v="214439.4"/>
    <n v="6"/>
  </r>
  <r>
    <s v="DET-002676"/>
    <s v="ORD-000251"/>
    <s v="PRD-000114"/>
    <n v="11"/>
    <n v="413.65"/>
    <n v="588.37"/>
    <n v="570.29999999999995"/>
    <n v="6273.3"/>
    <n v="4550.1499999999996"/>
    <n v="1723.15"/>
    <n v="0.2747"/>
    <x v="50"/>
    <x v="1"/>
    <x v="3"/>
    <s v="CUST-000077"/>
    <x v="45"/>
    <x v="1"/>
    <n v="43846.9"/>
    <n v="6"/>
  </r>
  <r>
    <s v="DET-002677"/>
    <s v="ORD-000291"/>
    <s v="PRD-000002"/>
    <n v="15"/>
    <n v="477.82"/>
    <n v="747.13"/>
    <n v="779.52"/>
    <n v="11692.8"/>
    <n v="7167.3"/>
    <n v="4525.5"/>
    <n v="0.38700000000000001"/>
    <x v="86"/>
    <x v="4"/>
    <x v="0"/>
    <s v="CUST-000056"/>
    <x v="9"/>
    <x v="1"/>
    <n v="45392.9"/>
    <n v="4"/>
  </r>
  <r>
    <s v="DET-002678"/>
    <s v="ORD-001225"/>
    <s v="PRD-000094"/>
    <n v="31"/>
    <n v="302.57"/>
    <n v="401.96"/>
    <n v="385.24"/>
    <n v="11942.44"/>
    <n v="9379.67"/>
    <n v="2562.77"/>
    <n v="0.21460000000000001"/>
    <x v="41"/>
    <x v="2"/>
    <x v="1"/>
    <s v="CUST-000036"/>
    <x v="46"/>
    <x v="4"/>
    <n v="133433.37"/>
    <n v="1"/>
  </r>
  <r>
    <s v="DET-002679"/>
    <s v="ORD-000326"/>
    <s v="PRD-000066"/>
    <n v="18"/>
    <n v="294.20999999999998"/>
    <n v="435.72"/>
    <n v="471.8"/>
    <n v="8492.4"/>
    <n v="5295.78"/>
    <n v="3196.62"/>
    <n v="0.37640000000000001"/>
    <x v="14"/>
    <x v="1"/>
    <x v="3"/>
    <s v="CUST-000013"/>
    <x v="11"/>
    <x v="3"/>
    <n v="118860.84"/>
    <n v="1"/>
  </r>
  <r>
    <s v="DET-002680"/>
    <s v="ORD-001433"/>
    <s v="PRD-000032"/>
    <n v="26"/>
    <n v="126.74"/>
    <n v="169.05"/>
    <n v="172.82"/>
    <n v="4493.32"/>
    <n v="3295.24"/>
    <n v="1198.08"/>
    <n v="0.2666"/>
    <x v="56"/>
    <x v="1"/>
    <x v="1"/>
    <s v="CUST-000036"/>
    <x v="46"/>
    <x v="4"/>
    <n v="27249.1"/>
    <n v="5"/>
  </r>
  <r>
    <s v="DET-002681"/>
    <s v="ORD-000837"/>
    <s v="PRD-000106"/>
    <n v="20"/>
    <n v="162.18"/>
    <n v="216.57"/>
    <n v="228.4"/>
    <n v="4568"/>
    <n v="3243.6"/>
    <n v="1324.4"/>
    <n v="0.28989999999999999"/>
    <x v="33"/>
    <x v="1"/>
    <x v="1"/>
    <s v="CUST-000039"/>
    <x v="51"/>
    <x v="0"/>
    <n v="37950.120000000003"/>
    <n v="2"/>
  </r>
  <r>
    <s v="DET-002682"/>
    <s v="ORD-000508"/>
    <s v="PRD-000016"/>
    <n v="16"/>
    <n v="132.53"/>
    <n v="180.65"/>
    <n v="173.03"/>
    <n v="2768.48"/>
    <n v="2120.48"/>
    <n v="648"/>
    <n v="0.2341"/>
    <x v="108"/>
    <x v="5"/>
    <x v="1"/>
    <s v="CUST-000036"/>
    <x v="46"/>
    <x v="4"/>
    <n v="33132.5"/>
    <n v="3"/>
  </r>
  <r>
    <s v="DET-002683"/>
    <s v="ORD-000731"/>
    <s v="PRD-000076"/>
    <n v="14"/>
    <n v="378.05"/>
    <n v="518.77"/>
    <n v="534.4"/>
    <n v="7481.6"/>
    <n v="5292.7"/>
    <n v="2188.9"/>
    <n v="0.29260000000000003"/>
    <x v="13"/>
    <x v="4"/>
    <x v="2"/>
    <s v="CUST-000021"/>
    <x v="55"/>
    <x v="4"/>
    <n v="161805.4"/>
    <n v="3"/>
  </r>
  <r>
    <s v="DET-002684"/>
    <s v="ORD-000072"/>
    <s v="PRD-000001"/>
    <n v="28"/>
    <n v="218.54"/>
    <n v="334.94"/>
    <n v="333.33"/>
    <n v="9333.24"/>
    <n v="6119.12"/>
    <n v="3214.12"/>
    <n v="0.34439999999999998"/>
    <x v="28"/>
    <x v="5"/>
    <x v="3"/>
    <s v="CUST-000038"/>
    <x v="32"/>
    <x v="3"/>
    <n v="23165.24"/>
    <n v="3"/>
  </r>
  <r>
    <s v="DET-002685"/>
    <s v="ORD-001271"/>
    <s v="PRD-000117"/>
    <n v="22"/>
    <n v="411.65"/>
    <n v="555.02"/>
    <n v="550.99"/>
    <n v="12121.78"/>
    <n v="9056.2999999999993"/>
    <n v="3065.48"/>
    <n v="0.25290000000000001"/>
    <x v="97"/>
    <x v="4"/>
    <x v="3"/>
    <s v="CUST-000010"/>
    <x v="75"/>
    <x v="4"/>
    <n v="41165"/>
    <n v="3"/>
  </r>
  <r>
    <s v="DET-002686"/>
    <s v="ORD-000641"/>
    <s v="PRD-000072"/>
    <n v="26"/>
    <n v="139.41999999999999"/>
    <n v="218.06"/>
    <n v="219.9"/>
    <n v="5717.4"/>
    <n v="3624.92"/>
    <n v="2092.48"/>
    <n v="0.36599999999999999"/>
    <x v="99"/>
    <x v="4"/>
    <x v="2"/>
    <s v="CUST-000051"/>
    <x v="42"/>
    <x v="2"/>
    <n v="45032.66"/>
    <n v="6"/>
  </r>
  <r>
    <s v="DET-002687"/>
    <s v="ORD-000940"/>
    <s v="PRD-000048"/>
    <n v="13"/>
    <n v="284.02999999999997"/>
    <n v="373.58"/>
    <n v="354.94"/>
    <n v="4614.22"/>
    <n v="3692.39"/>
    <n v="921.83"/>
    <n v="0.19980000000000001"/>
    <x v="20"/>
    <x v="2"/>
    <x v="0"/>
    <s v="CUST-000028"/>
    <x v="67"/>
    <x v="3"/>
    <n v="40900.32"/>
    <n v="4"/>
  </r>
  <r>
    <s v="DET-002688"/>
    <s v="ORD-000608"/>
    <s v="PRD-000050"/>
    <n v="21"/>
    <n v="133.18"/>
    <n v="194.02"/>
    <n v="197.9"/>
    <n v="4155.8999999999996"/>
    <n v="2796.78"/>
    <n v="1359.12"/>
    <n v="0.32700000000000001"/>
    <x v="35"/>
    <x v="1"/>
    <x v="3"/>
    <s v="CUST-000016"/>
    <x v="47"/>
    <x v="3"/>
    <n v="29033.24"/>
    <n v="5"/>
  </r>
  <r>
    <s v="DET-002689"/>
    <s v="ORD-000566"/>
    <s v="PRD-000013"/>
    <n v="42"/>
    <n v="424.6"/>
    <n v="548.55999999999995"/>
    <n v="561.16999999999996"/>
    <n v="23569.14"/>
    <n v="17833.2"/>
    <n v="5735.94"/>
    <n v="0.24340000000000001"/>
    <x v="61"/>
    <x v="4"/>
    <x v="2"/>
    <s v="CUST-000025"/>
    <x v="15"/>
    <x v="0"/>
    <n v="195740.6"/>
    <n v="5"/>
  </r>
  <r>
    <s v="DET-002690"/>
    <s v="ORD-001368"/>
    <s v="PRD-000015"/>
    <n v="44"/>
    <n v="131.82"/>
    <n v="208.28"/>
    <n v="224.83"/>
    <n v="9892.52"/>
    <n v="5800.08"/>
    <n v="4092.44"/>
    <n v="0.41370000000000001"/>
    <x v="54"/>
    <x v="3"/>
    <x v="0"/>
    <s v="CUST-000073"/>
    <x v="36"/>
    <x v="0"/>
    <n v="12654.72"/>
    <n v="5"/>
  </r>
  <r>
    <s v="DET-002691"/>
    <s v="ORD-000054"/>
    <s v="PRD-000053"/>
    <n v="17"/>
    <n v="472.77"/>
    <n v="675.7"/>
    <n v="687.38"/>
    <n v="11685.46"/>
    <n v="8037.09"/>
    <n v="3648.37"/>
    <n v="0.31219999999999998"/>
    <x v="91"/>
    <x v="2"/>
    <x v="3"/>
    <s v="CUST-000018"/>
    <x v="56"/>
    <x v="3"/>
    <n v="111100.95"/>
    <n v="2"/>
  </r>
  <r>
    <s v="DET-002692"/>
    <s v="ORD-000528"/>
    <s v="PRD-000044"/>
    <n v="41"/>
    <n v="459.19"/>
    <n v="660.1"/>
    <n v="663.09"/>
    <n v="27186.69"/>
    <n v="18826.79"/>
    <n v="8359.9"/>
    <n v="0.3075"/>
    <x v="53"/>
    <x v="1"/>
    <x v="2"/>
    <s v="CUST-000076"/>
    <x v="35"/>
    <x v="2"/>
    <n v="22959.5"/>
    <n v="3"/>
  </r>
  <r>
    <s v="DET-002693"/>
    <s v="ORD-000611"/>
    <s v="PRD-000008"/>
    <n v="10"/>
    <n v="439.78"/>
    <n v="682.21"/>
    <n v="749.89"/>
    <n v="7498.9"/>
    <n v="4397.8"/>
    <n v="3101.1"/>
    <n v="0.41349999999999998"/>
    <x v="117"/>
    <x v="5"/>
    <x v="3"/>
    <s v="CUST-000018"/>
    <x v="56"/>
    <x v="3"/>
    <n v="94552.7"/>
    <n v="3"/>
  </r>
  <r>
    <s v="DET-002694"/>
    <s v="ORD-000193"/>
    <s v="PRD-000074"/>
    <n v="25"/>
    <n v="416.96"/>
    <n v="613.59"/>
    <n v="635.48"/>
    <n v="15887"/>
    <n v="10424"/>
    <n v="5463"/>
    <n v="0.34389999999999998"/>
    <x v="40"/>
    <x v="5"/>
    <x v="1"/>
    <s v="CUST-000017"/>
    <x v="41"/>
    <x v="4"/>
    <n v="47950.400000000001"/>
    <n v="4"/>
  </r>
  <r>
    <s v="DET-002695"/>
    <s v="ORD-000058"/>
    <s v="PRD-000046"/>
    <n v="40"/>
    <n v="348.14"/>
    <n v="536.96"/>
    <n v="548.17999999999995"/>
    <n v="21927.200000000001"/>
    <n v="13925.6"/>
    <n v="8001.6"/>
    <n v="0.3649"/>
    <x v="79"/>
    <x v="1"/>
    <x v="1"/>
    <s v="CUST-000058"/>
    <x v="79"/>
    <x v="0"/>
    <n v="112797.36"/>
    <n v="1"/>
  </r>
  <r>
    <s v="DET-002696"/>
    <s v="ORD-001461"/>
    <s v="PRD-000069"/>
    <n v="11"/>
    <n v="83.55"/>
    <n v="119.93"/>
    <n v="122.86"/>
    <n v="1351.46"/>
    <n v="919.05"/>
    <n v="432.41"/>
    <n v="0.32"/>
    <x v="67"/>
    <x v="4"/>
    <x v="2"/>
    <s v="CUST-000039"/>
    <x v="51"/>
    <x v="0"/>
    <n v="24730.799999999999"/>
    <n v="6"/>
  </r>
  <r>
    <s v="DET-002697"/>
    <s v="ORD-001135"/>
    <s v="PRD-000114"/>
    <n v="40"/>
    <n v="413.65"/>
    <n v="588.37"/>
    <n v="630.37"/>
    <n v="25214.799999999999"/>
    <n v="16546"/>
    <n v="8668.7999999999993"/>
    <n v="0.34379999999999999"/>
    <x v="50"/>
    <x v="1"/>
    <x v="2"/>
    <s v="CUST-000033"/>
    <x v="23"/>
    <x v="2"/>
    <n v="43846.9"/>
    <n v="4"/>
  </r>
  <r>
    <s v="DET-002698"/>
    <s v="ORD-000129"/>
    <s v="PRD-000019"/>
    <n v="29"/>
    <n v="244.38"/>
    <n v="336.58"/>
    <n v="336.95"/>
    <n v="9771.5499999999993"/>
    <n v="7087.02"/>
    <n v="2684.53"/>
    <n v="0.2747"/>
    <x v="112"/>
    <x v="2"/>
    <x v="2"/>
    <s v="CUST-000003"/>
    <x v="37"/>
    <x v="4"/>
    <n v="61339.38"/>
    <n v="6"/>
  </r>
  <r>
    <s v="DET-002699"/>
    <s v="ORD-000706"/>
    <s v="PRD-000111"/>
    <n v="15"/>
    <n v="180.39"/>
    <n v="275.67"/>
    <n v="277.98"/>
    <n v="4169.7"/>
    <n v="2705.85"/>
    <n v="1463.85"/>
    <n v="0.35110000000000002"/>
    <x v="89"/>
    <x v="2"/>
    <x v="0"/>
    <s v="CUST-000025"/>
    <x v="15"/>
    <x v="0"/>
    <n v="57544.41"/>
    <n v="1"/>
  </r>
  <r>
    <s v="DET-002700"/>
    <s v="ORD-000852"/>
    <s v="PRD-000038"/>
    <n v="48"/>
    <n v="93.95"/>
    <n v="142.47999999999999"/>
    <n v="151.51"/>
    <n v="7272.48"/>
    <n v="4509.6000000000004"/>
    <n v="2762.88"/>
    <n v="0.37990000000000002"/>
    <x v="22"/>
    <x v="0"/>
    <x v="2"/>
    <s v="CUST-000045"/>
    <x v="13"/>
    <x v="0"/>
    <n v="12965.1"/>
    <n v="3"/>
  </r>
  <r>
    <s v="DET-002701"/>
    <s v="ORD-001350"/>
    <s v="PRD-000011"/>
    <n v="18"/>
    <n v="59.26"/>
    <n v="82.73"/>
    <n v="79.5"/>
    <n v="1431"/>
    <n v="1066.68"/>
    <n v="364.32"/>
    <n v="0.25459999999999999"/>
    <x v="96"/>
    <x v="2"/>
    <x v="1"/>
    <s v="CUST-000076"/>
    <x v="35"/>
    <x v="2"/>
    <n v="14044.62"/>
    <n v="5"/>
  </r>
  <r>
    <s v="DET-002702"/>
    <s v="ORD-000008"/>
    <s v="PRD-000117"/>
    <n v="49"/>
    <n v="411.65"/>
    <n v="555.02"/>
    <n v="599.29999999999995"/>
    <n v="29365.7"/>
    <n v="20170.849999999999"/>
    <n v="9194.85"/>
    <n v="0.31309999999999999"/>
    <x v="97"/>
    <x v="4"/>
    <x v="1"/>
    <s v="CUST-000024"/>
    <x v="71"/>
    <x v="4"/>
    <n v="41165"/>
    <n v="5"/>
  </r>
  <r>
    <s v="DET-002703"/>
    <s v="ORD-000029"/>
    <s v="PRD-000043"/>
    <n v="33"/>
    <n v="65.47"/>
    <n v="96.35"/>
    <n v="97.75"/>
    <n v="3225.75"/>
    <n v="2160.5100000000002"/>
    <n v="1065.24"/>
    <n v="0.33019999999999999"/>
    <x v="87"/>
    <x v="1"/>
    <x v="0"/>
    <s v="CUST-000019"/>
    <x v="3"/>
    <x v="0"/>
    <n v="4451.96"/>
    <n v="3"/>
  </r>
  <r>
    <s v="DET-002704"/>
    <s v="ORD-001136"/>
    <s v="PRD-000020"/>
    <n v="14"/>
    <n v="181.05"/>
    <n v="287.89"/>
    <n v="298.60000000000002"/>
    <n v="4180.3999999999996"/>
    <n v="2534.6999999999998"/>
    <n v="1645.7"/>
    <n v="0.39369999999999999"/>
    <x v="21"/>
    <x v="2"/>
    <x v="0"/>
    <s v="CUST-000074"/>
    <x v="29"/>
    <x v="0"/>
    <n v="28786.95"/>
    <n v="1"/>
  </r>
  <r>
    <s v="DET-002705"/>
    <s v="ORD-000947"/>
    <s v="PRD-000020"/>
    <n v="9"/>
    <n v="181.05"/>
    <n v="287.89"/>
    <n v="306.20999999999998"/>
    <n v="2755.89"/>
    <n v="1629.45"/>
    <n v="1126.44"/>
    <n v="0.40870000000000001"/>
    <x v="21"/>
    <x v="2"/>
    <x v="0"/>
    <s v="CUST-000067"/>
    <x v="59"/>
    <x v="0"/>
    <n v="28786.95"/>
    <n v="3"/>
  </r>
  <r>
    <s v="DET-002706"/>
    <s v="ORD-000131"/>
    <s v="PRD-000021"/>
    <n v="12"/>
    <n v="325.33"/>
    <n v="516.25"/>
    <n v="511.04"/>
    <n v="6132.48"/>
    <n v="3903.96"/>
    <n v="2228.52"/>
    <n v="0.3634"/>
    <x v="72"/>
    <x v="0"/>
    <x v="2"/>
    <s v="CUST-000057"/>
    <x v="76"/>
    <x v="1"/>
    <n v="44244.88"/>
    <n v="1"/>
  </r>
  <r>
    <s v="DET-002707"/>
    <s v="ORD-000188"/>
    <s v="PRD-000082"/>
    <n v="9"/>
    <n v="330.48"/>
    <n v="422.83"/>
    <n v="458.16"/>
    <n v="4123.4399999999996"/>
    <n v="2974.32"/>
    <n v="1149.1199999999999"/>
    <n v="0.2787"/>
    <x v="2"/>
    <x v="2"/>
    <x v="2"/>
    <s v="CUST-000023"/>
    <x v="2"/>
    <x v="1"/>
    <n v="69070.320000000007"/>
    <n v="4"/>
  </r>
  <r>
    <s v="DET-002708"/>
    <s v="ORD-000709"/>
    <s v="PRD-000057"/>
    <n v="28"/>
    <n v="89.82"/>
    <n v="134"/>
    <n v="146.97999999999999"/>
    <n v="4115.4399999999996"/>
    <n v="2514.96"/>
    <n v="1600.48"/>
    <n v="0.38890000000000002"/>
    <x v="30"/>
    <x v="4"/>
    <x v="3"/>
    <s v="CUST-000057"/>
    <x v="76"/>
    <x v="1"/>
    <n v="9431.1"/>
    <n v="6"/>
  </r>
  <r>
    <s v="DET-002709"/>
    <s v="ORD-001499"/>
    <s v="PRD-000050"/>
    <n v="44"/>
    <n v="133.18"/>
    <n v="194.02"/>
    <n v="198.7"/>
    <n v="8742.7999999999993"/>
    <n v="5859.92"/>
    <n v="2882.88"/>
    <n v="0.32969999999999999"/>
    <x v="35"/>
    <x v="1"/>
    <x v="3"/>
    <s v="CUST-000039"/>
    <x v="51"/>
    <x v="0"/>
    <n v="29033.24"/>
    <n v="6"/>
  </r>
  <r>
    <s v="DET-002710"/>
    <s v="ORD-001388"/>
    <s v="PRD-000074"/>
    <n v="30"/>
    <n v="416.96"/>
    <n v="613.59"/>
    <n v="669.14"/>
    <n v="20074.2"/>
    <n v="12508.8"/>
    <n v="7565.4"/>
    <n v="0.37690000000000001"/>
    <x v="40"/>
    <x v="5"/>
    <x v="3"/>
    <s v="CUST-000065"/>
    <x v="33"/>
    <x v="4"/>
    <n v="47950.400000000001"/>
    <n v="6"/>
  </r>
  <r>
    <s v="DET-002711"/>
    <s v="ORD-001228"/>
    <s v="PRD-000098"/>
    <n v="10"/>
    <n v="242.39"/>
    <n v="366.32"/>
    <n v="348.07"/>
    <n v="3480.7"/>
    <n v="2423.9"/>
    <n v="1056.8"/>
    <n v="0.30359999999999998"/>
    <x v="102"/>
    <x v="4"/>
    <x v="1"/>
    <s v="CUST-000034"/>
    <x v="28"/>
    <x v="0"/>
    <n v="16724.91"/>
    <n v="5"/>
  </r>
  <r>
    <s v="DET-002712"/>
    <s v="ORD-000212"/>
    <s v="PRD-000026"/>
    <n v="20"/>
    <n v="403.33"/>
    <n v="509.37"/>
    <n v="552.23"/>
    <n v="11044.6"/>
    <n v="8066.6"/>
    <n v="2978"/>
    <n v="0.26960000000000001"/>
    <x v="110"/>
    <x v="4"/>
    <x v="1"/>
    <s v="CUST-000012"/>
    <x v="39"/>
    <x v="4"/>
    <n v="179481.85"/>
    <n v="3"/>
  </r>
  <r>
    <s v="DET-002713"/>
    <s v="ORD-000276"/>
    <s v="PRD-000030"/>
    <n v="40"/>
    <n v="70.900000000000006"/>
    <n v="95.54"/>
    <n v="95.22"/>
    <n v="3808.8"/>
    <n v="2836"/>
    <n v="972.8"/>
    <n v="0.25540000000000002"/>
    <x v="6"/>
    <x v="1"/>
    <x v="1"/>
    <s v="CUST-000022"/>
    <x v="74"/>
    <x v="3"/>
    <n v="19072.099999999999"/>
    <n v="4"/>
  </r>
  <r>
    <s v="DET-002714"/>
    <s v="ORD-001097"/>
    <s v="PRD-000073"/>
    <n v="16"/>
    <n v="52.48"/>
    <n v="82.14"/>
    <n v="81.87"/>
    <n v="1309.92"/>
    <n v="839.68"/>
    <n v="470.24"/>
    <n v="0.35899999999999999"/>
    <x v="118"/>
    <x v="0"/>
    <x v="2"/>
    <s v="CUST-000046"/>
    <x v="60"/>
    <x v="2"/>
    <n v="6979.84"/>
    <n v="2"/>
  </r>
  <r>
    <s v="DET-002715"/>
    <s v="ORD-000243"/>
    <s v="PRD-000110"/>
    <n v="15"/>
    <n v="84.64"/>
    <n v="124.5"/>
    <n v="122.53"/>
    <n v="1837.95"/>
    <n v="1269.5999999999999"/>
    <n v="568.35"/>
    <n v="0.30919999999999997"/>
    <x v="103"/>
    <x v="5"/>
    <x v="0"/>
    <s v="CUST-000017"/>
    <x v="41"/>
    <x v="4"/>
    <n v="34279.199999999997"/>
    <n v="3"/>
  </r>
  <r>
    <s v="DET-002716"/>
    <s v="ORD-001126"/>
    <s v="PRD-000115"/>
    <n v="7"/>
    <n v="335.03"/>
    <n v="441.68"/>
    <n v="440.6"/>
    <n v="3084.2"/>
    <n v="2345.21"/>
    <n v="738.99"/>
    <n v="0.23960000000000001"/>
    <x v="46"/>
    <x v="0"/>
    <x v="3"/>
    <s v="CUST-000041"/>
    <x v="14"/>
    <x v="3"/>
    <n v="147748.23000000001"/>
    <n v="4"/>
  </r>
  <r>
    <s v="DET-002717"/>
    <s v="ORD-000987"/>
    <s v="PRD-000031"/>
    <n v="48"/>
    <n v="323.39999999999998"/>
    <n v="507.06"/>
    <n v="497.94"/>
    <n v="23901.119999999999"/>
    <n v="15523.2"/>
    <n v="8377.92"/>
    <n v="0.35049999999999998"/>
    <x v="18"/>
    <x v="4"/>
    <x v="2"/>
    <s v="CUST-000066"/>
    <x v="64"/>
    <x v="2"/>
    <n v="78909.600000000006"/>
    <n v="6"/>
  </r>
  <r>
    <s v="DET-002718"/>
    <s v="ORD-000685"/>
    <s v="PRD-000042"/>
    <n v="41"/>
    <n v="272.83"/>
    <n v="401.42"/>
    <n v="435.89"/>
    <n v="17871.490000000002"/>
    <n v="11186.03"/>
    <n v="6685.46"/>
    <n v="0.37409999999999999"/>
    <x v="36"/>
    <x v="2"/>
    <x v="2"/>
    <s v="CUST-000014"/>
    <x v="68"/>
    <x v="4"/>
    <n v="121955.01"/>
    <n v="5"/>
  </r>
  <r>
    <s v="DET-002719"/>
    <s v="ORD-000171"/>
    <s v="PRD-000119"/>
    <n v="10"/>
    <n v="451.65"/>
    <n v="666.6"/>
    <n v="723.16"/>
    <n v="7231.6"/>
    <n v="4516.5"/>
    <n v="2715.1"/>
    <n v="0.37540000000000001"/>
    <x v="47"/>
    <x v="0"/>
    <x v="3"/>
    <s v="CUST-000049"/>
    <x v="7"/>
    <x v="1"/>
    <n v="148592.85"/>
    <n v="1"/>
  </r>
  <r>
    <s v="DET-002720"/>
    <s v="ORD-000653"/>
    <s v="PRD-000068"/>
    <n v="23"/>
    <n v="410.99"/>
    <n v="593.6"/>
    <n v="573.02"/>
    <n v="13179.46"/>
    <n v="9452.77"/>
    <n v="3726.69"/>
    <n v="0.2828"/>
    <x v="24"/>
    <x v="2"/>
    <x v="1"/>
    <s v="CUST-000055"/>
    <x v="44"/>
    <x v="2"/>
    <n v="159053.13"/>
    <n v="4"/>
  </r>
  <r>
    <s v="DET-002721"/>
    <s v="ORD-000188"/>
    <s v="PRD-000061"/>
    <n v="22"/>
    <n v="224.9"/>
    <n v="307.97000000000003"/>
    <n v="299.17"/>
    <n v="6581.74"/>
    <n v="4947.8"/>
    <n v="1633.94"/>
    <n v="0.24829999999999999"/>
    <x v="109"/>
    <x v="1"/>
    <x v="2"/>
    <s v="CUST-000023"/>
    <x v="2"/>
    <x v="1"/>
    <n v="11245"/>
    <n v="4"/>
  </r>
  <r>
    <s v="DET-002722"/>
    <s v="ORD-001465"/>
    <s v="PRD-000061"/>
    <n v="20"/>
    <n v="224.9"/>
    <n v="307.97000000000003"/>
    <n v="332.39"/>
    <n v="6647.8"/>
    <n v="4498"/>
    <n v="2149.8000000000002"/>
    <n v="0.32340000000000002"/>
    <x v="109"/>
    <x v="1"/>
    <x v="0"/>
    <s v="CUST-000063"/>
    <x v="16"/>
    <x v="3"/>
    <n v="11245"/>
    <n v="4"/>
  </r>
  <r>
    <s v="DET-002723"/>
    <s v="ORD-001110"/>
    <s v="PRD-000070"/>
    <n v="27"/>
    <n v="494.1"/>
    <n v="659.45"/>
    <n v="665.94"/>
    <n v="17980.38"/>
    <n v="13340.7"/>
    <n v="4639.68"/>
    <n v="0.25800000000000001"/>
    <x v="49"/>
    <x v="1"/>
    <x v="1"/>
    <s v="CUST-000011"/>
    <x v="78"/>
    <x v="1"/>
    <n v="214439.4"/>
    <n v="2"/>
  </r>
  <r>
    <s v="DET-002724"/>
    <s v="ORD-001500"/>
    <s v="PRD-000078"/>
    <n v="47"/>
    <n v="83.32"/>
    <n v="130.31"/>
    <n v="127.1"/>
    <n v="5973.7"/>
    <n v="3916.04"/>
    <n v="2057.66"/>
    <n v="0.34449999999999997"/>
    <x v="16"/>
    <x v="3"/>
    <x v="1"/>
    <s v="CUST-000074"/>
    <x v="29"/>
    <x v="0"/>
    <n v="38077.24"/>
    <n v="6"/>
  </r>
  <r>
    <s v="DET-002725"/>
    <s v="ORD-000052"/>
    <s v="PRD-000068"/>
    <n v="41"/>
    <n v="410.99"/>
    <n v="593.6"/>
    <n v="609.39"/>
    <n v="24984.99"/>
    <n v="16850.59"/>
    <n v="8134.4"/>
    <n v="0.3256"/>
    <x v="24"/>
    <x v="2"/>
    <x v="2"/>
    <s v="CUST-000035"/>
    <x v="61"/>
    <x v="1"/>
    <n v="159053.13"/>
    <n v="2"/>
  </r>
  <r>
    <s v="DET-002726"/>
    <s v="ORD-000111"/>
    <s v="PRD-000090"/>
    <n v="13"/>
    <n v="262.5"/>
    <n v="342.9"/>
    <n v="347.19"/>
    <n v="4513.47"/>
    <n v="3412.5"/>
    <n v="1100.97"/>
    <n v="0.24390000000000001"/>
    <x v="88"/>
    <x v="5"/>
    <x v="1"/>
    <s v="CUST-000045"/>
    <x v="13"/>
    <x v="0"/>
    <n v="44362.5"/>
    <n v="1"/>
  </r>
  <r>
    <s v="DET-002727"/>
    <s v="ORD-000877"/>
    <s v="PRD-000111"/>
    <n v="7"/>
    <n v="180.39"/>
    <n v="275.67"/>
    <n v="270.95"/>
    <n v="1896.65"/>
    <n v="1262.73"/>
    <n v="633.91999999999996"/>
    <n v="0.3342"/>
    <x v="89"/>
    <x v="2"/>
    <x v="2"/>
    <s v="CUST-000046"/>
    <x v="60"/>
    <x v="2"/>
    <n v="57544.41"/>
    <n v="2"/>
  </r>
  <r>
    <s v="DET-002728"/>
    <s v="ORD-001067"/>
    <s v="PRD-000112"/>
    <n v="12"/>
    <n v="122.55"/>
    <n v="174.75"/>
    <n v="184.91"/>
    <n v="2218.92"/>
    <n v="1470.6"/>
    <n v="748.32"/>
    <n v="0.3372"/>
    <x v="116"/>
    <x v="0"/>
    <x v="3"/>
    <s v="CUST-000034"/>
    <x v="28"/>
    <x v="0"/>
    <n v="16421.7"/>
    <n v="1"/>
  </r>
  <r>
    <s v="DET-002729"/>
    <s v="ORD-000211"/>
    <s v="PRD-000103"/>
    <n v="42"/>
    <n v="191.46"/>
    <n v="245.6"/>
    <n v="256.58"/>
    <n v="10776.36"/>
    <n v="8041.32"/>
    <n v="2735.04"/>
    <n v="0.25380000000000003"/>
    <x v="38"/>
    <x v="1"/>
    <x v="1"/>
    <s v="CUST-000050"/>
    <x v="10"/>
    <x v="4"/>
    <n v="55140.480000000003"/>
    <n v="5"/>
  </r>
  <r>
    <s v="DET-002730"/>
    <s v="ORD-001224"/>
    <s v="PRD-000017"/>
    <n v="8"/>
    <n v="186.91"/>
    <n v="267.58"/>
    <n v="258.2"/>
    <n v="2065.6"/>
    <n v="1495.28"/>
    <n v="570.32000000000005"/>
    <n v="0.27610000000000001"/>
    <x v="42"/>
    <x v="0"/>
    <x v="2"/>
    <s v="CUST-000051"/>
    <x v="42"/>
    <x v="2"/>
    <n v="33456.89"/>
    <n v="5"/>
  </r>
  <r>
    <s v="DET-002731"/>
    <s v="ORD-000858"/>
    <s v="PRD-000019"/>
    <n v="16"/>
    <n v="244.38"/>
    <n v="336.58"/>
    <n v="366.47"/>
    <n v="5863.52"/>
    <n v="3910.08"/>
    <n v="1953.44"/>
    <n v="0.3332"/>
    <x v="112"/>
    <x v="2"/>
    <x v="2"/>
    <s v="CUST-000037"/>
    <x v="25"/>
    <x v="4"/>
    <n v="61339.38"/>
    <n v="5"/>
  </r>
  <r>
    <s v="DET-002732"/>
    <s v="ORD-000627"/>
    <s v="PRD-000051"/>
    <n v="48"/>
    <n v="486.31"/>
    <n v="723.21"/>
    <n v="747.63"/>
    <n v="35886.239999999998"/>
    <n v="23342.880000000001"/>
    <n v="12543.36"/>
    <n v="0.34949999999999998"/>
    <x v="0"/>
    <x v="0"/>
    <x v="3"/>
    <s v="CUST-000074"/>
    <x v="29"/>
    <x v="0"/>
    <n v="231969.87"/>
    <n v="1"/>
  </r>
  <r>
    <s v="DET-002733"/>
    <s v="ORD-001050"/>
    <s v="PRD-000113"/>
    <n v="35"/>
    <n v="468.36"/>
    <n v="680.02"/>
    <n v="671.54"/>
    <n v="23503.9"/>
    <n v="16392.599999999999"/>
    <n v="7111.3"/>
    <n v="0.30259999999999998"/>
    <x v="83"/>
    <x v="1"/>
    <x v="3"/>
    <s v="CUST-000075"/>
    <x v="0"/>
    <x v="0"/>
    <n v="110064.6"/>
    <n v="1"/>
  </r>
  <r>
    <s v="DET-002734"/>
    <s v="ORD-000299"/>
    <s v="PRD-000070"/>
    <n v="29"/>
    <n v="494.1"/>
    <n v="659.45"/>
    <n v="646.88"/>
    <n v="18759.52"/>
    <n v="14328.9"/>
    <n v="4430.62"/>
    <n v="0.23619999999999999"/>
    <x v="49"/>
    <x v="1"/>
    <x v="1"/>
    <s v="CUST-000052"/>
    <x v="58"/>
    <x v="2"/>
    <n v="214439.4"/>
    <n v="3"/>
  </r>
  <r>
    <s v="DET-002735"/>
    <s v="ORD-001101"/>
    <s v="PRD-000063"/>
    <n v="20"/>
    <n v="422.93"/>
    <n v="665.54"/>
    <n v="645.83000000000004"/>
    <n v="12916.6"/>
    <n v="8458.6"/>
    <n v="4458"/>
    <n v="0.34510000000000002"/>
    <x v="101"/>
    <x v="4"/>
    <x v="1"/>
    <s v="CUST-000071"/>
    <x v="66"/>
    <x v="4"/>
    <n v="209773.28"/>
    <n v="2"/>
  </r>
  <r>
    <s v="DET-002736"/>
    <s v="ORD-000924"/>
    <s v="PRD-000093"/>
    <n v="46"/>
    <n v="392.35"/>
    <n v="579.97"/>
    <n v="587.91"/>
    <n v="27043.86"/>
    <n v="18048.099999999999"/>
    <n v="8995.76"/>
    <n v="0.33260000000000001"/>
    <x v="60"/>
    <x v="5"/>
    <x v="1"/>
    <s v="CUST-000040"/>
    <x v="27"/>
    <x v="1"/>
    <n v="153408.85"/>
    <n v="2"/>
  </r>
  <r>
    <s v="DET-002737"/>
    <s v="ORD-000137"/>
    <s v="PRD-000075"/>
    <n v="18"/>
    <n v="368.09"/>
    <n v="503.79"/>
    <n v="488.84"/>
    <n v="8799.1200000000008"/>
    <n v="6625.62"/>
    <n v="2173.5"/>
    <n v="0.247"/>
    <x v="100"/>
    <x v="1"/>
    <x v="1"/>
    <s v="CUST-000076"/>
    <x v="35"/>
    <x v="2"/>
    <n v="39753.72"/>
    <n v="2"/>
  </r>
  <r>
    <s v="DET-002738"/>
    <s v="ORD-001044"/>
    <s v="PRD-000080"/>
    <n v="17"/>
    <n v="102.14"/>
    <n v="155.55000000000001"/>
    <n v="157.47"/>
    <n v="2676.99"/>
    <n v="1736.38"/>
    <n v="940.61"/>
    <n v="0.35139999999999999"/>
    <x v="95"/>
    <x v="2"/>
    <x v="0"/>
    <s v="CUST-000075"/>
    <x v="0"/>
    <x v="0"/>
    <n v="43103.08"/>
    <n v="6"/>
  </r>
  <r>
    <s v="DET-002739"/>
    <s v="ORD-000440"/>
    <s v="PRD-000030"/>
    <n v="45"/>
    <n v="70.900000000000006"/>
    <n v="95.54"/>
    <n v="92.9"/>
    <n v="4180.5"/>
    <n v="3190.5"/>
    <n v="990"/>
    <n v="0.23680000000000001"/>
    <x v="6"/>
    <x v="1"/>
    <x v="2"/>
    <s v="CUST-000035"/>
    <x v="61"/>
    <x v="1"/>
    <n v="19072.099999999999"/>
    <n v="3"/>
  </r>
  <r>
    <s v="DET-002740"/>
    <s v="ORD-000211"/>
    <s v="PRD-000025"/>
    <n v="11"/>
    <n v="255.23"/>
    <n v="344.48"/>
    <n v="361.19"/>
    <n v="3973.09"/>
    <n v="2807.53"/>
    <n v="1165.56"/>
    <n v="0.29339999999999999"/>
    <x v="11"/>
    <x v="1"/>
    <x v="1"/>
    <s v="CUST-000050"/>
    <x v="10"/>
    <x v="4"/>
    <n v="118937.18"/>
    <n v="5"/>
  </r>
  <r>
    <s v="DET-002741"/>
    <s v="ORD-000752"/>
    <s v="PRD-000104"/>
    <n v="16"/>
    <n v="278.86"/>
    <n v="384.46"/>
    <n v="410.52"/>
    <n v="6568.32"/>
    <n v="4461.76"/>
    <n v="2106.56"/>
    <n v="0.32069999999999999"/>
    <x v="82"/>
    <x v="1"/>
    <x v="1"/>
    <s v="CUST-000073"/>
    <x v="36"/>
    <x v="0"/>
    <n v="92302.66"/>
    <n v="2"/>
  </r>
  <r>
    <s v="DET-002742"/>
    <s v="ORD-000435"/>
    <s v="PRD-000075"/>
    <n v="41"/>
    <n v="368.09"/>
    <n v="503.79"/>
    <n v="520.13"/>
    <n v="21325.33"/>
    <n v="15091.69"/>
    <n v="6233.64"/>
    <n v="0.2923"/>
    <x v="100"/>
    <x v="1"/>
    <x v="3"/>
    <s v="CUST-000072"/>
    <x v="34"/>
    <x v="0"/>
    <n v="39753.72"/>
    <n v="4"/>
  </r>
  <r>
    <s v="DET-002743"/>
    <s v="ORD-000780"/>
    <s v="PRD-000071"/>
    <n v="8"/>
    <n v="397.51"/>
    <n v="509.84"/>
    <n v="536.36"/>
    <n v="4290.88"/>
    <n v="3180.08"/>
    <n v="1110.8"/>
    <n v="0.25890000000000002"/>
    <x v="43"/>
    <x v="1"/>
    <x v="0"/>
    <s v="CUST-000021"/>
    <x v="55"/>
    <x v="4"/>
    <n v="96197.42"/>
    <n v="2"/>
  </r>
  <r>
    <s v="DET-002744"/>
    <s v="ORD-001231"/>
    <s v="PRD-000026"/>
    <n v="6"/>
    <n v="403.33"/>
    <n v="509.37"/>
    <n v="555.6"/>
    <n v="3333.6"/>
    <n v="2419.98"/>
    <n v="913.62"/>
    <n v="0.27410000000000001"/>
    <x v="110"/>
    <x v="4"/>
    <x v="0"/>
    <s v="CUST-000039"/>
    <x v="51"/>
    <x v="0"/>
    <n v="179481.85"/>
    <n v="5"/>
  </r>
  <r>
    <s v="DET-002745"/>
    <s v="ORD-000439"/>
    <s v="PRD-000056"/>
    <n v="39"/>
    <n v="464.84"/>
    <n v="609.41999999999996"/>
    <n v="637.29999999999995"/>
    <n v="24854.7"/>
    <n v="18128.759999999998"/>
    <n v="6725.94"/>
    <n v="0.27060000000000001"/>
    <x v="78"/>
    <x v="4"/>
    <x v="1"/>
    <s v="CUST-000030"/>
    <x v="38"/>
    <x v="3"/>
    <n v="192443.76"/>
    <n v="4"/>
  </r>
  <r>
    <s v="DET-002746"/>
    <s v="ORD-000666"/>
    <s v="PRD-000022"/>
    <n v="48"/>
    <n v="112.77"/>
    <n v="150.9"/>
    <n v="151.6"/>
    <n v="7276.8"/>
    <n v="5412.96"/>
    <n v="1863.84"/>
    <n v="0.25609999999999999"/>
    <x v="17"/>
    <x v="3"/>
    <x v="0"/>
    <s v="CUST-000001"/>
    <x v="50"/>
    <x v="4"/>
    <n v="35409.78"/>
    <n v="6"/>
  </r>
  <r>
    <s v="DET-002747"/>
    <s v="ORD-001066"/>
    <s v="PRD-000089"/>
    <n v="7"/>
    <n v="449.25"/>
    <n v="562.36"/>
    <n v="572.16"/>
    <n v="4005.12"/>
    <n v="3144.75"/>
    <n v="860.37"/>
    <n v="0.21479999999999999"/>
    <x v="27"/>
    <x v="2"/>
    <x v="3"/>
    <s v="CUST-000015"/>
    <x v="69"/>
    <x v="1"/>
    <n v="146455.5"/>
    <n v="2"/>
  </r>
  <r>
    <s v="DET-002748"/>
    <s v="ORD-000411"/>
    <s v="PRD-000019"/>
    <n v="8"/>
    <n v="244.38"/>
    <n v="336.58"/>
    <n v="363.2"/>
    <n v="2905.6"/>
    <n v="1955.04"/>
    <n v="950.56"/>
    <n v="0.3271"/>
    <x v="112"/>
    <x v="2"/>
    <x v="1"/>
    <s v="CUST-000017"/>
    <x v="41"/>
    <x v="4"/>
    <n v="61339.38"/>
    <n v="6"/>
  </r>
  <r>
    <s v="DET-002749"/>
    <s v="ORD-000806"/>
    <s v="PRD-000031"/>
    <n v="42"/>
    <n v="323.39999999999998"/>
    <n v="507.06"/>
    <n v="491.65"/>
    <n v="20649.3"/>
    <n v="13582.8"/>
    <n v="7066.5"/>
    <n v="0.3422"/>
    <x v="18"/>
    <x v="4"/>
    <x v="0"/>
    <s v="CUST-000039"/>
    <x v="51"/>
    <x v="0"/>
    <n v="78909.600000000006"/>
    <n v="6"/>
  </r>
  <r>
    <s v="DET-002750"/>
    <s v="ORD-000610"/>
    <s v="PRD-000026"/>
    <n v="16"/>
    <n v="403.33"/>
    <n v="509.37"/>
    <n v="508.79"/>
    <n v="8140.64"/>
    <n v="6453.28"/>
    <n v="1687.36"/>
    <n v="0.20730000000000001"/>
    <x v="110"/>
    <x v="4"/>
    <x v="3"/>
    <s v="CUST-000019"/>
    <x v="3"/>
    <x v="0"/>
    <n v="179481.85"/>
    <n v="3"/>
  </r>
  <r>
    <s v="DET-002751"/>
    <s v="ORD-000427"/>
    <s v="PRD-000042"/>
    <n v="23"/>
    <n v="272.83"/>
    <n v="401.42"/>
    <n v="416.11"/>
    <n v="9570.5300000000007"/>
    <n v="6275.09"/>
    <n v="3295.44"/>
    <n v="0.34429999999999999"/>
    <x v="36"/>
    <x v="2"/>
    <x v="1"/>
    <s v="CUST-000076"/>
    <x v="35"/>
    <x v="2"/>
    <n v="121955.01"/>
    <n v="1"/>
  </r>
  <r>
    <s v="DET-002752"/>
    <s v="ORD-001299"/>
    <s v="PRD-000041"/>
    <n v="14"/>
    <n v="104.92"/>
    <n v="144.66"/>
    <n v="152.1"/>
    <n v="2129.4"/>
    <n v="1468.88"/>
    <n v="660.52"/>
    <n v="0.31019999999999998"/>
    <x v="45"/>
    <x v="4"/>
    <x v="2"/>
    <s v="CUST-000020"/>
    <x v="72"/>
    <x v="0"/>
    <n v="9757.56"/>
    <n v="2"/>
  </r>
  <r>
    <s v="DET-002753"/>
    <s v="ORD-001472"/>
    <s v="PRD-000100"/>
    <n v="5"/>
    <n v="98.55"/>
    <n v="152.47999999999999"/>
    <n v="162.32"/>
    <n v="811.6"/>
    <n v="492.75"/>
    <n v="318.85000000000002"/>
    <n v="0.39290000000000003"/>
    <x v="119"/>
    <x v="0"/>
    <x v="1"/>
    <s v="CUST-000068"/>
    <x v="17"/>
    <x v="2"/>
    <n v="45135.9"/>
    <n v="4"/>
  </r>
  <r>
    <s v="DET-002754"/>
    <s v="ORD-000902"/>
    <s v="PRD-000023"/>
    <n v="21"/>
    <n v="181.47"/>
    <n v="258.42"/>
    <n v="257.83"/>
    <n v="5414.43"/>
    <n v="3810.87"/>
    <n v="1603.56"/>
    <n v="0.29620000000000002"/>
    <x v="19"/>
    <x v="1"/>
    <x v="3"/>
    <s v="CUST-000061"/>
    <x v="22"/>
    <x v="4"/>
    <n v="43552.800000000003"/>
    <n v="4"/>
  </r>
  <r>
    <s v="DET-002755"/>
    <s v="ORD-000942"/>
    <s v="PRD-000047"/>
    <n v="20"/>
    <n v="190.27"/>
    <n v="259.2"/>
    <n v="251.91"/>
    <n v="5038.2"/>
    <n v="3805.4"/>
    <n v="1232.8"/>
    <n v="0.2447"/>
    <x v="111"/>
    <x v="0"/>
    <x v="1"/>
    <s v="CUST-000077"/>
    <x v="45"/>
    <x v="1"/>
    <n v="79723.13"/>
    <n v="5"/>
  </r>
  <r>
    <s v="DET-002756"/>
    <s v="ORD-000742"/>
    <s v="PRD-000013"/>
    <n v="13"/>
    <n v="424.6"/>
    <n v="548.55999999999995"/>
    <n v="599.70000000000005"/>
    <n v="7796.1"/>
    <n v="5519.8"/>
    <n v="2276.3000000000002"/>
    <n v="0.29199999999999998"/>
    <x v="61"/>
    <x v="4"/>
    <x v="2"/>
    <s v="CUST-000069"/>
    <x v="48"/>
    <x v="1"/>
    <n v="195740.6"/>
    <n v="2"/>
  </r>
  <r>
    <s v="DET-002757"/>
    <s v="ORD-001393"/>
    <s v="PRD-000089"/>
    <n v="13"/>
    <n v="449.25"/>
    <n v="562.36"/>
    <n v="540.69000000000005"/>
    <n v="7028.97"/>
    <n v="5840.25"/>
    <n v="1188.72"/>
    <n v="0.1691"/>
    <x v="27"/>
    <x v="2"/>
    <x v="2"/>
    <s v="CUST-000019"/>
    <x v="3"/>
    <x v="0"/>
    <n v="146455.5"/>
    <n v="6"/>
  </r>
  <r>
    <s v="DET-002758"/>
    <s v="ORD-001244"/>
    <s v="PRD-000066"/>
    <n v="13"/>
    <n v="294.20999999999998"/>
    <n v="435.72"/>
    <n v="420.2"/>
    <n v="5462.6"/>
    <n v="3824.73"/>
    <n v="1637.87"/>
    <n v="0.29980000000000001"/>
    <x v="14"/>
    <x v="1"/>
    <x v="3"/>
    <s v="CUST-000014"/>
    <x v="68"/>
    <x v="4"/>
    <n v="118860.84"/>
    <n v="1"/>
  </r>
  <r>
    <s v="DET-002759"/>
    <s v="ORD-001256"/>
    <s v="PRD-000066"/>
    <n v="16"/>
    <n v="294.20999999999998"/>
    <n v="435.72"/>
    <n v="446.28"/>
    <n v="7140.48"/>
    <n v="4707.3599999999997"/>
    <n v="2433.12"/>
    <n v="0.34079999999999999"/>
    <x v="14"/>
    <x v="1"/>
    <x v="3"/>
    <s v="CUST-000017"/>
    <x v="41"/>
    <x v="4"/>
    <n v="118860.84"/>
    <n v="5"/>
  </r>
  <r>
    <s v="DET-002760"/>
    <s v="ORD-000328"/>
    <s v="PRD-000016"/>
    <n v="45"/>
    <n v="132.53"/>
    <n v="180.65"/>
    <n v="193.82"/>
    <n v="8721.9"/>
    <n v="5963.85"/>
    <n v="2758.05"/>
    <n v="0.31619999999999998"/>
    <x v="108"/>
    <x v="5"/>
    <x v="2"/>
    <s v="CUST-000068"/>
    <x v="17"/>
    <x v="2"/>
    <n v="33132.5"/>
    <n v="1"/>
  </r>
  <r>
    <s v="DET-002761"/>
    <s v="ORD-001467"/>
    <s v="PRD-000073"/>
    <n v="19"/>
    <n v="52.48"/>
    <n v="82.14"/>
    <n v="87.58"/>
    <n v="1664.02"/>
    <n v="997.12"/>
    <n v="666.9"/>
    <n v="0.40079999999999999"/>
    <x v="118"/>
    <x v="0"/>
    <x v="3"/>
    <s v="CUST-000042"/>
    <x v="53"/>
    <x v="2"/>
    <n v="6979.84"/>
    <n v="6"/>
  </r>
  <r>
    <s v="DET-002762"/>
    <s v="ORD-000052"/>
    <s v="PRD-000028"/>
    <n v="6"/>
    <n v="281.41000000000003"/>
    <n v="401.27"/>
    <n v="437.65"/>
    <n v="2625.9"/>
    <n v="1688.46"/>
    <n v="937.44"/>
    <n v="0.35699999999999998"/>
    <x v="12"/>
    <x v="3"/>
    <x v="2"/>
    <s v="CUST-000035"/>
    <x v="61"/>
    <x v="1"/>
    <n v="26171.13"/>
    <n v="2"/>
  </r>
  <r>
    <s v="DET-002763"/>
    <s v="ORD-000376"/>
    <s v="PRD-000077"/>
    <n v="15"/>
    <n v="397.07"/>
    <n v="597.23"/>
    <n v="580.04999999999995"/>
    <n v="8700.75"/>
    <n v="5956.05"/>
    <n v="2744.7"/>
    <n v="0.3155"/>
    <x v="71"/>
    <x v="4"/>
    <x v="0"/>
    <s v="CUST-000026"/>
    <x v="70"/>
    <x v="0"/>
    <n v="153269.01999999999"/>
    <n v="2"/>
  </r>
  <r>
    <s v="DET-002764"/>
    <s v="ORD-000263"/>
    <s v="PRD-000035"/>
    <n v="15"/>
    <n v="484.53"/>
    <n v="772.81"/>
    <n v="777.72"/>
    <n v="11665.8"/>
    <n v="7267.95"/>
    <n v="4397.8500000000004"/>
    <n v="0.377"/>
    <x v="1"/>
    <x v="1"/>
    <x v="3"/>
    <s v="CUST-000025"/>
    <x v="15"/>
    <x v="0"/>
    <n v="63957.96"/>
    <n v="4"/>
  </r>
  <r>
    <s v="DET-002765"/>
    <s v="ORD-000267"/>
    <s v="PRD-000041"/>
    <n v="12"/>
    <n v="104.92"/>
    <n v="144.66"/>
    <n v="143.55000000000001"/>
    <n v="1722.6"/>
    <n v="1259.04"/>
    <n v="463.56"/>
    <n v="0.26910000000000001"/>
    <x v="45"/>
    <x v="4"/>
    <x v="2"/>
    <s v="CUST-000032"/>
    <x v="1"/>
    <x v="0"/>
    <n v="9757.56"/>
    <n v="3"/>
  </r>
  <r>
    <s v="DET-002766"/>
    <s v="ORD-000359"/>
    <s v="PRD-000077"/>
    <n v="36"/>
    <n v="397.07"/>
    <n v="597.23"/>
    <n v="644.49"/>
    <n v="23201.64"/>
    <n v="14294.52"/>
    <n v="8907.1200000000008"/>
    <n v="0.38390000000000002"/>
    <x v="71"/>
    <x v="4"/>
    <x v="0"/>
    <s v="CUST-000031"/>
    <x v="57"/>
    <x v="0"/>
    <n v="153269.01999999999"/>
    <n v="4"/>
  </r>
  <r>
    <s v="DET-002767"/>
    <s v="ORD-001341"/>
    <s v="PRD-000031"/>
    <n v="10"/>
    <n v="323.39999999999998"/>
    <n v="507.06"/>
    <n v="518.85"/>
    <n v="5188.5"/>
    <n v="3234"/>
    <n v="1954.5"/>
    <n v="0.37669999999999998"/>
    <x v="18"/>
    <x v="4"/>
    <x v="2"/>
    <s v="CUST-000065"/>
    <x v="33"/>
    <x v="4"/>
    <n v="78909.600000000006"/>
    <n v="1"/>
  </r>
  <r>
    <s v="DET-002768"/>
    <s v="ORD-001348"/>
    <s v="PRD-000085"/>
    <n v="24"/>
    <n v="189.94"/>
    <n v="277.74"/>
    <n v="264.97000000000003"/>
    <n v="6359.28"/>
    <n v="4558.5600000000004"/>
    <n v="1800.72"/>
    <n v="0.28320000000000001"/>
    <x v="115"/>
    <x v="5"/>
    <x v="0"/>
    <s v="CUST-000008"/>
    <x v="20"/>
    <x v="0"/>
    <n v="73316.84"/>
    <n v="1"/>
  </r>
  <r>
    <s v="DET-002769"/>
    <s v="ORD-000652"/>
    <s v="PRD-000032"/>
    <n v="43"/>
    <n v="126.74"/>
    <n v="169.05"/>
    <n v="178.55"/>
    <n v="7677.65"/>
    <n v="5449.82"/>
    <n v="2227.83"/>
    <n v="0.29020000000000001"/>
    <x v="56"/>
    <x v="1"/>
    <x v="1"/>
    <s v="CUST-000014"/>
    <x v="68"/>
    <x v="4"/>
    <n v="27249.1"/>
    <n v="5"/>
  </r>
  <r>
    <s v="DET-002770"/>
    <s v="ORD-001445"/>
    <s v="PRD-000054"/>
    <n v="39"/>
    <n v="452.67"/>
    <n v="601.72"/>
    <n v="606.72"/>
    <n v="23662.080000000002"/>
    <n v="17654.13"/>
    <n v="6007.95"/>
    <n v="0.25390000000000001"/>
    <x v="77"/>
    <x v="5"/>
    <x v="3"/>
    <s v="CUST-000027"/>
    <x v="21"/>
    <x v="4"/>
    <n v="218639.61"/>
    <n v="2"/>
  </r>
  <r>
    <s v="DET-002771"/>
    <s v="ORD-000046"/>
    <s v="PRD-000098"/>
    <n v="12"/>
    <n v="242.39"/>
    <n v="366.32"/>
    <n v="377.19"/>
    <n v="4526.28"/>
    <n v="2908.68"/>
    <n v="1617.6"/>
    <n v="0.3574"/>
    <x v="102"/>
    <x v="4"/>
    <x v="3"/>
    <s v="CUST-000053"/>
    <x v="19"/>
    <x v="4"/>
    <n v="16724.91"/>
    <n v="4"/>
  </r>
  <r>
    <s v="DET-002772"/>
    <s v="ORD-000600"/>
    <s v="PRD-000072"/>
    <n v="47"/>
    <n v="139.41999999999999"/>
    <n v="218.06"/>
    <n v="236.39"/>
    <n v="11110.33"/>
    <n v="6552.74"/>
    <n v="4557.59"/>
    <n v="0.41020000000000001"/>
    <x v="99"/>
    <x v="4"/>
    <x v="0"/>
    <s v="CUST-000056"/>
    <x v="9"/>
    <x v="1"/>
    <n v="45032.66"/>
    <n v="5"/>
  </r>
  <r>
    <s v="DET-002773"/>
    <s v="ORD-000720"/>
    <s v="PRD-000059"/>
    <n v="38"/>
    <n v="70.349999999999994"/>
    <n v="111"/>
    <n v="109.72"/>
    <n v="4169.3599999999997"/>
    <n v="2673.3"/>
    <n v="1496.06"/>
    <n v="0.35880000000000001"/>
    <x v="74"/>
    <x v="3"/>
    <x v="3"/>
    <s v="CUST-000062"/>
    <x v="8"/>
    <x v="4"/>
    <n v="22441.65"/>
    <n v="3"/>
  </r>
  <r>
    <s v="DET-002774"/>
    <s v="ORD-001293"/>
    <s v="PRD-000041"/>
    <n v="23"/>
    <n v="104.92"/>
    <n v="144.66"/>
    <n v="142.63999999999999"/>
    <n v="3280.72"/>
    <n v="2413.16"/>
    <n v="867.56"/>
    <n v="0.26440000000000002"/>
    <x v="45"/>
    <x v="4"/>
    <x v="0"/>
    <s v="CUST-000044"/>
    <x v="52"/>
    <x v="3"/>
    <n v="9757.56"/>
    <n v="1"/>
  </r>
  <r>
    <s v="DET-002775"/>
    <s v="ORD-000601"/>
    <s v="PRD-000112"/>
    <n v="11"/>
    <n v="122.55"/>
    <n v="174.75"/>
    <n v="172.91"/>
    <n v="1902.01"/>
    <n v="1348.05"/>
    <n v="553.96"/>
    <n v="0.29120000000000001"/>
    <x v="116"/>
    <x v="0"/>
    <x v="0"/>
    <s v="CUST-000062"/>
    <x v="8"/>
    <x v="4"/>
    <n v="16421.7"/>
    <n v="3"/>
  </r>
  <r>
    <s v="DET-002776"/>
    <s v="ORD-000381"/>
    <s v="PRD-000066"/>
    <n v="35"/>
    <n v="294.20999999999998"/>
    <n v="435.72"/>
    <n v="436.03"/>
    <n v="15261.05"/>
    <n v="10297.35"/>
    <n v="4963.7"/>
    <n v="0.32529999999999998"/>
    <x v="14"/>
    <x v="1"/>
    <x v="2"/>
    <s v="CUST-000070"/>
    <x v="77"/>
    <x v="0"/>
    <n v="118860.84"/>
    <n v="5"/>
  </r>
  <r>
    <s v="DET-002777"/>
    <s v="ORD-000118"/>
    <s v="PRD-000102"/>
    <n v="22"/>
    <n v="336.38"/>
    <n v="487.38"/>
    <n v="470.86"/>
    <n v="10358.92"/>
    <n v="7400.36"/>
    <n v="2958.56"/>
    <n v="0.28560000000000002"/>
    <x v="37"/>
    <x v="5"/>
    <x v="3"/>
    <s v="CUST-000019"/>
    <x v="3"/>
    <x v="0"/>
    <n v="161462.39999999999"/>
    <n v="2"/>
  </r>
  <r>
    <s v="DET-002778"/>
    <s v="ORD-000116"/>
    <s v="PRD-000096"/>
    <n v="44"/>
    <n v="272.20999999999998"/>
    <n v="362.87"/>
    <n v="382.68"/>
    <n v="16837.919999999998"/>
    <n v="11977.24"/>
    <n v="4860.68"/>
    <n v="0.28870000000000001"/>
    <x v="68"/>
    <x v="5"/>
    <x v="0"/>
    <s v="CUST-000075"/>
    <x v="0"/>
    <x v="0"/>
    <n v="49270.01"/>
    <n v="4"/>
  </r>
  <r>
    <s v="DET-002779"/>
    <s v="ORD-000260"/>
    <s v="PRD-000054"/>
    <n v="18"/>
    <n v="452.67"/>
    <n v="601.72"/>
    <n v="590.35"/>
    <n v="10626.3"/>
    <n v="8148.06"/>
    <n v="2478.2399999999998"/>
    <n v="0.23319999999999999"/>
    <x v="77"/>
    <x v="5"/>
    <x v="1"/>
    <s v="CUST-000004"/>
    <x v="73"/>
    <x v="4"/>
    <n v="218639.61"/>
    <n v="4"/>
  </r>
  <r>
    <s v="DET-002780"/>
    <s v="ORD-001099"/>
    <s v="PRD-000040"/>
    <n v="43"/>
    <n v="248.07"/>
    <n v="373.31"/>
    <n v="406.51"/>
    <n v="17479.93"/>
    <n v="10667.01"/>
    <n v="6812.92"/>
    <n v="0.38979999999999998"/>
    <x v="76"/>
    <x v="3"/>
    <x v="0"/>
    <s v="CUST-000025"/>
    <x v="15"/>
    <x v="0"/>
    <n v="89553.27"/>
    <n v="4"/>
  </r>
  <r>
    <s v="DET-002781"/>
    <s v="ORD-000305"/>
    <s v="PRD-000028"/>
    <n v="40"/>
    <n v="281.41000000000003"/>
    <n v="401.27"/>
    <n v="394.19"/>
    <n v="15767.6"/>
    <n v="11256.4"/>
    <n v="4511.2"/>
    <n v="0.28610000000000002"/>
    <x v="12"/>
    <x v="3"/>
    <x v="3"/>
    <s v="CUST-000078"/>
    <x v="40"/>
    <x v="3"/>
    <n v="26171.13"/>
    <n v="3"/>
  </r>
  <r>
    <s v="DET-002782"/>
    <s v="ORD-000007"/>
    <s v="PRD-000037"/>
    <n v="21"/>
    <n v="187.08"/>
    <n v="277.86"/>
    <n v="274.62"/>
    <n v="5767.02"/>
    <n v="3928.68"/>
    <n v="1838.34"/>
    <n v="0.31879999999999997"/>
    <x v="104"/>
    <x v="0"/>
    <x v="3"/>
    <s v="CUST-000073"/>
    <x v="36"/>
    <x v="0"/>
    <n v="64729.68"/>
    <n v="1"/>
  </r>
  <r>
    <s v="DET-002783"/>
    <s v="ORD-000366"/>
    <s v="PRD-000105"/>
    <n v="41"/>
    <n v="458.4"/>
    <n v="615.54999999999995"/>
    <n v="612.20000000000005"/>
    <n v="25100.2"/>
    <n v="18794.400000000001"/>
    <n v="6305.8"/>
    <n v="0.25119999999999998"/>
    <x v="85"/>
    <x v="2"/>
    <x v="1"/>
    <s v="CUST-000004"/>
    <x v="73"/>
    <x v="4"/>
    <n v="143479.20000000001"/>
    <n v="3"/>
  </r>
  <r>
    <s v="DET-002784"/>
    <s v="ORD-000523"/>
    <s v="PRD-000065"/>
    <n v="48"/>
    <n v="176.42"/>
    <n v="236.45"/>
    <n v="251.89"/>
    <n v="12090.72"/>
    <n v="8468.16"/>
    <n v="3622.56"/>
    <n v="0.29959999999999998"/>
    <x v="114"/>
    <x v="0"/>
    <x v="1"/>
    <s v="CUST-000012"/>
    <x v="39"/>
    <x v="4"/>
    <n v="54866.62"/>
    <n v="5"/>
  </r>
  <r>
    <s v="DET-002785"/>
    <s v="ORD-001372"/>
    <s v="PRD-000105"/>
    <n v="13"/>
    <n v="458.4"/>
    <n v="615.54999999999995"/>
    <n v="624.25"/>
    <n v="8115.25"/>
    <n v="5959.2"/>
    <n v="2156.0500000000002"/>
    <n v="0.26569999999999999"/>
    <x v="85"/>
    <x v="2"/>
    <x v="2"/>
    <s v="CUST-000013"/>
    <x v="11"/>
    <x v="3"/>
    <n v="143479.20000000001"/>
    <n v="3"/>
  </r>
  <r>
    <s v="DET-002786"/>
    <s v="ORD-001462"/>
    <s v="PRD-000074"/>
    <n v="24"/>
    <n v="416.96"/>
    <n v="613.59"/>
    <n v="658.32"/>
    <n v="15799.68"/>
    <n v="10007.040000000001"/>
    <n v="5792.64"/>
    <n v="0.36659999999999998"/>
    <x v="40"/>
    <x v="5"/>
    <x v="3"/>
    <s v="CUST-000013"/>
    <x v="11"/>
    <x v="3"/>
    <n v="47950.400000000001"/>
    <n v="3"/>
  </r>
  <r>
    <s v="DET-002787"/>
    <s v="ORD-001239"/>
    <s v="PRD-000055"/>
    <n v="49"/>
    <n v="319.05"/>
    <n v="470.86"/>
    <n v="502.75"/>
    <n v="24634.75"/>
    <n v="15633.45"/>
    <n v="9001.2999999999993"/>
    <n v="0.3654"/>
    <x v="23"/>
    <x v="0"/>
    <x v="2"/>
    <s v="CUST-000015"/>
    <x v="69"/>
    <x v="1"/>
    <n v="62852.85"/>
    <n v="4"/>
  </r>
  <r>
    <s v="DET-002788"/>
    <s v="ORD-000429"/>
    <s v="PRD-000004"/>
    <n v="32"/>
    <n v="319.39999999999998"/>
    <n v="411.55"/>
    <n v="448.35"/>
    <n v="14347.2"/>
    <n v="10220.799999999999"/>
    <n v="4126.3999999999996"/>
    <n v="0.28760000000000002"/>
    <x v="7"/>
    <x v="4"/>
    <x v="2"/>
    <s v="CUST-000001"/>
    <x v="50"/>
    <x v="4"/>
    <n v="31301.200000000001"/>
    <n v="6"/>
  </r>
  <r>
    <s v="DET-002789"/>
    <s v="ORD-000791"/>
    <s v="PRD-000099"/>
    <n v="24"/>
    <n v="61.44"/>
    <n v="90.77"/>
    <n v="96.53"/>
    <n v="2316.7199999999998"/>
    <n v="1474.56"/>
    <n v="842.16"/>
    <n v="0.36349999999999999"/>
    <x v="75"/>
    <x v="3"/>
    <x v="3"/>
    <s v="CUST-000032"/>
    <x v="1"/>
    <x v="0"/>
    <n v="3624.96"/>
    <n v="2"/>
  </r>
  <r>
    <s v="DET-002790"/>
    <s v="ORD-000747"/>
    <s v="PRD-000010"/>
    <n v="45"/>
    <n v="368.63"/>
    <n v="526.67999999999995"/>
    <n v="504.45"/>
    <n v="22700.25"/>
    <n v="16588.349999999999"/>
    <n v="6111.9"/>
    <n v="0.26919999999999999"/>
    <x v="63"/>
    <x v="2"/>
    <x v="3"/>
    <s v="CUST-000062"/>
    <x v="8"/>
    <x v="4"/>
    <n v="36494.370000000003"/>
    <n v="4"/>
  </r>
  <r>
    <s v="DET-002791"/>
    <s v="ORD-000367"/>
    <s v="PRD-000047"/>
    <n v="40"/>
    <n v="190.27"/>
    <n v="259.2"/>
    <n v="278.79000000000002"/>
    <n v="11151.6"/>
    <n v="7610.8"/>
    <n v="3540.8"/>
    <n v="0.3175"/>
    <x v="111"/>
    <x v="0"/>
    <x v="2"/>
    <s v="CUST-000079"/>
    <x v="49"/>
    <x v="0"/>
    <n v="79723.13"/>
    <n v="6"/>
  </r>
  <r>
    <s v="DET-002792"/>
    <s v="ORD-000313"/>
    <s v="PRD-000075"/>
    <n v="31"/>
    <n v="368.09"/>
    <n v="503.79"/>
    <n v="549.49"/>
    <n v="17034.189999999999"/>
    <n v="11410.79"/>
    <n v="5623.4"/>
    <n v="0.3301"/>
    <x v="100"/>
    <x v="1"/>
    <x v="1"/>
    <s v="CUST-000023"/>
    <x v="2"/>
    <x v="1"/>
    <n v="39753.72"/>
    <n v="4"/>
  </r>
  <r>
    <s v="DET-002793"/>
    <s v="ORD-000538"/>
    <s v="PRD-000014"/>
    <n v="12"/>
    <n v="145.55000000000001"/>
    <n v="199.14"/>
    <n v="218.87"/>
    <n v="2626.44"/>
    <n v="1746.6"/>
    <n v="879.84"/>
    <n v="0.33500000000000002"/>
    <x v="4"/>
    <x v="2"/>
    <x v="2"/>
    <s v="CUST-000040"/>
    <x v="27"/>
    <x v="1"/>
    <n v="47158.2"/>
    <n v="4"/>
  </r>
  <r>
    <s v="DET-002794"/>
    <s v="ORD-000921"/>
    <s v="PRD-000038"/>
    <n v="36"/>
    <n v="93.95"/>
    <n v="142.47999999999999"/>
    <n v="138.03"/>
    <n v="4969.08"/>
    <n v="3382.2"/>
    <n v="1586.88"/>
    <n v="0.31940000000000002"/>
    <x v="22"/>
    <x v="0"/>
    <x v="0"/>
    <s v="CUST-000042"/>
    <x v="53"/>
    <x v="2"/>
    <n v="12965.1"/>
    <n v="6"/>
  </r>
  <r>
    <s v="DET-002795"/>
    <s v="ORD-001078"/>
    <s v="PRD-000012"/>
    <n v="5"/>
    <n v="486.46"/>
    <n v="645.89"/>
    <n v="673.01"/>
    <n v="3365.05"/>
    <n v="2432.3000000000002"/>
    <n v="932.75"/>
    <n v="0.2772"/>
    <x v="32"/>
    <x v="0"/>
    <x v="3"/>
    <s v="CUST-000072"/>
    <x v="34"/>
    <x v="0"/>
    <n v="77347.14"/>
    <n v="2"/>
  </r>
  <r>
    <s v="DET-002796"/>
    <s v="ORD-001491"/>
    <s v="PRD-000045"/>
    <n v="21"/>
    <n v="166.45"/>
    <n v="213.32"/>
    <n v="209.04"/>
    <n v="4389.84"/>
    <n v="3495.45"/>
    <n v="894.39"/>
    <n v="0.20369999999999999"/>
    <x v="51"/>
    <x v="3"/>
    <x v="3"/>
    <s v="CUST-000049"/>
    <x v="7"/>
    <x v="1"/>
    <n v="49768.55"/>
    <n v="3"/>
  </r>
  <r>
    <s v="DET-002797"/>
    <s v="ORD-000865"/>
    <s v="PRD-000017"/>
    <n v="13"/>
    <n v="186.91"/>
    <n v="267.58"/>
    <n v="264.74"/>
    <n v="3441.62"/>
    <n v="2429.83"/>
    <n v="1011.79"/>
    <n v="0.29399999999999998"/>
    <x v="42"/>
    <x v="0"/>
    <x v="1"/>
    <s v="CUST-000015"/>
    <x v="69"/>
    <x v="1"/>
    <n v="33456.89"/>
    <n v="1"/>
  </r>
  <r>
    <s v="DET-002798"/>
    <s v="ORD-001188"/>
    <s v="PRD-000080"/>
    <n v="24"/>
    <n v="102.14"/>
    <n v="155.55000000000001"/>
    <n v="165.17"/>
    <n v="3964.08"/>
    <n v="2451.36"/>
    <n v="1512.72"/>
    <n v="0.38159999999999999"/>
    <x v="95"/>
    <x v="2"/>
    <x v="0"/>
    <s v="CUST-000045"/>
    <x v="13"/>
    <x v="0"/>
    <n v="43103.08"/>
    <n v="4"/>
  </r>
  <r>
    <s v="DET-002799"/>
    <s v="ORD-000782"/>
    <s v="PRD-000035"/>
    <n v="49"/>
    <n v="484.53"/>
    <n v="772.81"/>
    <n v="847.5"/>
    <n v="41527.5"/>
    <n v="23741.97"/>
    <n v="17785.53"/>
    <n v="0.42830000000000001"/>
    <x v="1"/>
    <x v="1"/>
    <x v="0"/>
    <s v="CUST-000070"/>
    <x v="77"/>
    <x v="0"/>
    <n v="63957.96"/>
    <n v="5"/>
  </r>
  <r>
    <s v="DET-002800"/>
    <s v="ORD-000334"/>
    <s v="PRD-000066"/>
    <n v="36"/>
    <n v="294.20999999999998"/>
    <n v="435.72"/>
    <n v="452.81"/>
    <n v="16301.16"/>
    <n v="10591.56"/>
    <n v="5709.6"/>
    <n v="0.3503"/>
    <x v="14"/>
    <x v="1"/>
    <x v="3"/>
    <s v="CUST-000040"/>
    <x v="27"/>
    <x v="1"/>
    <n v="118860.84"/>
    <n v="4"/>
  </r>
  <r>
    <s v="DET-002801"/>
    <s v="ORD-000798"/>
    <s v="PRD-000075"/>
    <n v="6"/>
    <n v="368.09"/>
    <n v="503.79"/>
    <n v="542.88"/>
    <n v="3257.28"/>
    <n v="2208.54"/>
    <n v="1048.74"/>
    <n v="0.32200000000000001"/>
    <x v="100"/>
    <x v="1"/>
    <x v="2"/>
    <s v="CUST-000007"/>
    <x v="30"/>
    <x v="3"/>
    <n v="39753.72"/>
    <n v="2"/>
  </r>
  <r>
    <s v="DET-002802"/>
    <s v="ORD-000348"/>
    <s v="PRD-000041"/>
    <n v="36"/>
    <n v="104.92"/>
    <n v="144.66"/>
    <n v="137.62"/>
    <n v="4954.32"/>
    <n v="3777.12"/>
    <n v="1177.2"/>
    <n v="0.23760000000000001"/>
    <x v="45"/>
    <x v="4"/>
    <x v="1"/>
    <s v="CUST-000021"/>
    <x v="55"/>
    <x v="4"/>
    <n v="9757.56"/>
    <n v="5"/>
  </r>
  <r>
    <s v="DET-002803"/>
    <s v="ORD-000273"/>
    <s v="PRD-000067"/>
    <n v="49"/>
    <n v="113.42"/>
    <n v="174.22"/>
    <n v="166.47"/>
    <n v="8157.03"/>
    <n v="5557.58"/>
    <n v="2599.4499999999998"/>
    <n v="0.31869999999999998"/>
    <x v="57"/>
    <x v="4"/>
    <x v="3"/>
    <s v="CUST-000005"/>
    <x v="65"/>
    <x v="4"/>
    <n v="35500.46"/>
    <n v="4"/>
  </r>
  <r>
    <s v="DET-002804"/>
    <s v="ORD-000963"/>
    <s v="PRD-000029"/>
    <n v="13"/>
    <n v="316.58999999999997"/>
    <n v="401.44"/>
    <n v="417.3"/>
    <n v="5424.9"/>
    <n v="4115.67"/>
    <n v="1309.23"/>
    <n v="0.24129999999999999"/>
    <x v="113"/>
    <x v="4"/>
    <x v="0"/>
    <s v="CUST-000053"/>
    <x v="19"/>
    <x v="4"/>
    <n v="98776.08"/>
    <n v="4"/>
  </r>
  <r>
    <s v="DET-002805"/>
    <s v="ORD-000720"/>
    <s v="PRD-000018"/>
    <n v="34"/>
    <n v="286.14"/>
    <n v="428.08"/>
    <n v="431.65"/>
    <n v="14676.1"/>
    <n v="9728.76"/>
    <n v="4947.34"/>
    <n v="0.33710000000000001"/>
    <x v="39"/>
    <x v="5"/>
    <x v="3"/>
    <s v="CUST-000062"/>
    <x v="8"/>
    <x v="4"/>
    <n v="32333.82"/>
    <n v="3"/>
  </r>
  <r>
    <s v="DET-002806"/>
    <s v="ORD-001438"/>
    <s v="PRD-000020"/>
    <n v="24"/>
    <n v="181.05"/>
    <n v="287.89"/>
    <n v="311.92"/>
    <n v="7486.08"/>
    <n v="4345.2"/>
    <n v="3140.88"/>
    <n v="0.41959999999999997"/>
    <x v="21"/>
    <x v="2"/>
    <x v="2"/>
    <s v="CUST-000021"/>
    <x v="55"/>
    <x v="4"/>
    <n v="28786.95"/>
    <n v="3"/>
  </r>
  <r>
    <s v="DET-002807"/>
    <s v="ORD-000500"/>
    <s v="PRD-000111"/>
    <n v="42"/>
    <n v="180.39"/>
    <n v="275.67"/>
    <n v="274.37"/>
    <n v="11523.54"/>
    <n v="7576.38"/>
    <n v="3947.16"/>
    <n v="0.34250000000000003"/>
    <x v="89"/>
    <x v="2"/>
    <x v="3"/>
    <s v="CUST-000005"/>
    <x v="65"/>
    <x v="4"/>
    <n v="57544.41"/>
    <n v="1"/>
  </r>
  <r>
    <s v="DET-002808"/>
    <s v="ORD-001117"/>
    <s v="PRD-000014"/>
    <n v="5"/>
    <n v="145.55000000000001"/>
    <n v="199.14"/>
    <n v="202.09"/>
    <n v="1010.45"/>
    <n v="727.75"/>
    <n v="282.7"/>
    <n v="0.27979999999999999"/>
    <x v="4"/>
    <x v="2"/>
    <x v="0"/>
    <s v="CUST-000038"/>
    <x v="32"/>
    <x v="3"/>
    <n v="47158.2"/>
    <n v="2"/>
  </r>
  <r>
    <s v="DET-002809"/>
    <s v="ORD-000685"/>
    <s v="PRD-000034"/>
    <n v="9"/>
    <n v="477"/>
    <n v="677.96"/>
    <n v="697.75"/>
    <n v="6279.75"/>
    <n v="4293"/>
    <n v="1986.75"/>
    <n v="0.31640000000000001"/>
    <x v="48"/>
    <x v="1"/>
    <x v="2"/>
    <s v="CUST-000014"/>
    <x v="68"/>
    <x v="4"/>
    <n v="187461"/>
    <n v="5"/>
  </r>
  <r>
    <s v="DET-002810"/>
    <s v="ORD-000079"/>
    <s v="PRD-000049"/>
    <n v="39"/>
    <n v="296.02"/>
    <n v="374.25"/>
    <n v="370.87"/>
    <n v="14463.93"/>
    <n v="11544.78"/>
    <n v="2919.15"/>
    <n v="0.20180000000000001"/>
    <x v="105"/>
    <x v="5"/>
    <x v="2"/>
    <s v="CUST-000036"/>
    <x v="46"/>
    <x v="4"/>
    <n v="134393.07999999999"/>
    <n v="6"/>
  </r>
  <r>
    <s v="DET-002811"/>
    <s v="ORD-000622"/>
    <s v="PRD-000054"/>
    <n v="40"/>
    <n v="452.67"/>
    <n v="601.72"/>
    <n v="653.63"/>
    <n v="26145.200000000001"/>
    <n v="18106.8"/>
    <n v="8038.4"/>
    <n v="0.3075"/>
    <x v="77"/>
    <x v="5"/>
    <x v="2"/>
    <s v="CUST-000029"/>
    <x v="4"/>
    <x v="0"/>
    <n v="218639.61"/>
    <n v="6"/>
  </r>
  <r>
    <s v="DET-002812"/>
    <s v="ORD-001241"/>
    <s v="PRD-000031"/>
    <n v="5"/>
    <n v="323.39999999999998"/>
    <n v="507.06"/>
    <n v="517.04"/>
    <n v="2585.1999999999998"/>
    <n v="1617"/>
    <n v="968.2"/>
    <n v="0.3745"/>
    <x v="18"/>
    <x v="4"/>
    <x v="0"/>
    <s v="CUST-000008"/>
    <x v="20"/>
    <x v="0"/>
    <n v="78909.600000000006"/>
    <n v="2"/>
  </r>
  <r>
    <s v="DET-002813"/>
    <s v="ORD-000947"/>
    <s v="PRD-000058"/>
    <n v="18"/>
    <n v="138.19"/>
    <n v="191.44"/>
    <n v="194.05"/>
    <n v="3492.9"/>
    <n v="2487.42"/>
    <n v="1005.48"/>
    <n v="0.28789999999999999"/>
    <x v="52"/>
    <x v="5"/>
    <x v="0"/>
    <s v="CUST-000067"/>
    <x v="59"/>
    <x v="0"/>
    <n v="14233.57"/>
    <n v="3"/>
  </r>
  <r>
    <s v="DET-002814"/>
    <s v="ORD-000358"/>
    <s v="PRD-000104"/>
    <n v="13"/>
    <n v="278.86"/>
    <n v="384.46"/>
    <n v="414.24"/>
    <n v="5385.12"/>
    <n v="3625.18"/>
    <n v="1759.94"/>
    <n v="0.32679999999999998"/>
    <x v="82"/>
    <x v="1"/>
    <x v="3"/>
    <s v="CUST-000003"/>
    <x v="37"/>
    <x v="4"/>
    <n v="92302.66"/>
    <n v="1"/>
  </r>
  <r>
    <s v="DET-002815"/>
    <s v="ORD-000618"/>
    <s v="PRD-000042"/>
    <n v="34"/>
    <n v="272.83"/>
    <n v="401.42"/>
    <n v="400.13"/>
    <n v="13604.42"/>
    <n v="9276.2199999999993"/>
    <n v="4328.2"/>
    <n v="0.31809999999999999"/>
    <x v="36"/>
    <x v="2"/>
    <x v="3"/>
    <s v="CUST-000063"/>
    <x v="16"/>
    <x v="3"/>
    <n v="121955.01"/>
    <n v="3"/>
  </r>
  <r>
    <s v="DET-002816"/>
    <s v="ORD-000507"/>
    <s v="PRD-000058"/>
    <n v="28"/>
    <n v="138.19"/>
    <n v="191.44"/>
    <n v="205.34"/>
    <n v="5749.52"/>
    <n v="3869.32"/>
    <n v="1880.2"/>
    <n v="0.32700000000000001"/>
    <x v="52"/>
    <x v="5"/>
    <x v="3"/>
    <s v="CUST-000027"/>
    <x v="21"/>
    <x v="4"/>
    <n v="14233.57"/>
    <n v="6"/>
  </r>
  <r>
    <s v="DET-002817"/>
    <s v="ORD-001205"/>
    <s v="PRD-000082"/>
    <n v="8"/>
    <n v="330.48"/>
    <n v="422.83"/>
    <n v="409.44"/>
    <n v="3275.52"/>
    <n v="2643.84"/>
    <n v="631.67999999999995"/>
    <n v="0.1928"/>
    <x v="2"/>
    <x v="2"/>
    <x v="1"/>
    <s v="CUST-000061"/>
    <x v="22"/>
    <x v="4"/>
    <n v="69070.320000000007"/>
    <n v="6"/>
  </r>
  <r>
    <s v="DET-002818"/>
    <s v="ORD-000576"/>
    <s v="PRD-000030"/>
    <n v="18"/>
    <n v="70.900000000000006"/>
    <n v="95.54"/>
    <n v="93.38"/>
    <n v="1680.84"/>
    <n v="1276.2"/>
    <n v="404.64"/>
    <n v="0.2407"/>
    <x v="6"/>
    <x v="1"/>
    <x v="0"/>
    <s v="CUST-000054"/>
    <x v="6"/>
    <x v="3"/>
    <n v="19072.099999999999"/>
    <n v="4"/>
  </r>
  <r>
    <s v="DET-002819"/>
    <s v="ORD-001270"/>
    <s v="PRD-000025"/>
    <n v="29"/>
    <n v="255.23"/>
    <n v="344.48"/>
    <n v="376.39"/>
    <n v="10915.31"/>
    <n v="7401.67"/>
    <n v="3513.64"/>
    <n v="0.32190000000000002"/>
    <x v="11"/>
    <x v="1"/>
    <x v="1"/>
    <s v="CUST-000011"/>
    <x v="78"/>
    <x v="1"/>
    <n v="118937.18"/>
    <n v="6"/>
  </r>
  <r>
    <s v="DET-002820"/>
    <s v="ORD-000244"/>
    <s v="PRD-000063"/>
    <n v="8"/>
    <n v="422.93"/>
    <n v="665.54"/>
    <n v="716.37"/>
    <n v="5730.96"/>
    <n v="3383.44"/>
    <n v="2347.52"/>
    <n v="0.40960000000000002"/>
    <x v="101"/>
    <x v="4"/>
    <x v="1"/>
    <s v="CUST-000074"/>
    <x v="29"/>
    <x v="0"/>
    <n v="209773.28"/>
    <n v="1"/>
  </r>
  <r>
    <s v="DET-002821"/>
    <s v="ORD-000506"/>
    <s v="PRD-000019"/>
    <n v="29"/>
    <n v="244.38"/>
    <n v="336.58"/>
    <n v="339.33"/>
    <n v="9840.57"/>
    <n v="7087.02"/>
    <n v="2753.55"/>
    <n v="0.27979999999999999"/>
    <x v="112"/>
    <x v="2"/>
    <x v="1"/>
    <s v="CUST-000002"/>
    <x v="26"/>
    <x v="1"/>
    <n v="61339.38"/>
    <n v="4"/>
  </r>
  <r>
    <s v="DET-002822"/>
    <s v="ORD-000422"/>
    <s v="PRD-000072"/>
    <n v="14"/>
    <n v="139.41999999999999"/>
    <n v="218.06"/>
    <n v="228.04"/>
    <n v="3192.56"/>
    <n v="1951.88"/>
    <n v="1240.68"/>
    <n v="0.3886"/>
    <x v="99"/>
    <x v="4"/>
    <x v="2"/>
    <s v="CUST-000050"/>
    <x v="10"/>
    <x v="4"/>
    <n v="45032.66"/>
    <n v="1"/>
  </r>
  <r>
    <s v="DET-002823"/>
    <s v="ORD-001344"/>
    <s v="PRD-000092"/>
    <n v="39"/>
    <n v="370.96"/>
    <n v="553.53"/>
    <n v="604.15"/>
    <n v="23561.85"/>
    <n v="14467.44"/>
    <n v="9094.41"/>
    <n v="0.38600000000000001"/>
    <x v="5"/>
    <x v="3"/>
    <x v="3"/>
    <s v="CUST-000074"/>
    <x v="29"/>
    <x v="0"/>
    <n v="74562.960000000006"/>
    <n v="1"/>
  </r>
  <r>
    <s v="DET-002824"/>
    <s v="ORD-001111"/>
    <s v="PRD-000008"/>
    <n v="11"/>
    <n v="439.78"/>
    <n v="682.21"/>
    <n v="669.78"/>
    <n v="7367.58"/>
    <n v="4837.58"/>
    <n v="2530"/>
    <n v="0.34339999999999998"/>
    <x v="117"/>
    <x v="5"/>
    <x v="3"/>
    <s v="CUST-000064"/>
    <x v="18"/>
    <x v="0"/>
    <n v="94552.7"/>
    <n v="5"/>
  </r>
  <r>
    <s v="DET-002825"/>
    <s v="ORD-000217"/>
    <s v="PRD-000095"/>
    <n v="46"/>
    <n v="396.94"/>
    <n v="595.12"/>
    <n v="570.63"/>
    <n v="26248.98"/>
    <n v="18259.240000000002"/>
    <n v="7989.74"/>
    <n v="0.3044"/>
    <x v="31"/>
    <x v="1"/>
    <x v="3"/>
    <s v="CUST-000017"/>
    <x v="41"/>
    <x v="4"/>
    <n v="139722.88"/>
    <n v="4"/>
  </r>
  <r>
    <s v="DET-002826"/>
    <s v="ORD-001302"/>
    <s v="PRD-000003"/>
    <n v="17"/>
    <n v="379.4"/>
    <n v="516.48"/>
    <n v="532.29"/>
    <n v="9048.93"/>
    <n v="6449.8"/>
    <n v="2599.13"/>
    <n v="0.28720000000000001"/>
    <x v="58"/>
    <x v="2"/>
    <x v="2"/>
    <s v="CUST-000073"/>
    <x v="36"/>
    <x v="0"/>
    <n v="53874.8"/>
    <n v="4"/>
  </r>
  <r>
    <s v="DET-002827"/>
    <s v="ORD-001009"/>
    <s v="PRD-000067"/>
    <n v="8"/>
    <n v="113.42"/>
    <n v="174.22"/>
    <n v="169.24"/>
    <n v="1353.92"/>
    <n v="907.36"/>
    <n v="446.56"/>
    <n v="0.32979999999999998"/>
    <x v="57"/>
    <x v="4"/>
    <x v="2"/>
    <s v="CUST-000017"/>
    <x v="41"/>
    <x v="4"/>
    <n v="35500.46"/>
    <n v="1"/>
  </r>
  <r>
    <s v="DET-002828"/>
    <s v="ORD-001193"/>
    <s v="PRD-000108"/>
    <n v="47"/>
    <n v="390"/>
    <n v="541.16"/>
    <n v="529.30999999999995"/>
    <n v="24877.57"/>
    <n v="18330"/>
    <n v="6547.57"/>
    <n v="0.26319999999999999"/>
    <x v="34"/>
    <x v="4"/>
    <x v="0"/>
    <s v="CUST-000051"/>
    <x v="42"/>
    <x v="2"/>
    <n v="56160"/>
    <n v="4"/>
  </r>
  <r>
    <s v="DET-002829"/>
    <s v="ORD-000330"/>
    <s v="PRD-000086"/>
    <n v="40"/>
    <n v="196.33"/>
    <n v="246.04"/>
    <n v="266.64"/>
    <n v="10665.6"/>
    <n v="7853.2"/>
    <n v="2812.4"/>
    <n v="0.26369999999999999"/>
    <x v="59"/>
    <x v="2"/>
    <x v="2"/>
    <s v="CUST-000067"/>
    <x v="59"/>
    <x v="0"/>
    <n v="55561.39"/>
    <n v="4"/>
  </r>
  <r>
    <s v="DET-002830"/>
    <s v="ORD-000650"/>
    <s v="PRD-000081"/>
    <n v="18"/>
    <n v="438.4"/>
    <n v="646.51"/>
    <n v="614.9"/>
    <n v="11068.2"/>
    <n v="7891.2"/>
    <n v="3177"/>
    <n v="0.28699999999999998"/>
    <x v="84"/>
    <x v="0"/>
    <x v="2"/>
    <s v="CUST-000037"/>
    <x v="25"/>
    <x v="4"/>
    <n v="203417.60000000001"/>
    <n v="2"/>
  </r>
  <r>
    <s v="DET-002831"/>
    <s v="ORD-001465"/>
    <s v="PRD-000100"/>
    <n v="22"/>
    <n v="98.55"/>
    <n v="152.47999999999999"/>
    <n v="163.54"/>
    <n v="3597.88"/>
    <n v="2168.1"/>
    <n v="1429.78"/>
    <n v="0.39739999999999998"/>
    <x v="119"/>
    <x v="0"/>
    <x v="0"/>
    <s v="CUST-000063"/>
    <x v="16"/>
    <x v="3"/>
    <n v="45135.9"/>
    <n v="4"/>
  </r>
  <r>
    <s v="DET-002832"/>
    <s v="ORD-000391"/>
    <s v="PRD-000017"/>
    <n v="12"/>
    <n v="186.91"/>
    <n v="267.58"/>
    <n v="274.95"/>
    <n v="3299.4"/>
    <n v="2242.92"/>
    <n v="1056.48"/>
    <n v="0.32019999999999998"/>
    <x v="42"/>
    <x v="0"/>
    <x v="2"/>
    <s v="CUST-000038"/>
    <x v="32"/>
    <x v="3"/>
    <n v="33456.89"/>
    <n v="6"/>
  </r>
  <r>
    <s v="DET-002833"/>
    <s v="ORD-000381"/>
    <s v="PRD-000014"/>
    <n v="36"/>
    <n v="145.55000000000001"/>
    <n v="199.14"/>
    <n v="205.89"/>
    <n v="7412.04"/>
    <n v="5239.8"/>
    <n v="2172.2399999999998"/>
    <n v="0.29310000000000003"/>
    <x v="4"/>
    <x v="2"/>
    <x v="2"/>
    <s v="CUST-000070"/>
    <x v="77"/>
    <x v="0"/>
    <n v="47158.2"/>
    <n v="5"/>
  </r>
  <r>
    <s v="DET-002834"/>
    <s v="ORD-001330"/>
    <s v="PRD-000115"/>
    <n v="31"/>
    <n v="335.03"/>
    <n v="441.68"/>
    <n v="464.1"/>
    <n v="14387.1"/>
    <n v="10385.93"/>
    <n v="4001.17"/>
    <n v="0.27810000000000001"/>
    <x v="46"/>
    <x v="0"/>
    <x v="2"/>
    <s v="CUST-000045"/>
    <x v="13"/>
    <x v="0"/>
    <n v="147748.23000000001"/>
    <n v="6"/>
  </r>
  <r>
    <s v="DET-002835"/>
    <s v="ORD-000742"/>
    <s v="PRD-000009"/>
    <n v="46"/>
    <n v="320.5"/>
    <n v="401.4"/>
    <n v="407.31"/>
    <n v="18736.259999999998"/>
    <n v="14743"/>
    <n v="3993.26"/>
    <n v="0.21310000000000001"/>
    <x v="69"/>
    <x v="0"/>
    <x v="2"/>
    <s v="CUST-000069"/>
    <x v="48"/>
    <x v="1"/>
    <n v="85253"/>
    <n v="2"/>
  </r>
  <r>
    <s v="DET-002836"/>
    <s v="ORD-000820"/>
    <s v="PRD-000062"/>
    <n v="41"/>
    <n v="172.11"/>
    <n v="221.97"/>
    <n v="214.72"/>
    <n v="8803.52"/>
    <n v="7056.51"/>
    <n v="1747.01"/>
    <n v="0.19839999999999999"/>
    <x v="44"/>
    <x v="1"/>
    <x v="1"/>
    <s v="CUST-000039"/>
    <x v="51"/>
    <x v="0"/>
    <n v="75212.070000000007"/>
    <n v="3"/>
  </r>
  <r>
    <s v="DET-002837"/>
    <s v="ORD-000673"/>
    <s v="PRD-000094"/>
    <n v="27"/>
    <n v="302.57"/>
    <n v="401.96"/>
    <n v="388.06"/>
    <n v="10477.620000000001"/>
    <n v="8169.39"/>
    <n v="2308.23"/>
    <n v="0.2203"/>
    <x v="41"/>
    <x v="2"/>
    <x v="1"/>
    <s v="CUST-000012"/>
    <x v="39"/>
    <x v="4"/>
    <n v="133433.37"/>
    <n v="4"/>
  </r>
  <r>
    <s v="DET-002838"/>
    <s v="ORD-000513"/>
    <s v="PRD-000021"/>
    <n v="11"/>
    <n v="325.33"/>
    <n v="516.25"/>
    <n v="548.85"/>
    <n v="6037.35"/>
    <n v="3578.63"/>
    <n v="2458.7199999999998"/>
    <n v="0.4073"/>
    <x v="72"/>
    <x v="0"/>
    <x v="2"/>
    <s v="CUST-000069"/>
    <x v="48"/>
    <x v="1"/>
    <n v="44244.88"/>
    <n v="2"/>
  </r>
  <r>
    <s v="DET-002839"/>
    <s v="ORD-000949"/>
    <s v="PRD-000076"/>
    <n v="16"/>
    <n v="378.05"/>
    <n v="518.77"/>
    <n v="510.03"/>
    <n v="8160.48"/>
    <n v="6048.8"/>
    <n v="2111.6799999999998"/>
    <n v="0.25879999999999997"/>
    <x v="13"/>
    <x v="4"/>
    <x v="1"/>
    <s v="CUST-000040"/>
    <x v="27"/>
    <x v="1"/>
    <n v="161805.4"/>
    <n v="6"/>
  </r>
  <r>
    <s v="DET-002840"/>
    <s v="ORD-001212"/>
    <s v="PRD-000037"/>
    <n v="29"/>
    <n v="187.08"/>
    <n v="277.86"/>
    <n v="265.14"/>
    <n v="7689.06"/>
    <n v="5425.32"/>
    <n v="2263.7399999999998"/>
    <n v="0.2944"/>
    <x v="104"/>
    <x v="0"/>
    <x v="3"/>
    <s v="CUST-000031"/>
    <x v="57"/>
    <x v="0"/>
    <n v="64729.68"/>
    <n v="3"/>
  </r>
  <r>
    <s v="DET-002841"/>
    <s v="ORD-000930"/>
    <s v="PRD-000096"/>
    <n v="7"/>
    <n v="272.20999999999998"/>
    <n v="362.87"/>
    <n v="398.05"/>
    <n v="2786.35"/>
    <n v="1905.47"/>
    <n v="880.88"/>
    <n v="0.31609999999999999"/>
    <x v="68"/>
    <x v="5"/>
    <x v="2"/>
    <s v="CUST-000038"/>
    <x v="32"/>
    <x v="3"/>
    <n v="49270.01"/>
    <n v="2"/>
  </r>
  <r>
    <s v="DET-002842"/>
    <s v="ORD-000913"/>
    <s v="PRD-000011"/>
    <n v="30"/>
    <n v="59.26"/>
    <n v="82.73"/>
    <n v="90.76"/>
    <n v="2722.8"/>
    <n v="1777.8"/>
    <n v="945"/>
    <n v="0.34710000000000002"/>
    <x v="96"/>
    <x v="2"/>
    <x v="0"/>
    <s v="CUST-000011"/>
    <x v="78"/>
    <x v="1"/>
    <n v="14044.62"/>
    <n v="5"/>
  </r>
  <r>
    <s v="DET-002843"/>
    <s v="ORD-000644"/>
    <s v="PRD-000020"/>
    <n v="8"/>
    <n v="181.05"/>
    <n v="287.89"/>
    <n v="289.82"/>
    <n v="2318.56"/>
    <n v="1448.4"/>
    <n v="870.16"/>
    <n v="0.37530000000000002"/>
    <x v="21"/>
    <x v="2"/>
    <x v="0"/>
    <s v="CUST-000035"/>
    <x v="61"/>
    <x v="1"/>
    <n v="28786.95"/>
    <n v="2"/>
  </r>
  <r>
    <s v="DET-002844"/>
    <s v="ORD-000427"/>
    <s v="PRD-000035"/>
    <n v="46"/>
    <n v="484.53"/>
    <n v="772.81"/>
    <n v="737.13"/>
    <n v="33907.980000000003"/>
    <n v="22288.38"/>
    <n v="11619.6"/>
    <n v="0.3427"/>
    <x v="1"/>
    <x v="1"/>
    <x v="1"/>
    <s v="CUST-000076"/>
    <x v="35"/>
    <x v="2"/>
    <n v="63957.96"/>
    <n v="1"/>
  </r>
  <r>
    <s v="DET-002845"/>
    <s v="ORD-000502"/>
    <s v="PRD-000053"/>
    <n v="40"/>
    <n v="472.77"/>
    <n v="675.7"/>
    <n v="715.63"/>
    <n v="28625.200000000001"/>
    <n v="18910.8"/>
    <n v="9714.4"/>
    <n v="0.33939999999999998"/>
    <x v="91"/>
    <x v="2"/>
    <x v="2"/>
    <s v="CUST-000047"/>
    <x v="43"/>
    <x v="3"/>
    <n v="111100.95"/>
    <n v="5"/>
  </r>
  <r>
    <s v="DET-002846"/>
    <s v="ORD-000730"/>
    <s v="PRD-000047"/>
    <n v="19"/>
    <n v="190.27"/>
    <n v="259.2"/>
    <n v="278.55"/>
    <n v="5292.45"/>
    <n v="3615.13"/>
    <n v="1677.32"/>
    <n v="0.31690000000000002"/>
    <x v="111"/>
    <x v="0"/>
    <x v="3"/>
    <s v="CUST-000029"/>
    <x v="4"/>
    <x v="0"/>
    <n v="79723.13"/>
    <n v="5"/>
  </r>
  <r>
    <s v="DET-002847"/>
    <s v="ORD-001284"/>
    <s v="PRD-000110"/>
    <n v="36"/>
    <n v="84.64"/>
    <n v="124.5"/>
    <n v="120.61"/>
    <n v="4341.96"/>
    <n v="3047.04"/>
    <n v="1294.92"/>
    <n v="0.29820000000000002"/>
    <x v="103"/>
    <x v="5"/>
    <x v="3"/>
    <s v="CUST-000001"/>
    <x v="50"/>
    <x v="4"/>
    <n v="34279.199999999997"/>
    <n v="4"/>
  </r>
  <r>
    <s v="DET-002848"/>
    <s v="ORD-000071"/>
    <s v="PRD-000075"/>
    <n v="33"/>
    <n v="368.09"/>
    <n v="503.79"/>
    <n v="488.84"/>
    <n v="16131.72"/>
    <n v="12146.97"/>
    <n v="3984.75"/>
    <n v="0.247"/>
    <x v="100"/>
    <x v="1"/>
    <x v="0"/>
    <s v="CUST-000037"/>
    <x v="25"/>
    <x v="4"/>
    <n v="39753.72"/>
    <n v="3"/>
  </r>
  <r>
    <s v="DET-002849"/>
    <s v="ORD-000478"/>
    <s v="PRD-000052"/>
    <n v="14"/>
    <n v="398.81"/>
    <n v="500.83"/>
    <n v="537.55999999999995"/>
    <n v="7525.84"/>
    <n v="5583.34"/>
    <n v="1942.5"/>
    <n v="0.2581"/>
    <x v="64"/>
    <x v="5"/>
    <x v="3"/>
    <s v="CUST-000027"/>
    <x v="21"/>
    <x v="4"/>
    <n v="100101.31"/>
    <n v="1"/>
  </r>
  <r>
    <s v="DET-002850"/>
    <s v="ORD-001202"/>
    <s v="PRD-000008"/>
    <n v="25"/>
    <n v="439.78"/>
    <n v="682.21"/>
    <n v="742.44"/>
    <n v="18561"/>
    <n v="10994.5"/>
    <n v="7566.5"/>
    <n v="0.40770000000000001"/>
    <x v="117"/>
    <x v="5"/>
    <x v="2"/>
    <s v="CUST-000028"/>
    <x v="67"/>
    <x v="3"/>
    <n v="94552.7"/>
    <n v="2"/>
  </r>
  <r>
    <s v="DET-002851"/>
    <s v="ORD-000457"/>
    <s v="PRD-000004"/>
    <n v="20"/>
    <n v="319.39999999999998"/>
    <n v="411.55"/>
    <n v="439.79"/>
    <n v="8795.7999999999993"/>
    <n v="6388"/>
    <n v="2407.8000000000002"/>
    <n v="0.2737"/>
    <x v="7"/>
    <x v="4"/>
    <x v="2"/>
    <s v="CUST-000063"/>
    <x v="16"/>
    <x v="3"/>
    <n v="31301.200000000001"/>
    <n v="4"/>
  </r>
  <r>
    <s v="DET-002852"/>
    <s v="ORD-000189"/>
    <s v="PRD-000027"/>
    <n v="23"/>
    <n v="139.85"/>
    <n v="204.65"/>
    <n v="200.58"/>
    <n v="4613.34"/>
    <n v="3216.55"/>
    <n v="1396.79"/>
    <n v="0.30280000000000001"/>
    <x v="80"/>
    <x v="1"/>
    <x v="1"/>
    <s v="CUST-000053"/>
    <x v="19"/>
    <x v="4"/>
    <n v="52164.05"/>
    <n v="2"/>
  </r>
  <r>
    <s v="DET-002853"/>
    <s v="ORD-000291"/>
    <s v="PRD-000044"/>
    <n v="33"/>
    <n v="459.19"/>
    <n v="660.1"/>
    <n v="667.84"/>
    <n v="22038.720000000001"/>
    <n v="15153.27"/>
    <n v="6885.45"/>
    <n v="0.31240000000000001"/>
    <x v="53"/>
    <x v="1"/>
    <x v="0"/>
    <s v="CUST-000056"/>
    <x v="9"/>
    <x v="1"/>
    <n v="22959.5"/>
    <n v="4"/>
  </r>
  <r>
    <s v="DET-002854"/>
    <s v="ORD-000920"/>
    <s v="PRD-000040"/>
    <n v="22"/>
    <n v="248.07"/>
    <n v="373.31"/>
    <n v="388.29"/>
    <n v="8542.3799999999992"/>
    <n v="5457.54"/>
    <n v="3084.84"/>
    <n v="0.36109999999999998"/>
    <x v="76"/>
    <x v="3"/>
    <x v="0"/>
    <s v="CUST-000076"/>
    <x v="35"/>
    <x v="2"/>
    <n v="89553.27"/>
    <n v="6"/>
  </r>
  <r>
    <s v="DET-002855"/>
    <s v="ORD-000292"/>
    <s v="PRD-000102"/>
    <n v="48"/>
    <n v="336.38"/>
    <n v="487.38"/>
    <n v="474.73"/>
    <n v="22787.040000000001"/>
    <n v="16146.24"/>
    <n v="6640.8"/>
    <n v="0.29139999999999999"/>
    <x v="37"/>
    <x v="5"/>
    <x v="3"/>
    <s v="CUST-000063"/>
    <x v="16"/>
    <x v="3"/>
    <n v="161462.39999999999"/>
    <n v="4"/>
  </r>
  <r>
    <s v="DET-002856"/>
    <s v="ORD-000756"/>
    <s v="PRD-000047"/>
    <n v="20"/>
    <n v="190.27"/>
    <n v="259.2"/>
    <n v="254.43"/>
    <n v="5088.6000000000004"/>
    <n v="3805.4"/>
    <n v="1283.2"/>
    <n v="0.25219999999999998"/>
    <x v="111"/>
    <x v="0"/>
    <x v="3"/>
    <s v="CUST-000061"/>
    <x v="22"/>
    <x v="4"/>
    <n v="79723.13"/>
    <n v="4"/>
  </r>
  <r>
    <s v="DET-002857"/>
    <s v="ORD-001307"/>
    <s v="PRD-000094"/>
    <n v="5"/>
    <n v="302.57"/>
    <n v="401.96"/>
    <n v="398.92"/>
    <n v="1994.6"/>
    <n v="1512.85"/>
    <n v="481.75"/>
    <n v="0.24149999999999999"/>
    <x v="41"/>
    <x v="2"/>
    <x v="2"/>
    <s v="CUST-000001"/>
    <x v="50"/>
    <x v="4"/>
    <n v="133433.37"/>
    <n v="5"/>
  </r>
  <r>
    <s v="DET-002858"/>
    <s v="ORD-000377"/>
    <s v="PRD-000044"/>
    <n v="6"/>
    <n v="459.19"/>
    <n v="660.1"/>
    <n v="677.54"/>
    <n v="4065.24"/>
    <n v="2755.14"/>
    <n v="1310.0999999999999"/>
    <n v="0.32229999999999998"/>
    <x v="53"/>
    <x v="1"/>
    <x v="0"/>
    <s v="CUST-000051"/>
    <x v="42"/>
    <x v="2"/>
    <n v="22959.5"/>
    <n v="5"/>
  </r>
  <r>
    <s v="DET-002859"/>
    <s v="ORD-001180"/>
    <s v="PRD-000048"/>
    <n v="19"/>
    <n v="284.02999999999997"/>
    <n v="373.58"/>
    <n v="383.52"/>
    <n v="7286.88"/>
    <n v="5396.57"/>
    <n v="1890.31"/>
    <n v="0.25940000000000002"/>
    <x v="20"/>
    <x v="2"/>
    <x v="2"/>
    <s v="CUST-000075"/>
    <x v="0"/>
    <x v="0"/>
    <n v="40900.32"/>
    <n v="1"/>
  </r>
  <r>
    <s v="DET-002860"/>
    <s v="ORD-000508"/>
    <s v="PRD-000112"/>
    <n v="43"/>
    <n v="122.55"/>
    <n v="174.75"/>
    <n v="187.36"/>
    <n v="8056.48"/>
    <n v="5269.65"/>
    <n v="2786.83"/>
    <n v="0.34589999999999999"/>
    <x v="116"/>
    <x v="0"/>
    <x v="1"/>
    <s v="CUST-000036"/>
    <x v="46"/>
    <x v="4"/>
    <n v="16421.7"/>
    <n v="3"/>
  </r>
  <r>
    <s v="DET-002861"/>
    <s v="ORD-001437"/>
    <s v="PRD-000091"/>
    <n v="32"/>
    <n v="103.82"/>
    <n v="149.71"/>
    <n v="159.13"/>
    <n v="5092.16"/>
    <n v="3322.24"/>
    <n v="1769.92"/>
    <n v="0.34760000000000002"/>
    <x v="70"/>
    <x v="4"/>
    <x v="3"/>
    <s v="CUST-000068"/>
    <x v="17"/>
    <x v="2"/>
    <n v="23359.5"/>
    <n v="5"/>
  </r>
  <r>
    <s v="DET-002862"/>
    <s v="ORD-000528"/>
    <s v="PRD-000085"/>
    <n v="5"/>
    <n v="189.94"/>
    <n v="277.74"/>
    <n v="301.92"/>
    <n v="1509.6"/>
    <n v="949.7"/>
    <n v="559.9"/>
    <n v="0.37090000000000001"/>
    <x v="115"/>
    <x v="5"/>
    <x v="2"/>
    <s v="CUST-000076"/>
    <x v="35"/>
    <x v="2"/>
    <n v="73316.84"/>
    <n v="3"/>
  </r>
  <r>
    <s v="DET-002863"/>
    <s v="ORD-001379"/>
    <s v="PRD-000052"/>
    <n v="9"/>
    <n v="398.81"/>
    <n v="500.83"/>
    <n v="538.36"/>
    <n v="4845.24"/>
    <n v="3589.29"/>
    <n v="1255.95"/>
    <n v="0.25919999999999999"/>
    <x v="64"/>
    <x v="5"/>
    <x v="2"/>
    <s v="CUST-000019"/>
    <x v="3"/>
    <x v="0"/>
    <n v="100101.31"/>
    <n v="4"/>
  </r>
  <r>
    <s v="DET-002864"/>
    <s v="ORD-000559"/>
    <s v="PRD-000084"/>
    <n v="46"/>
    <n v="78.599999999999994"/>
    <n v="122.97"/>
    <n v="121.5"/>
    <n v="5589"/>
    <n v="3615.6"/>
    <n v="1973.4"/>
    <n v="0.35310000000000002"/>
    <x v="9"/>
    <x v="5"/>
    <x v="2"/>
    <s v="CUST-000074"/>
    <x v="29"/>
    <x v="0"/>
    <n v="7074"/>
    <n v="6"/>
  </r>
  <r>
    <s v="DET-002865"/>
    <s v="ORD-001211"/>
    <s v="PRD-000068"/>
    <n v="26"/>
    <n v="410.99"/>
    <n v="593.6"/>
    <n v="593.41999999999996"/>
    <n v="15428.92"/>
    <n v="10685.74"/>
    <n v="4743.18"/>
    <n v="0.30740000000000001"/>
    <x v="24"/>
    <x v="2"/>
    <x v="3"/>
    <s v="CUST-000049"/>
    <x v="7"/>
    <x v="1"/>
    <n v="159053.13"/>
    <n v="2"/>
  </r>
  <r>
    <s v="DET-002866"/>
    <s v="ORD-001055"/>
    <s v="PRD-000011"/>
    <n v="40"/>
    <n v="59.26"/>
    <n v="82.73"/>
    <n v="84.8"/>
    <n v="3392"/>
    <n v="2370.4"/>
    <n v="1021.6"/>
    <n v="0.30120000000000002"/>
    <x v="96"/>
    <x v="2"/>
    <x v="2"/>
    <s v="CUST-000047"/>
    <x v="43"/>
    <x v="3"/>
    <n v="14044.62"/>
    <n v="5"/>
  </r>
  <r>
    <s v="DET-002867"/>
    <s v="ORD-000260"/>
    <s v="PRD-000077"/>
    <n v="17"/>
    <n v="397.07"/>
    <n v="597.23"/>
    <n v="568.65"/>
    <n v="9667.0499999999993"/>
    <n v="6750.19"/>
    <n v="2916.86"/>
    <n v="0.30170000000000002"/>
    <x v="71"/>
    <x v="4"/>
    <x v="1"/>
    <s v="CUST-000004"/>
    <x v="73"/>
    <x v="4"/>
    <n v="153269.01999999999"/>
    <n v="4"/>
  </r>
  <r>
    <s v="DET-002868"/>
    <s v="ORD-000421"/>
    <s v="PRD-000073"/>
    <n v="5"/>
    <n v="52.48"/>
    <n v="82.14"/>
    <n v="89.17"/>
    <n v="445.85"/>
    <n v="262.39999999999998"/>
    <n v="183.45"/>
    <n v="0.41149999999999998"/>
    <x v="118"/>
    <x v="0"/>
    <x v="1"/>
    <s v="CUST-000060"/>
    <x v="62"/>
    <x v="3"/>
    <n v="6979.84"/>
    <n v="4"/>
  </r>
  <r>
    <s v="DET-002869"/>
    <s v="ORD-000304"/>
    <s v="PRD-000004"/>
    <n v="20"/>
    <n v="319.39999999999998"/>
    <n v="411.55"/>
    <n v="393.71"/>
    <n v="7874.2"/>
    <n v="6388"/>
    <n v="1486.2"/>
    <n v="0.18870000000000001"/>
    <x v="7"/>
    <x v="4"/>
    <x v="0"/>
    <s v="CUST-000028"/>
    <x v="67"/>
    <x v="3"/>
    <n v="31301.200000000001"/>
    <n v="4"/>
  </r>
  <r>
    <s v="DET-002870"/>
    <s v="ORD-000942"/>
    <s v="PRD-000076"/>
    <n v="45"/>
    <n v="378.05"/>
    <n v="518.77"/>
    <n v="517.91999999999996"/>
    <n v="23306.400000000001"/>
    <n v="17012.25"/>
    <n v="6294.15"/>
    <n v="0.27010000000000001"/>
    <x v="13"/>
    <x v="4"/>
    <x v="1"/>
    <s v="CUST-000077"/>
    <x v="45"/>
    <x v="1"/>
    <n v="161805.4"/>
    <n v="5"/>
  </r>
  <r>
    <s v="DET-002871"/>
    <s v="ORD-001063"/>
    <s v="PRD-000073"/>
    <n v="26"/>
    <n v="52.48"/>
    <n v="82.14"/>
    <n v="85.05"/>
    <n v="2211.3000000000002"/>
    <n v="1364.48"/>
    <n v="846.82"/>
    <n v="0.38300000000000001"/>
    <x v="118"/>
    <x v="0"/>
    <x v="2"/>
    <s v="CUST-000001"/>
    <x v="50"/>
    <x v="4"/>
    <n v="6979.84"/>
    <n v="4"/>
  </r>
  <r>
    <s v="DET-002872"/>
    <s v="ORD-000542"/>
    <s v="PRD-000077"/>
    <n v="36"/>
    <n v="397.07"/>
    <n v="597.23"/>
    <n v="613.76"/>
    <n v="22095.360000000001"/>
    <n v="14294.52"/>
    <n v="7800.84"/>
    <n v="0.35310000000000002"/>
    <x v="71"/>
    <x v="4"/>
    <x v="3"/>
    <s v="CUST-000001"/>
    <x v="50"/>
    <x v="4"/>
    <n v="153269.01999999999"/>
    <n v="4"/>
  </r>
  <r>
    <s v="DET-002873"/>
    <s v="ORD-001302"/>
    <s v="PRD-000048"/>
    <n v="20"/>
    <n v="284.02999999999997"/>
    <n v="373.58"/>
    <n v="391.57"/>
    <n v="7831.4"/>
    <n v="5680.6"/>
    <n v="2150.8000000000002"/>
    <n v="0.27460000000000001"/>
    <x v="20"/>
    <x v="2"/>
    <x v="2"/>
    <s v="CUST-000073"/>
    <x v="36"/>
    <x v="0"/>
    <n v="40900.32"/>
    <n v="4"/>
  </r>
  <r>
    <s v="DET-002874"/>
    <s v="ORD-001227"/>
    <s v="PRD-000026"/>
    <n v="19"/>
    <n v="403.33"/>
    <n v="509.37"/>
    <n v="524.21"/>
    <n v="9959.99"/>
    <n v="7663.27"/>
    <n v="2296.7199999999998"/>
    <n v="0.2306"/>
    <x v="110"/>
    <x v="4"/>
    <x v="3"/>
    <s v="CUST-000079"/>
    <x v="49"/>
    <x v="0"/>
    <n v="179481.85"/>
    <n v="4"/>
  </r>
  <r>
    <s v="DET-002875"/>
    <s v="ORD-001090"/>
    <s v="PRD-000102"/>
    <n v="46"/>
    <n v="336.38"/>
    <n v="487.38"/>
    <n v="479.75"/>
    <n v="22068.5"/>
    <n v="15473.48"/>
    <n v="6595.02"/>
    <n v="0.29880000000000001"/>
    <x v="37"/>
    <x v="5"/>
    <x v="0"/>
    <s v="CUST-000064"/>
    <x v="18"/>
    <x v="0"/>
    <n v="161462.39999999999"/>
    <n v="1"/>
  </r>
  <r>
    <s v="DET-002876"/>
    <s v="ORD-000108"/>
    <s v="PRD-000106"/>
    <n v="16"/>
    <n v="162.18"/>
    <n v="216.57"/>
    <n v="212.27"/>
    <n v="3396.32"/>
    <n v="2594.88"/>
    <n v="801.44"/>
    <n v="0.23599999999999999"/>
    <x v="33"/>
    <x v="1"/>
    <x v="1"/>
    <s v="CUST-000044"/>
    <x v="52"/>
    <x v="3"/>
    <n v="37950.120000000003"/>
    <n v="3"/>
  </r>
  <r>
    <s v="DET-002877"/>
    <s v="ORD-000268"/>
    <s v="PRD-000077"/>
    <n v="5"/>
    <n v="397.07"/>
    <n v="597.23"/>
    <n v="648.64"/>
    <n v="3243.2"/>
    <n v="1985.35"/>
    <n v="1257.8499999999999"/>
    <n v="0.38779999999999998"/>
    <x v="71"/>
    <x v="4"/>
    <x v="2"/>
    <s v="CUST-000050"/>
    <x v="10"/>
    <x v="4"/>
    <n v="153269.01999999999"/>
    <n v="6"/>
  </r>
  <r>
    <s v="DET-002878"/>
    <s v="ORD-000222"/>
    <s v="PRD-000039"/>
    <n v="21"/>
    <n v="357.9"/>
    <n v="477.14"/>
    <n v="472.18"/>
    <n v="9915.7800000000007"/>
    <n v="7515.9"/>
    <n v="2399.88"/>
    <n v="0.24199999999999999"/>
    <x v="8"/>
    <x v="0"/>
    <x v="0"/>
    <s v="CUST-000066"/>
    <x v="64"/>
    <x v="2"/>
    <n v="167855.1"/>
    <n v="6"/>
  </r>
  <r>
    <s v="DET-002879"/>
    <s v="ORD-001114"/>
    <s v="PRD-000092"/>
    <n v="45"/>
    <n v="370.96"/>
    <n v="553.53"/>
    <n v="549.17999999999995"/>
    <n v="24713.1"/>
    <n v="16693.2"/>
    <n v="8019.9"/>
    <n v="0.32450000000000001"/>
    <x v="5"/>
    <x v="3"/>
    <x v="3"/>
    <s v="CUST-000021"/>
    <x v="55"/>
    <x v="4"/>
    <n v="74562.960000000006"/>
    <n v="3"/>
  </r>
  <r>
    <s v="DET-002880"/>
    <s v="ORD-000693"/>
    <s v="PRD-000058"/>
    <n v="32"/>
    <n v="138.19"/>
    <n v="191.44"/>
    <n v="193.73"/>
    <n v="6199.36"/>
    <n v="4422.08"/>
    <n v="1777.28"/>
    <n v="0.28670000000000001"/>
    <x v="52"/>
    <x v="5"/>
    <x v="1"/>
    <s v="CUST-000026"/>
    <x v="70"/>
    <x v="0"/>
    <n v="14233.57"/>
    <n v="5"/>
  </r>
  <r>
    <s v="DET-002881"/>
    <s v="ORD-000255"/>
    <s v="PRD-000019"/>
    <n v="11"/>
    <n v="244.38"/>
    <n v="336.58"/>
    <n v="326.79000000000002"/>
    <n v="3594.69"/>
    <n v="2688.18"/>
    <n v="906.51"/>
    <n v="0.25219999999999998"/>
    <x v="112"/>
    <x v="2"/>
    <x v="0"/>
    <s v="CUST-000055"/>
    <x v="44"/>
    <x v="2"/>
    <n v="61339.38"/>
    <n v="5"/>
  </r>
  <r>
    <s v="DET-002882"/>
    <s v="ORD-001479"/>
    <s v="PRD-000088"/>
    <n v="13"/>
    <n v="336.9"/>
    <n v="499.36"/>
    <n v="512.39"/>
    <n v="6661.07"/>
    <n v="4379.7"/>
    <n v="2281.37"/>
    <n v="0.34250000000000003"/>
    <x v="26"/>
    <x v="4"/>
    <x v="2"/>
    <s v="CUST-000013"/>
    <x v="11"/>
    <x v="3"/>
    <n v="34700.699999999997"/>
    <n v="5"/>
  </r>
  <r>
    <s v="DET-002883"/>
    <s v="ORD-000253"/>
    <s v="PRD-000083"/>
    <n v="26"/>
    <n v="198.9"/>
    <n v="259.88"/>
    <n v="272.81"/>
    <n v="7093.06"/>
    <n v="5171.3999999999996"/>
    <n v="1921.66"/>
    <n v="0.27089999999999997"/>
    <x v="66"/>
    <x v="5"/>
    <x v="1"/>
    <s v="CUST-000075"/>
    <x v="0"/>
    <x v="0"/>
    <n v="72399.600000000006"/>
    <n v="3"/>
  </r>
  <r>
    <s v="DET-002884"/>
    <s v="ORD-000257"/>
    <s v="PRD-000113"/>
    <n v="30"/>
    <n v="468.36"/>
    <n v="680.02"/>
    <n v="726.19"/>
    <n v="21785.7"/>
    <n v="14050.8"/>
    <n v="7734.9"/>
    <n v="0.35499999999999998"/>
    <x v="83"/>
    <x v="1"/>
    <x v="1"/>
    <s v="CUST-000075"/>
    <x v="0"/>
    <x v="0"/>
    <n v="110064.6"/>
    <n v="3"/>
  </r>
  <r>
    <s v="DET-002885"/>
    <s v="ORD-000383"/>
    <s v="PRD-000077"/>
    <n v="16"/>
    <n v="397.07"/>
    <n v="597.23"/>
    <n v="631.1"/>
    <n v="10097.6"/>
    <n v="6353.12"/>
    <n v="3744.48"/>
    <n v="0.37080000000000002"/>
    <x v="71"/>
    <x v="4"/>
    <x v="0"/>
    <s v="CUST-000068"/>
    <x v="17"/>
    <x v="2"/>
    <n v="153269.01999999999"/>
    <n v="2"/>
  </r>
  <r>
    <s v="DET-002886"/>
    <s v="ORD-000442"/>
    <s v="PRD-000077"/>
    <n v="11"/>
    <n v="397.07"/>
    <n v="597.23"/>
    <n v="580.59"/>
    <n v="6386.49"/>
    <n v="4367.7700000000004"/>
    <n v="2018.72"/>
    <n v="0.31609999999999999"/>
    <x v="71"/>
    <x v="4"/>
    <x v="3"/>
    <s v="CUST-000005"/>
    <x v="65"/>
    <x v="4"/>
    <n v="153269.01999999999"/>
    <n v="5"/>
  </r>
  <r>
    <s v="DET-002887"/>
    <s v="ORD-000599"/>
    <s v="PRD-000058"/>
    <n v="19"/>
    <n v="138.19"/>
    <n v="191.44"/>
    <n v="194.96"/>
    <n v="3704.24"/>
    <n v="2625.61"/>
    <n v="1078.6300000000001"/>
    <n v="0.29120000000000001"/>
    <x v="52"/>
    <x v="5"/>
    <x v="2"/>
    <s v="CUST-000051"/>
    <x v="42"/>
    <x v="2"/>
    <n v="14233.57"/>
    <n v="3"/>
  </r>
  <r>
    <s v="DET-002888"/>
    <s v="ORD-001114"/>
    <s v="PRD-000028"/>
    <n v="42"/>
    <n v="281.41000000000003"/>
    <n v="401.27"/>
    <n v="383.53"/>
    <n v="16108.26"/>
    <n v="11819.22"/>
    <n v="4289.04"/>
    <n v="0.26629999999999998"/>
    <x v="12"/>
    <x v="3"/>
    <x v="3"/>
    <s v="CUST-000021"/>
    <x v="55"/>
    <x v="4"/>
    <n v="26171.13"/>
    <n v="3"/>
  </r>
  <r>
    <s v="DET-002889"/>
    <s v="ORD-000390"/>
    <s v="PRD-000117"/>
    <n v="25"/>
    <n v="411.65"/>
    <n v="555.02"/>
    <n v="528.75"/>
    <n v="13218.75"/>
    <n v="10291.25"/>
    <n v="2927.5"/>
    <n v="0.2215"/>
    <x v="97"/>
    <x v="4"/>
    <x v="2"/>
    <s v="CUST-000064"/>
    <x v="18"/>
    <x v="0"/>
    <n v="41165"/>
    <n v="1"/>
  </r>
  <r>
    <s v="DET-002890"/>
    <s v="ORD-000582"/>
    <s v="PRD-000066"/>
    <n v="18"/>
    <n v="294.20999999999998"/>
    <n v="435.72"/>
    <n v="442.7"/>
    <n v="7968.6"/>
    <n v="5295.78"/>
    <n v="2672.82"/>
    <n v="0.33539999999999998"/>
    <x v="14"/>
    <x v="1"/>
    <x v="0"/>
    <s v="CUST-000033"/>
    <x v="23"/>
    <x v="2"/>
    <n v="118860.84"/>
    <n v="3"/>
  </r>
  <r>
    <s v="DET-002891"/>
    <s v="ORD-001068"/>
    <s v="PRD-000010"/>
    <n v="6"/>
    <n v="368.63"/>
    <n v="526.67999999999995"/>
    <n v="520.33000000000004"/>
    <n v="3121.98"/>
    <n v="2211.7800000000002"/>
    <n v="910.2"/>
    <n v="0.29149999999999998"/>
    <x v="63"/>
    <x v="2"/>
    <x v="2"/>
    <s v="CUST-000061"/>
    <x v="22"/>
    <x v="4"/>
    <n v="36494.370000000003"/>
    <n v="1"/>
  </r>
  <r>
    <s v="DET-002892"/>
    <s v="ORD-000598"/>
    <s v="PRD-000086"/>
    <n v="12"/>
    <n v="196.33"/>
    <n v="246.04"/>
    <n v="258.95999999999998"/>
    <n v="3107.52"/>
    <n v="2355.96"/>
    <n v="751.56"/>
    <n v="0.2419"/>
    <x v="59"/>
    <x v="2"/>
    <x v="1"/>
    <s v="CUST-000013"/>
    <x v="11"/>
    <x v="3"/>
    <n v="55561.39"/>
    <n v="3"/>
  </r>
  <r>
    <s v="DET-002893"/>
    <s v="ORD-000019"/>
    <s v="PRD-000077"/>
    <n v="49"/>
    <n v="397.07"/>
    <n v="597.23"/>
    <n v="632.25"/>
    <n v="30980.25"/>
    <n v="19456.43"/>
    <n v="11523.82"/>
    <n v="0.372"/>
    <x v="71"/>
    <x v="4"/>
    <x v="1"/>
    <s v="CUST-000023"/>
    <x v="2"/>
    <x v="1"/>
    <n v="153269.01999999999"/>
    <n v="2"/>
  </r>
  <r>
    <s v="DET-002894"/>
    <s v="ORD-001125"/>
    <s v="PRD-000058"/>
    <n v="10"/>
    <n v="138.19"/>
    <n v="191.44"/>
    <n v="207.58"/>
    <n v="2075.8000000000002"/>
    <n v="1381.9"/>
    <n v="693.9"/>
    <n v="0.33429999999999999"/>
    <x v="52"/>
    <x v="5"/>
    <x v="1"/>
    <s v="CUST-000051"/>
    <x v="42"/>
    <x v="2"/>
    <n v="14233.57"/>
    <n v="2"/>
  </r>
  <r>
    <s v="DET-002895"/>
    <s v="ORD-000607"/>
    <s v="PRD-000073"/>
    <n v="41"/>
    <n v="52.48"/>
    <n v="82.14"/>
    <n v="87.41"/>
    <n v="3583.81"/>
    <n v="2151.6799999999998"/>
    <n v="1432.13"/>
    <n v="0.39960000000000001"/>
    <x v="118"/>
    <x v="0"/>
    <x v="2"/>
    <s v="CUST-000030"/>
    <x v="38"/>
    <x v="3"/>
    <n v="6979.84"/>
    <n v="5"/>
  </r>
  <r>
    <s v="DET-002896"/>
    <s v="ORD-001381"/>
    <s v="PRD-000097"/>
    <n v="41"/>
    <n v="285.23"/>
    <n v="389.02"/>
    <n v="372.38"/>
    <n v="15267.58"/>
    <n v="11694.43"/>
    <n v="3573.15"/>
    <n v="0.23400000000000001"/>
    <x v="93"/>
    <x v="1"/>
    <x v="3"/>
    <s v="CUST-000013"/>
    <x v="11"/>
    <x v="3"/>
    <n v="47062.95"/>
    <n v="5"/>
  </r>
  <r>
    <s v="DET-002897"/>
    <s v="ORD-000033"/>
    <s v="PRD-000014"/>
    <n v="37"/>
    <n v="145.55000000000001"/>
    <n v="199.14"/>
    <n v="200.28"/>
    <n v="7410.36"/>
    <n v="5385.35"/>
    <n v="2025.01"/>
    <n v="0.27329999999999999"/>
    <x v="4"/>
    <x v="2"/>
    <x v="0"/>
    <s v="CUST-000028"/>
    <x v="67"/>
    <x v="3"/>
    <n v="47158.2"/>
    <n v="2"/>
  </r>
  <r>
    <s v="DET-002898"/>
    <s v="ORD-001253"/>
    <s v="PRD-000112"/>
    <n v="45"/>
    <n v="122.55"/>
    <n v="174.75"/>
    <n v="173.17"/>
    <n v="7792.65"/>
    <n v="5514.75"/>
    <n v="2277.9"/>
    <n v="0.2923"/>
    <x v="116"/>
    <x v="0"/>
    <x v="3"/>
    <s v="CUST-000014"/>
    <x v="68"/>
    <x v="4"/>
    <n v="16421.7"/>
    <n v="1"/>
  </r>
  <r>
    <s v="DET-002899"/>
    <s v="ORD-000862"/>
    <s v="PRD-000084"/>
    <n v="10"/>
    <n v="78.599999999999994"/>
    <n v="122.97"/>
    <n v="123.94"/>
    <n v="1239.4000000000001"/>
    <n v="786"/>
    <n v="453.4"/>
    <n v="0.36580000000000001"/>
    <x v="9"/>
    <x v="5"/>
    <x v="1"/>
    <s v="CUST-000053"/>
    <x v="19"/>
    <x v="4"/>
    <n v="7074"/>
    <n v="4"/>
  </r>
  <r>
    <s v="DET-002900"/>
    <s v="ORD-000155"/>
    <s v="PRD-000015"/>
    <n v="30"/>
    <n v="131.82"/>
    <n v="208.28"/>
    <n v="202.87"/>
    <n v="6086.1"/>
    <n v="3954.6"/>
    <n v="2131.5"/>
    <n v="0.35020000000000001"/>
    <x v="54"/>
    <x v="3"/>
    <x v="1"/>
    <s v="CUST-000029"/>
    <x v="4"/>
    <x v="0"/>
    <n v="12654.72"/>
    <n v="2"/>
  </r>
  <r>
    <s v="DET-002901"/>
    <s v="ORD-001447"/>
    <s v="PRD-000096"/>
    <n v="43"/>
    <n v="272.20999999999998"/>
    <n v="362.87"/>
    <n v="350.04"/>
    <n v="15051.72"/>
    <n v="11705.03"/>
    <n v="3346.69"/>
    <n v="0.2223"/>
    <x v="68"/>
    <x v="5"/>
    <x v="1"/>
    <s v="CUST-000028"/>
    <x v="67"/>
    <x v="3"/>
    <n v="49270.01"/>
    <n v="6"/>
  </r>
  <r>
    <s v="DET-002902"/>
    <s v="ORD-000905"/>
    <s v="PRD-000033"/>
    <n v="45"/>
    <n v="79.27"/>
    <n v="103.11"/>
    <n v="106.01"/>
    <n v="4770.45"/>
    <n v="3567.15"/>
    <n v="1203.3"/>
    <n v="0.25219999999999998"/>
    <x v="106"/>
    <x v="3"/>
    <x v="2"/>
    <s v="CUST-000062"/>
    <x v="8"/>
    <x v="4"/>
    <n v="6817.22"/>
    <n v="3"/>
  </r>
  <r>
    <s v="DET-002903"/>
    <s v="ORD-001270"/>
    <s v="PRD-000017"/>
    <n v="41"/>
    <n v="186.91"/>
    <n v="267.58"/>
    <n v="283.11"/>
    <n v="11607.51"/>
    <n v="7663.31"/>
    <n v="3944.2"/>
    <n v="0.33979999999999999"/>
    <x v="42"/>
    <x v="0"/>
    <x v="1"/>
    <s v="CUST-000011"/>
    <x v="78"/>
    <x v="1"/>
    <n v="33456.89"/>
    <n v="6"/>
  </r>
  <r>
    <s v="DET-002904"/>
    <s v="ORD-000405"/>
    <s v="PRD-000024"/>
    <n v="18"/>
    <n v="214.86"/>
    <n v="291.2"/>
    <n v="307.3"/>
    <n v="5531.4"/>
    <n v="3867.48"/>
    <n v="1663.92"/>
    <n v="0.30080000000000001"/>
    <x v="73"/>
    <x v="0"/>
    <x v="0"/>
    <s v="CUST-000013"/>
    <x v="11"/>
    <x v="3"/>
    <n v="80572.5"/>
    <n v="6"/>
  </r>
  <r>
    <s v="DET-002905"/>
    <s v="ORD-000844"/>
    <s v="PRD-000030"/>
    <n v="41"/>
    <n v="70.900000000000006"/>
    <n v="95.54"/>
    <n v="97.23"/>
    <n v="3986.43"/>
    <n v="2906.9"/>
    <n v="1079.53"/>
    <n v="0.27079999999999999"/>
    <x v="6"/>
    <x v="1"/>
    <x v="0"/>
    <s v="CUST-000056"/>
    <x v="9"/>
    <x v="1"/>
    <n v="19072.099999999999"/>
    <n v="5"/>
  </r>
  <r>
    <s v="DET-002906"/>
    <s v="ORD-001185"/>
    <s v="PRD-000062"/>
    <n v="12"/>
    <n v="172.11"/>
    <n v="221.97"/>
    <n v="228.26"/>
    <n v="2739.12"/>
    <n v="2065.3200000000002"/>
    <n v="673.8"/>
    <n v="0.246"/>
    <x v="44"/>
    <x v="1"/>
    <x v="1"/>
    <s v="CUST-000045"/>
    <x v="13"/>
    <x v="0"/>
    <n v="75212.070000000007"/>
    <n v="3"/>
  </r>
  <r>
    <s v="DET-002907"/>
    <s v="ORD-000747"/>
    <s v="PRD-000013"/>
    <n v="43"/>
    <n v="424.6"/>
    <n v="548.55999999999995"/>
    <n v="563.62"/>
    <n v="24235.66"/>
    <n v="18257.8"/>
    <n v="5977.86"/>
    <n v="0.2467"/>
    <x v="61"/>
    <x v="4"/>
    <x v="3"/>
    <s v="CUST-000062"/>
    <x v="8"/>
    <x v="4"/>
    <n v="195740.6"/>
    <n v="4"/>
  </r>
  <r>
    <s v="DET-002908"/>
    <s v="ORD-001141"/>
    <s v="PRD-000062"/>
    <n v="17"/>
    <n v="172.11"/>
    <n v="221.97"/>
    <n v="233.9"/>
    <n v="3976.3"/>
    <n v="2925.87"/>
    <n v="1050.43"/>
    <n v="0.26419999999999999"/>
    <x v="44"/>
    <x v="1"/>
    <x v="1"/>
    <s v="CUST-000077"/>
    <x v="45"/>
    <x v="1"/>
    <n v="75212.070000000007"/>
    <n v="1"/>
  </r>
  <r>
    <s v="DET-002909"/>
    <s v="ORD-000271"/>
    <s v="PRD-000047"/>
    <n v="17"/>
    <n v="190.27"/>
    <n v="259.2"/>
    <n v="248.1"/>
    <n v="4217.7"/>
    <n v="3234.59"/>
    <n v="983.11"/>
    <n v="0.2331"/>
    <x v="111"/>
    <x v="0"/>
    <x v="2"/>
    <s v="CUST-000019"/>
    <x v="3"/>
    <x v="0"/>
    <n v="79723.13"/>
    <n v="5"/>
  </r>
  <r>
    <s v="DET-002910"/>
    <s v="ORD-000770"/>
    <s v="PRD-000112"/>
    <n v="44"/>
    <n v="122.55"/>
    <n v="174.75"/>
    <n v="184.62"/>
    <n v="8123.28"/>
    <n v="5392.2"/>
    <n v="2731.08"/>
    <n v="0.3362"/>
    <x v="116"/>
    <x v="0"/>
    <x v="2"/>
    <s v="CUST-000061"/>
    <x v="22"/>
    <x v="4"/>
    <n v="16421.7"/>
    <n v="6"/>
  </r>
  <r>
    <s v="DET-002911"/>
    <s v="ORD-000172"/>
    <s v="PRD-000016"/>
    <n v="47"/>
    <n v="132.53"/>
    <n v="180.65"/>
    <n v="187.39"/>
    <n v="8807.33"/>
    <n v="6228.91"/>
    <n v="2578.42"/>
    <n v="0.2928"/>
    <x v="108"/>
    <x v="5"/>
    <x v="1"/>
    <s v="CUST-000011"/>
    <x v="78"/>
    <x v="1"/>
    <n v="33132.5"/>
    <n v="4"/>
  </r>
  <r>
    <s v="DET-002912"/>
    <s v="ORD-000274"/>
    <s v="PRD-000066"/>
    <n v="32"/>
    <n v="294.20999999999998"/>
    <n v="435.72"/>
    <n v="426.88"/>
    <n v="13660.16"/>
    <n v="9414.7199999999993"/>
    <n v="4245.4399999999996"/>
    <n v="0.31080000000000002"/>
    <x v="14"/>
    <x v="1"/>
    <x v="1"/>
    <s v="CUST-000042"/>
    <x v="53"/>
    <x v="2"/>
    <n v="118860.84"/>
    <n v="5"/>
  </r>
  <r>
    <s v="DET-002913"/>
    <s v="ORD-000259"/>
    <s v="PRD-000081"/>
    <n v="22"/>
    <n v="438.4"/>
    <n v="646.51"/>
    <n v="618.94000000000005"/>
    <n v="13616.68"/>
    <n v="9644.7999999999993"/>
    <n v="3971.88"/>
    <n v="0.29170000000000001"/>
    <x v="84"/>
    <x v="0"/>
    <x v="0"/>
    <s v="CUST-000008"/>
    <x v="20"/>
    <x v="0"/>
    <n v="203417.60000000001"/>
    <n v="6"/>
  </r>
  <r>
    <s v="DET-002914"/>
    <s v="ORD-001159"/>
    <s v="PRD-000096"/>
    <n v="23"/>
    <n v="272.20999999999998"/>
    <n v="362.87"/>
    <n v="350.63"/>
    <n v="8064.49"/>
    <n v="6260.83"/>
    <n v="1803.66"/>
    <n v="0.22370000000000001"/>
    <x v="68"/>
    <x v="5"/>
    <x v="2"/>
    <s v="CUST-000073"/>
    <x v="36"/>
    <x v="0"/>
    <n v="49270.01"/>
    <n v="5"/>
  </r>
  <r>
    <s v="DET-002915"/>
    <s v="ORD-000422"/>
    <s v="PRD-000043"/>
    <n v="42"/>
    <n v="65.47"/>
    <n v="96.35"/>
    <n v="99.12"/>
    <n v="4163.04"/>
    <n v="2749.74"/>
    <n v="1413.3"/>
    <n v="0.33950000000000002"/>
    <x v="87"/>
    <x v="1"/>
    <x v="2"/>
    <s v="CUST-000050"/>
    <x v="10"/>
    <x v="4"/>
    <n v="4451.96"/>
    <n v="1"/>
  </r>
  <r>
    <s v="DET-002916"/>
    <s v="ORD-001445"/>
    <s v="PRD-000008"/>
    <n v="36"/>
    <n v="439.78"/>
    <n v="682.21"/>
    <n v="725.71"/>
    <n v="26125.56"/>
    <n v="15832.08"/>
    <n v="10293.48"/>
    <n v="0.39400000000000002"/>
    <x v="117"/>
    <x v="5"/>
    <x v="3"/>
    <s v="CUST-000027"/>
    <x v="21"/>
    <x v="4"/>
    <n v="94552.7"/>
    <n v="2"/>
  </r>
  <r>
    <s v="DET-002917"/>
    <s v="ORD-001210"/>
    <s v="PRD-000116"/>
    <n v="26"/>
    <n v="442.16"/>
    <n v="664.5"/>
    <n v="664.63"/>
    <n v="17280.38"/>
    <n v="11496.16"/>
    <n v="5784.22"/>
    <n v="0.3347"/>
    <x v="98"/>
    <x v="1"/>
    <x v="2"/>
    <s v="CUST-000076"/>
    <x v="35"/>
    <x v="2"/>
    <n v="207373.04"/>
    <n v="6"/>
  </r>
  <r>
    <s v="DET-002918"/>
    <s v="ORD-000364"/>
    <s v="PRD-000003"/>
    <n v="6"/>
    <n v="379.4"/>
    <n v="516.48"/>
    <n v="520.03"/>
    <n v="3120.18"/>
    <n v="2276.4"/>
    <n v="843.78"/>
    <n v="0.27039999999999997"/>
    <x v="58"/>
    <x v="2"/>
    <x v="1"/>
    <s v="CUST-000066"/>
    <x v="64"/>
    <x v="2"/>
    <n v="53874.8"/>
    <n v="4"/>
  </r>
  <r>
    <s v="DET-002919"/>
    <s v="ORD-000378"/>
    <s v="PRD-000012"/>
    <n v="17"/>
    <n v="486.46"/>
    <n v="645.89"/>
    <n v="704.1"/>
    <n v="11969.7"/>
    <n v="8269.82"/>
    <n v="3699.88"/>
    <n v="0.30909999999999999"/>
    <x v="32"/>
    <x v="0"/>
    <x v="1"/>
    <s v="CUST-000045"/>
    <x v="13"/>
    <x v="0"/>
    <n v="77347.14"/>
    <n v="5"/>
  </r>
  <r>
    <s v="DET-002920"/>
    <s v="ORD-000580"/>
    <s v="PRD-000084"/>
    <n v="27"/>
    <n v="78.599999999999994"/>
    <n v="122.97"/>
    <n v="120.75"/>
    <n v="3260.25"/>
    <n v="2122.1999999999998"/>
    <n v="1138.05"/>
    <n v="0.34910000000000002"/>
    <x v="9"/>
    <x v="5"/>
    <x v="0"/>
    <s v="CUST-000052"/>
    <x v="58"/>
    <x v="2"/>
    <n v="7074"/>
    <n v="5"/>
  </r>
  <r>
    <s v="DET-002921"/>
    <s v="ORD-000891"/>
    <s v="PRD-000016"/>
    <n v="29"/>
    <n v="132.53"/>
    <n v="180.65"/>
    <n v="174.43"/>
    <n v="5058.47"/>
    <n v="3843.37"/>
    <n v="1215.0999999999999"/>
    <n v="0.2402"/>
    <x v="108"/>
    <x v="5"/>
    <x v="1"/>
    <s v="CUST-000057"/>
    <x v="76"/>
    <x v="1"/>
    <n v="33132.5"/>
    <n v="3"/>
  </r>
  <r>
    <s v="DET-002922"/>
    <s v="ORD-000722"/>
    <s v="PRD-000078"/>
    <n v="32"/>
    <n v="83.32"/>
    <n v="130.31"/>
    <n v="130.51"/>
    <n v="4176.32"/>
    <n v="2666.24"/>
    <n v="1510.08"/>
    <n v="0.36159999999999998"/>
    <x v="16"/>
    <x v="3"/>
    <x v="2"/>
    <s v="CUST-000064"/>
    <x v="18"/>
    <x v="0"/>
    <n v="38077.24"/>
    <n v="2"/>
  </r>
  <r>
    <s v="DET-002923"/>
    <s v="ORD-001220"/>
    <s v="PRD-000080"/>
    <n v="15"/>
    <n v="102.14"/>
    <n v="155.55000000000001"/>
    <n v="165.18"/>
    <n v="2477.6999999999998"/>
    <n v="1532.1"/>
    <n v="945.6"/>
    <n v="0.38159999999999999"/>
    <x v="95"/>
    <x v="2"/>
    <x v="3"/>
    <s v="CUST-000060"/>
    <x v="62"/>
    <x v="3"/>
    <n v="43103.08"/>
    <n v="4"/>
  </r>
  <r>
    <s v="DET-002924"/>
    <s v="ORD-000881"/>
    <s v="PRD-000059"/>
    <n v="37"/>
    <n v="70.349999999999994"/>
    <n v="111"/>
    <n v="115.87"/>
    <n v="4287.1899999999996"/>
    <n v="2602.9499999999998"/>
    <n v="1684.24"/>
    <n v="0.39290000000000003"/>
    <x v="74"/>
    <x v="3"/>
    <x v="0"/>
    <s v="CUST-000025"/>
    <x v="15"/>
    <x v="0"/>
    <n v="22441.65"/>
    <n v="5"/>
  </r>
  <r>
    <s v="DET-002925"/>
    <s v="ORD-001122"/>
    <s v="PRD-000117"/>
    <n v="28"/>
    <n v="411.65"/>
    <n v="555.02"/>
    <n v="561.89"/>
    <n v="15732.92"/>
    <n v="11526.2"/>
    <n v="4206.72"/>
    <n v="0.26740000000000003"/>
    <x v="97"/>
    <x v="4"/>
    <x v="2"/>
    <s v="CUST-000041"/>
    <x v="14"/>
    <x v="3"/>
    <n v="41165"/>
    <n v="2"/>
  </r>
  <r>
    <s v="DET-002926"/>
    <s v="ORD-000605"/>
    <s v="PRD-000049"/>
    <n v="6"/>
    <n v="296.02"/>
    <n v="374.25"/>
    <n v="409.7"/>
    <n v="2458.1999999999998"/>
    <n v="1776.12"/>
    <n v="682.08"/>
    <n v="0.27750000000000002"/>
    <x v="105"/>
    <x v="5"/>
    <x v="0"/>
    <s v="CUST-000049"/>
    <x v="7"/>
    <x v="1"/>
    <n v="134393.07999999999"/>
    <n v="6"/>
  </r>
  <r>
    <s v="DET-002927"/>
    <s v="ORD-000022"/>
    <s v="PRD-000063"/>
    <n v="34"/>
    <n v="422.93"/>
    <n v="665.54"/>
    <n v="705.64"/>
    <n v="23991.759999999998"/>
    <n v="14379.62"/>
    <n v="9612.14"/>
    <n v="0.40060000000000001"/>
    <x v="101"/>
    <x v="4"/>
    <x v="3"/>
    <s v="CUST-000062"/>
    <x v="8"/>
    <x v="4"/>
    <n v="209773.28"/>
    <n v="3"/>
  </r>
  <r>
    <s v="DET-002928"/>
    <s v="ORD-001474"/>
    <s v="PRD-000062"/>
    <n v="21"/>
    <n v="172.11"/>
    <n v="221.97"/>
    <n v="212.93"/>
    <n v="4471.53"/>
    <n v="3614.31"/>
    <n v="857.22"/>
    <n v="0.19170000000000001"/>
    <x v="44"/>
    <x v="1"/>
    <x v="3"/>
    <s v="CUST-000054"/>
    <x v="6"/>
    <x v="3"/>
    <n v="75212.070000000007"/>
    <n v="4"/>
  </r>
  <r>
    <s v="DET-002929"/>
    <s v="ORD-001196"/>
    <s v="PRD-000107"/>
    <n v="44"/>
    <n v="234.67"/>
    <n v="373.26"/>
    <n v="396.29"/>
    <n v="17436.759999999998"/>
    <n v="10325.48"/>
    <n v="7111.28"/>
    <n v="0.4078"/>
    <x v="15"/>
    <x v="2"/>
    <x v="3"/>
    <s v="CUST-000018"/>
    <x v="56"/>
    <x v="3"/>
    <n v="91755.97"/>
    <n v="1"/>
  </r>
  <r>
    <s v="DET-002930"/>
    <s v="ORD-000383"/>
    <s v="PRD-000049"/>
    <n v="38"/>
    <n v="296.02"/>
    <n v="374.25"/>
    <n v="356.89"/>
    <n v="13561.82"/>
    <n v="11248.76"/>
    <n v="2313.06"/>
    <n v="0.1706"/>
    <x v="105"/>
    <x v="5"/>
    <x v="0"/>
    <s v="CUST-000068"/>
    <x v="17"/>
    <x v="2"/>
    <n v="134393.07999999999"/>
    <n v="2"/>
  </r>
  <r>
    <s v="DET-002931"/>
    <s v="ORD-000134"/>
    <s v="PRD-000051"/>
    <n v="42"/>
    <n v="486.31"/>
    <n v="723.21"/>
    <n v="757.6"/>
    <n v="31819.200000000001"/>
    <n v="20425.02"/>
    <n v="11394.18"/>
    <n v="0.35809999999999997"/>
    <x v="0"/>
    <x v="0"/>
    <x v="2"/>
    <s v="CUST-000074"/>
    <x v="29"/>
    <x v="0"/>
    <n v="231969.87"/>
    <n v="3"/>
  </r>
  <r>
    <s v="DET-002932"/>
    <s v="ORD-001450"/>
    <s v="PRD-000118"/>
    <n v="26"/>
    <n v="133.96"/>
    <n v="168.59"/>
    <n v="165.48"/>
    <n v="4302.4799999999996"/>
    <n v="3482.96"/>
    <n v="819.52"/>
    <n v="0.1905"/>
    <x v="94"/>
    <x v="4"/>
    <x v="0"/>
    <s v="CUST-000016"/>
    <x v="47"/>
    <x v="3"/>
    <n v="48091.64"/>
    <n v="6"/>
  </r>
  <r>
    <s v="DET-002933"/>
    <s v="ORD-001049"/>
    <s v="PRD-000033"/>
    <n v="9"/>
    <n v="79.27"/>
    <n v="103.11"/>
    <n v="108.73"/>
    <n v="978.57"/>
    <n v="713.43"/>
    <n v="265.14"/>
    <n v="0.27089999999999997"/>
    <x v="106"/>
    <x v="3"/>
    <x v="0"/>
    <s v="CUST-000022"/>
    <x v="74"/>
    <x v="3"/>
    <n v="6817.22"/>
    <n v="3"/>
  </r>
  <r>
    <s v="DET-002934"/>
    <s v="ORD-000503"/>
    <s v="PRD-000030"/>
    <n v="44"/>
    <n v="70.900000000000006"/>
    <n v="95.54"/>
    <n v="95.2"/>
    <n v="4188.8"/>
    <n v="3119.6"/>
    <n v="1069.2"/>
    <n v="0.25530000000000003"/>
    <x v="6"/>
    <x v="1"/>
    <x v="2"/>
    <s v="CUST-000068"/>
    <x v="17"/>
    <x v="2"/>
    <n v="19072.099999999999"/>
    <n v="4"/>
  </r>
  <r>
    <s v="DET-002935"/>
    <s v="ORD-001209"/>
    <s v="PRD-000059"/>
    <n v="20"/>
    <n v="70.349999999999994"/>
    <n v="111"/>
    <n v="119.99"/>
    <n v="2399.8000000000002"/>
    <n v="1407"/>
    <n v="992.8"/>
    <n v="0.41370000000000001"/>
    <x v="74"/>
    <x v="3"/>
    <x v="2"/>
    <s v="CUST-000007"/>
    <x v="30"/>
    <x v="3"/>
    <n v="22441.65"/>
    <n v="1"/>
  </r>
  <r>
    <s v="DET-002936"/>
    <s v="ORD-001109"/>
    <s v="PRD-000076"/>
    <n v="17"/>
    <n v="378.05"/>
    <n v="518.77"/>
    <n v="519.04999999999995"/>
    <n v="8823.85"/>
    <n v="6426.85"/>
    <n v="2397"/>
    <n v="0.2717"/>
    <x v="13"/>
    <x v="4"/>
    <x v="3"/>
    <s v="CUST-000072"/>
    <x v="34"/>
    <x v="0"/>
    <n v="161805.4"/>
    <n v="2"/>
  </r>
  <r>
    <s v="DET-002937"/>
    <s v="ORD-000144"/>
    <s v="PRD-000015"/>
    <n v="30"/>
    <n v="131.82"/>
    <n v="208.28"/>
    <n v="217.23"/>
    <n v="6516.9"/>
    <n v="3954.6"/>
    <n v="2562.3000000000002"/>
    <n v="0.39319999999999999"/>
    <x v="54"/>
    <x v="3"/>
    <x v="0"/>
    <s v="CUST-000060"/>
    <x v="62"/>
    <x v="3"/>
    <n v="12654.72"/>
    <n v="3"/>
  </r>
  <r>
    <s v="DET-002938"/>
    <s v="ORD-001436"/>
    <s v="PRD-000082"/>
    <n v="35"/>
    <n v="330.48"/>
    <n v="422.83"/>
    <n v="419.82"/>
    <n v="14693.7"/>
    <n v="11566.8"/>
    <n v="3126.9"/>
    <n v="0.21279999999999999"/>
    <x v="2"/>
    <x v="2"/>
    <x v="2"/>
    <s v="CUST-000015"/>
    <x v="69"/>
    <x v="1"/>
    <n v="69070.320000000007"/>
    <n v="1"/>
  </r>
  <r>
    <s v="DET-002939"/>
    <s v="ORD-000224"/>
    <s v="PRD-000092"/>
    <n v="43"/>
    <n v="370.96"/>
    <n v="553.53"/>
    <n v="602.01"/>
    <n v="25886.43"/>
    <n v="15951.28"/>
    <n v="9935.15"/>
    <n v="0.38379999999999997"/>
    <x v="5"/>
    <x v="3"/>
    <x v="1"/>
    <s v="CUST-000051"/>
    <x v="42"/>
    <x v="2"/>
    <n v="74562.960000000006"/>
    <n v="5"/>
  </r>
  <r>
    <s v="DET-002940"/>
    <s v="ORD-000220"/>
    <s v="PRD-000023"/>
    <n v="27"/>
    <n v="181.47"/>
    <n v="258.42"/>
    <n v="275.77"/>
    <n v="7445.79"/>
    <n v="4899.6899999999996"/>
    <n v="2546.1"/>
    <n v="0.34200000000000003"/>
    <x v="19"/>
    <x v="1"/>
    <x v="0"/>
    <s v="CUST-000079"/>
    <x v="49"/>
    <x v="0"/>
    <n v="43552.800000000003"/>
    <n v="2"/>
  </r>
  <r>
    <s v="DET-002941"/>
    <s v="ORD-000179"/>
    <s v="PRD-000078"/>
    <n v="16"/>
    <n v="83.32"/>
    <n v="130.31"/>
    <n v="128.55000000000001"/>
    <n v="2056.8000000000002"/>
    <n v="1333.12"/>
    <n v="723.68"/>
    <n v="0.3518"/>
    <x v="16"/>
    <x v="3"/>
    <x v="0"/>
    <s v="CUST-000033"/>
    <x v="23"/>
    <x v="2"/>
    <n v="38077.24"/>
    <n v="5"/>
  </r>
  <r>
    <s v="DET-002942"/>
    <s v="ORD-000433"/>
    <s v="PRD-000094"/>
    <n v="18"/>
    <n v="302.57"/>
    <n v="401.96"/>
    <n v="439.07"/>
    <n v="7903.26"/>
    <n v="5446.26"/>
    <n v="2457"/>
    <n v="0.31090000000000001"/>
    <x v="41"/>
    <x v="2"/>
    <x v="2"/>
    <s v="CUST-000060"/>
    <x v="62"/>
    <x v="3"/>
    <n v="133433.37"/>
    <n v="6"/>
  </r>
  <r>
    <s v="DET-002943"/>
    <s v="ORD-000265"/>
    <s v="PRD-000097"/>
    <n v="22"/>
    <n v="285.23"/>
    <n v="389.02"/>
    <n v="390.41"/>
    <n v="8589.02"/>
    <n v="6275.06"/>
    <n v="2313.96"/>
    <n v="0.26939999999999997"/>
    <x v="93"/>
    <x v="1"/>
    <x v="0"/>
    <s v="CUST-000067"/>
    <x v="59"/>
    <x v="0"/>
    <n v="47062.95"/>
    <n v="1"/>
  </r>
  <r>
    <s v="DET-002944"/>
    <s v="ORD-000954"/>
    <s v="PRD-000045"/>
    <n v="31"/>
    <n v="166.45"/>
    <n v="213.32"/>
    <n v="223.51"/>
    <n v="6928.81"/>
    <n v="5159.95"/>
    <n v="1768.86"/>
    <n v="0.25530000000000003"/>
    <x v="51"/>
    <x v="3"/>
    <x v="0"/>
    <s v="CUST-000019"/>
    <x v="3"/>
    <x v="0"/>
    <n v="49768.55"/>
    <n v="3"/>
  </r>
  <r>
    <s v="DET-002945"/>
    <s v="ORD-000429"/>
    <s v="PRD-000062"/>
    <n v="32"/>
    <n v="172.11"/>
    <n v="221.97"/>
    <n v="235.61"/>
    <n v="7539.52"/>
    <n v="5507.52"/>
    <n v="2032"/>
    <n v="0.26950000000000002"/>
    <x v="44"/>
    <x v="1"/>
    <x v="2"/>
    <s v="CUST-000001"/>
    <x v="50"/>
    <x v="4"/>
    <n v="75212.070000000007"/>
    <n v="6"/>
  </r>
  <r>
    <s v="DET-002946"/>
    <s v="ORD-000416"/>
    <s v="PRD-000079"/>
    <n v="22"/>
    <n v="211.31"/>
    <n v="329.75"/>
    <n v="314.39999999999998"/>
    <n v="6916.8"/>
    <n v="4648.82"/>
    <n v="2267.98"/>
    <n v="0.32790000000000002"/>
    <x v="25"/>
    <x v="5"/>
    <x v="0"/>
    <s v="CUST-000038"/>
    <x v="32"/>
    <x v="3"/>
    <n v="42684.62"/>
    <n v="1"/>
  </r>
  <r>
    <s v="DET-002947"/>
    <s v="ORD-001477"/>
    <s v="PRD-000071"/>
    <n v="20"/>
    <n v="397.51"/>
    <n v="509.84"/>
    <n v="557.69000000000005"/>
    <n v="11153.8"/>
    <n v="7950.2"/>
    <n v="3203.6"/>
    <n v="0.28720000000000001"/>
    <x v="43"/>
    <x v="1"/>
    <x v="0"/>
    <s v="CUST-000045"/>
    <x v="13"/>
    <x v="0"/>
    <n v="96197.42"/>
    <n v="6"/>
  </r>
  <r>
    <s v="DET-002948"/>
    <s v="ORD-000727"/>
    <s v="PRD-000015"/>
    <n v="20"/>
    <n v="131.82"/>
    <n v="208.28"/>
    <n v="208.63"/>
    <n v="4172.6000000000004"/>
    <n v="2636.4"/>
    <n v="1536.2"/>
    <n v="0.36820000000000003"/>
    <x v="54"/>
    <x v="3"/>
    <x v="0"/>
    <s v="CUST-000053"/>
    <x v="19"/>
    <x v="4"/>
    <n v="12654.72"/>
    <n v="6"/>
  </r>
  <r>
    <s v="DET-002949"/>
    <s v="ORD-000197"/>
    <s v="PRD-000116"/>
    <n v="17"/>
    <n v="442.16"/>
    <n v="664.5"/>
    <n v="650.19000000000005"/>
    <n v="11053.23"/>
    <n v="7516.72"/>
    <n v="3536.51"/>
    <n v="0.32"/>
    <x v="98"/>
    <x v="1"/>
    <x v="2"/>
    <s v="CUST-000051"/>
    <x v="42"/>
    <x v="2"/>
    <n v="207373.04"/>
    <n v="6"/>
  </r>
  <r>
    <s v="DET-002950"/>
    <s v="ORD-001077"/>
    <s v="PRD-000106"/>
    <n v="33"/>
    <n v="162.18"/>
    <n v="216.57"/>
    <n v="233.38"/>
    <n v="7701.54"/>
    <n v="5351.94"/>
    <n v="2349.6"/>
    <n v="0.30509999999999998"/>
    <x v="33"/>
    <x v="1"/>
    <x v="1"/>
    <s v="CUST-000027"/>
    <x v="21"/>
    <x v="4"/>
    <n v="37950.120000000003"/>
    <n v="4"/>
  </r>
  <r>
    <s v="DET-002951"/>
    <s v="ORD-000480"/>
    <s v="PRD-000046"/>
    <n v="13"/>
    <n v="348.14"/>
    <n v="536.96"/>
    <n v="566.73"/>
    <n v="7367.49"/>
    <n v="4525.82"/>
    <n v="2841.67"/>
    <n v="0.38569999999999999"/>
    <x v="79"/>
    <x v="1"/>
    <x v="3"/>
    <s v="CUST-000029"/>
    <x v="4"/>
    <x v="0"/>
    <n v="112797.36"/>
    <n v="5"/>
  </r>
  <r>
    <s v="DET-002952"/>
    <s v="ORD-001467"/>
    <s v="PRD-000064"/>
    <n v="30"/>
    <n v="210.54"/>
    <n v="327.83"/>
    <n v="315.7"/>
    <n v="9471"/>
    <n v="6316.2"/>
    <n v="3154.8"/>
    <n v="0.33310000000000001"/>
    <x v="10"/>
    <x v="3"/>
    <x v="3"/>
    <s v="CUST-000042"/>
    <x v="53"/>
    <x v="2"/>
    <n v="34528.559999999998"/>
    <n v="6"/>
  </r>
  <r>
    <s v="DET-002953"/>
    <s v="ORD-001354"/>
    <s v="PRD-000102"/>
    <n v="32"/>
    <n v="336.38"/>
    <n v="487.38"/>
    <n v="471.57"/>
    <n v="15090.24"/>
    <n v="10764.16"/>
    <n v="4326.08"/>
    <n v="0.28670000000000001"/>
    <x v="37"/>
    <x v="5"/>
    <x v="2"/>
    <s v="CUST-000033"/>
    <x v="23"/>
    <x v="2"/>
    <n v="161462.39999999999"/>
    <n v="2"/>
  </r>
  <r>
    <s v="DET-002954"/>
    <s v="ORD-001275"/>
    <s v="PRD-000046"/>
    <n v="45"/>
    <n v="348.14"/>
    <n v="536.96"/>
    <n v="567.72"/>
    <n v="25547.4"/>
    <n v="15666.3"/>
    <n v="9881.1"/>
    <n v="0.38679999999999998"/>
    <x v="79"/>
    <x v="1"/>
    <x v="2"/>
    <s v="CUST-000074"/>
    <x v="29"/>
    <x v="0"/>
    <n v="112797.36"/>
    <n v="5"/>
  </r>
  <r>
    <s v="DET-002955"/>
    <s v="ORD-000890"/>
    <s v="PRD-000056"/>
    <n v="17"/>
    <n v="464.84"/>
    <n v="609.41999999999996"/>
    <n v="585.79"/>
    <n v="9958.43"/>
    <n v="7902.28"/>
    <n v="2056.15"/>
    <n v="0.20649999999999999"/>
    <x v="78"/>
    <x v="4"/>
    <x v="2"/>
    <s v="CUST-000074"/>
    <x v="29"/>
    <x v="0"/>
    <n v="192443.76"/>
    <n v="3"/>
  </r>
  <r>
    <s v="DET-002956"/>
    <s v="ORD-000925"/>
    <s v="PRD-000118"/>
    <n v="40"/>
    <n v="133.96"/>
    <n v="168.59"/>
    <n v="183.35"/>
    <n v="7334"/>
    <n v="5358.4"/>
    <n v="1975.6"/>
    <n v="0.26939999999999997"/>
    <x v="94"/>
    <x v="4"/>
    <x v="0"/>
    <s v="CUST-000025"/>
    <x v="15"/>
    <x v="0"/>
    <n v="48091.64"/>
    <n v="5"/>
  </r>
  <r>
    <s v="DET-002957"/>
    <s v="ORD-000123"/>
    <s v="PRD-000044"/>
    <n v="13"/>
    <n v="459.19"/>
    <n v="660.1"/>
    <n v="700.52"/>
    <n v="9106.76"/>
    <n v="5969.47"/>
    <n v="3137.29"/>
    <n v="0.34449999999999997"/>
    <x v="53"/>
    <x v="1"/>
    <x v="1"/>
    <s v="CUST-000049"/>
    <x v="7"/>
    <x v="1"/>
    <n v="22959.5"/>
    <n v="5"/>
  </r>
  <r>
    <s v="DET-002958"/>
    <s v="ORD-001411"/>
    <s v="PRD-000075"/>
    <n v="18"/>
    <n v="368.09"/>
    <n v="503.79"/>
    <n v="503.95"/>
    <n v="9071.1"/>
    <n v="6625.62"/>
    <n v="2445.48"/>
    <n v="0.26960000000000001"/>
    <x v="100"/>
    <x v="1"/>
    <x v="2"/>
    <s v="CUST-000070"/>
    <x v="77"/>
    <x v="0"/>
    <n v="39753.72"/>
    <n v="2"/>
  </r>
  <r>
    <s v="DET-002959"/>
    <s v="ORD-001363"/>
    <s v="PRD-000029"/>
    <n v="16"/>
    <n v="316.58999999999997"/>
    <n v="401.44"/>
    <n v="403.22"/>
    <n v="6451.52"/>
    <n v="5065.4399999999996"/>
    <n v="1386.08"/>
    <n v="0.21479999999999999"/>
    <x v="113"/>
    <x v="4"/>
    <x v="0"/>
    <s v="CUST-000062"/>
    <x v="8"/>
    <x v="4"/>
    <n v="98776.08"/>
    <n v="3"/>
  </r>
  <r>
    <s v="DET-002960"/>
    <s v="ORD-000778"/>
    <s v="PRD-000095"/>
    <n v="36"/>
    <n v="396.94"/>
    <n v="595.12"/>
    <n v="610.58000000000004"/>
    <n v="21980.880000000001"/>
    <n v="14289.84"/>
    <n v="7691.04"/>
    <n v="0.34989999999999999"/>
    <x v="31"/>
    <x v="1"/>
    <x v="2"/>
    <s v="CUST-000080"/>
    <x v="12"/>
    <x v="4"/>
    <n v="139722.88"/>
    <n v="2"/>
  </r>
  <r>
    <s v="DET-002961"/>
    <s v="ORD-000348"/>
    <s v="PRD-000062"/>
    <n v="42"/>
    <n v="172.11"/>
    <n v="221.97"/>
    <n v="222.89"/>
    <n v="9361.3799999999992"/>
    <n v="7228.62"/>
    <n v="2132.7600000000002"/>
    <n v="0.2278"/>
    <x v="44"/>
    <x v="1"/>
    <x v="1"/>
    <s v="CUST-000021"/>
    <x v="55"/>
    <x v="4"/>
    <n v="75212.070000000007"/>
    <n v="5"/>
  </r>
  <r>
    <s v="DET-002962"/>
    <s v="ORD-000029"/>
    <s v="PRD-000089"/>
    <n v="7"/>
    <n v="449.25"/>
    <n v="562.36"/>
    <n v="600.33000000000004"/>
    <n v="4202.3100000000004"/>
    <n v="3144.75"/>
    <n v="1057.56"/>
    <n v="0.25169999999999998"/>
    <x v="27"/>
    <x v="2"/>
    <x v="0"/>
    <s v="CUST-000019"/>
    <x v="3"/>
    <x v="0"/>
    <n v="146455.5"/>
    <n v="3"/>
  </r>
  <r>
    <s v="DET-002963"/>
    <s v="ORD-000975"/>
    <s v="PRD-000052"/>
    <n v="20"/>
    <n v="398.81"/>
    <n v="500.83"/>
    <n v="549.02"/>
    <n v="10980.4"/>
    <n v="7976.2"/>
    <n v="3004.2"/>
    <n v="0.27360000000000001"/>
    <x v="64"/>
    <x v="5"/>
    <x v="1"/>
    <s v="CUST-000042"/>
    <x v="53"/>
    <x v="2"/>
    <n v="100101.31"/>
    <n v="3"/>
  </r>
  <r>
    <s v="DET-002964"/>
    <s v="ORD-000035"/>
    <s v="PRD-000054"/>
    <n v="24"/>
    <n v="452.67"/>
    <n v="601.72"/>
    <n v="624.39"/>
    <n v="14985.36"/>
    <n v="10864.08"/>
    <n v="4121.28"/>
    <n v="0.27500000000000002"/>
    <x v="77"/>
    <x v="5"/>
    <x v="0"/>
    <s v="CUST-000052"/>
    <x v="58"/>
    <x v="2"/>
    <n v="218639.61"/>
    <n v="6"/>
  </r>
  <r>
    <s v="DET-002965"/>
    <s v="ORD-001420"/>
    <s v="PRD-000088"/>
    <n v="36"/>
    <n v="336.9"/>
    <n v="499.36"/>
    <n v="507.8"/>
    <n v="18280.8"/>
    <n v="12128.4"/>
    <n v="6152.4"/>
    <n v="0.33650000000000002"/>
    <x v="26"/>
    <x v="4"/>
    <x v="3"/>
    <s v="CUST-000044"/>
    <x v="52"/>
    <x v="3"/>
    <n v="34700.699999999997"/>
    <n v="3"/>
  </r>
  <r>
    <s v="DET-002966"/>
    <s v="ORD-000623"/>
    <s v="PRD-000057"/>
    <n v="27"/>
    <n v="89.82"/>
    <n v="134"/>
    <n v="131.78"/>
    <n v="3558.06"/>
    <n v="2425.14"/>
    <n v="1132.92"/>
    <n v="0.31840000000000002"/>
    <x v="30"/>
    <x v="4"/>
    <x v="3"/>
    <s v="CUST-000055"/>
    <x v="44"/>
    <x v="2"/>
    <n v="9431.1"/>
    <n v="6"/>
  </r>
  <r>
    <s v="DET-002967"/>
    <s v="ORD-001318"/>
    <s v="PRD-000083"/>
    <n v="21"/>
    <n v="198.9"/>
    <n v="259.88"/>
    <n v="272.36"/>
    <n v="5719.56"/>
    <n v="4176.8999999999996"/>
    <n v="1542.66"/>
    <n v="0.2697"/>
    <x v="66"/>
    <x v="5"/>
    <x v="2"/>
    <s v="CUST-000043"/>
    <x v="54"/>
    <x v="3"/>
    <n v="72399.600000000006"/>
    <n v="4"/>
  </r>
  <r>
    <s v="DET-002968"/>
    <s v="ORD-000589"/>
    <s v="PRD-000066"/>
    <n v="20"/>
    <n v="294.20999999999998"/>
    <n v="435.72"/>
    <n v="458.74"/>
    <n v="9174.7999999999993"/>
    <n v="5884.2"/>
    <n v="3290.6"/>
    <n v="0.35870000000000002"/>
    <x v="14"/>
    <x v="1"/>
    <x v="3"/>
    <s v="CUST-000049"/>
    <x v="7"/>
    <x v="1"/>
    <n v="118860.84"/>
    <n v="2"/>
  </r>
  <r>
    <s v="DET-002969"/>
    <s v="ORD-001373"/>
    <s v="PRD-000022"/>
    <n v="42"/>
    <n v="112.77"/>
    <n v="150.9"/>
    <n v="158.86000000000001"/>
    <n v="6672.12"/>
    <n v="4736.34"/>
    <n v="1935.78"/>
    <n v="0.29010000000000002"/>
    <x v="17"/>
    <x v="3"/>
    <x v="3"/>
    <s v="CUST-000073"/>
    <x v="36"/>
    <x v="0"/>
    <n v="35409.78"/>
    <n v="5"/>
  </r>
  <r>
    <s v="DET-002970"/>
    <s v="ORD-001171"/>
    <s v="PRD-000020"/>
    <n v="12"/>
    <n v="181.05"/>
    <n v="287.89"/>
    <n v="274.66000000000003"/>
    <n v="3295.92"/>
    <n v="2172.6"/>
    <n v="1123.32"/>
    <n v="0.34079999999999999"/>
    <x v="21"/>
    <x v="2"/>
    <x v="2"/>
    <s v="CUST-000004"/>
    <x v="73"/>
    <x v="4"/>
    <n v="28786.95"/>
    <n v="5"/>
  </r>
  <r>
    <s v="DET-002971"/>
    <s v="ORD-001091"/>
    <s v="PRD-000033"/>
    <n v="23"/>
    <n v="79.27"/>
    <n v="103.11"/>
    <n v="111.86"/>
    <n v="2572.7800000000002"/>
    <n v="1823.21"/>
    <n v="749.57"/>
    <n v="0.2913"/>
    <x v="106"/>
    <x v="3"/>
    <x v="3"/>
    <s v="CUST-000044"/>
    <x v="52"/>
    <x v="3"/>
    <n v="6817.22"/>
    <n v="2"/>
  </r>
  <r>
    <s v="DET-002972"/>
    <s v="ORD-000904"/>
    <s v="PRD-000072"/>
    <n v="34"/>
    <n v="139.41999999999999"/>
    <n v="218.06"/>
    <n v="218.22"/>
    <n v="7419.48"/>
    <n v="4740.28"/>
    <n v="2679.2"/>
    <n v="0.36109999999999998"/>
    <x v="99"/>
    <x v="4"/>
    <x v="1"/>
    <s v="CUST-000050"/>
    <x v="10"/>
    <x v="4"/>
    <n v="45032.66"/>
    <n v="1"/>
  </r>
  <r>
    <s v="DET-002973"/>
    <s v="ORD-000520"/>
    <s v="PRD-000025"/>
    <n v="38"/>
    <n v="255.23"/>
    <n v="344.48"/>
    <n v="365.71"/>
    <n v="13896.98"/>
    <n v="9698.74"/>
    <n v="4198.24"/>
    <n v="0.30209999999999998"/>
    <x v="11"/>
    <x v="1"/>
    <x v="1"/>
    <s v="CUST-000023"/>
    <x v="2"/>
    <x v="1"/>
    <n v="118937.18"/>
    <n v="1"/>
  </r>
  <r>
    <s v="DET-002974"/>
    <s v="ORD-000122"/>
    <s v="PRD-000046"/>
    <n v="18"/>
    <n v="348.14"/>
    <n v="536.96"/>
    <n v="571.30999999999995"/>
    <n v="10283.58"/>
    <n v="6266.52"/>
    <n v="4017.06"/>
    <n v="0.3906"/>
    <x v="79"/>
    <x v="1"/>
    <x v="2"/>
    <s v="CUST-000047"/>
    <x v="43"/>
    <x v="3"/>
    <n v="112797.36"/>
    <n v="4"/>
  </r>
  <r>
    <s v="DET-002975"/>
    <s v="ORD-000340"/>
    <s v="PRD-000073"/>
    <n v="26"/>
    <n v="52.48"/>
    <n v="82.14"/>
    <n v="86.05"/>
    <n v="2237.3000000000002"/>
    <n v="1364.48"/>
    <n v="872.82"/>
    <n v="0.3901"/>
    <x v="118"/>
    <x v="0"/>
    <x v="1"/>
    <s v="CUST-000064"/>
    <x v="18"/>
    <x v="0"/>
    <n v="6979.84"/>
    <n v="2"/>
  </r>
  <r>
    <s v="DET-002976"/>
    <s v="ORD-000175"/>
    <s v="PRD-000098"/>
    <n v="48"/>
    <n v="242.39"/>
    <n v="366.32"/>
    <n v="369.7"/>
    <n v="17745.599999999999"/>
    <n v="11634.72"/>
    <n v="6110.88"/>
    <n v="0.34439999999999998"/>
    <x v="102"/>
    <x v="4"/>
    <x v="0"/>
    <s v="CUST-000059"/>
    <x v="5"/>
    <x v="2"/>
    <n v="16724.91"/>
    <n v="5"/>
  </r>
  <r>
    <s v="DET-002977"/>
    <s v="ORD-000597"/>
    <s v="PRD-000057"/>
    <n v="21"/>
    <n v="89.82"/>
    <n v="134"/>
    <n v="139.53"/>
    <n v="2930.13"/>
    <n v="1886.22"/>
    <n v="1043.9100000000001"/>
    <n v="0.35630000000000001"/>
    <x v="30"/>
    <x v="4"/>
    <x v="0"/>
    <s v="CUST-000001"/>
    <x v="50"/>
    <x v="4"/>
    <n v="9431.1"/>
    <n v="6"/>
  </r>
  <r>
    <s v="DET-002978"/>
    <s v="ORD-000451"/>
    <s v="PRD-000087"/>
    <n v="19"/>
    <n v="378.32"/>
    <n v="486.34"/>
    <n v="464.96"/>
    <n v="8834.24"/>
    <n v="7188.08"/>
    <n v="1646.16"/>
    <n v="0.18629999999999999"/>
    <x v="107"/>
    <x v="5"/>
    <x v="2"/>
    <s v="CUST-000039"/>
    <x v="51"/>
    <x v="0"/>
    <n v="133546.96"/>
    <n v="6"/>
  </r>
  <r>
    <s v="DET-002979"/>
    <s v="ORD-000557"/>
    <s v="PRD-000005"/>
    <n v="36"/>
    <n v="120.21"/>
    <n v="159.85"/>
    <n v="170.13"/>
    <n v="6124.68"/>
    <n v="4327.5600000000004"/>
    <n v="1797.12"/>
    <n v="0.29339999999999999"/>
    <x v="3"/>
    <x v="2"/>
    <x v="2"/>
    <s v="CUST-000053"/>
    <x v="19"/>
    <x v="4"/>
    <n v="45439.38"/>
    <n v="6"/>
  </r>
  <r>
    <s v="DET-002980"/>
    <s v="ORD-001160"/>
    <s v="PRD-000055"/>
    <n v="17"/>
    <n v="319.05"/>
    <n v="470.86"/>
    <n v="454.35"/>
    <n v="7723.95"/>
    <n v="5423.85"/>
    <n v="2300.1"/>
    <n v="0.29780000000000001"/>
    <x v="23"/>
    <x v="0"/>
    <x v="2"/>
    <s v="CUST-000032"/>
    <x v="1"/>
    <x v="0"/>
    <n v="62852.85"/>
    <n v="5"/>
  </r>
  <r>
    <s v="DET-002981"/>
    <s v="ORD-001040"/>
    <s v="PRD-000061"/>
    <n v="25"/>
    <n v="224.9"/>
    <n v="307.97000000000003"/>
    <n v="310.89999999999998"/>
    <n v="7772.5"/>
    <n v="5622.5"/>
    <n v="2150"/>
    <n v="0.27660000000000001"/>
    <x v="109"/>
    <x v="1"/>
    <x v="1"/>
    <s v="CUST-000039"/>
    <x v="51"/>
    <x v="0"/>
    <n v="11245"/>
    <n v="5"/>
  </r>
  <r>
    <s v="DET-002982"/>
    <s v="ORD-001357"/>
    <s v="PRD-000089"/>
    <n v="44"/>
    <n v="449.25"/>
    <n v="562.36"/>
    <n v="542.98"/>
    <n v="23891.119999999999"/>
    <n v="19767"/>
    <n v="4124.12"/>
    <n v="0.1726"/>
    <x v="27"/>
    <x v="2"/>
    <x v="0"/>
    <s v="CUST-000031"/>
    <x v="57"/>
    <x v="0"/>
    <n v="146455.5"/>
    <n v="5"/>
  </r>
  <r>
    <s v="DET-002983"/>
    <s v="ORD-001219"/>
    <s v="PRD-000008"/>
    <n v="37"/>
    <n v="439.78"/>
    <n v="682.21"/>
    <n v="733.76"/>
    <n v="27149.119999999999"/>
    <n v="16271.86"/>
    <n v="10877.26"/>
    <n v="0.40060000000000001"/>
    <x v="117"/>
    <x v="5"/>
    <x v="3"/>
    <s v="CUST-000020"/>
    <x v="72"/>
    <x v="0"/>
    <n v="94552.7"/>
    <n v="6"/>
  </r>
  <r>
    <s v="DET-002984"/>
    <s v="ORD-000009"/>
    <s v="PRD-000016"/>
    <n v="31"/>
    <n v="132.53"/>
    <n v="180.65"/>
    <n v="186.53"/>
    <n v="5782.43"/>
    <n v="4108.43"/>
    <n v="1674"/>
    <n v="0.28949999999999998"/>
    <x v="108"/>
    <x v="5"/>
    <x v="0"/>
    <s v="CUST-000064"/>
    <x v="18"/>
    <x v="0"/>
    <n v="33132.5"/>
    <n v="2"/>
  </r>
  <r>
    <s v="DET-002985"/>
    <s v="ORD-000334"/>
    <s v="PRD-000118"/>
    <n v="39"/>
    <n v="133.96"/>
    <n v="168.59"/>
    <n v="177.63"/>
    <n v="6927.57"/>
    <n v="5224.4399999999996"/>
    <n v="1703.13"/>
    <n v="0.24579999999999999"/>
    <x v="94"/>
    <x v="4"/>
    <x v="3"/>
    <s v="CUST-000040"/>
    <x v="27"/>
    <x v="1"/>
    <n v="48091.64"/>
    <n v="4"/>
  </r>
  <r>
    <s v="DET-002986"/>
    <s v="ORD-001357"/>
    <s v="PRD-000048"/>
    <n v="20"/>
    <n v="284.02999999999997"/>
    <n v="373.58"/>
    <n v="393.15"/>
    <n v="7863"/>
    <n v="5680.6"/>
    <n v="2182.4"/>
    <n v="0.27760000000000001"/>
    <x v="20"/>
    <x v="2"/>
    <x v="0"/>
    <s v="CUST-000031"/>
    <x v="57"/>
    <x v="0"/>
    <n v="40900.32"/>
    <n v="5"/>
  </r>
  <r>
    <s v="DET-002987"/>
    <s v="ORD-001017"/>
    <s v="PRD-000109"/>
    <n v="32"/>
    <n v="152.96"/>
    <n v="238.96"/>
    <n v="257.18"/>
    <n v="8229.76"/>
    <n v="4894.72"/>
    <n v="3335.04"/>
    <n v="0.4052"/>
    <x v="92"/>
    <x v="0"/>
    <x v="2"/>
    <s v="CUST-000014"/>
    <x v="68"/>
    <x v="4"/>
    <n v="16978.560000000001"/>
    <n v="5"/>
  </r>
  <r>
    <s v="DET-002988"/>
    <s v="ORD-000327"/>
    <s v="PRD-000116"/>
    <n v="38"/>
    <n v="442.16"/>
    <n v="664.5"/>
    <n v="644.49"/>
    <n v="24490.62"/>
    <n v="16802.080000000002"/>
    <n v="7688.54"/>
    <n v="0.31390000000000001"/>
    <x v="98"/>
    <x v="1"/>
    <x v="2"/>
    <s v="CUST-000025"/>
    <x v="15"/>
    <x v="0"/>
    <n v="207373.04"/>
    <n v="5"/>
  </r>
  <r>
    <s v="DET-002989"/>
    <s v="ORD-000015"/>
    <s v="PRD-000061"/>
    <n v="5"/>
    <n v="224.9"/>
    <n v="307.97000000000003"/>
    <n v="323.05"/>
    <n v="1615.25"/>
    <n v="1124.5"/>
    <n v="490.75"/>
    <n v="0.30380000000000001"/>
    <x v="109"/>
    <x v="1"/>
    <x v="0"/>
    <s v="CUST-000037"/>
    <x v="25"/>
    <x v="4"/>
    <n v="11245"/>
    <n v="3"/>
  </r>
  <r>
    <s v="DET-002990"/>
    <s v="ORD-000839"/>
    <s v="PRD-000015"/>
    <n v="45"/>
    <n v="131.82"/>
    <n v="208.28"/>
    <n v="215.83"/>
    <n v="9712.35"/>
    <n v="5931.9"/>
    <n v="3780.45"/>
    <n v="0.38919999999999999"/>
    <x v="54"/>
    <x v="3"/>
    <x v="1"/>
    <s v="CUST-000029"/>
    <x v="4"/>
    <x v="0"/>
    <n v="12654.72"/>
    <n v="4"/>
  </r>
  <r>
    <s v="DET-002991"/>
    <s v="ORD-000226"/>
    <s v="PRD-000065"/>
    <n v="35"/>
    <n v="176.42"/>
    <n v="236.45"/>
    <n v="225.72"/>
    <n v="7900.2"/>
    <n v="6174.7"/>
    <n v="1725.5"/>
    <n v="0.21840000000000001"/>
    <x v="114"/>
    <x v="0"/>
    <x v="1"/>
    <s v="CUST-000064"/>
    <x v="18"/>
    <x v="0"/>
    <n v="54866.62"/>
    <n v="6"/>
  </r>
  <r>
    <s v="DET-002992"/>
    <s v="ORD-001449"/>
    <s v="PRD-000022"/>
    <n v="40"/>
    <n v="112.77"/>
    <n v="150.9"/>
    <n v="147.91"/>
    <n v="5916.4"/>
    <n v="4510.8"/>
    <n v="1405.6"/>
    <n v="0.23760000000000001"/>
    <x v="17"/>
    <x v="3"/>
    <x v="2"/>
    <s v="CUST-000008"/>
    <x v="20"/>
    <x v="0"/>
    <n v="35409.78"/>
    <n v="4"/>
  </r>
  <r>
    <s v="DET-002993"/>
    <s v="ORD-001432"/>
    <s v="PRD-000003"/>
    <n v="48"/>
    <n v="379.4"/>
    <n v="516.48"/>
    <n v="511.39"/>
    <n v="24546.720000000001"/>
    <n v="18211.2"/>
    <n v="6335.52"/>
    <n v="0.2581"/>
    <x v="58"/>
    <x v="2"/>
    <x v="2"/>
    <s v="CUST-000025"/>
    <x v="15"/>
    <x v="0"/>
    <n v="53874.8"/>
    <n v="5"/>
  </r>
  <r>
    <s v="DET-002994"/>
    <s v="ORD-000113"/>
    <s v="PRD-000102"/>
    <n v="37"/>
    <n v="336.38"/>
    <n v="487.38"/>
    <n v="468.32"/>
    <n v="17327.84"/>
    <n v="12446.06"/>
    <n v="4881.78"/>
    <n v="0.28170000000000001"/>
    <x v="37"/>
    <x v="5"/>
    <x v="1"/>
    <s v="CUST-000047"/>
    <x v="43"/>
    <x v="3"/>
    <n v="161462.39999999999"/>
    <n v="3"/>
  </r>
  <r>
    <s v="DET-002995"/>
    <s v="ORD-001452"/>
    <s v="PRD-000054"/>
    <n v="37"/>
    <n v="452.67"/>
    <n v="601.72"/>
    <n v="603.65"/>
    <n v="22335.05"/>
    <n v="16748.79"/>
    <n v="5586.26"/>
    <n v="0.25009999999999999"/>
    <x v="77"/>
    <x v="5"/>
    <x v="2"/>
    <s v="CUST-000030"/>
    <x v="38"/>
    <x v="3"/>
    <n v="218639.61"/>
    <n v="4"/>
  </r>
  <r>
    <s v="DET-002996"/>
    <s v="ORD-000001"/>
    <s v="PRD-000014"/>
    <n v="43"/>
    <n v="145.55000000000001"/>
    <n v="199.14"/>
    <n v="190"/>
    <n v="8170"/>
    <n v="6258.65"/>
    <n v="1911.35"/>
    <n v="0.2339"/>
    <x v="4"/>
    <x v="2"/>
    <x v="0"/>
    <s v="CUST-000075"/>
    <x v="0"/>
    <x v="0"/>
    <n v="47158.2"/>
    <n v="1"/>
  </r>
  <r>
    <s v="DET-002997"/>
    <s v="ORD-000266"/>
    <s v="PRD-000036"/>
    <n v="22"/>
    <n v="413.78"/>
    <n v="552.28"/>
    <n v="570.49"/>
    <n v="12550.78"/>
    <n v="9103.16"/>
    <n v="3447.62"/>
    <n v="0.2747"/>
    <x v="81"/>
    <x v="1"/>
    <x v="2"/>
    <s v="CUST-000027"/>
    <x v="21"/>
    <x v="4"/>
    <n v="177511.62"/>
    <n v="1"/>
  </r>
  <r>
    <s v="DET-002998"/>
    <s v="ORD-001232"/>
    <s v="PRD-000082"/>
    <n v="27"/>
    <n v="330.48"/>
    <n v="422.83"/>
    <n v="415.1"/>
    <n v="11207.7"/>
    <n v="8922.9599999999991"/>
    <n v="2284.7399999999998"/>
    <n v="0.2039"/>
    <x v="2"/>
    <x v="2"/>
    <x v="3"/>
    <s v="CUST-000042"/>
    <x v="53"/>
    <x v="2"/>
    <n v="69070.320000000007"/>
    <n v="1"/>
  </r>
  <r>
    <s v="DET-002999"/>
    <s v="ORD-000952"/>
    <s v="PRD-000111"/>
    <n v="27"/>
    <n v="180.39"/>
    <n v="275.67"/>
    <n v="273.75"/>
    <n v="7391.25"/>
    <n v="4870.53"/>
    <n v="2520.7199999999998"/>
    <n v="0.34100000000000003"/>
    <x v="89"/>
    <x v="2"/>
    <x v="0"/>
    <s v="CUST-000033"/>
    <x v="23"/>
    <x v="2"/>
    <n v="57544.41"/>
    <n v="6"/>
  </r>
  <r>
    <s v="DET-003000"/>
    <s v="ORD-001393"/>
    <s v="PRD-000105"/>
    <n v="19"/>
    <n v="458.4"/>
    <n v="615.54999999999995"/>
    <n v="668.84"/>
    <n v="12707.96"/>
    <n v="8709.6"/>
    <n v="3998.36"/>
    <n v="0.31459999999999999"/>
    <x v="85"/>
    <x v="2"/>
    <x v="2"/>
    <s v="CUST-000019"/>
    <x v="3"/>
    <x v="0"/>
    <n v="143479.20000000001"/>
    <n v="6"/>
  </r>
  <r>
    <s v="DET-003001"/>
    <s v="ORD-000306"/>
    <s v="PRD-000082"/>
    <n v="30"/>
    <n v="330.48"/>
    <n v="422.83"/>
    <n v="433.58"/>
    <n v="13007.4"/>
    <n v="9914.4"/>
    <n v="3093"/>
    <n v="0.23780000000000001"/>
    <x v="2"/>
    <x v="2"/>
    <x v="3"/>
    <s v="CUST-000002"/>
    <x v="26"/>
    <x v="1"/>
    <n v="69070.320000000007"/>
    <n v="1"/>
  </r>
  <r>
    <s v="DET-003002"/>
    <s v="ORD-000012"/>
    <s v="PRD-000067"/>
    <n v="34"/>
    <n v="113.42"/>
    <n v="174.22"/>
    <n v="172.54"/>
    <n v="5866.36"/>
    <n v="3856.28"/>
    <n v="2010.08"/>
    <n v="0.34260000000000002"/>
    <x v="57"/>
    <x v="4"/>
    <x v="3"/>
    <s v="CUST-000024"/>
    <x v="71"/>
    <x v="4"/>
    <n v="35500.46"/>
    <n v="3"/>
  </r>
  <r>
    <s v="DET-003003"/>
    <s v="ORD-001369"/>
    <s v="PRD-000010"/>
    <n v="29"/>
    <n v="368.63"/>
    <n v="526.67999999999995"/>
    <n v="547.63"/>
    <n v="15881.27"/>
    <n v="10690.27"/>
    <n v="5191"/>
    <n v="0.32690000000000002"/>
    <x v="63"/>
    <x v="2"/>
    <x v="0"/>
    <s v="CUST-000033"/>
    <x v="23"/>
    <x v="2"/>
    <n v="36494.370000000003"/>
    <n v="3"/>
  </r>
  <r>
    <s v="DET-003004"/>
    <s v="ORD-001489"/>
    <s v="PRD-000049"/>
    <n v="49"/>
    <n v="296.02"/>
    <n v="374.25"/>
    <n v="366.86"/>
    <n v="17976.14"/>
    <n v="14504.98"/>
    <n v="3471.16"/>
    <n v="0.19309999999999999"/>
    <x v="105"/>
    <x v="5"/>
    <x v="3"/>
    <s v="CUST-000024"/>
    <x v="71"/>
    <x v="4"/>
    <n v="134393.07999999999"/>
    <n v="5"/>
  </r>
  <r>
    <s v="DET-003005"/>
    <s v="ORD-001392"/>
    <s v="PRD-000103"/>
    <n v="20"/>
    <n v="191.46"/>
    <n v="245.6"/>
    <n v="236.06"/>
    <n v="4721.2"/>
    <n v="3829.2"/>
    <n v="892"/>
    <n v="0.18890000000000001"/>
    <x v="38"/>
    <x v="1"/>
    <x v="1"/>
    <s v="CUST-000021"/>
    <x v="55"/>
    <x v="4"/>
    <n v="55140.480000000003"/>
    <n v="2"/>
  </r>
  <r>
    <s v="DET-003006"/>
    <s v="ORD-000937"/>
    <s v="PRD-000111"/>
    <n v="43"/>
    <n v="180.39"/>
    <n v="275.67"/>
    <n v="262.75"/>
    <n v="11298.25"/>
    <n v="7756.77"/>
    <n v="3541.48"/>
    <n v="0.3135"/>
    <x v="89"/>
    <x v="2"/>
    <x v="2"/>
    <s v="CUST-000060"/>
    <x v="62"/>
    <x v="3"/>
    <n v="57544.41"/>
    <n v="2"/>
  </r>
  <r>
    <s v="DET-003007"/>
    <s v="ORD-000420"/>
    <s v="PRD-000065"/>
    <n v="49"/>
    <n v="176.42"/>
    <n v="236.45"/>
    <n v="258.38"/>
    <n v="12660.62"/>
    <n v="8644.58"/>
    <n v="4016.04"/>
    <n v="0.31719999999999998"/>
    <x v="114"/>
    <x v="0"/>
    <x v="0"/>
    <s v="CUST-000062"/>
    <x v="8"/>
    <x v="4"/>
    <n v="54866.62"/>
    <n v="1"/>
  </r>
  <r>
    <s v="DET-003008"/>
    <s v="ORD-000889"/>
    <s v="PRD-000091"/>
    <n v="18"/>
    <n v="103.82"/>
    <n v="149.71"/>
    <n v="158.5"/>
    <n v="2853"/>
    <n v="1868.76"/>
    <n v="984.24"/>
    <n v="0.34499999999999997"/>
    <x v="70"/>
    <x v="4"/>
    <x v="3"/>
    <s v="CUST-000054"/>
    <x v="6"/>
    <x v="3"/>
    <n v="23359.5"/>
    <n v="1"/>
  </r>
  <r>
    <s v="DET-003009"/>
    <s v="ORD-000171"/>
    <s v="PRD-000057"/>
    <n v="21"/>
    <n v="89.82"/>
    <n v="134"/>
    <n v="143.38"/>
    <n v="3010.98"/>
    <n v="1886.22"/>
    <n v="1124.76"/>
    <n v="0.37359999999999999"/>
    <x v="30"/>
    <x v="4"/>
    <x v="3"/>
    <s v="CUST-000049"/>
    <x v="7"/>
    <x v="1"/>
    <n v="9431.1"/>
    <n v="1"/>
  </r>
  <r>
    <s v="DET-003010"/>
    <s v="ORD-000134"/>
    <s v="PRD-000027"/>
    <n v="16"/>
    <n v="139.85"/>
    <n v="204.65"/>
    <n v="224.53"/>
    <n v="3592.48"/>
    <n v="2237.6"/>
    <n v="1354.88"/>
    <n v="0.37709999999999999"/>
    <x v="80"/>
    <x v="1"/>
    <x v="2"/>
    <s v="CUST-000074"/>
    <x v="29"/>
    <x v="0"/>
    <n v="52164.05"/>
    <n v="3"/>
  </r>
  <r>
    <s v="DET-003011"/>
    <s v="ORD-000965"/>
    <s v="PRD-000075"/>
    <n v="33"/>
    <n v="368.09"/>
    <n v="503.79"/>
    <n v="549"/>
    <n v="18117"/>
    <n v="12146.97"/>
    <n v="5970.03"/>
    <n v="0.32950000000000002"/>
    <x v="100"/>
    <x v="1"/>
    <x v="1"/>
    <s v="CUST-000063"/>
    <x v="16"/>
    <x v="3"/>
    <n v="39753.72"/>
    <n v="2"/>
  </r>
  <r>
    <s v="DET-003012"/>
    <s v="ORD-001451"/>
    <s v="PRD-000113"/>
    <n v="36"/>
    <n v="468.36"/>
    <n v="680.02"/>
    <n v="721.19"/>
    <n v="25962.84"/>
    <n v="16860.96"/>
    <n v="9101.8799999999992"/>
    <n v="0.35060000000000002"/>
    <x v="83"/>
    <x v="1"/>
    <x v="2"/>
    <s v="CUST-000036"/>
    <x v="46"/>
    <x v="4"/>
    <n v="110064.6"/>
    <n v="6"/>
  </r>
  <r>
    <s v="DET-003013"/>
    <s v="ORD-001049"/>
    <s v="PRD-000005"/>
    <n v="28"/>
    <n v="120.21"/>
    <n v="159.85"/>
    <n v="168.5"/>
    <n v="4718"/>
    <n v="3365.88"/>
    <n v="1352.12"/>
    <n v="0.28660000000000002"/>
    <x v="3"/>
    <x v="2"/>
    <x v="0"/>
    <s v="CUST-000022"/>
    <x v="74"/>
    <x v="3"/>
    <n v="45439.38"/>
    <n v="3"/>
  </r>
  <r>
    <s v="DET-003014"/>
    <s v="ORD-001214"/>
    <s v="PRD-000071"/>
    <n v="17"/>
    <n v="397.51"/>
    <n v="509.84"/>
    <n v="510.11"/>
    <n v="8671.8700000000008"/>
    <n v="6757.67"/>
    <n v="1914.2"/>
    <n v="0.22070000000000001"/>
    <x v="43"/>
    <x v="1"/>
    <x v="0"/>
    <s v="CUST-000061"/>
    <x v="22"/>
    <x v="4"/>
    <n v="96197.42"/>
    <n v="1"/>
  </r>
  <r>
    <s v="DET-003015"/>
    <s v="ORD-001165"/>
    <s v="PRD-000083"/>
    <n v="24"/>
    <n v="198.9"/>
    <n v="259.88"/>
    <n v="250.94"/>
    <n v="6022.56"/>
    <n v="4773.6000000000004"/>
    <n v="1248.96"/>
    <n v="0.2074"/>
    <x v="66"/>
    <x v="5"/>
    <x v="1"/>
    <s v="CUST-000050"/>
    <x v="10"/>
    <x v="4"/>
    <n v="72399.600000000006"/>
    <n v="5"/>
  </r>
  <r>
    <s v="DET-003016"/>
    <s v="ORD-000658"/>
    <s v="PRD-000057"/>
    <n v="19"/>
    <n v="89.82"/>
    <n v="134"/>
    <n v="138.83000000000001"/>
    <n v="2637.77"/>
    <n v="1706.58"/>
    <n v="931.19"/>
    <n v="0.35299999999999998"/>
    <x v="30"/>
    <x v="4"/>
    <x v="2"/>
    <s v="CUST-000033"/>
    <x v="23"/>
    <x v="2"/>
    <n v="9431.1"/>
    <n v="6"/>
  </r>
  <r>
    <s v="DET-003017"/>
    <s v="ORD-001339"/>
    <s v="PRD-000120"/>
    <n v="8"/>
    <n v="292.7"/>
    <n v="384.02"/>
    <n v="398.01"/>
    <n v="3184.08"/>
    <n v="2341.6"/>
    <n v="842.48"/>
    <n v="0.2646"/>
    <x v="62"/>
    <x v="2"/>
    <x v="1"/>
    <s v="CUST-000047"/>
    <x v="43"/>
    <x v="3"/>
    <n v="76980.100000000006"/>
    <n v="3"/>
  </r>
  <r>
    <s v="DET-003018"/>
    <s v="ORD-001468"/>
    <s v="PRD-000093"/>
    <n v="38"/>
    <n v="392.35"/>
    <n v="579.97"/>
    <n v="633.80999999999995"/>
    <n v="24084.78"/>
    <n v="14909.3"/>
    <n v="9175.48"/>
    <n v="0.38100000000000001"/>
    <x v="60"/>
    <x v="5"/>
    <x v="0"/>
    <s v="CUST-000061"/>
    <x v="22"/>
    <x v="4"/>
    <n v="153408.85"/>
    <n v="4"/>
  </r>
  <r>
    <s v="DET-003019"/>
    <s v="ORD-001343"/>
    <s v="PRD-000015"/>
    <n v="32"/>
    <n v="131.82"/>
    <n v="208.28"/>
    <n v="211.69"/>
    <n v="6774.08"/>
    <n v="4218.24"/>
    <n v="2555.84"/>
    <n v="0.37730000000000002"/>
    <x v="54"/>
    <x v="3"/>
    <x v="3"/>
    <s v="CUST-000043"/>
    <x v="54"/>
    <x v="3"/>
    <n v="12654.72"/>
    <n v="2"/>
  </r>
  <r>
    <s v="DET-003020"/>
    <s v="ORD-001465"/>
    <s v="PRD-000099"/>
    <n v="6"/>
    <n v="61.44"/>
    <n v="90.77"/>
    <n v="95.64"/>
    <n v="573.84"/>
    <n v="368.64"/>
    <n v="205.2"/>
    <n v="0.35759999999999997"/>
    <x v="75"/>
    <x v="3"/>
    <x v="0"/>
    <s v="CUST-000063"/>
    <x v="16"/>
    <x v="3"/>
    <n v="3624.96"/>
    <n v="4"/>
  </r>
  <r>
    <s v="DET-003021"/>
    <s v="ORD-001116"/>
    <s v="PRD-000111"/>
    <n v="34"/>
    <n v="180.39"/>
    <n v="275.67"/>
    <n v="285.66000000000003"/>
    <n v="9712.44"/>
    <n v="6133.26"/>
    <n v="3579.18"/>
    <n v="0.36849999999999999"/>
    <x v="89"/>
    <x v="2"/>
    <x v="3"/>
    <s v="CUST-000064"/>
    <x v="18"/>
    <x v="0"/>
    <n v="57544.41"/>
    <n v="1"/>
  </r>
  <r>
    <s v="DET-003022"/>
    <s v="ORD-000179"/>
    <s v="PRD-000101"/>
    <n v="30"/>
    <n v="64.14"/>
    <n v="94.94"/>
    <n v="92.71"/>
    <n v="2781.3"/>
    <n v="1924.2"/>
    <n v="857.1"/>
    <n v="0.30819999999999997"/>
    <x v="55"/>
    <x v="3"/>
    <x v="0"/>
    <s v="CUST-000033"/>
    <x v="23"/>
    <x v="2"/>
    <n v="31813.439999999999"/>
    <n v="5"/>
  </r>
  <r>
    <s v="DET-003023"/>
    <s v="ORD-001080"/>
    <s v="PRD-000119"/>
    <n v="30"/>
    <n v="451.65"/>
    <n v="666.6"/>
    <n v="692.47"/>
    <n v="20774.099999999999"/>
    <n v="13549.5"/>
    <n v="7224.6"/>
    <n v="0.3478"/>
    <x v="47"/>
    <x v="0"/>
    <x v="3"/>
    <s v="CUST-000046"/>
    <x v="60"/>
    <x v="2"/>
    <n v="148592.85"/>
    <n v="6"/>
  </r>
  <r>
    <s v="DET-003024"/>
    <s v="ORD-001179"/>
    <s v="PRD-000076"/>
    <n v="24"/>
    <n v="378.05"/>
    <n v="518.77"/>
    <n v="534.86"/>
    <n v="12836.64"/>
    <n v="9073.2000000000007"/>
    <n v="3763.44"/>
    <n v="0.29320000000000002"/>
    <x v="13"/>
    <x v="4"/>
    <x v="3"/>
    <s v="CUST-000014"/>
    <x v="68"/>
    <x v="4"/>
    <n v="161805.4"/>
    <n v="4"/>
  </r>
  <r>
    <s v="DET-003025"/>
    <s v="ORD-000111"/>
    <s v="PRD-000030"/>
    <n v="46"/>
    <n v="70.900000000000006"/>
    <n v="95.54"/>
    <n v="97.84"/>
    <n v="4500.6400000000003"/>
    <n v="3261.4"/>
    <n v="1239.24"/>
    <n v="0.27529999999999999"/>
    <x v="6"/>
    <x v="1"/>
    <x v="1"/>
    <s v="CUST-000045"/>
    <x v="13"/>
    <x v="0"/>
    <n v="19072.099999999999"/>
    <n v="1"/>
  </r>
  <r>
    <s v="DET-003026"/>
    <s v="ORD-000137"/>
    <s v="PRD-000020"/>
    <n v="32"/>
    <n v="181.05"/>
    <n v="287.89"/>
    <n v="295.67"/>
    <n v="9461.44"/>
    <n v="5793.6"/>
    <n v="3667.84"/>
    <n v="0.38769999999999999"/>
    <x v="21"/>
    <x v="2"/>
    <x v="1"/>
    <s v="CUST-000076"/>
    <x v="35"/>
    <x v="2"/>
    <n v="28786.95"/>
    <n v="2"/>
  </r>
  <r>
    <s v="DET-003027"/>
    <s v="ORD-000232"/>
    <s v="PRD-000037"/>
    <n v="24"/>
    <n v="187.08"/>
    <n v="277.86"/>
    <n v="270.8"/>
    <n v="6499.2"/>
    <n v="4489.92"/>
    <n v="2009.28"/>
    <n v="0.30919999999999997"/>
    <x v="104"/>
    <x v="0"/>
    <x v="2"/>
    <s v="CUST-000063"/>
    <x v="16"/>
    <x v="3"/>
    <n v="64729.68"/>
    <n v="2"/>
  </r>
  <r>
    <s v="DET-003028"/>
    <s v="ORD-000992"/>
    <s v="PRD-000003"/>
    <n v="15"/>
    <n v="379.4"/>
    <n v="516.48"/>
    <n v="526.55999999999995"/>
    <n v="7898.4"/>
    <n v="5691"/>
    <n v="2207.4"/>
    <n v="0.27950000000000003"/>
    <x v="58"/>
    <x v="2"/>
    <x v="2"/>
    <s v="CUST-000060"/>
    <x v="62"/>
    <x v="3"/>
    <n v="53874.8"/>
    <n v="5"/>
  </r>
  <r>
    <s v="DET-003029"/>
    <s v="ORD-000468"/>
    <s v="PRD-000073"/>
    <n v="14"/>
    <n v="52.48"/>
    <n v="82.14"/>
    <n v="85.5"/>
    <n v="1197"/>
    <n v="734.72"/>
    <n v="462.28"/>
    <n v="0.38619999999999999"/>
    <x v="118"/>
    <x v="0"/>
    <x v="0"/>
    <s v="CUST-000006"/>
    <x v="63"/>
    <x v="2"/>
    <n v="6979.84"/>
    <n v="2"/>
  </r>
  <r>
    <s v="DET-003030"/>
    <s v="ORD-000732"/>
    <s v="PRD-000041"/>
    <n v="27"/>
    <n v="104.92"/>
    <n v="144.66"/>
    <n v="148.05000000000001"/>
    <n v="3997.35"/>
    <n v="2832.84"/>
    <n v="1164.51"/>
    <n v="0.2913"/>
    <x v="45"/>
    <x v="4"/>
    <x v="2"/>
    <s v="CUST-000011"/>
    <x v="78"/>
    <x v="1"/>
    <n v="9757.56"/>
    <n v="1"/>
  </r>
  <r>
    <s v="DET-003031"/>
    <s v="ORD-000481"/>
    <s v="PRD-000039"/>
    <n v="41"/>
    <n v="357.9"/>
    <n v="477.14"/>
    <n v="488.26"/>
    <n v="20018.66"/>
    <n v="14673.9"/>
    <n v="5344.76"/>
    <n v="0.26700000000000002"/>
    <x v="8"/>
    <x v="0"/>
    <x v="3"/>
    <s v="CUST-000038"/>
    <x v="32"/>
    <x v="3"/>
    <n v="167855.1"/>
    <n v="5"/>
  </r>
  <r>
    <s v="DET-003032"/>
    <s v="ORD-001092"/>
    <s v="PRD-000026"/>
    <n v="45"/>
    <n v="403.33"/>
    <n v="509.37"/>
    <n v="489.82"/>
    <n v="22041.9"/>
    <n v="18149.849999999999"/>
    <n v="3892.05"/>
    <n v="0.17660000000000001"/>
    <x v="110"/>
    <x v="4"/>
    <x v="2"/>
    <s v="CUST-000053"/>
    <x v="19"/>
    <x v="4"/>
    <n v="179481.85"/>
    <n v="2"/>
  </r>
  <r>
    <s v="DET-003033"/>
    <s v="ORD-000814"/>
    <s v="PRD-000002"/>
    <n v="23"/>
    <n v="477.82"/>
    <n v="747.13"/>
    <n v="731.15"/>
    <n v="16816.45"/>
    <n v="10989.86"/>
    <n v="5826.59"/>
    <n v="0.34649999999999997"/>
    <x v="86"/>
    <x v="4"/>
    <x v="0"/>
    <s v="CUST-000045"/>
    <x v="13"/>
    <x v="0"/>
    <n v="45392.9"/>
    <n v="4"/>
  </r>
  <r>
    <s v="DET-003034"/>
    <s v="ORD-001273"/>
    <s v="PRD-000023"/>
    <n v="49"/>
    <n v="181.47"/>
    <n v="258.42"/>
    <n v="257.94"/>
    <n v="12639.06"/>
    <n v="8892.0300000000007"/>
    <n v="3747.03"/>
    <n v="0.29649999999999999"/>
    <x v="19"/>
    <x v="1"/>
    <x v="0"/>
    <s v="CUST-000014"/>
    <x v="68"/>
    <x v="4"/>
    <n v="43552.800000000003"/>
    <n v="4"/>
  </r>
  <r>
    <s v="DET-003035"/>
    <s v="ORD-000994"/>
    <s v="PRD-000023"/>
    <n v="22"/>
    <n v="181.47"/>
    <n v="258.42"/>
    <n v="261.75"/>
    <n v="5758.5"/>
    <n v="3992.34"/>
    <n v="1766.16"/>
    <n v="0.30669999999999997"/>
    <x v="19"/>
    <x v="1"/>
    <x v="1"/>
    <s v="CUST-000035"/>
    <x v="61"/>
    <x v="1"/>
    <n v="43552.800000000003"/>
    <n v="5"/>
  </r>
  <r>
    <s v="DET-003036"/>
    <s v="ORD-000323"/>
    <s v="PRD-000085"/>
    <n v="31"/>
    <n v="189.94"/>
    <n v="277.74"/>
    <n v="288.60000000000002"/>
    <n v="8946.6"/>
    <n v="5888.14"/>
    <n v="3058.46"/>
    <n v="0.34189999999999998"/>
    <x v="115"/>
    <x v="5"/>
    <x v="2"/>
    <s v="CUST-000044"/>
    <x v="52"/>
    <x v="3"/>
    <n v="73316.84"/>
    <n v="6"/>
  </r>
  <r>
    <s v="DET-003037"/>
    <s v="ORD-000922"/>
    <s v="PRD-000016"/>
    <n v="10"/>
    <n v="132.53"/>
    <n v="180.65"/>
    <n v="195.01"/>
    <n v="1950.1"/>
    <n v="1325.3"/>
    <n v="624.79999999999995"/>
    <n v="0.32040000000000002"/>
    <x v="108"/>
    <x v="5"/>
    <x v="1"/>
    <s v="CUST-000009"/>
    <x v="24"/>
    <x v="2"/>
    <n v="33132.5"/>
    <n v="1"/>
  </r>
  <r>
    <s v="DET-003038"/>
    <s v="ORD-000904"/>
    <s v="PRD-000009"/>
    <n v="14"/>
    <n v="320.5"/>
    <n v="401.4"/>
    <n v="390.91"/>
    <n v="5472.74"/>
    <n v="4487"/>
    <n v="985.74"/>
    <n v="0.18010000000000001"/>
    <x v="69"/>
    <x v="0"/>
    <x v="1"/>
    <s v="CUST-000050"/>
    <x v="10"/>
    <x v="4"/>
    <n v="85253"/>
    <n v="1"/>
  </r>
  <r>
    <s v="DET-003039"/>
    <s v="ORD-001456"/>
    <s v="PRD-000013"/>
    <n v="6"/>
    <n v="424.6"/>
    <n v="548.55999999999995"/>
    <n v="522.37"/>
    <n v="3134.22"/>
    <n v="2547.6"/>
    <n v="586.62"/>
    <n v="0.18720000000000001"/>
    <x v="61"/>
    <x v="4"/>
    <x v="1"/>
    <s v="CUST-000077"/>
    <x v="45"/>
    <x v="1"/>
    <n v="195740.6"/>
    <n v="1"/>
  </r>
  <r>
    <s v="DET-003040"/>
    <s v="ORD-000606"/>
    <s v="PRD-000028"/>
    <n v="28"/>
    <n v="281.41000000000003"/>
    <n v="401.27"/>
    <n v="408.25"/>
    <n v="11431"/>
    <n v="7879.48"/>
    <n v="3551.52"/>
    <n v="0.31069999999999998"/>
    <x v="12"/>
    <x v="3"/>
    <x v="3"/>
    <s v="CUST-000045"/>
    <x v="13"/>
    <x v="0"/>
    <n v="26171.13"/>
    <n v="6"/>
  </r>
  <r>
    <s v="DET-003041"/>
    <s v="ORD-000429"/>
    <s v="PRD-000027"/>
    <n v="42"/>
    <n v="139.85"/>
    <n v="204.65"/>
    <n v="207.68"/>
    <n v="8722.56"/>
    <n v="5873.7"/>
    <n v="2848.86"/>
    <n v="0.3266"/>
    <x v="80"/>
    <x v="1"/>
    <x v="2"/>
    <s v="CUST-000001"/>
    <x v="50"/>
    <x v="4"/>
    <n v="52164.05"/>
    <n v="6"/>
  </r>
  <r>
    <s v="DET-003042"/>
    <s v="ORD-001293"/>
    <s v="PRD-000051"/>
    <n v="32"/>
    <n v="486.31"/>
    <n v="723.21"/>
    <n v="746.92"/>
    <n v="23901.439999999999"/>
    <n v="15561.92"/>
    <n v="8339.52"/>
    <n v="0.34889999999999999"/>
    <x v="0"/>
    <x v="0"/>
    <x v="0"/>
    <s v="CUST-000044"/>
    <x v="52"/>
    <x v="3"/>
    <n v="231969.87"/>
    <n v="1"/>
  </r>
  <r>
    <s v="DET-003043"/>
    <s v="ORD-000148"/>
    <s v="PRD-000064"/>
    <n v="32"/>
    <n v="210.54"/>
    <n v="327.83"/>
    <n v="352.41"/>
    <n v="11277.12"/>
    <n v="6737.28"/>
    <n v="4539.84"/>
    <n v="0.40260000000000001"/>
    <x v="10"/>
    <x v="3"/>
    <x v="2"/>
    <s v="CUST-000064"/>
    <x v="18"/>
    <x v="0"/>
    <n v="34528.559999999998"/>
    <n v="2"/>
  </r>
  <r>
    <s v="DET-003044"/>
    <s v="ORD-001142"/>
    <s v="PRD-000052"/>
    <n v="49"/>
    <n v="398.81"/>
    <n v="500.83"/>
    <n v="536.07000000000005"/>
    <n v="26267.43"/>
    <n v="19541.689999999999"/>
    <n v="6725.74"/>
    <n v="0.25600000000000001"/>
    <x v="64"/>
    <x v="5"/>
    <x v="0"/>
    <s v="CUST-000030"/>
    <x v="38"/>
    <x v="3"/>
    <n v="100101.31"/>
    <n v="6"/>
  </r>
  <r>
    <s v="DET-003045"/>
    <s v="ORD-000850"/>
    <s v="PRD-000081"/>
    <n v="43"/>
    <n v="438.4"/>
    <n v="646.51"/>
    <n v="623.89"/>
    <n v="26827.27"/>
    <n v="18851.2"/>
    <n v="7976.07"/>
    <n v="0.29730000000000001"/>
    <x v="84"/>
    <x v="0"/>
    <x v="1"/>
    <s v="CUST-000049"/>
    <x v="7"/>
    <x v="1"/>
    <n v="203417.60000000001"/>
    <n v="1"/>
  </r>
  <r>
    <s v="DET-003046"/>
    <s v="ORD-000367"/>
    <s v="PRD-000038"/>
    <n v="6"/>
    <n v="93.95"/>
    <n v="142.47999999999999"/>
    <n v="155.32"/>
    <n v="931.92"/>
    <n v="563.70000000000005"/>
    <n v="368.22"/>
    <n v="0.39510000000000001"/>
    <x v="22"/>
    <x v="0"/>
    <x v="2"/>
    <s v="CUST-000079"/>
    <x v="49"/>
    <x v="0"/>
    <n v="12965.1"/>
    <n v="6"/>
  </r>
  <r>
    <s v="DET-003047"/>
    <s v="ORD-000850"/>
    <s v="PRD-000100"/>
    <n v="9"/>
    <n v="98.55"/>
    <n v="152.47999999999999"/>
    <n v="147.38"/>
    <n v="1326.42"/>
    <n v="886.95"/>
    <n v="439.47"/>
    <n v="0.33129999999999998"/>
    <x v="119"/>
    <x v="0"/>
    <x v="1"/>
    <s v="CUST-000049"/>
    <x v="7"/>
    <x v="1"/>
    <n v="45135.9"/>
    <n v="1"/>
  </r>
  <r>
    <s v="DET-003048"/>
    <s v="ORD-001090"/>
    <s v="PRD-000065"/>
    <n v="15"/>
    <n v="176.42"/>
    <n v="236.45"/>
    <n v="247.13"/>
    <n v="3706.95"/>
    <n v="2646.3"/>
    <n v="1060.6500000000001"/>
    <n v="0.28610000000000002"/>
    <x v="114"/>
    <x v="0"/>
    <x v="0"/>
    <s v="CUST-000064"/>
    <x v="18"/>
    <x v="0"/>
    <n v="54866.62"/>
    <n v="1"/>
  </r>
  <r>
    <s v="DET-003049"/>
    <s v="ORD-000813"/>
    <s v="PRD-000018"/>
    <n v="14"/>
    <n v="286.14"/>
    <n v="428.08"/>
    <n v="449.85"/>
    <n v="6297.9"/>
    <n v="4005.96"/>
    <n v="2291.94"/>
    <n v="0.3639"/>
    <x v="39"/>
    <x v="5"/>
    <x v="1"/>
    <s v="CUST-000060"/>
    <x v="62"/>
    <x v="3"/>
    <n v="32333.82"/>
    <n v="2"/>
  </r>
  <r>
    <s v="DET-003050"/>
    <s v="ORD-001394"/>
    <s v="PRD-000063"/>
    <n v="47"/>
    <n v="422.93"/>
    <n v="665.54"/>
    <n v="700.14"/>
    <n v="32906.58"/>
    <n v="19877.71"/>
    <n v="13028.87"/>
    <n v="0.39589999999999997"/>
    <x v="101"/>
    <x v="4"/>
    <x v="0"/>
    <s v="CUST-000060"/>
    <x v="62"/>
    <x v="3"/>
    <n v="209773.28"/>
    <n v="3"/>
  </r>
  <r>
    <s v="DET-003051"/>
    <s v="ORD-000175"/>
    <s v="PRD-000051"/>
    <n v="6"/>
    <n v="486.31"/>
    <n v="723.21"/>
    <n v="715.84"/>
    <n v="4295.04"/>
    <n v="2917.86"/>
    <n v="1377.18"/>
    <n v="0.3206"/>
    <x v="0"/>
    <x v="0"/>
    <x v="0"/>
    <s v="CUST-000059"/>
    <x v="5"/>
    <x v="2"/>
    <n v="231969.87"/>
    <n v="5"/>
  </r>
  <r>
    <s v="DET-003052"/>
    <s v="ORD-000588"/>
    <s v="PRD-000009"/>
    <n v="19"/>
    <n v="320.5"/>
    <n v="401.4"/>
    <n v="401.22"/>
    <n v="7623.18"/>
    <n v="6089.5"/>
    <n v="1533.68"/>
    <n v="0.20119999999999999"/>
    <x v="69"/>
    <x v="0"/>
    <x v="3"/>
    <s v="CUST-000028"/>
    <x v="67"/>
    <x v="3"/>
    <n v="85253"/>
    <n v="4"/>
  </r>
  <r>
    <s v="DET-003053"/>
    <s v="ORD-000495"/>
    <s v="PRD-000013"/>
    <n v="43"/>
    <n v="424.6"/>
    <n v="548.55999999999995"/>
    <n v="566.28"/>
    <n v="24350.04"/>
    <n v="18257.8"/>
    <n v="6092.24"/>
    <n v="0.25019999999999998"/>
    <x v="61"/>
    <x v="4"/>
    <x v="3"/>
    <s v="CUST-000052"/>
    <x v="58"/>
    <x v="2"/>
    <n v="195740.6"/>
    <n v="3"/>
  </r>
  <r>
    <s v="DET-003054"/>
    <s v="ORD-000973"/>
    <s v="PRD-000040"/>
    <n v="45"/>
    <n v="248.07"/>
    <n v="373.31"/>
    <n v="365.82"/>
    <n v="16461.900000000001"/>
    <n v="11163.15"/>
    <n v="5298.75"/>
    <n v="0.32190000000000002"/>
    <x v="76"/>
    <x v="3"/>
    <x v="0"/>
    <s v="CUST-000031"/>
    <x v="57"/>
    <x v="0"/>
    <n v="89553.27"/>
    <n v="4"/>
  </r>
  <r>
    <s v="DET-003055"/>
    <s v="ORD-001138"/>
    <s v="PRD-000055"/>
    <n v="41"/>
    <n v="319.05"/>
    <n v="470.86"/>
    <n v="448.75"/>
    <n v="18398.75"/>
    <n v="13081.05"/>
    <n v="5317.7"/>
    <n v="0.28899999999999998"/>
    <x v="23"/>
    <x v="0"/>
    <x v="1"/>
    <s v="CUST-000032"/>
    <x v="1"/>
    <x v="0"/>
    <n v="62852.85"/>
    <n v="4"/>
  </r>
  <r>
    <s v="DET-003056"/>
    <s v="ORD-001135"/>
    <s v="PRD-000109"/>
    <n v="11"/>
    <n v="152.96"/>
    <n v="238.96"/>
    <n v="247.16"/>
    <n v="2718.76"/>
    <n v="1682.56"/>
    <n v="1036.2"/>
    <n v="0.38109999999999999"/>
    <x v="92"/>
    <x v="0"/>
    <x v="2"/>
    <s v="CUST-000033"/>
    <x v="23"/>
    <x v="2"/>
    <n v="16978.560000000001"/>
    <n v="4"/>
  </r>
  <r>
    <s v="DET-003057"/>
    <s v="ORD-001463"/>
    <s v="PRD-000079"/>
    <n v="24"/>
    <n v="211.31"/>
    <n v="329.75"/>
    <n v="336.28"/>
    <n v="8070.72"/>
    <n v="5071.4399999999996"/>
    <n v="2999.28"/>
    <n v="0.37159999999999999"/>
    <x v="25"/>
    <x v="5"/>
    <x v="2"/>
    <s v="CUST-000031"/>
    <x v="57"/>
    <x v="0"/>
    <n v="42684.62"/>
    <n v="1"/>
  </r>
  <r>
    <s v="DET-003058"/>
    <s v="ORD-001171"/>
    <s v="PRD-000043"/>
    <n v="38"/>
    <n v="65.47"/>
    <n v="96.35"/>
    <n v="101.02"/>
    <n v="3838.76"/>
    <n v="2487.86"/>
    <n v="1350.9"/>
    <n v="0.35189999999999999"/>
    <x v="87"/>
    <x v="1"/>
    <x v="2"/>
    <s v="CUST-000004"/>
    <x v="73"/>
    <x v="4"/>
    <n v="4451.96"/>
    <n v="5"/>
  </r>
  <r>
    <s v="DET-003059"/>
    <s v="ORD-000035"/>
    <s v="PRD-000044"/>
    <n v="39"/>
    <n v="459.19"/>
    <n v="660.1"/>
    <n v="641.62"/>
    <n v="25023.18"/>
    <n v="17908.41"/>
    <n v="7114.77"/>
    <n v="0.2843"/>
    <x v="53"/>
    <x v="1"/>
    <x v="0"/>
    <s v="CUST-000052"/>
    <x v="58"/>
    <x v="2"/>
    <n v="22959.5"/>
    <n v="6"/>
  </r>
  <r>
    <s v="DET-003060"/>
    <s v="ORD-000999"/>
    <s v="PRD-000110"/>
    <n v="38"/>
    <n v="84.64"/>
    <n v="124.5"/>
    <n v="133.97999999999999"/>
    <n v="5091.24"/>
    <n v="3216.32"/>
    <n v="1874.92"/>
    <n v="0.36830000000000002"/>
    <x v="103"/>
    <x v="5"/>
    <x v="0"/>
    <s v="CUST-000063"/>
    <x v="16"/>
    <x v="3"/>
    <n v="34279.199999999997"/>
    <n v="2"/>
  </r>
  <r>
    <s v="DET-003061"/>
    <s v="ORD-001333"/>
    <s v="PRD-000068"/>
    <n v="26"/>
    <n v="410.99"/>
    <n v="593.6"/>
    <n v="576.94000000000005"/>
    <n v="15000.44"/>
    <n v="10685.74"/>
    <n v="4314.7"/>
    <n v="0.28760000000000002"/>
    <x v="24"/>
    <x v="2"/>
    <x v="2"/>
    <s v="CUST-000050"/>
    <x v="10"/>
    <x v="4"/>
    <n v="159053.13"/>
    <n v="4"/>
  </r>
  <r>
    <s v="DET-003062"/>
    <s v="ORD-000538"/>
    <s v="PRD-000033"/>
    <n v="35"/>
    <n v="79.27"/>
    <n v="103.11"/>
    <n v="111.74"/>
    <n v="3910.9"/>
    <n v="2774.45"/>
    <n v="1136.45"/>
    <n v="0.29060000000000002"/>
    <x v="106"/>
    <x v="3"/>
    <x v="2"/>
    <s v="CUST-000040"/>
    <x v="27"/>
    <x v="1"/>
    <n v="6817.22"/>
    <n v="4"/>
  </r>
  <r>
    <s v="DET-003063"/>
    <s v="ORD-000750"/>
    <s v="PRD-000024"/>
    <n v="27"/>
    <n v="214.86"/>
    <n v="291.2"/>
    <n v="296.27999999999997"/>
    <n v="7999.56"/>
    <n v="5801.22"/>
    <n v="2198.34"/>
    <n v="0.27479999999999999"/>
    <x v="73"/>
    <x v="0"/>
    <x v="0"/>
    <s v="CUST-000066"/>
    <x v="64"/>
    <x v="2"/>
    <n v="80572.5"/>
    <n v="4"/>
  </r>
  <r>
    <s v="DET-003064"/>
    <s v="ORD-001038"/>
    <s v="PRD-000036"/>
    <n v="23"/>
    <n v="413.78"/>
    <n v="552.28"/>
    <n v="570.21"/>
    <n v="13114.83"/>
    <n v="9516.94"/>
    <n v="3597.89"/>
    <n v="0.27429999999999999"/>
    <x v="81"/>
    <x v="1"/>
    <x v="2"/>
    <s v="CUST-000004"/>
    <x v="73"/>
    <x v="4"/>
    <n v="177511.62"/>
    <n v="3"/>
  </r>
  <r>
    <s v="DET-003065"/>
    <s v="ORD-000374"/>
    <s v="PRD-000115"/>
    <n v="8"/>
    <n v="335.03"/>
    <n v="441.68"/>
    <n v="479"/>
    <n v="3832"/>
    <n v="2680.24"/>
    <n v="1151.76"/>
    <n v="0.30059999999999998"/>
    <x v="46"/>
    <x v="0"/>
    <x v="1"/>
    <s v="CUST-000075"/>
    <x v="0"/>
    <x v="0"/>
    <n v="147748.23000000001"/>
    <n v="6"/>
  </r>
  <r>
    <s v="DET-003066"/>
    <s v="ORD-000557"/>
    <s v="PRD-000105"/>
    <n v="28"/>
    <n v="458.4"/>
    <n v="615.54999999999995"/>
    <n v="612.46"/>
    <n v="17148.88"/>
    <n v="12835.2"/>
    <n v="4313.68"/>
    <n v="0.2515"/>
    <x v="85"/>
    <x v="2"/>
    <x v="2"/>
    <s v="CUST-000053"/>
    <x v="19"/>
    <x v="4"/>
    <n v="143479.20000000001"/>
    <n v="6"/>
  </r>
  <r>
    <s v="DET-003067"/>
    <s v="ORD-001452"/>
    <s v="PRD-000010"/>
    <n v="24"/>
    <n v="368.63"/>
    <n v="526.67999999999995"/>
    <n v="514.71"/>
    <n v="12353.04"/>
    <n v="8847.1200000000008"/>
    <n v="3505.92"/>
    <n v="0.2838"/>
    <x v="63"/>
    <x v="2"/>
    <x v="2"/>
    <s v="CUST-000030"/>
    <x v="38"/>
    <x v="3"/>
    <n v="36494.370000000003"/>
    <n v="4"/>
  </r>
  <r>
    <s v="DET-003068"/>
    <s v="ORD-000233"/>
    <s v="PRD-000100"/>
    <n v="43"/>
    <n v="98.55"/>
    <n v="152.47999999999999"/>
    <n v="155.05000000000001"/>
    <n v="6667.15"/>
    <n v="4237.6499999999996"/>
    <n v="2429.5"/>
    <n v="0.3644"/>
    <x v="119"/>
    <x v="0"/>
    <x v="1"/>
    <s v="CUST-000052"/>
    <x v="58"/>
    <x v="2"/>
    <n v="45135.9"/>
    <n v="2"/>
  </r>
  <r>
    <s v="DET-003069"/>
    <s v="ORD-000705"/>
    <s v="PRD-000020"/>
    <n v="32"/>
    <n v="181.05"/>
    <n v="287.89"/>
    <n v="284.05"/>
    <n v="9089.6"/>
    <n v="5793.6"/>
    <n v="3296"/>
    <n v="0.36259999999999998"/>
    <x v="21"/>
    <x v="2"/>
    <x v="1"/>
    <s v="CUST-000037"/>
    <x v="25"/>
    <x v="4"/>
    <n v="28786.95"/>
    <n v="2"/>
  </r>
  <r>
    <s v="DET-003070"/>
    <s v="ORD-000563"/>
    <s v="PRD-000105"/>
    <n v="43"/>
    <n v="458.4"/>
    <n v="615.54999999999995"/>
    <n v="633.51"/>
    <n v="27240.93"/>
    <n v="19711.2"/>
    <n v="7529.73"/>
    <n v="0.27639999999999998"/>
    <x v="85"/>
    <x v="2"/>
    <x v="3"/>
    <s v="CUST-000041"/>
    <x v="14"/>
    <x v="3"/>
    <n v="143479.20000000001"/>
    <n v="6"/>
  </r>
  <r>
    <s v="DET-003071"/>
    <s v="ORD-000939"/>
    <s v="PRD-000109"/>
    <n v="21"/>
    <n v="152.96"/>
    <n v="238.96"/>
    <n v="236.88"/>
    <n v="4974.4799999999996"/>
    <n v="3212.16"/>
    <n v="1762.32"/>
    <n v="0.3543"/>
    <x v="92"/>
    <x v="0"/>
    <x v="0"/>
    <s v="CUST-000077"/>
    <x v="45"/>
    <x v="1"/>
    <n v="16978.560000000001"/>
    <n v="4"/>
  </r>
  <r>
    <s v="DET-003072"/>
    <s v="ORD-000887"/>
    <s v="PRD-000108"/>
    <n v="23"/>
    <n v="390"/>
    <n v="541.16"/>
    <n v="584.28"/>
    <n v="13438.44"/>
    <n v="8970"/>
    <n v="4468.4399999999996"/>
    <n v="0.33250000000000002"/>
    <x v="34"/>
    <x v="4"/>
    <x v="2"/>
    <s v="CUST-000020"/>
    <x v="72"/>
    <x v="0"/>
    <n v="56160"/>
    <n v="5"/>
  </r>
  <r>
    <s v="DET-003073"/>
    <s v="ORD-000726"/>
    <s v="PRD-000075"/>
    <n v="39"/>
    <n v="368.09"/>
    <n v="503.79"/>
    <n v="524.5"/>
    <n v="20455.5"/>
    <n v="14355.51"/>
    <n v="6099.99"/>
    <n v="0.29820000000000002"/>
    <x v="100"/>
    <x v="1"/>
    <x v="2"/>
    <s v="CUST-000051"/>
    <x v="42"/>
    <x v="2"/>
    <n v="39753.72"/>
    <n v="6"/>
  </r>
  <r>
    <s v="DET-003074"/>
    <s v="ORD-001464"/>
    <s v="PRD-000012"/>
    <n v="36"/>
    <n v="486.46"/>
    <n v="645.89"/>
    <n v="613.62"/>
    <n v="22090.32"/>
    <n v="17512.560000000001"/>
    <n v="4577.76"/>
    <n v="0.2072"/>
    <x v="32"/>
    <x v="0"/>
    <x v="2"/>
    <s v="CUST-000071"/>
    <x v="66"/>
    <x v="4"/>
    <n v="77347.14"/>
    <n v="1"/>
  </r>
  <r>
    <s v="DET-003075"/>
    <s v="ORD-001299"/>
    <s v="PRD-000062"/>
    <n v="43"/>
    <n v="172.11"/>
    <n v="221.97"/>
    <n v="237.69"/>
    <n v="10220.67"/>
    <n v="7400.73"/>
    <n v="2819.94"/>
    <n v="0.27589999999999998"/>
    <x v="44"/>
    <x v="1"/>
    <x v="2"/>
    <s v="CUST-000020"/>
    <x v="72"/>
    <x v="0"/>
    <n v="75212.070000000007"/>
    <n v="2"/>
  </r>
  <r>
    <s v="DET-003076"/>
    <s v="ORD-000076"/>
    <s v="PRD-000018"/>
    <n v="39"/>
    <n v="286.14"/>
    <n v="428.08"/>
    <n v="427.88"/>
    <n v="16687.32"/>
    <n v="11159.46"/>
    <n v="5527.86"/>
    <n v="0.33129999999999998"/>
    <x v="39"/>
    <x v="5"/>
    <x v="2"/>
    <s v="CUST-000071"/>
    <x v="66"/>
    <x v="4"/>
    <n v="32333.82"/>
    <n v="4"/>
  </r>
  <r>
    <s v="DET-003077"/>
    <s v="ORD-000439"/>
    <s v="PRD-000094"/>
    <n v="34"/>
    <n v="302.57"/>
    <n v="401.96"/>
    <n v="401.17"/>
    <n v="13639.78"/>
    <n v="10287.379999999999"/>
    <n v="3352.4"/>
    <n v="0.24579999999999999"/>
    <x v="41"/>
    <x v="2"/>
    <x v="1"/>
    <s v="CUST-000030"/>
    <x v="38"/>
    <x v="3"/>
    <n v="133433.37"/>
    <n v="4"/>
  </r>
  <r>
    <s v="DET-003078"/>
    <s v="ORD-000699"/>
    <s v="PRD-000108"/>
    <n v="21"/>
    <n v="390"/>
    <n v="541.16"/>
    <n v="545.20000000000005"/>
    <n v="11449.2"/>
    <n v="8190"/>
    <n v="3259.2"/>
    <n v="0.28470000000000001"/>
    <x v="34"/>
    <x v="4"/>
    <x v="1"/>
    <s v="CUST-000018"/>
    <x v="56"/>
    <x v="3"/>
    <n v="56160"/>
    <n v="5"/>
  </r>
  <r>
    <s v="DET-003079"/>
    <s v="ORD-001313"/>
    <s v="PRD-000112"/>
    <n v="46"/>
    <n v="122.55"/>
    <n v="174.75"/>
    <n v="182.53"/>
    <n v="8396.3799999999992"/>
    <n v="5637.3"/>
    <n v="2759.08"/>
    <n v="0.3286"/>
    <x v="116"/>
    <x v="0"/>
    <x v="0"/>
    <s v="CUST-000051"/>
    <x v="42"/>
    <x v="2"/>
    <n v="16421.7"/>
    <n v="2"/>
  </r>
  <r>
    <s v="DET-003080"/>
    <s v="ORD-000915"/>
    <s v="PRD-000101"/>
    <n v="33"/>
    <n v="64.14"/>
    <n v="94.94"/>
    <n v="96.49"/>
    <n v="3184.17"/>
    <n v="2116.62"/>
    <n v="1067.55"/>
    <n v="0.33529999999999999"/>
    <x v="55"/>
    <x v="3"/>
    <x v="1"/>
    <s v="CUST-000067"/>
    <x v="59"/>
    <x v="0"/>
    <n v="31813.439999999999"/>
    <n v="5"/>
  </r>
  <r>
    <s v="DET-003081"/>
    <s v="ORD-000891"/>
    <s v="PRD-000063"/>
    <n v="10"/>
    <n v="422.93"/>
    <n v="665.54"/>
    <n v="695.02"/>
    <n v="6950.2"/>
    <n v="4229.3"/>
    <n v="2720.9"/>
    <n v="0.39150000000000001"/>
    <x v="101"/>
    <x v="4"/>
    <x v="1"/>
    <s v="CUST-000057"/>
    <x v="76"/>
    <x v="1"/>
    <n v="209773.28"/>
    <n v="3"/>
  </r>
  <r>
    <s v="DET-003082"/>
    <s v="ORD-000692"/>
    <s v="PRD-000084"/>
    <n v="21"/>
    <n v="78.599999999999994"/>
    <n v="122.97"/>
    <n v="119.53"/>
    <n v="2510.13"/>
    <n v="1650.6"/>
    <n v="859.53"/>
    <n v="0.34239999999999998"/>
    <x v="9"/>
    <x v="5"/>
    <x v="0"/>
    <s v="CUST-000004"/>
    <x v="73"/>
    <x v="4"/>
    <n v="7074"/>
    <n v="3"/>
  </r>
  <r>
    <s v="DET-003083"/>
    <s v="ORD-000253"/>
    <s v="PRD-000025"/>
    <n v="21"/>
    <n v="255.23"/>
    <n v="344.48"/>
    <n v="377.39"/>
    <n v="7925.19"/>
    <n v="5359.83"/>
    <n v="2565.36"/>
    <n v="0.32369999999999999"/>
    <x v="11"/>
    <x v="1"/>
    <x v="1"/>
    <s v="CUST-000075"/>
    <x v="0"/>
    <x v="0"/>
    <n v="118937.18"/>
    <n v="3"/>
  </r>
  <r>
    <s v="DET-003084"/>
    <s v="ORD-001150"/>
    <s v="PRD-000012"/>
    <n v="18"/>
    <n v="486.46"/>
    <n v="645.89"/>
    <n v="684.28"/>
    <n v="12317.04"/>
    <n v="8756.2800000000007"/>
    <n v="3560.76"/>
    <n v="0.28910000000000002"/>
    <x v="32"/>
    <x v="0"/>
    <x v="1"/>
    <s v="CUST-000015"/>
    <x v="69"/>
    <x v="1"/>
    <n v="77347.14"/>
    <n v="4"/>
  </r>
  <r>
    <s v="DET-003085"/>
    <s v="ORD-001201"/>
    <s v="PRD-000021"/>
    <n v="28"/>
    <n v="325.33"/>
    <n v="516.25"/>
    <n v="509.81"/>
    <n v="14274.68"/>
    <n v="9109.24"/>
    <n v="5165.4399999999996"/>
    <n v="0.3619"/>
    <x v="72"/>
    <x v="0"/>
    <x v="0"/>
    <s v="CUST-000003"/>
    <x v="37"/>
    <x v="4"/>
    <n v="44244.88"/>
    <n v="3"/>
  </r>
  <r>
    <s v="DET-003086"/>
    <s v="ORD-001061"/>
    <s v="PRD-000025"/>
    <n v="41"/>
    <n v="255.23"/>
    <n v="344.48"/>
    <n v="364.68"/>
    <n v="14951.88"/>
    <n v="10464.43"/>
    <n v="4487.45"/>
    <n v="0.30009999999999998"/>
    <x v="11"/>
    <x v="1"/>
    <x v="0"/>
    <s v="CUST-000069"/>
    <x v="48"/>
    <x v="1"/>
    <n v="118937.18"/>
    <n v="3"/>
  </r>
  <r>
    <s v="DET-003087"/>
    <s v="ORD-000410"/>
    <s v="PRD-000011"/>
    <n v="44"/>
    <n v="59.26"/>
    <n v="82.73"/>
    <n v="85.73"/>
    <n v="3772.12"/>
    <n v="2607.44"/>
    <n v="1164.68"/>
    <n v="0.30880000000000002"/>
    <x v="96"/>
    <x v="2"/>
    <x v="0"/>
    <s v="CUST-000073"/>
    <x v="36"/>
    <x v="0"/>
    <n v="14044.62"/>
    <n v="1"/>
  </r>
  <r>
    <s v="DET-003088"/>
    <s v="ORD-000127"/>
    <s v="PRD-000064"/>
    <n v="43"/>
    <n v="210.54"/>
    <n v="327.83"/>
    <n v="316.81"/>
    <n v="13622.83"/>
    <n v="9053.2199999999993"/>
    <n v="4569.6099999999997"/>
    <n v="0.33539999999999998"/>
    <x v="10"/>
    <x v="3"/>
    <x v="3"/>
    <s v="CUST-000001"/>
    <x v="50"/>
    <x v="4"/>
    <n v="34528.559999999998"/>
    <n v="6"/>
  </r>
  <r>
    <s v="DET-003089"/>
    <s v="ORD-001192"/>
    <s v="PRD-000073"/>
    <n v="36"/>
    <n v="52.48"/>
    <n v="82.14"/>
    <n v="80.23"/>
    <n v="2888.28"/>
    <n v="1889.28"/>
    <n v="999"/>
    <n v="0.34589999999999999"/>
    <x v="118"/>
    <x v="0"/>
    <x v="1"/>
    <s v="CUST-000032"/>
    <x v="1"/>
    <x v="0"/>
    <n v="6979.84"/>
    <n v="2"/>
  </r>
  <r>
    <s v="DET-003090"/>
    <s v="ORD-000592"/>
    <s v="PRD-000050"/>
    <n v="40"/>
    <n v="133.18"/>
    <n v="194.02"/>
    <n v="185.52"/>
    <n v="7420.8"/>
    <n v="5327.2"/>
    <n v="2093.6"/>
    <n v="0.28210000000000002"/>
    <x v="35"/>
    <x v="1"/>
    <x v="3"/>
    <s v="CUST-000020"/>
    <x v="72"/>
    <x v="0"/>
    <n v="29033.24"/>
    <n v="6"/>
  </r>
  <r>
    <s v="DET-003091"/>
    <s v="ORD-000294"/>
    <s v="PRD-000062"/>
    <n v="41"/>
    <n v="172.11"/>
    <n v="221.97"/>
    <n v="237.82"/>
    <n v="9750.6200000000008"/>
    <n v="7056.51"/>
    <n v="2694.11"/>
    <n v="0.27629999999999999"/>
    <x v="44"/>
    <x v="1"/>
    <x v="1"/>
    <s v="CUST-000061"/>
    <x v="22"/>
    <x v="4"/>
    <n v="75212.070000000007"/>
    <n v="6"/>
  </r>
  <r>
    <s v="DET-003092"/>
    <s v="ORD-001367"/>
    <s v="PRD-000089"/>
    <n v="18"/>
    <n v="449.25"/>
    <n v="562.36"/>
    <n v="580.78"/>
    <n v="10454.040000000001"/>
    <n v="8086.5"/>
    <n v="2367.54"/>
    <n v="0.22650000000000001"/>
    <x v="27"/>
    <x v="2"/>
    <x v="0"/>
    <s v="CUST-000063"/>
    <x v="16"/>
    <x v="3"/>
    <n v="146455.5"/>
    <n v="3"/>
  </r>
  <r>
    <s v="DET-003093"/>
    <s v="ORD-001020"/>
    <s v="PRD-000099"/>
    <n v="31"/>
    <n v="61.44"/>
    <n v="90.77"/>
    <n v="90.54"/>
    <n v="2806.74"/>
    <n v="1904.64"/>
    <n v="902.1"/>
    <n v="0.32140000000000002"/>
    <x v="75"/>
    <x v="3"/>
    <x v="3"/>
    <s v="CUST-000029"/>
    <x v="4"/>
    <x v="0"/>
    <n v="3624.96"/>
    <n v="1"/>
  </r>
  <r>
    <s v="DET-003094"/>
    <s v="ORD-000310"/>
    <s v="PRD-000116"/>
    <n v="23"/>
    <n v="442.16"/>
    <n v="664.5"/>
    <n v="643.87"/>
    <n v="14809.01"/>
    <n v="10169.68"/>
    <n v="4639.33"/>
    <n v="0.31330000000000002"/>
    <x v="98"/>
    <x v="1"/>
    <x v="0"/>
    <s v="CUST-000056"/>
    <x v="9"/>
    <x v="1"/>
    <n v="207373.04"/>
    <n v="3"/>
  </r>
  <r>
    <s v="DET-003095"/>
    <s v="ORD-000662"/>
    <s v="PRD-000096"/>
    <n v="35"/>
    <n v="272.20999999999998"/>
    <n v="362.87"/>
    <n v="371.07"/>
    <n v="12987.45"/>
    <n v="9527.35"/>
    <n v="3460.1"/>
    <n v="0.26640000000000003"/>
    <x v="68"/>
    <x v="5"/>
    <x v="3"/>
    <s v="CUST-000036"/>
    <x v="46"/>
    <x v="4"/>
    <n v="49270.01"/>
    <n v="4"/>
  </r>
  <r>
    <s v="DET-003096"/>
    <s v="ORD-000528"/>
    <s v="PRD-000049"/>
    <n v="13"/>
    <n v="296.02"/>
    <n v="374.25"/>
    <n v="385.02"/>
    <n v="5005.26"/>
    <n v="3848.26"/>
    <n v="1157"/>
    <n v="0.23119999999999999"/>
    <x v="105"/>
    <x v="5"/>
    <x v="2"/>
    <s v="CUST-000076"/>
    <x v="35"/>
    <x v="2"/>
    <n v="134393.07999999999"/>
    <n v="3"/>
  </r>
  <r>
    <s v="DET-003097"/>
    <s v="ORD-000540"/>
    <s v="PRD-000014"/>
    <n v="42"/>
    <n v="145.55000000000001"/>
    <n v="199.14"/>
    <n v="210.15"/>
    <n v="8826.2999999999993"/>
    <n v="6113.1"/>
    <n v="2713.2"/>
    <n v="0.30740000000000001"/>
    <x v="4"/>
    <x v="2"/>
    <x v="3"/>
    <s v="CUST-000011"/>
    <x v="78"/>
    <x v="1"/>
    <n v="47158.2"/>
    <n v="3"/>
  </r>
  <r>
    <s v="DET-003098"/>
    <s v="ORD-000419"/>
    <s v="PRD-000001"/>
    <n v="21"/>
    <n v="218.54"/>
    <n v="334.94"/>
    <n v="366.92"/>
    <n v="7705.32"/>
    <n v="4589.34"/>
    <n v="3115.98"/>
    <n v="0.40439999999999998"/>
    <x v="28"/>
    <x v="5"/>
    <x v="0"/>
    <s v="CUST-000069"/>
    <x v="48"/>
    <x v="1"/>
    <n v="23165.24"/>
    <n v="4"/>
  </r>
  <r>
    <s v="DET-003099"/>
    <s v="ORD-000444"/>
    <s v="PRD-000081"/>
    <n v="23"/>
    <n v="438.4"/>
    <n v="646.51"/>
    <n v="656.36"/>
    <n v="15096.28"/>
    <n v="10083.200000000001"/>
    <n v="5013.08"/>
    <n v="0.33210000000000001"/>
    <x v="84"/>
    <x v="0"/>
    <x v="2"/>
    <s v="CUST-000026"/>
    <x v="70"/>
    <x v="0"/>
    <n v="203417.60000000001"/>
    <n v="6"/>
  </r>
  <r>
    <s v="DET-003100"/>
    <s v="ORD-000685"/>
    <s v="PRD-000025"/>
    <n v="48"/>
    <n v="255.23"/>
    <n v="344.48"/>
    <n v="348.24"/>
    <n v="16715.52"/>
    <n v="12251.04"/>
    <n v="4464.4799999999996"/>
    <n v="0.2671"/>
    <x v="11"/>
    <x v="1"/>
    <x v="2"/>
    <s v="CUST-000014"/>
    <x v="68"/>
    <x v="4"/>
    <n v="118937.18"/>
    <n v="5"/>
  </r>
  <r>
    <s v="DET-003101"/>
    <s v="ORD-000840"/>
    <s v="PRD-000059"/>
    <n v="8"/>
    <n v="70.349999999999994"/>
    <n v="111"/>
    <n v="111.61"/>
    <n v="892.88"/>
    <n v="562.79999999999995"/>
    <n v="330.08"/>
    <n v="0.36969999999999997"/>
    <x v="74"/>
    <x v="3"/>
    <x v="3"/>
    <s v="CUST-000062"/>
    <x v="8"/>
    <x v="4"/>
    <n v="22441.65"/>
    <n v="5"/>
  </r>
  <r>
    <s v="DET-003102"/>
    <s v="ORD-000236"/>
    <s v="PRD-000072"/>
    <n v="15"/>
    <n v="139.41999999999999"/>
    <n v="218.06"/>
    <n v="234.2"/>
    <n v="3513"/>
    <n v="2091.3000000000002"/>
    <n v="1421.7"/>
    <n v="0.4047"/>
    <x v="99"/>
    <x v="4"/>
    <x v="0"/>
    <s v="CUST-000030"/>
    <x v="38"/>
    <x v="3"/>
    <n v="45032.66"/>
    <n v="2"/>
  </r>
  <r>
    <s v="DET-003103"/>
    <s v="ORD-001463"/>
    <s v="PRD-000069"/>
    <n v="26"/>
    <n v="83.55"/>
    <n v="119.93"/>
    <n v="116.75"/>
    <n v="3035.5"/>
    <n v="2172.3000000000002"/>
    <n v="863.2"/>
    <n v="0.28439999999999999"/>
    <x v="67"/>
    <x v="4"/>
    <x v="2"/>
    <s v="CUST-000031"/>
    <x v="57"/>
    <x v="0"/>
    <n v="24730.799999999999"/>
    <n v="1"/>
  </r>
  <r>
    <s v="DET-003104"/>
    <s v="ORD-000214"/>
    <s v="PRD-000005"/>
    <n v="8"/>
    <n v="120.21"/>
    <n v="159.85"/>
    <n v="160.1"/>
    <n v="1280.8"/>
    <n v="961.68"/>
    <n v="319.12"/>
    <n v="0.2492"/>
    <x v="3"/>
    <x v="2"/>
    <x v="1"/>
    <s v="CUST-000054"/>
    <x v="6"/>
    <x v="3"/>
    <n v="45439.38"/>
    <n v="5"/>
  </r>
  <r>
    <s v="DET-003105"/>
    <s v="ORD-000085"/>
    <s v="PRD-000105"/>
    <n v="21"/>
    <n v="458.4"/>
    <n v="615.54999999999995"/>
    <n v="651.71"/>
    <n v="13685.91"/>
    <n v="9626.4"/>
    <n v="4059.51"/>
    <n v="0.29659999999999997"/>
    <x v="85"/>
    <x v="2"/>
    <x v="2"/>
    <s v="CUST-000039"/>
    <x v="51"/>
    <x v="0"/>
    <n v="143479.20000000001"/>
    <n v="1"/>
  </r>
  <r>
    <s v="DET-003106"/>
    <s v="ORD-000794"/>
    <s v="PRD-000099"/>
    <n v="12"/>
    <n v="61.44"/>
    <n v="90.77"/>
    <n v="86.45"/>
    <n v="1037.4000000000001"/>
    <n v="737.28"/>
    <n v="300.12"/>
    <n v="0.2893"/>
    <x v="75"/>
    <x v="3"/>
    <x v="3"/>
    <s v="CUST-000071"/>
    <x v="66"/>
    <x v="4"/>
    <n v="3624.96"/>
    <n v="4"/>
  </r>
  <r>
    <s v="DET-003107"/>
    <s v="ORD-000085"/>
    <s v="PRD-000019"/>
    <n v="38"/>
    <n v="244.38"/>
    <n v="336.58"/>
    <n v="334.36"/>
    <n v="12705.68"/>
    <n v="9286.44"/>
    <n v="3419.24"/>
    <n v="0.26910000000000001"/>
    <x v="112"/>
    <x v="2"/>
    <x v="2"/>
    <s v="CUST-000039"/>
    <x v="51"/>
    <x v="0"/>
    <n v="61339.38"/>
    <n v="1"/>
  </r>
  <r>
    <s v="DET-003108"/>
    <s v="ORD-000065"/>
    <s v="PRD-000023"/>
    <n v="15"/>
    <n v="181.47"/>
    <n v="258.42"/>
    <n v="270.36"/>
    <n v="4055.4"/>
    <n v="2722.05"/>
    <n v="1333.35"/>
    <n v="0.32879999999999998"/>
    <x v="19"/>
    <x v="1"/>
    <x v="0"/>
    <s v="CUST-000009"/>
    <x v="24"/>
    <x v="2"/>
    <n v="43552.800000000003"/>
    <n v="4"/>
  </r>
  <r>
    <s v="DET-003109"/>
    <s v="ORD-000663"/>
    <s v="PRD-000009"/>
    <n v="35"/>
    <n v="320.5"/>
    <n v="401.4"/>
    <n v="392.53"/>
    <n v="13738.55"/>
    <n v="11217.5"/>
    <n v="2521.0500000000002"/>
    <n v="0.1835"/>
    <x v="69"/>
    <x v="0"/>
    <x v="1"/>
    <s v="CUST-000029"/>
    <x v="4"/>
    <x v="0"/>
    <n v="85253"/>
    <n v="2"/>
  </r>
  <r>
    <s v="DET-003110"/>
    <s v="ORD-000627"/>
    <s v="PRD-000118"/>
    <n v="15"/>
    <n v="133.96"/>
    <n v="168.59"/>
    <n v="167.82"/>
    <n v="2517.3000000000002"/>
    <n v="2009.4"/>
    <n v="507.9"/>
    <n v="0.20180000000000001"/>
    <x v="94"/>
    <x v="4"/>
    <x v="3"/>
    <s v="CUST-000074"/>
    <x v="29"/>
    <x v="0"/>
    <n v="48091.64"/>
    <n v="1"/>
  </r>
  <r>
    <s v="DET-003111"/>
    <s v="ORD-000064"/>
    <s v="PRD-000094"/>
    <n v="42"/>
    <n v="302.57"/>
    <n v="401.96"/>
    <n v="411.17"/>
    <n v="17269.14"/>
    <n v="12707.94"/>
    <n v="4561.2"/>
    <n v="0.2641"/>
    <x v="41"/>
    <x v="2"/>
    <x v="2"/>
    <s v="CUST-000042"/>
    <x v="53"/>
    <x v="2"/>
    <n v="133433.37"/>
    <n v="6"/>
  </r>
  <r>
    <s v="DET-003112"/>
    <s v="ORD-001367"/>
    <s v="PRD-000050"/>
    <n v="25"/>
    <n v="133.18"/>
    <n v="194.02"/>
    <n v="196.6"/>
    <n v="4915"/>
    <n v="3329.5"/>
    <n v="1585.5"/>
    <n v="0.3226"/>
    <x v="35"/>
    <x v="1"/>
    <x v="0"/>
    <s v="CUST-000063"/>
    <x v="16"/>
    <x v="3"/>
    <n v="29033.24"/>
    <n v="3"/>
  </r>
  <r>
    <s v="DET-003113"/>
    <s v="ORD-000939"/>
    <s v="PRD-000016"/>
    <n v="34"/>
    <n v="132.53"/>
    <n v="180.65"/>
    <n v="174.49"/>
    <n v="5932.66"/>
    <n v="4506.0200000000004"/>
    <n v="1426.64"/>
    <n v="0.24049999999999999"/>
    <x v="108"/>
    <x v="5"/>
    <x v="0"/>
    <s v="CUST-000077"/>
    <x v="45"/>
    <x v="1"/>
    <n v="33132.5"/>
    <n v="4"/>
  </r>
  <r>
    <s v="DET-003114"/>
    <s v="ORD-000919"/>
    <s v="PRD-000033"/>
    <n v="14"/>
    <n v="79.27"/>
    <n v="103.11"/>
    <n v="112.47"/>
    <n v="1574.58"/>
    <n v="1109.78"/>
    <n v="464.8"/>
    <n v="0.29520000000000002"/>
    <x v="106"/>
    <x v="3"/>
    <x v="1"/>
    <s v="CUST-000025"/>
    <x v="15"/>
    <x v="0"/>
    <n v="6817.22"/>
    <n v="4"/>
  </r>
  <r>
    <s v="DET-003115"/>
    <s v="ORD-001376"/>
    <s v="PRD-000002"/>
    <n v="30"/>
    <n v="477.82"/>
    <n v="747.13"/>
    <n v="714.74"/>
    <n v="21442.2"/>
    <n v="14334.6"/>
    <n v="7107.6"/>
    <n v="0.33150000000000002"/>
    <x v="86"/>
    <x v="4"/>
    <x v="2"/>
    <s v="CUST-000075"/>
    <x v="0"/>
    <x v="0"/>
    <n v="45392.9"/>
    <n v="2"/>
  </r>
  <r>
    <s v="DET-003116"/>
    <s v="ORD-001182"/>
    <s v="PRD-000014"/>
    <n v="31"/>
    <n v="145.55000000000001"/>
    <n v="199.14"/>
    <n v="211.58"/>
    <n v="6558.98"/>
    <n v="4512.05"/>
    <n v="2046.93"/>
    <n v="0.31209999999999999"/>
    <x v="4"/>
    <x v="2"/>
    <x v="0"/>
    <s v="CUST-000012"/>
    <x v="39"/>
    <x v="4"/>
    <n v="47158.2"/>
    <n v="2"/>
  </r>
  <r>
    <s v="DET-003117"/>
    <s v="ORD-000491"/>
    <s v="PRD-000110"/>
    <n v="12"/>
    <n v="84.64"/>
    <n v="124.5"/>
    <n v="119.61"/>
    <n v="1435.32"/>
    <n v="1015.68"/>
    <n v="419.64"/>
    <n v="0.29239999999999999"/>
    <x v="103"/>
    <x v="5"/>
    <x v="2"/>
    <s v="CUST-000038"/>
    <x v="32"/>
    <x v="3"/>
    <n v="34279.199999999997"/>
    <n v="1"/>
  </r>
  <r>
    <s v="DET-003118"/>
    <s v="ORD-001487"/>
    <s v="PRD-000001"/>
    <n v="43"/>
    <n v="218.54"/>
    <n v="334.94"/>
    <n v="341.67"/>
    <n v="14691.81"/>
    <n v="9397.2199999999993"/>
    <n v="5294.59"/>
    <n v="0.3604"/>
    <x v="28"/>
    <x v="5"/>
    <x v="3"/>
    <s v="CUST-000042"/>
    <x v="53"/>
    <x v="2"/>
    <n v="23165.24"/>
    <n v="4"/>
  </r>
  <r>
    <s v="DET-003119"/>
    <s v="ORD-001249"/>
    <s v="PRD-000090"/>
    <n v="12"/>
    <n v="262.5"/>
    <n v="342.9"/>
    <n v="334.78"/>
    <n v="4017.36"/>
    <n v="3150"/>
    <n v="867.36"/>
    <n v="0.21590000000000001"/>
    <x v="88"/>
    <x v="5"/>
    <x v="3"/>
    <s v="CUST-000038"/>
    <x v="32"/>
    <x v="3"/>
    <n v="44362.5"/>
    <n v="1"/>
  </r>
  <r>
    <s v="DET-003120"/>
    <s v="ORD-000313"/>
    <s v="PRD-000058"/>
    <n v="12"/>
    <n v="138.19"/>
    <n v="191.44"/>
    <n v="185.92"/>
    <n v="2231.04"/>
    <n v="1658.28"/>
    <n v="572.76"/>
    <n v="0.25669999999999998"/>
    <x v="52"/>
    <x v="5"/>
    <x v="1"/>
    <s v="CUST-000023"/>
    <x v="2"/>
    <x v="1"/>
    <n v="14233.57"/>
    <n v="4"/>
  </r>
  <r>
    <s v="DET-003121"/>
    <s v="ORD-000615"/>
    <s v="PRD-000089"/>
    <n v="38"/>
    <n v="449.25"/>
    <n v="562.36"/>
    <n v="544.86"/>
    <n v="20704.68"/>
    <n v="17071.5"/>
    <n v="3633.18"/>
    <n v="0.17549999999999999"/>
    <x v="27"/>
    <x v="2"/>
    <x v="2"/>
    <s v="CUST-000066"/>
    <x v="64"/>
    <x v="2"/>
    <n v="146455.5"/>
    <n v="1"/>
  </r>
  <r>
    <s v="DET-003122"/>
    <s v="ORD-000919"/>
    <s v="PRD-000016"/>
    <n v="20"/>
    <n v="132.53"/>
    <n v="180.65"/>
    <n v="183.89"/>
    <n v="3677.8"/>
    <n v="2650.6"/>
    <n v="1027.2"/>
    <n v="0.27929999999999999"/>
    <x v="108"/>
    <x v="5"/>
    <x v="1"/>
    <s v="CUST-000025"/>
    <x v="15"/>
    <x v="0"/>
    <n v="33132.5"/>
    <n v="4"/>
  </r>
  <r>
    <s v="DET-003123"/>
    <s v="ORD-000813"/>
    <s v="PRD-000079"/>
    <n v="45"/>
    <n v="211.31"/>
    <n v="329.75"/>
    <n v="338.76"/>
    <n v="15244.2"/>
    <n v="9508.9500000000007"/>
    <n v="5735.25"/>
    <n v="0.37619999999999998"/>
    <x v="25"/>
    <x v="5"/>
    <x v="1"/>
    <s v="CUST-000060"/>
    <x v="62"/>
    <x v="3"/>
    <n v="42684.62"/>
    <n v="2"/>
  </r>
  <r>
    <s v="DET-003124"/>
    <s v="ORD-000940"/>
    <s v="PRD-000090"/>
    <n v="17"/>
    <n v="262.5"/>
    <n v="342.9"/>
    <n v="332.62"/>
    <n v="5654.54"/>
    <n v="4462.5"/>
    <n v="1192.04"/>
    <n v="0.21079999999999999"/>
    <x v="88"/>
    <x v="5"/>
    <x v="0"/>
    <s v="CUST-000028"/>
    <x v="67"/>
    <x v="3"/>
    <n v="44362.5"/>
    <n v="4"/>
  </r>
  <r>
    <s v="DET-003125"/>
    <s v="ORD-001490"/>
    <s v="PRD-000047"/>
    <n v="27"/>
    <n v="190.27"/>
    <n v="259.2"/>
    <n v="284.32"/>
    <n v="7676.64"/>
    <n v="5137.29"/>
    <n v="2539.35"/>
    <n v="0.33079999999999998"/>
    <x v="111"/>
    <x v="0"/>
    <x v="0"/>
    <s v="CUST-000080"/>
    <x v="12"/>
    <x v="4"/>
    <n v="79723.13"/>
    <n v="5"/>
  </r>
  <r>
    <s v="DET-003126"/>
    <s v="ORD-001112"/>
    <s v="PRD-000044"/>
    <n v="16"/>
    <n v="459.19"/>
    <n v="660.1"/>
    <n v="652.62"/>
    <n v="10441.92"/>
    <n v="7347.04"/>
    <n v="3094.88"/>
    <n v="0.2964"/>
    <x v="53"/>
    <x v="1"/>
    <x v="2"/>
    <s v="CUST-000077"/>
    <x v="45"/>
    <x v="1"/>
    <n v="22959.5"/>
    <n v="3"/>
  </r>
  <r>
    <s v="DET-003127"/>
    <s v="ORD-001327"/>
    <s v="PRD-000080"/>
    <n v="31"/>
    <n v="102.14"/>
    <n v="155.55000000000001"/>
    <n v="158.47999999999999"/>
    <n v="4912.88"/>
    <n v="3166.34"/>
    <n v="1746.54"/>
    <n v="0.35549999999999998"/>
    <x v="95"/>
    <x v="2"/>
    <x v="1"/>
    <s v="CUST-000044"/>
    <x v="52"/>
    <x v="3"/>
    <n v="43103.08"/>
    <n v="1"/>
  </r>
  <r>
    <s v="DET-003128"/>
    <s v="ORD-000680"/>
    <s v="PRD-000014"/>
    <n v="26"/>
    <n v="145.55000000000001"/>
    <n v="199.14"/>
    <n v="195.64"/>
    <n v="5086.6400000000003"/>
    <n v="3784.3"/>
    <n v="1302.3399999999999"/>
    <n v="0.25600000000000001"/>
    <x v="4"/>
    <x v="2"/>
    <x v="1"/>
    <s v="CUST-000044"/>
    <x v="52"/>
    <x v="3"/>
    <n v="47158.2"/>
    <n v="1"/>
  </r>
  <r>
    <s v="DET-003129"/>
    <s v="ORD-000435"/>
    <s v="PRD-000093"/>
    <n v="36"/>
    <n v="392.35"/>
    <n v="579.97"/>
    <n v="593.94000000000005"/>
    <n v="21381.84"/>
    <n v="14124.6"/>
    <n v="7257.24"/>
    <n v="0.33939999999999998"/>
    <x v="60"/>
    <x v="5"/>
    <x v="3"/>
    <s v="CUST-000072"/>
    <x v="34"/>
    <x v="0"/>
    <n v="153408.85"/>
    <n v="4"/>
  </r>
  <r>
    <s v="DET-003130"/>
    <s v="ORD-000682"/>
    <s v="PRD-000024"/>
    <n v="31"/>
    <n v="214.86"/>
    <n v="291.2"/>
    <n v="309.66000000000003"/>
    <n v="9599.4599999999991"/>
    <n v="6660.66"/>
    <n v="2938.8"/>
    <n v="0.30609999999999998"/>
    <x v="73"/>
    <x v="0"/>
    <x v="0"/>
    <s v="CUST-000074"/>
    <x v="29"/>
    <x v="0"/>
    <n v="80572.5"/>
    <n v="6"/>
  </r>
  <r>
    <s v="DET-003131"/>
    <s v="ORD-001159"/>
    <s v="PRD-000111"/>
    <n v="6"/>
    <n v="180.39"/>
    <n v="275.67"/>
    <n v="283.43"/>
    <n v="1700.58"/>
    <n v="1082.3399999999999"/>
    <n v="618.24"/>
    <n v="0.36349999999999999"/>
    <x v="89"/>
    <x v="2"/>
    <x v="2"/>
    <s v="CUST-000073"/>
    <x v="36"/>
    <x v="0"/>
    <n v="57544.41"/>
    <n v="5"/>
  </r>
  <r>
    <s v="DET-003132"/>
    <s v="ORD-001074"/>
    <s v="PRD-000055"/>
    <n v="49"/>
    <n v="319.05"/>
    <n v="470.86"/>
    <n v="467.49"/>
    <n v="22907.01"/>
    <n v="15633.45"/>
    <n v="7273.56"/>
    <n v="0.3175"/>
    <x v="23"/>
    <x v="0"/>
    <x v="2"/>
    <s v="CUST-000018"/>
    <x v="56"/>
    <x v="3"/>
    <n v="62852.85"/>
    <n v="1"/>
  </r>
  <r>
    <s v="DET-003133"/>
    <s v="ORD-001456"/>
    <s v="PRD-000015"/>
    <n v="37"/>
    <n v="131.82"/>
    <n v="208.28"/>
    <n v="205.63"/>
    <n v="7608.31"/>
    <n v="4877.34"/>
    <n v="2730.97"/>
    <n v="0.3589"/>
    <x v="54"/>
    <x v="3"/>
    <x v="1"/>
    <s v="CUST-000077"/>
    <x v="45"/>
    <x v="1"/>
    <n v="12654.72"/>
    <n v="1"/>
  </r>
  <r>
    <s v="DET-003134"/>
    <s v="ORD-000340"/>
    <s v="PRD-000083"/>
    <n v="30"/>
    <n v="198.9"/>
    <n v="259.88"/>
    <n v="276.47000000000003"/>
    <n v="8294.1"/>
    <n v="5967"/>
    <n v="2327.1"/>
    <n v="0.28060000000000002"/>
    <x v="66"/>
    <x v="5"/>
    <x v="1"/>
    <s v="CUST-000064"/>
    <x v="18"/>
    <x v="0"/>
    <n v="72399.600000000006"/>
    <n v="2"/>
  </r>
  <r>
    <s v="DET-003135"/>
    <s v="ORD-000347"/>
    <s v="PRD-000072"/>
    <n v="32"/>
    <n v="139.41999999999999"/>
    <n v="218.06"/>
    <n v="211.02"/>
    <n v="6752.64"/>
    <n v="4461.4399999999996"/>
    <n v="2291.1999999999998"/>
    <n v="0.33929999999999999"/>
    <x v="99"/>
    <x v="4"/>
    <x v="1"/>
    <s v="CUST-000022"/>
    <x v="74"/>
    <x v="3"/>
    <n v="45032.66"/>
    <n v="2"/>
  </r>
  <r>
    <s v="DET-003136"/>
    <s v="ORD-000646"/>
    <s v="PRD-000034"/>
    <n v="23"/>
    <n v="477"/>
    <n v="677.96"/>
    <n v="681.69"/>
    <n v="15678.87"/>
    <n v="10971"/>
    <n v="4707.87"/>
    <n v="0.30030000000000001"/>
    <x v="48"/>
    <x v="1"/>
    <x v="0"/>
    <s v="CUST-000032"/>
    <x v="1"/>
    <x v="0"/>
    <n v="187461"/>
    <n v="2"/>
  </r>
  <r>
    <s v="DET-003137"/>
    <s v="ORD-001371"/>
    <s v="PRD-000002"/>
    <n v="47"/>
    <n v="477.82"/>
    <n v="747.13"/>
    <n v="726.75"/>
    <n v="34157.25"/>
    <n v="22457.54"/>
    <n v="11699.71"/>
    <n v="0.34250000000000003"/>
    <x v="86"/>
    <x v="4"/>
    <x v="0"/>
    <s v="CUST-000048"/>
    <x v="31"/>
    <x v="1"/>
    <n v="45392.9"/>
    <n v="1"/>
  </r>
  <r>
    <s v="DET-003138"/>
    <s v="ORD-000649"/>
    <s v="PRD-000027"/>
    <n v="9"/>
    <n v="139.85"/>
    <n v="204.65"/>
    <n v="202.34"/>
    <n v="1821.06"/>
    <n v="1258.6500000000001"/>
    <n v="562.41"/>
    <n v="0.30880000000000002"/>
    <x v="80"/>
    <x v="1"/>
    <x v="3"/>
    <s v="CUST-000068"/>
    <x v="17"/>
    <x v="2"/>
    <n v="52164.05"/>
    <n v="4"/>
  </r>
  <r>
    <s v="DET-003139"/>
    <s v="ORD-000245"/>
    <s v="PRD-000074"/>
    <n v="37"/>
    <n v="416.96"/>
    <n v="613.59"/>
    <n v="596.96"/>
    <n v="22087.52"/>
    <n v="15427.52"/>
    <n v="6660"/>
    <n v="0.30149999999999999"/>
    <x v="40"/>
    <x v="5"/>
    <x v="2"/>
    <s v="CUST-000017"/>
    <x v="41"/>
    <x v="4"/>
    <n v="47950.400000000001"/>
    <n v="1"/>
  </r>
  <r>
    <s v="DET-003140"/>
    <s v="ORD-000109"/>
    <s v="PRD-000099"/>
    <n v="24"/>
    <n v="61.44"/>
    <n v="90.77"/>
    <n v="98.31"/>
    <n v="2359.44"/>
    <n v="1474.56"/>
    <n v="884.88"/>
    <n v="0.375"/>
    <x v="75"/>
    <x v="3"/>
    <x v="2"/>
    <s v="CUST-000045"/>
    <x v="13"/>
    <x v="0"/>
    <n v="3624.96"/>
    <n v="6"/>
  </r>
  <r>
    <s v="DET-003141"/>
    <s v="ORD-000533"/>
    <s v="PRD-000087"/>
    <n v="34"/>
    <n v="378.32"/>
    <n v="486.34"/>
    <n v="515.41999999999996"/>
    <n v="17524.28"/>
    <n v="12862.88"/>
    <n v="4661.3999999999996"/>
    <n v="0.26600000000000001"/>
    <x v="107"/>
    <x v="5"/>
    <x v="2"/>
    <s v="CUST-000031"/>
    <x v="57"/>
    <x v="0"/>
    <n v="133546.96"/>
    <n v="1"/>
  </r>
  <r>
    <s v="DET-003142"/>
    <s v="ORD-001114"/>
    <s v="PRD-000113"/>
    <n v="49"/>
    <n v="468.36"/>
    <n v="680.02"/>
    <n v="703.24"/>
    <n v="34458.76"/>
    <n v="22949.64"/>
    <n v="11509.12"/>
    <n v="0.33400000000000002"/>
    <x v="83"/>
    <x v="1"/>
    <x v="3"/>
    <s v="CUST-000021"/>
    <x v="55"/>
    <x v="4"/>
    <n v="110064.6"/>
    <n v="3"/>
  </r>
  <r>
    <s v="DET-003143"/>
    <s v="ORD-000296"/>
    <s v="PRD-000072"/>
    <n v="12"/>
    <n v="139.41999999999999"/>
    <n v="218.06"/>
    <n v="214.5"/>
    <n v="2574"/>
    <n v="1673.04"/>
    <n v="900.96"/>
    <n v="0.35"/>
    <x v="99"/>
    <x v="4"/>
    <x v="1"/>
    <s v="CUST-000036"/>
    <x v="46"/>
    <x v="4"/>
    <n v="45032.66"/>
    <n v="3"/>
  </r>
  <r>
    <s v="DET-003144"/>
    <s v="ORD-000112"/>
    <s v="PRD-000092"/>
    <n v="42"/>
    <n v="370.96"/>
    <n v="553.53"/>
    <n v="568.22"/>
    <n v="23865.24"/>
    <n v="15580.32"/>
    <n v="8284.92"/>
    <n v="0.34720000000000001"/>
    <x v="5"/>
    <x v="3"/>
    <x v="2"/>
    <s v="CUST-000061"/>
    <x v="22"/>
    <x v="4"/>
    <n v="74562.960000000006"/>
    <n v="1"/>
  </r>
  <r>
    <s v="DET-003145"/>
    <s v="ORD-001201"/>
    <s v="PRD-000023"/>
    <n v="21"/>
    <n v="181.47"/>
    <n v="258.42"/>
    <n v="265.69"/>
    <n v="5579.49"/>
    <n v="3810.87"/>
    <n v="1768.62"/>
    <n v="0.317"/>
    <x v="19"/>
    <x v="1"/>
    <x v="0"/>
    <s v="CUST-000003"/>
    <x v="37"/>
    <x v="4"/>
    <n v="43552.800000000003"/>
    <n v="3"/>
  </r>
  <r>
    <s v="DET-003146"/>
    <s v="ORD-000343"/>
    <s v="PRD-000068"/>
    <n v="48"/>
    <n v="410.99"/>
    <n v="593.6"/>
    <n v="616.49"/>
    <n v="29591.52"/>
    <n v="19727.52"/>
    <n v="9864"/>
    <n v="0.33329999999999999"/>
    <x v="24"/>
    <x v="2"/>
    <x v="3"/>
    <s v="CUST-000059"/>
    <x v="5"/>
    <x v="2"/>
    <n v="159053.13"/>
    <n v="6"/>
  </r>
  <r>
    <s v="DET-003147"/>
    <s v="ORD-000101"/>
    <s v="PRD-000014"/>
    <n v="5"/>
    <n v="145.55000000000001"/>
    <n v="199.14"/>
    <n v="190.98"/>
    <n v="954.9"/>
    <n v="727.75"/>
    <n v="227.15"/>
    <n v="0.2379"/>
    <x v="4"/>
    <x v="2"/>
    <x v="2"/>
    <s v="CUST-000063"/>
    <x v="16"/>
    <x v="3"/>
    <n v="47158.2"/>
    <n v="4"/>
  </r>
  <r>
    <s v="DET-003148"/>
    <s v="ORD-000629"/>
    <s v="PRD-000063"/>
    <n v="7"/>
    <n v="422.93"/>
    <n v="665.54"/>
    <n v="729.39"/>
    <n v="5105.7299999999996"/>
    <n v="2960.51"/>
    <n v="2145.2199999999998"/>
    <n v="0.42020000000000002"/>
    <x v="101"/>
    <x v="4"/>
    <x v="1"/>
    <s v="CUST-000055"/>
    <x v="44"/>
    <x v="2"/>
    <n v="209773.28"/>
    <n v="2"/>
  </r>
  <r>
    <s v="DET-003149"/>
    <s v="ORD-001425"/>
    <s v="PRD-000117"/>
    <n v="30"/>
    <n v="411.65"/>
    <n v="555.02"/>
    <n v="566.02"/>
    <n v="16980.599999999999"/>
    <n v="12349.5"/>
    <n v="4631.1000000000004"/>
    <n v="0.2727"/>
    <x v="97"/>
    <x v="4"/>
    <x v="1"/>
    <s v="CUST-000046"/>
    <x v="60"/>
    <x v="2"/>
    <n v="41165"/>
    <n v="2"/>
  </r>
  <r>
    <s v="DET-003150"/>
    <s v="ORD-000028"/>
    <s v="PRD-000106"/>
    <n v="35"/>
    <n v="162.18"/>
    <n v="216.57"/>
    <n v="235.84"/>
    <n v="8254.4"/>
    <n v="5676.3"/>
    <n v="2578.1"/>
    <n v="0.31230000000000002"/>
    <x v="33"/>
    <x v="1"/>
    <x v="1"/>
    <s v="CUST-000061"/>
    <x v="22"/>
    <x v="4"/>
    <n v="37950.120000000003"/>
    <n v="3"/>
  </r>
  <r>
    <s v="DET-003151"/>
    <s v="ORD-000937"/>
    <s v="PRD-000093"/>
    <n v="12"/>
    <n v="392.35"/>
    <n v="579.97"/>
    <n v="551.82000000000005"/>
    <n v="6621.84"/>
    <n v="4708.2"/>
    <n v="1913.64"/>
    <n v="0.28899999999999998"/>
    <x v="60"/>
    <x v="5"/>
    <x v="2"/>
    <s v="CUST-000060"/>
    <x v="62"/>
    <x v="3"/>
    <n v="153408.85"/>
    <n v="2"/>
  </r>
  <r>
    <s v="DET-003152"/>
    <s v="ORD-000058"/>
    <s v="PRD-000065"/>
    <n v="47"/>
    <n v="176.42"/>
    <n v="236.45"/>
    <n v="233.41"/>
    <n v="10970.27"/>
    <n v="8291.74"/>
    <n v="2678.53"/>
    <n v="0.2442"/>
    <x v="114"/>
    <x v="0"/>
    <x v="1"/>
    <s v="CUST-000058"/>
    <x v="79"/>
    <x v="0"/>
    <n v="54866.62"/>
    <n v="1"/>
  </r>
  <r>
    <s v="DET-003153"/>
    <s v="ORD-000297"/>
    <s v="PRD-000068"/>
    <n v="12"/>
    <n v="410.99"/>
    <n v="593.6"/>
    <n v="573.17999999999995"/>
    <n v="6878.16"/>
    <n v="4931.88"/>
    <n v="1946.28"/>
    <n v="0.28299999999999997"/>
    <x v="24"/>
    <x v="2"/>
    <x v="1"/>
    <s v="CUST-000001"/>
    <x v="50"/>
    <x v="4"/>
    <n v="159053.13"/>
    <n v="3"/>
  </r>
  <r>
    <s v="DET-003154"/>
    <s v="ORD-000134"/>
    <s v="PRD-000063"/>
    <n v="39"/>
    <n v="422.93"/>
    <n v="665.54"/>
    <n v="709.09"/>
    <n v="27654.51"/>
    <n v="16494.27"/>
    <n v="11160.24"/>
    <n v="0.40360000000000001"/>
    <x v="101"/>
    <x v="4"/>
    <x v="2"/>
    <s v="CUST-000074"/>
    <x v="29"/>
    <x v="0"/>
    <n v="209773.28"/>
    <n v="3"/>
  </r>
  <r>
    <s v="DET-003155"/>
    <s v="ORD-001355"/>
    <s v="PRD-000096"/>
    <n v="43"/>
    <n v="272.20999999999998"/>
    <n v="362.87"/>
    <n v="362.15"/>
    <n v="15572.45"/>
    <n v="11705.03"/>
    <n v="3867.42"/>
    <n v="0.24840000000000001"/>
    <x v="68"/>
    <x v="5"/>
    <x v="1"/>
    <s v="CUST-000001"/>
    <x v="50"/>
    <x v="4"/>
    <n v="49270.01"/>
    <n v="5"/>
  </r>
  <r>
    <s v="DET-003156"/>
    <s v="ORD-000249"/>
    <s v="PRD-000097"/>
    <n v="32"/>
    <n v="285.23"/>
    <n v="389.02"/>
    <n v="418.61"/>
    <n v="13395.52"/>
    <n v="9127.36"/>
    <n v="4268.16"/>
    <n v="0.31859999999999999"/>
    <x v="93"/>
    <x v="1"/>
    <x v="2"/>
    <s v="CUST-000053"/>
    <x v="19"/>
    <x v="4"/>
    <n v="47062.95"/>
    <n v="4"/>
  </r>
  <r>
    <s v="DET-003157"/>
    <s v="ORD-001021"/>
    <s v="PRD-000113"/>
    <n v="8"/>
    <n v="468.36"/>
    <n v="680.02"/>
    <n v="730.92"/>
    <n v="5847.36"/>
    <n v="3746.88"/>
    <n v="2100.48"/>
    <n v="0.35920000000000002"/>
    <x v="83"/>
    <x v="1"/>
    <x v="0"/>
    <s v="CUST-000076"/>
    <x v="35"/>
    <x v="2"/>
    <n v="110064.6"/>
    <n v="2"/>
  </r>
  <r>
    <s v="DET-003158"/>
    <s v="ORD-000550"/>
    <s v="PRD-000090"/>
    <n v="20"/>
    <n v="262.5"/>
    <n v="342.9"/>
    <n v="360.1"/>
    <n v="7202"/>
    <n v="5250"/>
    <n v="1952"/>
    <n v="0.27100000000000002"/>
    <x v="88"/>
    <x v="5"/>
    <x v="3"/>
    <s v="CUST-000054"/>
    <x v="6"/>
    <x v="3"/>
    <n v="44362.5"/>
    <n v="6"/>
  </r>
  <r>
    <s v="DET-003159"/>
    <s v="ORD-000902"/>
    <s v="PRD-000081"/>
    <n v="17"/>
    <n v="438.4"/>
    <n v="646.51"/>
    <n v="678.75"/>
    <n v="11538.75"/>
    <n v="7452.8"/>
    <n v="4085.95"/>
    <n v="0.35410000000000003"/>
    <x v="84"/>
    <x v="0"/>
    <x v="3"/>
    <s v="CUST-000061"/>
    <x v="22"/>
    <x v="4"/>
    <n v="203417.60000000001"/>
    <n v="4"/>
  </r>
  <r>
    <s v="DET-003160"/>
    <s v="ORD-001099"/>
    <s v="PRD-000103"/>
    <n v="24"/>
    <n v="191.46"/>
    <n v="245.6"/>
    <n v="259.11"/>
    <n v="6218.64"/>
    <n v="4595.04"/>
    <n v="1623.6"/>
    <n v="0.2611"/>
    <x v="38"/>
    <x v="1"/>
    <x v="0"/>
    <s v="CUST-000025"/>
    <x v="15"/>
    <x v="0"/>
    <n v="55140.480000000003"/>
    <n v="4"/>
  </r>
  <r>
    <s v="DET-003161"/>
    <s v="ORD-000834"/>
    <s v="PRD-000087"/>
    <n v="9"/>
    <n v="378.32"/>
    <n v="486.34"/>
    <n v="511.17"/>
    <n v="4600.53"/>
    <n v="3404.88"/>
    <n v="1195.6500000000001"/>
    <n v="0.25990000000000002"/>
    <x v="107"/>
    <x v="5"/>
    <x v="0"/>
    <s v="CUST-000013"/>
    <x v="11"/>
    <x v="3"/>
    <n v="133546.96"/>
    <n v="1"/>
  </r>
  <r>
    <s v="DET-003162"/>
    <s v="ORD-001192"/>
    <s v="PRD-000064"/>
    <n v="41"/>
    <n v="210.54"/>
    <n v="327.83"/>
    <n v="330.46"/>
    <n v="13548.86"/>
    <n v="8632.14"/>
    <n v="4916.72"/>
    <n v="0.3629"/>
    <x v="10"/>
    <x v="3"/>
    <x v="1"/>
    <s v="CUST-000032"/>
    <x v="1"/>
    <x v="0"/>
    <n v="34528.559999999998"/>
    <n v="2"/>
  </r>
  <r>
    <s v="DET-003163"/>
    <s v="ORD-000771"/>
    <s v="PRD-000032"/>
    <n v="24"/>
    <n v="126.74"/>
    <n v="169.05"/>
    <n v="177.91"/>
    <n v="4269.84"/>
    <n v="3041.76"/>
    <n v="1228.08"/>
    <n v="0.28760000000000002"/>
    <x v="56"/>
    <x v="1"/>
    <x v="0"/>
    <s v="CUST-000017"/>
    <x v="41"/>
    <x v="4"/>
    <n v="27249.1"/>
    <n v="3"/>
  </r>
  <r>
    <s v="DET-003164"/>
    <s v="ORD-001379"/>
    <s v="PRD-000116"/>
    <n v="28"/>
    <n v="442.16"/>
    <n v="664.5"/>
    <n v="720.72"/>
    <n v="20180.16"/>
    <n v="12380.48"/>
    <n v="7799.68"/>
    <n v="0.38650000000000001"/>
    <x v="98"/>
    <x v="1"/>
    <x v="2"/>
    <s v="CUST-000019"/>
    <x v="3"/>
    <x v="0"/>
    <n v="207373.04"/>
    <n v="4"/>
  </r>
  <r>
    <s v="DET-003165"/>
    <s v="ORD-001249"/>
    <s v="PRD-000079"/>
    <n v="40"/>
    <n v="211.31"/>
    <n v="329.75"/>
    <n v="329.71"/>
    <n v="13188.4"/>
    <n v="8452.4"/>
    <n v="4736"/>
    <n v="0.35909999999999997"/>
    <x v="25"/>
    <x v="5"/>
    <x v="3"/>
    <s v="CUST-000038"/>
    <x v="32"/>
    <x v="3"/>
    <n v="42684.62"/>
    <n v="1"/>
  </r>
  <r>
    <s v="DET-003166"/>
    <s v="ORD-000146"/>
    <s v="PRD-000013"/>
    <n v="38"/>
    <n v="424.6"/>
    <n v="548.55999999999995"/>
    <n v="598.88"/>
    <n v="22757.439999999999"/>
    <n v="16134.8"/>
    <n v="6622.64"/>
    <n v="0.29099999999999998"/>
    <x v="61"/>
    <x v="4"/>
    <x v="2"/>
    <s v="CUST-000028"/>
    <x v="67"/>
    <x v="3"/>
    <n v="195740.6"/>
    <n v="1"/>
  </r>
  <r>
    <s v="DET-003167"/>
    <s v="ORD-001265"/>
    <s v="PRD-000066"/>
    <n v="49"/>
    <n v="294.20999999999998"/>
    <n v="435.72"/>
    <n v="414.82"/>
    <n v="20326.18"/>
    <n v="14416.29"/>
    <n v="5909.89"/>
    <n v="0.2908"/>
    <x v="14"/>
    <x v="1"/>
    <x v="1"/>
    <s v="CUST-000036"/>
    <x v="46"/>
    <x v="4"/>
    <n v="118860.84"/>
    <n v="1"/>
  </r>
  <r>
    <s v="DET-003168"/>
    <s v="ORD-000893"/>
    <s v="PRD-000019"/>
    <n v="38"/>
    <n v="244.38"/>
    <n v="336.58"/>
    <n v="337.38"/>
    <n v="12820.44"/>
    <n v="9286.44"/>
    <n v="3534"/>
    <n v="0.2757"/>
    <x v="112"/>
    <x v="2"/>
    <x v="3"/>
    <s v="CUST-000003"/>
    <x v="37"/>
    <x v="4"/>
    <n v="61339.38"/>
    <n v="5"/>
  </r>
  <r>
    <s v="DET-003169"/>
    <s v="ORD-000344"/>
    <s v="PRD-000024"/>
    <n v="23"/>
    <n v="214.86"/>
    <n v="291.2"/>
    <n v="282.41000000000003"/>
    <n v="6495.43"/>
    <n v="4941.78"/>
    <n v="1553.65"/>
    <n v="0.2392"/>
    <x v="73"/>
    <x v="0"/>
    <x v="3"/>
    <s v="CUST-000070"/>
    <x v="77"/>
    <x v="0"/>
    <n v="80572.5"/>
    <n v="4"/>
  </r>
  <r>
    <s v="DET-003170"/>
    <s v="ORD-001059"/>
    <s v="PRD-000109"/>
    <n v="21"/>
    <n v="152.96"/>
    <n v="238.96"/>
    <n v="231.55"/>
    <n v="4862.55"/>
    <n v="3212.16"/>
    <n v="1650.39"/>
    <n v="0.33939999999999998"/>
    <x v="92"/>
    <x v="0"/>
    <x v="0"/>
    <s v="CUST-000019"/>
    <x v="3"/>
    <x v="0"/>
    <n v="16978.560000000001"/>
    <n v="5"/>
  </r>
  <r>
    <s v="DET-003171"/>
    <s v="ORD-000702"/>
    <s v="PRD-000088"/>
    <n v="9"/>
    <n v="336.9"/>
    <n v="499.36"/>
    <n v="535.47"/>
    <n v="4819.2299999999996"/>
    <n v="3032.1"/>
    <n v="1787.13"/>
    <n v="0.37080000000000002"/>
    <x v="26"/>
    <x v="4"/>
    <x v="3"/>
    <s v="CUST-000038"/>
    <x v="32"/>
    <x v="3"/>
    <n v="34700.699999999997"/>
    <n v="3"/>
  </r>
  <r>
    <s v="DET-003172"/>
    <s v="ORD-000001"/>
    <s v="PRD-000011"/>
    <n v="29"/>
    <n v="59.26"/>
    <n v="82.73"/>
    <n v="89.99"/>
    <n v="2609.71"/>
    <n v="1718.54"/>
    <n v="891.17"/>
    <n v="0.34150000000000003"/>
    <x v="96"/>
    <x v="2"/>
    <x v="0"/>
    <s v="CUST-000075"/>
    <x v="0"/>
    <x v="0"/>
    <n v="14044.62"/>
    <n v="1"/>
  </r>
  <r>
    <s v="DET-003173"/>
    <s v="ORD-000153"/>
    <s v="PRD-000059"/>
    <n v="22"/>
    <n v="70.349999999999994"/>
    <n v="111"/>
    <n v="118.4"/>
    <n v="2604.8000000000002"/>
    <n v="1547.7"/>
    <n v="1057.0999999999999"/>
    <n v="0.40579999999999999"/>
    <x v="74"/>
    <x v="3"/>
    <x v="2"/>
    <s v="CUST-000033"/>
    <x v="23"/>
    <x v="2"/>
    <n v="22441.65"/>
    <n v="6"/>
  </r>
  <r>
    <s v="DET-003174"/>
    <s v="ORD-000429"/>
    <s v="PRD-000086"/>
    <n v="12"/>
    <n v="196.33"/>
    <n v="246.04"/>
    <n v="269.77999999999997"/>
    <n v="3237.36"/>
    <n v="2355.96"/>
    <n v="881.4"/>
    <n v="0.27229999999999999"/>
    <x v="59"/>
    <x v="2"/>
    <x v="2"/>
    <s v="CUST-000001"/>
    <x v="50"/>
    <x v="4"/>
    <n v="55561.39"/>
    <n v="6"/>
  </r>
  <r>
    <s v="DET-003175"/>
    <s v="ORD-000508"/>
    <s v="PRD-000015"/>
    <n v="31"/>
    <n v="131.82"/>
    <n v="208.28"/>
    <n v="204.62"/>
    <n v="6343.22"/>
    <n v="4086.42"/>
    <n v="2256.8000000000002"/>
    <n v="0.35580000000000001"/>
    <x v="54"/>
    <x v="3"/>
    <x v="1"/>
    <s v="CUST-000036"/>
    <x v="46"/>
    <x v="4"/>
    <n v="12654.72"/>
    <n v="3"/>
  </r>
  <r>
    <s v="DET-003176"/>
    <s v="ORD-001150"/>
    <s v="PRD-000010"/>
    <n v="19"/>
    <n v="368.63"/>
    <n v="526.67999999999995"/>
    <n v="511.47"/>
    <n v="9717.93"/>
    <n v="7003.97"/>
    <n v="2713.96"/>
    <n v="0.27929999999999999"/>
    <x v="63"/>
    <x v="2"/>
    <x v="1"/>
    <s v="CUST-000015"/>
    <x v="69"/>
    <x v="1"/>
    <n v="36494.370000000003"/>
    <n v="4"/>
  </r>
  <r>
    <s v="DET-003177"/>
    <s v="ORD-000491"/>
    <s v="PRD-000041"/>
    <n v="49"/>
    <n v="104.92"/>
    <n v="144.66"/>
    <n v="148.72999999999999"/>
    <n v="7287.77"/>
    <n v="5141.08"/>
    <n v="2146.69"/>
    <n v="0.29459999999999997"/>
    <x v="45"/>
    <x v="4"/>
    <x v="2"/>
    <s v="CUST-000038"/>
    <x v="32"/>
    <x v="3"/>
    <n v="9757.56"/>
    <n v="1"/>
  </r>
  <r>
    <s v="DET-003178"/>
    <s v="ORD-000345"/>
    <s v="PRD-000027"/>
    <n v="17"/>
    <n v="139.85"/>
    <n v="204.65"/>
    <n v="219.87"/>
    <n v="3737.79"/>
    <n v="2377.4499999999998"/>
    <n v="1360.34"/>
    <n v="0.3639"/>
    <x v="80"/>
    <x v="1"/>
    <x v="3"/>
    <s v="CUST-000033"/>
    <x v="23"/>
    <x v="2"/>
    <n v="52164.05"/>
    <n v="4"/>
  </r>
  <r>
    <s v="DET-003179"/>
    <s v="ORD-000221"/>
    <s v="PRD-000060"/>
    <n v="20"/>
    <n v="196.4"/>
    <n v="254.95"/>
    <n v="243.73"/>
    <n v="4874.6000000000004"/>
    <n v="3928"/>
    <n v="946.6"/>
    <n v="0.19420000000000001"/>
    <x v="90"/>
    <x v="5"/>
    <x v="3"/>
    <s v="CUST-000014"/>
    <x v="68"/>
    <x v="4"/>
    <n v="93682.8"/>
    <n v="3"/>
  </r>
  <r>
    <s v="DET-003180"/>
    <s v="ORD-000723"/>
    <s v="PRD-000073"/>
    <n v="26"/>
    <n v="52.48"/>
    <n v="82.14"/>
    <n v="90.3"/>
    <n v="2347.8000000000002"/>
    <n v="1364.48"/>
    <n v="983.32"/>
    <n v="0.41880000000000001"/>
    <x v="118"/>
    <x v="0"/>
    <x v="0"/>
    <s v="CUST-000002"/>
    <x v="26"/>
    <x v="1"/>
    <n v="6979.84"/>
    <n v="2"/>
  </r>
  <r>
    <s v="DET-003181"/>
    <s v="ORD-001049"/>
    <s v="PRD-000052"/>
    <n v="24"/>
    <n v="398.81"/>
    <n v="500.83"/>
    <n v="521.03"/>
    <n v="12504.72"/>
    <n v="9571.44"/>
    <n v="2933.28"/>
    <n v="0.2346"/>
    <x v="64"/>
    <x v="5"/>
    <x v="0"/>
    <s v="CUST-000022"/>
    <x v="74"/>
    <x v="3"/>
    <n v="100101.31"/>
    <n v="3"/>
  </r>
  <r>
    <s v="DET-003182"/>
    <s v="ORD-000528"/>
    <s v="PRD-000028"/>
    <n v="17"/>
    <n v="281.41000000000003"/>
    <n v="401.27"/>
    <n v="440.13"/>
    <n v="7482.21"/>
    <n v="4783.97"/>
    <n v="2698.24"/>
    <n v="0.36059999999999998"/>
    <x v="12"/>
    <x v="3"/>
    <x v="2"/>
    <s v="CUST-000076"/>
    <x v="35"/>
    <x v="2"/>
    <n v="26171.13"/>
    <n v="3"/>
  </r>
  <r>
    <s v="DET-003183"/>
    <s v="ORD-001206"/>
    <s v="PRD-000065"/>
    <n v="24"/>
    <n v="176.42"/>
    <n v="236.45"/>
    <n v="237.58"/>
    <n v="5701.92"/>
    <n v="4234.08"/>
    <n v="1467.84"/>
    <n v="0.25740000000000002"/>
    <x v="114"/>
    <x v="0"/>
    <x v="1"/>
    <s v="CUST-000054"/>
    <x v="6"/>
    <x v="3"/>
    <n v="54866.62"/>
    <n v="2"/>
  </r>
  <r>
    <s v="DET-003184"/>
    <s v="ORD-000841"/>
    <s v="PRD-000017"/>
    <n v="6"/>
    <n v="186.91"/>
    <n v="267.58"/>
    <n v="272.58"/>
    <n v="1635.48"/>
    <n v="1121.46"/>
    <n v="514.02"/>
    <n v="0.31430000000000002"/>
    <x v="42"/>
    <x v="0"/>
    <x v="3"/>
    <s v="CUST-000062"/>
    <x v="8"/>
    <x v="4"/>
    <n v="33456.89"/>
    <n v="4"/>
  </r>
  <r>
    <s v="DET-003185"/>
    <s v="ORD-001066"/>
    <s v="PRD-000095"/>
    <n v="39"/>
    <n v="396.94"/>
    <n v="595.12"/>
    <n v="632.53"/>
    <n v="24668.67"/>
    <n v="15480.66"/>
    <n v="9188.01"/>
    <n v="0.3725"/>
    <x v="31"/>
    <x v="1"/>
    <x v="3"/>
    <s v="CUST-000015"/>
    <x v="69"/>
    <x v="1"/>
    <n v="139722.88"/>
    <n v="2"/>
  </r>
  <r>
    <s v="DET-003186"/>
    <s v="ORD-000481"/>
    <s v="PRD-000044"/>
    <n v="23"/>
    <n v="459.19"/>
    <n v="660.1"/>
    <n v="705.58"/>
    <n v="16228.34"/>
    <n v="10561.37"/>
    <n v="5666.97"/>
    <n v="0.34920000000000001"/>
    <x v="53"/>
    <x v="1"/>
    <x v="3"/>
    <s v="CUST-000038"/>
    <x v="32"/>
    <x v="3"/>
    <n v="22959.5"/>
    <n v="5"/>
  </r>
  <r>
    <s v="DET-003187"/>
    <s v="ORD-000930"/>
    <s v="PRD-000010"/>
    <n v="49"/>
    <n v="368.63"/>
    <n v="526.67999999999995"/>
    <n v="518.76"/>
    <n v="25419.24"/>
    <n v="18062.87"/>
    <n v="7356.37"/>
    <n v="0.28939999999999999"/>
    <x v="63"/>
    <x v="2"/>
    <x v="2"/>
    <s v="CUST-000038"/>
    <x v="32"/>
    <x v="3"/>
    <n v="36494.370000000003"/>
    <n v="2"/>
  </r>
  <r>
    <s v="DET-003188"/>
    <s v="ORD-000872"/>
    <s v="PRD-000063"/>
    <n v="41"/>
    <n v="422.93"/>
    <n v="665.54"/>
    <n v="725.09"/>
    <n v="29728.69"/>
    <n v="17340.13"/>
    <n v="12388.56"/>
    <n v="0.41670000000000001"/>
    <x v="101"/>
    <x v="4"/>
    <x v="2"/>
    <s v="CUST-000043"/>
    <x v="54"/>
    <x v="3"/>
    <n v="209773.28"/>
    <n v="4"/>
  </r>
  <r>
    <s v="DET-003189"/>
    <s v="ORD-001463"/>
    <s v="PRD-000101"/>
    <n v="10"/>
    <n v="64.14"/>
    <n v="94.94"/>
    <n v="102.55"/>
    <n v="1025.5"/>
    <n v="641.4"/>
    <n v="384.1"/>
    <n v="0.3745"/>
    <x v="55"/>
    <x v="3"/>
    <x v="2"/>
    <s v="CUST-000031"/>
    <x v="57"/>
    <x v="0"/>
    <n v="31813.439999999999"/>
    <n v="1"/>
  </r>
  <r>
    <s v="DET-003190"/>
    <s v="ORD-001426"/>
    <s v="PRD-000093"/>
    <n v="18"/>
    <n v="392.35"/>
    <n v="579.97"/>
    <n v="552.55999999999995"/>
    <n v="9946.08"/>
    <n v="7062.3"/>
    <n v="2883.78"/>
    <n v="0.28989999999999999"/>
    <x v="60"/>
    <x v="5"/>
    <x v="1"/>
    <s v="CUST-000043"/>
    <x v="54"/>
    <x v="3"/>
    <n v="153408.85"/>
    <n v="4"/>
  </r>
  <r>
    <s v="DET-003191"/>
    <s v="ORD-000345"/>
    <s v="PRD-000082"/>
    <n v="8"/>
    <n v="330.48"/>
    <n v="422.83"/>
    <n v="409.84"/>
    <n v="3278.72"/>
    <n v="2643.84"/>
    <n v="634.88"/>
    <n v="0.19359999999999999"/>
    <x v="2"/>
    <x v="2"/>
    <x v="3"/>
    <s v="CUST-000033"/>
    <x v="23"/>
    <x v="2"/>
    <n v="69070.320000000007"/>
    <n v="4"/>
  </r>
  <r>
    <s v="DET-003192"/>
    <s v="ORD-000045"/>
    <s v="PRD-000047"/>
    <n v="26"/>
    <n v="190.27"/>
    <n v="259.2"/>
    <n v="265.52999999999997"/>
    <n v="6903.78"/>
    <n v="4947.0200000000004"/>
    <n v="1956.76"/>
    <n v="0.28339999999999999"/>
    <x v="111"/>
    <x v="0"/>
    <x v="0"/>
    <s v="CUST-000039"/>
    <x v="51"/>
    <x v="0"/>
    <n v="79723.13"/>
    <n v="4"/>
  </r>
  <r>
    <s v="DET-003193"/>
    <s v="ORD-000021"/>
    <s v="PRD-000038"/>
    <n v="43"/>
    <n v="93.95"/>
    <n v="142.47999999999999"/>
    <n v="145.21"/>
    <n v="6244.03"/>
    <n v="4039.85"/>
    <n v="2204.1799999999998"/>
    <n v="0.35299999999999998"/>
    <x v="22"/>
    <x v="0"/>
    <x v="0"/>
    <s v="CUST-000017"/>
    <x v="41"/>
    <x v="4"/>
    <n v="12965.1"/>
    <n v="6"/>
  </r>
  <r>
    <s v="DET-003194"/>
    <s v="ORD-001094"/>
    <s v="PRD-000103"/>
    <n v="40"/>
    <n v="191.46"/>
    <n v="245.6"/>
    <n v="259.42"/>
    <n v="10376.799999999999"/>
    <n v="7658.4"/>
    <n v="2718.4"/>
    <n v="0.26200000000000001"/>
    <x v="38"/>
    <x v="1"/>
    <x v="0"/>
    <s v="CUST-000060"/>
    <x v="62"/>
    <x v="3"/>
    <n v="55140.480000000003"/>
    <n v="6"/>
  </r>
  <r>
    <s v="DET-003195"/>
    <s v="ORD-000873"/>
    <s v="PRD-000113"/>
    <n v="38"/>
    <n v="468.36"/>
    <n v="680.02"/>
    <n v="655.16999999999996"/>
    <n v="24896.46"/>
    <n v="17797.68"/>
    <n v="7098.78"/>
    <n v="0.28510000000000002"/>
    <x v="83"/>
    <x v="1"/>
    <x v="1"/>
    <s v="CUST-000070"/>
    <x v="77"/>
    <x v="0"/>
    <n v="110064.6"/>
    <n v="3"/>
  </r>
  <r>
    <s v="DET-003196"/>
    <s v="ORD-000048"/>
    <s v="PRD-000070"/>
    <n v="31"/>
    <n v="494.1"/>
    <n v="659.45"/>
    <n v="690.26"/>
    <n v="21398.06"/>
    <n v="15317.1"/>
    <n v="6080.96"/>
    <n v="0.28420000000000001"/>
    <x v="49"/>
    <x v="1"/>
    <x v="0"/>
    <s v="CUST-000058"/>
    <x v="79"/>
    <x v="0"/>
    <n v="214439.4"/>
    <n v="2"/>
  </r>
  <r>
    <s v="DET-003197"/>
    <s v="ORD-000551"/>
    <s v="PRD-000104"/>
    <n v="11"/>
    <n v="278.86"/>
    <n v="384.46"/>
    <n v="400.78"/>
    <n v="4408.58"/>
    <n v="3067.46"/>
    <n v="1341.12"/>
    <n v="0.30420000000000003"/>
    <x v="82"/>
    <x v="1"/>
    <x v="1"/>
    <s v="CUST-000055"/>
    <x v="44"/>
    <x v="2"/>
    <n v="92302.66"/>
    <n v="6"/>
  </r>
  <r>
    <s v="DET-003198"/>
    <s v="ORD-000287"/>
    <s v="PRD-000076"/>
    <n v="7"/>
    <n v="378.05"/>
    <n v="518.77"/>
    <n v="511.01"/>
    <n v="3577.07"/>
    <n v="2646.35"/>
    <n v="930.72"/>
    <n v="0.26019999999999999"/>
    <x v="13"/>
    <x v="4"/>
    <x v="3"/>
    <s v="CUST-000027"/>
    <x v="21"/>
    <x v="4"/>
    <n v="161805.4"/>
    <n v="3"/>
  </r>
  <r>
    <s v="DET-003199"/>
    <s v="ORD-001002"/>
    <s v="PRD-000053"/>
    <n v="37"/>
    <n v="472.77"/>
    <n v="675.7"/>
    <n v="696.89"/>
    <n v="25784.93"/>
    <n v="17492.490000000002"/>
    <n v="8292.44"/>
    <n v="0.3216"/>
    <x v="91"/>
    <x v="2"/>
    <x v="3"/>
    <s v="CUST-000079"/>
    <x v="49"/>
    <x v="0"/>
    <n v="111100.95"/>
    <n v="3"/>
  </r>
  <r>
    <s v="DET-003200"/>
    <s v="ORD-001034"/>
    <s v="PRD-000078"/>
    <n v="6"/>
    <n v="83.32"/>
    <n v="130.31"/>
    <n v="128.13999999999999"/>
    <n v="768.84"/>
    <n v="499.92"/>
    <n v="268.92"/>
    <n v="0.3498"/>
    <x v="16"/>
    <x v="3"/>
    <x v="2"/>
    <s v="CUST-000058"/>
    <x v="79"/>
    <x v="0"/>
    <n v="38077.24"/>
    <n v="5"/>
  </r>
  <r>
    <s v="DET-003201"/>
    <s v="ORD-000542"/>
    <s v="PRD-000044"/>
    <n v="46"/>
    <n v="459.19"/>
    <n v="660.1"/>
    <n v="641.64"/>
    <n v="29515.439999999999"/>
    <n v="21122.74"/>
    <n v="8392.7000000000007"/>
    <n v="0.2843"/>
    <x v="53"/>
    <x v="1"/>
    <x v="3"/>
    <s v="CUST-000001"/>
    <x v="50"/>
    <x v="4"/>
    <n v="22959.5"/>
    <n v="4"/>
  </r>
  <r>
    <s v="DET-003202"/>
    <s v="ORD-000756"/>
    <s v="PRD-000119"/>
    <n v="20"/>
    <n v="451.65"/>
    <n v="666.6"/>
    <n v="690.58"/>
    <n v="13811.6"/>
    <n v="9033"/>
    <n v="4778.6000000000004"/>
    <n v="0.34599999999999997"/>
    <x v="47"/>
    <x v="0"/>
    <x v="3"/>
    <s v="CUST-000061"/>
    <x v="22"/>
    <x v="4"/>
    <n v="148592.85"/>
    <n v="4"/>
  </r>
  <r>
    <s v="DET-003203"/>
    <s v="ORD-000274"/>
    <s v="PRD-000074"/>
    <n v="29"/>
    <n v="416.96"/>
    <n v="613.59"/>
    <n v="672.88"/>
    <n v="19513.52"/>
    <n v="12091.84"/>
    <n v="7421.68"/>
    <n v="0.38030000000000003"/>
    <x v="40"/>
    <x v="5"/>
    <x v="1"/>
    <s v="CUST-000042"/>
    <x v="53"/>
    <x v="2"/>
    <n v="47950.400000000001"/>
    <n v="5"/>
  </r>
  <r>
    <s v="DET-003204"/>
    <s v="ORD-000956"/>
    <s v="PRD-000054"/>
    <n v="19"/>
    <n v="452.67"/>
    <n v="601.72"/>
    <n v="593.02"/>
    <n v="11267.38"/>
    <n v="8600.73"/>
    <n v="2666.65"/>
    <n v="0.23669999999999999"/>
    <x v="77"/>
    <x v="5"/>
    <x v="1"/>
    <s v="CUST-000040"/>
    <x v="27"/>
    <x v="1"/>
    <n v="218639.61"/>
    <n v="3"/>
  </r>
  <r>
    <s v="DET-003205"/>
    <s v="ORD-000600"/>
    <s v="PRD-000020"/>
    <n v="28"/>
    <n v="181.05"/>
    <n v="287.89"/>
    <n v="288.83999999999997"/>
    <n v="8087.52"/>
    <n v="5069.3999999999996"/>
    <n v="3018.12"/>
    <n v="0.37319999999999998"/>
    <x v="21"/>
    <x v="2"/>
    <x v="0"/>
    <s v="CUST-000056"/>
    <x v="9"/>
    <x v="1"/>
    <n v="28786.95"/>
    <n v="5"/>
  </r>
  <r>
    <s v="DET-003206"/>
    <s v="ORD-000381"/>
    <s v="PRD-000079"/>
    <n v="19"/>
    <n v="211.31"/>
    <n v="329.75"/>
    <n v="325.95"/>
    <n v="6193.05"/>
    <n v="4014.89"/>
    <n v="2178.16"/>
    <n v="0.35170000000000001"/>
    <x v="25"/>
    <x v="5"/>
    <x v="2"/>
    <s v="CUST-000070"/>
    <x v="77"/>
    <x v="0"/>
    <n v="42684.62"/>
    <n v="5"/>
  </r>
  <r>
    <s v="DET-003207"/>
    <s v="ORD-001353"/>
    <s v="PRD-000031"/>
    <n v="35"/>
    <n v="323.39999999999998"/>
    <n v="507.06"/>
    <n v="501.97"/>
    <n v="17568.95"/>
    <n v="11319"/>
    <n v="6249.95"/>
    <n v="0.35570000000000002"/>
    <x v="18"/>
    <x v="4"/>
    <x v="3"/>
    <s v="CUST-000068"/>
    <x v="17"/>
    <x v="2"/>
    <n v="78909.600000000006"/>
    <n v="1"/>
  </r>
  <r>
    <s v="DET-003208"/>
    <s v="ORD-000479"/>
    <s v="PRD-000007"/>
    <n v="18"/>
    <n v="76.14"/>
    <n v="116.97"/>
    <n v="118.21"/>
    <n v="2127.7800000000002"/>
    <n v="1370.52"/>
    <n v="757.26"/>
    <n v="0.35589999999999999"/>
    <x v="29"/>
    <x v="3"/>
    <x v="3"/>
    <s v="CUST-000036"/>
    <x v="46"/>
    <x v="4"/>
    <n v="23907.96"/>
    <n v="4"/>
  </r>
  <r>
    <s v="DET-003209"/>
    <s v="ORD-000015"/>
    <s v="PRD-000058"/>
    <n v="18"/>
    <n v="138.19"/>
    <n v="191.44"/>
    <n v="202.02"/>
    <n v="3636.36"/>
    <n v="2487.42"/>
    <n v="1148.94"/>
    <n v="0.316"/>
    <x v="52"/>
    <x v="5"/>
    <x v="0"/>
    <s v="CUST-000037"/>
    <x v="25"/>
    <x v="4"/>
    <n v="14233.57"/>
    <n v="3"/>
  </r>
  <r>
    <s v="DET-003210"/>
    <s v="ORD-000516"/>
    <s v="PRD-000105"/>
    <n v="10"/>
    <n v="458.4"/>
    <n v="615.54999999999995"/>
    <n v="588.36"/>
    <n v="5883.6"/>
    <n v="4584"/>
    <n v="1299.5999999999999"/>
    <n v="0.22090000000000001"/>
    <x v="85"/>
    <x v="2"/>
    <x v="0"/>
    <s v="CUST-000074"/>
    <x v="29"/>
    <x v="0"/>
    <n v="143479.20000000001"/>
    <n v="3"/>
  </r>
  <r>
    <s v="DET-003211"/>
    <s v="ORD-000191"/>
    <s v="PRD-000010"/>
    <n v="18"/>
    <n v="368.63"/>
    <n v="526.67999999999995"/>
    <n v="575.96"/>
    <n v="10367.280000000001"/>
    <n v="6635.34"/>
    <n v="3731.94"/>
    <n v="0.36"/>
    <x v="63"/>
    <x v="2"/>
    <x v="1"/>
    <s v="CUST-000074"/>
    <x v="29"/>
    <x v="0"/>
    <n v="36494.370000000003"/>
    <n v="1"/>
  </r>
  <r>
    <s v="DET-003212"/>
    <s v="ORD-001192"/>
    <s v="PRD-000010"/>
    <n v="21"/>
    <n v="368.63"/>
    <n v="526.67999999999995"/>
    <n v="504"/>
    <n v="10584"/>
    <n v="7741.23"/>
    <n v="2842.77"/>
    <n v="0.26860000000000001"/>
    <x v="63"/>
    <x v="2"/>
    <x v="1"/>
    <s v="CUST-000032"/>
    <x v="1"/>
    <x v="0"/>
    <n v="36494.370000000003"/>
    <n v="2"/>
  </r>
  <r>
    <s v="DET-003213"/>
    <s v="ORD-000621"/>
    <s v="PRD-000112"/>
    <n v="22"/>
    <n v="122.55"/>
    <n v="174.75"/>
    <n v="189.11"/>
    <n v="4160.42"/>
    <n v="2696.1"/>
    <n v="1464.32"/>
    <n v="0.35199999999999998"/>
    <x v="116"/>
    <x v="0"/>
    <x v="0"/>
    <s v="CUST-000008"/>
    <x v="20"/>
    <x v="0"/>
    <n v="16421.7"/>
    <n v="4"/>
  </r>
  <r>
    <s v="DET-003214"/>
    <s v="ORD-001161"/>
    <s v="PRD-000039"/>
    <n v="24"/>
    <n v="357.9"/>
    <n v="477.14"/>
    <n v="517.29"/>
    <n v="12414.96"/>
    <n v="8589.6"/>
    <n v="3825.36"/>
    <n v="0.30809999999999998"/>
    <x v="8"/>
    <x v="0"/>
    <x v="0"/>
    <s v="CUST-000041"/>
    <x v="14"/>
    <x v="3"/>
    <n v="167855.1"/>
    <n v="1"/>
  </r>
  <r>
    <s v="DET-003215"/>
    <s v="ORD-000154"/>
    <s v="PRD-000028"/>
    <n v="21"/>
    <n v="281.41000000000003"/>
    <n v="401.27"/>
    <n v="412.78"/>
    <n v="8668.3799999999992"/>
    <n v="5909.61"/>
    <n v="2758.77"/>
    <n v="0.31830000000000003"/>
    <x v="12"/>
    <x v="3"/>
    <x v="1"/>
    <s v="CUST-000077"/>
    <x v="45"/>
    <x v="1"/>
    <n v="26171.13"/>
    <n v="2"/>
  </r>
  <r>
    <s v="DET-003216"/>
    <s v="ORD-001412"/>
    <s v="PRD-000030"/>
    <n v="20"/>
    <n v="70.900000000000006"/>
    <n v="95.54"/>
    <n v="92.73"/>
    <n v="1854.6"/>
    <n v="1418"/>
    <n v="436.6"/>
    <n v="0.2354"/>
    <x v="6"/>
    <x v="1"/>
    <x v="0"/>
    <s v="CUST-000028"/>
    <x v="67"/>
    <x v="3"/>
    <n v="19072.099999999999"/>
    <n v="1"/>
  </r>
  <r>
    <s v="DET-003217"/>
    <s v="ORD-001233"/>
    <s v="PRD-000037"/>
    <n v="44"/>
    <n v="187.08"/>
    <n v="277.86"/>
    <n v="287.52"/>
    <n v="12650.88"/>
    <n v="8231.52"/>
    <n v="4419.3599999999997"/>
    <n v="0.3493"/>
    <x v="104"/>
    <x v="0"/>
    <x v="0"/>
    <s v="CUST-000058"/>
    <x v="79"/>
    <x v="0"/>
    <n v="64729.68"/>
    <n v="4"/>
  </r>
  <r>
    <s v="DET-003218"/>
    <s v="ORD-000272"/>
    <s v="PRD-000119"/>
    <n v="43"/>
    <n v="451.65"/>
    <n v="666.6"/>
    <n v="696.13"/>
    <n v="29933.59"/>
    <n v="19420.95"/>
    <n v="10512.64"/>
    <n v="0.35120000000000001"/>
    <x v="47"/>
    <x v="0"/>
    <x v="0"/>
    <s v="CUST-000021"/>
    <x v="55"/>
    <x v="4"/>
    <n v="148592.85"/>
    <n v="2"/>
  </r>
  <r>
    <s v="DET-003219"/>
    <s v="ORD-000143"/>
    <s v="PRD-000067"/>
    <n v="36"/>
    <n v="113.42"/>
    <n v="174.22"/>
    <n v="187.92"/>
    <n v="6765.12"/>
    <n v="4083.12"/>
    <n v="2682"/>
    <n v="0.39639999999999997"/>
    <x v="57"/>
    <x v="4"/>
    <x v="1"/>
    <s v="CUST-000058"/>
    <x v="79"/>
    <x v="0"/>
    <n v="35500.46"/>
    <n v="1"/>
  </r>
  <r>
    <s v="DET-003220"/>
    <s v="ORD-001093"/>
    <s v="PRD-000114"/>
    <n v="48"/>
    <n v="413.65"/>
    <n v="588.37"/>
    <n v="607.57000000000005"/>
    <n v="29163.360000000001"/>
    <n v="19855.2"/>
    <n v="9308.16"/>
    <n v="0.31919999999999998"/>
    <x v="50"/>
    <x v="1"/>
    <x v="2"/>
    <s v="CUST-000024"/>
    <x v="71"/>
    <x v="4"/>
    <n v="43846.9"/>
    <n v="2"/>
  </r>
  <r>
    <s v="DET-003221"/>
    <s v="ORD-000247"/>
    <s v="PRD-000043"/>
    <n v="13"/>
    <n v="65.47"/>
    <n v="96.35"/>
    <n v="97.47"/>
    <n v="1267.1099999999999"/>
    <n v="851.11"/>
    <n v="416"/>
    <n v="0.32829999999999998"/>
    <x v="87"/>
    <x v="1"/>
    <x v="1"/>
    <s v="CUST-000034"/>
    <x v="28"/>
    <x v="0"/>
    <n v="4451.96"/>
    <n v="6"/>
  </r>
  <r>
    <s v="DET-003222"/>
    <s v="ORD-001285"/>
    <s v="PRD-000079"/>
    <n v="31"/>
    <n v="211.31"/>
    <n v="329.75"/>
    <n v="354.73"/>
    <n v="10996.63"/>
    <n v="6550.61"/>
    <n v="4446.0200000000004"/>
    <n v="0.40429999999999999"/>
    <x v="25"/>
    <x v="5"/>
    <x v="1"/>
    <s v="CUST-000057"/>
    <x v="76"/>
    <x v="1"/>
    <n v="42684.62"/>
    <n v="4"/>
  </r>
  <r>
    <s v="DET-003223"/>
    <s v="ORD-000788"/>
    <s v="PRD-000085"/>
    <n v="37"/>
    <n v="189.94"/>
    <n v="277.74"/>
    <n v="304.72000000000003"/>
    <n v="11274.64"/>
    <n v="7027.78"/>
    <n v="4246.8599999999997"/>
    <n v="0.37669999999999998"/>
    <x v="115"/>
    <x v="5"/>
    <x v="3"/>
    <s v="CUST-000026"/>
    <x v="70"/>
    <x v="0"/>
    <n v="73316.84"/>
    <n v="6"/>
  </r>
  <r>
    <s v="DET-003224"/>
    <s v="ORD-000079"/>
    <s v="PRD-000052"/>
    <n v="14"/>
    <n v="398.81"/>
    <n v="500.83"/>
    <n v="524.25"/>
    <n v="7339.5"/>
    <n v="5583.34"/>
    <n v="1756.16"/>
    <n v="0.23930000000000001"/>
    <x v="64"/>
    <x v="5"/>
    <x v="2"/>
    <s v="CUST-000036"/>
    <x v="46"/>
    <x v="4"/>
    <n v="100101.31"/>
    <n v="6"/>
  </r>
  <r>
    <s v="DET-003225"/>
    <s v="ORD-000623"/>
    <s v="PRD-000101"/>
    <n v="21"/>
    <n v="64.14"/>
    <n v="94.94"/>
    <n v="102.65"/>
    <n v="2155.65"/>
    <n v="1346.94"/>
    <n v="808.71"/>
    <n v="0.37519999999999998"/>
    <x v="55"/>
    <x v="3"/>
    <x v="3"/>
    <s v="CUST-000055"/>
    <x v="44"/>
    <x v="2"/>
    <n v="31813.439999999999"/>
    <n v="6"/>
  </r>
  <r>
    <s v="DET-003226"/>
    <s v="ORD-000525"/>
    <s v="PRD-000056"/>
    <n v="40"/>
    <n v="464.84"/>
    <n v="609.41999999999996"/>
    <n v="633.67999999999995"/>
    <n v="25347.200000000001"/>
    <n v="18593.599999999999"/>
    <n v="6753.6"/>
    <n v="0.26640000000000003"/>
    <x v="78"/>
    <x v="4"/>
    <x v="2"/>
    <s v="CUST-000062"/>
    <x v="8"/>
    <x v="4"/>
    <n v="192443.76"/>
    <n v="6"/>
  </r>
  <r>
    <s v="DET-003227"/>
    <s v="ORD-000772"/>
    <s v="PRD-000076"/>
    <n v="21"/>
    <n v="378.05"/>
    <n v="518.77"/>
    <n v="546.51"/>
    <n v="11476.71"/>
    <n v="7939.05"/>
    <n v="3537.66"/>
    <n v="0.30819999999999997"/>
    <x v="13"/>
    <x v="4"/>
    <x v="3"/>
    <s v="CUST-000074"/>
    <x v="29"/>
    <x v="0"/>
    <n v="161805.4"/>
    <n v="4"/>
  </r>
  <r>
    <s v="DET-003228"/>
    <s v="ORD-000938"/>
    <s v="PRD-000068"/>
    <n v="22"/>
    <n v="410.99"/>
    <n v="593.6"/>
    <n v="625.19000000000005"/>
    <n v="13754.18"/>
    <n v="9041.7800000000007"/>
    <n v="4712.3999999999996"/>
    <n v="0.34260000000000002"/>
    <x v="24"/>
    <x v="2"/>
    <x v="0"/>
    <s v="CUST-000048"/>
    <x v="31"/>
    <x v="1"/>
    <n v="159053.13"/>
    <n v="5"/>
  </r>
  <r>
    <s v="DET-003229"/>
    <s v="ORD-001354"/>
    <s v="PRD-000111"/>
    <n v="27"/>
    <n v="180.39"/>
    <n v="275.67"/>
    <n v="291.02999999999997"/>
    <n v="7857.81"/>
    <n v="4870.53"/>
    <n v="2987.28"/>
    <n v="0.38019999999999998"/>
    <x v="89"/>
    <x v="2"/>
    <x v="2"/>
    <s v="CUST-000033"/>
    <x v="23"/>
    <x v="2"/>
    <n v="57544.41"/>
    <n v="2"/>
  </r>
  <r>
    <s v="DET-003230"/>
    <s v="ORD-001213"/>
    <s v="PRD-000009"/>
    <n v="38"/>
    <n v="320.5"/>
    <n v="401.4"/>
    <n v="400.66"/>
    <n v="15225.08"/>
    <n v="12179"/>
    <n v="3046.08"/>
    <n v="0.2001"/>
    <x v="69"/>
    <x v="0"/>
    <x v="1"/>
    <s v="CUST-000058"/>
    <x v="79"/>
    <x v="0"/>
    <n v="85253"/>
    <n v="2"/>
  </r>
  <r>
    <s v="DET-003231"/>
    <s v="ORD-001119"/>
    <s v="PRD-000103"/>
    <n v="12"/>
    <n v="191.46"/>
    <n v="245.6"/>
    <n v="254.53"/>
    <n v="3054.36"/>
    <n v="2297.52"/>
    <n v="756.84"/>
    <n v="0.24779999999999999"/>
    <x v="38"/>
    <x v="1"/>
    <x v="1"/>
    <s v="CUST-000011"/>
    <x v="78"/>
    <x v="1"/>
    <n v="55140.480000000003"/>
    <n v="4"/>
  </r>
  <r>
    <s v="DET-003232"/>
    <s v="ORD-000617"/>
    <s v="PRD-000106"/>
    <n v="17"/>
    <n v="162.18"/>
    <n v="216.57"/>
    <n v="225.04"/>
    <n v="3825.68"/>
    <n v="2757.06"/>
    <n v="1068.6199999999999"/>
    <n v="0.27929999999999999"/>
    <x v="33"/>
    <x v="1"/>
    <x v="1"/>
    <s v="CUST-000051"/>
    <x v="42"/>
    <x v="2"/>
    <n v="37950.120000000003"/>
    <n v="2"/>
  </r>
  <r>
    <s v="DET-003233"/>
    <s v="ORD-001032"/>
    <s v="PRD-000092"/>
    <n v="27"/>
    <n v="370.96"/>
    <n v="553.53"/>
    <n v="552.01"/>
    <n v="14904.27"/>
    <n v="10015.92"/>
    <n v="4888.3500000000004"/>
    <n v="0.32800000000000001"/>
    <x v="5"/>
    <x v="3"/>
    <x v="1"/>
    <s v="CUST-000051"/>
    <x v="42"/>
    <x v="2"/>
    <n v="74562.960000000006"/>
    <n v="3"/>
  </r>
  <r>
    <s v="DET-003234"/>
    <s v="ORD-000067"/>
    <s v="PRD-000023"/>
    <n v="24"/>
    <n v="181.47"/>
    <n v="258.42"/>
    <n v="259.06"/>
    <n v="6217.44"/>
    <n v="4355.28"/>
    <n v="1862.16"/>
    <n v="0.29949999999999999"/>
    <x v="19"/>
    <x v="1"/>
    <x v="2"/>
    <s v="CUST-000027"/>
    <x v="21"/>
    <x v="4"/>
    <n v="43552.800000000003"/>
    <n v="5"/>
  </r>
  <r>
    <s v="DET-003235"/>
    <s v="ORD-000191"/>
    <s v="PRD-000063"/>
    <n v="26"/>
    <n v="422.93"/>
    <n v="665.54"/>
    <n v="708.36"/>
    <n v="18417.36"/>
    <n v="10996.18"/>
    <n v="7421.18"/>
    <n v="0.40289999999999998"/>
    <x v="101"/>
    <x v="4"/>
    <x v="1"/>
    <s v="CUST-000074"/>
    <x v="29"/>
    <x v="0"/>
    <n v="209773.28"/>
    <n v="1"/>
  </r>
  <r>
    <s v="DET-003236"/>
    <s v="ORD-001390"/>
    <s v="PRD-000109"/>
    <n v="27"/>
    <n v="152.96"/>
    <n v="238.96"/>
    <n v="247.9"/>
    <n v="6693.3"/>
    <n v="4129.92"/>
    <n v="2563.38"/>
    <n v="0.38300000000000001"/>
    <x v="92"/>
    <x v="0"/>
    <x v="0"/>
    <s v="CUST-000071"/>
    <x v="66"/>
    <x v="4"/>
    <n v="16978.560000000001"/>
    <n v="4"/>
  </r>
  <r>
    <s v="DET-003237"/>
    <s v="ORD-000768"/>
    <s v="PRD-000061"/>
    <n v="45"/>
    <n v="224.9"/>
    <n v="307.97000000000003"/>
    <n v="299.45999999999998"/>
    <n v="13475.7"/>
    <n v="10120.5"/>
    <n v="3355.2"/>
    <n v="0.249"/>
    <x v="109"/>
    <x v="1"/>
    <x v="1"/>
    <s v="CUST-000059"/>
    <x v="5"/>
    <x v="2"/>
    <n v="11245"/>
    <n v="4"/>
  </r>
  <r>
    <s v="DET-003238"/>
    <s v="ORD-000521"/>
    <s v="PRD-000040"/>
    <n v="39"/>
    <n v="248.07"/>
    <n v="373.31"/>
    <n v="401.55"/>
    <n v="15660.45"/>
    <n v="9674.73"/>
    <n v="5985.72"/>
    <n v="0.38219999999999998"/>
    <x v="76"/>
    <x v="3"/>
    <x v="3"/>
    <s v="CUST-000047"/>
    <x v="43"/>
    <x v="3"/>
    <n v="89553.27"/>
    <n v="3"/>
  </r>
  <r>
    <s v="DET-003239"/>
    <s v="ORD-000990"/>
    <s v="PRD-000044"/>
    <n v="7"/>
    <n v="459.19"/>
    <n v="660.1"/>
    <n v="714.54"/>
    <n v="5001.78"/>
    <n v="3214.33"/>
    <n v="1787.45"/>
    <n v="0.3574"/>
    <x v="53"/>
    <x v="1"/>
    <x v="2"/>
    <s v="CUST-000027"/>
    <x v="21"/>
    <x v="4"/>
    <n v="22959.5"/>
    <n v="2"/>
  </r>
  <r>
    <s v="DET-003240"/>
    <s v="ORD-001141"/>
    <s v="PRD-000086"/>
    <n v="38"/>
    <n v="196.33"/>
    <n v="246.04"/>
    <n v="250.94"/>
    <n v="9535.7199999999993"/>
    <n v="7460.54"/>
    <n v="2075.1799999999998"/>
    <n v="0.21759999999999999"/>
    <x v="59"/>
    <x v="2"/>
    <x v="1"/>
    <s v="CUST-000077"/>
    <x v="45"/>
    <x v="1"/>
    <n v="55561.39"/>
    <n v="1"/>
  </r>
  <r>
    <s v="DET-003241"/>
    <s v="ORD-000267"/>
    <s v="PRD-000024"/>
    <n v="37"/>
    <n v="214.86"/>
    <n v="291.2"/>
    <n v="285.77"/>
    <n v="10573.49"/>
    <n v="7949.82"/>
    <n v="2623.67"/>
    <n v="0.24809999999999999"/>
    <x v="73"/>
    <x v="0"/>
    <x v="2"/>
    <s v="CUST-000032"/>
    <x v="1"/>
    <x v="0"/>
    <n v="80572.5"/>
    <n v="3"/>
  </r>
  <r>
    <s v="DET-003242"/>
    <s v="ORD-000485"/>
    <s v="PRD-000051"/>
    <n v="21"/>
    <n v="486.31"/>
    <n v="723.21"/>
    <n v="789.85"/>
    <n v="16586.849999999999"/>
    <n v="10212.51"/>
    <n v="6374.34"/>
    <n v="0.38429999999999997"/>
    <x v="0"/>
    <x v="0"/>
    <x v="1"/>
    <s v="CUST-000033"/>
    <x v="23"/>
    <x v="2"/>
    <n v="231969.87"/>
    <n v="3"/>
  </r>
  <r>
    <s v="DET-003243"/>
    <s v="ORD-001322"/>
    <s v="PRD-000058"/>
    <n v="49"/>
    <n v="138.19"/>
    <n v="191.44"/>
    <n v="207.2"/>
    <n v="10152.799999999999"/>
    <n v="6771.31"/>
    <n v="3381.49"/>
    <n v="0.33310000000000001"/>
    <x v="52"/>
    <x v="5"/>
    <x v="3"/>
    <s v="CUST-000039"/>
    <x v="51"/>
    <x v="0"/>
    <n v="14233.57"/>
    <n v="5"/>
  </r>
  <r>
    <s v="DET-003244"/>
    <s v="ORD-001188"/>
    <s v="PRD-000090"/>
    <n v="23"/>
    <n v="262.5"/>
    <n v="342.9"/>
    <n v="338.32"/>
    <n v="7781.36"/>
    <n v="6037.5"/>
    <n v="1743.86"/>
    <n v="0.22409999999999999"/>
    <x v="88"/>
    <x v="5"/>
    <x v="0"/>
    <s v="CUST-000045"/>
    <x v="13"/>
    <x v="0"/>
    <n v="44362.5"/>
    <n v="4"/>
  </r>
  <r>
    <s v="DET-003245"/>
    <s v="ORD-000376"/>
    <s v="PRD-000094"/>
    <n v="34"/>
    <n v="302.57"/>
    <n v="401.96"/>
    <n v="387.63"/>
    <n v="13179.42"/>
    <n v="10287.379999999999"/>
    <n v="2892.04"/>
    <n v="0.21940000000000001"/>
    <x v="41"/>
    <x v="2"/>
    <x v="0"/>
    <s v="CUST-000026"/>
    <x v="70"/>
    <x v="0"/>
    <n v="133433.37"/>
    <n v="2"/>
  </r>
  <r>
    <s v="DET-003246"/>
    <s v="ORD-000653"/>
    <s v="PRD-000033"/>
    <n v="27"/>
    <n v="79.27"/>
    <n v="103.11"/>
    <n v="104.77"/>
    <n v="2828.79"/>
    <n v="2140.29"/>
    <n v="688.5"/>
    <n v="0.24340000000000001"/>
    <x v="106"/>
    <x v="3"/>
    <x v="1"/>
    <s v="CUST-000055"/>
    <x v="44"/>
    <x v="2"/>
    <n v="6817.22"/>
    <n v="4"/>
  </r>
  <r>
    <s v="DET-003247"/>
    <s v="ORD-001292"/>
    <s v="PRD-000016"/>
    <n v="19"/>
    <n v="132.53"/>
    <n v="180.65"/>
    <n v="189.95"/>
    <n v="3609.05"/>
    <n v="2518.0700000000002"/>
    <n v="1090.98"/>
    <n v="0.30230000000000001"/>
    <x v="108"/>
    <x v="5"/>
    <x v="2"/>
    <s v="CUST-000049"/>
    <x v="7"/>
    <x v="1"/>
    <n v="33132.5"/>
    <n v="5"/>
  </r>
  <r>
    <s v="DET-003248"/>
    <s v="ORD-000549"/>
    <s v="PRD-000022"/>
    <n v="18"/>
    <n v="112.77"/>
    <n v="150.9"/>
    <n v="147.32"/>
    <n v="2651.76"/>
    <n v="2029.86"/>
    <n v="621.9"/>
    <n v="0.23449999999999999"/>
    <x v="17"/>
    <x v="3"/>
    <x v="2"/>
    <s v="CUST-000063"/>
    <x v="16"/>
    <x v="3"/>
    <n v="35409.78"/>
    <n v="4"/>
  </r>
  <r>
    <s v="DET-003249"/>
    <s v="ORD-001098"/>
    <s v="PRD-000113"/>
    <n v="6"/>
    <n v="468.36"/>
    <n v="680.02"/>
    <n v="698.37"/>
    <n v="4190.22"/>
    <n v="2810.16"/>
    <n v="1380.06"/>
    <n v="0.32940000000000003"/>
    <x v="83"/>
    <x v="1"/>
    <x v="3"/>
    <s v="CUST-000015"/>
    <x v="69"/>
    <x v="1"/>
    <n v="110064.6"/>
    <n v="4"/>
  </r>
  <r>
    <s v="DET-003250"/>
    <s v="ORD-000073"/>
    <s v="PRD-000057"/>
    <n v="43"/>
    <n v="89.82"/>
    <n v="134"/>
    <n v="135.85"/>
    <n v="5841.55"/>
    <n v="3862.26"/>
    <n v="1979.29"/>
    <n v="0.33879999999999999"/>
    <x v="30"/>
    <x v="4"/>
    <x v="1"/>
    <s v="CUST-000008"/>
    <x v="20"/>
    <x v="0"/>
    <n v="9431.1"/>
    <n v="2"/>
  </r>
  <r>
    <s v="DET-003251"/>
    <s v="ORD-000308"/>
    <s v="PRD-000062"/>
    <n v="22"/>
    <n v="172.11"/>
    <n v="221.97"/>
    <n v="240.52"/>
    <n v="5291.44"/>
    <n v="3786.42"/>
    <n v="1505.02"/>
    <n v="0.28439999999999999"/>
    <x v="44"/>
    <x v="1"/>
    <x v="3"/>
    <s v="CUST-000014"/>
    <x v="68"/>
    <x v="4"/>
    <n v="75212.070000000007"/>
    <n v="6"/>
  </r>
  <r>
    <s v="DET-003252"/>
    <s v="ORD-000199"/>
    <s v="PRD-000114"/>
    <n v="10"/>
    <n v="413.65"/>
    <n v="588.37"/>
    <n v="596.86"/>
    <n v="5968.6"/>
    <n v="4136.5"/>
    <n v="1832.1"/>
    <n v="0.307"/>
    <x v="50"/>
    <x v="1"/>
    <x v="2"/>
    <s v="CUST-000077"/>
    <x v="45"/>
    <x v="1"/>
    <n v="43846.9"/>
    <n v="4"/>
  </r>
  <r>
    <s v="DET-003253"/>
    <s v="ORD-001154"/>
    <s v="PRD-000107"/>
    <n v="36"/>
    <n v="234.67"/>
    <n v="373.26"/>
    <n v="384.48"/>
    <n v="13841.28"/>
    <n v="8448.1200000000008"/>
    <n v="5393.16"/>
    <n v="0.3896"/>
    <x v="15"/>
    <x v="2"/>
    <x v="2"/>
    <s v="CUST-000061"/>
    <x v="22"/>
    <x v="4"/>
    <n v="91755.97"/>
    <n v="5"/>
  </r>
  <r>
    <s v="DET-003254"/>
    <s v="ORD-000572"/>
    <s v="PRD-000082"/>
    <n v="25"/>
    <n v="330.48"/>
    <n v="422.83"/>
    <n v="462.28"/>
    <n v="11557"/>
    <n v="8262"/>
    <n v="3295"/>
    <n v="0.28510000000000002"/>
    <x v="2"/>
    <x v="2"/>
    <x v="3"/>
    <s v="CUST-000017"/>
    <x v="41"/>
    <x v="4"/>
    <n v="69070.320000000007"/>
    <n v="6"/>
  </r>
  <r>
    <s v="DET-003255"/>
    <s v="ORD-000791"/>
    <s v="PRD-000071"/>
    <n v="44"/>
    <n v="397.51"/>
    <n v="509.84"/>
    <n v="507.27"/>
    <n v="22319.88"/>
    <n v="17490.439999999999"/>
    <n v="4829.4399999999996"/>
    <n v="0.21640000000000001"/>
    <x v="43"/>
    <x v="1"/>
    <x v="3"/>
    <s v="CUST-000032"/>
    <x v="1"/>
    <x v="0"/>
    <n v="96197.42"/>
    <n v="2"/>
  </r>
  <r>
    <s v="DET-003256"/>
    <s v="ORD-001175"/>
    <s v="PRD-000114"/>
    <n v="32"/>
    <n v="413.65"/>
    <n v="588.37"/>
    <n v="584.46"/>
    <n v="18702.72"/>
    <n v="13236.8"/>
    <n v="5465.92"/>
    <n v="0.2923"/>
    <x v="50"/>
    <x v="1"/>
    <x v="1"/>
    <s v="CUST-000026"/>
    <x v="70"/>
    <x v="0"/>
    <n v="43846.9"/>
    <n v="5"/>
  </r>
  <r>
    <s v="DET-003257"/>
    <s v="ORD-001230"/>
    <s v="PRD-000090"/>
    <n v="31"/>
    <n v="262.5"/>
    <n v="342.9"/>
    <n v="366.88"/>
    <n v="11373.28"/>
    <n v="8137.5"/>
    <n v="3235.78"/>
    <n v="0.28449999999999998"/>
    <x v="88"/>
    <x v="5"/>
    <x v="3"/>
    <s v="CUST-000006"/>
    <x v="63"/>
    <x v="2"/>
    <n v="44362.5"/>
    <n v="1"/>
  </r>
  <r>
    <s v="DET-003258"/>
    <s v="ORD-000179"/>
    <s v="PRD-000072"/>
    <n v="6"/>
    <n v="139.41999999999999"/>
    <n v="218.06"/>
    <n v="216.24"/>
    <n v="1297.44"/>
    <n v="836.52"/>
    <n v="460.92"/>
    <n v="0.3553"/>
    <x v="99"/>
    <x v="4"/>
    <x v="0"/>
    <s v="CUST-000033"/>
    <x v="23"/>
    <x v="2"/>
    <n v="45032.66"/>
    <n v="5"/>
  </r>
  <r>
    <s v="DET-003259"/>
    <s v="ORD-000197"/>
    <s v="PRD-000070"/>
    <n v="37"/>
    <n v="494.1"/>
    <n v="659.45"/>
    <n v="708.76"/>
    <n v="26224.12"/>
    <n v="18281.7"/>
    <n v="7942.42"/>
    <n v="0.3029"/>
    <x v="49"/>
    <x v="1"/>
    <x v="2"/>
    <s v="CUST-000051"/>
    <x v="42"/>
    <x v="2"/>
    <n v="214439.4"/>
    <n v="6"/>
  </r>
  <r>
    <s v="DET-003260"/>
    <s v="ORD-000735"/>
    <s v="PRD-000030"/>
    <n v="20"/>
    <n v="70.900000000000006"/>
    <n v="95.54"/>
    <n v="92.13"/>
    <n v="1842.6"/>
    <n v="1418"/>
    <n v="424.6"/>
    <n v="0.23039999999999999"/>
    <x v="6"/>
    <x v="1"/>
    <x v="2"/>
    <s v="CUST-000036"/>
    <x v="46"/>
    <x v="4"/>
    <n v="19072.099999999999"/>
    <n v="2"/>
  </r>
  <r>
    <s v="DET-003261"/>
    <s v="ORD-000089"/>
    <s v="PRD-000103"/>
    <n v="43"/>
    <n v="191.46"/>
    <n v="245.6"/>
    <n v="237.42"/>
    <n v="10209.06"/>
    <n v="8232.7800000000007"/>
    <n v="1976.28"/>
    <n v="0.19359999999999999"/>
    <x v="38"/>
    <x v="1"/>
    <x v="2"/>
    <s v="CUST-000067"/>
    <x v="59"/>
    <x v="0"/>
    <n v="55140.480000000003"/>
    <n v="4"/>
  </r>
  <r>
    <s v="DET-003262"/>
    <s v="ORD-000799"/>
    <s v="PRD-000023"/>
    <n v="26"/>
    <n v="181.47"/>
    <n v="258.42"/>
    <n v="280.44"/>
    <n v="7291.44"/>
    <n v="4718.22"/>
    <n v="2573.2199999999998"/>
    <n v="0.35289999999999999"/>
    <x v="19"/>
    <x v="1"/>
    <x v="0"/>
    <s v="CUST-000014"/>
    <x v="68"/>
    <x v="4"/>
    <n v="43552.800000000003"/>
    <n v="5"/>
  </r>
  <r>
    <s v="DET-003263"/>
    <s v="ORD-001458"/>
    <s v="PRD-000032"/>
    <n v="47"/>
    <n v="126.74"/>
    <n v="169.05"/>
    <n v="174.31"/>
    <n v="8192.57"/>
    <n v="5956.78"/>
    <n v="2235.79"/>
    <n v="0.27289999999999998"/>
    <x v="56"/>
    <x v="1"/>
    <x v="1"/>
    <s v="CUST-000075"/>
    <x v="0"/>
    <x v="0"/>
    <n v="27249.1"/>
    <n v="2"/>
  </r>
  <r>
    <s v="DET-003264"/>
    <s v="ORD-000788"/>
    <s v="PRD-000086"/>
    <n v="17"/>
    <n v="196.33"/>
    <n v="246.04"/>
    <n v="260.27"/>
    <n v="4424.59"/>
    <n v="3337.61"/>
    <n v="1086.98"/>
    <n v="0.2457"/>
    <x v="59"/>
    <x v="2"/>
    <x v="3"/>
    <s v="CUST-000026"/>
    <x v="70"/>
    <x v="0"/>
    <n v="55561.39"/>
    <n v="6"/>
  </r>
  <r>
    <s v="DET-003265"/>
    <s v="ORD-000748"/>
    <s v="PRD-000106"/>
    <n v="6"/>
    <n v="162.18"/>
    <n v="216.57"/>
    <n v="213.06"/>
    <n v="1278.3599999999999"/>
    <n v="973.08"/>
    <n v="305.27999999999997"/>
    <n v="0.23880000000000001"/>
    <x v="33"/>
    <x v="1"/>
    <x v="1"/>
    <s v="CUST-000073"/>
    <x v="36"/>
    <x v="0"/>
    <n v="37950.120000000003"/>
    <n v="3"/>
  </r>
  <r>
    <s v="DET-003266"/>
    <s v="ORD-001207"/>
    <s v="PRD-000107"/>
    <n v="18"/>
    <n v="234.67"/>
    <n v="373.26"/>
    <n v="363.91"/>
    <n v="6550.38"/>
    <n v="4224.0600000000004"/>
    <n v="2326.3200000000002"/>
    <n v="0.35510000000000003"/>
    <x v="15"/>
    <x v="2"/>
    <x v="3"/>
    <s v="CUST-000063"/>
    <x v="16"/>
    <x v="3"/>
    <n v="91755.97"/>
    <n v="2"/>
  </r>
  <r>
    <s v="DET-003267"/>
    <s v="ORD-000209"/>
    <s v="PRD-000057"/>
    <n v="42"/>
    <n v="89.82"/>
    <n v="134"/>
    <n v="144.08000000000001"/>
    <n v="6051.36"/>
    <n v="3772.44"/>
    <n v="2278.92"/>
    <n v="0.37659999999999999"/>
    <x v="30"/>
    <x v="4"/>
    <x v="1"/>
    <s v="CUST-000054"/>
    <x v="6"/>
    <x v="3"/>
    <n v="9431.1"/>
    <n v="6"/>
  </r>
  <r>
    <s v="DET-003268"/>
    <s v="ORD-000493"/>
    <s v="PRD-000109"/>
    <n v="45"/>
    <n v="152.96"/>
    <n v="238.96"/>
    <n v="239.87"/>
    <n v="10794.15"/>
    <n v="6883.2"/>
    <n v="3910.95"/>
    <n v="0.36230000000000001"/>
    <x v="92"/>
    <x v="0"/>
    <x v="1"/>
    <s v="CUST-000031"/>
    <x v="57"/>
    <x v="0"/>
    <n v="16978.560000000001"/>
    <n v="1"/>
  </r>
  <r>
    <s v="DET-003269"/>
    <s v="ORD-001154"/>
    <s v="PRD-000009"/>
    <n v="32"/>
    <n v="320.5"/>
    <n v="401.4"/>
    <n v="408.73"/>
    <n v="13079.36"/>
    <n v="10256"/>
    <n v="2823.36"/>
    <n v="0.21590000000000001"/>
    <x v="69"/>
    <x v="0"/>
    <x v="2"/>
    <s v="CUST-000061"/>
    <x v="22"/>
    <x v="4"/>
    <n v="85253"/>
    <n v="5"/>
  </r>
  <r>
    <s v="DET-003270"/>
    <s v="ORD-000665"/>
    <s v="PRD-000031"/>
    <n v="11"/>
    <n v="323.39999999999998"/>
    <n v="507.06"/>
    <n v="483.83"/>
    <n v="5322.13"/>
    <n v="3557.4"/>
    <n v="1764.73"/>
    <n v="0.33160000000000001"/>
    <x v="18"/>
    <x v="4"/>
    <x v="2"/>
    <s v="CUST-000002"/>
    <x v="26"/>
    <x v="1"/>
    <n v="78909.600000000006"/>
    <n v="5"/>
  </r>
  <r>
    <s v="DET-003271"/>
    <s v="ORD-001037"/>
    <s v="PRD-000071"/>
    <n v="22"/>
    <n v="397.51"/>
    <n v="509.84"/>
    <n v="513.86"/>
    <n v="11304.92"/>
    <n v="8745.2199999999993"/>
    <n v="2559.6999999999998"/>
    <n v="0.22639999999999999"/>
    <x v="43"/>
    <x v="1"/>
    <x v="1"/>
    <s v="CUST-000029"/>
    <x v="4"/>
    <x v="0"/>
    <n v="96197.42"/>
    <n v="4"/>
  </r>
  <r>
    <s v="DET-003272"/>
    <s v="ORD-000871"/>
    <s v="PRD-000009"/>
    <n v="45"/>
    <n v="320.5"/>
    <n v="401.4"/>
    <n v="427.72"/>
    <n v="19247.400000000001"/>
    <n v="14422.5"/>
    <n v="4824.8999999999996"/>
    <n v="0.25069999999999998"/>
    <x v="69"/>
    <x v="0"/>
    <x v="3"/>
    <s v="CUST-000061"/>
    <x v="22"/>
    <x v="4"/>
    <n v="85253"/>
    <n v="5"/>
  </r>
  <r>
    <s v="DET-003273"/>
    <s v="ORD-000732"/>
    <s v="PRD-000013"/>
    <n v="40"/>
    <n v="424.6"/>
    <n v="548.55999999999995"/>
    <n v="588.71"/>
    <n v="23548.400000000001"/>
    <n v="16984"/>
    <n v="6564.4"/>
    <n v="0.27879999999999999"/>
    <x v="61"/>
    <x v="4"/>
    <x v="2"/>
    <s v="CUST-000011"/>
    <x v="78"/>
    <x v="1"/>
    <n v="195740.6"/>
    <n v="1"/>
  </r>
  <r>
    <s v="DET-003274"/>
    <s v="ORD-001130"/>
    <s v="PRD-000058"/>
    <n v="45"/>
    <n v="138.19"/>
    <n v="191.44"/>
    <n v="201.93"/>
    <n v="9086.85"/>
    <n v="6218.55"/>
    <n v="2868.3"/>
    <n v="0.31569999999999998"/>
    <x v="52"/>
    <x v="5"/>
    <x v="3"/>
    <s v="CUST-000032"/>
    <x v="1"/>
    <x v="0"/>
    <n v="14233.57"/>
    <n v="2"/>
  </r>
  <r>
    <s v="DET-003275"/>
    <s v="ORD-001399"/>
    <s v="PRD-000003"/>
    <n v="40"/>
    <n v="379.4"/>
    <n v="516.48"/>
    <n v="544.28"/>
    <n v="21771.200000000001"/>
    <n v="15176"/>
    <n v="6595.2"/>
    <n v="0.3029"/>
    <x v="58"/>
    <x v="2"/>
    <x v="1"/>
    <s v="CUST-000011"/>
    <x v="78"/>
    <x v="1"/>
    <n v="53874.8"/>
    <n v="1"/>
  </r>
  <r>
    <s v="DET-003276"/>
    <s v="ORD-000698"/>
    <s v="PRD-000035"/>
    <n v="48"/>
    <n v="484.53"/>
    <n v="772.81"/>
    <n v="792.85"/>
    <n v="38056.800000000003"/>
    <n v="23257.439999999999"/>
    <n v="14799.36"/>
    <n v="0.38890000000000002"/>
    <x v="1"/>
    <x v="1"/>
    <x v="2"/>
    <s v="CUST-000070"/>
    <x v="77"/>
    <x v="0"/>
    <n v="63957.96"/>
    <n v="3"/>
  </r>
  <r>
    <s v="DET-003277"/>
    <s v="ORD-001123"/>
    <s v="PRD-000097"/>
    <n v="8"/>
    <n v="285.23"/>
    <n v="389.02"/>
    <n v="400.98"/>
    <n v="3207.84"/>
    <n v="2281.84"/>
    <n v="926"/>
    <n v="0.28870000000000001"/>
    <x v="93"/>
    <x v="1"/>
    <x v="2"/>
    <s v="CUST-000008"/>
    <x v="20"/>
    <x v="0"/>
    <n v="47062.95"/>
    <n v="6"/>
  </r>
  <r>
    <s v="DET-003278"/>
    <s v="ORD-000594"/>
    <s v="PRD-000021"/>
    <n v="34"/>
    <n v="325.33"/>
    <n v="516.25"/>
    <n v="547.95000000000005"/>
    <n v="18630.3"/>
    <n v="11061.22"/>
    <n v="7569.08"/>
    <n v="0.40629999999999999"/>
    <x v="72"/>
    <x v="0"/>
    <x v="1"/>
    <s v="CUST-000061"/>
    <x v="22"/>
    <x v="4"/>
    <n v="44244.88"/>
    <n v="1"/>
  </r>
  <r>
    <s v="DET-003279"/>
    <s v="ORD-000886"/>
    <s v="PRD-000064"/>
    <n v="28"/>
    <n v="210.54"/>
    <n v="327.83"/>
    <n v="323.60000000000002"/>
    <n v="9060.7999999999993"/>
    <n v="5895.12"/>
    <n v="3165.68"/>
    <n v="0.34939999999999999"/>
    <x v="10"/>
    <x v="3"/>
    <x v="0"/>
    <s v="CUST-000072"/>
    <x v="34"/>
    <x v="0"/>
    <n v="34528.559999999998"/>
    <n v="6"/>
  </r>
  <r>
    <s v="DET-003280"/>
    <s v="ORD-000852"/>
    <s v="PRD-000095"/>
    <n v="24"/>
    <n v="396.94"/>
    <n v="595.12"/>
    <n v="586.03"/>
    <n v="14064.72"/>
    <n v="9526.56"/>
    <n v="4538.16"/>
    <n v="0.32269999999999999"/>
    <x v="31"/>
    <x v="1"/>
    <x v="2"/>
    <s v="CUST-000045"/>
    <x v="13"/>
    <x v="0"/>
    <n v="139722.88"/>
    <n v="3"/>
  </r>
  <r>
    <s v="DET-003281"/>
    <s v="ORD-001216"/>
    <s v="PRD-000052"/>
    <n v="35"/>
    <n v="398.81"/>
    <n v="500.83"/>
    <n v="547.15"/>
    <n v="19150.25"/>
    <n v="13958.35"/>
    <n v="5191.8999999999996"/>
    <n v="0.27110000000000001"/>
    <x v="64"/>
    <x v="5"/>
    <x v="2"/>
    <s v="CUST-000020"/>
    <x v="72"/>
    <x v="0"/>
    <n v="100101.31"/>
    <n v="6"/>
  </r>
  <r>
    <s v="DET-003282"/>
    <s v="ORD-000325"/>
    <s v="PRD-000034"/>
    <n v="28"/>
    <n v="477"/>
    <n v="677.96"/>
    <n v="646.88"/>
    <n v="18112.64"/>
    <n v="13356"/>
    <n v="4756.6400000000003"/>
    <n v="0.2626"/>
    <x v="48"/>
    <x v="1"/>
    <x v="0"/>
    <s v="CUST-000017"/>
    <x v="41"/>
    <x v="4"/>
    <n v="187461"/>
    <n v="2"/>
  </r>
  <r>
    <s v="DET-003283"/>
    <s v="ORD-000979"/>
    <s v="PRD-000096"/>
    <n v="11"/>
    <n v="272.20999999999998"/>
    <n v="362.87"/>
    <n v="352.32"/>
    <n v="3875.52"/>
    <n v="2994.31"/>
    <n v="881.21"/>
    <n v="0.22739999999999999"/>
    <x v="68"/>
    <x v="5"/>
    <x v="1"/>
    <s v="CUST-000030"/>
    <x v="38"/>
    <x v="3"/>
    <n v="49270.01"/>
    <n v="4"/>
  </r>
  <r>
    <s v="DET-003284"/>
    <s v="ORD-000956"/>
    <s v="PRD-000035"/>
    <n v="30"/>
    <n v="484.53"/>
    <n v="772.81"/>
    <n v="800.28"/>
    <n v="24008.400000000001"/>
    <n v="14535.9"/>
    <n v="9472.5"/>
    <n v="0.39450000000000002"/>
    <x v="1"/>
    <x v="1"/>
    <x v="1"/>
    <s v="CUST-000040"/>
    <x v="27"/>
    <x v="1"/>
    <n v="63957.96"/>
    <n v="3"/>
  </r>
  <r>
    <s v="DET-003285"/>
    <s v="ORD-001491"/>
    <s v="PRD-000015"/>
    <n v="17"/>
    <n v="131.82"/>
    <n v="208.28"/>
    <n v="220.92"/>
    <n v="3755.64"/>
    <n v="2240.94"/>
    <n v="1514.7"/>
    <n v="0.40329999999999999"/>
    <x v="54"/>
    <x v="3"/>
    <x v="3"/>
    <s v="CUST-000049"/>
    <x v="7"/>
    <x v="1"/>
    <n v="12654.72"/>
    <n v="3"/>
  </r>
  <r>
    <s v="DET-003286"/>
    <s v="ORD-000894"/>
    <s v="PRD-000120"/>
    <n v="12"/>
    <n v="292.7"/>
    <n v="384.02"/>
    <n v="395.8"/>
    <n v="4749.6000000000004"/>
    <n v="3512.4"/>
    <n v="1237.2"/>
    <n v="0.26050000000000001"/>
    <x v="62"/>
    <x v="2"/>
    <x v="0"/>
    <s v="CUST-000006"/>
    <x v="63"/>
    <x v="2"/>
    <n v="76980.100000000006"/>
    <n v="2"/>
  </r>
  <r>
    <s v="DET-003287"/>
    <s v="ORD-001391"/>
    <s v="PRD-000096"/>
    <n v="9"/>
    <n v="272.20999999999998"/>
    <n v="362.87"/>
    <n v="364.05"/>
    <n v="3276.45"/>
    <n v="2449.89"/>
    <n v="826.56"/>
    <n v="0.25230000000000002"/>
    <x v="68"/>
    <x v="5"/>
    <x v="3"/>
    <s v="CUST-000015"/>
    <x v="69"/>
    <x v="1"/>
    <n v="49270.01"/>
    <n v="6"/>
  </r>
  <r>
    <s v="DET-003288"/>
    <s v="ORD-001342"/>
    <s v="PRD-000006"/>
    <n v="48"/>
    <n v="120.2"/>
    <n v="168.22"/>
    <n v="184.49"/>
    <n v="8855.52"/>
    <n v="5769.6"/>
    <n v="3085.92"/>
    <n v="0.34849999999999998"/>
    <x v="65"/>
    <x v="4"/>
    <x v="3"/>
    <s v="CUST-000055"/>
    <x v="44"/>
    <x v="2"/>
    <n v="16587.599999999999"/>
    <n v="1"/>
  </r>
  <r>
    <s v="DET-003289"/>
    <s v="ORD-000144"/>
    <s v="PRD-000109"/>
    <n v="17"/>
    <n v="152.96"/>
    <n v="238.96"/>
    <n v="252.24"/>
    <n v="4288.08"/>
    <n v="2600.3200000000002"/>
    <n v="1687.76"/>
    <n v="0.39360000000000001"/>
    <x v="92"/>
    <x v="0"/>
    <x v="0"/>
    <s v="CUST-000060"/>
    <x v="62"/>
    <x v="3"/>
    <n v="16978.560000000001"/>
    <n v="3"/>
  </r>
  <r>
    <s v="DET-003290"/>
    <s v="ORD-000384"/>
    <s v="PRD-000085"/>
    <n v="33"/>
    <n v="189.94"/>
    <n v="277.74"/>
    <n v="298.49"/>
    <n v="9850.17"/>
    <n v="6268.02"/>
    <n v="3582.15"/>
    <n v="0.36370000000000002"/>
    <x v="115"/>
    <x v="5"/>
    <x v="3"/>
    <s v="CUST-000019"/>
    <x v="3"/>
    <x v="0"/>
    <n v="73316.84"/>
    <n v="4"/>
  </r>
  <r>
    <s v="DET-003291"/>
    <s v="ORD-000216"/>
    <s v="PRD-000097"/>
    <n v="24"/>
    <n v="285.23"/>
    <n v="389.02"/>
    <n v="371.92"/>
    <n v="8926.08"/>
    <n v="6845.52"/>
    <n v="2080.56"/>
    <n v="0.2331"/>
    <x v="93"/>
    <x v="1"/>
    <x v="2"/>
    <s v="CUST-000057"/>
    <x v="76"/>
    <x v="1"/>
    <n v="47062.95"/>
    <n v="4"/>
  </r>
  <r>
    <s v="DET-003292"/>
    <s v="ORD-001385"/>
    <s v="PRD-000032"/>
    <n v="18"/>
    <n v="126.74"/>
    <n v="169.05"/>
    <n v="166.58"/>
    <n v="2998.44"/>
    <n v="2281.3200000000002"/>
    <n v="717.12"/>
    <n v="0.2392"/>
    <x v="56"/>
    <x v="1"/>
    <x v="1"/>
    <s v="CUST-000054"/>
    <x v="6"/>
    <x v="3"/>
    <n v="27249.1"/>
    <n v="1"/>
  </r>
  <r>
    <s v="DET-003293"/>
    <s v="ORD-000324"/>
    <s v="PRD-000052"/>
    <n v="36"/>
    <n v="398.81"/>
    <n v="500.83"/>
    <n v="503.9"/>
    <n v="18140.400000000001"/>
    <n v="14357.16"/>
    <n v="3783.24"/>
    <n v="0.20860000000000001"/>
    <x v="64"/>
    <x v="5"/>
    <x v="0"/>
    <s v="CUST-000025"/>
    <x v="15"/>
    <x v="0"/>
    <n v="100101.31"/>
    <n v="5"/>
  </r>
  <r>
    <s v="DET-003294"/>
    <s v="ORD-001039"/>
    <s v="PRD-000083"/>
    <n v="31"/>
    <n v="198.9"/>
    <n v="259.88"/>
    <n v="254"/>
    <n v="7874"/>
    <n v="6165.9"/>
    <n v="1708.1"/>
    <n v="0.21690000000000001"/>
    <x v="66"/>
    <x v="5"/>
    <x v="3"/>
    <s v="CUST-000013"/>
    <x v="11"/>
    <x v="3"/>
    <n v="72399.600000000006"/>
    <n v="3"/>
  </r>
  <r>
    <s v="DET-003295"/>
    <s v="ORD-000217"/>
    <s v="PRD-000097"/>
    <n v="29"/>
    <n v="285.23"/>
    <n v="389.02"/>
    <n v="373.82"/>
    <n v="10840.78"/>
    <n v="8271.67"/>
    <n v="2569.11"/>
    <n v="0.23699999999999999"/>
    <x v="93"/>
    <x v="1"/>
    <x v="3"/>
    <s v="CUST-000017"/>
    <x v="41"/>
    <x v="4"/>
    <n v="47062.95"/>
    <n v="4"/>
  </r>
  <r>
    <s v="DET-003296"/>
    <s v="ORD-000951"/>
    <s v="PRD-000028"/>
    <n v="8"/>
    <n v="281.41000000000003"/>
    <n v="401.27"/>
    <n v="394.75"/>
    <n v="3158"/>
    <n v="2251.2800000000002"/>
    <n v="906.72"/>
    <n v="0.28710000000000002"/>
    <x v="12"/>
    <x v="3"/>
    <x v="0"/>
    <s v="CUST-000077"/>
    <x v="45"/>
    <x v="1"/>
    <n v="26171.13"/>
    <n v="1"/>
  </r>
  <r>
    <s v="DET-003297"/>
    <s v="ORD-000183"/>
    <s v="PRD-000095"/>
    <n v="25"/>
    <n v="396.94"/>
    <n v="595.12"/>
    <n v="613"/>
    <n v="15325"/>
    <n v="9923.5"/>
    <n v="5401.5"/>
    <n v="0.35249999999999998"/>
    <x v="31"/>
    <x v="1"/>
    <x v="3"/>
    <s v="CUST-000006"/>
    <x v="63"/>
    <x v="2"/>
    <n v="139722.88"/>
    <n v="2"/>
  </r>
  <r>
    <s v="DET-003298"/>
    <s v="ORD-000270"/>
    <s v="PRD-000085"/>
    <n v="22"/>
    <n v="189.94"/>
    <n v="277.74"/>
    <n v="292.83999999999997"/>
    <n v="6442.48"/>
    <n v="4178.68"/>
    <n v="2263.8000000000002"/>
    <n v="0.35139999999999999"/>
    <x v="115"/>
    <x v="5"/>
    <x v="2"/>
    <s v="CUST-000051"/>
    <x v="42"/>
    <x v="2"/>
    <n v="73316.84"/>
    <n v="5"/>
  </r>
  <r>
    <s v="DET-003299"/>
    <s v="ORD-000945"/>
    <s v="PRD-000118"/>
    <n v="43"/>
    <n v="133.96"/>
    <n v="168.59"/>
    <n v="179.73"/>
    <n v="7728.39"/>
    <n v="5760.28"/>
    <n v="1968.11"/>
    <n v="0.25469999999999998"/>
    <x v="94"/>
    <x v="4"/>
    <x v="3"/>
    <s v="CUST-000062"/>
    <x v="8"/>
    <x v="4"/>
    <n v="48091.64"/>
    <n v="2"/>
  </r>
  <r>
    <s v="DET-003300"/>
    <s v="ORD-001491"/>
    <s v="PRD-000098"/>
    <n v="19"/>
    <n v="242.39"/>
    <n v="366.32"/>
    <n v="350.36"/>
    <n v="6656.84"/>
    <n v="4605.41"/>
    <n v="2051.4299999999998"/>
    <n v="0.30819999999999997"/>
    <x v="102"/>
    <x v="4"/>
    <x v="3"/>
    <s v="CUST-000049"/>
    <x v="7"/>
    <x v="1"/>
    <n v="16724.91"/>
    <n v="3"/>
  </r>
  <r>
    <s v="DET-003301"/>
    <s v="ORD-000870"/>
    <s v="PRD-000064"/>
    <n v="42"/>
    <n v="210.54"/>
    <n v="327.83"/>
    <n v="332.48"/>
    <n v="13964.16"/>
    <n v="8842.68"/>
    <n v="5121.4799999999996"/>
    <n v="0.36680000000000001"/>
    <x v="10"/>
    <x v="3"/>
    <x v="3"/>
    <s v="CUST-000037"/>
    <x v="25"/>
    <x v="4"/>
    <n v="34528.559999999998"/>
    <n v="2"/>
  </r>
  <r>
    <s v="DET-003302"/>
    <s v="ORD-000467"/>
    <s v="PRD-000079"/>
    <n v="28"/>
    <n v="211.31"/>
    <n v="329.75"/>
    <n v="319.31"/>
    <n v="8940.68"/>
    <n v="5916.68"/>
    <n v="3024"/>
    <n v="0.3382"/>
    <x v="25"/>
    <x v="5"/>
    <x v="0"/>
    <s v="CUST-000070"/>
    <x v="77"/>
    <x v="0"/>
    <n v="42684.62"/>
    <n v="1"/>
  </r>
  <r>
    <s v="DET-003303"/>
    <s v="ORD-000305"/>
    <s v="PRD-000078"/>
    <n v="12"/>
    <n v="83.32"/>
    <n v="130.31"/>
    <n v="132.22"/>
    <n v="1586.64"/>
    <n v="999.84"/>
    <n v="586.79999999999995"/>
    <n v="0.36980000000000002"/>
    <x v="16"/>
    <x v="3"/>
    <x v="3"/>
    <s v="CUST-000078"/>
    <x v="40"/>
    <x v="3"/>
    <n v="38077.24"/>
    <n v="3"/>
  </r>
  <r>
    <s v="DET-003304"/>
    <s v="ORD-001168"/>
    <s v="PRD-000019"/>
    <n v="32"/>
    <n v="244.38"/>
    <n v="336.58"/>
    <n v="341.66"/>
    <n v="10933.12"/>
    <n v="7820.16"/>
    <n v="3112.96"/>
    <n v="0.28470000000000001"/>
    <x v="112"/>
    <x v="2"/>
    <x v="2"/>
    <s v="CUST-000007"/>
    <x v="30"/>
    <x v="3"/>
    <n v="61339.38"/>
    <n v="2"/>
  </r>
  <r>
    <s v="DET-003305"/>
    <s v="ORD-000111"/>
    <s v="PRD-000107"/>
    <n v="25"/>
    <n v="234.67"/>
    <n v="373.26"/>
    <n v="382.49"/>
    <n v="9562.25"/>
    <n v="5866.75"/>
    <n v="3695.5"/>
    <n v="0.38650000000000001"/>
    <x v="15"/>
    <x v="2"/>
    <x v="1"/>
    <s v="CUST-000045"/>
    <x v="13"/>
    <x v="0"/>
    <n v="91755.97"/>
    <n v="1"/>
  </r>
  <r>
    <s v="DET-003306"/>
    <s v="ORD-001014"/>
    <s v="PRD-000015"/>
    <n v="20"/>
    <n v="131.82"/>
    <n v="208.28"/>
    <n v="225.76"/>
    <n v="4515.2"/>
    <n v="2636.4"/>
    <n v="1878.8"/>
    <n v="0.41610000000000003"/>
    <x v="54"/>
    <x v="3"/>
    <x v="0"/>
    <s v="CUST-000065"/>
    <x v="33"/>
    <x v="4"/>
    <n v="12654.72"/>
    <n v="4"/>
  </r>
  <r>
    <s v="DET-003307"/>
    <s v="ORD-000232"/>
    <s v="PRD-000006"/>
    <n v="20"/>
    <n v="120.2"/>
    <n v="168.22"/>
    <n v="180.12"/>
    <n v="3602.4"/>
    <n v="2404"/>
    <n v="1198.4000000000001"/>
    <n v="0.3327"/>
    <x v="65"/>
    <x v="4"/>
    <x v="2"/>
    <s v="CUST-000063"/>
    <x v="16"/>
    <x v="3"/>
    <n v="16587.599999999999"/>
    <n v="2"/>
  </r>
  <r>
    <s v="DET-003308"/>
    <s v="ORD-000595"/>
    <s v="PRD-000116"/>
    <n v="39"/>
    <n v="442.16"/>
    <n v="664.5"/>
    <n v="694.74"/>
    <n v="27094.86"/>
    <n v="17244.240000000002"/>
    <n v="9850.6200000000008"/>
    <n v="0.36359999999999998"/>
    <x v="98"/>
    <x v="1"/>
    <x v="1"/>
    <s v="CUST-000049"/>
    <x v="7"/>
    <x v="1"/>
    <n v="207373.04"/>
    <n v="2"/>
  </r>
  <r>
    <s v="DET-003309"/>
    <s v="ORD-001297"/>
    <s v="PRD-000073"/>
    <n v="21"/>
    <n v="52.48"/>
    <n v="82.14"/>
    <n v="88.94"/>
    <n v="1867.74"/>
    <n v="1102.08"/>
    <n v="765.66"/>
    <n v="0.40989999999999999"/>
    <x v="118"/>
    <x v="0"/>
    <x v="0"/>
    <s v="CUST-000006"/>
    <x v="63"/>
    <x v="2"/>
    <n v="6979.84"/>
    <n v="3"/>
  </r>
  <r>
    <s v="DET-003310"/>
    <s v="ORD-000173"/>
    <s v="PRD-000101"/>
    <n v="13"/>
    <n v="64.14"/>
    <n v="94.94"/>
    <n v="99.86"/>
    <n v="1298.18"/>
    <n v="833.82"/>
    <n v="464.36"/>
    <n v="0.35770000000000002"/>
    <x v="55"/>
    <x v="3"/>
    <x v="0"/>
    <s v="CUST-000026"/>
    <x v="70"/>
    <x v="0"/>
    <n v="31813.439999999999"/>
    <n v="3"/>
  </r>
  <r>
    <s v="DET-003311"/>
    <s v="ORD-000973"/>
    <s v="PRD-000084"/>
    <n v="39"/>
    <n v="78.599999999999994"/>
    <n v="122.97"/>
    <n v="131.93"/>
    <n v="5145.2700000000004"/>
    <n v="3065.4"/>
    <n v="2079.87"/>
    <n v="0.4042"/>
    <x v="9"/>
    <x v="5"/>
    <x v="0"/>
    <s v="CUST-000031"/>
    <x v="57"/>
    <x v="0"/>
    <n v="7074"/>
    <n v="4"/>
  </r>
  <r>
    <s v="DET-003312"/>
    <s v="ORD-001031"/>
    <s v="PRD-000098"/>
    <n v="33"/>
    <n v="242.39"/>
    <n v="366.32"/>
    <n v="378.98"/>
    <n v="12506.34"/>
    <n v="7998.87"/>
    <n v="4507.47"/>
    <n v="0.3604"/>
    <x v="102"/>
    <x v="4"/>
    <x v="2"/>
    <s v="CUST-000032"/>
    <x v="1"/>
    <x v="0"/>
    <n v="16724.91"/>
    <n v="4"/>
  </r>
  <r>
    <s v="DET-003313"/>
    <s v="ORD-001179"/>
    <s v="PRD-000038"/>
    <n v="43"/>
    <n v="93.95"/>
    <n v="142.47999999999999"/>
    <n v="146.58000000000001"/>
    <n v="6302.94"/>
    <n v="4039.85"/>
    <n v="2263.09"/>
    <n v="0.35909999999999997"/>
    <x v="22"/>
    <x v="0"/>
    <x v="3"/>
    <s v="CUST-000014"/>
    <x v="68"/>
    <x v="4"/>
    <n v="12965.1"/>
    <n v="4"/>
  </r>
  <r>
    <s v="DET-003314"/>
    <s v="ORD-000546"/>
    <s v="PRD-000026"/>
    <n v="22"/>
    <n v="403.33"/>
    <n v="509.37"/>
    <n v="539.23"/>
    <n v="11863.06"/>
    <n v="8873.26"/>
    <n v="2989.8"/>
    <n v="0.252"/>
    <x v="110"/>
    <x v="4"/>
    <x v="3"/>
    <s v="CUST-000054"/>
    <x v="6"/>
    <x v="3"/>
    <n v="179481.85"/>
    <n v="1"/>
  </r>
  <r>
    <s v="DET-003315"/>
    <s v="ORD-000548"/>
    <s v="PRD-000082"/>
    <n v="16"/>
    <n v="330.48"/>
    <n v="422.83"/>
    <n v="402.94"/>
    <n v="6447.04"/>
    <n v="5287.68"/>
    <n v="1159.3599999999999"/>
    <n v="0.17979999999999999"/>
    <x v="2"/>
    <x v="2"/>
    <x v="0"/>
    <s v="CUST-000001"/>
    <x v="50"/>
    <x v="4"/>
    <n v="69070.320000000007"/>
    <n v="1"/>
  </r>
  <r>
    <s v="DET-003316"/>
    <s v="ORD-000518"/>
    <s v="PRD-000092"/>
    <n v="23"/>
    <n v="370.96"/>
    <n v="553.53"/>
    <n v="583.17999999999995"/>
    <n v="13413.14"/>
    <n v="8532.08"/>
    <n v="4881.0600000000004"/>
    <n v="0.3639"/>
    <x v="5"/>
    <x v="3"/>
    <x v="1"/>
    <s v="CUST-000006"/>
    <x v="63"/>
    <x v="2"/>
    <n v="74562.960000000006"/>
    <n v="2"/>
  </r>
  <r>
    <s v="DET-003317"/>
    <s v="ORD-000914"/>
    <s v="PRD-000119"/>
    <n v="26"/>
    <n v="451.65"/>
    <n v="666.6"/>
    <n v="726.71"/>
    <n v="18894.46"/>
    <n v="11742.9"/>
    <n v="7151.56"/>
    <n v="0.3785"/>
    <x v="47"/>
    <x v="0"/>
    <x v="1"/>
    <s v="CUST-000056"/>
    <x v="9"/>
    <x v="1"/>
    <n v="148592.85"/>
    <n v="6"/>
  </r>
  <r>
    <s v="DET-003318"/>
    <s v="ORD-000215"/>
    <s v="PRD-000051"/>
    <n v="19"/>
    <n v="486.31"/>
    <n v="723.21"/>
    <n v="764.5"/>
    <n v="14525.5"/>
    <n v="9239.89"/>
    <n v="5285.61"/>
    <n v="0.3639"/>
    <x v="0"/>
    <x v="0"/>
    <x v="3"/>
    <s v="CUST-000005"/>
    <x v="65"/>
    <x v="4"/>
    <n v="231969.87"/>
    <n v="5"/>
  </r>
  <r>
    <s v="DET-003319"/>
    <s v="ORD-000134"/>
    <s v="PRD-000073"/>
    <n v="5"/>
    <n v="52.48"/>
    <n v="82.14"/>
    <n v="78.489999999999995"/>
    <n v="392.45"/>
    <n v="262.39999999999998"/>
    <n v="130.05000000000001"/>
    <n v="0.33139999999999997"/>
    <x v="118"/>
    <x v="0"/>
    <x v="2"/>
    <s v="CUST-000074"/>
    <x v="29"/>
    <x v="0"/>
    <n v="6979.84"/>
    <n v="3"/>
  </r>
  <r>
    <s v="DET-003320"/>
    <s v="ORD-000285"/>
    <s v="PRD-000096"/>
    <n v="6"/>
    <n v="272.20999999999998"/>
    <n v="362.87"/>
    <n v="365.3"/>
    <n v="2191.8000000000002"/>
    <n v="1633.26"/>
    <n v="558.54"/>
    <n v="0.25480000000000003"/>
    <x v="68"/>
    <x v="5"/>
    <x v="1"/>
    <s v="CUST-000078"/>
    <x v="40"/>
    <x v="3"/>
    <n v="49270.01"/>
    <n v="6"/>
  </r>
  <r>
    <s v="DET-003321"/>
    <s v="ORD-001150"/>
    <s v="PRD-000053"/>
    <n v="12"/>
    <n v="472.77"/>
    <n v="675.7"/>
    <n v="723.97"/>
    <n v="8687.64"/>
    <n v="5673.24"/>
    <n v="3014.4"/>
    <n v="0.34699999999999998"/>
    <x v="91"/>
    <x v="2"/>
    <x v="1"/>
    <s v="CUST-000015"/>
    <x v="69"/>
    <x v="1"/>
    <n v="111100.95"/>
    <n v="4"/>
  </r>
  <r>
    <s v="DET-003322"/>
    <s v="ORD-001463"/>
    <s v="PRD-000056"/>
    <n v="26"/>
    <n v="464.84"/>
    <n v="609.41999999999996"/>
    <n v="666.58"/>
    <n v="17331.080000000002"/>
    <n v="12085.84"/>
    <n v="5245.24"/>
    <n v="0.30259999999999998"/>
    <x v="78"/>
    <x v="4"/>
    <x v="2"/>
    <s v="CUST-000031"/>
    <x v="57"/>
    <x v="0"/>
    <n v="192443.76"/>
    <n v="1"/>
  </r>
  <r>
    <s v="DET-003323"/>
    <s v="ORD-000686"/>
    <s v="PRD-000059"/>
    <n v="29"/>
    <n v="70.349999999999994"/>
    <n v="111"/>
    <n v="111.61"/>
    <n v="3236.69"/>
    <n v="2040.15"/>
    <n v="1196.54"/>
    <n v="0.36969999999999997"/>
    <x v="74"/>
    <x v="3"/>
    <x v="3"/>
    <s v="CUST-000009"/>
    <x v="24"/>
    <x v="2"/>
    <n v="22441.65"/>
    <n v="3"/>
  </r>
  <r>
    <s v="DET-003324"/>
    <s v="ORD-001176"/>
    <s v="PRD-000070"/>
    <n v="6"/>
    <n v="494.1"/>
    <n v="659.45"/>
    <n v="709.69"/>
    <n v="4258.1400000000003"/>
    <n v="2964.6"/>
    <n v="1293.54"/>
    <n v="0.30380000000000001"/>
    <x v="49"/>
    <x v="1"/>
    <x v="1"/>
    <s v="CUST-000003"/>
    <x v="37"/>
    <x v="4"/>
    <n v="214439.4"/>
    <n v="2"/>
  </r>
  <r>
    <s v="DET-003325"/>
    <s v="ORD-000331"/>
    <s v="PRD-000078"/>
    <n v="13"/>
    <n v="83.32"/>
    <n v="130.31"/>
    <n v="140.68"/>
    <n v="1828.84"/>
    <n v="1083.1600000000001"/>
    <n v="745.68"/>
    <n v="0.40770000000000001"/>
    <x v="16"/>
    <x v="3"/>
    <x v="2"/>
    <s v="CUST-000018"/>
    <x v="56"/>
    <x v="3"/>
    <n v="38077.24"/>
    <n v="2"/>
  </r>
  <r>
    <s v="DET-003326"/>
    <s v="ORD-001407"/>
    <s v="PRD-000092"/>
    <n v="13"/>
    <n v="370.96"/>
    <n v="553.53"/>
    <n v="536.09"/>
    <n v="6969.17"/>
    <n v="4822.4799999999996"/>
    <n v="2146.69"/>
    <n v="0.308"/>
    <x v="5"/>
    <x v="3"/>
    <x v="2"/>
    <s v="CUST-000026"/>
    <x v="70"/>
    <x v="0"/>
    <n v="74562.960000000006"/>
    <n v="5"/>
  </r>
  <r>
    <s v="DET-003327"/>
    <s v="ORD-001139"/>
    <s v="PRD-000058"/>
    <n v="17"/>
    <n v="138.19"/>
    <n v="191.44"/>
    <n v="206.16"/>
    <n v="3504.72"/>
    <n v="2349.23"/>
    <n v="1155.49"/>
    <n v="0.32969999999999999"/>
    <x v="52"/>
    <x v="5"/>
    <x v="1"/>
    <s v="CUST-000002"/>
    <x v="26"/>
    <x v="1"/>
    <n v="14233.57"/>
    <n v="1"/>
  </r>
  <r>
    <s v="DET-003328"/>
    <s v="ORD-000894"/>
    <s v="PRD-000088"/>
    <n v="10"/>
    <n v="336.9"/>
    <n v="499.36"/>
    <n v="498.68"/>
    <n v="4986.8"/>
    <n v="3369"/>
    <n v="1617.8"/>
    <n v="0.32440000000000002"/>
    <x v="26"/>
    <x v="4"/>
    <x v="0"/>
    <s v="CUST-000006"/>
    <x v="63"/>
    <x v="2"/>
    <n v="34700.699999999997"/>
    <n v="2"/>
  </r>
  <r>
    <s v="DET-003329"/>
    <s v="ORD-001308"/>
    <s v="PRD-000013"/>
    <n v="34"/>
    <n v="424.6"/>
    <n v="548.55999999999995"/>
    <n v="569.95000000000005"/>
    <n v="19378.3"/>
    <n v="14436.4"/>
    <n v="4941.8999999999996"/>
    <n v="0.255"/>
    <x v="61"/>
    <x v="4"/>
    <x v="1"/>
    <s v="CUST-000035"/>
    <x v="61"/>
    <x v="1"/>
    <n v="195740.6"/>
    <n v="3"/>
  </r>
  <r>
    <s v="DET-003330"/>
    <s v="ORD-000899"/>
    <s v="PRD-000043"/>
    <n v="19"/>
    <n v="65.47"/>
    <n v="96.35"/>
    <n v="99.32"/>
    <n v="1887.08"/>
    <n v="1243.93"/>
    <n v="643.15"/>
    <n v="0.34079999999999999"/>
    <x v="87"/>
    <x v="1"/>
    <x v="3"/>
    <s v="CUST-000049"/>
    <x v="7"/>
    <x v="1"/>
    <n v="4451.96"/>
    <n v="5"/>
  </r>
  <r>
    <s v="DET-003331"/>
    <s v="ORD-001099"/>
    <s v="PRD-000076"/>
    <n v="19"/>
    <n v="378.05"/>
    <n v="518.77"/>
    <n v="544.42999999999995"/>
    <n v="10344.17"/>
    <n v="7182.95"/>
    <n v="3161.22"/>
    <n v="0.30559999999999998"/>
    <x v="13"/>
    <x v="4"/>
    <x v="0"/>
    <s v="CUST-000025"/>
    <x v="15"/>
    <x v="0"/>
    <n v="161805.4"/>
    <n v="4"/>
  </r>
  <r>
    <s v="DET-003332"/>
    <s v="ORD-001190"/>
    <s v="PRD-000051"/>
    <n v="11"/>
    <n v="486.31"/>
    <n v="723.21"/>
    <n v="767.38"/>
    <n v="8441.18"/>
    <n v="5349.41"/>
    <n v="3091.77"/>
    <n v="0.36630000000000001"/>
    <x v="0"/>
    <x v="0"/>
    <x v="2"/>
    <s v="CUST-000053"/>
    <x v="19"/>
    <x v="4"/>
    <n v="231969.87"/>
    <n v="3"/>
  </r>
  <r>
    <s v="DET-003333"/>
    <s v="ORD-001213"/>
    <s v="PRD-000019"/>
    <n v="15"/>
    <n v="244.38"/>
    <n v="336.58"/>
    <n v="342.01"/>
    <n v="5130.1499999999996"/>
    <n v="3665.7"/>
    <n v="1464.45"/>
    <n v="0.28549999999999998"/>
    <x v="112"/>
    <x v="2"/>
    <x v="1"/>
    <s v="CUST-000058"/>
    <x v="79"/>
    <x v="0"/>
    <n v="61339.38"/>
    <n v="2"/>
  </r>
  <r>
    <s v="DET-003334"/>
    <s v="ORD-000078"/>
    <s v="PRD-000021"/>
    <n v="44"/>
    <n v="325.33"/>
    <n v="516.25"/>
    <n v="559.23"/>
    <n v="24606.12"/>
    <n v="14314.52"/>
    <n v="10291.6"/>
    <n v="0.41830000000000001"/>
    <x v="72"/>
    <x v="0"/>
    <x v="0"/>
    <s v="CUST-000004"/>
    <x v="73"/>
    <x v="4"/>
    <n v="44244.88"/>
    <n v="2"/>
  </r>
  <r>
    <s v="DET-003335"/>
    <s v="ORD-000947"/>
    <s v="PRD-000091"/>
    <n v="42"/>
    <n v="103.82"/>
    <n v="149.71"/>
    <n v="160.4"/>
    <n v="6736.8"/>
    <n v="4360.4399999999996"/>
    <n v="2376.36"/>
    <n v="0.35270000000000001"/>
    <x v="70"/>
    <x v="4"/>
    <x v="0"/>
    <s v="CUST-000067"/>
    <x v="59"/>
    <x v="0"/>
    <n v="23359.5"/>
    <n v="3"/>
  </r>
  <r>
    <s v="DET-003336"/>
    <s v="ORD-000688"/>
    <s v="PRD-000083"/>
    <n v="44"/>
    <n v="198.9"/>
    <n v="259.88"/>
    <n v="277.5"/>
    <n v="12210"/>
    <n v="8751.6"/>
    <n v="3458.4"/>
    <n v="0.28320000000000001"/>
    <x v="66"/>
    <x v="5"/>
    <x v="3"/>
    <s v="CUST-000066"/>
    <x v="64"/>
    <x v="2"/>
    <n v="72399.600000000006"/>
    <n v="6"/>
  </r>
  <r>
    <s v="DET-003337"/>
    <s v="ORD-000021"/>
    <s v="PRD-000024"/>
    <n v="6"/>
    <n v="214.86"/>
    <n v="291.2"/>
    <n v="296.66000000000003"/>
    <n v="1779.96"/>
    <n v="1289.1600000000001"/>
    <n v="490.8"/>
    <n v="0.2757"/>
    <x v="73"/>
    <x v="0"/>
    <x v="0"/>
    <s v="CUST-000017"/>
    <x v="41"/>
    <x v="4"/>
    <n v="80572.5"/>
    <n v="6"/>
  </r>
  <r>
    <s v="DET-003338"/>
    <s v="ORD-000566"/>
    <s v="PRD-000026"/>
    <n v="43"/>
    <n v="403.33"/>
    <n v="509.37"/>
    <n v="486.77"/>
    <n v="20931.11"/>
    <n v="17343.189999999999"/>
    <n v="3587.92"/>
    <n v="0.1714"/>
    <x v="110"/>
    <x v="4"/>
    <x v="2"/>
    <s v="CUST-000025"/>
    <x v="15"/>
    <x v="0"/>
    <n v="179481.85"/>
    <n v="5"/>
  </r>
  <r>
    <s v="DET-003339"/>
    <s v="ORD-001208"/>
    <s v="PRD-000045"/>
    <n v="14"/>
    <n v="166.45"/>
    <n v="213.32"/>
    <n v="218.41"/>
    <n v="3057.74"/>
    <n v="2330.3000000000002"/>
    <n v="727.44"/>
    <n v="0.2379"/>
    <x v="51"/>
    <x v="3"/>
    <x v="2"/>
    <s v="CUST-000079"/>
    <x v="49"/>
    <x v="0"/>
    <n v="49768.55"/>
    <n v="2"/>
  </r>
  <r>
    <s v="DET-003340"/>
    <s v="ORD-001246"/>
    <s v="PRD-000028"/>
    <n v="48"/>
    <n v="281.41000000000003"/>
    <n v="401.27"/>
    <n v="435.28"/>
    <n v="20893.439999999999"/>
    <n v="13507.68"/>
    <n v="7385.76"/>
    <n v="0.35349999999999998"/>
    <x v="12"/>
    <x v="3"/>
    <x v="0"/>
    <s v="CUST-000002"/>
    <x v="26"/>
    <x v="1"/>
    <n v="26171.13"/>
    <n v="2"/>
  </r>
  <r>
    <s v="DET-003341"/>
    <s v="ORD-000827"/>
    <s v="PRD-000110"/>
    <n v="21"/>
    <n v="84.64"/>
    <n v="124.5"/>
    <n v="121.83"/>
    <n v="2558.4299999999998"/>
    <n v="1777.44"/>
    <n v="780.99"/>
    <n v="0.30530000000000002"/>
    <x v="103"/>
    <x v="5"/>
    <x v="2"/>
    <s v="CUST-000042"/>
    <x v="53"/>
    <x v="2"/>
    <n v="34279.199999999997"/>
    <n v="3"/>
  </r>
  <r>
    <s v="DET-003342"/>
    <s v="ORD-001352"/>
    <s v="PRD-000120"/>
    <n v="11"/>
    <n v="292.7"/>
    <n v="384.02"/>
    <n v="421.42"/>
    <n v="4635.62"/>
    <n v="3219.7"/>
    <n v="1415.92"/>
    <n v="0.3054"/>
    <x v="62"/>
    <x v="2"/>
    <x v="3"/>
    <s v="CUST-000046"/>
    <x v="60"/>
    <x v="2"/>
    <n v="76980.100000000006"/>
    <n v="4"/>
  </r>
  <r>
    <s v="DET-003343"/>
    <s v="ORD-000179"/>
    <s v="PRD-000082"/>
    <n v="44"/>
    <n v="330.48"/>
    <n v="422.83"/>
    <n v="452.92"/>
    <n v="19928.48"/>
    <n v="14541.12"/>
    <n v="5387.36"/>
    <n v="0.27029999999999998"/>
    <x v="2"/>
    <x v="2"/>
    <x v="0"/>
    <s v="CUST-000033"/>
    <x v="23"/>
    <x v="2"/>
    <n v="69070.320000000007"/>
    <n v="5"/>
  </r>
  <r>
    <s v="DET-003344"/>
    <s v="ORD-001136"/>
    <s v="PRD-000108"/>
    <n v="43"/>
    <n v="390"/>
    <n v="541.16"/>
    <n v="571.72"/>
    <n v="24583.96"/>
    <n v="16770"/>
    <n v="7813.96"/>
    <n v="0.31780000000000003"/>
    <x v="34"/>
    <x v="4"/>
    <x v="0"/>
    <s v="CUST-000074"/>
    <x v="29"/>
    <x v="0"/>
    <n v="56160"/>
    <n v="1"/>
  </r>
  <r>
    <s v="DET-003345"/>
    <s v="ORD-001083"/>
    <s v="PRD-000100"/>
    <n v="8"/>
    <n v="98.55"/>
    <n v="152.47999999999999"/>
    <n v="160.34"/>
    <n v="1282.72"/>
    <n v="788.4"/>
    <n v="494.32"/>
    <n v="0.38540000000000002"/>
    <x v="119"/>
    <x v="0"/>
    <x v="3"/>
    <s v="CUST-000008"/>
    <x v="20"/>
    <x v="0"/>
    <n v="45135.9"/>
    <n v="6"/>
  </r>
  <r>
    <s v="DET-003346"/>
    <s v="ORD-001351"/>
    <s v="PRD-000106"/>
    <n v="39"/>
    <n v="162.18"/>
    <n v="216.57"/>
    <n v="224.81"/>
    <n v="8767.59"/>
    <n v="6325.02"/>
    <n v="2442.5700000000002"/>
    <n v="0.27860000000000001"/>
    <x v="33"/>
    <x v="1"/>
    <x v="2"/>
    <s v="CUST-000072"/>
    <x v="34"/>
    <x v="0"/>
    <n v="37950.120000000003"/>
    <n v="1"/>
  </r>
  <r>
    <s v="DET-003347"/>
    <s v="ORD-000905"/>
    <s v="PRD-000029"/>
    <n v="40"/>
    <n v="316.58999999999997"/>
    <n v="401.44"/>
    <n v="424.76"/>
    <n v="16990.400000000001"/>
    <n v="12663.6"/>
    <n v="4326.8"/>
    <n v="0.25469999999999998"/>
    <x v="113"/>
    <x v="4"/>
    <x v="2"/>
    <s v="CUST-000062"/>
    <x v="8"/>
    <x v="4"/>
    <n v="98776.08"/>
    <n v="3"/>
  </r>
  <r>
    <s v="DET-003348"/>
    <s v="ORD-000669"/>
    <s v="PRD-000017"/>
    <n v="35"/>
    <n v="186.91"/>
    <n v="267.58"/>
    <n v="271.14"/>
    <n v="9489.9"/>
    <n v="6541.85"/>
    <n v="2948.05"/>
    <n v="0.31069999999999998"/>
    <x v="42"/>
    <x v="0"/>
    <x v="2"/>
    <s v="CUST-000020"/>
    <x v="72"/>
    <x v="0"/>
    <n v="33456.89"/>
    <n v="3"/>
  </r>
  <r>
    <s v="DET-003349"/>
    <s v="ORD-000191"/>
    <s v="PRD-000068"/>
    <n v="29"/>
    <n v="410.99"/>
    <n v="593.6"/>
    <n v="639.17999999999995"/>
    <n v="18536.22"/>
    <n v="11918.71"/>
    <n v="6617.51"/>
    <n v="0.35699999999999998"/>
    <x v="24"/>
    <x v="2"/>
    <x v="1"/>
    <s v="CUST-000074"/>
    <x v="29"/>
    <x v="0"/>
    <n v="159053.13"/>
    <n v="1"/>
  </r>
  <r>
    <s v="DET-003350"/>
    <s v="ORD-001224"/>
    <s v="PRD-000044"/>
    <n v="45"/>
    <n v="459.19"/>
    <n v="660.1"/>
    <n v="696.04"/>
    <n v="31321.8"/>
    <n v="20663.55"/>
    <n v="10658.25"/>
    <n v="0.34029999999999999"/>
    <x v="53"/>
    <x v="1"/>
    <x v="2"/>
    <s v="CUST-000051"/>
    <x v="42"/>
    <x v="2"/>
    <n v="22959.5"/>
    <n v="5"/>
  </r>
  <r>
    <s v="DET-003351"/>
    <s v="ORD-001336"/>
    <s v="PRD-000109"/>
    <n v="17"/>
    <n v="152.96"/>
    <n v="238.96"/>
    <n v="254.66"/>
    <n v="4329.22"/>
    <n v="2600.3200000000002"/>
    <n v="1728.9"/>
    <n v="0.39939999999999998"/>
    <x v="92"/>
    <x v="0"/>
    <x v="0"/>
    <s v="CUST-000008"/>
    <x v="20"/>
    <x v="0"/>
    <n v="16978.560000000001"/>
    <n v="2"/>
  </r>
  <r>
    <s v="DET-003352"/>
    <s v="ORD-000708"/>
    <s v="PRD-000061"/>
    <n v="22"/>
    <n v="224.9"/>
    <n v="307.97000000000003"/>
    <n v="329.18"/>
    <n v="7241.96"/>
    <n v="4947.8"/>
    <n v="2294.16"/>
    <n v="0.31680000000000003"/>
    <x v="109"/>
    <x v="1"/>
    <x v="2"/>
    <s v="CUST-000027"/>
    <x v="21"/>
    <x v="4"/>
    <n v="11245"/>
    <n v="5"/>
  </r>
  <r>
    <s v="DET-003353"/>
    <s v="ORD-001059"/>
    <s v="PRD-000093"/>
    <n v="25"/>
    <n v="392.35"/>
    <n v="579.97"/>
    <n v="558.98"/>
    <n v="13974.5"/>
    <n v="9808.75"/>
    <n v="4165.75"/>
    <n v="0.29809999999999998"/>
    <x v="60"/>
    <x v="5"/>
    <x v="0"/>
    <s v="CUST-000019"/>
    <x v="3"/>
    <x v="0"/>
    <n v="153408.85"/>
    <n v="5"/>
  </r>
  <r>
    <s v="DET-003354"/>
    <s v="ORD-000379"/>
    <s v="PRD-000068"/>
    <n v="5"/>
    <n v="410.99"/>
    <n v="593.6"/>
    <n v="568.87"/>
    <n v="2844.35"/>
    <n v="2054.9499999999998"/>
    <n v="789.4"/>
    <n v="0.27750000000000002"/>
    <x v="24"/>
    <x v="2"/>
    <x v="0"/>
    <s v="CUST-000044"/>
    <x v="52"/>
    <x v="3"/>
    <n v="159053.13"/>
    <n v="4"/>
  </r>
  <r>
    <s v="DET-003355"/>
    <s v="ORD-000387"/>
    <s v="PRD-000074"/>
    <n v="40"/>
    <n v="416.96"/>
    <n v="613.59"/>
    <n v="656.63"/>
    <n v="26265.200000000001"/>
    <n v="16678.400000000001"/>
    <n v="9586.7999999999993"/>
    <n v="0.36499999999999999"/>
    <x v="40"/>
    <x v="5"/>
    <x v="3"/>
    <s v="CUST-000047"/>
    <x v="43"/>
    <x v="3"/>
    <n v="47950.400000000001"/>
    <n v="4"/>
  </r>
  <r>
    <s v="DET-003356"/>
    <s v="ORD-000237"/>
    <s v="PRD-000025"/>
    <n v="12"/>
    <n v="255.23"/>
    <n v="344.48"/>
    <n v="340.66"/>
    <n v="4087.92"/>
    <n v="3062.76"/>
    <n v="1025.1600000000001"/>
    <n v="0.25080000000000002"/>
    <x v="11"/>
    <x v="1"/>
    <x v="0"/>
    <s v="CUST-000051"/>
    <x v="42"/>
    <x v="2"/>
    <n v="118937.18"/>
    <n v="3"/>
  </r>
  <r>
    <s v="DET-003357"/>
    <s v="ORD-000616"/>
    <s v="PRD-000095"/>
    <n v="25"/>
    <n v="396.94"/>
    <n v="595.12"/>
    <n v="617.32000000000005"/>
    <n v="15433"/>
    <n v="9923.5"/>
    <n v="5509.5"/>
    <n v="0.35699999999999998"/>
    <x v="31"/>
    <x v="1"/>
    <x v="0"/>
    <s v="CUST-000038"/>
    <x v="32"/>
    <x v="3"/>
    <n v="139722.88"/>
    <n v="6"/>
  </r>
  <r>
    <s v="DET-003358"/>
    <s v="ORD-000283"/>
    <s v="PRD-000067"/>
    <n v="47"/>
    <n v="113.42"/>
    <n v="174.22"/>
    <n v="177.1"/>
    <n v="8323.7000000000007"/>
    <n v="5330.74"/>
    <n v="2992.96"/>
    <n v="0.35959999999999998"/>
    <x v="57"/>
    <x v="4"/>
    <x v="3"/>
    <s v="CUST-000034"/>
    <x v="28"/>
    <x v="0"/>
    <n v="35500.46"/>
    <n v="3"/>
  </r>
  <r>
    <s v="DET-003359"/>
    <s v="ORD-000001"/>
    <s v="PRD-000111"/>
    <n v="25"/>
    <n v="180.39"/>
    <n v="275.67"/>
    <n v="262.8"/>
    <n v="6570"/>
    <n v="4509.75"/>
    <n v="2060.25"/>
    <n v="0.31359999999999999"/>
    <x v="89"/>
    <x v="2"/>
    <x v="0"/>
    <s v="CUST-000075"/>
    <x v="0"/>
    <x v="0"/>
    <n v="57544.41"/>
    <n v="1"/>
  </r>
  <r>
    <s v="DET-003360"/>
    <s v="ORD-000464"/>
    <s v="PRD-000002"/>
    <n v="31"/>
    <n v="477.82"/>
    <n v="747.13"/>
    <n v="714.29"/>
    <n v="22142.99"/>
    <n v="14812.42"/>
    <n v="7330.57"/>
    <n v="0.33110000000000001"/>
    <x v="86"/>
    <x v="4"/>
    <x v="2"/>
    <s v="CUST-000051"/>
    <x v="42"/>
    <x v="2"/>
    <n v="45392.9"/>
    <n v="4"/>
  </r>
  <r>
    <s v="DET-003361"/>
    <s v="ORD-001254"/>
    <s v="PRD-000089"/>
    <n v="23"/>
    <n v="449.25"/>
    <n v="562.36"/>
    <n v="604.01"/>
    <n v="13892.23"/>
    <n v="10332.75"/>
    <n v="3559.48"/>
    <n v="0.25619999999999998"/>
    <x v="27"/>
    <x v="2"/>
    <x v="3"/>
    <s v="CUST-000002"/>
    <x v="26"/>
    <x v="1"/>
    <n v="146455.5"/>
    <n v="4"/>
  </r>
  <r>
    <s v="DET-003362"/>
    <s v="ORD-000967"/>
    <s v="PRD-000049"/>
    <n v="27"/>
    <n v="296.02"/>
    <n v="374.25"/>
    <n v="389.65"/>
    <n v="10520.55"/>
    <n v="7992.54"/>
    <n v="2528.0100000000002"/>
    <n v="0.24030000000000001"/>
    <x v="105"/>
    <x v="5"/>
    <x v="1"/>
    <s v="CUST-000038"/>
    <x v="32"/>
    <x v="3"/>
    <n v="134393.07999999999"/>
    <n v="5"/>
  </r>
  <r>
    <s v="DET-003363"/>
    <s v="ORD-000172"/>
    <s v="PRD-000070"/>
    <n v="47"/>
    <n v="494.1"/>
    <n v="659.45"/>
    <n v="678.29"/>
    <n v="31879.63"/>
    <n v="23222.7"/>
    <n v="8656.93"/>
    <n v="0.27160000000000001"/>
    <x v="49"/>
    <x v="1"/>
    <x v="1"/>
    <s v="CUST-000011"/>
    <x v="78"/>
    <x v="1"/>
    <n v="214439.4"/>
    <n v="4"/>
  </r>
  <r>
    <s v="DET-003364"/>
    <s v="ORD-001111"/>
    <s v="PRD-000026"/>
    <n v="39"/>
    <n v="403.33"/>
    <n v="509.37"/>
    <n v="556.05999999999995"/>
    <n v="21686.34"/>
    <n v="15729.87"/>
    <n v="5956.47"/>
    <n v="0.2747"/>
    <x v="110"/>
    <x v="4"/>
    <x v="3"/>
    <s v="CUST-000064"/>
    <x v="18"/>
    <x v="0"/>
    <n v="179481.85"/>
    <n v="5"/>
  </r>
  <r>
    <s v="DET-003365"/>
    <s v="ORD-001147"/>
    <s v="PRD-000072"/>
    <n v="44"/>
    <n v="139.41999999999999"/>
    <n v="218.06"/>
    <n v="212.82"/>
    <n v="9364.08"/>
    <n v="6134.48"/>
    <n v="3229.6"/>
    <n v="0.34489999999999998"/>
    <x v="99"/>
    <x v="4"/>
    <x v="0"/>
    <s v="CUST-000066"/>
    <x v="64"/>
    <x v="2"/>
    <n v="45032.66"/>
    <n v="1"/>
  </r>
  <r>
    <s v="DET-003366"/>
    <s v="ORD-000843"/>
    <s v="PRD-000099"/>
    <n v="46"/>
    <n v="61.44"/>
    <n v="90.77"/>
    <n v="89.74"/>
    <n v="4128.04"/>
    <n v="2826.24"/>
    <n v="1301.8"/>
    <n v="0.31540000000000001"/>
    <x v="75"/>
    <x v="3"/>
    <x v="3"/>
    <s v="CUST-000016"/>
    <x v="47"/>
    <x v="3"/>
    <n v="3624.96"/>
    <n v="6"/>
  </r>
  <r>
    <s v="DET-003367"/>
    <s v="ORD-001322"/>
    <s v="PRD-000027"/>
    <n v="9"/>
    <n v="139.85"/>
    <n v="204.65"/>
    <n v="217.65"/>
    <n v="1958.85"/>
    <n v="1258.6500000000001"/>
    <n v="700.2"/>
    <n v="0.35749999999999998"/>
    <x v="80"/>
    <x v="1"/>
    <x v="3"/>
    <s v="CUST-000039"/>
    <x v="51"/>
    <x v="0"/>
    <n v="52164.05"/>
    <n v="5"/>
  </r>
  <r>
    <s v="DET-003368"/>
    <s v="ORD-000690"/>
    <s v="PRD-000089"/>
    <n v="45"/>
    <n v="449.25"/>
    <n v="562.36"/>
    <n v="599.64"/>
    <n v="26983.8"/>
    <n v="20216.25"/>
    <n v="6767.55"/>
    <n v="0.25080000000000002"/>
    <x v="27"/>
    <x v="2"/>
    <x v="2"/>
    <s v="CUST-000073"/>
    <x v="36"/>
    <x v="0"/>
    <n v="146455.5"/>
    <n v="2"/>
  </r>
  <r>
    <s v="DET-003369"/>
    <s v="ORD-000575"/>
    <s v="PRD-000018"/>
    <n v="12"/>
    <n v="286.14"/>
    <n v="428.08"/>
    <n v="432.68"/>
    <n v="5192.16"/>
    <n v="3433.68"/>
    <n v="1758.48"/>
    <n v="0.3387"/>
    <x v="39"/>
    <x v="5"/>
    <x v="2"/>
    <s v="CUST-000051"/>
    <x v="42"/>
    <x v="2"/>
    <n v="32333.82"/>
    <n v="3"/>
  </r>
  <r>
    <s v="DET-003370"/>
    <s v="ORD-000165"/>
    <s v="PRD-000054"/>
    <n v="15"/>
    <n v="452.67"/>
    <n v="601.72"/>
    <n v="657.47"/>
    <n v="9862.0499999999993"/>
    <n v="6790.05"/>
    <n v="3072"/>
    <n v="0.3115"/>
    <x v="77"/>
    <x v="5"/>
    <x v="2"/>
    <s v="CUST-000056"/>
    <x v="9"/>
    <x v="1"/>
    <n v="218639.61"/>
    <n v="3"/>
  </r>
  <r>
    <s v="DET-003371"/>
    <s v="ORD-000383"/>
    <s v="PRD-000001"/>
    <n v="20"/>
    <n v="218.54"/>
    <n v="334.94"/>
    <n v="365.33"/>
    <n v="7306.6"/>
    <n v="4370.8"/>
    <n v="2935.8"/>
    <n v="0.40179999999999999"/>
    <x v="28"/>
    <x v="5"/>
    <x v="0"/>
    <s v="CUST-000068"/>
    <x v="17"/>
    <x v="2"/>
    <n v="23165.24"/>
    <n v="2"/>
  </r>
  <r>
    <s v="DET-003372"/>
    <s v="ORD-000209"/>
    <s v="PRD-000061"/>
    <n v="43"/>
    <n v="224.9"/>
    <n v="307.97000000000003"/>
    <n v="293.14"/>
    <n v="12605.02"/>
    <n v="9670.7000000000007"/>
    <n v="2934.32"/>
    <n v="0.23280000000000001"/>
    <x v="109"/>
    <x v="1"/>
    <x v="1"/>
    <s v="CUST-000054"/>
    <x v="6"/>
    <x v="3"/>
    <n v="11245"/>
    <n v="6"/>
  </r>
  <r>
    <s v="DET-003373"/>
    <s v="ORD-001456"/>
    <s v="PRD-000112"/>
    <n v="28"/>
    <n v="122.55"/>
    <n v="174.75"/>
    <n v="170.53"/>
    <n v="4774.84"/>
    <n v="3431.4"/>
    <n v="1343.44"/>
    <n v="0.28139999999999998"/>
    <x v="116"/>
    <x v="0"/>
    <x v="1"/>
    <s v="CUST-000077"/>
    <x v="45"/>
    <x v="1"/>
    <n v="16421.7"/>
    <n v="1"/>
  </r>
  <r>
    <s v="DET-003374"/>
    <s v="ORD-001413"/>
    <s v="PRD-000103"/>
    <n v="25"/>
    <n v="191.46"/>
    <n v="245.6"/>
    <n v="263.54000000000002"/>
    <n v="6588.5"/>
    <n v="4786.5"/>
    <n v="1802"/>
    <n v="0.27350000000000002"/>
    <x v="38"/>
    <x v="1"/>
    <x v="3"/>
    <s v="CUST-000026"/>
    <x v="70"/>
    <x v="0"/>
    <n v="55140.480000000003"/>
    <n v="3"/>
  </r>
  <r>
    <s v="DET-003375"/>
    <s v="ORD-000224"/>
    <s v="PRD-000003"/>
    <n v="27"/>
    <n v="379.4"/>
    <n v="516.48"/>
    <n v="516.63"/>
    <n v="13949.01"/>
    <n v="10243.799999999999"/>
    <n v="3705.21"/>
    <n v="0.2656"/>
    <x v="58"/>
    <x v="2"/>
    <x v="1"/>
    <s v="CUST-000051"/>
    <x v="42"/>
    <x v="2"/>
    <n v="53874.8"/>
    <n v="5"/>
  </r>
  <r>
    <s v="DET-003376"/>
    <s v="ORD-000003"/>
    <s v="PRD-000119"/>
    <n v="42"/>
    <n v="451.65"/>
    <n v="666.6"/>
    <n v="642.82000000000005"/>
    <n v="26998.44"/>
    <n v="18969.3"/>
    <n v="8029.14"/>
    <n v="0.2974"/>
    <x v="47"/>
    <x v="0"/>
    <x v="3"/>
    <s v="CUST-000036"/>
    <x v="46"/>
    <x v="4"/>
    <n v="148592.85"/>
    <n v="4"/>
  </r>
  <r>
    <s v="DET-003377"/>
    <s v="ORD-000372"/>
    <s v="PRD-000068"/>
    <n v="12"/>
    <n v="410.99"/>
    <n v="593.6"/>
    <n v="633.82000000000005"/>
    <n v="7605.84"/>
    <n v="4931.88"/>
    <n v="2673.96"/>
    <n v="0.35160000000000002"/>
    <x v="24"/>
    <x v="2"/>
    <x v="0"/>
    <s v="CUST-000066"/>
    <x v="64"/>
    <x v="2"/>
    <n v="159053.13"/>
    <n v="4"/>
  </r>
  <r>
    <s v="DET-003378"/>
    <s v="ORD-001470"/>
    <s v="PRD-000041"/>
    <n v="11"/>
    <n v="104.92"/>
    <n v="144.66"/>
    <n v="147.29"/>
    <n v="1620.19"/>
    <n v="1154.1199999999999"/>
    <n v="466.07"/>
    <n v="0.28770000000000001"/>
    <x v="45"/>
    <x v="4"/>
    <x v="0"/>
    <s v="CUST-000056"/>
    <x v="9"/>
    <x v="1"/>
    <n v="9757.56"/>
    <n v="4"/>
  </r>
  <r>
    <s v="DET-003379"/>
    <s v="ORD-000611"/>
    <s v="PRD-000037"/>
    <n v="6"/>
    <n v="187.08"/>
    <n v="277.86"/>
    <n v="284.49"/>
    <n v="1706.94"/>
    <n v="1122.48"/>
    <n v="584.46"/>
    <n v="0.34239999999999998"/>
    <x v="104"/>
    <x v="0"/>
    <x v="3"/>
    <s v="CUST-000018"/>
    <x v="56"/>
    <x v="3"/>
    <n v="64729.68"/>
    <n v="3"/>
  </r>
  <r>
    <s v="DET-003380"/>
    <s v="ORD-000116"/>
    <s v="PRD-000051"/>
    <n v="34"/>
    <n v="486.31"/>
    <n v="723.21"/>
    <n v="707.27"/>
    <n v="24047.18"/>
    <n v="16534.54"/>
    <n v="7512.64"/>
    <n v="0.31240000000000001"/>
    <x v="0"/>
    <x v="0"/>
    <x v="0"/>
    <s v="CUST-000075"/>
    <x v="0"/>
    <x v="0"/>
    <n v="231969.87"/>
    <n v="4"/>
  </r>
  <r>
    <s v="DET-003381"/>
    <s v="ORD-001294"/>
    <s v="PRD-000015"/>
    <n v="17"/>
    <n v="131.82"/>
    <n v="208.28"/>
    <n v="218.51"/>
    <n v="3714.67"/>
    <n v="2240.94"/>
    <n v="1473.73"/>
    <n v="0.3967"/>
    <x v="54"/>
    <x v="3"/>
    <x v="3"/>
    <s v="CUST-000056"/>
    <x v="9"/>
    <x v="1"/>
    <n v="12654.72"/>
    <n v="5"/>
  </r>
  <r>
    <s v="DET-003382"/>
    <s v="ORD-000447"/>
    <s v="PRD-000008"/>
    <n v="27"/>
    <n v="439.78"/>
    <n v="682.21"/>
    <n v="704.51"/>
    <n v="19021.77"/>
    <n v="11874.06"/>
    <n v="7147.71"/>
    <n v="0.37580000000000002"/>
    <x v="117"/>
    <x v="5"/>
    <x v="0"/>
    <s v="CUST-000042"/>
    <x v="53"/>
    <x v="2"/>
    <n v="94552.7"/>
    <n v="2"/>
  </r>
  <r>
    <s v="DET-003383"/>
    <s v="ORD-001392"/>
    <s v="PRD-000038"/>
    <n v="33"/>
    <n v="93.95"/>
    <n v="142.47999999999999"/>
    <n v="139.77000000000001"/>
    <n v="4612.41"/>
    <n v="3100.35"/>
    <n v="1512.06"/>
    <n v="0.32779999999999998"/>
    <x v="22"/>
    <x v="0"/>
    <x v="1"/>
    <s v="CUST-000021"/>
    <x v="55"/>
    <x v="4"/>
    <n v="12965.1"/>
    <n v="2"/>
  </r>
  <r>
    <s v="DET-003384"/>
    <s v="ORD-001277"/>
    <s v="PRD-000114"/>
    <n v="42"/>
    <n v="413.65"/>
    <n v="588.37"/>
    <n v="588.99"/>
    <n v="24737.58"/>
    <n v="17373.3"/>
    <n v="7364.28"/>
    <n v="0.29770000000000002"/>
    <x v="50"/>
    <x v="1"/>
    <x v="1"/>
    <s v="CUST-000076"/>
    <x v="35"/>
    <x v="2"/>
    <n v="43846.9"/>
    <n v="6"/>
  </r>
  <r>
    <s v="DET-003385"/>
    <s v="ORD-001341"/>
    <s v="PRD-000083"/>
    <n v="41"/>
    <n v="198.9"/>
    <n v="259.88"/>
    <n v="270.14999999999998"/>
    <n v="11076.15"/>
    <n v="8154.9"/>
    <n v="2921.25"/>
    <n v="0.26369999999999999"/>
    <x v="66"/>
    <x v="5"/>
    <x v="2"/>
    <s v="CUST-000065"/>
    <x v="33"/>
    <x v="4"/>
    <n v="72399.600000000006"/>
    <n v="1"/>
  </r>
  <r>
    <s v="DET-003386"/>
    <s v="ORD-000415"/>
    <s v="PRD-000056"/>
    <n v="24"/>
    <n v="464.84"/>
    <n v="609.41999999999996"/>
    <n v="663.49"/>
    <n v="15923.76"/>
    <n v="11156.16"/>
    <n v="4767.6000000000004"/>
    <n v="0.2994"/>
    <x v="78"/>
    <x v="4"/>
    <x v="2"/>
    <s v="CUST-000024"/>
    <x v="71"/>
    <x v="4"/>
    <n v="192443.76"/>
    <n v="2"/>
  </r>
  <r>
    <s v="DET-003387"/>
    <s v="ORD-001119"/>
    <s v="PRD-000047"/>
    <n v="37"/>
    <n v="190.27"/>
    <n v="259.2"/>
    <n v="282.02"/>
    <n v="10434.74"/>
    <n v="7039.99"/>
    <n v="3394.75"/>
    <n v="0.32529999999999998"/>
    <x v="111"/>
    <x v="0"/>
    <x v="1"/>
    <s v="CUST-000011"/>
    <x v="78"/>
    <x v="1"/>
    <n v="79723.13"/>
    <n v="4"/>
  </r>
  <r>
    <s v="DET-003388"/>
    <s v="ORD-000892"/>
    <s v="PRD-000090"/>
    <n v="33"/>
    <n v="262.5"/>
    <n v="342.9"/>
    <n v="340.56"/>
    <n v="11238.48"/>
    <n v="8662.5"/>
    <n v="2575.98"/>
    <n v="0.22919999999999999"/>
    <x v="88"/>
    <x v="5"/>
    <x v="1"/>
    <s v="CUST-000041"/>
    <x v="14"/>
    <x v="3"/>
    <n v="44362.5"/>
    <n v="4"/>
  </r>
  <r>
    <s v="DET-003389"/>
    <s v="ORD-001048"/>
    <s v="PRD-000103"/>
    <n v="19"/>
    <n v="191.46"/>
    <n v="245.6"/>
    <n v="260.42"/>
    <n v="4947.9799999999996"/>
    <n v="3637.74"/>
    <n v="1310.24"/>
    <n v="0.26479999999999998"/>
    <x v="38"/>
    <x v="1"/>
    <x v="3"/>
    <s v="CUST-000078"/>
    <x v="40"/>
    <x v="3"/>
    <n v="55140.480000000003"/>
    <n v="5"/>
  </r>
  <r>
    <s v="DET-003390"/>
    <s v="ORD-000663"/>
    <s v="PRD-000010"/>
    <n v="27"/>
    <n v="368.63"/>
    <n v="526.67999999999995"/>
    <n v="561.61"/>
    <n v="15163.47"/>
    <n v="9953.01"/>
    <n v="5210.46"/>
    <n v="0.34360000000000002"/>
    <x v="63"/>
    <x v="2"/>
    <x v="1"/>
    <s v="CUST-000029"/>
    <x v="4"/>
    <x v="0"/>
    <n v="36494.370000000003"/>
    <n v="2"/>
  </r>
  <r>
    <s v="DET-003391"/>
    <s v="ORD-001074"/>
    <s v="PRD-000102"/>
    <n v="46"/>
    <n v="336.38"/>
    <n v="487.38"/>
    <n v="522.14"/>
    <n v="24018.44"/>
    <n v="15473.48"/>
    <n v="8544.9599999999991"/>
    <n v="0.35580000000000001"/>
    <x v="37"/>
    <x v="5"/>
    <x v="2"/>
    <s v="CUST-000018"/>
    <x v="56"/>
    <x v="3"/>
    <n v="161462.39999999999"/>
    <n v="1"/>
  </r>
  <r>
    <s v="DET-003392"/>
    <s v="ORD-000718"/>
    <s v="PRD-000078"/>
    <n v="7"/>
    <n v="83.32"/>
    <n v="130.31"/>
    <n v="134.94999999999999"/>
    <n v="944.65"/>
    <n v="583.24"/>
    <n v="361.41"/>
    <n v="0.3826"/>
    <x v="16"/>
    <x v="3"/>
    <x v="2"/>
    <s v="CUST-000017"/>
    <x v="41"/>
    <x v="4"/>
    <n v="38077.24"/>
    <n v="5"/>
  </r>
  <r>
    <s v="DET-003393"/>
    <s v="ORD-001359"/>
    <s v="PRD-000049"/>
    <n v="41"/>
    <n v="296.02"/>
    <n v="374.25"/>
    <n v="356.13"/>
    <n v="14601.33"/>
    <n v="12136.82"/>
    <n v="2464.5100000000002"/>
    <n v="0.16880000000000001"/>
    <x v="105"/>
    <x v="5"/>
    <x v="0"/>
    <s v="CUST-000014"/>
    <x v="68"/>
    <x v="4"/>
    <n v="134393.07999999999"/>
    <n v="4"/>
  </r>
  <r>
    <s v="DET-003394"/>
    <s v="ORD-001103"/>
    <s v="PRD-000041"/>
    <n v="33"/>
    <n v="104.92"/>
    <n v="144.66"/>
    <n v="153.94999999999999"/>
    <n v="5080.3500000000004"/>
    <n v="3462.36"/>
    <n v="1617.99"/>
    <n v="0.31850000000000001"/>
    <x v="45"/>
    <x v="4"/>
    <x v="1"/>
    <s v="CUST-000009"/>
    <x v="24"/>
    <x v="2"/>
    <n v="9757.56"/>
    <n v="5"/>
  </r>
  <r>
    <s v="DET-003395"/>
    <s v="ORD-001051"/>
    <s v="PRD-000083"/>
    <n v="49"/>
    <n v="198.9"/>
    <n v="259.88"/>
    <n v="251.04"/>
    <n v="12300.96"/>
    <n v="9746.1"/>
    <n v="2554.86"/>
    <n v="0.2077"/>
    <x v="66"/>
    <x v="5"/>
    <x v="3"/>
    <s v="CUST-000027"/>
    <x v="21"/>
    <x v="4"/>
    <n v="72399.600000000006"/>
    <n v="3"/>
  </r>
  <r>
    <s v="DET-003396"/>
    <s v="ORD-000271"/>
    <s v="PRD-000030"/>
    <n v="12"/>
    <n v="70.900000000000006"/>
    <n v="95.54"/>
    <n v="92.44"/>
    <n v="1109.28"/>
    <n v="850.8"/>
    <n v="258.48"/>
    <n v="0.23300000000000001"/>
    <x v="6"/>
    <x v="1"/>
    <x v="2"/>
    <s v="CUST-000019"/>
    <x v="3"/>
    <x v="0"/>
    <n v="19072.099999999999"/>
    <n v="5"/>
  </r>
  <r>
    <s v="DET-003397"/>
    <s v="ORD-000562"/>
    <s v="PRD-000005"/>
    <n v="26"/>
    <n v="120.21"/>
    <n v="159.85"/>
    <n v="166.38"/>
    <n v="4325.88"/>
    <n v="3125.46"/>
    <n v="1200.42"/>
    <n v="0.27750000000000002"/>
    <x v="3"/>
    <x v="2"/>
    <x v="2"/>
    <s v="CUST-000026"/>
    <x v="70"/>
    <x v="0"/>
    <n v="45439.38"/>
    <n v="4"/>
  </r>
  <r>
    <s v="DET-003398"/>
    <s v="ORD-000804"/>
    <s v="PRD-000119"/>
    <n v="33"/>
    <n v="451.65"/>
    <n v="666.6"/>
    <n v="731.61"/>
    <n v="24143.13"/>
    <n v="14904.45"/>
    <n v="9238.68"/>
    <n v="0.38269999999999998"/>
    <x v="47"/>
    <x v="0"/>
    <x v="1"/>
    <s v="CUST-000072"/>
    <x v="34"/>
    <x v="0"/>
    <n v="148592.85"/>
    <n v="2"/>
  </r>
  <r>
    <s v="DET-003399"/>
    <s v="ORD-000247"/>
    <s v="PRD-000095"/>
    <n v="6"/>
    <n v="396.94"/>
    <n v="595.12"/>
    <n v="587.02"/>
    <n v="3522.12"/>
    <n v="2381.64"/>
    <n v="1140.48"/>
    <n v="0.32379999999999998"/>
    <x v="31"/>
    <x v="1"/>
    <x v="1"/>
    <s v="CUST-000034"/>
    <x v="28"/>
    <x v="0"/>
    <n v="139722.88"/>
    <n v="6"/>
  </r>
  <r>
    <s v="DET-003400"/>
    <s v="ORD-000387"/>
    <s v="PRD-000071"/>
    <n v="45"/>
    <n v="397.51"/>
    <n v="509.84"/>
    <n v="533.74"/>
    <n v="24018.3"/>
    <n v="17887.95"/>
    <n v="6130.35"/>
    <n v="0.25519999999999998"/>
    <x v="43"/>
    <x v="1"/>
    <x v="3"/>
    <s v="CUST-000047"/>
    <x v="43"/>
    <x v="3"/>
    <n v="96197.42"/>
    <n v="4"/>
  </r>
  <r>
    <s v="DET-003401"/>
    <s v="ORD-000702"/>
    <s v="PRD-000083"/>
    <n v="49"/>
    <n v="198.9"/>
    <n v="259.88"/>
    <n v="258.72000000000003"/>
    <n v="12677.28"/>
    <n v="9746.1"/>
    <n v="2931.18"/>
    <n v="0.23119999999999999"/>
    <x v="66"/>
    <x v="5"/>
    <x v="3"/>
    <s v="CUST-000038"/>
    <x v="32"/>
    <x v="3"/>
    <n v="72399.600000000006"/>
    <n v="3"/>
  </r>
  <r>
    <s v="DET-003402"/>
    <s v="ORD-000559"/>
    <s v="PRD-000031"/>
    <n v="5"/>
    <n v="323.39999999999998"/>
    <n v="507.06"/>
    <n v="550.05999999999995"/>
    <n v="2750.3"/>
    <n v="1617"/>
    <n v="1133.3"/>
    <n v="0.41210000000000002"/>
    <x v="18"/>
    <x v="4"/>
    <x v="2"/>
    <s v="CUST-000074"/>
    <x v="29"/>
    <x v="0"/>
    <n v="78909.600000000006"/>
    <n v="6"/>
  </r>
  <r>
    <s v="DET-003403"/>
    <s v="ORD-000973"/>
    <s v="PRD-000052"/>
    <n v="48"/>
    <n v="398.81"/>
    <n v="500.83"/>
    <n v="520.38"/>
    <n v="24978.240000000002"/>
    <n v="19142.88"/>
    <n v="5835.36"/>
    <n v="0.2336"/>
    <x v="64"/>
    <x v="5"/>
    <x v="0"/>
    <s v="CUST-000031"/>
    <x v="57"/>
    <x v="0"/>
    <n v="100101.31"/>
    <n v="4"/>
  </r>
  <r>
    <s v="DET-003404"/>
    <s v="ORD-001385"/>
    <s v="PRD-000103"/>
    <n v="24"/>
    <n v="191.46"/>
    <n v="245.6"/>
    <n v="240.96"/>
    <n v="5783.04"/>
    <n v="4595.04"/>
    <n v="1188"/>
    <n v="0.2054"/>
    <x v="38"/>
    <x v="1"/>
    <x v="1"/>
    <s v="CUST-000054"/>
    <x v="6"/>
    <x v="3"/>
    <n v="55140.480000000003"/>
    <n v="1"/>
  </r>
  <r>
    <s v="DET-003405"/>
    <s v="ORD-000984"/>
    <s v="PRD-000088"/>
    <n v="25"/>
    <n v="336.9"/>
    <n v="499.36"/>
    <n v="494.03"/>
    <n v="12350.75"/>
    <n v="8422.5"/>
    <n v="3928.25"/>
    <n v="0.31809999999999999"/>
    <x v="26"/>
    <x v="4"/>
    <x v="0"/>
    <s v="CUST-000077"/>
    <x v="45"/>
    <x v="1"/>
    <n v="34700.699999999997"/>
    <n v="4"/>
  </r>
  <r>
    <s v="DET-003406"/>
    <s v="ORD-000352"/>
    <s v="PRD-000098"/>
    <n v="41"/>
    <n v="242.39"/>
    <n v="366.32"/>
    <n v="371.77"/>
    <n v="15242.57"/>
    <n v="9937.99"/>
    <n v="5304.58"/>
    <n v="0.34799999999999998"/>
    <x v="102"/>
    <x v="4"/>
    <x v="1"/>
    <s v="CUST-000075"/>
    <x v="0"/>
    <x v="0"/>
    <n v="16724.91"/>
    <n v="4"/>
  </r>
  <r>
    <s v="DET-003407"/>
    <s v="ORD-001280"/>
    <s v="PRD-000023"/>
    <n v="12"/>
    <n v="181.47"/>
    <n v="258.42"/>
    <n v="250.23"/>
    <n v="3002.76"/>
    <n v="2177.64"/>
    <n v="825.12"/>
    <n v="0.27479999999999999"/>
    <x v="19"/>
    <x v="1"/>
    <x v="3"/>
    <s v="CUST-000020"/>
    <x v="72"/>
    <x v="0"/>
    <n v="43552.800000000003"/>
    <n v="5"/>
  </r>
  <r>
    <s v="DET-003408"/>
    <s v="ORD-001246"/>
    <s v="PRD-000048"/>
    <n v="31"/>
    <n v="284.02999999999997"/>
    <n v="373.58"/>
    <n v="359.31"/>
    <n v="11138.61"/>
    <n v="8804.93"/>
    <n v="2333.6799999999998"/>
    <n v="0.20949999999999999"/>
    <x v="20"/>
    <x v="2"/>
    <x v="0"/>
    <s v="CUST-000002"/>
    <x v="26"/>
    <x v="1"/>
    <n v="40900.32"/>
    <n v="2"/>
  </r>
  <r>
    <s v="DET-003409"/>
    <s v="ORD-000753"/>
    <s v="PRD-000109"/>
    <n v="39"/>
    <n v="152.96"/>
    <n v="238.96"/>
    <n v="251.39"/>
    <n v="9804.2099999999991"/>
    <n v="5965.44"/>
    <n v="3838.77"/>
    <n v="0.39150000000000001"/>
    <x v="92"/>
    <x v="0"/>
    <x v="1"/>
    <s v="CUST-000040"/>
    <x v="27"/>
    <x v="1"/>
    <n v="16978.560000000001"/>
    <n v="2"/>
  </r>
  <r>
    <s v="DET-003410"/>
    <s v="ORD-000781"/>
    <s v="PRD-000040"/>
    <n v="10"/>
    <n v="248.07"/>
    <n v="373.31"/>
    <n v="377.44"/>
    <n v="3774.4"/>
    <n v="2480.6999999999998"/>
    <n v="1293.7"/>
    <n v="0.34279999999999999"/>
    <x v="76"/>
    <x v="3"/>
    <x v="0"/>
    <s v="CUST-000080"/>
    <x v="12"/>
    <x v="4"/>
    <n v="89553.27"/>
    <n v="4"/>
  </r>
  <r>
    <s v="DET-003411"/>
    <s v="ORD-001025"/>
    <s v="PRD-000006"/>
    <n v="49"/>
    <n v="120.2"/>
    <n v="168.22"/>
    <n v="178.13"/>
    <n v="8728.3700000000008"/>
    <n v="5889.8"/>
    <n v="2838.57"/>
    <n v="0.32519999999999999"/>
    <x v="65"/>
    <x v="4"/>
    <x v="2"/>
    <s v="CUST-000007"/>
    <x v="30"/>
    <x v="3"/>
    <n v="16587.599999999999"/>
    <n v="1"/>
  </r>
  <r>
    <s v="DET-003412"/>
    <s v="ORD-000546"/>
    <s v="PRD-000038"/>
    <n v="48"/>
    <n v="93.95"/>
    <n v="142.47999999999999"/>
    <n v="137.71"/>
    <n v="6610.08"/>
    <n v="4509.6000000000004"/>
    <n v="2100.48"/>
    <n v="0.31780000000000003"/>
    <x v="22"/>
    <x v="0"/>
    <x v="3"/>
    <s v="CUST-000054"/>
    <x v="6"/>
    <x v="3"/>
    <n v="12965.1"/>
    <n v="1"/>
  </r>
  <r>
    <s v="DET-003413"/>
    <s v="ORD-001470"/>
    <s v="PRD-000041"/>
    <n v="23"/>
    <n v="104.92"/>
    <n v="144.66"/>
    <n v="150.66"/>
    <n v="3465.18"/>
    <n v="2413.16"/>
    <n v="1052.02"/>
    <n v="0.30359999999999998"/>
    <x v="45"/>
    <x v="4"/>
    <x v="0"/>
    <s v="CUST-000056"/>
    <x v="9"/>
    <x v="1"/>
    <n v="9757.56"/>
    <n v="4"/>
  </r>
  <r>
    <s v="DET-003414"/>
    <s v="ORD-000079"/>
    <s v="PRD-000100"/>
    <n v="22"/>
    <n v="98.55"/>
    <n v="152.47999999999999"/>
    <n v="155"/>
    <n v="3410"/>
    <n v="2168.1"/>
    <n v="1241.9000000000001"/>
    <n v="0.36420000000000002"/>
    <x v="119"/>
    <x v="0"/>
    <x v="2"/>
    <s v="CUST-000036"/>
    <x v="46"/>
    <x v="4"/>
    <n v="45135.9"/>
    <n v="6"/>
  </r>
  <r>
    <s v="DET-003415"/>
    <s v="ORD-001260"/>
    <s v="PRD-000027"/>
    <n v="5"/>
    <n v="139.85"/>
    <n v="204.65"/>
    <n v="196.2"/>
    <n v="981"/>
    <n v="699.25"/>
    <n v="281.75"/>
    <n v="0.28720000000000001"/>
    <x v="80"/>
    <x v="1"/>
    <x v="1"/>
    <s v="CUST-000005"/>
    <x v="65"/>
    <x v="4"/>
    <n v="52164.05"/>
    <n v="3"/>
  </r>
  <r>
    <s v="DET-003416"/>
    <s v="ORD-000334"/>
    <s v="PRD-000075"/>
    <n v="29"/>
    <n v="368.09"/>
    <n v="503.79"/>
    <n v="519.77"/>
    <n v="15073.33"/>
    <n v="10674.61"/>
    <n v="4398.72"/>
    <n v="0.2918"/>
    <x v="100"/>
    <x v="1"/>
    <x v="3"/>
    <s v="CUST-000040"/>
    <x v="27"/>
    <x v="1"/>
    <n v="39753.72"/>
    <n v="4"/>
  </r>
  <r>
    <s v="DET-003417"/>
    <s v="ORD-000889"/>
    <s v="PRD-000069"/>
    <n v="31"/>
    <n v="83.55"/>
    <n v="119.93"/>
    <n v="115.42"/>
    <n v="3578.02"/>
    <n v="2590.0500000000002"/>
    <n v="987.97"/>
    <n v="0.27610000000000001"/>
    <x v="67"/>
    <x v="4"/>
    <x v="3"/>
    <s v="CUST-000054"/>
    <x v="6"/>
    <x v="3"/>
    <n v="24730.799999999999"/>
    <n v="1"/>
  </r>
  <r>
    <s v="DET-003418"/>
    <s v="ORD-001373"/>
    <s v="PRD-000057"/>
    <n v="11"/>
    <n v="89.82"/>
    <n v="134"/>
    <n v="143.94"/>
    <n v="1583.34"/>
    <n v="988.02"/>
    <n v="595.32000000000005"/>
    <n v="0.376"/>
    <x v="30"/>
    <x v="4"/>
    <x v="3"/>
    <s v="CUST-000073"/>
    <x v="36"/>
    <x v="0"/>
    <n v="9431.1"/>
    <n v="5"/>
  </r>
  <r>
    <s v="DET-003419"/>
    <s v="ORD-001122"/>
    <s v="PRD-000017"/>
    <n v="48"/>
    <n v="186.91"/>
    <n v="267.58"/>
    <n v="279.57"/>
    <n v="13419.36"/>
    <n v="8971.68"/>
    <n v="4447.68"/>
    <n v="0.33139999999999997"/>
    <x v="42"/>
    <x v="0"/>
    <x v="2"/>
    <s v="CUST-000041"/>
    <x v="14"/>
    <x v="3"/>
    <n v="33456.89"/>
    <n v="2"/>
  </r>
  <r>
    <s v="DET-003420"/>
    <s v="ORD-001106"/>
    <s v="PRD-000116"/>
    <n v="46"/>
    <n v="442.16"/>
    <n v="664.5"/>
    <n v="686.79"/>
    <n v="31592.34"/>
    <n v="20339.36"/>
    <n v="11252.98"/>
    <n v="0.35620000000000002"/>
    <x v="98"/>
    <x v="1"/>
    <x v="2"/>
    <s v="CUST-000060"/>
    <x v="62"/>
    <x v="3"/>
    <n v="207373.04"/>
    <n v="4"/>
  </r>
  <r>
    <s v="DET-003421"/>
    <s v="ORD-000502"/>
    <s v="PRD-000071"/>
    <n v="33"/>
    <n v="397.51"/>
    <n v="509.84"/>
    <n v="494.56"/>
    <n v="16320.48"/>
    <n v="13117.83"/>
    <n v="3202.65"/>
    <n v="0.19620000000000001"/>
    <x v="43"/>
    <x v="1"/>
    <x v="2"/>
    <s v="CUST-000047"/>
    <x v="43"/>
    <x v="3"/>
    <n v="96197.42"/>
    <n v="5"/>
  </r>
  <r>
    <s v="DET-003422"/>
    <s v="ORD-000765"/>
    <s v="PRD-000091"/>
    <n v="35"/>
    <n v="103.82"/>
    <n v="149.71"/>
    <n v="148.68"/>
    <n v="5203.8"/>
    <n v="3633.7"/>
    <n v="1570.1"/>
    <n v="0.30170000000000002"/>
    <x v="70"/>
    <x v="4"/>
    <x v="0"/>
    <s v="CUST-000012"/>
    <x v="39"/>
    <x v="4"/>
    <n v="23359.5"/>
    <n v="6"/>
  </r>
  <r>
    <s v="DET-003423"/>
    <s v="ORD-000921"/>
    <s v="PRD-000047"/>
    <n v="48"/>
    <n v="190.27"/>
    <n v="259.2"/>
    <n v="265.39999999999998"/>
    <n v="12739.2"/>
    <n v="9132.9599999999991"/>
    <n v="3606.24"/>
    <n v="0.28310000000000002"/>
    <x v="111"/>
    <x v="0"/>
    <x v="0"/>
    <s v="CUST-000042"/>
    <x v="53"/>
    <x v="2"/>
    <n v="79723.13"/>
    <n v="6"/>
  </r>
  <r>
    <s v="DET-003424"/>
    <s v="ORD-000550"/>
    <s v="PRD-000079"/>
    <n v="47"/>
    <n v="211.31"/>
    <n v="329.75"/>
    <n v="344.59"/>
    <n v="16195.73"/>
    <n v="9931.57"/>
    <n v="6264.16"/>
    <n v="0.38679999999999998"/>
    <x v="25"/>
    <x v="5"/>
    <x v="3"/>
    <s v="CUST-000054"/>
    <x v="6"/>
    <x v="3"/>
    <n v="42684.62"/>
    <n v="6"/>
  </r>
  <r>
    <s v="DET-003425"/>
    <s v="ORD-000014"/>
    <s v="PRD-000110"/>
    <n v="40"/>
    <n v="84.64"/>
    <n v="124.5"/>
    <n v="121.7"/>
    <n v="4868"/>
    <n v="3385.6"/>
    <n v="1482.4"/>
    <n v="0.30449999999999999"/>
    <x v="103"/>
    <x v="5"/>
    <x v="1"/>
    <s v="CUST-000062"/>
    <x v="8"/>
    <x v="4"/>
    <n v="34279.199999999997"/>
    <n v="3"/>
  </r>
  <r>
    <s v="DET-003426"/>
    <s v="ORD-000392"/>
    <s v="PRD-000013"/>
    <n v="23"/>
    <n v="424.6"/>
    <n v="548.55999999999995"/>
    <n v="521.86"/>
    <n v="12002.78"/>
    <n v="9765.7999999999993"/>
    <n v="2236.98"/>
    <n v="0.18640000000000001"/>
    <x v="61"/>
    <x v="4"/>
    <x v="3"/>
    <s v="CUST-000037"/>
    <x v="25"/>
    <x v="4"/>
    <n v="195740.6"/>
    <n v="6"/>
  </r>
  <r>
    <s v="DET-003427"/>
    <s v="ORD-001371"/>
    <s v="PRD-000011"/>
    <n v="10"/>
    <n v="59.26"/>
    <n v="82.73"/>
    <n v="82.87"/>
    <n v="828.7"/>
    <n v="592.6"/>
    <n v="236.1"/>
    <n v="0.28489999999999999"/>
    <x v="96"/>
    <x v="2"/>
    <x v="0"/>
    <s v="CUST-000048"/>
    <x v="31"/>
    <x v="1"/>
    <n v="14044.62"/>
    <n v="1"/>
  </r>
  <r>
    <s v="DET-003428"/>
    <s v="ORD-000310"/>
    <s v="PRD-000109"/>
    <n v="29"/>
    <n v="152.96"/>
    <n v="238.96"/>
    <n v="244.32"/>
    <n v="7085.28"/>
    <n v="4435.84"/>
    <n v="2649.44"/>
    <n v="0.37390000000000001"/>
    <x v="92"/>
    <x v="0"/>
    <x v="0"/>
    <s v="CUST-000056"/>
    <x v="9"/>
    <x v="1"/>
    <n v="16978.560000000001"/>
    <n v="3"/>
  </r>
  <r>
    <s v="DET-003429"/>
    <s v="ORD-000386"/>
    <s v="PRD-000090"/>
    <n v="35"/>
    <n v="262.5"/>
    <n v="342.9"/>
    <n v="335.24"/>
    <n v="11733.4"/>
    <n v="9187.5"/>
    <n v="2545.9"/>
    <n v="0.217"/>
    <x v="88"/>
    <x v="5"/>
    <x v="2"/>
    <s v="CUST-000012"/>
    <x v="39"/>
    <x v="4"/>
    <n v="44362.5"/>
    <n v="1"/>
  </r>
  <r>
    <s v="DET-003430"/>
    <s v="ORD-001233"/>
    <s v="PRD-000086"/>
    <n v="13"/>
    <n v="196.33"/>
    <n v="246.04"/>
    <n v="251.9"/>
    <n v="3274.7"/>
    <n v="2552.29"/>
    <n v="722.41"/>
    <n v="0.22059999999999999"/>
    <x v="59"/>
    <x v="2"/>
    <x v="0"/>
    <s v="CUST-000058"/>
    <x v="79"/>
    <x v="0"/>
    <n v="55561.39"/>
    <n v="4"/>
  </r>
  <r>
    <s v="DET-003431"/>
    <s v="ORD-001381"/>
    <s v="PRD-000092"/>
    <n v="24"/>
    <n v="370.96"/>
    <n v="553.53"/>
    <n v="553.96"/>
    <n v="13295.04"/>
    <n v="8903.0400000000009"/>
    <n v="4392"/>
    <n v="0.33029999999999998"/>
    <x v="5"/>
    <x v="3"/>
    <x v="3"/>
    <s v="CUST-000013"/>
    <x v="11"/>
    <x v="3"/>
    <n v="74562.960000000006"/>
    <n v="5"/>
  </r>
  <r>
    <s v="DET-003432"/>
    <s v="ORD-000974"/>
    <s v="PRD-000024"/>
    <n v="14"/>
    <n v="214.86"/>
    <n v="291.2"/>
    <n v="296.52"/>
    <n v="4151.28"/>
    <n v="3008.04"/>
    <n v="1143.24"/>
    <n v="0.27539999999999998"/>
    <x v="73"/>
    <x v="0"/>
    <x v="1"/>
    <s v="CUST-000023"/>
    <x v="2"/>
    <x v="1"/>
    <n v="80572.5"/>
    <n v="6"/>
  </r>
  <r>
    <s v="DET-003433"/>
    <s v="ORD-001118"/>
    <s v="PRD-000093"/>
    <n v="41"/>
    <n v="392.35"/>
    <n v="579.97"/>
    <n v="581.20000000000005"/>
    <n v="23829.200000000001"/>
    <n v="16086.35"/>
    <n v="7742.85"/>
    <n v="0.32490000000000002"/>
    <x v="60"/>
    <x v="5"/>
    <x v="0"/>
    <s v="CUST-000032"/>
    <x v="1"/>
    <x v="0"/>
    <n v="153408.85"/>
    <n v="6"/>
  </r>
  <r>
    <s v="DET-003434"/>
    <s v="ORD-001117"/>
    <s v="PRD-000073"/>
    <n v="31"/>
    <n v="52.48"/>
    <n v="82.14"/>
    <n v="85.78"/>
    <n v="2659.18"/>
    <n v="1626.88"/>
    <n v="1032.3"/>
    <n v="0.38819999999999999"/>
    <x v="118"/>
    <x v="0"/>
    <x v="0"/>
    <s v="CUST-000038"/>
    <x v="32"/>
    <x v="3"/>
    <n v="6979.84"/>
    <n v="2"/>
  </r>
  <r>
    <s v="DET-003435"/>
    <s v="ORD-000340"/>
    <s v="PRD-000106"/>
    <n v="17"/>
    <n v="162.18"/>
    <n v="216.57"/>
    <n v="207.14"/>
    <n v="3521.38"/>
    <n v="2757.06"/>
    <n v="764.32"/>
    <n v="0.21709999999999999"/>
    <x v="33"/>
    <x v="1"/>
    <x v="1"/>
    <s v="CUST-000064"/>
    <x v="18"/>
    <x v="0"/>
    <n v="37950.120000000003"/>
    <n v="2"/>
  </r>
  <r>
    <s v="DET-003436"/>
    <s v="ORD-000597"/>
    <s v="PRD-000004"/>
    <n v="45"/>
    <n v="319.39999999999998"/>
    <n v="411.55"/>
    <n v="401.52"/>
    <n v="18068.400000000001"/>
    <n v="14373"/>
    <n v="3695.4"/>
    <n v="0.20449999999999999"/>
    <x v="7"/>
    <x v="4"/>
    <x v="0"/>
    <s v="CUST-000001"/>
    <x v="50"/>
    <x v="4"/>
    <n v="31301.200000000001"/>
    <n v="6"/>
  </r>
  <r>
    <s v="DET-003437"/>
    <s v="ORD-001469"/>
    <s v="PRD-000113"/>
    <n v="6"/>
    <n v="468.36"/>
    <n v="680.02"/>
    <n v="690.16"/>
    <n v="4140.96"/>
    <n v="2810.16"/>
    <n v="1330.8"/>
    <n v="0.32140000000000002"/>
    <x v="83"/>
    <x v="1"/>
    <x v="0"/>
    <s v="CUST-000042"/>
    <x v="53"/>
    <x v="2"/>
    <n v="110064.6"/>
    <n v="1"/>
  </r>
  <r>
    <s v="DET-003438"/>
    <s v="ORD-000757"/>
    <s v="PRD-000046"/>
    <n v="25"/>
    <n v="348.14"/>
    <n v="536.96"/>
    <n v="538.80999999999995"/>
    <n v="13470.25"/>
    <n v="8703.5"/>
    <n v="4766.75"/>
    <n v="0.35389999999999999"/>
    <x v="79"/>
    <x v="1"/>
    <x v="2"/>
    <s v="CUST-000043"/>
    <x v="54"/>
    <x v="3"/>
    <n v="112797.36"/>
    <n v="5"/>
  </r>
  <r>
    <s v="DET-003439"/>
    <s v="ORD-001046"/>
    <s v="PRD-000120"/>
    <n v="37"/>
    <n v="292.7"/>
    <n v="384.02"/>
    <n v="387.38"/>
    <n v="14333.06"/>
    <n v="10829.9"/>
    <n v="3503.16"/>
    <n v="0.24440000000000001"/>
    <x v="62"/>
    <x v="2"/>
    <x v="1"/>
    <s v="CUST-000002"/>
    <x v="26"/>
    <x v="1"/>
    <n v="76980.100000000006"/>
    <n v="2"/>
  </r>
  <r>
    <s v="DET-003440"/>
    <s v="ORD-000291"/>
    <s v="PRD-000018"/>
    <n v="28"/>
    <n v="286.14"/>
    <n v="428.08"/>
    <n v="458.29"/>
    <n v="12832.12"/>
    <n v="8011.92"/>
    <n v="4820.2"/>
    <n v="0.37559999999999999"/>
    <x v="39"/>
    <x v="5"/>
    <x v="0"/>
    <s v="CUST-000056"/>
    <x v="9"/>
    <x v="1"/>
    <n v="32333.82"/>
    <n v="4"/>
  </r>
  <r>
    <s v="DET-003441"/>
    <s v="ORD-000306"/>
    <s v="PRD-000043"/>
    <n v="48"/>
    <n v="65.47"/>
    <n v="96.35"/>
    <n v="104.34"/>
    <n v="5008.32"/>
    <n v="3142.56"/>
    <n v="1865.76"/>
    <n v="0.3725"/>
    <x v="87"/>
    <x v="1"/>
    <x v="3"/>
    <s v="CUST-000002"/>
    <x v="26"/>
    <x v="1"/>
    <n v="4451.96"/>
    <n v="1"/>
  </r>
  <r>
    <s v="DET-003442"/>
    <s v="ORD-000634"/>
    <s v="PRD-000080"/>
    <n v="46"/>
    <n v="102.14"/>
    <n v="155.55000000000001"/>
    <n v="153.57"/>
    <n v="7064.22"/>
    <n v="4698.4399999999996"/>
    <n v="2365.7800000000002"/>
    <n v="0.33489999999999998"/>
    <x v="95"/>
    <x v="2"/>
    <x v="2"/>
    <s v="CUST-000065"/>
    <x v="33"/>
    <x v="4"/>
    <n v="43103.08"/>
    <n v="1"/>
  </r>
  <r>
    <s v="DET-003443"/>
    <s v="ORD-001152"/>
    <s v="PRD-000033"/>
    <n v="38"/>
    <n v="79.27"/>
    <n v="103.11"/>
    <n v="110.89"/>
    <n v="4213.82"/>
    <n v="3012.26"/>
    <n v="1201.56"/>
    <n v="0.28510000000000002"/>
    <x v="106"/>
    <x v="3"/>
    <x v="3"/>
    <s v="CUST-000049"/>
    <x v="7"/>
    <x v="1"/>
    <n v="6817.22"/>
    <n v="6"/>
  </r>
  <r>
    <s v="DET-003444"/>
    <s v="ORD-000625"/>
    <s v="PRD-000093"/>
    <n v="13"/>
    <n v="392.35"/>
    <n v="579.97"/>
    <n v="590.88"/>
    <n v="7681.44"/>
    <n v="5100.55"/>
    <n v="2580.89"/>
    <n v="0.33600000000000002"/>
    <x v="60"/>
    <x v="5"/>
    <x v="1"/>
    <s v="CUST-000032"/>
    <x v="1"/>
    <x v="0"/>
    <n v="153408.85"/>
    <n v="3"/>
  </r>
  <r>
    <s v="DET-003445"/>
    <s v="ORD-000939"/>
    <s v="PRD-000103"/>
    <n v="6"/>
    <n v="191.46"/>
    <n v="245.6"/>
    <n v="243.41"/>
    <n v="1460.46"/>
    <n v="1148.76"/>
    <n v="311.7"/>
    <n v="0.21340000000000001"/>
    <x v="38"/>
    <x v="1"/>
    <x v="0"/>
    <s v="CUST-000077"/>
    <x v="45"/>
    <x v="1"/>
    <n v="55140.480000000003"/>
    <n v="4"/>
  </r>
  <r>
    <s v="DET-003446"/>
    <s v="ORD-001297"/>
    <s v="PRD-000010"/>
    <n v="34"/>
    <n v="368.63"/>
    <n v="526.67999999999995"/>
    <n v="578.20000000000005"/>
    <n v="19658.8"/>
    <n v="12533.42"/>
    <n v="7125.38"/>
    <n v="0.36249999999999999"/>
    <x v="63"/>
    <x v="2"/>
    <x v="0"/>
    <s v="CUST-000006"/>
    <x v="63"/>
    <x v="2"/>
    <n v="36494.370000000003"/>
    <n v="3"/>
  </r>
  <r>
    <s v="DET-003447"/>
    <s v="ORD-000848"/>
    <s v="PRD-000073"/>
    <n v="26"/>
    <n v="52.48"/>
    <n v="82.14"/>
    <n v="88.2"/>
    <n v="2293.1999999999998"/>
    <n v="1364.48"/>
    <n v="928.72"/>
    <n v="0.40500000000000003"/>
    <x v="118"/>
    <x v="0"/>
    <x v="1"/>
    <s v="CUST-000005"/>
    <x v="65"/>
    <x v="4"/>
    <n v="6979.84"/>
    <n v="1"/>
  </r>
  <r>
    <s v="DET-003448"/>
    <s v="ORD-000442"/>
    <s v="PRD-000059"/>
    <n v="15"/>
    <n v="70.349999999999994"/>
    <n v="111"/>
    <n v="122"/>
    <n v="1830"/>
    <n v="1055.25"/>
    <n v="774.75"/>
    <n v="0.4234"/>
    <x v="74"/>
    <x v="3"/>
    <x v="3"/>
    <s v="CUST-000005"/>
    <x v="65"/>
    <x v="4"/>
    <n v="22441.65"/>
    <n v="5"/>
  </r>
  <r>
    <s v="DET-003449"/>
    <s v="ORD-000503"/>
    <s v="PRD-000031"/>
    <n v="47"/>
    <n v="323.39999999999998"/>
    <n v="507.06"/>
    <n v="494.5"/>
    <n v="23241.5"/>
    <n v="15199.8"/>
    <n v="8041.7"/>
    <n v="0.34599999999999997"/>
    <x v="18"/>
    <x v="4"/>
    <x v="2"/>
    <s v="CUST-000068"/>
    <x v="17"/>
    <x v="2"/>
    <n v="78909.600000000006"/>
    <n v="4"/>
  </r>
  <r>
    <s v="DET-003450"/>
    <s v="ORD-000130"/>
    <s v="PRD-000028"/>
    <n v="21"/>
    <n v="281.41000000000003"/>
    <n v="401.27"/>
    <n v="389.86"/>
    <n v="8187.06"/>
    <n v="5909.61"/>
    <n v="2277.4499999999998"/>
    <n v="0.2782"/>
    <x v="12"/>
    <x v="3"/>
    <x v="0"/>
    <s v="CUST-000016"/>
    <x v="47"/>
    <x v="3"/>
    <n v="26171.13"/>
    <n v="6"/>
  </r>
  <r>
    <s v="DET-003451"/>
    <s v="ORD-001156"/>
    <s v="PRD-000060"/>
    <n v="40"/>
    <n v="196.4"/>
    <n v="254.95"/>
    <n v="261.45"/>
    <n v="10458"/>
    <n v="7856"/>
    <n v="2602"/>
    <n v="0.24879999999999999"/>
    <x v="90"/>
    <x v="5"/>
    <x v="3"/>
    <s v="CUST-000006"/>
    <x v="63"/>
    <x v="2"/>
    <n v="93682.8"/>
    <n v="2"/>
  </r>
  <r>
    <s v="DET-003452"/>
    <s v="ORD-000597"/>
    <s v="PRD-000003"/>
    <n v="17"/>
    <n v="379.4"/>
    <n v="516.48"/>
    <n v="540.13"/>
    <n v="9182.2099999999991"/>
    <n v="6449.8"/>
    <n v="2732.41"/>
    <n v="0.29759999999999998"/>
    <x v="58"/>
    <x v="2"/>
    <x v="0"/>
    <s v="CUST-000001"/>
    <x v="50"/>
    <x v="4"/>
    <n v="53874.8"/>
    <n v="6"/>
  </r>
  <r>
    <s v="DET-003453"/>
    <s v="ORD-000862"/>
    <s v="PRD-000118"/>
    <n v="11"/>
    <n v="133.96"/>
    <n v="168.59"/>
    <n v="164.49"/>
    <n v="1809.39"/>
    <n v="1473.56"/>
    <n v="335.83"/>
    <n v="0.18559999999999999"/>
    <x v="94"/>
    <x v="4"/>
    <x v="1"/>
    <s v="CUST-000053"/>
    <x v="19"/>
    <x v="4"/>
    <n v="48091.64"/>
    <n v="4"/>
  </r>
  <r>
    <s v="DET-003454"/>
    <s v="ORD-001414"/>
    <s v="PRD-000055"/>
    <n v="20"/>
    <n v="319.05"/>
    <n v="470.86"/>
    <n v="508.09"/>
    <n v="10161.799999999999"/>
    <n v="6381"/>
    <n v="3780.8"/>
    <n v="0.37209999999999999"/>
    <x v="23"/>
    <x v="0"/>
    <x v="1"/>
    <s v="CUST-000025"/>
    <x v="15"/>
    <x v="0"/>
    <n v="62852.85"/>
    <n v="6"/>
  </r>
  <r>
    <s v="DET-003455"/>
    <s v="ORD-000593"/>
    <s v="PRD-000014"/>
    <n v="37"/>
    <n v="145.55000000000001"/>
    <n v="199.14"/>
    <n v="205.07"/>
    <n v="7587.59"/>
    <n v="5385.35"/>
    <n v="2202.2399999999998"/>
    <n v="0.29020000000000001"/>
    <x v="4"/>
    <x v="2"/>
    <x v="2"/>
    <s v="CUST-000063"/>
    <x v="16"/>
    <x v="3"/>
    <n v="47158.2"/>
    <n v="6"/>
  </r>
  <r>
    <s v="DET-003456"/>
    <s v="ORD-000999"/>
    <s v="PRD-000058"/>
    <n v="49"/>
    <n v="138.19"/>
    <n v="191.44"/>
    <n v="193.67"/>
    <n v="9489.83"/>
    <n v="6771.31"/>
    <n v="2718.52"/>
    <n v="0.28649999999999998"/>
    <x v="52"/>
    <x v="5"/>
    <x v="0"/>
    <s v="CUST-000063"/>
    <x v="16"/>
    <x v="3"/>
    <n v="14233.57"/>
    <n v="2"/>
  </r>
  <r>
    <s v="DET-003457"/>
    <s v="ORD-000325"/>
    <s v="PRD-000089"/>
    <n v="5"/>
    <n v="449.25"/>
    <n v="562.36"/>
    <n v="585.03"/>
    <n v="2925.15"/>
    <n v="2246.25"/>
    <n v="678.9"/>
    <n v="0.2321"/>
    <x v="27"/>
    <x v="2"/>
    <x v="0"/>
    <s v="CUST-000017"/>
    <x v="41"/>
    <x v="4"/>
    <n v="146455.5"/>
    <n v="2"/>
  </r>
  <r>
    <s v="DET-003458"/>
    <s v="ORD-001093"/>
    <s v="PRD-000015"/>
    <n v="15"/>
    <n v="131.82"/>
    <n v="208.28"/>
    <n v="217.7"/>
    <n v="3265.5"/>
    <n v="1977.3"/>
    <n v="1288.2"/>
    <n v="0.39450000000000002"/>
    <x v="54"/>
    <x v="3"/>
    <x v="2"/>
    <s v="CUST-000024"/>
    <x v="71"/>
    <x v="4"/>
    <n v="12654.72"/>
    <n v="2"/>
  </r>
  <r>
    <s v="DET-003459"/>
    <s v="ORD-000448"/>
    <s v="PRD-000002"/>
    <n v="10"/>
    <n v="477.82"/>
    <n v="747.13"/>
    <n v="714.57"/>
    <n v="7145.7"/>
    <n v="4778.2"/>
    <n v="2367.5"/>
    <n v="0.33129999999999998"/>
    <x v="86"/>
    <x v="4"/>
    <x v="3"/>
    <s v="CUST-000018"/>
    <x v="56"/>
    <x v="3"/>
    <n v="45392.9"/>
    <n v="3"/>
  </r>
  <r>
    <s v="DET-003460"/>
    <s v="ORD-000819"/>
    <s v="PRD-000024"/>
    <n v="24"/>
    <n v="214.86"/>
    <n v="291.2"/>
    <n v="320.32"/>
    <n v="7687.68"/>
    <n v="5156.6400000000003"/>
    <n v="2531.04"/>
    <n v="0.32919999999999999"/>
    <x v="73"/>
    <x v="0"/>
    <x v="3"/>
    <s v="CUST-000055"/>
    <x v="44"/>
    <x v="2"/>
    <n v="80572.5"/>
    <n v="4"/>
  </r>
  <r>
    <s v="DET-003461"/>
    <s v="ORD-001189"/>
    <s v="PRD-000078"/>
    <n v="39"/>
    <n v="83.32"/>
    <n v="130.31"/>
    <n v="130.91"/>
    <n v="5105.49"/>
    <n v="3249.48"/>
    <n v="1856.01"/>
    <n v="0.36349999999999999"/>
    <x v="16"/>
    <x v="3"/>
    <x v="3"/>
    <s v="CUST-000008"/>
    <x v="20"/>
    <x v="0"/>
    <n v="38077.24"/>
    <n v="1"/>
  </r>
  <r>
    <s v="DET-003462"/>
    <s v="ORD-000709"/>
    <s v="PRD-000064"/>
    <n v="48"/>
    <n v="210.54"/>
    <n v="327.83"/>
    <n v="314.45999999999998"/>
    <n v="15094.08"/>
    <n v="10105.92"/>
    <n v="4988.16"/>
    <n v="0.33050000000000002"/>
    <x v="10"/>
    <x v="3"/>
    <x v="3"/>
    <s v="CUST-000057"/>
    <x v="76"/>
    <x v="1"/>
    <n v="34528.559999999998"/>
    <n v="6"/>
  </r>
  <r>
    <s v="DET-003463"/>
    <s v="ORD-001450"/>
    <s v="PRD-000112"/>
    <n v="41"/>
    <n v="122.55"/>
    <n v="174.75"/>
    <n v="188.35"/>
    <n v="7722.35"/>
    <n v="5024.55"/>
    <n v="2697.8"/>
    <n v="0.3493"/>
    <x v="116"/>
    <x v="0"/>
    <x v="0"/>
    <s v="CUST-000016"/>
    <x v="47"/>
    <x v="3"/>
    <n v="16421.7"/>
    <n v="6"/>
  </r>
  <r>
    <s v="DET-003464"/>
    <s v="ORD-000265"/>
    <s v="PRD-000071"/>
    <n v="45"/>
    <n v="397.51"/>
    <n v="509.84"/>
    <n v="560.29"/>
    <n v="25213.05"/>
    <n v="17887.95"/>
    <n v="7325.1"/>
    <n v="0.29049999999999998"/>
    <x v="43"/>
    <x v="1"/>
    <x v="0"/>
    <s v="CUST-000067"/>
    <x v="59"/>
    <x v="0"/>
    <n v="96197.42"/>
    <n v="1"/>
  </r>
  <r>
    <s v="DET-003465"/>
    <s v="ORD-000612"/>
    <s v="PRD-000100"/>
    <n v="30"/>
    <n v="98.55"/>
    <n v="152.47999999999999"/>
    <n v="163.53"/>
    <n v="4905.8999999999996"/>
    <n v="2956.5"/>
    <n v="1949.4"/>
    <n v="0.39739999999999998"/>
    <x v="119"/>
    <x v="0"/>
    <x v="3"/>
    <s v="CUST-000001"/>
    <x v="50"/>
    <x v="4"/>
    <n v="45135.9"/>
    <n v="5"/>
  </r>
  <r>
    <s v="DET-003466"/>
    <s v="ORD-001366"/>
    <s v="PRD-000114"/>
    <n v="16"/>
    <n v="413.65"/>
    <n v="588.37"/>
    <n v="634.13"/>
    <n v="10146.08"/>
    <n v="6618.4"/>
    <n v="3527.68"/>
    <n v="0.34770000000000001"/>
    <x v="50"/>
    <x v="1"/>
    <x v="0"/>
    <s v="CUST-000070"/>
    <x v="77"/>
    <x v="0"/>
    <n v="43846.9"/>
    <n v="6"/>
  </r>
  <r>
    <s v="DET-003467"/>
    <s v="ORD-000832"/>
    <s v="PRD-000024"/>
    <n v="34"/>
    <n v="214.86"/>
    <n v="291.2"/>
    <n v="303.98"/>
    <n v="10335.32"/>
    <n v="7305.24"/>
    <n v="3030.08"/>
    <n v="0.29320000000000002"/>
    <x v="73"/>
    <x v="0"/>
    <x v="1"/>
    <s v="CUST-000030"/>
    <x v="38"/>
    <x v="3"/>
    <n v="80572.5"/>
    <n v="6"/>
  </r>
  <r>
    <s v="DET-003468"/>
    <s v="ORD-001302"/>
    <s v="PRD-000027"/>
    <n v="32"/>
    <n v="139.85"/>
    <n v="204.65"/>
    <n v="222.73"/>
    <n v="7127.36"/>
    <n v="4475.2"/>
    <n v="2652.16"/>
    <n v="0.37209999999999999"/>
    <x v="80"/>
    <x v="1"/>
    <x v="2"/>
    <s v="CUST-000073"/>
    <x v="36"/>
    <x v="0"/>
    <n v="52164.05"/>
    <n v="4"/>
  </r>
  <r>
    <s v="DET-003469"/>
    <s v="ORD-000674"/>
    <s v="PRD-000037"/>
    <n v="31"/>
    <n v="187.08"/>
    <n v="277.86"/>
    <n v="265.45999999999998"/>
    <n v="8229.26"/>
    <n v="5799.48"/>
    <n v="2429.7800000000002"/>
    <n v="0.29530000000000001"/>
    <x v="104"/>
    <x v="0"/>
    <x v="1"/>
    <s v="CUST-000020"/>
    <x v="72"/>
    <x v="0"/>
    <n v="64729.68"/>
    <n v="6"/>
  </r>
  <r>
    <s v="DET-003470"/>
    <s v="ORD-001463"/>
    <s v="PRD-000102"/>
    <n v="46"/>
    <n v="336.38"/>
    <n v="487.38"/>
    <n v="519.05999999999995"/>
    <n v="23876.76"/>
    <n v="15473.48"/>
    <n v="8403.2800000000007"/>
    <n v="0.35189999999999999"/>
    <x v="37"/>
    <x v="5"/>
    <x v="2"/>
    <s v="CUST-000031"/>
    <x v="57"/>
    <x v="0"/>
    <n v="161462.39999999999"/>
    <n v="1"/>
  </r>
  <r>
    <s v="DET-003471"/>
    <s v="ORD-000157"/>
    <s v="PRD-000094"/>
    <n v="23"/>
    <n v="302.57"/>
    <n v="401.96"/>
    <n v="422.3"/>
    <n v="9712.9"/>
    <n v="6959.11"/>
    <n v="2753.79"/>
    <n v="0.28349999999999997"/>
    <x v="41"/>
    <x v="2"/>
    <x v="2"/>
    <s v="CUST-000046"/>
    <x v="60"/>
    <x v="2"/>
    <n v="133433.37"/>
    <n v="3"/>
  </r>
  <r>
    <s v="DET-003472"/>
    <s v="ORD-001446"/>
    <s v="PRD-000091"/>
    <n v="9"/>
    <n v="103.82"/>
    <n v="149.71"/>
    <n v="143.34"/>
    <n v="1290.06"/>
    <n v="934.38"/>
    <n v="355.68"/>
    <n v="0.2757"/>
    <x v="70"/>
    <x v="4"/>
    <x v="2"/>
    <s v="CUST-000029"/>
    <x v="4"/>
    <x v="0"/>
    <n v="23359.5"/>
    <n v="1"/>
  </r>
  <r>
    <s v="DET-003473"/>
    <s v="ORD-000251"/>
    <s v="PRD-000039"/>
    <n v="9"/>
    <n v="357.9"/>
    <n v="477.14"/>
    <n v="492.22"/>
    <n v="4429.9799999999996"/>
    <n v="3221.1"/>
    <n v="1208.8800000000001"/>
    <n v="0.27289999999999998"/>
    <x v="8"/>
    <x v="0"/>
    <x v="3"/>
    <s v="CUST-000077"/>
    <x v="45"/>
    <x v="1"/>
    <n v="167855.1"/>
    <n v="6"/>
  </r>
  <r>
    <s v="DET-003474"/>
    <s v="ORD-000878"/>
    <s v="PRD-000063"/>
    <n v="45"/>
    <n v="422.93"/>
    <n v="665.54"/>
    <n v="683.68"/>
    <n v="30765.599999999999"/>
    <n v="19031.849999999999"/>
    <n v="11733.75"/>
    <n v="0.38140000000000002"/>
    <x v="101"/>
    <x v="4"/>
    <x v="1"/>
    <s v="CUST-000011"/>
    <x v="78"/>
    <x v="1"/>
    <n v="209773.28"/>
    <n v="5"/>
  </r>
  <r>
    <s v="DET-003475"/>
    <s v="ORD-000530"/>
    <s v="PRD-000079"/>
    <n v="31"/>
    <n v="211.31"/>
    <n v="329.75"/>
    <n v="347.47"/>
    <n v="10771.57"/>
    <n v="6550.61"/>
    <n v="4220.96"/>
    <n v="0.39190000000000003"/>
    <x v="25"/>
    <x v="5"/>
    <x v="1"/>
    <s v="CUST-000005"/>
    <x v="65"/>
    <x v="4"/>
    <n v="42684.62"/>
    <n v="5"/>
  </r>
  <r>
    <s v="DET-003476"/>
    <s v="ORD-000327"/>
    <s v="PRD-000026"/>
    <n v="32"/>
    <n v="403.33"/>
    <n v="509.37"/>
    <n v="489.83"/>
    <n v="15674.56"/>
    <n v="12906.56"/>
    <n v="2768"/>
    <n v="0.17660000000000001"/>
    <x v="110"/>
    <x v="4"/>
    <x v="2"/>
    <s v="CUST-000025"/>
    <x v="15"/>
    <x v="0"/>
    <n v="179481.85"/>
    <n v="5"/>
  </r>
  <r>
    <s v="DET-003477"/>
    <s v="ORD-000961"/>
    <s v="PRD-000065"/>
    <n v="30"/>
    <n v="176.42"/>
    <n v="236.45"/>
    <n v="253.19"/>
    <n v="7595.7"/>
    <n v="5292.6"/>
    <n v="2303.1"/>
    <n v="0.30320000000000003"/>
    <x v="114"/>
    <x v="0"/>
    <x v="3"/>
    <s v="CUST-000013"/>
    <x v="11"/>
    <x v="3"/>
    <n v="54866.62"/>
    <n v="3"/>
  </r>
  <r>
    <s v="DET-003478"/>
    <s v="ORD-000895"/>
    <s v="PRD-000120"/>
    <n v="31"/>
    <n v="292.7"/>
    <n v="384.02"/>
    <n v="372.85"/>
    <n v="11558.35"/>
    <n v="9073.7000000000007"/>
    <n v="2484.65"/>
    <n v="0.215"/>
    <x v="62"/>
    <x v="2"/>
    <x v="0"/>
    <s v="CUST-000005"/>
    <x v="65"/>
    <x v="4"/>
    <n v="76980.100000000006"/>
    <n v="5"/>
  </r>
  <r>
    <s v="DET-003479"/>
    <s v="ORD-000097"/>
    <s v="PRD-000004"/>
    <n v="46"/>
    <n v="319.39999999999998"/>
    <n v="411.55"/>
    <n v="416.82"/>
    <n v="19173.72"/>
    <n v="14692.4"/>
    <n v="4481.32"/>
    <n v="0.23369999999999999"/>
    <x v="7"/>
    <x v="4"/>
    <x v="1"/>
    <s v="CUST-000001"/>
    <x v="50"/>
    <x v="4"/>
    <n v="31301.200000000001"/>
    <n v="6"/>
  </r>
  <r>
    <s v="DET-003480"/>
    <s v="ORD-000513"/>
    <s v="PRD-000029"/>
    <n v="25"/>
    <n v="316.58999999999997"/>
    <n v="401.44"/>
    <n v="434.44"/>
    <n v="10861"/>
    <n v="7914.75"/>
    <n v="2946.25"/>
    <n v="0.27129999999999999"/>
    <x v="113"/>
    <x v="4"/>
    <x v="2"/>
    <s v="CUST-000069"/>
    <x v="48"/>
    <x v="1"/>
    <n v="98776.08"/>
    <n v="2"/>
  </r>
  <r>
    <s v="DET-003481"/>
    <s v="ORD-000216"/>
    <s v="PRD-000001"/>
    <n v="5"/>
    <n v="218.54"/>
    <n v="334.94"/>
    <n v="346.35"/>
    <n v="1731.75"/>
    <n v="1092.7"/>
    <n v="639.04999999999995"/>
    <n v="0.36899999999999999"/>
    <x v="28"/>
    <x v="5"/>
    <x v="2"/>
    <s v="CUST-000057"/>
    <x v="76"/>
    <x v="1"/>
    <n v="23165.24"/>
    <n v="4"/>
  </r>
  <r>
    <s v="DET-003482"/>
    <s v="ORD-001156"/>
    <s v="PRD-000107"/>
    <n v="32"/>
    <n v="234.67"/>
    <n v="373.26"/>
    <n v="375.85"/>
    <n v="12027.2"/>
    <n v="7509.44"/>
    <n v="4517.76"/>
    <n v="0.37559999999999999"/>
    <x v="15"/>
    <x v="2"/>
    <x v="3"/>
    <s v="CUST-000006"/>
    <x v="63"/>
    <x v="2"/>
    <n v="91755.97"/>
    <n v="2"/>
  </r>
  <r>
    <s v="DET-003483"/>
    <s v="ORD-001284"/>
    <s v="PRD-000050"/>
    <n v="19"/>
    <n v="133.18"/>
    <n v="194.02"/>
    <n v="185.72"/>
    <n v="3528.68"/>
    <n v="2530.42"/>
    <n v="998.26"/>
    <n v="0.28289999999999998"/>
    <x v="35"/>
    <x v="1"/>
    <x v="3"/>
    <s v="CUST-000001"/>
    <x v="50"/>
    <x v="4"/>
    <n v="29033.24"/>
    <n v="4"/>
  </r>
  <r>
    <s v="DET-003484"/>
    <s v="ORD-000125"/>
    <s v="PRD-000110"/>
    <n v="21"/>
    <n v="84.64"/>
    <n v="124.5"/>
    <n v="130.83000000000001"/>
    <n v="2747.43"/>
    <n v="1777.44"/>
    <n v="969.99"/>
    <n v="0.35310000000000002"/>
    <x v="103"/>
    <x v="5"/>
    <x v="1"/>
    <s v="CUST-000015"/>
    <x v="69"/>
    <x v="1"/>
    <n v="34279.199999999997"/>
    <n v="4"/>
  </r>
  <r>
    <s v="DET-003485"/>
    <s v="ORD-001106"/>
    <s v="PRD-000086"/>
    <n v="30"/>
    <n v="196.33"/>
    <n v="246.04"/>
    <n v="270.14999999999998"/>
    <n v="8104.5"/>
    <n v="5889.9"/>
    <n v="2214.6"/>
    <n v="0.27329999999999999"/>
    <x v="59"/>
    <x v="2"/>
    <x v="2"/>
    <s v="CUST-000060"/>
    <x v="62"/>
    <x v="3"/>
    <n v="55561.39"/>
    <n v="4"/>
  </r>
  <r>
    <s v="DET-003486"/>
    <s v="ORD-001307"/>
    <s v="PRD-000011"/>
    <n v="24"/>
    <n v="59.26"/>
    <n v="82.73"/>
    <n v="89.91"/>
    <n v="2157.84"/>
    <n v="1422.24"/>
    <n v="735.6"/>
    <n v="0.34089999999999998"/>
    <x v="96"/>
    <x v="2"/>
    <x v="2"/>
    <s v="CUST-000001"/>
    <x v="50"/>
    <x v="4"/>
    <n v="14044.62"/>
    <n v="5"/>
  </r>
  <r>
    <s v="DET-003487"/>
    <s v="ORD-000059"/>
    <s v="PRD-000074"/>
    <n v="29"/>
    <n v="416.96"/>
    <n v="613.59"/>
    <n v="648.92999999999995"/>
    <n v="18818.97"/>
    <n v="12091.84"/>
    <n v="6727.13"/>
    <n v="0.35749999999999998"/>
    <x v="40"/>
    <x v="5"/>
    <x v="2"/>
    <s v="CUST-000017"/>
    <x v="41"/>
    <x v="4"/>
    <n v="47950.400000000001"/>
    <n v="3"/>
  </r>
  <r>
    <s v="DET-003488"/>
    <s v="ORD-000161"/>
    <s v="PRD-000059"/>
    <n v="17"/>
    <n v="70.349999999999994"/>
    <n v="111"/>
    <n v="107.2"/>
    <n v="1822.4"/>
    <n v="1195.95"/>
    <n v="626.45000000000005"/>
    <n v="0.34379999999999999"/>
    <x v="74"/>
    <x v="3"/>
    <x v="0"/>
    <s v="CUST-000047"/>
    <x v="43"/>
    <x v="3"/>
    <n v="22441.65"/>
    <n v="3"/>
  </r>
  <r>
    <s v="DET-003489"/>
    <s v="ORD-000284"/>
    <s v="PRD-000062"/>
    <n v="37"/>
    <n v="172.11"/>
    <n v="221.97"/>
    <n v="218.84"/>
    <n v="8097.08"/>
    <n v="6368.07"/>
    <n v="1729.01"/>
    <n v="0.2135"/>
    <x v="44"/>
    <x v="1"/>
    <x v="1"/>
    <s v="CUST-000049"/>
    <x v="7"/>
    <x v="1"/>
    <n v="75212.070000000007"/>
    <n v="5"/>
  </r>
  <r>
    <s v="DET-003490"/>
    <s v="ORD-000106"/>
    <s v="PRD-000081"/>
    <n v="29"/>
    <n v="438.4"/>
    <n v="646.51"/>
    <n v="632.29999999999995"/>
    <n v="18336.7"/>
    <n v="12713.6"/>
    <n v="5623.1"/>
    <n v="0.30669999999999997"/>
    <x v="84"/>
    <x v="0"/>
    <x v="1"/>
    <s v="CUST-000006"/>
    <x v="63"/>
    <x v="2"/>
    <n v="203417.60000000001"/>
    <n v="4"/>
  </r>
  <r>
    <s v="DET-003491"/>
    <s v="ORD-001129"/>
    <s v="PRD-000036"/>
    <n v="12"/>
    <n v="413.78"/>
    <n v="552.28"/>
    <n v="554.11"/>
    <n v="6649.32"/>
    <n v="4965.3599999999997"/>
    <n v="1683.96"/>
    <n v="0.25330000000000003"/>
    <x v="81"/>
    <x v="1"/>
    <x v="2"/>
    <s v="CUST-000046"/>
    <x v="60"/>
    <x v="2"/>
    <n v="177511.62"/>
    <n v="3"/>
  </r>
  <r>
    <s v="DET-003492"/>
    <s v="ORD-001463"/>
    <s v="PRD-000056"/>
    <n v="9"/>
    <n v="464.84"/>
    <n v="609.41999999999996"/>
    <n v="600.48"/>
    <n v="5404.32"/>
    <n v="4183.5600000000004"/>
    <n v="1220.76"/>
    <n v="0.22589999999999999"/>
    <x v="78"/>
    <x v="4"/>
    <x v="2"/>
    <s v="CUST-000031"/>
    <x v="57"/>
    <x v="0"/>
    <n v="192443.76"/>
    <n v="1"/>
  </r>
  <r>
    <s v="DET-003493"/>
    <s v="ORD-000228"/>
    <s v="PRD-000111"/>
    <n v="10"/>
    <n v="180.39"/>
    <n v="275.67"/>
    <n v="271.99"/>
    <n v="2719.9"/>
    <n v="1803.9"/>
    <n v="916"/>
    <n v="0.33679999999999999"/>
    <x v="89"/>
    <x v="2"/>
    <x v="1"/>
    <s v="CUST-000050"/>
    <x v="10"/>
    <x v="4"/>
    <n v="57544.41"/>
    <n v="3"/>
  </r>
  <r>
    <s v="DET-003494"/>
    <s v="ORD-000318"/>
    <s v="PRD-000090"/>
    <n v="27"/>
    <n v="262.5"/>
    <n v="342.9"/>
    <n v="357.48"/>
    <n v="9651.9599999999991"/>
    <n v="7087.5"/>
    <n v="2564.46"/>
    <n v="0.26569999999999999"/>
    <x v="88"/>
    <x v="5"/>
    <x v="2"/>
    <s v="CUST-000028"/>
    <x v="67"/>
    <x v="3"/>
    <n v="44362.5"/>
    <n v="6"/>
  </r>
  <r>
    <s v="DET-003495"/>
    <s v="ORD-001488"/>
    <s v="PRD-000112"/>
    <n v="34"/>
    <n v="122.55"/>
    <n v="174.75"/>
    <n v="174.37"/>
    <n v="5928.58"/>
    <n v="4166.7"/>
    <n v="1761.88"/>
    <n v="0.29720000000000002"/>
    <x v="116"/>
    <x v="0"/>
    <x v="3"/>
    <s v="CUST-000072"/>
    <x v="34"/>
    <x v="0"/>
    <n v="16421.7"/>
    <n v="2"/>
  </r>
  <r>
    <s v="DET-003496"/>
    <s v="ORD-000802"/>
    <s v="PRD-000021"/>
    <n v="18"/>
    <n v="325.33"/>
    <n v="516.25"/>
    <n v="542.88"/>
    <n v="9771.84"/>
    <n v="5855.94"/>
    <n v="3915.9"/>
    <n v="0.4007"/>
    <x v="72"/>
    <x v="0"/>
    <x v="0"/>
    <s v="CUST-000009"/>
    <x v="24"/>
    <x v="2"/>
    <n v="44244.88"/>
    <n v="3"/>
  </r>
  <r>
    <s v="DET-003497"/>
    <s v="ORD-000874"/>
    <s v="PRD-000013"/>
    <n v="27"/>
    <n v="424.6"/>
    <n v="548.55999999999995"/>
    <n v="599.13"/>
    <n v="16176.51"/>
    <n v="11464.2"/>
    <n v="4712.3100000000004"/>
    <n v="0.2913"/>
    <x v="61"/>
    <x v="4"/>
    <x v="2"/>
    <s v="CUST-000039"/>
    <x v="51"/>
    <x v="0"/>
    <n v="195740.6"/>
    <n v="1"/>
  </r>
  <r>
    <s v="DET-003498"/>
    <s v="ORD-000472"/>
    <s v="PRD-000009"/>
    <n v="15"/>
    <n v="320.5"/>
    <n v="401.4"/>
    <n v="419.77"/>
    <n v="6296.55"/>
    <n v="4807.5"/>
    <n v="1489.05"/>
    <n v="0.23649999999999999"/>
    <x v="69"/>
    <x v="0"/>
    <x v="1"/>
    <s v="CUST-000072"/>
    <x v="34"/>
    <x v="0"/>
    <n v="85253"/>
    <n v="6"/>
  </r>
  <r>
    <s v="DET-003499"/>
    <s v="ORD-001080"/>
    <s v="PRD-000011"/>
    <n v="35"/>
    <n v="59.26"/>
    <n v="82.73"/>
    <n v="87.92"/>
    <n v="3077.2"/>
    <n v="2074.1"/>
    <n v="1003.1"/>
    <n v="0.32600000000000001"/>
    <x v="96"/>
    <x v="2"/>
    <x v="3"/>
    <s v="CUST-000046"/>
    <x v="60"/>
    <x v="2"/>
    <n v="14044.62"/>
    <n v="6"/>
  </r>
  <r>
    <s v="DET-003500"/>
    <s v="ORD-000625"/>
    <s v="PRD-000075"/>
    <n v="10"/>
    <n v="368.09"/>
    <n v="503.79"/>
    <n v="535.4"/>
    <n v="5354"/>
    <n v="3680.9"/>
    <n v="1673.1"/>
    <n v="0.3125"/>
    <x v="100"/>
    <x v="1"/>
    <x v="1"/>
    <s v="CUST-000032"/>
    <x v="1"/>
    <x v="0"/>
    <n v="39753.72"/>
    <n v="3"/>
  </r>
  <r>
    <s v="DET-003501"/>
    <s v="ORD-000013"/>
    <s v="PRD-000070"/>
    <n v="15"/>
    <n v="494.1"/>
    <n v="659.45"/>
    <n v="659.19"/>
    <n v="9887.85"/>
    <n v="7411.5"/>
    <n v="2476.35"/>
    <n v="0.25040000000000001"/>
    <x v="49"/>
    <x v="1"/>
    <x v="2"/>
    <s v="CUST-000023"/>
    <x v="2"/>
    <x v="1"/>
    <n v="214439.4"/>
    <n v="4"/>
  </r>
  <r>
    <s v="DET-003502"/>
    <s v="ORD-001464"/>
    <s v="PRD-000001"/>
    <n v="17"/>
    <n v="218.54"/>
    <n v="334.94"/>
    <n v="318.94"/>
    <n v="5421.98"/>
    <n v="3715.18"/>
    <n v="1706.8"/>
    <n v="0.31480000000000002"/>
    <x v="28"/>
    <x v="5"/>
    <x v="2"/>
    <s v="CUST-000071"/>
    <x v="66"/>
    <x v="4"/>
    <n v="23165.24"/>
    <n v="1"/>
  </r>
  <r>
    <s v="DET-003503"/>
    <s v="ORD-001042"/>
    <s v="PRD-000118"/>
    <n v="16"/>
    <n v="133.96"/>
    <n v="168.59"/>
    <n v="161.55000000000001"/>
    <n v="2584.8000000000002"/>
    <n v="2143.36"/>
    <n v="441.44"/>
    <n v="0.17080000000000001"/>
    <x v="94"/>
    <x v="4"/>
    <x v="2"/>
    <s v="CUST-000029"/>
    <x v="4"/>
    <x v="0"/>
    <n v="48091.64"/>
    <n v="3"/>
  </r>
  <r>
    <s v="DET-003504"/>
    <s v="ORD-000694"/>
    <s v="PRD-000070"/>
    <n v="6"/>
    <n v="494.1"/>
    <n v="659.45"/>
    <n v="654.38"/>
    <n v="3926.28"/>
    <n v="2964.6"/>
    <n v="961.68"/>
    <n v="0.24490000000000001"/>
    <x v="49"/>
    <x v="1"/>
    <x v="2"/>
    <s v="CUST-000058"/>
    <x v="79"/>
    <x v="0"/>
    <n v="214439.4"/>
    <n v="3"/>
  </r>
  <r>
    <s v="DET-003505"/>
    <s v="ORD-000973"/>
    <s v="PRD-000077"/>
    <n v="39"/>
    <n v="397.07"/>
    <n v="597.23"/>
    <n v="629.14"/>
    <n v="24536.46"/>
    <n v="15485.73"/>
    <n v="9050.73"/>
    <n v="0.36890000000000001"/>
    <x v="71"/>
    <x v="4"/>
    <x v="0"/>
    <s v="CUST-000031"/>
    <x v="57"/>
    <x v="0"/>
    <n v="153269.01999999999"/>
    <n v="4"/>
  </r>
  <r>
    <s v="DET-003506"/>
    <s v="ORD-000113"/>
    <s v="PRD-000086"/>
    <n v="40"/>
    <n v="196.33"/>
    <n v="246.04"/>
    <n v="267.2"/>
    <n v="10688"/>
    <n v="7853.2"/>
    <n v="2834.8"/>
    <n v="0.26519999999999999"/>
    <x v="59"/>
    <x v="2"/>
    <x v="1"/>
    <s v="CUST-000047"/>
    <x v="43"/>
    <x v="3"/>
    <n v="55561.39"/>
    <n v="3"/>
  </r>
  <r>
    <s v="DET-003507"/>
    <s v="ORD-000229"/>
    <s v="PRD-000056"/>
    <n v="21"/>
    <n v="464.84"/>
    <n v="609.41999999999996"/>
    <n v="666.6"/>
    <n v="13998.6"/>
    <n v="9761.64"/>
    <n v="4236.96"/>
    <n v="0.30270000000000002"/>
    <x v="78"/>
    <x v="4"/>
    <x v="1"/>
    <s v="CUST-000030"/>
    <x v="38"/>
    <x v="3"/>
    <n v="192443.76"/>
    <n v="2"/>
  </r>
  <r>
    <s v="DET-003508"/>
    <s v="ORD-000171"/>
    <s v="PRD-000031"/>
    <n v="32"/>
    <n v="323.39999999999998"/>
    <n v="507.06"/>
    <n v="483.67"/>
    <n v="15477.44"/>
    <n v="10348.799999999999"/>
    <n v="5128.6400000000003"/>
    <n v="0.33139999999999997"/>
    <x v="18"/>
    <x v="4"/>
    <x v="3"/>
    <s v="CUST-000049"/>
    <x v="7"/>
    <x v="1"/>
    <n v="78909.600000000006"/>
    <n v="1"/>
  </r>
  <r>
    <s v="DET-003509"/>
    <s v="ORD-000295"/>
    <s v="PRD-000086"/>
    <n v="32"/>
    <n v="196.33"/>
    <n v="246.04"/>
    <n v="270.27999999999997"/>
    <n v="8648.9599999999991"/>
    <n v="6282.56"/>
    <n v="2366.4"/>
    <n v="0.27360000000000001"/>
    <x v="59"/>
    <x v="2"/>
    <x v="0"/>
    <s v="CUST-000026"/>
    <x v="70"/>
    <x v="0"/>
    <n v="55561.39"/>
    <n v="4"/>
  </r>
  <r>
    <s v="DET-003510"/>
    <s v="ORD-000189"/>
    <s v="PRD-000037"/>
    <n v="26"/>
    <n v="187.08"/>
    <n v="277.86"/>
    <n v="277.41000000000003"/>
    <n v="7212.66"/>
    <n v="4864.08"/>
    <n v="2348.58"/>
    <n v="0.3256"/>
    <x v="104"/>
    <x v="0"/>
    <x v="1"/>
    <s v="CUST-000053"/>
    <x v="19"/>
    <x v="4"/>
    <n v="64729.68"/>
    <n v="2"/>
  </r>
  <r>
    <s v="DET-003511"/>
    <s v="ORD-000426"/>
    <s v="PRD-000047"/>
    <n v="42"/>
    <n v="190.27"/>
    <n v="259.2"/>
    <n v="279.01"/>
    <n v="11718.42"/>
    <n v="7991.34"/>
    <n v="3727.08"/>
    <n v="0.31809999999999999"/>
    <x v="111"/>
    <x v="0"/>
    <x v="1"/>
    <s v="CUST-000034"/>
    <x v="28"/>
    <x v="0"/>
    <n v="79723.13"/>
    <n v="5"/>
  </r>
  <r>
    <s v="DET-003512"/>
    <s v="ORD-000977"/>
    <s v="PRD-000091"/>
    <n v="11"/>
    <n v="103.82"/>
    <n v="149.71"/>
    <n v="146.27000000000001"/>
    <n v="1608.97"/>
    <n v="1142.02"/>
    <n v="466.95"/>
    <n v="0.29020000000000001"/>
    <x v="70"/>
    <x v="4"/>
    <x v="0"/>
    <s v="CUST-000032"/>
    <x v="1"/>
    <x v="0"/>
    <n v="23359.5"/>
    <n v="5"/>
  </r>
  <r>
    <s v="DET-003513"/>
    <s v="ORD-001103"/>
    <s v="PRD-000114"/>
    <n v="19"/>
    <n v="413.65"/>
    <n v="588.37"/>
    <n v="564.5"/>
    <n v="10725.5"/>
    <n v="7859.35"/>
    <n v="2866.15"/>
    <n v="0.26719999999999999"/>
    <x v="50"/>
    <x v="1"/>
    <x v="1"/>
    <s v="CUST-000009"/>
    <x v="24"/>
    <x v="2"/>
    <n v="43846.9"/>
    <n v="5"/>
  </r>
  <r>
    <s v="DET-003514"/>
    <s v="ORD-000658"/>
    <s v="PRD-000116"/>
    <n v="36"/>
    <n v="442.16"/>
    <n v="664.5"/>
    <n v="668.99"/>
    <n v="24083.64"/>
    <n v="15917.76"/>
    <n v="8165.88"/>
    <n v="0.33910000000000001"/>
    <x v="98"/>
    <x v="1"/>
    <x v="2"/>
    <s v="CUST-000033"/>
    <x v="23"/>
    <x v="2"/>
    <n v="207373.04"/>
    <n v="6"/>
  </r>
  <r>
    <s v="DET-003515"/>
    <s v="ORD-000919"/>
    <s v="PRD-000078"/>
    <n v="15"/>
    <n v="83.32"/>
    <n v="130.31"/>
    <n v="140.58000000000001"/>
    <n v="2108.6999999999998"/>
    <n v="1249.8"/>
    <n v="858.9"/>
    <n v="0.4073"/>
    <x v="16"/>
    <x v="3"/>
    <x v="1"/>
    <s v="CUST-000025"/>
    <x v="15"/>
    <x v="0"/>
    <n v="38077.24"/>
    <n v="4"/>
  </r>
  <r>
    <s v="DET-003516"/>
    <s v="ORD-001206"/>
    <s v="PRD-000047"/>
    <n v="28"/>
    <n v="190.27"/>
    <n v="259.2"/>
    <n v="254.83"/>
    <n v="7135.24"/>
    <n v="5327.56"/>
    <n v="1807.68"/>
    <n v="0.25330000000000003"/>
    <x v="111"/>
    <x v="0"/>
    <x v="1"/>
    <s v="CUST-000054"/>
    <x v="6"/>
    <x v="3"/>
    <n v="79723.13"/>
    <n v="2"/>
  </r>
  <r>
    <s v="DET-003517"/>
    <s v="ORD-000499"/>
    <s v="PRD-000069"/>
    <n v="7"/>
    <n v="83.55"/>
    <n v="119.93"/>
    <n v="116.7"/>
    <n v="816.9"/>
    <n v="584.85"/>
    <n v="232.05"/>
    <n v="0.28410000000000002"/>
    <x v="67"/>
    <x v="4"/>
    <x v="0"/>
    <s v="CUST-000008"/>
    <x v="20"/>
    <x v="0"/>
    <n v="24730.799999999999"/>
    <n v="4"/>
  </r>
  <r>
    <s v="DET-003518"/>
    <s v="ORD-000762"/>
    <s v="PRD-000058"/>
    <n v="34"/>
    <n v="138.19"/>
    <n v="191.44"/>
    <n v="207.99"/>
    <n v="7071.66"/>
    <n v="4698.46"/>
    <n v="2373.1999999999998"/>
    <n v="0.33560000000000001"/>
    <x v="52"/>
    <x v="5"/>
    <x v="2"/>
    <s v="CUST-000003"/>
    <x v="37"/>
    <x v="4"/>
    <n v="14233.57"/>
    <n v="6"/>
  </r>
  <r>
    <s v="DET-003519"/>
    <s v="ORD-000866"/>
    <s v="PRD-000036"/>
    <n v="10"/>
    <n v="413.78"/>
    <n v="552.28"/>
    <n v="602.4"/>
    <n v="6024"/>
    <n v="4137.8"/>
    <n v="1886.2"/>
    <n v="0.31309999999999999"/>
    <x v="81"/>
    <x v="1"/>
    <x v="1"/>
    <s v="CUST-000049"/>
    <x v="7"/>
    <x v="1"/>
    <n v="177511.62"/>
    <n v="6"/>
  </r>
  <r>
    <s v="DET-003520"/>
    <s v="ORD-000826"/>
    <s v="PRD-000032"/>
    <n v="6"/>
    <n v="126.74"/>
    <n v="169.05"/>
    <n v="160.91999999999999"/>
    <n v="965.52"/>
    <n v="760.44"/>
    <n v="205.08"/>
    <n v="0.21240000000000001"/>
    <x v="56"/>
    <x v="1"/>
    <x v="0"/>
    <s v="CUST-000016"/>
    <x v="47"/>
    <x v="3"/>
    <n v="27249.1"/>
    <n v="3"/>
  </r>
  <r>
    <s v="DET-003521"/>
    <s v="ORD-000071"/>
    <s v="PRD-000098"/>
    <n v="18"/>
    <n v="242.39"/>
    <n v="366.32"/>
    <n v="387.98"/>
    <n v="6983.64"/>
    <n v="4363.0200000000004"/>
    <n v="2620.62"/>
    <n v="0.37530000000000002"/>
    <x v="102"/>
    <x v="4"/>
    <x v="0"/>
    <s v="CUST-000037"/>
    <x v="25"/>
    <x v="4"/>
    <n v="16724.91"/>
    <n v="3"/>
  </r>
  <r>
    <s v="DET-003522"/>
    <s v="ORD-000248"/>
    <s v="PRD-000064"/>
    <n v="45"/>
    <n v="210.54"/>
    <n v="327.83"/>
    <n v="326.64"/>
    <n v="14698.8"/>
    <n v="9474.2999999999993"/>
    <n v="5224.5"/>
    <n v="0.35539999999999999"/>
    <x v="10"/>
    <x v="3"/>
    <x v="0"/>
    <s v="CUST-000006"/>
    <x v="63"/>
    <x v="2"/>
    <n v="34528.559999999998"/>
    <n v="2"/>
  </r>
  <r>
    <s v="DET-003523"/>
    <s v="ORD-000146"/>
    <s v="PRD-000071"/>
    <n v="22"/>
    <n v="397.51"/>
    <n v="509.84"/>
    <n v="513"/>
    <n v="11286"/>
    <n v="8745.2199999999993"/>
    <n v="2540.7800000000002"/>
    <n v="0.22509999999999999"/>
    <x v="43"/>
    <x v="1"/>
    <x v="2"/>
    <s v="CUST-000028"/>
    <x v="67"/>
    <x v="3"/>
    <n v="96197.42"/>
    <n v="1"/>
  </r>
  <r>
    <s v="DET-003524"/>
    <s v="ORD-001320"/>
    <s v="PRD-000042"/>
    <n v="48"/>
    <n v="272.83"/>
    <n v="401.42"/>
    <n v="409.6"/>
    <n v="19660.8"/>
    <n v="13095.84"/>
    <n v="6564.96"/>
    <n v="0.33389999999999997"/>
    <x v="36"/>
    <x v="2"/>
    <x v="0"/>
    <s v="CUST-000029"/>
    <x v="4"/>
    <x v="0"/>
    <n v="121955.01"/>
    <n v="6"/>
  </r>
  <r>
    <s v="DET-003525"/>
    <s v="ORD-000582"/>
    <s v="PRD-000048"/>
    <n v="35"/>
    <n v="284.02999999999997"/>
    <n v="373.58"/>
    <n v="378.82"/>
    <n v="13258.7"/>
    <n v="9941.0499999999993"/>
    <n v="3317.65"/>
    <n v="0.25019999999999998"/>
    <x v="20"/>
    <x v="2"/>
    <x v="0"/>
    <s v="CUST-000033"/>
    <x v="23"/>
    <x v="2"/>
    <n v="40900.32"/>
    <n v="3"/>
  </r>
  <r>
    <s v="DET-003526"/>
    <s v="ORD-000470"/>
    <s v="PRD-000074"/>
    <n v="17"/>
    <n v="416.96"/>
    <n v="613.59"/>
    <n v="630.30999999999995"/>
    <n v="10715.27"/>
    <n v="7088.32"/>
    <n v="3626.95"/>
    <n v="0.33850000000000002"/>
    <x v="40"/>
    <x v="5"/>
    <x v="0"/>
    <s v="CUST-000007"/>
    <x v="30"/>
    <x v="3"/>
    <n v="47950.400000000001"/>
    <n v="2"/>
  </r>
  <r>
    <s v="DET-003527"/>
    <s v="ORD-000193"/>
    <s v="PRD-000114"/>
    <n v="30"/>
    <n v="413.65"/>
    <n v="588.37"/>
    <n v="610.35"/>
    <n v="18310.5"/>
    <n v="12409.5"/>
    <n v="5901"/>
    <n v="0.32229999999999998"/>
    <x v="50"/>
    <x v="1"/>
    <x v="1"/>
    <s v="CUST-000017"/>
    <x v="41"/>
    <x v="4"/>
    <n v="43846.9"/>
    <n v="4"/>
  </r>
  <r>
    <s v="DET-003528"/>
    <s v="ORD-001092"/>
    <s v="PRD-000081"/>
    <n v="48"/>
    <n v="438.4"/>
    <n v="646.51"/>
    <n v="659.34"/>
    <n v="31648.32"/>
    <n v="21043.200000000001"/>
    <n v="10605.12"/>
    <n v="0.33510000000000001"/>
    <x v="84"/>
    <x v="0"/>
    <x v="2"/>
    <s v="CUST-000053"/>
    <x v="19"/>
    <x v="4"/>
    <n v="203417.60000000001"/>
    <n v="2"/>
  </r>
  <r>
    <s v="DET-003529"/>
    <s v="ORD-000494"/>
    <s v="PRD-000030"/>
    <n v="16"/>
    <n v="70.900000000000006"/>
    <n v="95.54"/>
    <n v="100.82"/>
    <n v="1613.12"/>
    <n v="1134.4000000000001"/>
    <n v="478.72"/>
    <n v="0.29680000000000001"/>
    <x v="6"/>
    <x v="1"/>
    <x v="1"/>
    <s v="CUST-000047"/>
    <x v="43"/>
    <x v="3"/>
    <n v="19072.099999999999"/>
    <n v="5"/>
  </r>
  <r>
    <s v="DET-003530"/>
    <s v="ORD-000052"/>
    <s v="PRD-000021"/>
    <n v="22"/>
    <n v="325.33"/>
    <n v="516.25"/>
    <n v="546.08000000000004"/>
    <n v="12013.76"/>
    <n v="7157.26"/>
    <n v="4856.5"/>
    <n v="0.4042"/>
    <x v="72"/>
    <x v="0"/>
    <x v="2"/>
    <s v="CUST-000035"/>
    <x v="61"/>
    <x v="1"/>
    <n v="44244.88"/>
    <n v="2"/>
  </r>
  <r>
    <s v="DET-003531"/>
    <s v="ORD-000882"/>
    <s v="PRD-000060"/>
    <n v="13"/>
    <n v="196.4"/>
    <n v="254.95"/>
    <n v="259.04000000000002"/>
    <n v="3367.52"/>
    <n v="2553.1999999999998"/>
    <n v="814.32"/>
    <n v="0.24179999999999999"/>
    <x v="90"/>
    <x v="5"/>
    <x v="0"/>
    <s v="CUST-000071"/>
    <x v="66"/>
    <x v="4"/>
    <n v="93682.8"/>
    <n v="6"/>
  </r>
  <r>
    <s v="DET-003532"/>
    <s v="ORD-000363"/>
    <s v="PRD-000013"/>
    <n v="25"/>
    <n v="424.6"/>
    <n v="548.55999999999995"/>
    <n v="532.85"/>
    <n v="13321.25"/>
    <n v="10615"/>
    <n v="2706.25"/>
    <n v="0.20319999999999999"/>
    <x v="61"/>
    <x v="4"/>
    <x v="0"/>
    <s v="CUST-000006"/>
    <x v="63"/>
    <x v="2"/>
    <n v="195740.6"/>
    <n v="4"/>
  </r>
  <r>
    <s v="DET-003533"/>
    <s v="ORD-000917"/>
    <s v="PRD-000001"/>
    <n v="44"/>
    <n v="218.54"/>
    <n v="334.94"/>
    <n v="350.38"/>
    <n v="15416.72"/>
    <n v="9615.76"/>
    <n v="5800.96"/>
    <n v="0.37630000000000002"/>
    <x v="28"/>
    <x v="5"/>
    <x v="2"/>
    <s v="CUST-000009"/>
    <x v="24"/>
    <x v="2"/>
    <n v="23165.24"/>
    <n v="2"/>
  </r>
  <r>
    <s v="DET-003534"/>
    <s v="ORD-000474"/>
    <s v="PRD-000065"/>
    <n v="47"/>
    <n v="176.42"/>
    <n v="236.45"/>
    <n v="252.04"/>
    <n v="11845.88"/>
    <n v="8291.74"/>
    <n v="3554.14"/>
    <n v="0.3"/>
    <x v="114"/>
    <x v="0"/>
    <x v="1"/>
    <s v="CUST-000064"/>
    <x v="18"/>
    <x v="0"/>
    <n v="54866.62"/>
    <n v="5"/>
  </r>
  <r>
    <s v="DET-003535"/>
    <s v="ORD-000521"/>
    <s v="PRD-000111"/>
    <n v="28"/>
    <n v="180.39"/>
    <n v="275.67"/>
    <n v="288.27"/>
    <n v="8071.56"/>
    <n v="5050.92"/>
    <n v="3020.64"/>
    <n v="0.37419999999999998"/>
    <x v="89"/>
    <x v="2"/>
    <x v="3"/>
    <s v="CUST-000047"/>
    <x v="43"/>
    <x v="3"/>
    <n v="57544.41"/>
    <n v="3"/>
  </r>
  <r>
    <s v="DET-003536"/>
    <s v="ORD-001455"/>
    <s v="PRD-000033"/>
    <n v="38"/>
    <n v="79.27"/>
    <n v="103.11"/>
    <n v="107.05"/>
    <n v="4067.9"/>
    <n v="3012.26"/>
    <n v="1055.6400000000001"/>
    <n v="0.25950000000000001"/>
    <x v="106"/>
    <x v="3"/>
    <x v="0"/>
    <s v="CUST-000049"/>
    <x v="7"/>
    <x v="1"/>
    <n v="6817.22"/>
    <n v="6"/>
  </r>
  <r>
    <s v="DET-003537"/>
    <s v="ORD-001322"/>
    <s v="PRD-000038"/>
    <n v="12"/>
    <n v="93.95"/>
    <n v="142.47999999999999"/>
    <n v="140.26"/>
    <n v="1683.12"/>
    <n v="1127.4000000000001"/>
    <n v="555.72"/>
    <n v="0.33019999999999999"/>
    <x v="22"/>
    <x v="0"/>
    <x v="3"/>
    <s v="CUST-000039"/>
    <x v="51"/>
    <x v="0"/>
    <n v="12965.1"/>
    <n v="5"/>
  </r>
  <r>
    <s v="DET-003538"/>
    <s v="ORD-001459"/>
    <s v="PRD-000025"/>
    <n v="48"/>
    <n v="255.23"/>
    <n v="344.48"/>
    <n v="360.59"/>
    <n v="17308.32"/>
    <n v="12251.04"/>
    <n v="5057.28"/>
    <n v="0.29220000000000002"/>
    <x v="11"/>
    <x v="1"/>
    <x v="0"/>
    <s v="CUST-000007"/>
    <x v="30"/>
    <x v="3"/>
    <n v="118937.18"/>
    <n v="6"/>
  </r>
  <r>
    <s v="DET-003539"/>
    <s v="ORD-000691"/>
    <s v="PRD-000026"/>
    <n v="37"/>
    <n v="403.33"/>
    <n v="509.37"/>
    <n v="509.49"/>
    <n v="18851.13"/>
    <n v="14923.21"/>
    <n v="3927.92"/>
    <n v="0.2084"/>
    <x v="110"/>
    <x v="4"/>
    <x v="3"/>
    <s v="CUST-000022"/>
    <x v="74"/>
    <x v="3"/>
    <n v="179481.85"/>
    <n v="5"/>
  </r>
  <r>
    <s v="DET-003540"/>
    <s v="ORD-001222"/>
    <s v="PRD-000077"/>
    <n v="27"/>
    <n v="397.07"/>
    <n v="597.23"/>
    <n v="649.75"/>
    <n v="17543.25"/>
    <n v="10720.89"/>
    <n v="6822.36"/>
    <n v="0.38890000000000002"/>
    <x v="71"/>
    <x v="4"/>
    <x v="3"/>
    <s v="CUST-000050"/>
    <x v="10"/>
    <x v="4"/>
    <n v="153269.01999999999"/>
    <n v="1"/>
  </r>
  <r>
    <s v="DET-003541"/>
    <s v="ORD-001152"/>
    <s v="PRD-000059"/>
    <n v="17"/>
    <n v="70.349999999999994"/>
    <n v="111"/>
    <n v="116.33"/>
    <n v="1977.61"/>
    <n v="1195.95"/>
    <n v="781.66"/>
    <n v="0.39529999999999998"/>
    <x v="74"/>
    <x v="3"/>
    <x v="3"/>
    <s v="CUST-000049"/>
    <x v="7"/>
    <x v="1"/>
    <n v="22441.65"/>
    <n v="6"/>
  </r>
  <r>
    <s v="DET-003542"/>
    <s v="ORD-000532"/>
    <s v="PRD-000092"/>
    <n v="18"/>
    <n v="370.96"/>
    <n v="553.53"/>
    <n v="548.95000000000005"/>
    <n v="9881.1"/>
    <n v="6677.28"/>
    <n v="3203.82"/>
    <n v="0.32419999999999999"/>
    <x v="5"/>
    <x v="3"/>
    <x v="0"/>
    <s v="CUST-000072"/>
    <x v="34"/>
    <x v="0"/>
    <n v="74562.960000000006"/>
    <n v="4"/>
  </r>
  <r>
    <s v="DET-003543"/>
    <s v="ORD-001435"/>
    <s v="PRD-000033"/>
    <n v="18"/>
    <n v="79.27"/>
    <n v="103.11"/>
    <n v="105.27"/>
    <n v="1894.86"/>
    <n v="1426.86"/>
    <n v="468"/>
    <n v="0.247"/>
    <x v="106"/>
    <x v="3"/>
    <x v="3"/>
    <s v="CUST-000051"/>
    <x v="42"/>
    <x v="2"/>
    <n v="6817.22"/>
    <n v="6"/>
  </r>
  <r>
    <s v="DET-003544"/>
    <s v="ORD-000840"/>
    <s v="PRD-000101"/>
    <n v="20"/>
    <n v="64.14"/>
    <n v="94.94"/>
    <n v="102.25"/>
    <n v="2045"/>
    <n v="1282.8"/>
    <n v="762.2"/>
    <n v="0.37269999999999998"/>
    <x v="55"/>
    <x v="3"/>
    <x v="3"/>
    <s v="CUST-000062"/>
    <x v="8"/>
    <x v="4"/>
    <n v="31813.439999999999"/>
    <n v="5"/>
  </r>
  <r>
    <s v="DET-003545"/>
    <s v="ORD-001089"/>
    <s v="PRD-000041"/>
    <n v="42"/>
    <n v="104.92"/>
    <n v="144.66"/>
    <n v="144.71"/>
    <n v="6077.82"/>
    <n v="4406.6400000000003"/>
    <n v="1671.18"/>
    <n v="0.27500000000000002"/>
    <x v="45"/>
    <x v="4"/>
    <x v="2"/>
    <s v="CUST-000003"/>
    <x v="37"/>
    <x v="4"/>
    <n v="9757.56"/>
    <n v="5"/>
  </r>
  <r>
    <s v="DET-003546"/>
    <s v="ORD-000241"/>
    <s v="PRD-000030"/>
    <n v="43"/>
    <n v="70.900000000000006"/>
    <n v="95.54"/>
    <n v="98.29"/>
    <n v="4226.47"/>
    <n v="3048.7"/>
    <n v="1177.77"/>
    <n v="0.2787"/>
    <x v="6"/>
    <x v="1"/>
    <x v="3"/>
    <s v="CUST-000010"/>
    <x v="75"/>
    <x v="4"/>
    <n v="19072.099999999999"/>
    <n v="6"/>
  </r>
  <r>
    <s v="DET-003547"/>
    <s v="ORD-001393"/>
    <s v="PRD-000057"/>
    <n v="30"/>
    <n v="89.82"/>
    <n v="134"/>
    <n v="140.96"/>
    <n v="4228.8"/>
    <n v="2694.6"/>
    <n v="1534.2"/>
    <n v="0.36280000000000001"/>
    <x v="30"/>
    <x v="4"/>
    <x v="2"/>
    <s v="CUST-000019"/>
    <x v="3"/>
    <x v="0"/>
    <n v="9431.1"/>
    <n v="6"/>
  </r>
  <r>
    <s v="DET-003548"/>
    <s v="ORD-000536"/>
    <s v="PRD-000049"/>
    <n v="30"/>
    <n v="296.02"/>
    <n v="374.25"/>
    <n v="397.89"/>
    <n v="11936.7"/>
    <n v="8880.6"/>
    <n v="3056.1"/>
    <n v="0.25600000000000001"/>
    <x v="105"/>
    <x v="5"/>
    <x v="2"/>
    <s v="CUST-000029"/>
    <x v="4"/>
    <x v="0"/>
    <n v="134393.07999999999"/>
    <n v="2"/>
  </r>
  <r>
    <s v="DET-003549"/>
    <s v="ORD-001408"/>
    <s v="PRD-000048"/>
    <n v="5"/>
    <n v="284.02999999999997"/>
    <n v="373.58"/>
    <n v="364.65"/>
    <n v="1823.25"/>
    <n v="1420.15"/>
    <n v="403.1"/>
    <n v="0.22109999999999999"/>
    <x v="20"/>
    <x v="2"/>
    <x v="2"/>
    <s v="CUST-000072"/>
    <x v="34"/>
    <x v="0"/>
    <n v="40900.32"/>
    <n v="1"/>
  </r>
  <r>
    <s v="DET-003550"/>
    <s v="ORD-001455"/>
    <s v="PRD-000072"/>
    <n v="36"/>
    <n v="139.41999999999999"/>
    <n v="218.06"/>
    <n v="225.64"/>
    <n v="8123.04"/>
    <n v="5019.12"/>
    <n v="3103.92"/>
    <n v="0.3821"/>
    <x v="99"/>
    <x v="4"/>
    <x v="0"/>
    <s v="CUST-000049"/>
    <x v="7"/>
    <x v="1"/>
    <n v="45032.66"/>
    <n v="6"/>
  </r>
  <r>
    <s v="DET-003551"/>
    <s v="ORD-000083"/>
    <s v="PRD-000049"/>
    <n v="19"/>
    <n v="296.02"/>
    <n v="374.25"/>
    <n v="406.75"/>
    <n v="7728.25"/>
    <n v="5624.38"/>
    <n v="2103.87"/>
    <n v="0.2722"/>
    <x v="105"/>
    <x v="5"/>
    <x v="2"/>
    <s v="CUST-000061"/>
    <x v="22"/>
    <x v="4"/>
    <n v="134393.07999999999"/>
    <n v="1"/>
  </r>
  <r>
    <s v="DET-003552"/>
    <s v="ORD-000982"/>
    <s v="PRD-000047"/>
    <n v="25"/>
    <n v="190.27"/>
    <n v="259.2"/>
    <n v="283.89"/>
    <n v="7097.25"/>
    <n v="4756.75"/>
    <n v="2340.5"/>
    <n v="0.32979999999999998"/>
    <x v="111"/>
    <x v="0"/>
    <x v="2"/>
    <s v="CUST-000002"/>
    <x v="26"/>
    <x v="1"/>
    <n v="79723.13"/>
    <n v="2"/>
  </r>
  <r>
    <s v="DET-003553"/>
    <s v="ORD-000951"/>
    <s v="PRD-000056"/>
    <n v="22"/>
    <n v="464.84"/>
    <n v="609.41999999999996"/>
    <n v="638.92999999999995"/>
    <n v="14056.46"/>
    <n v="10226.48"/>
    <n v="3829.98"/>
    <n v="0.27250000000000002"/>
    <x v="78"/>
    <x v="4"/>
    <x v="0"/>
    <s v="CUST-000077"/>
    <x v="45"/>
    <x v="1"/>
    <n v="192443.76"/>
    <n v="1"/>
  </r>
  <r>
    <s v="DET-003554"/>
    <s v="ORD-000611"/>
    <s v="PRD-000065"/>
    <n v="34"/>
    <n v="176.42"/>
    <n v="236.45"/>
    <n v="259.52"/>
    <n v="8823.68"/>
    <n v="5998.28"/>
    <n v="2825.4"/>
    <n v="0.32019999999999998"/>
    <x v="114"/>
    <x v="0"/>
    <x v="3"/>
    <s v="CUST-000018"/>
    <x v="56"/>
    <x v="3"/>
    <n v="54866.62"/>
    <n v="3"/>
  </r>
  <r>
    <s v="DET-003555"/>
    <s v="ORD-000574"/>
    <s v="PRD-000012"/>
    <n v="17"/>
    <n v="486.46"/>
    <n v="645.89"/>
    <n v="668.89"/>
    <n v="11371.13"/>
    <n v="8269.82"/>
    <n v="3101.31"/>
    <n v="0.2727"/>
    <x v="32"/>
    <x v="0"/>
    <x v="0"/>
    <s v="CUST-000059"/>
    <x v="5"/>
    <x v="2"/>
    <n v="77347.14"/>
    <n v="6"/>
  </r>
  <r>
    <s v="DET-003556"/>
    <s v="ORD-000286"/>
    <s v="PRD-000069"/>
    <n v="28"/>
    <n v="83.55"/>
    <n v="119.93"/>
    <n v="121.9"/>
    <n v="3413.2"/>
    <n v="2339.4"/>
    <n v="1073.8"/>
    <n v="0.31459999999999999"/>
    <x v="67"/>
    <x v="4"/>
    <x v="2"/>
    <s v="CUST-000045"/>
    <x v="13"/>
    <x v="0"/>
    <n v="24730.799999999999"/>
    <n v="4"/>
  </r>
  <r>
    <s v="DET-003557"/>
    <s v="ORD-000989"/>
    <s v="PRD-000088"/>
    <n v="34"/>
    <n v="336.9"/>
    <n v="499.36"/>
    <n v="515.71"/>
    <n v="17534.14"/>
    <n v="11454.6"/>
    <n v="6079.54"/>
    <n v="0.34670000000000001"/>
    <x v="26"/>
    <x v="4"/>
    <x v="3"/>
    <s v="CUST-000046"/>
    <x v="60"/>
    <x v="2"/>
    <n v="34700.699999999997"/>
    <n v="6"/>
  </r>
  <r>
    <s v="DET-003558"/>
    <s v="ORD-000459"/>
    <s v="PRD-000006"/>
    <n v="6"/>
    <n v="120.2"/>
    <n v="168.22"/>
    <n v="162.72999999999999"/>
    <n v="976.38"/>
    <n v="721.2"/>
    <n v="255.18"/>
    <n v="0.26140000000000002"/>
    <x v="65"/>
    <x v="4"/>
    <x v="3"/>
    <s v="CUST-000025"/>
    <x v="15"/>
    <x v="0"/>
    <n v="16587.599999999999"/>
    <n v="4"/>
  </r>
  <r>
    <s v="DET-003559"/>
    <s v="ORD-001236"/>
    <s v="PRD-000089"/>
    <n v="23"/>
    <n v="449.25"/>
    <n v="562.36"/>
    <n v="568.13"/>
    <n v="13066.99"/>
    <n v="10332.75"/>
    <n v="2734.24"/>
    <n v="0.2092"/>
    <x v="27"/>
    <x v="2"/>
    <x v="1"/>
    <s v="CUST-000018"/>
    <x v="56"/>
    <x v="3"/>
    <n v="146455.5"/>
    <n v="4"/>
  </r>
  <r>
    <s v="DET-003560"/>
    <s v="ORD-000126"/>
    <s v="PRD-000065"/>
    <n v="48"/>
    <n v="176.42"/>
    <n v="236.45"/>
    <n v="240.89"/>
    <n v="11562.72"/>
    <n v="8468.16"/>
    <n v="3094.56"/>
    <n v="0.2676"/>
    <x v="114"/>
    <x v="0"/>
    <x v="0"/>
    <s v="CUST-000031"/>
    <x v="57"/>
    <x v="0"/>
    <n v="54866.62"/>
    <n v="6"/>
  </r>
  <r>
    <s v="DET-003561"/>
    <s v="ORD-001437"/>
    <s v="PRD-000025"/>
    <n v="29"/>
    <n v="255.23"/>
    <n v="344.48"/>
    <n v="371.11"/>
    <n v="10762.19"/>
    <n v="7401.67"/>
    <n v="3360.52"/>
    <n v="0.31230000000000002"/>
    <x v="11"/>
    <x v="1"/>
    <x v="3"/>
    <s v="CUST-000068"/>
    <x v="17"/>
    <x v="2"/>
    <n v="118937.18"/>
    <n v="5"/>
  </r>
  <r>
    <s v="DET-003562"/>
    <s v="ORD-000425"/>
    <s v="PRD-000001"/>
    <n v="18"/>
    <n v="218.54"/>
    <n v="334.94"/>
    <n v="356.31"/>
    <n v="6413.58"/>
    <n v="3933.72"/>
    <n v="2479.86"/>
    <n v="0.38669999999999999"/>
    <x v="28"/>
    <x v="5"/>
    <x v="0"/>
    <s v="CUST-000009"/>
    <x v="24"/>
    <x v="2"/>
    <n v="23165.24"/>
    <n v="1"/>
  </r>
  <r>
    <s v="DET-003563"/>
    <s v="ORD-000554"/>
    <s v="PRD-000032"/>
    <n v="10"/>
    <n v="126.74"/>
    <n v="169.05"/>
    <n v="175.85"/>
    <n v="1758.5"/>
    <n v="1267.4000000000001"/>
    <n v="491.1"/>
    <n v="0.27929999999999999"/>
    <x v="56"/>
    <x v="1"/>
    <x v="0"/>
    <s v="CUST-000021"/>
    <x v="55"/>
    <x v="4"/>
    <n v="27249.1"/>
    <n v="5"/>
  </r>
  <r>
    <s v="DET-003564"/>
    <s v="ORD-000610"/>
    <s v="PRD-000106"/>
    <n v="16"/>
    <n v="162.18"/>
    <n v="216.57"/>
    <n v="217.02"/>
    <n v="3472.32"/>
    <n v="2594.88"/>
    <n v="877.44"/>
    <n v="0.25269999999999998"/>
    <x v="33"/>
    <x v="1"/>
    <x v="3"/>
    <s v="CUST-000019"/>
    <x v="3"/>
    <x v="0"/>
    <n v="37950.120000000003"/>
    <n v="3"/>
  </r>
  <r>
    <s v="DET-003565"/>
    <s v="ORD-001182"/>
    <s v="PRD-000106"/>
    <n v="24"/>
    <n v="162.18"/>
    <n v="216.57"/>
    <n v="211.82"/>
    <n v="5083.68"/>
    <n v="3892.32"/>
    <n v="1191.3599999999999"/>
    <n v="0.23430000000000001"/>
    <x v="33"/>
    <x v="1"/>
    <x v="0"/>
    <s v="CUST-000012"/>
    <x v="39"/>
    <x v="4"/>
    <n v="37950.120000000003"/>
    <n v="2"/>
  </r>
  <r>
    <s v="DET-003566"/>
    <s v="ORD-000112"/>
    <s v="PRD-000003"/>
    <n v="27"/>
    <n v="379.4"/>
    <n v="516.48"/>
    <n v="517.6"/>
    <n v="13975.2"/>
    <n v="10243.799999999999"/>
    <n v="3731.4"/>
    <n v="0.26700000000000002"/>
    <x v="58"/>
    <x v="2"/>
    <x v="2"/>
    <s v="CUST-000061"/>
    <x v="22"/>
    <x v="4"/>
    <n v="53874.8"/>
    <n v="1"/>
  </r>
  <r>
    <s v="DET-003567"/>
    <s v="ORD-000402"/>
    <s v="PRD-000049"/>
    <n v="34"/>
    <n v="296.02"/>
    <n v="374.25"/>
    <n v="393.7"/>
    <n v="13385.8"/>
    <n v="10064.68"/>
    <n v="3321.12"/>
    <n v="0.24809999999999999"/>
    <x v="105"/>
    <x v="5"/>
    <x v="2"/>
    <s v="CUST-000010"/>
    <x v="75"/>
    <x v="4"/>
    <n v="134393.07999999999"/>
    <n v="6"/>
  </r>
  <r>
    <s v="DET-003568"/>
    <s v="ORD-000122"/>
    <s v="PRD-000019"/>
    <n v="34"/>
    <n v="244.38"/>
    <n v="336.58"/>
    <n v="333.03"/>
    <n v="11323.02"/>
    <n v="8308.92"/>
    <n v="3014.1"/>
    <n v="0.26619999999999999"/>
    <x v="112"/>
    <x v="2"/>
    <x v="2"/>
    <s v="CUST-000047"/>
    <x v="43"/>
    <x v="3"/>
    <n v="61339.38"/>
    <n v="4"/>
  </r>
  <r>
    <s v="DET-003569"/>
    <s v="ORD-000273"/>
    <s v="PRD-000060"/>
    <n v="42"/>
    <n v="196.4"/>
    <n v="254.95"/>
    <n v="258.52999999999997"/>
    <n v="10858.26"/>
    <n v="8248.7999999999993"/>
    <n v="2609.46"/>
    <n v="0.24030000000000001"/>
    <x v="90"/>
    <x v="5"/>
    <x v="3"/>
    <s v="CUST-000005"/>
    <x v="65"/>
    <x v="4"/>
    <n v="93682.8"/>
    <n v="4"/>
  </r>
  <r>
    <s v="DET-003570"/>
    <s v="ORD-001318"/>
    <s v="PRD-000107"/>
    <n v="34"/>
    <n v="234.67"/>
    <n v="373.26"/>
    <n v="376.25"/>
    <n v="12792.5"/>
    <n v="7978.78"/>
    <n v="4813.72"/>
    <n v="0.37630000000000002"/>
    <x v="15"/>
    <x v="2"/>
    <x v="2"/>
    <s v="CUST-000043"/>
    <x v="54"/>
    <x v="3"/>
    <n v="91755.97"/>
    <n v="4"/>
  </r>
  <r>
    <s v="DET-003571"/>
    <s v="ORD-000398"/>
    <s v="PRD-000029"/>
    <n v="45"/>
    <n v="316.58999999999997"/>
    <n v="401.44"/>
    <n v="427.47"/>
    <n v="19236.150000000001"/>
    <n v="14246.55"/>
    <n v="4989.6000000000004"/>
    <n v="0.25940000000000002"/>
    <x v="113"/>
    <x v="4"/>
    <x v="2"/>
    <s v="CUST-000050"/>
    <x v="10"/>
    <x v="4"/>
    <n v="98776.08"/>
    <n v="2"/>
  </r>
  <r>
    <s v="DET-003572"/>
    <s v="ORD-000471"/>
    <s v="PRD-000050"/>
    <n v="34"/>
    <n v="133.18"/>
    <n v="194.02"/>
    <n v="210.04"/>
    <n v="7141.36"/>
    <n v="4528.12"/>
    <n v="2613.2399999999998"/>
    <n v="0.3659"/>
    <x v="35"/>
    <x v="1"/>
    <x v="2"/>
    <s v="CUST-000051"/>
    <x v="42"/>
    <x v="2"/>
    <n v="29033.24"/>
    <n v="5"/>
  </r>
  <r>
    <s v="DET-003573"/>
    <s v="ORD-000985"/>
    <s v="PRD-000002"/>
    <n v="40"/>
    <n v="477.82"/>
    <n v="747.13"/>
    <n v="788.15"/>
    <n v="31526"/>
    <n v="19112.8"/>
    <n v="12413.2"/>
    <n v="0.39369999999999999"/>
    <x v="86"/>
    <x v="4"/>
    <x v="3"/>
    <s v="CUST-000012"/>
    <x v="39"/>
    <x v="4"/>
    <n v="45392.9"/>
    <n v="3"/>
  </r>
  <r>
    <s v="DET-003574"/>
    <s v="ORD-001231"/>
    <s v="PRD-000073"/>
    <n v="38"/>
    <n v="52.48"/>
    <n v="82.14"/>
    <n v="82.24"/>
    <n v="3125.12"/>
    <n v="1994.24"/>
    <n v="1130.8800000000001"/>
    <n v="0.3619"/>
    <x v="118"/>
    <x v="0"/>
    <x v="0"/>
    <s v="CUST-000039"/>
    <x v="51"/>
    <x v="0"/>
    <n v="6979.84"/>
    <n v="5"/>
  </r>
  <r>
    <s v="DET-003575"/>
    <s v="ORD-001134"/>
    <s v="PRD-000056"/>
    <n v="20"/>
    <n v="464.84"/>
    <n v="609.41999999999996"/>
    <n v="618.54999999999995"/>
    <n v="12371"/>
    <n v="9296.7999999999993"/>
    <n v="3074.2"/>
    <n v="0.2485"/>
    <x v="78"/>
    <x v="4"/>
    <x v="0"/>
    <s v="CUST-000020"/>
    <x v="72"/>
    <x v="0"/>
    <n v="192443.76"/>
    <n v="1"/>
  </r>
  <r>
    <s v="DET-003576"/>
    <s v="ORD-001464"/>
    <s v="PRD-000017"/>
    <n v="28"/>
    <n v="186.91"/>
    <n v="267.58"/>
    <n v="259.95"/>
    <n v="7278.6"/>
    <n v="5233.4799999999996"/>
    <n v="2045.12"/>
    <n v="0.28100000000000003"/>
    <x v="42"/>
    <x v="0"/>
    <x v="2"/>
    <s v="CUST-000071"/>
    <x v="66"/>
    <x v="4"/>
    <n v="33456.89"/>
    <n v="1"/>
  </r>
  <r>
    <s v="DET-003577"/>
    <s v="ORD-001302"/>
    <s v="PRD-000060"/>
    <n v="18"/>
    <n v="196.4"/>
    <n v="254.95"/>
    <n v="248.63"/>
    <n v="4475.34"/>
    <n v="3535.2"/>
    <n v="940.14"/>
    <n v="0.21010000000000001"/>
    <x v="90"/>
    <x v="5"/>
    <x v="2"/>
    <s v="CUST-000073"/>
    <x v="36"/>
    <x v="0"/>
    <n v="93682.8"/>
    <n v="4"/>
  </r>
  <r>
    <s v="DET-003578"/>
    <s v="ORD-000569"/>
    <s v="PRD-000110"/>
    <n v="30"/>
    <n v="84.64"/>
    <n v="124.5"/>
    <n v="121.34"/>
    <n v="3640.2"/>
    <n v="2539.1999999999998"/>
    <n v="1101"/>
    <n v="0.30249999999999999"/>
    <x v="103"/>
    <x v="5"/>
    <x v="1"/>
    <s v="CUST-000002"/>
    <x v="26"/>
    <x v="1"/>
    <n v="34279.199999999997"/>
    <n v="5"/>
  </r>
  <r>
    <s v="DET-003579"/>
    <s v="ORD-001138"/>
    <s v="PRD-000036"/>
    <n v="12"/>
    <n v="413.78"/>
    <n v="552.28"/>
    <n v="535.48"/>
    <n v="6425.76"/>
    <n v="4965.3599999999997"/>
    <n v="1460.4"/>
    <n v="0.2273"/>
    <x v="81"/>
    <x v="1"/>
    <x v="1"/>
    <s v="CUST-000032"/>
    <x v="1"/>
    <x v="0"/>
    <n v="177511.62"/>
    <n v="4"/>
  </r>
  <r>
    <s v="DET-003580"/>
    <s v="ORD-000897"/>
    <s v="PRD-000061"/>
    <n v="18"/>
    <n v="224.9"/>
    <n v="307.97000000000003"/>
    <n v="300.87"/>
    <n v="5415.66"/>
    <n v="4048.2"/>
    <n v="1367.46"/>
    <n v="0.2525"/>
    <x v="109"/>
    <x v="1"/>
    <x v="1"/>
    <s v="CUST-000054"/>
    <x v="6"/>
    <x v="3"/>
    <n v="11245"/>
    <n v="4"/>
  </r>
  <r>
    <s v="DET-003581"/>
    <s v="ORD-000820"/>
    <s v="PRD-000017"/>
    <n v="35"/>
    <n v="186.91"/>
    <n v="267.58"/>
    <n v="262.33999999999997"/>
    <n v="9181.9"/>
    <n v="6541.85"/>
    <n v="2640.05"/>
    <n v="0.28749999999999998"/>
    <x v="42"/>
    <x v="0"/>
    <x v="1"/>
    <s v="CUST-000039"/>
    <x v="51"/>
    <x v="0"/>
    <n v="33456.89"/>
    <n v="3"/>
  </r>
  <r>
    <s v="DET-003582"/>
    <s v="ORD-000853"/>
    <s v="PRD-000049"/>
    <n v="6"/>
    <n v="296.02"/>
    <n v="374.25"/>
    <n v="361.82"/>
    <n v="2170.92"/>
    <n v="1776.12"/>
    <n v="394.8"/>
    <n v="0.18190000000000001"/>
    <x v="105"/>
    <x v="5"/>
    <x v="2"/>
    <s v="CUST-000014"/>
    <x v="68"/>
    <x v="4"/>
    <n v="134393.07999999999"/>
    <n v="6"/>
  </r>
  <r>
    <s v="DET-003583"/>
    <s v="ORD-000710"/>
    <s v="PRD-000076"/>
    <n v="8"/>
    <n v="378.05"/>
    <n v="518.77"/>
    <n v="542.65"/>
    <n v="4341.2"/>
    <n v="3024.4"/>
    <n v="1316.8"/>
    <n v="0.30330000000000001"/>
    <x v="13"/>
    <x v="4"/>
    <x v="0"/>
    <s v="CUST-000031"/>
    <x v="57"/>
    <x v="0"/>
    <n v="161805.4"/>
    <n v="1"/>
  </r>
  <r>
    <s v="DET-003584"/>
    <s v="ORD-000321"/>
    <s v="PRD-000060"/>
    <n v="5"/>
    <n v="196.4"/>
    <n v="254.95"/>
    <n v="280.08"/>
    <n v="1400.4"/>
    <n v="982"/>
    <n v="418.4"/>
    <n v="0.29880000000000001"/>
    <x v="90"/>
    <x v="5"/>
    <x v="2"/>
    <s v="CUST-000057"/>
    <x v="76"/>
    <x v="1"/>
    <n v="93682.8"/>
    <n v="2"/>
  </r>
  <r>
    <s v="DET-003585"/>
    <s v="ORD-000179"/>
    <s v="PRD-000020"/>
    <n v="24"/>
    <n v="181.05"/>
    <n v="287.89"/>
    <n v="311.45999999999998"/>
    <n v="7475.04"/>
    <n v="4345.2"/>
    <n v="3129.84"/>
    <n v="0.41870000000000002"/>
    <x v="21"/>
    <x v="2"/>
    <x v="0"/>
    <s v="CUST-000033"/>
    <x v="23"/>
    <x v="2"/>
    <n v="28786.95"/>
    <n v="5"/>
  </r>
  <r>
    <s v="DET-003586"/>
    <s v="ORD-000897"/>
    <s v="PRD-000050"/>
    <n v="18"/>
    <n v="133.18"/>
    <n v="194.02"/>
    <n v="185.65"/>
    <n v="3341.7"/>
    <n v="2397.2399999999998"/>
    <n v="944.46"/>
    <n v="0.28260000000000002"/>
    <x v="35"/>
    <x v="1"/>
    <x v="1"/>
    <s v="CUST-000054"/>
    <x v="6"/>
    <x v="3"/>
    <n v="29033.24"/>
    <n v="4"/>
  </r>
  <r>
    <s v="DET-003587"/>
    <s v="ORD-000219"/>
    <s v="PRD-000003"/>
    <n v="44"/>
    <n v="379.4"/>
    <n v="516.48"/>
    <n v="523.42999999999995"/>
    <n v="23030.92"/>
    <n v="16693.599999999999"/>
    <n v="6337.32"/>
    <n v="0.2752"/>
    <x v="58"/>
    <x v="2"/>
    <x v="1"/>
    <s v="CUST-000023"/>
    <x v="2"/>
    <x v="1"/>
    <n v="53874.8"/>
    <n v="3"/>
  </r>
  <r>
    <s v="DET-003588"/>
    <s v="ORD-000789"/>
    <s v="PRD-000043"/>
    <n v="29"/>
    <n v="65.47"/>
    <n v="96.35"/>
    <n v="103.95"/>
    <n v="3014.55"/>
    <n v="1898.63"/>
    <n v="1115.92"/>
    <n v="0.37019999999999997"/>
    <x v="87"/>
    <x v="1"/>
    <x v="3"/>
    <s v="CUST-000026"/>
    <x v="70"/>
    <x v="0"/>
    <n v="4451.96"/>
    <n v="5"/>
  </r>
  <r>
    <s v="DET-003589"/>
    <s v="ORD-000492"/>
    <s v="PRD-000057"/>
    <n v="29"/>
    <n v="89.82"/>
    <n v="134"/>
    <n v="130.01"/>
    <n v="3770.29"/>
    <n v="2604.7800000000002"/>
    <n v="1165.51"/>
    <n v="0.30909999999999999"/>
    <x v="30"/>
    <x v="4"/>
    <x v="2"/>
    <s v="CUST-000013"/>
    <x v="11"/>
    <x v="3"/>
    <n v="9431.1"/>
    <n v="2"/>
  </r>
  <r>
    <s v="DET-003590"/>
    <s v="ORD-000061"/>
    <s v="PRD-000050"/>
    <n v="7"/>
    <n v="133.18"/>
    <n v="194.02"/>
    <n v="208.99"/>
    <n v="1462.93"/>
    <n v="932.26"/>
    <n v="530.66999999999996"/>
    <n v="0.36270000000000002"/>
    <x v="35"/>
    <x v="1"/>
    <x v="0"/>
    <s v="CUST-000046"/>
    <x v="60"/>
    <x v="2"/>
    <n v="29033.24"/>
    <n v="1"/>
  </r>
  <r>
    <s v="DET-003591"/>
    <s v="ORD-001078"/>
    <s v="PRD-000068"/>
    <n v="9"/>
    <n v="410.99"/>
    <n v="593.6"/>
    <n v="616.69000000000005"/>
    <n v="5550.21"/>
    <n v="3698.91"/>
    <n v="1851.3"/>
    <n v="0.33360000000000001"/>
    <x v="24"/>
    <x v="2"/>
    <x v="3"/>
    <s v="CUST-000072"/>
    <x v="34"/>
    <x v="0"/>
    <n v="159053.13"/>
    <n v="2"/>
  </r>
  <r>
    <s v="DET-003592"/>
    <s v="ORD-000538"/>
    <s v="PRD-000081"/>
    <n v="42"/>
    <n v="438.4"/>
    <n v="646.51"/>
    <n v="704.5"/>
    <n v="29589"/>
    <n v="18412.8"/>
    <n v="11176.2"/>
    <n v="0.37769999999999998"/>
    <x v="84"/>
    <x v="0"/>
    <x v="2"/>
    <s v="CUST-000040"/>
    <x v="27"/>
    <x v="1"/>
    <n v="203417.60000000001"/>
    <n v="4"/>
  </r>
  <r>
    <s v="DET-003593"/>
    <s v="ORD-000848"/>
    <s v="PRD-000050"/>
    <n v="30"/>
    <n v="133.18"/>
    <n v="194.02"/>
    <n v="209.81"/>
    <n v="6294.3"/>
    <n v="3995.4"/>
    <n v="2298.9"/>
    <n v="0.36520000000000002"/>
    <x v="35"/>
    <x v="1"/>
    <x v="1"/>
    <s v="CUST-000005"/>
    <x v="65"/>
    <x v="4"/>
    <n v="29033.24"/>
    <n v="1"/>
  </r>
  <r>
    <s v="DET-003594"/>
    <s v="ORD-000988"/>
    <s v="PRD-000037"/>
    <n v="44"/>
    <n v="187.08"/>
    <n v="277.86"/>
    <n v="292.19"/>
    <n v="12856.36"/>
    <n v="8231.52"/>
    <n v="4624.84"/>
    <n v="0.35970000000000002"/>
    <x v="104"/>
    <x v="0"/>
    <x v="2"/>
    <s v="CUST-000013"/>
    <x v="11"/>
    <x v="3"/>
    <n v="64729.68"/>
    <n v="6"/>
  </r>
  <r>
    <s v="DET-003595"/>
    <s v="ORD-000065"/>
    <s v="PRD-000046"/>
    <n v="42"/>
    <n v="348.14"/>
    <n v="536.96"/>
    <n v="563.1"/>
    <n v="23650.2"/>
    <n v="14621.88"/>
    <n v="9028.32"/>
    <n v="0.38169999999999998"/>
    <x v="79"/>
    <x v="1"/>
    <x v="0"/>
    <s v="CUST-000009"/>
    <x v="24"/>
    <x v="2"/>
    <n v="112797.36"/>
    <n v="4"/>
  </r>
  <r>
    <s v="DET-003596"/>
    <s v="ORD-000586"/>
    <s v="PRD-000042"/>
    <n v="42"/>
    <n v="272.83"/>
    <n v="401.42"/>
    <n v="394.18"/>
    <n v="16555.560000000001"/>
    <n v="11458.86"/>
    <n v="5096.7"/>
    <n v="0.30790000000000001"/>
    <x v="36"/>
    <x v="2"/>
    <x v="2"/>
    <s v="CUST-000022"/>
    <x v="74"/>
    <x v="3"/>
    <n v="121955.01"/>
    <n v="2"/>
  </r>
  <r>
    <s v="DET-003597"/>
    <s v="ORD-000171"/>
    <s v="PRD-000015"/>
    <n v="8"/>
    <n v="131.82"/>
    <n v="208.28"/>
    <n v="201.51"/>
    <n v="1612.08"/>
    <n v="1054.56"/>
    <n v="557.52"/>
    <n v="0.3458"/>
    <x v="54"/>
    <x v="3"/>
    <x v="3"/>
    <s v="CUST-000049"/>
    <x v="7"/>
    <x v="1"/>
    <n v="12654.72"/>
    <n v="1"/>
  </r>
  <r>
    <s v="DET-003598"/>
    <s v="ORD-001297"/>
    <s v="PRD-000033"/>
    <n v="11"/>
    <n v="79.27"/>
    <n v="103.11"/>
    <n v="104.38"/>
    <n v="1148.18"/>
    <n v="871.97"/>
    <n v="276.20999999999998"/>
    <n v="0.24060000000000001"/>
    <x v="106"/>
    <x v="3"/>
    <x v="0"/>
    <s v="CUST-000006"/>
    <x v="63"/>
    <x v="2"/>
    <n v="6817.22"/>
    <n v="3"/>
  </r>
  <r>
    <s v="DET-003599"/>
    <s v="ORD-000535"/>
    <s v="PRD-000080"/>
    <n v="34"/>
    <n v="102.14"/>
    <n v="155.55000000000001"/>
    <n v="152.13"/>
    <n v="5172.42"/>
    <n v="3472.76"/>
    <n v="1699.66"/>
    <n v="0.3286"/>
    <x v="95"/>
    <x v="2"/>
    <x v="2"/>
    <s v="CUST-000051"/>
    <x v="42"/>
    <x v="2"/>
    <n v="43103.08"/>
    <n v="6"/>
  </r>
  <r>
    <s v="DET-003600"/>
    <s v="ORD-001415"/>
    <s v="PRD-000011"/>
    <n v="34"/>
    <n v="59.26"/>
    <n v="82.73"/>
    <n v="79.86"/>
    <n v="2715.24"/>
    <n v="2014.84"/>
    <n v="700.4"/>
    <n v="0.25800000000000001"/>
    <x v="96"/>
    <x v="2"/>
    <x v="2"/>
    <s v="CUST-000012"/>
    <x v="39"/>
    <x v="4"/>
    <n v="14044.62"/>
    <n v="2"/>
  </r>
  <r>
    <s v="DET-003601"/>
    <s v="ORD-000693"/>
    <s v="PRD-000119"/>
    <n v="23"/>
    <n v="451.65"/>
    <n v="666.6"/>
    <n v="663.5"/>
    <n v="15260.5"/>
    <n v="10387.950000000001"/>
    <n v="4872.55"/>
    <n v="0.31929999999999997"/>
    <x v="47"/>
    <x v="0"/>
    <x v="1"/>
    <s v="CUST-000026"/>
    <x v="70"/>
    <x v="0"/>
    <n v="148592.85"/>
    <n v="5"/>
  </r>
  <r>
    <s v="DET-003602"/>
    <s v="ORD-001351"/>
    <s v="PRD-000020"/>
    <n v="43"/>
    <n v="181.05"/>
    <n v="287.89"/>
    <n v="310.64999999999998"/>
    <n v="13357.95"/>
    <n v="7785.15"/>
    <n v="5572.8"/>
    <n v="0.41720000000000002"/>
    <x v="21"/>
    <x v="2"/>
    <x v="2"/>
    <s v="CUST-000072"/>
    <x v="34"/>
    <x v="0"/>
    <n v="28786.95"/>
    <n v="1"/>
  </r>
  <r>
    <s v="DET-003603"/>
    <s v="ORD-000108"/>
    <s v="PRD-000102"/>
    <n v="39"/>
    <n v="336.38"/>
    <n v="487.38"/>
    <n v="464.26"/>
    <n v="18106.14"/>
    <n v="13118.82"/>
    <n v="4987.32"/>
    <n v="0.27539999999999998"/>
    <x v="37"/>
    <x v="5"/>
    <x v="1"/>
    <s v="CUST-000044"/>
    <x v="52"/>
    <x v="3"/>
    <n v="161462.39999999999"/>
    <n v="3"/>
  </r>
  <r>
    <s v="DET-003604"/>
    <s v="ORD-001186"/>
    <s v="PRD-000024"/>
    <n v="44"/>
    <n v="214.86"/>
    <n v="291.2"/>
    <n v="289.42"/>
    <n v="12734.48"/>
    <n v="9453.84"/>
    <n v="3280.64"/>
    <n v="0.2576"/>
    <x v="73"/>
    <x v="0"/>
    <x v="1"/>
    <s v="CUST-000019"/>
    <x v="3"/>
    <x v="0"/>
    <n v="80572.5"/>
    <n v="4"/>
  </r>
  <r>
    <s v="DET-003605"/>
    <s v="ORD-000814"/>
    <s v="PRD-000064"/>
    <n v="37"/>
    <n v="210.54"/>
    <n v="327.83"/>
    <n v="332.29"/>
    <n v="12294.73"/>
    <n v="7789.98"/>
    <n v="4504.75"/>
    <n v="0.3664"/>
    <x v="10"/>
    <x v="3"/>
    <x v="0"/>
    <s v="CUST-000045"/>
    <x v="13"/>
    <x v="0"/>
    <n v="34528.559999999998"/>
    <n v="4"/>
  </r>
  <r>
    <s v="DET-003606"/>
    <s v="ORD-001005"/>
    <s v="PRD-000118"/>
    <n v="37"/>
    <n v="133.96"/>
    <n v="168.59"/>
    <n v="173.07"/>
    <n v="6403.59"/>
    <n v="4956.5200000000004"/>
    <n v="1447.07"/>
    <n v="0.22600000000000001"/>
    <x v="94"/>
    <x v="4"/>
    <x v="1"/>
    <s v="CUST-000068"/>
    <x v="17"/>
    <x v="2"/>
    <n v="48091.64"/>
    <n v="6"/>
  </r>
  <r>
    <s v="DET-003607"/>
    <s v="ORD-000452"/>
    <s v="PRD-000080"/>
    <n v="18"/>
    <n v="102.14"/>
    <n v="155.55000000000001"/>
    <n v="152.01"/>
    <n v="2736.18"/>
    <n v="1838.52"/>
    <n v="897.66"/>
    <n v="0.3281"/>
    <x v="95"/>
    <x v="2"/>
    <x v="0"/>
    <s v="CUST-000014"/>
    <x v="68"/>
    <x v="4"/>
    <n v="43103.08"/>
    <n v="1"/>
  </r>
  <r>
    <s v="DET-003608"/>
    <s v="ORD-001230"/>
    <s v="PRD-000094"/>
    <n v="42"/>
    <n v="302.57"/>
    <n v="401.96"/>
    <n v="440"/>
    <n v="18480"/>
    <n v="12707.94"/>
    <n v="5772.06"/>
    <n v="0.31230000000000002"/>
    <x v="41"/>
    <x v="2"/>
    <x v="3"/>
    <s v="CUST-000006"/>
    <x v="63"/>
    <x v="2"/>
    <n v="133433.37"/>
    <n v="1"/>
  </r>
  <r>
    <s v="DET-003609"/>
    <s v="ORD-000590"/>
    <s v="PRD-000098"/>
    <n v="14"/>
    <n v="242.39"/>
    <n v="366.32"/>
    <n v="379.81"/>
    <n v="5317.34"/>
    <n v="3393.46"/>
    <n v="1923.88"/>
    <n v="0.36180000000000001"/>
    <x v="102"/>
    <x v="4"/>
    <x v="2"/>
    <s v="CUST-000071"/>
    <x v="66"/>
    <x v="4"/>
    <n v="16724.91"/>
    <n v="3"/>
  </r>
  <r>
    <s v="DET-003610"/>
    <s v="ORD-001040"/>
    <s v="PRD-000065"/>
    <n v="32"/>
    <n v="176.42"/>
    <n v="236.45"/>
    <n v="243.15"/>
    <n v="7780.8"/>
    <n v="5645.44"/>
    <n v="2135.36"/>
    <n v="0.27439999999999998"/>
    <x v="114"/>
    <x v="0"/>
    <x v="1"/>
    <s v="CUST-000039"/>
    <x v="51"/>
    <x v="0"/>
    <n v="54866.62"/>
    <n v="5"/>
  </r>
  <r>
    <s v="DET-003611"/>
    <s v="ORD-000327"/>
    <s v="PRD-000088"/>
    <n v="18"/>
    <n v="336.9"/>
    <n v="499.36"/>
    <n v="475.05"/>
    <n v="8550.9"/>
    <n v="6064.2"/>
    <n v="2486.6999999999998"/>
    <n v="0.2908"/>
    <x v="26"/>
    <x v="4"/>
    <x v="2"/>
    <s v="CUST-000025"/>
    <x v="15"/>
    <x v="0"/>
    <n v="34700.699999999997"/>
    <n v="5"/>
  </r>
  <r>
    <s v="DET-003612"/>
    <s v="ORD-000608"/>
    <s v="PRD-000088"/>
    <n v="40"/>
    <n v="336.9"/>
    <n v="499.36"/>
    <n v="510.77"/>
    <n v="20430.8"/>
    <n v="13476"/>
    <n v="6954.8"/>
    <n v="0.34039999999999998"/>
    <x v="26"/>
    <x v="4"/>
    <x v="3"/>
    <s v="CUST-000016"/>
    <x v="47"/>
    <x v="3"/>
    <n v="34700.699999999997"/>
    <n v="5"/>
  </r>
  <r>
    <s v="DET-003613"/>
    <s v="ORD-000659"/>
    <s v="PRD-000073"/>
    <n v="42"/>
    <n v="52.48"/>
    <n v="82.14"/>
    <n v="88.35"/>
    <n v="3710.7"/>
    <n v="2204.16"/>
    <n v="1506.54"/>
    <n v="0.40600000000000003"/>
    <x v="118"/>
    <x v="0"/>
    <x v="1"/>
    <s v="CUST-000023"/>
    <x v="2"/>
    <x v="1"/>
    <n v="6979.84"/>
    <n v="5"/>
  </r>
  <r>
    <s v="DET-003614"/>
    <s v="ORD-000002"/>
    <s v="PRD-000086"/>
    <n v="20"/>
    <n v="196.33"/>
    <n v="246.04"/>
    <n v="241.84"/>
    <n v="4836.8"/>
    <n v="3926.6"/>
    <n v="910.2"/>
    <n v="0.18820000000000001"/>
    <x v="59"/>
    <x v="2"/>
    <x v="1"/>
    <s v="CUST-000029"/>
    <x v="4"/>
    <x v="0"/>
    <n v="55561.39"/>
    <n v="2"/>
  </r>
  <r>
    <s v="DET-003615"/>
    <s v="ORD-001034"/>
    <s v="PRD-000076"/>
    <n v="25"/>
    <n v="378.05"/>
    <n v="518.77"/>
    <n v="520.16"/>
    <n v="13004"/>
    <n v="9451.25"/>
    <n v="3552.75"/>
    <n v="0.2732"/>
    <x v="13"/>
    <x v="4"/>
    <x v="2"/>
    <s v="CUST-000058"/>
    <x v="79"/>
    <x v="0"/>
    <n v="161805.4"/>
    <n v="5"/>
  </r>
  <r>
    <s v="DET-003616"/>
    <s v="ORD-000434"/>
    <s v="PRD-000017"/>
    <n v="32"/>
    <n v="186.91"/>
    <n v="267.58"/>
    <n v="255.03"/>
    <n v="8160.96"/>
    <n v="5981.12"/>
    <n v="2179.84"/>
    <n v="0.2671"/>
    <x v="42"/>
    <x v="0"/>
    <x v="3"/>
    <s v="CUST-000064"/>
    <x v="18"/>
    <x v="0"/>
    <n v="33456.89"/>
    <n v="1"/>
  </r>
  <r>
    <s v="DET-003617"/>
    <s v="ORD-000125"/>
    <s v="PRD-000089"/>
    <n v="37"/>
    <n v="449.25"/>
    <n v="562.36"/>
    <n v="616.65"/>
    <n v="22816.05"/>
    <n v="16622.25"/>
    <n v="6193.8"/>
    <n v="0.27150000000000002"/>
    <x v="27"/>
    <x v="2"/>
    <x v="1"/>
    <s v="CUST-000015"/>
    <x v="69"/>
    <x v="1"/>
    <n v="146455.5"/>
    <n v="4"/>
  </r>
  <r>
    <s v="DET-003618"/>
    <s v="ORD-001105"/>
    <s v="PRD-000092"/>
    <n v="10"/>
    <n v="370.96"/>
    <n v="553.53"/>
    <n v="531.39"/>
    <n v="5313.9"/>
    <n v="3709.6"/>
    <n v="1604.3"/>
    <n v="0.3019"/>
    <x v="5"/>
    <x v="3"/>
    <x v="3"/>
    <s v="CUST-000048"/>
    <x v="31"/>
    <x v="1"/>
    <n v="74562.960000000006"/>
    <n v="5"/>
  </r>
  <r>
    <s v="DET-003619"/>
    <s v="ORD-000485"/>
    <s v="PRD-000061"/>
    <n v="45"/>
    <n v="224.9"/>
    <n v="307.97000000000003"/>
    <n v="334.07"/>
    <n v="15033.15"/>
    <n v="10120.5"/>
    <n v="4912.6499999999996"/>
    <n v="0.32679999999999998"/>
    <x v="109"/>
    <x v="1"/>
    <x v="1"/>
    <s v="CUST-000033"/>
    <x v="23"/>
    <x v="2"/>
    <n v="11245"/>
    <n v="3"/>
  </r>
  <r>
    <s v="DET-003620"/>
    <s v="ORD-000652"/>
    <s v="PRD-000015"/>
    <n v="19"/>
    <n v="131.82"/>
    <n v="208.28"/>
    <n v="207.64"/>
    <n v="3945.16"/>
    <n v="2504.58"/>
    <n v="1440.58"/>
    <n v="0.36520000000000002"/>
    <x v="54"/>
    <x v="3"/>
    <x v="1"/>
    <s v="CUST-000014"/>
    <x v="68"/>
    <x v="4"/>
    <n v="12654.72"/>
    <n v="5"/>
  </r>
  <r>
    <s v="DET-003621"/>
    <s v="ORD-001174"/>
    <s v="PRD-000094"/>
    <n v="48"/>
    <n v="302.57"/>
    <n v="401.96"/>
    <n v="417.29"/>
    <n v="20029.919999999998"/>
    <n v="14523.36"/>
    <n v="5506.56"/>
    <n v="0.27489999999999998"/>
    <x v="41"/>
    <x v="2"/>
    <x v="2"/>
    <s v="CUST-000022"/>
    <x v="74"/>
    <x v="3"/>
    <n v="133433.37"/>
    <n v="2"/>
  </r>
  <r>
    <s v="DET-003622"/>
    <s v="ORD-000800"/>
    <s v="PRD-000051"/>
    <n v="7"/>
    <n v="486.31"/>
    <n v="723.21"/>
    <n v="760.74"/>
    <n v="5325.18"/>
    <n v="3404.17"/>
    <n v="1921.01"/>
    <n v="0.36070000000000002"/>
    <x v="0"/>
    <x v="0"/>
    <x v="0"/>
    <s v="CUST-000079"/>
    <x v="49"/>
    <x v="0"/>
    <n v="231969.87"/>
    <n v="6"/>
  </r>
  <r>
    <s v="DET-003623"/>
    <s v="ORD-000873"/>
    <s v="PRD-000027"/>
    <n v="47"/>
    <n v="139.85"/>
    <n v="204.65"/>
    <n v="198.74"/>
    <n v="9340.7800000000007"/>
    <n v="6572.95"/>
    <n v="2767.83"/>
    <n v="0.29630000000000001"/>
    <x v="80"/>
    <x v="1"/>
    <x v="1"/>
    <s v="CUST-000070"/>
    <x v="77"/>
    <x v="0"/>
    <n v="52164.05"/>
    <n v="3"/>
  </r>
  <r>
    <s v="DET-003624"/>
    <s v="ORD-001364"/>
    <s v="PRD-000086"/>
    <n v="39"/>
    <n v="196.33"/>
    <n v="246.04"/>
    <n v="250.12"/>
    <n v="9754.68"/>
    <n v="7656.87"/>
    <n v="2097.81"/>
    <n v="0.21510000000000001"/>
    <x v="59"/>
    <x v="2"/>
    <x v="3"/>
    <s v="CUST-000066"/>
    <x v="64"/>
    <x v="2"/>
    <n v="55561.39"/>
    <n v="3"/>
  </r>
  <r>
    <s v="DET-003625"/>
    <s v="ORD-000129"/>
    <s v="PRD-000074"/>
    <n v="18"/>
    <n v="416.96"/>
    <n v="613.59"/>
    <n v="612.87"/>
    <n v="11031.66"/>
    <n v="7505.28"/>
    <n v="3526.38"/>
    <n v="0.31969999999999998"/>
    <x v="40"/>
    <x v="5"/>
    <x v="2"/>
    <s v="CUST-000003"/>
    <x v="37"/>
    <x v="4"/>
    <n v="47950.400000000001"/>
    <n v="6"/>
  </r>
  <r>
    <s v="DET-003626"/>
    <s v="ORD-000438"/>
    <s v="PRD-000061"/>
    <n v="6"/>
    <n v="224.9"/>
    <n v="307.97000000000003"/>
    <n v="295.19"/>
    <n v="1771.14"/>
    <n v="1349.4"/>
    <n v="421.74"/>
    <n v="0.23810000000000001"/>
    <x v="109"/>
    <x v="1"/>
    <x v="3"/>
    <s v="CUST-000060"/>
    <x v="62"/>
    <x v="3"/>
    <n v="11245"/>
    <n v="1"/>
  </r>
  <r>
    <s v="DET-003627"/>
    <s v="ORD-000751"/>
    <s v="PRD-000058"/>
    <n v="33"/>
    <n v="138.19"/>
    <n v="191.44"/>
    <n v="205.79"/>
    <n v="6791.07"/>
    <n v="4560.2700000000004"/>
    <n v="2230.8000000000002"/>
    <n v="0.32850000000000001"/>
    <x v="52"/>
    <x v="5"/>
    <x v="2"/>
    <s v="CUST-000073"/>
    <x v="36"/>
    <x v="0"/>
    <n v="14233.57"/>
    <n v="1"/>
  </r>
  <r>
    <s v="DET-003628"/>
    <s v="ORD-000501"/>
    <s v="PRD-000031"/>
    <n v="8"/>
    <n v="323.39999999999998"/>
    <n v="507.06"/>
    <n v="485.14"/>
    <n v="3881.12"/>
    <n v="2587.1999999999998"/>
    <n v="1293.92"/>
    <n v="0.33339999999999997"/>
    <x v="18"/>
    <x v="4"/>
    <x v="2"/>
    <s v="CUST-000029"/>
    <x v="4"/>
    <x v="0"/>
    <n v="78909.600000000006"/>
    <n v="1"/>
  </r>
  <r>
    <s v="DET-003629"/>
    <s v="ORD-001082"/>
    <s v="PRD-000091"/>
    <n v="30"/>
    <n v="103.82"/>
    <n v="149.71"/>
    <n v="156.88999999999999"/>
    <n v="4706.7"/>
    <n v="3114.6"/>
    <n v="1592.1"/>
    <n v="0.33829999999999999"/>
    <x v="70"/>
    <x v="4"/>
    <x v="3"/>
    <s v="CUST-000053"/>
    <x v="19"/>
    <x v="4"/>
    <n v="23359.5"/>
    <n v="3"/>
  </r>
  <r>
    <s v="DET-003630"/>
    <s v="ORD-001222"/>
    <s v="PRD-000012"/>
    <n v="16"/>
    <n v="486.46"/>
    <n v="645.89"/>
    <n v="644.02"/>
    <n v="10304.32"/>
    <n v="7783.36"/>
    <n v="2520.96"/>
    <n v="0.2447"/>
    <x v="32"/>
    <x v="0"/>
    <x v="3"/>
    <s v="CUST-000050"/>
    <x v="10"/>
    <x v="4"/>
    <n v="77347.14"/>
    <n v="1"/>
  </r>
  <r>
    <s v="DET-003631"/>
    <s v="ORD-000211"/>
    <s v="PRD-000046"/>
    <n v="6"/>
    <n v="348.14"/>
    <n v="536.96"/>
    <n v="525.59"/>
    <n v="3153.54"/>
    <n v="2088.84"/>
    <n v="1064.7"/>
    <n v="0.33760000000000001"/>
    <x v="79"/>
    <x v="1"/>
    <x v="1"/>
    <s v="CUST-000050"/>
    <x v="10"/>
    <x v="4"/>
    <n v="112797.36"/>
    <n v="5"/>
  </r>
  <r>
    <s v="DET-003632"/>
    <s v="ORD-000902"/>
    <s v="PRD-000031"/>
    <n v="21"/>
    <n v="323.39999999999998"/>
    <n v="507.06"/>
    <n v="532.44000000000005"/>
    <n v="11181.24"/>
    <n v="6791.4"/>
    <n v="4389.84"/>
    <n v="0.3926"/>
    <x v="18"/>
    <x v="4"/>
    <x v="3"/>
    <s v="CUST-000061"/>
    <x v="22"/>
    <x v="4"/>
    <n v="78909.600000000006"/>
    <n v="4"/>
  </r>
  <r>
    <s v="DET-003633"/>
    <s v="ORD-000045"/>
    <s v="PRD-000032"/>
    <n v="39"/>
    <n v="126.74"/>
    <n v="169.05"/>
    <n v="175.17"/>
    <n v="6831.63"/>
    <n v="4942.8599999999997"/>
    <n v="1888.77"/>
    <n v="0.27650000000000002"/>
    <x v="56"/>
    <x v="1"/>
    <x v="0"/>
    <s v="CUST-000039"/>
    <x v="51"/>
    <x v="0"/>
    <n v="27249.1"/>
    <n v="4"/>
  </r>
  <r>
    <s v="DET-003634"/>
    <s v="ORD-001121"/>
    <s v="PRD-000032"/>
    <n v="14"/>
    <n v="126.74"/>
    <n v="169.05"/>
    <n v="168.59"/>
    <n v="2360.2600000000002"/>
    <n v="1774.36"/>
    <n v="585.9"/>
    <n v="0.2482"/>
    <x v="56"/>
    <x v="1"/>
    <x v="1"/>
    <s v="CUST-000033"/>
    <x v="23"/>
    <x v="2"/>
    <n v="27249.1"/>
    <n v="2"/>
  </r>
  <r>
    <s v="DET-003635"/>
    <s v="ORD-001303"/>
    <s v="PRD-000105"/>
    <n v="26"/>
    <n v="458.4"/>
    <n v="615.54999999999995"/>
    <n v="632.14"/>
    <n v="16435.64"/>
    <n v="11918.4"/>
    <n v="4517.24"/>
    <n v="0.27479999999999999"/>
    <x v="85"/>
    <x v="2"/>
    <x v="3"/>
    <s v="CUST-000037"/>
    <x v="25"/>
    <x v="4"/>
    <n v="143479.20000000001"/>
    <n v="6"/>
  </r>
  <r>
    <s v="DET-003636"/>
    <s v="ORD-000535"/>
    <s v="PRD-000109"/>
    <n v="45"/>
    <n v="152.96"/>
    <n v="238.96"/>
    <n v="235.84"/>
    <n v="10612.8"/>
    <n v="6883.2"/>
    <n v="3729.6"/>
    <n v="0.35139999999999999"/>
    <x v="92"/>
    <x v="0"/>
    <x v="2"/>
    <s v="CUST-000051"/>
    <x v="42"/>
    <x v="2"/>
    <n v="16978.560000000001"/>
    <n v="6"/>
  </r>
  <r>
    <s v="DET-003637"/>
    <s v="ORD-001434"/>
    <s v="PRD-000099"/>
    <n v="47"/>
    <n v="61.44"/>
    <n v="90.77"/>
    <n v="97.99"/>
    <n v="4605.53"/>
    <n v="2887.68"/>
    <n v="1717.85"/>
    <n v="0.373"/>
    <x v="75"/>
    <x v="3"/>
    <x v="1"/>
    <s v="CUST-000075"/>
    <x v="0"/>
    <x v="0"/>
    <n v="3624.96"/>
    <n v="4"/>
  </r>
  <r>
    <s v="DET-003638"/>
    <s v="ORD-000461"/>
    <s v="PRD-000053"/>
    <n v="25"/>
    <n v="472.77"/>
    <n v="675.7"/>
    <n v="673.72"/>
    <n v="16843"/>
    <n v="11819.25"/>
    <n v="5023.75"/>
    <n v="0.29830000000000001"/>
    <x v="91"/>
    <x v="2"/>
    <x v="0"/>
    <s v="CUST-000066"/>
    <x v="64"/>
    <x v="2"/>
    <n v="111100.95"/>
    <n v="3"/>
  </r>
  <r>
    <s v="DET-003639"/>
    <s v="ORD-000391"/>
    <s v="PRD-000061"/>
    <n v="19"/>
    <n v="224.9"/>
    <n v="307.97000000000003"/>
    <n v="303.89999999999998"/>
    <n v="5774.1"/>
    <n v="4273.1000000000004"/>
    <n v="1501"/>
    <n v="0.26"/>
    <x v="109"/>
    <x v="1"/>
    <x v="2"/>
    <s v="CUST-000038"/>
    <x v="32"/>
    <x v="3"/>
    <n v="11245"/>
    <n v="6"/>
  </r>
  <r>
    <s v="DET-003640"/>
    <s v="ORD-001068"/>
    <s v="PRD-000046"/>
    <n v="39"/>
    <n v="348.14"/>
    <n v="536.96"/>
    <n v="570.66999999999996"/>
    <n v="22256.13"/>
    <n v="13577.46"/>
    <n v="8678.67"/>
    <n v="0.38990000000000002"/>
    <x v="79"/>
    <x v="1"/>
    <x v="2"/>
    <s v="CUST-000061"/>
    <x v="22"/>
    <x v="4"/>
    <n v="112797.36"/>
    <n v="1"/>
  </r>
  <r>
    <s v="DET-003641"/>
    <s v="ORD-000027"/>
    <s v="PRD-000085"/>
    <n v="25"/>
    <n v="189.94"/>
    <n v="277.74"/>
    <n v="264.58999999999997"/>
    <n v="6614.75"/>
    <n v="4748.5"/>
    <n v="1866.25"/>
    <n v="0.28210000000000002"/>
    <x v="115"/>
    <x v="5"/>
    <x v="3"/>
    <s v="CUST-000012"/>
    <x v="39"/>
    <x v="4"/>
    <n v="73316.84"/>
    <n v="1"/>
  </r>
  <r>
    <s v="DET-003642"/>
    <s v="ORD-000794"/>
    <s v="PRD-000074"/>
    <n v="25"/>
    <n v="416.96"/>
    <n v="613.59"/>
    <n v="607.58000000000004"/>
    <n v="15189.5"/>
    <n v="10424"/>
    <n v="4765.5"/>
    <n v="0.31369999999999998"/>
    <x v="40"/>
    <x v="5"/>
    <x v="3"/>
    <s v="CUST-000071"/>
    <x v="66"/>
    <x v="4"/>
    <n v="47950.400000000001"/>
    <n v="4"/>
  </r>
  <r>
    <s v="DET-003643"/>
    <s v="ORD-001121"/>
    <s v="PRD-000080"/>
    <n v="25"/>
    <n v="102.14"/>
    <n v="155.55000000000001"/>
    <n v="156.53"/>
    <n v="3913.25"/>
    <n v="2553.5"/>
    <n v="1359.75"/>
    <n v="0.34749999999999998"/>
    <x v="95"/>
    <x v="2"/>
    <x v="1"/>
    <s v="CUST-000033"/>
    <x v="23"/>
    <x v="2"/>
    <n v="43103.08"/>
    <n v="2"/>
  </r>
  <r>
    <s v="DET-003644"/>
    <s v="ORD-000975"/>
    <s v="PRD-000007"/>
    <n v="48"/>
    <n v="76.14"/>
    <n v="116.97"/>
    <n v="126.6"/>
    <n v="6076.8"/>
    <n v="3654.72"/>
    <n v="2422.08"/>
    <n v="0.39860000000000001"/>
    <x v="29"/>
    <x v="3"/>
    <x v="1"/>
    <s v="CUST-000042"/>
    <x v="53"/>
    <x v="2"/>
    <n v="23907.96"/>
    <n v="3"/>
  </r>
  <r>
    <s v="DET-003645"/>
    <s v="ORD-000548"/>
    <s v="PRD-000004"/>
    <n v="36"/>
    <n v="319.39999999999998"/>
    <n v="411.55"/>
    <n v="449.65"/>
    <n v="16187.4"/>
    <n v="11498.4"/>
    <n v="4689"/>
    <n v="0.28970000000000001"/>
    <x v="7"/>
    <x v="4"/>
    <x v="0"/>
    <s v="CUST-000001"/>
    <x v="50"/>
    <x v="4"/>
    <n v="31301.200000000001"/>
    <n v="1"/>
  </r>
  <r>
    <s v="DET-003646"/>
    <s v="ORD-000621"/>
    <s v="PRD-000091"/>
    <n v="9"/>
    <n v="103.82"/>
    <n v="149.71"/>
    <n v="158.31"/>
    <n v="1424.79"/>
    <n v="934.38"/>
    <n v="490.41"/>
    <n v="0.34420000000000001"/>
    <x v="70"/>
    <x v="4"/>
    <x v="0"/>
    <s v="CUST-000008"/>
    <x v="20"/>
    <x v="0"/>
    <n v="23359.5"/>
    <n v="4"/>
  </r>
  <r>
    <s v="DET-003647"/>
    <s v="ORD-000567"/>
    <s v="PRD-000052"/>
    <n v="43"/>
    <n v="398.81"/>
    <n v="500.83"/>
    <n v="512.79"/>
    <n v="22049.97"/>
    <n v="17148.830000000002"/>
    <n v="4901.1400000000003"/>
    <n v="0.2223"/>
    <x v="64"/>
    <x v="5"/>
    <x v="0"/>
    <s v="CUST-000075"/>
    <x v="0"/>
    <x v="0"/>
    <n v="100101.31"/>
    <n v="3"/>
  </r>
  <r>
    <s v="DET-003648"/>
    <s v="ORD-000704"/>
    <s v="PRD-000119"/>
    <n v="13"/>
    <n v="451.65"/>
    <n v="666.6"/>
    <n v="697.33"/>
    <n v="9065.2900000000009"/>
    <n v="5871.45"/>
    <n v="3193.84"/>
    <n v="0.3523"/>
    <x v="47"/>
    <x v="0"/>
    <x v="0"/>
    <s v="CUST-000017"/>
    <x v="41"/>
    <x v="4"/>
    <n v="148592.85"/>
    <n v="2"/>
  </r>
  <r>
    <s v="DET-003649"/>
    <s v="ORD-001243"/>
    <s v="PRD-000089"/>
    <n v="22"/>
    <n v="449.25"/>
    <n v="562.36"/>
    <n v="569.16"/>
    <n v="12521.52"/>
    <n v="9883.5"/>
    <n v="2638.02"/>
    <n v="0.2107"/>
    <x v="27"/>
    <x v="2"/>
    <x v="0"/>
    <s v="CUST-000044"/>
    <x v="52"/>
    <x v="3"/>
    <n v="146455.5"/>
    <n v="1"/>
  </r>
  <r>
    <s v="DET-003650"/>
    <s v="ORD-000185"/>
    <s v="PRD-000031"/>
    <n v="25"/>
    <n v="323.39999999999998"/>
    <n v="507.06"/>
    <n v="504.44"/>
    <n v="12611"/>
    <n v="8085"/>
    <n v="4526"/>
    <n v="0.3589"/>
    <x v="18"/>
    <x v="4"/>
    <x v="1"/>
    <s v="CUST-000005"/>
    <x v="65"/>
    <x v="4"/>
    <n v="78909.600000000006"/>
    <n v="4"/>
  </r>
  <r>
    <s v="DET-003651"/>
    <s v="ORD-001093"/>
    <s v="PRD-000075"/>
    <n v="12"/>
    <n v="368.09"/>
    <n v="503.79"/>
    <n v="550.44000000000005"/>
    <n v="6605.28"/>
    <n v="4417.08"/>
    <n v="2188.1999999999998"/>
    <n v="0.33129999999999998"/>
    <x v="100"/>
    <x v="1"/>
    <x v="2"/>
    <s v="CUST-000024"/>
    <x v="71"/>
    <x v="4"/>
    <n v="39753.72"/>
    <n v="2"/>
  </r>
  <r>
    <s v="DET-003652"/>
    <s v="ORD-001154"/>
    <s v="PRD-000112"/>
    <n v="48"/>
    <n v="122.55"/>
    <n v="174.75"/>
    <n v="169.04"/>
    <n v="8113.92"/>
    <n v="5882.4"/>
    <n v="2231.52"/>
    <n v="0.27500000000000002"/>
    <x v="116"/>
    <x v="0"/>
    <x v="2"/>
    <s v="CUST-000061"/>
    <x v="22"/>
    <x v="4"/>
    <n v="16421.7"/>
    <n v="5"/>
  </r>
  <r>
    <s v="DET-003653"/>
    <s v="ORD-000848"/>
    <s v="PRD-000084"/>
    <n v="38"/>
    <n v="78.599999999999994"/>
    <n v="122.97"/>
    <n v="123.21"/>
    <n v="4681.9799999999996"/>
    <n v="2986.8"/>
    <n v="1695.18"/>
    <n v="0.36209999999999998"/>
    <x v="9"/>
    <x v="5"/>
    <x v="1"/>
    <s v="CUST-000005"/>
    <x v="65"/>
    <x v="4"/>
    <n v="7074"/>
    <n v="1"/>
  </r>
  <r>
    <s v="DET-003654"/>
    <s v="ORD-000599"/>
    <s v="PRD-000036"/>
    <n v="14"/>
    <n v="413.78"/>
    <n v="552.28"/>
    <n v="599.15"/>
    <n v="8388.1"/>
    <n v="5792.92"/>
    <n v="2595.1799999999998"/>
    <n v="0.30940000000000001"/>
    <x v="81"/>
    <x v="1"/>
    <x v="2"/>
    <s v="CUST-000051"/>
    <x v="42"/>
    <x v="2"/>
    <n v="177511.62"/>
    <n v="3"/>
  </r>
  <r>
    <s v="DET-003655"/>
    <s v="ORD-000806"/>
    <s v="PRD-000054"/>
    <n v="45"/>
    <n v="452.67"/>
    <n v="601.72"/>
    <n v="636.9"/>
    <n v="28660.5"/>
    <n v="20370.150000000001"/>
    <n v="8290.35"/>
    <n v="0.2893"/>
    <x v="77"/>
    <x v="5"/>
    <x v="0"/>
    <s v="CUST-000039"/>
    <x v="51"/>
    <x v="0"/>
    <n v="218639.61"/>
    <n v="6"/>
  </r>
  <r>
    <s v="DET-003656"/>
    <s v="ORD-001358"/>
    <s v="PRD-000054"/>
    <n v="28"/>
    <n v="452.67"/>
    <n v="601.72"/>
    <n v="574.26"/>
    <n v="16079.28"/>
    <n v="12674.76"/>
    <n v="3404.52"/>
    <n v="0.2117"/>
    <x v="77"/>
    <x v="5"/>
    <x v="3"/>
    <s v="CUST-000080"/>
    <x v="12"/>
    <x v="4"/>
    <n v="218639.61"/>
    <n v="1"/>
  </r>
  <r>
    <s v="DET-003657"/>
    <s v="ORD-001178"/>
    <s v="PRD-000119"/>
    <n v="44"/>
    <n v="451.65"/>
    <n v="666.6"/>
    <n v="635.58000000000004"/>
    <n v="27965.52"/>
    <n v="19872.599999999999"/>
    <n v="8092.92"/>
    <n v="0.28939999999999999"/>
    <x v="47"/>
    <x v="0"/>
    <x v="0"/>
    <s v="CUST-000060"/>
    <x v="62"/>
    <x v="3"/>
    <n v="148592.85"/>
    <n v="3"/>
  </r>
  <r>
    <s v="DET-003658"/>
    <s v="ORD-000079"/>
    <s v="PRD-000017"/>
    <n v="28"/>
    <n v="186.91"/>
    <n v="267.58"/>
    <n v="274.93"/>
    <n v="7698.04"/>
    <n v="5233.4799999999996"/>
    <n v="2464.56"/>
    <n v="0.32019999999999998"/>
    <x v="42"/>
    <x v="0"/>
    <x v="2"/>
    <s v="CUST-000036"/>
    <x v="46"/>
    <x v="4"/>
    <n v="33456.89"/>
    <n v="6"/>
  </r>
  <r>
    <s v="DET-003659"/>
    <s v="ORD-000579"/>
    <s v="PRD-000109"/>
    <n v="36"/>
    <n v="152.96"/>
    <n v="238.96"/>
    <n v="244.37"/>
    <n v="8797.32"/>
    <n v="5506.56"/>
    <n v="3290.76"/>
    <n v="0.37409999999999999"/>
    <x v="92"/>
    <x v="0"/>
    <x v="0"/>
    <s v="CUST-000071"/>
    <x v="66"/>
    <x v="4"/>
    <n v="16978.560000000001"/>
    <n v="3"/>
  </r>
  <r>
    <s v="DET-003660"/>
    <s v="ORD-000413"/>
    <s v="PRD-000075"/>
    <n v="37"/>
    <n v="368.09"/>
    <n v="503.79"/>
    <n v="512.08000000000004"/>
    <n v="18946.96"/>
    <n v="13619.33"/>
    <n v="5327.63"/>
    <n v="0.28120000000000001"/>
    <x v="100"/>
    <x v="1"/>
    <x v="0"/>
    <s v="CUST-000075"/>
    <x v="0"/>
    <x v="0"/>
    <n v="39753.72"/>
    <n v="1"/>
  </r>
  <r>
    <s v="DET-003661"/>
    <s v="ORD-000546"/>
    <s v="PRD-000030"/>
    <n v="42"/>
    <n v="70.900000000000006"/>
    <n v="95.54"/>
    <n v="95.1"/>
    <n v="3994.2"/>
    <n v="2977.8"/>
    <n v="1016.4"/>
    <n v="0.2545"/>
    <x v="6"/>
    <x v="1"/>
    <x v="3"/>
    <s v="CUST-000054"/>
    <x v="6"/>
    <x v="3"/>
    <n v="19072.099999999999"/>
    <n v="1"/>
  </r>
  <r>
    <s v="DET-003662"/>
    <s v="ORD-000169"/>
    <s v="PRD-000099"/>
    <n v="48"/>
    <n v="61.44"/>
    <n v="90.77"/>
    <n v="99.67"/>
    <n v="4784.16"/>
    <n v="2949.12"/>
    <n v="1835.04"/>
    <n v="0.3836"/>
    <x v="75"/>
    <x v="3"/>
    <x v="2"/>
    <s v="CUST-000065"/>
    <x v="33"/>
    <x v="4"/>
    <n v="3624.96"/>
    <n v="1"/>
  </r>
  <r>
    <s v="DET-003663"/>
    <s v="ORD-000681"/>
    <s v="PRD-000105"/>
    <n v="38"/>
    <n v="458.4"/>
    <n v="615.54999999999995"/>
    <n v="609.89"/>
    <n v="23175.82"/>
    <n v="17419.2"/>
    <n v="5756.62"/>
    <n v="0.24840000000000001"/>
    <x v="85"/>
    <x v="2"/>
    <x v="0"/>
    <s v="CUST-000024"/>
    <x v="71"/>
    <x v="4"/>
    <n v="143479.20000000001"/>
    <n v="6"/>
  </r>
  <r>
    <s v="DET-003664"/>
    <s v="ORD-000583"/>
    <s v="PRD-000102"/>
    <n v="15"/>
    <n v="336.38"/>
    <n v="487.38"/>
    <n v="498.84"/>
    <n v="7482.6"/>
    <n v="5045.7"/>
    <n v="2436.9"/>
    <n v="0.32569999999999999"/>
    <x v="37"/>
    <x v="5"/>
    <x v="1"/>
    <s v="CUST-000049"/>
    <x v="7"/>
    <x v="1"/>
    <n v="161462.39999999999"/>
    <n v="4"/>
  </r>
  <r>
    <s v="DET-003665"/>
    <s v="ORD-000515"/>
    <s v="PRD-000022"/>
    <n v="35"/>
    <n v="112.77"/>
    <n v="150.9"/>
    <n v="152.52000000000001"/>
    <n v="5338.2"/>
    <n v="3946.95"/>
    <n v="1391.25"/>
    <n v="0.2606"/>
    <x v="17"/>
    <x v="3"/>
    <x v="0"/>
    <s v="CUST-000011"/>
    <x v="78"/>
    <x v="1"/>
    <n v="35409.78"/>
    <n v="2"/>
  </r>
  <r>
    <s v="DET-003666"/>
    <s v="ORD-001338"/>
    <s v="PRD-000117"/>
    <n v="22"/>
    <n v="411.65"/>
    <n v="555.02"/>
    <n v="541.44000000000005"/>
    <n v="11911.68"/>
    <n v="9056.2999999999993"/>
    <n v="2855.38"/>
    <n v="0.2397"/>
    <x v="97"/>
    <x v="4"/>
    <x v="1"/>
    <s v="CUST-000005"/>
    <x v="65"/>
    <x v="4"/>
    <n v="41165"/>
    <n v="3"/>
  </r>
  <r>
    <s v="DET-003667"/>
    <s v="ORD-000032"/>
    <s v="PRD-000043"/>
    <n v="27"/>
    <n v="65.47"/>
    <n v="96.35"/>
    <n v="94.46"/>
    <n v="2550.42"/>
    <n v="1767.69"/>
    <n v="782.73"/>
    <n v="0.30690000000000001"/>
    <x v="87"/>
    <x v="1"/>
    <x v="0"/>
    <s v="CUST-000071"/>
    <x v="66"/>
    <x v="4"/>
    <n v="4451.96"/>
    <n v="3"/>
  </r>
  <r>
    <s v="DET-003668"/>
    <s v="ORD-000287"/>
    <s v="PRD-000112"/>
    <n v="26"/>
    <n v="122.55"/>
    <n v="174.75"/>
    <n v="190.08"/>
    <n v="4942.08"/>
    <n v="3186.3"/>
    <n v="1755.78"/>
    <n v="0.3553"/>
    <x v="116"/>
    <x v="0"/>
    <x v="3"/>
    <s v="CUST-000027"/>
    <x v="21"/>
    <x v="4"/>
    <n v="16421.7"/>
    <n v="3"/>
  </r>
  <r>
    <s v="DET-003669"/>
    <s v="ORD-000594"/>
    <s v="PRD-000115"/>
    <n v="47"/>
    <n v="335.03"/>
    <n v="441.68"/>
    <n v="476.46"/>
    <n v="22393.62"/>
    <n v="15746.41"/>
    <n v="6647.21"/>
    <n v="0.29680000000000001"/>
    <x v="46"/>
    <x v="0"/>
    <x v="1"/>
    <s v="CUST-000061"/>
    <x v="22"/>
    <x v="4"/>
    <n v="147748.23000000001"/>
    <n v="1"/>
  </r>
  <r>
    <s v="DET-003670"/>
    <s v="ORD-001067"/>
    <s v="PRD-000027"/>
    <n v="22"/>
    <n v="139.85"/>
    <n v="204.65"/>
    <n v="200.53"/>
    <n v="4411.66"/>
    <n v="3076.7"/>
    <n v="1334.96"/>
    <n v="0.30259999999999998"/>
    <x v="80"/>
    <x v="1"/>
    <x v="3"/>
    <s v="CUST-000034"/>
    <x v="28"/>
    <x v="0"/>
    <n v="52164.05"/>
    <n v="1"/>
  </r>
  <r>
    <s v="DET-003671"/>
    <s v="ORD-000617"/>
    <s v="PRD-000037"/>
    <n v="44"/>
    <n v="187.08"/>
    <n v="277.86"/>
    <n v="300.45999999999998"/>
    <n v="13220.24"/>
    <n v="8231.52"/>
    <n v="4988.72"/>
    <n v="0.37740000000000001"/>
    <x v="104"/>
    <x v="0"/>
    <x v="1"/>
    <s v="CUST-000051"/>
    <x v="42"/>
    <x v="2"/>
    <n v="64729.68"/>
    <n v="2"/>
  </r>
  <r>
    <s v="DET-003672"/>
    <s v="ORD-001025"/>
    <s v="PRD-000046"/>
    <n v="45"/>
    <n v="348.14"/>
    <n v="536.96"/>
    <n v="526.96"/>
    <n v="23713.200000000001"/>
    <n v="15666.3"/>
    <n v="8046.9"/>
    <n v="0.33929999999999999"/>
    <x v="79"/>
    <x v="1"/>
    <x v="2"/>
    <s v="CUST-000007"/>
    <x v="30"/>
    <x v="3"/>
    <n v="112797.36"/>
    <n v="1"/>
  </r>
  <r>
    <s v="DET-003673"/>
    <s v="ORD-000270"/>
    <s v="PRD-000113"/>
    <n v="43"/>
    <n v="468.36"/>
    <n v="680.02"/>
    <n v="709.93"/>
    <n v="30526.99"/>
    <n v="20139.48"/>
    <n v="10387.51"/>
    <n v="0.34029999999999999"/>
    <x v="83"/>
    <x v="1"/>
    <x v="2"/>
    <s v="CUST-000051"/>
    <x v="42"/>
    <x v="2"/>
    <n v="110064.6"/>
    <n v="5"/>
  </r>
  <r>
    <s v="DET-003674"/>
    <s v="ORD-001204"/>
    <s v="PRD-000035"/>
    <n v="24"/>
    <n v="484.53"/>
    <n v="772.81"/>
    <n v="743.59"/>
    <n v="17846.16"/>
    <n v="11628.72"/>
    <n v="6217.44"/>
    <n v="0.34839999999999999"/>
    <x v="1"/>
    <x v="1"/>
    <x v="2"/>
    <s v="CUST-000035"/>
    <x v="61"/>
    <x v="1"/>
    <n v="63957.96"/>
    <n v="2"/>
  </r>
  <r>
    <s v="DET-003675"/>
    <s v="ORD-000518"/>
    <s v="PRD-000004"/>
    <n v="17"/>
    <n v="319.39999999999998"/>
    <n v="411.55"/>
    <n v="445.32"/>
    <n v="7570.44"/>
    <n v="5429.8"/>
    <n v="2140.64"/>
    <n v="0.2828"/>
    <x v="7"/>
    <x v="4"/>
    <x v="1"/>
    <s v="CUST-000006"/>
    <x v="63"/>
    <x v="2"/>
    <n v="31301.200000000001"/>
    <n v="2"/>
  </r>
  <r>
    <s v="DET-003676"/>
    <s v="ORD-001127"/>
    <s v="PRD-000080"/>
    <n v="49"/>
    <n v="102.14"/>
    <n v="155.55000000000001"/>
    <n v="148.97"/>
    <n v="7299.53"/>
    <n v="5004.8599999999997"/>
    <n v="2294.67"/>
    <n v="0.31440000000000001"/>
    <x v="95"/>
    <x v="2"/>
    <x v="3"/>
    <s v="CUST-000017"/>
    <x v="41"/>
    <x v="4"/>
    <n v="43103.08"/>
    <n v="2"/>
  </r>
  <r>
    <s v="DET-003677"/>
    <s v="ORD-001034"/>
    <s v="PRD-000080"/>
    <n v="5"/>
    <n v="102.14"/>
    <n v="155.55000000000001"/>
    <n v="160.72"/>
    <n v="803.6"/>
    <n v="510.7"/>
    <n v="292.89999999999998"/>
    <n v="0.36449999999999999"/>
    <x v="95"/>
    <x v="2"/>
    <x v="2"/>
    <s v="CUST-000058"/>
    <x v="79"/>
    <x v="0"/>
    <n v="43103.08"/>
    <n v="5"/>
  </r>
  <r>
    <s v="DET-003678"/>
    <s v="ORD-000583"/>
    <s v="PRD-000085"/>
    <n v="8"/>
    <n v="189.94"/>
    <n v="277.74"/>
    <n v="296.33999999999997"/>
    <n v="2370.7199999999998"/>
    <n v="1519.52"/>
    <n v="851.2"/>
    <n v="0.35899999999999999"/>
    <x v="115"/>
    <x v="5"/>
    <x v="1"/>
    <s v="CUST-000049"/>
    <x v="7"/>
    <x v="1"/>
    <n v="73316.84"/>
    <n v="4"/>
  </r>
  <r>
    <s v="DET-003679"/>
    <s v="ORD-001114"/>
    <s v="PRD-000026"/>
    <n v="28"/>
    <n v="403.33"/>
    <n v="509.37"/>
    <n v="492.83"/>
    <n v="13799.24"/>
    <n v="11293.24"/>
    <n v="2506"/>
    <n v="0.18160000000000001"/>
    <x v="110"/>
    <x v="4"/>
    <x v="3"/>
    <s v="CUST-000021"/>
    <x v="55"/>
    <x v="4"/>
    <n v="179481.85"/>
    <n v="3"/>
  </r>
  <r>
    <s v="DET-003680"/>
    <s v="ORD-000226"/>
    <s v="PRD-000100"/>
    <n v="40"/>
    <n v="98.55"/>
    <n v="152.47999999999999"/>
    <n v="154.11000000000001"/>
    <n v="6164.4"/>
    <n v="3942"/>
    <n v="2222.4"/>
    <n v="0.36049999999999999"/>
    <x v="119"/>
    <x v="0"/>
    <x v="1"/>
    <s v="CUST-000064"/>
    <x v="18"/>
    <x v="0"/>
    <n v="45135.9"/>
    <n v="6"/>
  </r>
  <r>
    <s v="DET-003681"/>
    <s v="ORD-000670"/>
    <s v="PRD-000019"/>
    <n v="40"/>
    <n v="244.38"/>
    <n v="336.58"/>
    <n v="321.87"/>
    <n v="12874.8"/>
    <n v="9775.2000000000007"/>
    <n v="3099.6"/>
    <n v="0.2407"/>
    <x v="112"/>
    <x v="2"/>
    <x v="1"/>
    <s v="CUST-000011"/>
    <x v="78"/>
    <x v="1"/>
    <n v="61339.38"/>
    <n v="3"/>
  </r>
  <r>
    <s v="DET-003682"/>
    <s v="ORD-000917"/>
    <s v="PRD-000081"/>
    <n v="49"/>
    <n v="438.4"/>
    <n v="646.51"/>
    <n v="680.4"/>
    <n v="33339.599999999999"/>
    <n v="21481.599999999999"/>
    <n v="11858"/>
    <n v="0.35570000000000002"/>
    <x v="84"/>
    <x v="0"/>
    <x v="2"/>
    <s v="CUST-000009"/>
    <x v="24"/>
    <x v="2"/>
    <n v="203417.60000000001"/>
    <n v="2"/>
  </r>
  <r>
    <s v="DET-003683"/>
    <s v="ORD-000126"/>
    <s v="PRD-000045"/>
    <n v="6"/>
    <n v="166.45"/>
    <n v="213.32"/>
    <n v="212.49"/>
    <n v="1274.94"/>
    <n v="998.7"/>
    <n v="276.24"/>
    <n v="0.2167"/>
    <x v="51"/>
    <x v="3"/>
    <x v="0"/>
    <s v="CUST-000031"/>
    <x v="57"/>
    <x v="0"/>
    <n v="49768.55"/>
    <n v="6"/>
  </r>
  <r>
    <s v="DET-003684"/>
    <s v="ORD-000956"/>
    <s v="PRD-000026"/>
    <n v="32"/>
    <n v="403.33"/>
    <n v="509.37"/>
    <n v="526.64"/>
    <n v="16852.48"/>
    <n v="12906.56"/>
    <n v="3945.92"/>
    <n v="0.2341"/>
    <x v="110"/>
    <x v="4"/>
    <x v="1"/>
    <s v="CUST-000040"/>
    <x v="27"/>
    <x v="1"/>
    <n v="179481.85"/>
    <n v="3"/>
  </r>
  <r>
    <s v="DET-003685"/>
    <s v="ORD-001233"/>
    <s v="PRD-000022"/>
    <n v="30"/>
    <n v="112.77"/>
    <n v="150.9"/>
    <n v="164.47"/>
    <n v="4934.1000000000004"/>
    <n v="3383.1"/>
    <n v="1551"/>
    <n v="0.31430000000000002"/>
    <x v="17"/>
    <x v="3"/>
    <x v="0"/>
    <s v="CUST-000058"/>
    <x v="79"/>
    <x v="0"/>
    <n v="35409.78"/>
    <n v="4"/>
  </r>
  <r>
    <s v="DET-003686"/>
    <s v="ORD-001121"/>
    <s v="PRD-000119"/>
    <n v="27"/>
    <n v="451.65"/>
    <n v="666.6"/>
    <n v="663.85"/>
    <n v="17923.95"/>
    <n v="12194.55"/>
    <n v="5729.4"/>
    <n v="0.31969999999999998"/>
    <x v="47"/>
    <x v="0"/>
    <x v="1"/>
    <s v="CUST-000033"/>
    <x v="23"/>
    <x v="2"/>
    <n v="148592.85"/>
    <n v="2"/>
  </r>
  <r>
    <s v="DET-003687"/>
    <s v="ORD-000074"/>
    <s v="PRD-000058"/>
    <n v="19"/>
    <n v="138.19"/>
    <n v="191.44"/>
    <n v="183.26"/>
    <n v="3481.94"/>
    <n v="2625.61"/>
    <n v="856.33"/>
    <n v="0.24590000000000001"/>
    <x v="52"/>
    <x v="5"/>
    <x v="0"/>
    <s v="CUST-000065"/>
    <x v="33"/>
    <x v="4"/>
    <n v="14233.57"/>
    <n v="6"/>
  </r>
  <r>
    <s v="DET-003688"/>
    <s v="ORD-001215"/>
    <s v="PRD-000063"/>
    <n v="40"/>
    <n v="422.93"/>
    <n v="665.54"/>
    <n v="699.71"/>
    <n v="27988.400000000001"/>
    <n v="16917.2"/>
    <n v="11071.2"/>
    <n v="0.39560000000000001"/>
    <x v="101"/>
    <x v="4"/>
    <x v="2"/>
    <s v="CUST-000024"/>
    <x v="71"/>
    <x v="4"/>
    <n v="209773.28"/>
    <n v="5"/>
  </r>
  <r>
    <s v="DET-003689"/>
    <s v="ORD-000056"/>
    <s v="PRD-000120"/>
    <n v="31"/>
    <n v="292.7"/>
    <n v="384.02"/>
    <n v="410.14"/>
    <n v="12714.34"/>
    <n v="9073.7000000000007"/>
    <n v="3640.64"/>
    <n v="0.2863"/>
    <x v="62"/>
    <x v="2"/>
    <x v="1"/>
    <s v="CUST-000009"/>
    <x v="24"/>
    <x v="2"/>
    <n v="76980.100000000006"/>
    <n v="6"/>
  </r>
  <r>
    <s v="DET-003690"/>
    <s v="ORD-000720"/>
    <s v="PRD-000028"/>
    <n v="10"/>
    <n v="281.41000000000003"/>
    <n v="401.27"/>
    <n v="438.86"/>
    <n v="4388.6000000000004"/>
    <n v="2814.1"/>
    <n v="1574.5"/>
    <n v="0.35880000000000001"/>
    <x v="12"/>
    <x v="3"/>
    <x v="3"/>
    <s v="CUST-000062"/>
    <x v="8"/>
    <x v="4"/>
    <n v="26171.13"/>
    <n v="3"/>
  </r>
  <r>
    <s v="DET-003691"/>
    <s v="ORD-000553"/>
    <s v="PRD-000065"/>
    <n v="39"/>
    <n v="176.42"/>
    <n v="236.45"/>
    <n v="230.22"/>
    <n v="8978.58"/>
    <n v="6880.38"/>
    <n v="2098.1999999999998"/>
    <n v="0.23369999999999999"/>
    <x v="114"/>
    <x v="0"/>
    <x v="1"/>
    <s v="CUST-000015"/>
    <x v="69"/>
    <x v="1"/>
    <n v="54866.62"/>
    <n v="2"/>
  </r>
  <r>
    <s v="DET-003692"/>
    <s v="ORD-000032"/>
    <s v="PRD-000044"/>
    <n v="43"/>
    <n v="459.19"/>
    <n v="660.1"/>
    <n v="665.92"/>
    <n v="28634.560000000001"/>
    <n v="19745.169999999998"/>
    <n v="8889.39"/>
    <n v="0.31040000000000001"/>
    <x v="53"/>
    <x v="1"/>
    <x v="0"/>
    <s v="CUST-000071"/>
    <x v="66"/>
    <x v="4"/>
    <n v="22959.5"/>
    <n v="3"/>
  </r>
  <r>
    <s v="DET-003693"/>
    <s v="ORD-000574"/>
    <s v="PRD-000100"/>
    <n v="42"/>
    <n v="98.55"/>
    <n v="152.47999999999999"/>
    <n v="164.16"/>
    <n v="6894.72"/>
    <n v="4139.1000000000004"/>
    <n v="2755.62"/>
    <n v="0.3997"/>
    <x v="119"/>
    <x v="0"/>
    <x v="0"/>
    <s v="CUST-000059"/>
    <x v="5"/>
    <x v="2"/>
    <n v="45135.9"/>
    <n v="6"/>
  </r>
  <r>
    <s v="DET-003694"/>
    <s v="ORD-000667"/>
    <s v="PRD-000043"/>
    <n v="39"/>
    <n v="65.47"/>
    <n v="96.35"/>
    <n v="103.19"/>
    <n v="4024.41"/>
    <n v="2553.33"/>
    <n v="1471.08"/>
    <n v="0.36549999999999999"/>
    <x v="87"/>
    <x v="1"/>
    <x v="0"/>
    <s v="CUST-000047"/>
    <x v="43"/>
    <x v="3"/>
    <n v="4451.96"/>
    <n v="1"/>
  </r>
  <r>
    <s v="DET-003695"/>
    <s v="ORD-000284"/>
    <s v="PRD-000037"/>
    <n v="40"/>
    <n v="187.08"/>
    <n v="277.86"/>
    <n v="290.01"/>
    <n v="11600.4"/>
    <n v="7483.2"/>
    <n v="4117.2"/>
    <n v="0.35489999999999999"/>
    <x v="104"/>
    <x v="0"/>
    <x v="1"/>
    <s v="CUST-000049"/>
    <x v="7"/>
    <x v="1"/>
    <n v="64729.68"/>
    <n v="5"/>
  </r>
  <r>
    <s v="DET-003696"/>
    <s v="ORD-000187"/>
    <s v="PRD-000066"/>
    <n v="14"/>
    <n v="294.20999999999998"/>
    <n v="435.72"/>
    <n v="431.54"/>
    <n v="6041.56"/>
    <n v="4118.9399999999996"/>
    <n v="1922.62"/>
    <n v="0.31819999999999998"/>
    <x v="14"/>
    <x v="1"/>
    <x v="1"/>
    <s v="CUST-000053"/>
    <x v="19"/>
    <x v="4"/>
    <n v="118860.84"/>
    <n v="5"/>
  </r>
  <r>
    <s v="DET-003697"/>
    <s v="ORD-000498"/>
    <s v="PRD-000017"/>
    <n v="34"/>
    <n v="186.91"/>
    <n v="267.58"/>
    <n v="265.60000000000002"/>
    <n v="9030.4"/>
    <n v="6354.94"/>
    <n v="2675.46"/>
    <n v="0.29630000000000001"/>
    <x v="42"/>
    <x v="0"/>
    <x v="2"/>
    <s v="CUST-000029"/>
    <x v="4"/>
    <x v="0"/>
    <n v="33456.89"/>
    <n v="2"/>
  </r>
  <r>
    <s v="DET-003698"/>
    <s v="ORD-001466"/>
    <s v="PRD-000040"/>
    <n v="45"/>
    <n v="248.07"/>
    <n v="373.31"/>
    <n v="361.59"/>
    <n v="16271.55"/>
    <n v="11163.15"/>
    <n v="5108.3999999999996"/>
    <n v="0.31390000000000001"/>
    <x v="76"/>
    <x v="3"/>
    <x v="1"/>
    <s v="CUST-000056"/>
    <x v="9"/>
    <x v="1"/>
    <n v="89553.27"/>
    <n v="6"/>
  </r>
  <r>
    <s v="DET-003699"/>
    <s v="ORD-000130"/>
    <s v="PRD-000038"/>
    <n v="42"/>
    <n v="93.95"/>
    <n v="142.47999999999999"/>
    <n v="155.06"/>
    <n v="6512.52"/>
    <n v="3945.9"/>
    <n v="2566.62"/>
    <n v="0.39410000000000001"/>
    <x v="22"/>
    <x v="0"/>
    <x v="0"/>
    <s v="CUST-000016"/>
    <x v="47"/>
    <x v="3"/>
    <n v="12965.1"/>
    <n v="6"/>
  </r>
  <r>
    <s v="DET-003700"/>
    <s v="ORD-000639"/>
    <s v="PRD-000085"/>
    <n v="33"/>
    <n v="189.94"/>
    <n v="277.74"/>
    <n v="271.06"/>
    <n v="8944.98"/>
    <n v="6268.02"/>
    <n v="2676.96"/>
    <n v="0.29930000000000001"/>
    <x v="115"/>
    <x v="5"/>
    <x v="1"/>
    <s v="CUST-000054"/>
    <x v="6"/>
    <x v="3"/>
    <n v="73316.84"/>
    <n v="5"/>
  </r>
  <r>
    <s v="DET-003701"/>
    <s v="ORD-001316"/>
    <s v="PRD-000061"/>
    <n v="47"/>
    <n v="224.9"/>
    <n v="307.97000000000003"/>
    <n v="319.04000000000002"/>
    <n v="14994.88"/>
    <n v="10570.3"/>
    <n v="4424.58"/>
    <n v="0.29509999999999997"/>
    <x v="109"/>
    <x v="1"/>
    <x v="2"/>
    <s v="CUST-000020"/>
    <x v="72"/>
    <x v="0"/>
    <n v="11245"/>
    <n v="3"/>
  </r>
  <r>
    <s v="DET-003702"/>
    <s v="ORD-000114"/>
    <s v="PRD-000009"/>
    <n v="43"/>
    <n v="320.5"/>
    <n v="401.4"/>
    <n v="416.51"/>
    <n v="17909.93"/>
    <n v="13781.5"/>
    <n v="4128.43"/>
    <n v="0.23050000000000001"/>
    <x v="69"/>
    <x v="0"/>
    <x v="2"/>
    <s v="CUST-000021"/>
    <x v="55"/>
    <x v="4"/>
    <n v="85253"/>
    <n v="4"/>
  </r>
  <r>
    <s v="DET-003703"/>
    <s v="ORD-001223"/>
    <s v="PRD-000077"/>
    <n v="8"/>
    <n v="397.07"/>
    <n v="597.23"/>
    <n v="600.48"/>
    <n v="4803.84"/>
    <n v="3176.56"/>
    <n v="1627.28"/>
    <n v="0.3387"/>
    <x v="71"/>
    <x v="4"/>
    <x v="3"/>
    <s v="CUST-000049"/>
    <x v="7"/>
    <x v="1"/>
    <n v="153269.01999999999"/>
    <n v="6"/>
  </r>
  <r>
    <s v="DET-003704"/>
    <s v="ORD-000013"/>
    <s v="PRD-000075"/>
    <n v="9"/>
    <n v="368.09"/>
    <n v="503.79"/>
    <n v="505.24"/>
    <n v="4547.16"/>
    <n v="3312.81"/>
    <n v="1234.3499999999999"/>
    <n v="0.27150000000000002"/>
    <x v="100"/>
    <x v="1"/>
    <x v="2"/>
    <s v="CUST-000023"/>
    <x v="2"/>
    <x v="1"/>
    <n v="39753.72"/>
    <n v="4"/>
  </r>
  <r>
    <s v="DET-003705"/>
    <s v="ORD-001295"/>
    <s v="PRD-000061"/>
    <n v="8"/>
    <n v="224.9"/>
    <n v="307.97000000000003"/>
    <n v="323.45999999999998"/>
    <n v="2587.6799999999998"/>
    <n v="1799.2"/>
    <n v="788.48"/>
    <n v="0.30470000000000003"/>
    <x v="109"/>
    <x v="1"/>
    <x v="1"/>
    <s v="CUST-000028"/>
    <x v="67"/>
    <x v="3"/>
    <n v="11245"/>
    <n v="5"/>
  </r>
  <r>
    <s v="DET-003706"/>
    <s v="ORD-001239"/>
    <s v="PRD-000080"/>
    <n v="40"/>
    <n v="102.14"/>
    <n v="155.55000000000001"/>
    <n v="156.83000000000001"/>
    <n v="6273.2"/>
    <n v="4085.6"/>
    <n v="2187.6"/>
    <n v="0.34870000000000001"/>
    <x v="95"/>
    <x v="2"/>
    <x v="2"/>
    <s v="CUST-000015"/>
    <x v="69"/>
    <x v="1"/>
    <n v="43103.08"/>
    <n v="4"/>
  </r>
  <r>
    <s v="DET-003707"/>
    <s v="ORD-000444"/>
    <s v="PRD-000016"/>
    <n v="49"/>
    <n v="132.53"/>
    <n v="180.65"/>
    <n v="178.53"/>
    <n v="8747.9699999999993"/>
    <n v="6493.97"/>
    <n v="2254"/>
    <n v="0.25769999999999998"/>
    <x v="108"/>
    <x v="5"/>
    <x v="2"/>
    <s v="CUST-000026"/>
    <x v="70"/>
    <x v="0"/>
    <n v="33132.5"/>
    <n v="6"/>
  </r>
  <r>
    <s v="DET-003708"/>
    <s v="ORD-000447"/>
    <s v="PRD-000002"/>
    <n v="20"/>
    <n v="477.82"/>
    <n v="747.13"/>
    <n v="754.5"/>
    <n v="15090"/>
    <n v="9556.4"/>
    <n v="5533.6"/>
    <n v="0.36670000000000003"/>
    <x v="86"/>
    <x v="4"/>
    <x v="0"/>
    <s v="CUST-000042"/>
    <x v="53"/>
    <x v="2"/>
    <n v="45392.9"/>
    <n v="2"/>
  </r>
  <r>
    <s v="DET-003709"/>
    <s v="ORD-000986"/>
    <s v="PRD-000106"/>
    <n v="29"/>
    <n v="162.18"/>
    <n v="216.57"/>
    <n v="231.98"/>
    <n v="6727.42"/>
    <n v="4703.22"/>
    <n v="2024.2"/>
    <n v="0.3009"/>
    <x v="33"/>
    <x v="1"/>
    <x v="1"/>
    <s v="CUST-000039"/>
    <x v="51"/>
    <x v="0"/>
    <n v="37950.120000000003"/>
    <n v="1"/>
  </r>
  <r>
    <s v="DET-003710"/>
    <s v="ORD-000993"/>
    <s v="PRD-000108"/>
    <n v="18"/>
    <n v="390"/>
    <n v="541.16"/>
    <n v="592.54999999999995"/>
    <n v="10665.9"/>
    <n v="7020"/>
    <n v="3645.9"/>
    <n v="0.34179999999999999"/>
    <x v="34"/>
    <x v="4"/>
    <x v="3"/>
    <s v="CUST-000064"/>
    <x v="18"/>
    <x v="0"/>
    <n v="56160"/>
    <n v="4"/>
  </r>
  <r>
    <s v="DET-003711"/>
    <s v="ORD-000715"/>
    <s v="PRD-000072"/>
    <n v="15"/>
    <n v="139.41999999999999"/>
    <n v="218.06"/>
    <n v="227.96"/>
    <n v="3419.4"/>
    <n v="2091.3000000000002"/>
    <n v="1328.1"/>
    <n v="0.38840000000000002"/>
    <x v="99"/>
    <x v="4"/>
    <x v="2"/>
    <s v="CUST-000071"/>
    <x v="66"/>
    <x v="4"/>
    <n v="45032.66"/>
    <n v="2"/>
  </r>
  <r>
    <s v="DET-003712"/>
    <s v="ORD-000074"/>
    <s v="PRD-000043"/>
    <n v="33"/>
    <n v="65.47"/>
    <n v="96.35"/>
    <n v="102.84"/>
    <n v="3393.72"/>
    <n v="2160.5100000000002"/>
    <n v="1233.21"/>
    <n v="0.3634"/>
    <x v="87"/>
    <x v="1"/>
    <x v="0"/>
    <s v="CUST-000065"/>
    <x v="33"/>
    <x v="4"/>
    <n v="4451.96"/>
    <n v="6"/>
  </r>
  <r>
    <s v="DET-003713"/>
    <s v="ORD-000537"/>
    <s v="PRD-000042"/>
    <n v="38"/>
    <n v="272.83"/>
    <n v="401.42"/>
    <n v="413.43"/>
    <n v="15710.34"/>
    <n v="10367.540000000001"/>
    <n v="5342.8"/>
    <n v="0.34010000000000001"/>
    <x v="36"/>
    <x v="2"/>
    <x v="2"/>
    <s v="CUST-000078"/>
    <x v="40"/>
    <x v="3"/>
    <n v="121955.01"/>
    <n v="3"/>
  </r>
  <r>
    <s v="DET-003714"/>
    <s v="ORD-000101"/>
    <s v="PRD-000077"/>
    <n v="26"/>
    <n v="397.07"/>
    <n v="597.23"/>
    <n v="623.34"/>
    <n v="16206.84"/>
    <n v="10323.82"/>
    <n v="5883.02"/>
    <n v="0.36299999999999999"/>
    <x v="71"/>
    <x v="4"/>
    <x v="2"/>
    <s v="CUST-000063"/>
    <x v="16"/>
    <x v="3"/>
    <n v="153269.01999999999"/>
    <n v="4"/>
  </r>
  <r>
    <s v="DET-003715"/>
    <s v="ORD-000176"/>
    <s v="PRD-000057"/>
    <n v="18"/>
    <n v="89.82"/>
    <n v="134"/>
    <n v="147.16"/>
    <n v="2648.88"/>
    <n v="1616.76"/>
    <n v="1032.1199999999999"/>
    <n v="0.3896"/>
    <x v="30"/>
    <x v="4"/>
    <x v="0"/>
    <s v="CUST-000027"/>
    <x v="21"/>
    <x v="4"/>
    <n v="9431.1"/>
    <n v="3"/>
  </r>
  <r>
    <s v="DET-003716"/>
    <s v="ORD-000427"/>
    <s v="PRD-000081"/>
    <n v="28"/>
    <n v="438.4"/>
    <n v="646.51"/>
    <n v="656.7"/>
    <n v="18387.599999999999"/>
    <n v="12275.2"/>
    <n v="6112.4"/>
    <n v="0.33239999999999997"/>
    <x v="84"/>
    <x v="0"/>
    <x v="1"/>
    <s v="CUST-000076"/>
    <x v="35"/>
    <x v="2"/>
    <n v="203417.60000000001"/>
    <n v="1"/>
  </r>
  <r>
    <s v="DET-003717"/>
    <s v="ORD-001141"/>
    <s v="PRD-000103"/>
    <n v="43"/>
    <n v="191.46"/>
    <n v="245.6"/>
    <n v="235.76"/>
    <n v="10137.68"/>
    <n v="8232.7800000000007"/>
    <n v="1904.9"/>
    <n v="0.18790000000000001"/>
    <x v="38"/>
    <x v="1"/>
    <x v="1"/>
    <s v="CUST-000077"/>
    <x v="45"/>
    <x v="1"/>
    <n v="55140.480000000003"/>
    <n v="1"/>
  </r>
  <r>
    <s v="DET-003718"/>
    <s v="ORD-001190"/>
    <s v="PRD-000088"/>
    <n v="30"/>
    <n v="336.9"/>
    <n v="499.36"/>
    <n v="546.08000000000004"/>
    <n v="16382.4"/>
    <n v="10107"/>
    <n v="6275.4"/>
    <n v="0.3831"/>
    <x v="26"/>
    <x v="4"/>
    <x v="2"/>
    <s v="CUST-000053"/>
    <x v="19"/>
    <x v="4"/>
    <n v="34700.699999999997"/>
    <n v="3"/>
  </r>
  <r>
    <s v="DET-003719"/>
    <s v="ORD-000041"/>
    <s v="PRD-000067"/>
    <n v="47"/>
    <n v="113.42"/>
    <n v="174.22"/>
    <n v="186.23"/>
    <n v="8752.81"/>
    <n v="5330.74"/>
    <n v="3422.07"/>
    <n v="0.39100000000000001"/>
    <x v="57"/>
    <x v="4"/>
    <x v="1"/>
    <s v="CUST-000053"/>
    <x v="19"/>
    <x v="4"/>
    <n v="35500.46"/>
    <n v="3"/>
  </r>
  <r>
    <s v="DET-003720"/>
    <s v="ORD-000429"/>
    <s v="PRD-000030"/>
    <n v="40"/>
    <n v="70.900000000000006"/>
    <n v="95.54"/>
    <n v="96.47"/>
    <n v="3858.8"/>
    <n v="2836"/>
    <n v="1022.8"/>
    <n v="0.2651"/>
    <x v="6"/>
    <x v="1"/>
    <x v="2"/>
    <s v="CUST-000001"/>
    <x v="50"/>
    <x v="4"/>
    <n v="19072.099999999999"/>
    <n v="6"/>
  </r>
  <r>
    <s v="DET-003721"/>
    <s v="ORD-000344"/>
    <s v="PRD-000116"/>
    <n v="43"/>
    <n v="442.16"/>
    <n v="664.5"/>
    <n v="729.2"/>
    <n v="31355.599999999999"/>
    <n v="19012.88"/>
    <n v="12342.72"/>
    <n v="0.39360000000000001"/>
    <x v="98"/>
    <x v="1"/>
    <x v="3"/>
    <s v="CUST-000070"/>
    <x v="77"/>
    <x v="0"/>
    <n v="207373.04"/>
    <n v="4"/>
  </r>
  <r>
    <s v="DET-003722"/>
    <s v="ORD-001448"/>
    <s v="PRD-000013"/>
    <n v="20"/>
    <n v="424.6"/>
    <n v="548.55999999999995"/>
    <n v="549.55999999999995"/>
    <n v="10991.2"/>
    <n v="8492"/>
    <n v="2499.1999999999998"/>
    <n v="0.22739999999999999"/>
    <x v="61"/>
    <x v="4"/>
    <x v="3"/>
    <s v="CUST-000035"/>
    <x v="61"/>
    <x v="1"/>
    <n v="195740.6"/>
    <n v="5"/>
  </r>
  <r>
    <s v="DET-003723"/>
    <s v="ORD-000366"/>
    <s v="PRD-000019"/>
    <n v="42"/>
    <n v="244.38"/>
    <n v="336.58"/>
    <n v="338.54"/>
    <n v="14218.68"/>
    <n v="10263.959999999999"/>
    <n v="3954.72"/>
    <n v="0.27810000000000001"/>
    <x v="112"/>
    <x v="2"/>
    <x v="1"/>
    <s v="CUST-000004"/>
    <x v="73"/>
    <x v="4"/>
    <n v="61339.38"/>
    <n v="3"/>
  </r>
  <r>
    <s v="DET-003724"/>
    <s v="ORD-001144"/>
    <s v="PRD-000007"/>
    <n v="36"/>
    <n v="76.14"/>
    <n v="116.97"/>
    <n v="121.82"/>
    <n v="4385.5200000000004"/>
    <n v="2741.04"/>
    <n v="1644.48"/>
    <n v="0.375"/>
    <x v="29"/>
    <x v="3"/>
    <x v="0"/>
    <s v="CUST-000077"/>
    <x v="45"/>
    <x v="1"/>
    <n v="23907.96"/>
    <n v="1"/>
  </r>
  <r>
    <s v="DET-003725"/>
    <s v="ORD-000609"/>
    <s v="PRD-000009"/>
    <n v="10"/>
    <n v="320.5"/>
    <n v="401.4"/>
    <n v="397.85"/>
    <n v="3978.5"/>
    <n v="3205"/>
    <n v="773.5"/>
    <n v="0.19439999999999999"/>
    <x v="69"/>
    <x v="0"/>
    <x v="1"/>
    <s v="CUST-000040"/>
    <x v="27"/>
    <x v="1"/>
    <n v="85253"/>
    <n v="2"/>
  </r>
  <r>
    <s v="DET-003726"/>
    <s v="ORD-000657"/>
    <s v="PRD-000083"/>
    <n v="38"/>
    <n v="198.9"/>
    <n v="259.88"/>
    <n v="274.12"/>
    <n v="10416.56"/>
    <n v="7558.2"/>
    <n v="2858.36"/>
    <n v="0.27439999999999998"/>
    <x v="66"/>
    <x v="5"/>
    <x v="0"/>
    <s v="CUST-000007"/>
    <x v="30"/>
    <x v="3"/>
    <n v="72399.600000000006"/>
    <n v="1"/>
  </r>
  <r>
    <s v="DET-003727"/>
    <s v="ORD-000728"/>
    <s v="PRD-000109"/>
    <n v="12"/>
    <n v="152.96"/>
    <n v="238.96"/>
    <n v="232.49"/>
    <n v="2789.88"/>
    <n v="1835.52"/>
    <n v="954.36"/>
    <n v="0.34210000000000002"/>
    <x v="92"/>
    <x v="0"/>
    <x v="2"/>
    <s v="CUST-000036"/>
    <x v="46"/>
    <x v="4"/>
    <n v="16978.560000000001"/>
    <n v="2"/>
  </r>
  <r>
    <s v="DET-003728"/>
    <s v="ORD-000229"/>
    <s v="PRD-000054"/>
    <n v="34"/>
    <n v="452.67"/>
    <n v="601.72"/>
    <n v="581.38"/>
    <n v="19766.919999999998"/>
    <n v="15390.78"/>
    <n v="4376.1400000000003"/>
    <n v="0.22140000000000001"/>
    <x v="77"/>
    <x v="5"/>
    <x v="1"/>
    <s v="CUST-000030"/>
    <x v="38"/>
    <x v="3"/>
    <n v="218639.61"/>
    <n v="2"/>
  </r>
  <r>
    <s v="DET-003729"/>
    <s v="ORD-000825"/>
    <s v="PRD-000104"/>
    <n v="31"/>
    <n v="278.86"/>
    <n v="384.46"/>
    <n v="396.08"/>
    <n v="12278.48"/>
    <n v="8644.66"/>
    <n v="3633.82"/>
    <n v="0.29599999999999999"/>
    <x v="82"/>
    <x v="1"/>
    <x v="0"/>
    <s v="CUST-000033"/>
    <x v="23"/>
    <x v="2"/>
    <n v="92302.66"/>
    <n v="5"/>
  </r>
  <r>
    <s v="DET-003730"/>
    <s v="ORD-001154"/>
    <s v="PRD-000086"/>
    <n v="11"/>
    <n v="196.33"/>
    <n v="246.04"/>
    <n v="254.24"/>
    <n v="2796.64"/>
    <n v="2159.63"/>
    <n v="637.01"/>
    <n v="0.2278"/>
    <x v="59"/>
    <x v="2"/>
    <x v="2"/>
    <s v="CUST-000061"/>
    <x v="22"/>
    <x v="4"/>
    <n v="55561.39"/>
    <n v="5"/>
  </r>
  <r>
    <s v="DET-003731"/>
    <s v="ORD-001376"/>
    <s v="PRD-000082"/>
    <n v="31"/>
    <n v="330.48"/>
    <n v="422.83"/>
    <n v="408.45"/>
    <n v="12661.95"/>
    <n v="10244.879999999999"/>
    <n v="2417.0700000000002"/>
    <n v="0.19089999999999999"/>
    <x v="2"/>
    <x v="2"/>
    <x v="2"/>
    <s v="CUST-000075"/>
    <x v="0"/>
    <x v="0"/>
    <n v="69070.320000000007"/>
    <n v="2"/>
  </r>
  <r>
    <s v="DET-003732"/>
    <s v="ORD-000889"/>
    <s v="PRD-000061"/>
    <n v="29"/>
    <n v="224.9"/>
    <n v="307.97000000000003"/>
    <n v="337.11"/>
    <n v="9776.19"/>
    <n v="6522.1"/>
    <n v="3254.09"/>
    <n v="0.33289999999999997"/>
    <x v="109"/>
    <x v="1"/>
    <x v="3"/>
    <s v="CUST-000054"/>
    <x v="6"/>
    <x v="3"/>
    <n v="11245"/>
    <n v="1"/>
  </r>
  <r>
    <s v="DET-003733"/>
    <s v="ORD-001342"/>
    <s v="PRD-000087"/>
    <n v="45"/>
    <n v="378.32"/>
    <n v="486.34"/>
    <n v="503.84"/>
    <n v="22672.799999999999"/>
    <n v="17024.400000000001"/>
    <n v="5648.4"/>
    <n v="0.24909999999999999"/>
    <x v="107"/>
    <x v="5"/>
    <x v="3"/>
    <s v="CUST-000055"/>
    <x v="44"/>
    <x v="2"/>
    <n v="133546.96"/>
    <n v="1"/>
  </r>
  <r>
    <s v="DET-003734"/>
    <s v="ORD-000984"/>
    <s v="PRD-000002"/>
    <n v="19"/>
    <n v="477.82"/>
    <n v="747.13"/>
    <n v="726.7"/>
    <n v="13807.3"/>
    <n v="9078.58"/>
    <n v="4728.72"/>
    <n v="0.34250000000000003"/>
    <x v="86"/>
    <x v="4"/>
    <x v="0"/>
    <s v="CUST-000077"/>
    <x v="45"/>
    <x v="1"/>
    <n v="45392.9"/>
    <n v="4"/>
  </r>
  <r>
    <s v="DET-003735"/>
    <s v="ORD-000836"/>
    <s v="PRD-000050"/>
    <n v="29"/>
    <n v="133.18"/>
    <n v="194.02"/>
    <n v="193.38"/>
    <n v="5608.02"/>
    <n v="3862.22"/>
    <n v="1745.8"/>
    <n v="0.31130000000000002"/>
    <x v="35"/>
    <x v="1"/>
    <x v="1"/>
    <s v="CUST-000032"/>
    <x v="1"/>
    <x v="0"/>
    <n v="29033.24"/>
    <n v="2"/>
  </r>
  <r>
    <s v="DET-003736"/>
    <s v="ORD-001361"/>
    <s v="PRD-000114"/>
    <n v="26"/>
    <n v="413.65"/>
    <n v="588.37"/>
    <n v="629.58000000000004"/>
    <n v="16369.08"/>
    <n v="10754.9"/>
    <n v="5614.18"/>
    <n v="0.34300000000000003"/>
    <x v="50"/>
    <x v="1"/>
    <x v="2"/>
    <s v="CUST-000048"/>
    <x v="31"/>
    <x v="1"/>
    <n v="43846.9"/>
    <n v="5"/>
  </r>
  <r>
    <s v="DET-003737"/>
    <s v="ORD-001297"/>
    <s v="PRD-000075"/>
    <n v="22"/>
    <n v="368.09"/>
    <n v="503.79"/>
    <n v="518.14"/>
    <n v="11399.08"/>
    <n v="8097.98"/>
    <n v="3301.1"/>
    <n v="0.28960000000000002"/>
    <x v="100"/>
    <x v="1"/>
    <x v="0"/>
    <s v="CUST-000006"/>
    <x v="63"/>
    <x v="2"/>
    <n v="39753.72"/>
    <n v="3"/>
  </r>
  <r>
    <s v="DET-003738"/>
    <s v="ORD-000117"/>
    <s v="PRD-000031"/>
    <n v="16"/>
    <n v="323.39999999999998"/>
    <n v="507.06"/>
    <n v="496.02"/>
    <n v="7936.32"/>
    <n v="5174.3999999999996"/>
    <n v="2761.92"/>
    <n v="0.34799999999999998"/>
    <x v="18"/>
    <x v="4"/>
    <x v="0"/>
    <s v="CUST-000036"/>
    <x v="46"/>
    <x v="4"/>
    <n v="78909.600000000006"/>
    <n v="1"/>
  </r>
  <r>
    <s v="DET-003739"/>
    <s v="ORD-000818"/>
    <s v="PRD-000033"/>
    <n v="27"/>
    <n v="79.27"/>
    <n v="103.11"/>
    <n v="99.55"/>
    <n v="2687.85"/>
    <n v="2140.29"/>
    <n v="547.55999999999995"/>
    <n v="0.20369999999999999"/>
    <x v="106"/>
    <x v="3"/>
    <x v="0"/>
    <s v="CUST-000040"/>
    <x v="27"/>
    <x v="1"/>
    <n v="6817.22"/>
    <n v="2"/>
  </r>
  <r>
    <s v="DET-003740"/>
    <s v="ORD-000368"/>
    <s v="PRD-000078"/>
    <n v="49"/>
    <n v="83.32"/>
    <n v="130.31"/>
    <n v="132.21"/>
    <n v="6478.29"/>
    <n v="4082.68"/>
    <n v="2395.61"/>
    <n v="0.36980000000000002"/>
    <x v="16"/>
    <x v="3"/>
    <x v="3"/>
    <s v="CUST-000006"/>
    <x v="63"/>
    <x v="2"/>
    <n v="38077.24"/>
    <n v="6"/>
  </r>
  <r>
    <s v="DET-003741"/>
    <s v="ORD-001118"/>
    <s v="PRD-000080"/>
    <n v="43"/>
    <n v="102.14"/>
    <n v="155.55000000000001"/>
    <n v="155.65"/>
    <n v="6692.95"/>
    <n v="4392.0200000000004"/>
    <n v="2300.9299999999998"/>
    <n v="0.34379999999999999"/>
    <x v="95"/>
    <x v="2"/>
    <x v="0"/>
    <s v="CUST-000032"/>
    <x v="1"/>
    <x v="0"/>
    <n v="43103.08"/>
    <n v="6"/>
  </r>
  <r>
    <s v="DET-003742"/>
    <s v="ORD-000168"/>
    <s v="PRD-000011"/>
    <n v="29"/>
    <n v="59.26"/>
    <n v="82.73"/>
    <n v="86.73"/>
    <n v="2515.17"/>
    <n v="1718.54"/>
    <n v="796.63"/>
    <n v="0.31669999999999998"/>
    <x v="96"/>
    <x v="2"/>
    <x v="1"/>
    <s v="CUST-000033"/>
    <x v="23"/>
    <x v="2"/>
    <n v="14044.62"/>
    <n v="4"/>
  </r>
  <r>
    <s v="DET-003743"/>
    <s v="ORD-000954"/>
    <s v="PRD-000033"/>
    <n v="14"/>
    <n v="79.27"/>
    <n v="103.11"/>
    <n v="112.26"/>
    <n v="1571.64"/>
    <n v="1109.78"/>
    <n v="461.86"/>
    <n v="0.29389999999999999"/>
    <x v="106"/>
    <x v="3"/>
    <x v="0"/>
    <s v="CUST-000019"/>
    <x v="3"/>
    <x v="0"/>
    <n v="6817.22"/>
    <n v="3"/>
  </r>
  <r>
    <s v="DET-003744"/>
    <s v="ORD-001365"/>
    <s v="PRD-000007"/>
    <n v="34"/>
    <n v="76.14"/>
    <n v="116.97"/>
    <n v="115.47"/>
    <n v="3925.98"/>
    <n v="2588.7600000000002"/>
    <n v="1337.22"/>
    <n v="0.34060000000000001"/>
    <x v="29"/>
    <x v="3"/>
    <x v="2"/>
    <s v="CUST-000064"/>
    <x v="18"/>
    <x v="0"/>
    <n v="23907.96"/>
    <n v="2"/>
  </r>
  <r>
    <s v="DET-003745"/>
    <s v="ORD-000661"/>
    <s v="PRD-000031"/>
    <n v="14"/>
    <n v="323.39999999999998"/>
    <n v="507.06"/>
    <n v="546.76"/>
    <n v="7654.64"/>
    <n v="4527.6000000000004"/>
    <n v="3127.04"/>
    <n v="0.40849999999999997"/>
    <x v="18"/>
    <x v="4"/>
    <x v="3"/>
    <s v="CUST-000019"/>
    <x v="3"/>
    <x v="0"/>
    <n v="78909.600000000006"/>
    <n v="1"/>
  </r>
  <r>
    <s v="DET-003746"/>
    <s v="ORD-000695"/>
    <s v="PRD-000048"/>
    <n v="38"/>
    <n v="284.02999999999997"/>
    <n v="373.58"/>
    <n v="406.48"/>
    <n v="15446.24"/>
    <n v="10793.14"/>
    <n v="4653.1000000000004"/>
    <n v="0.30120000000000002"/>
    <x v="20"/>
    <x v="2"/>
    <x v="3"/>
    <s v="CUST-000029"/>
    <x v="4"/>
    <x v="0"/>
    <n v="40900.32"/>
    <n v="1"/>
  </r>
  <r>
    <s v="DET-003747"/>
    <s v="ORD-000925"/>
    <s v="PRD-000110"/>
    <n v="17"/>
    <n v="84.64"/>
    <n v="124.5"/>
    <n v="135.12"/>
    <n v="2297.04"/>
    <n v="1438.88"/>
    <n v="858.16"/>
    <n v="0.37359999999999999"/>
    <x v="103"/>
    <x v="5"/>
    <x v="0"/>
    <s v="CUST-000025"/>
    <x v="15"/>
    <x v="0"/>
    <n v="34279.199999999997"/>
    <n v="5"/>
  </r>
  <r>
    <s v="DET-003748"/>
    <s v="ORD-000152"/>
    <s v="PRD-000047"/>
    <n v="33"/>
    <n v="190.27"/>
    <n v="259.2"/>
    <n v="283.26"/>
    <n v="9347.58"/>
    <n v="6278.91"/>
    <n v="3068.67"/>
    <n v="0.32829999999999998"/>
    <x v="111"/>
    <x v="0"/>
    <x v="0"/>
    <s v="CUST-000073"/>
    <x v="36"/>
    <x v="0"/>
    <n v="79723.13"/>
    <n v="5"/>
  </r>
  <r>
    <s v="DET-003749"/>
    <s v="ORD-000586"/>
    <s v="PRD-000078"/>
    <n v="42"/>
    <n v="83.32"/>
    <n v="130.31"/>
    <n v="140.25"/>
    <n v="5890.5"/>
    <n v="3499.44"/>
    <n v="2391.06"/>
    <n v="0.40589999999999998"/>
    <x v="16"/>
    <x v="3"/>
    <x v="2"/>
    <s v="CUST-000022"/>
    <x v="74"/>
    <x v="3"/>
    <n v="38077.24"/>
    <n v="2"/>
  </r>
  <r>
    <s v="DET-003750"/>
    <s v="ORD-000913"/>
    <s v="PRD-000092"/>
    <n v="45"/>
    <n v="370.96"/>
    <n v="553.53"/>
    <n v="575.13"/>
    <n v="25880.85"/>
    <n v="16693.2"/>
    <n v="9187.65"/>
    <n v="0.35499999999999998"/>
    <x v="5"/>
    <x v="3"/>
    <x v="0"/>
    <s v="CUST-000011"/>
    <x v="78"/>
    <x v="1"/>
    <n v="74562.960000000006"/>
    <n v="5"/>
  </r>
  <r>
    <s v="DET-003751"/>
    <s v="ORD-000274"/>
    <s v="PRD-000053"/>
    <n v="49"/>
    <n v="472.77"/>
    <n v="675.7"/>
    <n v="683.45"/>
    <n v="33489.050000000003"/>
    <n v="23165.73"/>
    <n v="10323.32"/>
    <n v="0.30830000000000002"/>
    <x v="91"/>
    <x v="2"/>
    <x v="1"/>
    <s v="CUST-000042"/>
    <x v="53"/>
    <x v="2"/>
    <n v="111100.95"/>
    <n v="5"/>
  </r>
  <r>
    <s v="DET-003752"/>
    <s v="ORD-000496"/>
    <s v="PRD-000107"/>
    <n v="13"/>
    <n v="234.67"/>
    <n v="373.26"/>
    <n v="382.13"/>
    <n v="4967.6899999999996"/>
    <n v="3050.71"/>
    <n v="1916.98"/>
    <n v="0.38590000000000002"/>
    <x v="15"/>
    <x v="2"/>
    <x v="2"/>
    <s v="CUST-000056"/>
    <x v="9"/>
    <x v="1"/>
    <n v="91755.97"/>
    <n v="2"/>
  </r>
  <r>
    <s v="DET-003753"/>
    <s v="ORD-000101"/>
    <s v="PRD-000080"/>
    <n v="17"/>
    <n v="102.14"/>
    <n v="155.55000000000001"/>
    <n v="168.13"/>
    <n v="2858.21"/>
    <n v="1736.38"/>
    <n v="1121.83"/>
    <n v="0.39250000000000002"/>
    <x v="95"/>
    <x v="2"/>
    <x v="2"/>
    <s v="CUST-000063"/>
    <x v="16"/>
    <x v="3"/>
    <n v="43103.08"/>
    <n v="4"/>
  </r>
  <r>
    <s v="DET-003754"/>
    <s v="ORD-000557"/>
    <s v="PRD-000019"/>
    <n v="41"/>
    <n v="244.38"/>
    <n v="336.58"/>
    <n v="334.97"/>
    <n v="13733.77"/>
    <n v="10019.58"/>
    <n v="3714.19"/>
    <n v="0.27039999999999997"/>
    <x v="112"/>
    <x v="2"/>
    <x v="2"/>
    <s v="CUST-000053"/>
    <x v="19"/>
    <x v="4"/>
    <n v="61339.38"/>
    <n v="6"/>
  </r>
  <r>
    <s v="DET-003755"/>
    <s v="ORD-001106"/>
    <s v="PRD-000081"/>
    <n v="18"/>
    <n v="438.4"/>
    <n v="646.51"/>
    <n v="629.63"/>
    <n v="11333.34"/>
    <n v="7891.2"/>
    <n v="3442.14"/>
    <n v="0.30370000000000003"/>
    <x v="84"/>
    <x v="0"/>
    <x v="2"/>
    <s v="CUST-000060"/>
    <x v="62"/>
    <x v="3"/>
    <n v="203417.60000000001"/>
    <n v="4"/>
  </r>
  <r>
    <s v="DET-003756"/>
    <s v="ORD-000073"/>
    <s v="PRD-000090"/>
    <n v="41"/>
    <n v="262.5"/>
    <n v="342.9"/>
    <n v="333"/>
    <n v="13653"/>
    <n v="10762.5"/>
    <n v="2890.5"/>
    <n v="0.2117"/>
    <x v="88"/>
    <x v="5"/>
    <x v="1"/>
    <s v="CUST-000008"/>
    <x v="20"/>
    <x v="0"/>
    <n v="44362.5"/>
    <n v="2"/>
  </r>
  <r>
    <s v="DET-003757"/>
    <s v="ORD-001038"/>
    <s v="PRD-000006"/>
    <n v="13"/>
    <n v="120.2"/>
    <n v="168.22"/>
    <n v="180.68"/>
    <n v="2348.84"/>
    <n v="1562.6"/>
    <n v="786.24"/>
    <n v="0.3347"/>
    <x v="65"/>
    <x v="4"/>
    <x v="2"/>
    <s v="CUST-000004"/>
    <x v="73"/>
    <x v="4"/>
    <n v="16587.599999999999"/>
    <n v="3"/>
  </r>
  <r>
    <s v="DET-003758"/>
    <s v="ORD-001457"/>
    <s v="PRD-000107"/>
    <n v="12"/>
    <n v="234.67"/>
    <n v="373.26"/>
    <n v="397.23"/>
    <n v="4766.76"/>
    <n v="2816.04"/>
    <n v="1950.72"/>
    <n v="0.40920000000000001"/>
    <x v="15"/>
    <x v="2"/>
    <x v="0"/>
    <s v="CUST-000004"/>
    <x v="73"/>
    <x v="4"/>
    <n v="91755.97"/>
    <n v="4"/>
  </r>
  <r>
    <s v="DET-003759"/>
    <s v="ORD-000157"/>
    <s v="PRD-000049"/>
    <n v="43"/>
    <n v="296.02"/>
    <n v="374.25"/>
    <n v="383.47"/>
    <n v="16489.21"/>
    <n v="12728.86"/>
    <n v="3760.35"/>
    <n v="0.22800000000000001"/>
    <x v="105"/>
    <x v="5"/>
    <x v="2"/>
    <s v="CUST-000046"/>
    <x v="60"/>
    <x v="2"/>
    <n v="134393.07999999999"/>
    <n v="3"/>
  </r>
  <r>
    <s v="DET-003760"/>
    <s v="ORD-000735"/>
    <s v="PRD-000073"/>
    <n v="44"/>
    <n v="52.48"/>
    <n v="82.14"/>
    <n v="81.42"/>
    <n v="3582.48"/>
    <n v="2309.12"/>
    <n v="1273.3599999999999"/>
    <n v="0.35539999999999999"/>
    <x v="118"/>
    <x v="0"/>
    <x v="2"/>
    <s v="CUST-000036"/>
    <x v="46"/>
    <x v="4"/>
    <n v="6979.84"/>
    <n v="2"/>
  </r>
  <r>
    <s v="DET-003761"/>
    <s v="ORD-000132"/>
    <s v="PRD-000050"/>
    <n v="7"/>
    <n v="133.18"/>
    <n v="194.02"/>
    <n v="204.04"/>
    <n v="1428.28"/>
    <n v="932.26"/>
    <n v="496.02"/>
    <n v="0.3473"/>
    <x v="35"/>
    <x v="1"/>
    <x v="2"/>
    <s v="CUST-000075"/>
    <x v="0"/>
    <x v="0"/>
    <n v="29033.24"/>
    <n v="6"/>
  </r>
  <r>
    <s v="DET-003762"/>
    <s v="ORD-001362"/>
    <s v="PRD-000081"/>
    <n v="44"/>
    <n v="438.4"/>
    <n v="646.51"/>
    <n v="617.91"/>
    <n v="27188.04"/>
    <n v="19289.599999999999"/>
    <n v="7898.44"/>
    <n v="0.29049999999999998"/>
    <x v="84"/>
    <x v="0"/>
    <x v="2"/>
    <s v="CUST-000069"/>
    <x v="48"/>
    <x v="1"/>
    <n v="203417.60000000001"/>
    <n v="6"/>
  </r>
  <r>
    <s v="DET-003763"/>
    <s v="ORD-001019"/>
    <s v="PRD-000095"/>
    <n v="37"/>
    <n v="396.94"/>
    <n v="595.12"/>
    <n v="616.09"/>
    <n v="22795.33"/>
    <n v="14686.78"/>
    <n v="8108.55"/>
    <n v="0.35570000000000002"/>
    <x v="31"/>
    <x v="1"/>
    <x v="1"/>
    <s v="CUST-000047"/>
    <x v="43"/>
    <x v="3"/>
    <n v="139722.88"/>
    <n v="4"/>
  </r>
  <r>
    <s v="DET-003764"/>
    <s v="ORD-001428"/>
    <s v="PRD-000012"/>
    <n v="36"/>
    <n v="486.46"/>
    <n v="645.89"/>
    <n v="652.20000000000005"/>
    <n v="23479.200000000001"/>
    <n v="17512.560000000001"/>
    <n v="5966.64"/>
    <n v="0.25409999999999999"/>
    <x v="32"/>
    <x v="0"/>
    <x v="0"/>
    <s v="CUST-000023"/>
    <x v="2"/>
    <x v="1"/>
    <n v="77347.14"/>
    <n v="4"/>
  </r>
  <r>
    <s v="DET-003765"/>
    <s v="ORD-001400"/>
    <s v="PRD-000023"/>
    <n v="11"/>
    <n v="181.47"/>
    <n v="258.42"/>
    <n v="283.39999999999998"/>
    <n v="3117.4"/>
    <n v="1996.17"/>
    <n v="1121.23"/>
    <n v="0.35970000000000002"/>
    <x v="19"/>
    <x v="1"/>
    <x v="2"/>
    <s v="CUST-000072"/>
    <x v="34"/>
    <x v="0"/>
    <n v="43552.800000000003"/>
    <n v="4"/>
  </r>
  <r>
    <s v="DET-003766"/>
    <s v="ORD-000559"/>
    <s v="PRD-000054"/>
    <n v="23"/>
    <n v="452.67"/>
    <n v="601.72"/>
    <n v="617.45000000000005"/>
    <n v="14201.35"/>
    <n v="10411.41"/>
    <n v="3789.94"/>
    <n v="0.26690000000000003"/>
    <x v="77"/>
    <x v="5"/>
    <x v="2"/>
    <s v="CUST-000074"/>
    <x v="29"/>
    <x v="0"/>
    <n v="218639.61"/>
    <n v="6"/>
  </r>
  <r>
    <s v="DET-003767"/>
    <s v="ORD-000107"/>
    <s v="PRD-000118"/>
    <n v="38"/>
    <n v="133.96"/>
    <n v="168.59"/>
    <n v="174.13"/>
    <n v="6616.94"/>
    <n v="5090.4799999999996"/>
    <n v="1526.46"/>
    <n v="0.23069999999999999"/>
    <x v="94"/>
    <x v="4"/>
    <x v="3"/>
    <s v="CUST-000058"/>
    <x v="79"/>
    <x v="0"/>
    <n v="48091.64"/>
    <n v="6"/>
  </r>
  <r>
    <s v="DET-003768"/>
    <s v="ORD-000265"/>
    <s v="PRD-000069"/>
    <n v="18"/>
    <n v="83.55"/>
    <n v="119.93"/>
    <n v="126.75"/>
    <n v="2281.5"/>
    <n v="1503.9"/>
    <n v="777.6"/>
    <n v="0.34079999999999999"/>
    <x v="67"/>
    <x v="4"/>
    <x v="0"/>
    <s v="CUST-000067"/>
    <x v="59"/>
    <x v="0"/>
    <n v="24730.799999999999"/>
    <n v="1"/>
  </r>
  <r>
    <s v="DET-003769"/>
    <s v="ORD-001229"/>
    <s v="PRD-000107"/>
    <n v="23"/>
    <n v="234.67"/>
    <n v="373.26"/>
    <n v="381.73"/>
    <n v="8779.7900000000009"/>
    <n v="5397.41"/>
    <n v="3382.38"/>
    <n v="0.38519999999999999"/>
    <x v="15"/>
    <x v="2"/>
    <x v="3"/>
    <s v="CUST-000036"/>
    <x v="46"/>
    <x v="4"/>
    <n v="91755.97"/>
    <n v="2"/>
  </r>
  <r>
    <s v="DET-003770"/>
    <s v="ORD-001103"/>
    <s v="PRD-000100"/>
    <n v="30"/>
    <n v="98.55"/>
    <n v="152.47999999999999"/>
    <n v="149.99"/>
    <n v="4499.7"/>
    <n v="2956.5"/>
    <n v="1543.2"/>
    <n v="0.34300000000000003"/>
    <x v="119"/>
    <x v="0"/>
    <x v="1"/>
    <s v="CUST-000009"/>
    <x v="24"/>
    <x v="2"/>
    <n v="45135.9"/>
    <n v="5"/>
  </r>
  <r>
    <s v="DET-003771"/>
    <s v="ORD-000155"/>
    <s v="PRD-000059"/>
    <n v="21"/>
    <n v="70.349999999999994"/>
    <n v="111"/>
    <n v="114.4"/>
    <n v="2402.4"/>
    <n v="1477.35"/>
    <n v="925.05"/>
    <n v="0.3851"/>
    <x v="74"/>
    <x v="3"/>
    <x v="1"/>
    <s v="CUST-000029"/>
    <x v="4"/>
    <x v="0"/>
    <n v="22441.65"/>
    <n v="2"/>
  </r>
  <r>
    <s v="DET-003772"/>
    <s v="ORD-000988"/>
    <s v="PRD-000036"/>
    <n v="32"/>
    <n v="413.78"/>
    <n v="552.28"/>
    <n v="602.89"/>
    <n v="19292.48"/>
    <n v="13240.96"/>
    <n v="6051.52"/>
    <n v="0.31369999999999998"/>
    <x v="81"/>
    <x v="1"/>
    <x v="2"/>
    <s v="CUST-000013"/>
    <x v="11"/>
    <x v="3"/>
    <n v="177511.62"/>
    <n v="6"/>
  </r>
  <r>
    <s v="DET-003773"/>
    <s v="ORD-000997"/>
    <s v="PRD-000003"/>
    <n v="23"/>
    <n v="379.4"/>
    <n v="516.48"/>
    <n v="522.41"/>
    <n v="12015.43"/>
    <n v="8726.2000000000007"/>
    <n v="3289.23"/>
    <n v="0.27379999999999999"/>
    <x v="58"/>
    <x v="2"/>
    <x v="3"/>
    <s v="CUST-000071"/>
    <x v="66"/>
    <x v="4"/>
    <n v="53874.8"/>
    <n v="2"/>
  </r>
  <r>
    <s v="DET-003774"/>
    <s v="ORD-000247"/>
    <s v="PRD-000058"/>
    <n v="31"/>
    <n v="138.19"/>
    <n v="191.44"/>
    <n v="201.38"/>
    <n v="6242.78"/>
    <n v="4283.8900000000003"/>
    <n v="1958.89"/>
    <n v="0.31380000000000002"/>
    <x v="52"/>
    <x v="5"/>
    <x v="1"/>
    <s v="CUST-000034"/>
    <x v="28"/>
    <x v="0"/>
    <n v="14233.57"/>
    <n v="6"/>
  </r>
  <r>
    <s v="DET-003775"/>
    <s v="ORD-000531"/>
    <s v="PRD-000088"/>
    <n v="23"/>
    <n v="336.9"/>
    <n v="499.36"/>
    <n v="547.65"/>
    <n v="12595.95"/>
    <n v="7748.7"/>
    <n v="4847.25"/>
    <n v="0.38479999999999998"/>
    <x v="26"/>
    <x v="4"/>
    <x v="0"/>
    <s v="CUST-000037"/>
    <x v="25"/>
    <x v="4"/>
    <n v="34700.699999999997"/>
    <n v="6"/>
  </r>
  <r>
    <s v="DET-003776"/>
    <s v="ORD-000858"/>
    <s v="PRD-000055"/>
    <n v="37"/>
    <n v="319.05"/>
    <n v="470.86"/>
    <n v="505.93"/>
    <n v="18719.41"/>
    <n v="11804.85"/>
    <n v="6914.56"/>
    <n v="0.36940000000000001"/>
    <x v="23"/>
    <x v="0"/>
    <x v="2"/>
    <s v="CUST-000037"/>
    <x v="25"/>
    <x v="4"/>
    <n v="62852.85"/>
    <n v="5"/>
  </r>
  <r>
    <s v="DET-003777"/>
    <s v="ORD-000538"/>
    <s v="PRD-000057"/>
    <n v="11"/>
    <n v="89.82"/>
    <n v="134"/>
    <n v="140.55000000000001"/>
    <n v="1546.05"/>
    <n v="988.02"/>
    <n v="558.03"/>
    <n v="0.3609"/>
    <x v="30"/>
    <x v="4"/>
    <x v="2"/>
    <s v="CUST-000040"/>
    <x v="27"/>
    <x v="1"/>
    <n v="9431.1"/>
    <n v="4"/>
  </r>
  <r>
    <s v="DET-003778"/>
    <s v="ORD-000729"/>
    <s v="PRD-000017"/>
    <n v="33"/>
    <n v="186.91"/>
    <n v="267.58"/>
    <n v="283.74"/>
    <n v="9363.42"/>
    <n v="6168.03"/>
    <n v="3195.39"/>
    <n v="0.34129999999999999"/>
    <x v="42"/>
    <x v="0"/>
    <x v="1"/>
    <s v="CUST-000026"/>
    <x v="70"/>
    <x v="0"/>
    <n v="33456.89"/>
    <n v="3"/>
  </r>
  <r>
    <s v="DET-003779"/>
    <s v="ORD-001178"/>
    <s v="PRD-000039"/>
    <n v="47"/>
    <n v="357.9"/>
    <n v="477.14"/>
    <n v="520.30999999999995"/>
    <n v="24454.57"/>
    <n v="16821.3"/>
    <n v="7633.27"/>
    <n v="0.31209999999999999"/>
    <x v="8"/>
    <x v="0"/>
    <x v="0"/>
    <s v="CUST-000060"/>
    <x v="62"/>
    <x v="3"/>
    <n v="167855.1"/>
    <n v="3"/>
  </r>
  <r>
    <s v="DET-003780"/>
    <s v="ORD-000154"/>
    <s v="PRD-000090"/>
    <n v="9"/>
    <n v="262.5"/>
    <n v="342.9"/>
    <n v="375.12"/>
    <n v="3376.08"/>
    <n v="2362.5"/>
    <n v="1013.58"/>
    <n v="0.30020000000000002"/>
    <x v="88"/>
    <x v="5"/>
    <x v="1"/>
    <s v="CUST-000077"/>
    <x v="45"/>
    <x v="1"/>
    <n v="44362.5"/>
    <n v="2"/>
  </r>
  <r>
    <s v="DET-003781"/>
    <s v="ORD-000092"/>
    <s v="PRD-000068"/>
    <n v="34"/>
    <n v="410.99"/>
    <n v="593.6"/>
    <n v="650.20000000000005"/>
    <n v="22106.799999999999"/>
    <n v="13973.66"/>
    <n v="8133.14"/>
    <n v="0.3679"/>
    <x v="24"/>
    <x v="2"/>
    <x v="1"/>
    <s v="CUST-000058"/>
    <x v="79"/>
    <x v="0"/>
    <n v="159053.13"/>
    <n v="1"/>
  </r>
  <r>
    <s v="DET-003782"/>
    <s v="ORD-001457"/>
    <s v="PRD-000055"/>
    <n v="47"/>
    <n v="319.05"/>
    <n v="470.86"/>
    <n v="491.51"/>
    <n v="23100.97"/>
    <n v="14995.35"/>
    <n v="8105.62"/>
    <n v="0.35089999999999999"/>
    <x v="23"/>
    <x v="0"/>
    <x v="0"/>
    <s v="CUST-000004"/>
    <x v="73"/>
    <x v="4"/>
    <n v="62852.85"/>
    <n v="4"/>
  </r>
  <r>
    <s v="DET-003783"/>
    <s v="ORD-000338"/>
    <s v="PRD-000045"/>
    <n v="12"/>
    <n v="166.45"/>
    <n v="213.32"/>
    <n v="214.96"/>
    <n v="2579.52"/>
    <n v="1997.4"/>
    <n v="582.12"/>
    <n v="0.22570000000000001"/>
    <x v="51"/>
    <x v="3"/>
    <x v="2"/>
    <s v="CUST-000052"/>
    <x v="58"/>
    <x v="2"/>
    <n v="49768.55"/>
    <n v="2"/>
  </r>
  <r>
    <s v="DET-003784"/>
    <s v="ORD-001155"/>
    <s v="PRD-000076"/>
    <n v="46"/>
    <n v="378.05"/>
    <n v="518.77"/>
    <n v="503.19"/>
    <n v="23146.74"/>
    <n v="17390.3"/>
    <n v="5756.44"/>
    <n v="0.2487"/>
    <x v="13"/>
    <x v="4"/>
    <x v="0"/>
    <s v="CUST-000067"/>
    <x v="59"/>
    <x v="0"/>
    <n v="161805.4"/>
    <n v="6"/>
  </r>
  <r>
    <s v="DET-003785"/>
    <s v="ORD-000450"/>
    <s v="PRD-000001"/>
    <n v="16"/>
    <n v="218.54"/>
    <n v="334.94"/>
    <n v="337.56"/>
    <n v="5400.96"/>
    <n v="3496.64"/>
    <n v="1904.32"/>
    <n v="0.35260000000000002"/>
    <x v="28"/>
    <x v="5"/>
    <x v="2"/>
    <s v="CUST-000072"/>
    <x v="34"/>
    <x v="0"/>
    <n v="23165.24"/>
    <n v="1"/>
  </r>
  <r>
    <s v="DET-003786"/>
    <s v="ORD-000810"/>
    <s v="PRD-000021"/>
    <n v="46"/>
    <n v="325.33"/>
    <n v="516.25"/>
    <n v="563.46"/>
    <n v="25919.16"/>
    <n v="14965.18"/>
    <n v="10953.98"/>
    <n v="0.42259999999999998"/>
    <x v="72"/>
    <x v="0"/>
    <x v="1"/>
    <s v="CUST-000014"/>
    <x v="68"/>
    <x v="4"/>
    <n v="44244.88"/>
    <n v="6"/>
  </r>
  <r>
    <s v="DET-003787"/>
    <s v="ORD-000787"/>
    <s v="PRD-000083"/>
    <n v="17"/>
    <n v="198.9"/>
    <n v="259.88"/>
    <n v="281.57"/>
    <n v="4786.6899999999996"/>
    <n v="3381.3"/>
    <n v="1405.39"/>
    <n v="0.29360000000000003"/>
    <x v="66"/>
    <x v="5"/>
    <x v="3"/>
    <s v="CUST-000059"/>
    <x v="5"/>
    <x v="2"/>
    <n v="72399.600000000006"/>
    <n v="1"/>
  </r>
  <r>
    <s v="DET-003788"/>
    <s v="ORD-000273"/>
    <s v="PRD-000021"/>
    <n v="30"/>
    <n v="325.33"/>
    <n v="516.25"/>
    <n v="530.99"/>
    <n v="15929.7"/>
    <n v="9759.9"/>
    <n v="6169.8"/>
    <n v="0.38729999999999998"/>
    <x v="72"/>
    <x v="0"/>
    <x v="3"/>
    <s v="CUST-000005"/>
    <x v="65"/>
    <x v="4"/>
    <n v="44244.88"/>
    <n v="4"/>
  </r>
  <r>
    <s v="DET-003789"/>
    <s v="ORD-000588"/>
    <s v="PRD-000052"/>
    <n v="22"/>
    <n v="398.81"/>
    <n v="500.83"/>
    <n v="516.13"/>
    <n v="11354.86"/>
    <n v="8773.82"/>
    <n v="2581.04"/>
    <n v="0.2273"/>
    <x v="64"/>
    <x v="5"/>
    <x v="3"/>
    <s v="CUST-000028"/>
    <x v="67"/>
    <x v="3"/>
    <n v="100101.31"/>
    <n v="4"/>
  </r>
  <r>
    <s v="DET-003790"/>
    <s v="ORD-000177"/>
    <s v="PRD-000082"/>
    <n v="46"/>
    <n v="330.48"/>
    <n v="422.83"/>
    <n v="421.28"/>
    <n v="19378.88"/>
    <n v="15202.08"/>
    <n v="4176.8"/>
    <n v="0.2155"/>
    <x v="2"/>
    <x v="2"/>
    <x v="1"/>
    <s v="CUST-000049"/>
    <x v="7"/>
    <x v="1"/>
    <n v="69070.320000000007"/>
    <n v="1"/>
  </r>
  <r>
    <s v="DET-003791"/>
    <s v="ORD-000831"/>
    <s v="PRD-000043"/>
    <n v="24"/>
    <n v="65.47"/>
    <n v="96.35"/>
    <n v="98.1"/>
    <n v="2354.4"/>
    <n v="1571.28"/>
    <n v="783.12"/>
    <n v="0.33260000000000001"/>
    <x v="87"/>
    <x v="1"/>
    <x v="0"/>
    <s v="CUST-000034"/>
    <x v="28"/>
    <x v="0"/>
    <n v="4451.96"/>
    <n v="6"/>
  </r>
  <r>
    <s v="DET-003792"/>
    <s v="ORD-000643"/>
    <s v="PRD-000052"/>
    <n v="20"/>
    <n v="398.81"/>
    <n v="500.83"/>
    <n v="529.46"/>
    <n v="10589.2"/>
    <n v="7976.2"/>
    <n v="2613"/>
    <n v="0.24679999999999999"/>
    <x v="64"/>
    <x v="5"/>
    <x v="2"/>
    <s v="CUST-000034"/>
    <x v="28"/>
    <x v="0"/>
    <n v="100101.31"/>
    <n v="4"/>
  </r>
  <r>
    <s v="DET-003793"/>
    <s v="ORD-001073"/>
    <s v="PRD-000067"/>
    <n v="41"/>
    <n v="113.42"/>
    <n v="174.22"/>
    <n v="176.03"/>
    <n v="7217.23"/>
    <n v="4650.22"/>
    <n v="2567.0100000000002"/>
    <n v="0.35570000000000002"/>
    <x v="57"/>
    <x v="4"/>
    <x v="2"/>
    <s v="CUST-000012"/>
    <x v="39"/>
    <x v="4"/>
    <n v="35500.46"/>
    <n v="1"/>
  </r>
  <r>
    <s v="DET-003794"/>
    <s v="ORD-000567"/>
    <s v="PRD-000113"/>
    <n v="7"/>
    <n v="468.36"/>
    <n v="680.02"/>
    <n v="665.19"/>
    <n v="4656.33"/>
    <n v="3278.52"/>
    <n v="1377.81"/>
    <n v="0.2959"/>
    <x v="83"/>
    <x v="1"/>
    <x v="0"/>
    <s v="CUST-000075"/>
    <x v="0"/>
    <x v="0"/>
    <n v="110064.6"/>
    <n v="3"/>
  </r>
  <r>
    <s v="DET-003795"/>
    <s v="ORD-000666"/>
    <s v="PRD-000044"/>
    <n v="31"/>
    <n v="459.19"/>
    <n v="660.1"/>
    <n v="680.65"/>
    <n v="21100.15"/>
    <n v="14234.89"/>
    <n v="6865.26"/>
    <n v="0.32540000000000002"/>
    <x v="53"/>
    <x v="1"/>
    <x v="0"/>
    <s v="CUST-000001"/>
    <x v="50"/>
    <x v="4"/>
    <n v="22959.5"/>
    <n v="6"/>
  </r>
  <r>
    <s v="DET-003796"/>
    <s v="ORD-001379"/>
    <s v="PRD-000032"/>
    <n v="19"/>
    <n v="126.74"/>
    <n v="169.05"/>
    <n v="166.31"/>
    <n v="3159.89"/>
    <n v="2408.06"/>
    <n v="751.83"/>
    <n v="0.2379"/>
    <x v="56"/>
    <x v="1"/>
    <x v="2"/>
    <s v="CUST-000019"/>
    <x v="3"/>
    <x v="0"/>
    <n v="27249.1"/>
    <n v="4"/>
  </r>
  <r>
    <s v="DET-003797"/>
    <s v="ORD-001332"/>
    <s v="PRD-000010"/>
    <n v="38"/>
    <n v="368.63"/>
    <n v="526.67999999999995"/>
    <n v="577.32000000000005"/>
    <n v="21938.16"/>
    <n v="14007.94"/>
    <n v="7930.22"/>
    <n v="0.36149999999999999"/>
    <x v="63"/>
    <x v="2"/>
    <x v="2"/>
    <s v="CUST-000080"/>
    <x v="12"/>
    <x v="4"/>
    <n v="36494.370000000003"/>
    <n v="6"/>
  </r>
  <r>
    <s v="DET-003798"/>
    <s v="ORD-000868"/>
    <s v="PRD-000064"/>
    <n v="49"/>
    <n v="210.54"/>
    <n v="327.83"/>
    <n v="330.63"/>
    <n v="16200.87"/>
    <n v="10316.459999999999"/>
    <n v="5884.41"/>
    <n v="0.36320000000000002"/>
    <x v="10"/>
    <x v="3"/>
    <x v="2"/>
    <s v="CUST-000012"/>
    <x v="39"/>
    <x v="4"/>
    <n v="34528.559999999998"/>
    <n v="6"/>
  </r>
  <r>
    <s v="DET-003799"/>
    <s v="ORD-001070"/>
    <s v="PRD-000104"/>
    <n v="26"/>
    <n v="278.86"/>
    <n v="384.46"/>
    <n v="417.7"/>
    <n v="10860.2"/>
    <n v="7250.36"/>
    <n v="3609.84"/>
    <n v="0.33239999999999997"/>
    <x v="82"/>
    <x v="1"/>
    <x v="2"/>
    <s v="CUST-000064"/>
    <x v="18"/>
    <x v="0"/>
    <n v="92302.66"/>
    <n v="2"/>
  </r>
  <r>
    <s v="DET-003800"/>
    <s v="ORD-000302"/>
    <s v="PRD-000079"/>
    <n v="44"/>
    <n v="211.31"/>
    <n v="329.75"/>
    <n v="324.42"/>
    <n v="14274.48"/>
    <n v="9297.64"/>
    <n v="4976.84"/>
    <n v="0.34870000000000001"/>
    <x v="25"/>
    <x v="5"/>
    <x v="2"/>
    <s v="CUST-000056"/>
    <x v="9"/>
    <x v="1"/>
    <n v="42684.62"/>
    <n v="5"/>
  </r>
  <r>
    <s v="DET-003801"/>
    <s v="ORD-000868"/>
    <s v="PRD-000069"/>
    <n v="27"/>
    <n v="83.55"/>
    <n v="119.93"/>
    <n v="117.34"/>
    <n v="3168.18"/>
    <n v="2255.85"/>
    <n v="912.33"/>
    <n v="0.28799999999999998"/>
    <x v="67"/>
    <x v="4"/>
    <x v="2"/>
    <s v="CUST-000012"/>
    <x v="39"/>
    <x v="4"/>
    <n v="24730.799999999999"/>
    <n v="6"/>
  </r>
  <r>
    <s v="DET-003802"/>
    <s v="ORD-000912"/>
    <s v="PRD-000068"/>
    <n v="8"/>
    <n v="410.99"/>
    <n v="593.6"/>
    <n v="618.85"/>
    <n v="4950.8"/>
    <n v="3287.92"/>
    <n v="1662.88"/>
    <n v="0.33589999999999998"/>
    <x v="24"/>
    <x v="2"/>
    <x v="3"/>
    <s v="CUST-000014"/>
    <x v="68"/>
    <x v="4"/>
    <n v="159053.13"/>
    <n v="1"/>
  </r>
  <r>
    <s v="DET-003803"/>
    <s v="ORD-000408"/>
    <s v="PRD-000028"/>
    <n v="45"/>
    <n v="281.41000000000003"/>
    <n v="401.27"/>
    <n v="428.12"/>
    <n v="19265.400000000001"/>
    <n v="12663.45"/>
    <n v="6601.95"/>
    <n v="0.3427"/>
    <x v="12"/>
    <x v="3"/>
    <x v="1"/>
    <s v="CUST-000065"/>
    <x v="33"/>
    <x v="4"/>
    <n v="26171.13"/>
    <n v="5"/>
  </r>
  <r>
    <s v="DET-003804"/>
    <s v="ORD-001213"/>
    <s v="PRD-000053"/>
    <n v="27"/>
    <n v="472.77"/>
    <n v="675.7"/>
    <n v="699.36"/>
    <n v="18882.72"/>
    <n v="12764.79"/>
    <n v="6117.93"/>
    <n v="0.32400000000000001"/>
    <x v="91"/>
    <x v="2"/>
    <x v="1"/>
    <s v="CUST-000058"/>
    <x v="79"/>
    <x v="0"/>
    <n v="111100.95"/>
    <n v="2"/>
  </r>
  <r>
    <s v="DET-003805"/>
    <s v="ORD-000822"/>
    <s v="PRD-000116"/>
    <n v="13"/>
    <n v="442.16"/>
    <n v="664.5"/>
    <n v="654.17999999999995"/>
    <n v="8504.34"/>
    <n v="5748.08"/>
    <n v="2756.26"/>
    <n v="0.3241"/>
    <x v="98"/>
    <x v="1"/>
    <x v="1"/>
    <s v="CUST-000004"/>
    <x v="73"/>
    <x v="4"/>
    <n v="207373.04"/>
    <n v="3"/>
  </r>
  <r>
    <s v="DET-003806"/>
    <s v="ORD-001153"/>
    <s v="PRD-000051"/>
    <n v="28"/>
    <n v="486.31"/>
    <n v="723.21"/>
    <n v="691.16"/>
    <n v="19352.48"/>
    <n v="13616.68"/>
    <n v="5735.8"/>
    <n v="0.2964"/>
    <x v="0"/>
    <x v="0"/>
    <x v="2"/>
    <s v="CUST-000075"/>
    <x v="0"/>
    <x v="0"/>
    <n v="231969.87"/>
    <n v="3"/>
  </r>
  <r>
    <s v="DET-003807"/>
    <s v="ORD-000561"/>
    <s v="PRD-000053"/>
    <n v="25"/>
    <n v="472.77"/>
    <n v="675.7"/>
    <n v="704.58"/>
    <n v="17614.5"/>
    <n v="11819.25"/>
    <n v="5795.25"/>
    <n v="0.32900000000000001"/>
    <x v="91"/>
    <x v="2"/>
    <x v="2"/>
    <s v="CUST-000057"/>
    <x v="76"/>
    <x v="1"/>
    <n v="111100.95"/>
    <n v="6"/>
  </r>
  <r>
    <s v="DET-003808"/>
    <s v="ORD-001290"/>
    <s v="PRD-000004"/>
    <n v="45"/>
    <n v="319.39999999999998"/>
    <n v="411.55"/>
    <n v="399.06"/>
    <n v="17957.7"/>
    <n v="14373"/>
    <n v="3584.7"/>
    <n v="0.1996"/>
    <x v="7"/>
    <x v="4"/>
    <x v="0"/>
    <s v="CUST-000076"/>
    <x v="35"/>
    <x v="2"/>
    <n v="31301.200000000001"/>
    <n v="5"/>
  </r>
  <r>
    <s v="DET-003809"/>
    <s v="ORD-001142"/>
    <s v="PRD-000079"/>
    <n v="20"/>
    <n v="211.31"/>
    <n v="329.75"/>
    <n v="330.24"/>
    <n v="6604.8"/>
    <n v="4226.2"/>
    <n v="2378.6"/>
    <n v="0.36009999999999998"/>
    <x v="25"/>
    <x v="5"/>
    <x v="0"/>
    <s v="CUST-000030"/>
    <x v="38"/>
    <x v="3"/>
    <n v="42684.62"/>
    <n v="6"/>
  </r>
  <r>
    <s v="DET-003810"/>
    <s v="ORD-000464"/>
    <s v="PRD-000017"/>
    <n v="29"/>
    <n v="186.91"/>
    <n v="267.58"/>
    <n v="281.32"/>
    <n v="8158.28"/>
    <n v="5420.39"/>
    <n v="2737.89"/>
    <n v="0.33560000000000001"/>
    <x v="42"/>
    <x v="0"/>
    <x v="2"/>
    <s v="CUST-000051"/>
    <x v="42"/>
    <x v="2"/>
    <n v="33456.89"/>
    <n v="4"/>
  </r>
  <r>
    <s v="DET-003811"/>
    <s v="ORD-000144"/>
    <s v="PRD-000108"/>
    <n v="30"/>
    <n v="390"/>
    <n v="541.16"/>
    <n v="522.05999999999995"/>
    <n v="15661.8"/>
    <n v="11700"/>
    <n v="3961.8"/>
    <n v="0.253"/>
    <x v="34"/>
    <x v="4"/>
    <x v="0"/>
    <s v="CUST-000060"/>
    <x v="62"/>
    <x v="3"/>
    <n v="56160"/>
    <n v="3"/>
  </r>
  <r>
    <s v="DET-003812"/>
    <s v="ORD-000442"/>
    <s v="PRD-000067"/>
    <n v="49"/>
    <n v="113.42"/>
    <n v="174.22"/>
    <n v="168.83"/>
    <n v="8272.67"/>
    <n v="5557.58"/>
    <n v="2715.09"/>
    <n v="0.32819999999999999"/>
    <x v="57"/>
    <x v="4"/>
    <x v="3"/>
    <s v="CUST-000005"/>
    <x v="65"/>
    <x v="4"/>
    <n v="35500.46"/>
    <n v="5"/>
  </r>
  <r>
    <s v="DET-003813"/>
    <s v="ORD-001224"/>
    <s v="PRD-000074"/>
    <n v="13"/>
    <n v="416.96"/>
    <n v="613.59"/>
    <n v="588.59"/>
    <n v="7651.67"/>
    <n v="5420.48"/>
    <n v="2231.19"/>
    <n v="0.29160000000000003"/>
    <x v="40"/>
    <x v="5"/>
    <x v="2"/>
    <s v="CUST-000051"/>
    <x v="42"/>
    <x v="2"/>
    <n v="47950.400000000001"/>
    <n v="5"/>
  </r>
  <r>
    <s v="DET-003814"/>
    <s v="ORD-001181"/>
    <s v="PRD-000047"/>
    <n v="19"/>
    <n v="190.27"/>
    <n v="259.2"/>
    <n v="284.97000000000003"/>
    <n v="5414.43"/>
    <n v="3615.13"/>
    <n v="1799.3"/>
    <n v="0.33229999999999998"/>
    <x v="111"/>
    <x v="0"/>
    <x v="1"/>
    <s v="CUST-000012"/>
    <x v="39"/>
    <x v="4"/>
    <n v="79723.13"/>
    <n v="1"/>
  </r>
  <r>
    <s v="DET-003815"/>
    <s v="ORD-000487"/>
    <s v="PRD-000106"/>
    <n v="43"/>
    <n v="162.18"/>
    <n v="216.57"/>
    <n v="218.32"/>
    <n v="9387.76"/>
    <n v="6973.74"/>
    <n v="2414.02"/>
    <n v="0.2571"/>
    <x v="33"/>
    <x v="1"/>
    <x v="0"/>
    <s v="CUST-000066"/>
    <x v="64"/>
    <x v="2"/>
    <n v="37950.120000000003"/>
    <n v="3"/>
  </r>
  <r>
    <s v="DET-003816"/>
    <s v="ORD-000860"/>
    <s v="PRD-000056"/>
    <n v="37"/>
    <n v="464.84"/>
    <n v="609.41999999999996"/>
    <n v="661.75"/>
    <n v="24484.75"/>
    <n v="17199.080000000002"/>
    <n v="7285.67"/>
    <n v="0.29759999999999998"/>
    <x v="78"/>
    <x v="4"/>
    <x v="2"/>
    <s v="CUST-000048"/>
    <x v="31"/>
    <x v="1"/>
    <n v="192443.76"/>
    <n v="1"/>
  </r>
  <r>
    <s v="DET-003817"/>
    <s v="ORD-001158"/>
    <s v="PRD-000023"/>
    <n v="5"/>
    <n v="181.47"/>
    <n v="258.42"/>
    <n v="256.88"/>
    <n v="1284.4000000000001"/>
    <n v="907.35"/>
    <n v="377.05"/>
    <n v="0.29360000000000003"/>
    <x v="19"/>
    <x v="1"/>
    <x v="3"/>
    <s v="CUST-000006"/>
    <x v="63"/>
    <x v="2"/>
    <n v="43552.800000000003"/>
    <n v="1"/>
  </r>
  <r>
    <s v="DET-003818"/>
    <s v="ORD-000148"/>
    <s v="PRD-000018"/>
    <n v="9"/>
    <n v="286.14"/>
    <n v="428.08"/>
    <n v="455.04"/>
    <n v="4095.36"/>
    <n v="2575.2600000000002"/>
    <n v="1520.1"/>
    <n v="0.37119999999999997"/>
    <x v="39"/>
    <x v="5"/>
    <x v="2"/>
    <s v="CUST-000064"/>
    <x v="18"/>
    <x v="0"/>
    <n v="32333.82"/>
    <n v="2"/>
  </r>
  <r>
    <s v="DET-003819"/>
    <s v="ORD-001360"/>
    <s v="PRD-000001"/>
    <n v="13"/>
    <n v="218.54"/>
    <n v="334.94"/>
    <n v="329.2"/>
    <n v="4279.6000000000004"/>
    <n v="2841.02"/>
    <n v="1438.58"/>
    <n v="0.33610000000000001"/>
    <x v="28"/>
    <x v="5"/>
    <x v="0"/>
    <s v="CUST-000053"/>
    <x v="19"/>
    <x v="4"/>
    <n v="23165.24"/>
    <n v="4"/>
  </r>
  <r>
    <s v="DET-003820"/>
    <s v="ORD-001095"/>
    <s v="PRD-000035"/>
    <n v="48"/>
    <n v="484.53"/>
    <n v="772.81"/>
    <n v="791.94"/>
    <n v="38013.120000000003"/>
    <n v="23257.439999999999"/>
    <n v="14755.68"/>
    <n v="0.38819999999999999"/>
    <x v="1"/>
    <x v="1"/>
    <x v="2"/>
    <s v="CUST-000003"/>
    <x v="37"/>
    <x v="4"/>
    <n v="63957.96"/>
    <n v="1"/>
  </r>
  <r>
    <s v="DET-003821"/>
    <s v="ORD-001257"/>
    <s v="PRD-000064"/>
    <n v="10"/>
    <n v="210.54"/>
    <n v="327.83"/>
    <n v="351.99"/>
    <n v="3519.9"/>
    <n v="2105.4"/>
    <n v="1414.5"/>
    <n v="0.40189999999999998"/>
    <x v="10"/>
    <x v="3"/>
    <x v="1"/>
    <s v="CUST-000028"/>
    <x v="67"/>
    <x v="3"/>
    <n v="34528.559999999998"/>
    <n v="3"/>
  </r>
  <r>
    <s v="DET-003822"/>
    <s v="ORD-001358"/>
    <s v="PRD-000117"/>
    <n v="32"/>
    <n v="411.65"/>
    <n v="555.02"/>
    <n v="595.23"/>
    <n v="19047.36"/>
    <n v="13172.8"/>
    <n v="5874.56"/>
    <n v="0.30840000000000001"/>
    <x v="97"/>
    <x v="4"/>
    <x v="3"/>
    <s v="CUST-000080"/>
    <x v="12"/>
    <x v="4"/>
    <n v="41165"/>
    <n v="1"/>
  </r>
  <r>
    <s v="DET-003823"/>
    <s v="ORD-000811"/>
    <s v="PRD-000058"/>
    <n v="49"/>
    <n v="138.19"/>
    <n v="191.44"/>
    <n v="204.68"/>
    <n v="10029.32"/>
    <n v="6771.31"/>
    <n v="3258.01"/>
    <n v="0.32479999999999998"/>
    <x v="52"/>
    <x v="5"/>
    <x v="1"/>
    <s v="CUST-000031"/>
    <x v="57"/>
    <x v="0"/>
    <n v="14233.57"/>
    <n v="4"/>
  </r>
  <r>
    <s v="DET-003824"/>
    <s v="ORD-000666"/>
    <s v="PRD-000095"/>
    <n v="30"/>
    <n v="396.94"/>
    <n v="595.12"/>
    <n v="638.9"/>
    <n v="19167"/>
    <n v="11908.2"/>
    <n v="7258.8"/>
    <n v="0.37869999999999998"/>
    <x v="31"/>
    <x v="1"/>
    <x v="0"/>
    <s v="CUST-000001"/>
    <x v="50"/>
    <x v="4"/>
    <n v="139722.88"/>
    <n v="6"/>
  </r>
  <r>
    <s v="DET-003825"/>
    <s v="ORD-000090"/>
    <s v="PRD-000059"/>
    <n v="32"/>
    <n v="70.349999999999994"/>
    <n v="111"/>
    <n v="108.97"/>
    <n v="3487.04"/>
    <n v="2251.1999999999998"/>
    <n v="1235.8399999999999"/>
    <n v="0.35439999999999999"/>
    <x v="74"/>
    <x v="3"/>
    <x v="1"/>
    <s v="CUST-000045"/>
    <x v="13"/>
    <x v="0"/>
    <n v="22441.65"/>
    <n v="3"/>
  </r>
  <r>
    <s v="DET-003826"/>
    <s v="ORD-001358"/>
    <s v="PRD-000108"/>
    <n v="44"/>
    <n v="390"/>
    <n v="541.16"/>
    <n v="553.25"/>
    <n v="24343"/>
    <n v="17160"/>
    <n v="7183"/>
    <n v="0.29509999999999997"/>
    <x v="34"/>
    <x v="4"/>
    <x v="3"/>
    <s v="CUST-000080"/>
    <x v="12"/>
    <x v="4"/>
    <n v="56160"/>
    <n v="1"/>
  </r>
  <r>
    <s v="DET-003827"/>
    <s v="ORD-000199"/>
    <s v="PRD-000001"/>
    <n v="19"/>
    <n v="218.54"/>
    <n v="334.94"/>
    <n v="342.55"/>
    <n v="6508.45"/>
    <n v="4152.26"/>
    <n v="2356.19"/>
    <n v="0.36199999999999999"/>
    <x v="28"/>
    <x v="5"/>
    <x v="2"/>
    <s v="CUST-000077"/>
    <x v="45"/>
    <x v="1"/>
    <n v="23165.24"/>
    <n v="4"/>
  </r>
  <r>
    <s v="DET-003828"/>
    <s v="ORD-001185"/>
    <s v="PRD-000003"/>
    <n v="10"/>
    <n v="379.4"/>
    <n v="516.48"/>
    <n v="559.65"/>
    <n v="5596.5"/>
    <n v="3794"/>
    <n v="1802.5"/>
    <n v="0.3221"/>
    <x v="58"/>
    <x v="2"/>
    <x v="1"/>
    <s v="CUST-000045"/>
    <x v="13"/>
    <x v="0"/>
    <n v="53874.8"/>
    <n v="3"/>
  </r>
  <r>
    <s v="DET-003829"/>
    <s v="ORD-000538"/>
    <s v="PRD-000067"/>
    <n v="31"/>
    <n v="113.42"/>
    <n v="174.22"/>
    <n v="173.27"/>
    <n v="5371.37"/>
    <n v="3516.02"/>
    <n v="1855.35"/>
    <n v="0.34539999999999998"/>
    <x v="57"/>
    <x v="4"/>
    <x v="2"/>
    <s v="CUST-000040"/>
    <x v="27"/>
    <x v="1"/>
    <n v="35500.46"/>
    <n v="4"/>
  </r>
  <r>
    <s v="DET-003830"/>
    <s v="ORD-001145"/>
    <s v="PRD-000037"/>
    <n v="42"/>
    <n v="187.08"/>
    <n v="277.86"/>
    <n v="302.79000000000002"/>
    <n v="12717.18"/>
    <n v="7857.36"/>
    <n v="4859.82"/>
    <n v="0.3821"/>
    <x v="104"/>
    <x v="0"/>
    <x v="2"/>
    <s v="CUST-000026"/>
    <x v="70"/>
    <x v="0"/>
    <n v="64729.68"/>
    <n v="1"/>
  </r>
  <r>
    <s v="DET-003831"/>
    <s v="ORD-000301"/>
    <s v="PRD-000083"/>
    <n v="8"/>
    <n v="198.9"/>
    <n v="259.88"/>
    <n v="264.45999999999998"/>
    <n v="2115.6799999999998"/>
    <n v="1591.2"/>
    <n v="524.48"/>
    <n v="0.24790000000000001"/>
    <x v="66"/>
    <x v="5"/>
    <x v="3"/>
    <s v="CUST-000047"/>
    <x v="43"/>
    <x v="3"/>
    <n v="72399.600000000006"/>
    <n v="2"/>
  </r>
  <r>
    <s v="DET-003832"/>
    <s v="ORD-000724"/>
    <s v="PRD-000029"/>
    <n v="15"/>
    <n v="316.58999999999997"/>
    <n v="401.44"/>
    <n v="421.7"/>
    <n v="6325.5"/>
    <n v="4748.8500000000004"/>
    <n v="1576.65"/>
    <n v="0.24929999999999999"/>
    <x v="113"/>
    <x v="4"/>
    <x v="1"/>
    <s v="CUST-000054"/>
    <x v="6"/>
    <x v="3"/>
    <n v="98776.08"/>
    <n v="6"/>
  </r>
  <r>
    <s v="DET-003833"/>
    <s v="ORD-000963"/>
    <s v="PRD-000089"/>
    <n v="25"/>
    <n v="449.25"/>
    <n v="562.36"/>
    <n v="556.91999999999996"/>
    <n v="13923"/>
    <n v="11231.25"/>
    <n v="2691.75"/>
    <n v="0.1933"/>
    <x v="27"/>
    <x v="2"/>
    <x v="0"/>
    <s v="CUST-000053"/>
    <x v="19"/>
    <x v="4"/>
    <n v="146455.5"/>
    <n v="4"/>
  </r>
  <r>
    <s v="DET-003834"/>
    <s v="ORD-001460"/>
    <s v="PRD-000033"/>
    <n v="34"/>
    <n v="79.27"/>
    <n v="103.11"/>
    <n v="104.3"/>
    <n v="3546.2"/>
    <n v="2695.18"/>
    <n v="851.02"/>
    <n v="0.24"/>
    <x v="106"/>
    <x v="3"/>
    <x v="1"/>
    <s v="CUST-000074"/>
    <x v="29"/>
    <x v="0"/>
    <n v="6817.22"/>
    <n v="6"/>
  </r>
  <r>
    <s v="DET-003835"/>
    <s v="ORD-000068"/>
    <s v="PRD-000100"/>
    <n v="22"/>
    <n v="98.55"/>
    <n v="152.47999999999999"/>
    <n v="161.09"/>
    <n v="3543.98"/>
    <n v="2168.1"/>
    <n v="1375.88"/>
    <n v="0.38819999999999999"/>
    <x v="119"/>
    <x v="0"/>
    <x v="3"/>
    <s v="CUST-000066"/>
    <x v="64"/>
    <x v="2"/>
    <n v="45135.9"/>
    <n v="4"/>
  </r>
  <r>
    <s v="DET-003836"/>
    <s v="ORD-000459"/>
    <s v="PRD-000061"/>
    <n v="39"/>
    <n v="224.9"/>
    <n v="307.97000000000003"/>
    <n v="316.26"/>
    <n v="12334.14"/>
    <n v="8771.1"/>
    <n v="3563.04"/>
    <n v="0.28889999999999999"/>
    <x v="109"/>
    <x v="1"/>
    <x v="3"/>
    <s v="CUST-000025"/>
    <x v="15"/>
    <x v="0"/>
    <n v="11245"/>
    <n v="4"/>
  </r>
  <r>
    <s v="DET-003837"/>
    <s v="ORD-000398"/>
    <s v="PRD-000093"/>
    <n v="7"/>
    <n v="392.35"/>
    <n v="579.97"/>
    <n v="631.94000000000005"/>
    <n v="4423.58"/>
    <n v="2746.45"/>
    <n v="1677.13"/>
    <n v="0.37909999999999999"/>
    <x v="60"/>
    <x v="5"/>
    <x v="2"/>
    <s v="CUST-000050"/>
    <x v="10"/>
    <x v="4"/>
    <n v="153408.85"/>
    <n v="2"/>
  </r>
  <r>
    <s v="DET-003838"/>
    <s v="ORD-000620"/>
    <s v="PRD-000090"/>
    <n v="16"/>
    <n v="262.5"/>
    <n v="342.9"/>
    <n v="363.67"/>
    <n v="5818.72"/>
    <n v="4200"/>
    <n v="1618.72"/>
    <n v="0.2782"/>
    <x v="88"/>
    <x v="5"/>
    <x v="0"/>
    <s v="CUST-000001"/>
    <x v="50"/>
    <x v="4"/>
    <n v="44362.5"/>
    <n v="6"/>
  </r>
  <r>
    <s v="DET-003839"/>
    <s v="ORD-001310"/>
    <s v="PRD-000004"/>
    <n v="31"/>
    <n v="319.39999999999998"/>
    <n v="411.55"/>
    <n v="425.81"/>
    <n v="13200.11"/>
    <n v="9901.4"/>
    <n v="3298.71"/>
    <n v="0.24990000000000001"/>
    <x v="7"/>
    <x v="4"/>
    <x v="0"/>
    <s v="CUST-000059"/>
    <x v="5"/>
    <x v="2"/>
    <n v="31301.200000000001"/>
    <n v="5"/>
  </r>
  <r>
    <s v="DET-003840"/>
    <s v="ORD-001164"/>
    <s v="PRD-000113"/>
    <n v="34"/>
    <n v="468.36"/>
    <n v="680.02"/>
    <n v="736.46"/>
    <n v="25039.64"/>
    <n v="15924.24"/>
    <n v="9115.4"/>
    <n v="0.36399999999999999"/>
    <x v="83"/>
    <x v="1"/>
    <x v="1"/>
    <s v="CUST-000072"/>
    <x v="34"/>
    <x v="0"/>
    <n v="110064.6"/>
    <n v="5"/>
  </r>
  <r>
    <s v="DET-003841"/>
    <s v="ORD-000730"/>
    <s v="PRD-000014"/>
    <n v="25"/>
    <n v="145.55000000000001"/>
    <n v="199.14"/>
    <n v="209.06"/>
    <n v="5226.5"/>
    <n v="3638.75"/>
    <n v="1587.75"/>
    <n v="0.30380000000000001"/>
    <x v="4"/>
    <x v="2"/>
    <x v="3"/>
    <s v="CUST-000029"/>
    <x v="4"/>
    <x v="0"/>
    <n v="47158.2"/>
    <n v="5"/>
  </r>
  <r>
    <s v="DET-003842"/>
    <s v="ORD-000556"/>
    <s v="PRD-000114"/>
    <n v="42"/>
    <n v="413.65"/>
    <n v="588.37"/>
    <n v="616.08000000000004"/>
    <n v="25875.360000000001"/>
    <n v="17373.3"/>
    <n v="8502.06"/>
    <n v="0.3286"/>
    <x v="50"/>
    <x v="1"/>
    <x v="1"/>
    <s v="CUST-000073"/>
    <x v="36"/>
    <x v="0"/>
    <n v="43846.9"/>
    <n v="5"/>
  </r>
  <r>
    <s v="DET-003843"/>
    <s v="ORD-000781"/>
    <s v="PRD-000091"/>
    <n v="25"/>
    <n v="103.82"/>
    <n v="149.71"/>
    <n v="147.76"/>
    <n v="3694"/>
    <n v="2595.5"/>
    <n v="1098.5"/>
    <n v="0.2974"/>
    <x v="70"/>
    <x v="4"/>
    <x v="0"/>
    <s v="CUST-000080"/>
    <x v="12"/>
    <x v="4"/>
    <n v="23359.5"/>
    <n v="4"/>
  </r>
  <r>
    <s v="DET-003844"/>
    <s v="ORD-000894"/>
    <s v="PRD-000033"/>
    <n v="42"/>
    <n v="79.27"/>
    <n v="103.11"/>
    <n v="104.06"/>
    <n v="4370.5200000000004"/>
    <n v="3329.34"/>
    <n v="1041.18"/>
    <n v="0.2382"/>
    <x v="106"/>
    <x v="3"/>
    <x v="0"/>
    <s v="CUST-000006"/>
    <x v="63"/>
    <x v="2"/>
    <n v="6817.22"/>
    <n v="2"/>
  </r>
  <r>
    <s v="DET-003845"/>
    <s v="ORD-000610"/>
    <s v="PRD-000022"/>
    <n v="44"/>
    <n v="112.77"/>
    <n v="150.9"/>
    <n v="158.82"/>
    <n v="6988.08"/>
    <n v="4961.88"/>
    <n v="2026.2"/>
    <n v="0.28999999999999998"/>
    <x v="17"/>
    <x v="3"/>
    <x v="3"/>
    <s v="CUST-000019"/>
    <x v="3"/>
    <x v="0"/>
    <n v="35409.78"/>
    <n v="3"/>
  </r>
  <r>
    <s v="DET-003846"/>
    <s v="ORD-000748"/>
    <s v="PRD-000048"/>
    <n v="19"/>
    <n v="284.02999999999997"/>
    <n v="373.58"/>
    <n v="404.87"/>
    <n v="7692.53"/>
    <n v="5396.57"/>
    <n v="2295.96"/>
    <n v="0.29849999999999999"/>
    <x v="20"/>
    <x v="2"/>
    <x v="1"/>
    <s v="CUST-000073"/>
    <x v="36"/>
    <x v="0"/>
    <n v="40900.32"/>
    <n v="3"/>
  </r>
  <r>
    <s v="DET-003847"/>
    <s v="ORD-000282"/>
    <s v="PRD-000003"/>
    <n v="22"/>
    <n v="379.4"/>
    <n v="516.48"/>
    <n v="515.1"/>
    <n v="11332.2"/>
    <n v="8346.7999999999993"/>
    <n v="2985.4"/>
    <n v="0.26340000000000002"/>
    <x v="58"/>
    <x v="2"/>
    <x v="0"/>
    <s v="CUST-000046"/>
    <x v="60"/>
    <x v="2"/>
    <n v="53874.8"/>
    <n v="6"/>
  </r>
  <r>
    <s v="DET-003848"/>
    <s v="ORD-000661"/>
    <s v="PRD-000087"/>
    <n v="33"/>
    <n v="378.32"/>
    <n v="486.34"/>
    <n v="477.74"/>
    <n v="15765.42"/>
    <n v="12484.56"/>
    <n v="3280.86"/>
    <n v="0.20810000000000001"/>
    <x v="107"/>
    <x v="5"/>
    <x v="3"/>
    <s v="CUST-000019"/>
    <x v="3"/>
    <x v="0"/>
    <n v="133546.96"/>
    <n v="1"/>
  </r>
  <r>
    <s v="DET-003849"/>
    <s v="ORD-000924"/>
    <s v="PRD-000085"/>
    <n v="42"/>
    <n v="189.94"/>
    <n v="277.74"/>
    <n v="288.58999999999997"/>
    <n v="12120.78"/>
    <n v="7977.48"/>
    <n v="4143.3"/>
    <n v="0.34179999999999999"/>
    <x v="115"/>
    <x v="5"/>
    <x v="1"/>
    <s v="CUST-000040"/>
    <x v="27"/>
    <x v="1"/>
    <n v="73316.84"/>
    <n v="2"/>
  </r>
  <r>
    <s v="DET-003850"/>
    <s v="ORD-000996"/>
    <s v="PRD-000105"/>
    <n v="25"/>
    <n v="458.4"/>
    <n v="615.54999999999995"/>
    <n v="590.98"/>
    <n v="14774.5"/>
    <n v="11460"/>
    <n v="3314.5"/>
    <n v="0.2243"/>
    <x v="85"/>
    <x v="2"/>
    <x v="2"/>
    <s v="CUST-000030"/>
    <x v="38"/>
    <x v="3"/>
    <n v="143479.20000000001"/>
    <n v="3"/>
  </r>
  <r>
    <s v="DET-003851"/>
    <s v="ORD-000746"/>
    <s v="PRD-000023"/>
    <n v="21"/>
    <n v="181.47"/>
    <n v="258.42"/>
    <n v="273.2"/>
    <n v="5737.2"/>
    <n v="3810.87"/>
    <n v="1926.33"/>
    <n v="0.33579999999999999"/>
    <x v="19"/>
    <x v="1"/>
    <x v="1"/>
    <s v="CUST-000020"/>
    <x v="72"/>
    <x v="0"/>
    <n v="43552.800000000003"/>
    <n v="6"/>
  </r>
  <r>
    <s v="DET-003852"/>
    <s v="ORD-001481"/>
    <s v="PRD-000068"/>
    <n v="45"/>
    <n v="410.99"/>
    <n v="593.6"/>
    <n v="626.53"/>
    <n v="28193.85"/>
    <n v="18494.55"/>
    <n v="9699.2999999999993"/>
    <n v="0.34399999999999997"/>
    <x v="24"/>
    <x v="2"/>
    <x v="0"/>
    <s v="CUST-000021"/>
    <x v="55"/>
    <x v="4"/>
    <n v="159053.13"/>
    <n v="3"/>
  </r>
  <r>
    <s v="DET-003853"/>
    <s v="ORD-000087"/>
    <s v="PRD-000021"/>
    <n v="22"/>
    <n v="325.33"/>
    <n v="516.25"/>
    <n v="517.92999999999995"/>
    <n v="11394.46"/>
    <n v="7157.26"/>
    <n v="4237.2"/>
    <n v="0.37190000000000001"/>
    <x v="72"/>
    <x v="0"/>
    <x v="2"/>
    <s v="CUST-000019"/>
    <x v="3"/>
    <x v="0"/>
    <n v="44244.88"/>
    <n v="1"/>
  </r>
  <r>
    <s v="DET-003854"/>
    <s v="ORD-001103"/>
    <s v="PRD-000101"/>
    <n v="41"/>
    <n v="64.14"/>
    <n v="94.94"/>
    <n v="102.91"/>
    <n v="4219.3100000000004"/>
    <n v="2629.74"/>
    <n v="1589.57"/>
    <n v="0.37669999999999998"/>
    <x v="55"/>
    <x v="3"/>
    <x v="1"/>
    <s v="CUST-000009"/>
    <x v="24"/>
    <x v="2"/>
    <n v="31813.439999999999"/>
    <n v="5"/>
  </r>
  <r>
    <s v="DET-003855"/>
    <s v="ORD-001229"/>
    <s v="PRD-000043"/>
    <n v="42"/>
    <n v="65.47"/>
    <n v="96.35"/>
    <n v="98.79"/>
    <n v="4149.18"/>
    <n v="2749.74"/>
    <n v="1399.44"/>
    <n v="0.33729999999999999"/>
    <x v="87"/>
    <x v="1"/>
    <x v="3"/>
    <s v="CUST-000036"/>
    <x v="46"/>
    <x v="4"/>
    <n v="4451.96"/>
    <n v="2"/>
  </r>
  <r>
    <s v="DET-003856"/>
    <s v="ORD-000791"/>
    <s v="PRD-000095"/>
    <n v="16"/>
    <n v="396.94"/>
    <n v="595.12"/>
    <n v="623.01"/>
    <n v="9968.16"/>
    <n v="6351.04"/>
    <n v="3617.12"/>
    <n v="0.3629"/>
    <x v="31"/>
    <x v="1"/>
    <x v="3"/>
    <s v="CUST-000032"/>
    <x v="1"/>
    <x v="0"/>
    <n v="139722.88"/>
    <n v="2"/>
  </r>
  <r>
    <s v="DET-003857"/>
    <s v="ORD-001361"/>
    <s v="PRD-000085"/>
    <n v="15"/>
    <n v="189.94"/>
    <n v="277.74"/>
    <n v="272.58"/>
    <n v="4088.7"/>
    <n v="2849.1"/>
    <n v="1239.5999999999999"/>
    <n v="0.30320000000000003"/>
    <x v="115"/>
    <x v="5"/>
    <x v="2"/>
    <s v="CUST-000048"/>
    <x v="31"/>
    <x v="1"/>
    <n v="73316.84"/>
    <n v="5"/>
  </r>
  <r>
    <s v="DET-003858"/>
    <s v="ORD-001278"/>
    <s v="PRD-000026"/>
    <n v="24"/>
    <n v="403.33"/>
    <n v="509.37"/>
    <n v="515.79"/>
    <n v="12378.96"/>
    <n v="9679.92"/>
    <n v="2699.04"/>
    <n v="0.218"/>
    <x v="110"/>
    <x v="4"/>
    <x v="1"/>
    <s v="CUST-000001"/>
    <x v="50"/>
    <x v="4"/>
    <n v="179481.85"/>
    <n v="2"/>
  </r>
  <r>
    <s v="DET-003859"/>
    <s v="ORD-000304"/>
    <s v="PRD-000041"/>
    <n v="13"/>
    <n v="104.92"/>
    <n v="144.66"/>
    <n v="156.13999999999999"/>
    <n v="2029.82"/>
    <n v="1363.96"/>
    <n v="665.86"/>
    <n v="0.32800000000000001"/>
    <x v="45"/>
    <x v="4"/>
    <x v="0"/>
    <s v="CUST-000028"/>
    <x v="67"/>
    <x v="3"/>
    <n v="9757.56"/>
    <n v="4"/>
  </r>
  <r>
    <s v="DET-003860"/>
    <s v="ORD-001404"/>
    <s v="PRD-000099"/>
    <n v="5"/>
    <n v="61.44"/>
    <n v="90.77"/>
    <n v="89.13"/>
    <n v="445.65"/>
    <n v="307.2"/>
    <n v="138.44999999999999"/>
    <n v="0.31069999999999998"/>
    <x v="75"/>
    <x v="3"/>
    <x v="2"/>
    <s v="CUST-000046"/>
    <x v="60"/>
    <x v="2"/>
    <n v="3624.96"/>
    <n v="3"/>
  </r>
  <r>
    <s v="DET-003861"/>
    <s v="ORD-000130"/>
    <s v="PRD-000038"/>
    <n v="7"/>
    <n v="93.95"/>
    <n v="142.47999999999999"/>
    <n v="143.69999999999999"/>
    <n v="1005.9"/>
    <n v="657.65"/>
    <n v="348.25"/>
    <n v="0.34620000000000001"/>
    <x v="22"/>
    <x v="0"/>
    <x v="0"/>
    <s v="CUST-000016"/>
    <x v="47"/>
    <x v="3"/>
    <n v="12965.1"/>
    <n v="6"/>
  </r>
  <r>
    <s v="DET-003862"/>
    <s v="ORD-000596"/>
    <s v="PRD-000088"/>
    <n v="25"/>
    <n v="336.9"/>
    <n v="499.36"/>
    <n v="498.22"/>
    <n v="12455.5"/>
    <n v="8422.5"/>
    <n v="4033"/>
    <n v="0.32379999999999998"/>
    <x v="26"/>
    <x v="4"/>
    <x v="3"/>
    <s v="CUST-000071"/>
    <x v="66"/>
    <x v="4"/>
    <n v="34700.699999999997"/>
    <n v="2"/>
  </r>
  <r>
    <s v="DET-003863"/>
    <s v="ORD-001300"/>
    <s v="PRD-000011"/>
    <n v="27"/>
    <n v="59.26"/>
    <n v="82.73"/>
    <n v="80.47"/>
    <n v="2172.69"/>
    <n v="1600.02"/>
    <n v="572.66999999999996"/>
    <n v="0.2636"/>
    <x v="96"/>
    <x v="2"/>
    <x v="3"/>
    <s v="CUST-000078"/>
    <x v="40"/>
    <x v="3"/>
    <n v="14044.62"/>
    <n v="2"/>
  </r>
  <r>
    <s v="DET-003864"/>
    <s v="ORD-000558"/>
    <s v="PRD-000105"/>
    <n v="13"/>
    <n v="458.4"/>
    <n v="615.54999999999995"/>
    <n v="611.52"/>
    <n v="7949.76"/>
    <n v="5959.2"/>
    <n v="1990.56"/>
    <n v="0.25040000000000001"/>
    <x v="85"/>
    <x v="2"/>
    <x v="1"/>
    <s v="CUST-000009"/>
    <x v="24"/>
    <x v="2"/>
    <n v="143479.20000000001"/>
    <n v="3"/>
  </r>
  <r>
    <s v="DET-003865"/>
    <s v="ORD-000899"/>
    <s v="PRD-000029"/>
    <n v="23"/>
    <n v="316.58999999999997"/>
    <n v="401.44"/>
    <n v="395.38"/>
    <n v="9093.74"/>
    <n v="7281.57"/>
    <n v="1812.17"/>
    <n v="0.1993"/>
    <x v="113"/>
    <x v="4"/>
    <x v="3"/>
    <s v="CUST-000049"/>
    <x v="7"/>
    <x v="1"/>
    <n v="98776.08"/>
    <n v="5"/>
  </r>
  <r>
    <s v="DET-003866"/>
    <s v="ORD-001207"/>
    <s v="PRD-000111"/>
    <n v="49"/>
    <n v="180.39"/>
    <n v="275.67"/>
    <n v="300.08"/>
    <n v="14703.92"/>
    <n v="8839.11"/>
    <n v="5864.81"/>
    <n v="0.39889999999999998"/>
    <x v="89"/>
    <x v="2"/>
    <x v="3"/>
    <s v="CUST-000063"/>
    <x v="16"/>
    <x v="3"/>
    <n v="57544.41"/>
    <n v="2"/>
  </r>
  <r>
    <s v="DET-003867"/>
    <s v="ORD-001292"/>
    <s v="PRD-000119"/>
    <n v="23"/>
    <n v="451.65"/>
    <n v="666.6"/>
    <n v="707.37"/>
    <n v="16269.51"/>
    <n v="10387.950000000001"/>
    <n v="5881.56"/>
    <n v="0.36149999999999999"/>
    <x v="47"/>
    <x v="0"/>
    <x v="2"/>
    <s v="CUST-000049"/>
    <x v="7"/>
    <x v="1"/>
    <n v="148592.85"/>
    <n v="5"/>
  </r>
  <r>
    <s v="DET-003868"/>
    <s v="ORD-001346"/>
    <s v="PRD-000060"/>
    <n v="27"/>
    <n v="196.4"/>
    <n v="254.95"/>
    <n v="254.29"/>
    <n v="6865.83"/>
    <n v="5302.8"/>
    <n v="1563.03"/>
    <n v="0.22770000000000001"/>
    <x v="90"/>
    <x v="5"/>
    <x v="0"/>
    <s v="CUST-000017"/>
    <x v="41"/>
    <x v="4"/>
    <n v="93682.8"/>
    <n v="4"/>
  </r>
  <r>
    <s v="DET-003869"/>
    <s v="ORD-000078"/>
    <s v="PRD-000067"/>
    <n v="31"/>
    <n v="113.42"/>
    <n v="174.22"/>
    <n v="185.46"/>
    <n v="5749.26"/>
    <n v="3516.02"/>
    <n v="2233.2399999999998"/>
    <n v="0.38840000000000002"/>
    <x v="57"/>
    <x v="4"/>
    <x v="0"/>
    <s v="CUST-000004"/>
    <x v="73"/>
    <x v="4"/>
    <n v="35500.46"/>
    <n v="2"/>
  </r>
  <r>
    <s v="DET-003870"/>
    <s v="ORD-000784"/>
    <s v="PRD-000065"/>
    <n v="31"/>
    <n v="176.42"/>
    <n v="236.45"/>
    <n v="225.41"/>
    <n v="6987.71"/>
    <n v="5469.02"/>
    <n v="1518.69"/>
    <n v="0.21729999999999999"/>
    <x v="114"/>
    <x v="0"/>
    <x v="2"/>
    <s v="CUST-000025"/>
    <x v="15"/>
    <x v="0"/>
    <n v="54866.62"/>
    <n v="5"/>
  </r>
  <r>
    <s v="DET-003871"/>
    <s v="ORD-001363"/>
    <s v="PRD-000116"/>
    <n v="43"/>
    <n v="442.16"/>
    <n v="664.5"/>
    <n v="683.76"/>
    <n v="29401.68"/>
    <n v="19012.88"/>
    <n v="10388.799999999999"/>
    <n v="0.3533"/>
    <x v="98"/>
    <x v="1"/>
    <x v="0"/>
    <s v="CUST-000062"/>
    <x v="8"/>
    <x v="4"/>
    <n v="207373.04"/>
    <n v="3"/>
  </r>
  <r>
    <s v="DET-003872"/>
    <s v="ORD-000674"/>
    <s v="PRD-000061"/>
    <n v="40"/>
    <n v="224.9"/>
    <n v="307.97000000000003"/>
    <n v="304.14"/>
    <n v="12165.6"/>
    <n v="8996"/>
    <n v="3169.6"/>
    <n v="0.26050000000000001"/>
    <x v="109"/>
    <x v="1"/>
    <x v="1"/>
    <s v="CUST-000020"/>
    <x v="72"/>
    <x v="0"/>
    <n v="11245"/>
    <n v="6"/>
  </r>
  <r>
    <s v="DET-003873"/>
    <s v="ORD-000238"/>
    <s v="PRD-000118"/>
    <n v="16"/>
    <n v="133.96"/>
    <n v="168.59"/>
    <n v="163.05000000000001"/>
    <n v="2608.8000000000002"/>
    <n v="2143.36"/>
    <n v="465.44"/>
    <n v="0.1784"/>
    <x v="94"/>
    <x v="4"/>
    <x v="1"/>
    <s v="CUST-000005"/>
    <x v="65"/>
    <x v="4"/>
    <n v="48091.64"/>
    <n v="3"/>
  </r>
  <r>
    <s v="DET-003874"/>
    <s v="ORD-001158"/>
    <s v="PRD-000019"/>
    <n v="31"/>
    <n v="244.38"/>
    <n v="336.58"/>
    <n v="364.37"/>
    <n v="11295.47"/>
    <n v="7575.78"/>
    <n v="3719.69"/>
    <n v="0.32929999999999998"/>
    <x v="112"/>
    <x v="2"/>
    <x v="3"/>
    <s v="CUST-000006"/>
    <x v="63"/>
    <x v="2"/>
    <n v="61339.38"/>
    <n v="1"/>
  </r>
  <r>
    <s v="DET-003875"/>
    <s v="ORD-001216"/>
    <s v="PRD-000046"/>
    <n v="38"/>
    <n v="348.14"/>
    <n v="536.96"/>
    <n v="526.16999999999996"/>
    <n v="19994.46"/>
    <n v="13229.32"/>
    <n v="6765.14"/>
    <n v="0.33839999999999998"/>
    <x v="79"/>
    <x v="1"/>
    <x v="2"/>
    <s v="CUST-000020"/>
    <x v="72"/>
    <x v="0"/>
    <n v="112797.36"/>
    <n v="6"/>
  </r>
  <r>
    <s v="DET-003876"/>
    <s v="ORD-001380"/>
    <s v="PRD-000049"/>
    <n v="37"/>
    <n v="296.02"/>
    <n v="374.25"/>
    <n v="401.7"/>
    <n v="14862.9"/>
    <n v="10952.74"/>
    <n v="3910.16"/>
    <n v="0.2631"/>
    <x v="105"/>
    <x v="5"/>
    <x v="0"/>
    <s v="CUST-000070"/>
    <x v="77"/>
    <x v="0"/>
    <n v="134393.07999999999"/>
    <n v="1"/>
  </r>
  <r>
    <s v="DET-003877"/>
    <s v="ORD-000278"/>
    <s v="PRD-000022"/>
    <n v="32"/>
    <n v="112.77"/>
    <n v="150.9"/>
    <n v="152.71"/>
    <n v="4886.72"/>
    <n v="3608.64"/>
    <n v="1278.08"/>
    <n v="0.26150000000000001"/>
    <x v="17"/>
    <x v="3"/>
    <x v="2"/>
    <s v="CUST-000070"/>
    <x v="77"/>
    <x v="0"/>
    <n v="35409.78"/>
    <n v="2"/>
  </r>
  <r>
    <s v="DET-003878"/>
    <s v="ORD-001042"/>
    <s v="PRD-000078"/>
    <n v="35"/>
    <n v="83.32"/>
    <n v="130.31"/>
    <n v="124.07"/>
    <n v="4342.45"/>
    <n v="2916.2"/>
    <n v="1426.25"/>
    <n v="0.32840000000000003"/>
    <x v="16"/>
    <x v="3"/>
    <x v="2"/>
    <s v="CUST-000029"/>
    <x v="4"/>
    <x v="0"/>
    <n v="38077.24"/>
    <n v="3"/>
  </r>
  <r>
    <s v="DET-003879"/>
    <s v="ORD-000524"/>
    <s v="PRD-000113"/>
    <n v="36"/>
    <n v="468.36"/>
    <n v="680.02"/>
    <n v="720.74"/>
    <n v="25946.639999999999"/>
    <n v="16860.96"/>
    <n v="9085.68"/>
    <n v="0.35020000000000001"/>
    <x v="83"/>
    <x v="1"/>
    <x v="0"/>
    <s v="CUST-000013"/>
    <x v="11"/>
    <x v="3"/>
    <n v="110064.6"/>
    <n v="2"/>
  </r>
  <r>
    <s v="DET-003880"/>
    <s v="ORD-000180"/>
    <s v="PRD-000057"/>
    <n v="24"/>
    <n v="89.82"/>
    <n v="134"/>
    <n v="139.29"/>
    <n v="3342.96"/>
    <n v="2155.6799999999998"/>
    <n v="1187.28"/>
    <n v="0.35520000000000002"/>
    <x v="30"/>
    <x v="4"/>
    <x v="0"/>
    <s v="CUST-000001"/>
    <x v="50"/>
    <x v="4"/>
    <n v="9431.1"/>
    <n v="4"/>
  </r>
  <r>
    <s v="DET-003881"/>
    <s v="ORD-000123"/>
    <s v="PRD-000014"/>
    <n v="44"/>
    <n v="145.55000000000001"/>
    <n v="199.14"/>
    <n v="199.46"/>
    <n v="8776.24"/>
    <n v="6404.2"/>
    <n v="2372.04"/>
    <n v="0.27029999999999998"/>
    <x v="4"/>
    <x v="2"/>
    <x v="1"/>
    <s v="CUST-000049"/>
    <x v="7"/>
    <x v="1"/>
    <n v="47158.2"/>
    <n v="5"/>
  </r>
  <r>
    <s v="DET-003882"/>
    <s v="ORD-001270"/>
    <s v="PRD-000044"/>
    <n v="39"/>
    <n v="459.19"/>
    <n v="660.1"/>
    <n v="654.97"/>
    <n v="25543.83"/>
    <n v="17908.41"/>
    <n v="7635.42"/>
    <n v="0.2989"/>
    <x v="53"/>
    <x v="1"/>
    <x v="1"/>
    <s v="CUST-000011"/>
    <x v="78"/>
    <x v="1"/>
    <n v="22959.5"/>
    <n v="6"/>
  </r>
  <r>
    <s v="DET-003883"/>
    <s v="ORD-001397"/>
    <s v="PRD-000016"/>
    <n v="35"/>
    <n v="132.53"/>
    <n v="180.65"/>
    <n v="173.61"/>
    <n v="6076.35"/>
    <n v="4638.55"/>
    <n v="1437.8"/>
    <n v="0.2366"/>
    <x v="108"/>
    <x v="5"/>
    <x v="0"/>
    <s v="CUST-000035"/>
    <x v="61"/>
    <x v="1"/>
    <n v="33132.5"/>
    <n v="4"/>
  </r>
  <r>
    <s v="DET-003884"/>
    <s v="ORD-001075"/>
    <s v="PRD-000097"/>
    <n v="35"/>
    <n v="285.23"/>
    <n v="389.02"/>
    <n v="424.5"/>
    <n v="14857.5"/>
    <n v="9983.0499999999993"/>
    <n v="4874.45"/>
    <n v="0.3281"/>
    <x v="93"/>
    <x v="1"/>
    <x v="1"/>
    <s v="CUST-000015"/>
    <x v="69"/>
    <x v="1"/>
    <n v="47062.95"/>
    <n v="1"/>
  </r>
  <r>
    <s v="DET-003885"/>
    <s v="ORD-001095"/>
    <s v="PRD-000077"/>
    <n v="42"/>
    <n v="397.07"/>
    <n v="597.23"/>
    <n v="611.62"/>
    <n v="25688.04"/>
    <n v="16676.939999999999"/>
    <n v="9011.1"/>
    <n v="0.3508"/>
    <x v="71"/>
    <x v="4"/>
    <x v="2"/>
    <s v="CUST-000003"/>
    <x v="37"/>
    <x v="4"/>
    <n v="153269.01999999999"/>
    <n v="1"/>
  </r>
  <r>
    <s v="DET-003886"/>
    <s v="ORD-000480"/>
    <s v="PRD-000102"/>
    <n v="26"/>
    <n v="336.38"/>
    <n v="487.38"/>
    <n v="469.26"/>
    <n v="12200.76"/>
    <n v="8745.8799999999992"/>
    <n v="3454.88"/>
    <n v="0.28320000000000001"/>
    <x v="37"/>
    <x v="5"/>
    <x v="3"/>
    <s v="CUST-000029"/>
    <x v="4"/>
    <x v="0"/>
    <n v="161462.39999999999"/>
    <n v="5"/>
  </r>
  <r>
    <s v="DET-003887"/>
    <s v="ORD-001043"/>
    <s v="PRD-000113"/>
    <n v="49"/>
    <n v="468.36"/>
    <n v="680.02"/>
    <n v="734.63"/>
    <n v="35996.870000000003"/>
    <n v="22949.64"/>
    <n v="13047.23"/>
    <n v="0.36249999999999999"/>
    <x v="83"/>
    <x v="1"/>
    <x v="3"/>
    <s v="CUST-000029"/>
    <x v="4"/>
    <x v="0"/>
    <n v="110064.6"/>
    <n v="6"/>
  </r>
  <r>
    <s v="DET-003888"/>
    <s v="ORD-000084"/>
    <s v="PRD-000012"/>
    <n v="45"/>
    <n v="486.46"/>
    <n v="645.89"/>
    <n v="640.61"/>
    <n v="28827.45"/>
    <n v="21890.7"/>
    <n v="6936.75"/>
    <n v="0.24060000000000001"/>
    <x v="32"/>
    <x v="0"/>
    <x v="3"/>
    <s v="CUST-000054"/>
    <x v="6"/>
    <x v="3"/>
    <n v="77347.14"/>
    <n v="1"/>
  </r>
  <r>
    <s v="DET-003889"/>
    <s v="ORD-001179"/>
    <s v="PRD-000055"/>
    <n v="13"/>
    <n v="319.05"/>
    <n v="470.86"/>
    <n v="461.7"/>
    <n v="6002.1"/>
    <n v="4147.6499999999996"/>
    <n v="1854.45"/>
    <n v="0.309"/>
    <x v="23"/>
    <x v="0"/>
    <x v="3"/>
    <s v="CUST-000014"/>
    <x v="68"/>
    <x v="4"/>
    <n v="62852.85"/>
    <n v="4"/>
  </r>
  <r>
    <s v="DET-003890"/>
    <s v="ORD-000565"/>
    <s v="PRD-000051"/>
    <n v="13"/>
    <n v="486.31"/>
    <n v="723.21"/>
    <n v="717.53"/>
    <n v="9327.89"/>
    <n v="6322.03"/>
    <n v="3005.86"/>
    <n v="0.32219999999999999"/>
    <x v="0"/>
    <x v="0"/>
    <x v="0"/>
    <s v="CUST-000063"/>
    <x v="16"/>
    <x v="3"/>
    <n v="231969.87"/>
    <n v="3"/>
  </r>
  <r>
    <s v="DET-003891"/>
    <s v="ORD-000619"/>
    <s v="PRD-000102"/>
    <n v="19"/>
    <n v="336.38"/>
    <n v="487.38"/>
    <n v="504.29"/>
    <n v="9581.51"/>
    <n v="6391.22"/>
    <n v="3190.29"/>
    <n v="0.33300000000000002"/>
    <x v="37"/>
    <x v="5"/>
    <x v="0"/>
    <s v="CUST-000004"/>
    <x v="73"/>
    <x v="4"/>
    <n v="161462.39999999999"/>
    <n v="2"/>
  </r>
  <r>
    <s v="DET-003892"/>
    <s v="ORD-000357"/>
    <s v="PRD-000039"/>
    <n v="17"/>
    <n v="357.9"/>
    <n v="477.14"/>
    <n v="458.58"/>
    <n v="7795.86"/>
    <n v="6084.3"/>
    <n v="1711.56"/>
    <n v="0.2195"/>
    <x v="8"/>
    <x v="0"/>
    <x v="1"/>
    <s v="CUST-000009"/>
    <x v="24"/>
    <x v="2"/>
    <n v="167855.1"/>
    <n v="1"/>
  </r>
  <r>
    <s v="DET-003893"/>
    <s v="ORD-000816"/>
    <s v="PRD-000033"/>
    <n v="26"/>
    <n v="79.27"/>
    <n v="103.11"/>
    <n v="105.41"/>
    <n v="2740.66"/>
    <n v="2061.02"/>
    <n v="679.64"/>
    <n v="0.248"/>
    <x v="106"/>
    <x v="3"/>
    <x v="0"/>
    <s v="CUST-000037"/>
    <x v="25"/>
    <x v="4"/>
    <n v="6817.22"/>
    <n v="6"/>
  </r>
  <r>
    <s v="DET-003894"/>
    <s v="ORD-000647"/>
    <s v="PRD-000033"/>
    <n v="20"/>
    <n v="79.27"/>
    <n v="103.11"/>
    <n v="111.81"/>
    <n v="2236.1999999999998"/>
    <n v="1585.4"/>
    <n v="650.79999999999995"/>
    <n v="0.29099999999999998"/>
    <x v="106"/>
    <x v="3"/>
    <x v="2"/>
    <s v="CUST-000046"/>
    <x v="60"/>
    <x v="2"/>
    <n v="6817.22"/>
    <n v="2"/>
  </r>
  <r>
    <s v="DET-003895"/>
    <s v="ORD-000443"/>
    <s v="PRD-000029"/>
    <n v="36"/>
    <n v="316.58999999999997"/>
    <n v="401.44"/>
    <n v="392.7"/>
    <n v="14137.2"/>
    <n v="11397.24"/>
    <n v="2739.96"/>
    <n v="0.1938"/>
    <x v="113"/>
    <x v="4"/>
    <x v="0"/>
    <s v="CUST-000078"/>
    <x v="40"/>
    <x v="3"/>
    <n v="98776.08"/>
    <n v="6"/>
  </r>
  <r>
    <s v="DET-003896"/>
    <s v="ORD-001093"/>
    <s v="PRD-000069"/>
    <n v="6"/>
    <n v="83.55"/>
    <n v="119.93"/>
    <n v="119.89"/>
    <n v="719.34"/>
    <n v="501.3"/>
    <n v="218.04"/>
    <n v="0.30309999999999998"/>
    <x v="67"/>
    <x v="4"/>
    <x v="2"/>
    <s v="CUST-000024"/>
    <x v="71"/>
    <x v="4"/>
    <n v="24730.799999999999"/>
    <n v="2"/>
  </r>
  <r>
    <s v="DET-003897"/>
    <s v="ORD-000523"/>
    <s v="PRD-000070"/>
    <n v="30"/>
    <n v="494.1"/>
    <n v="659.45"/>
    <n v="665.66"/>
    <n v="19969.8"/>
    <n v="14823"/>
    <n v="5146.8"/>
    <n v="0.25769999999999998"/>
    <x v="49"/>
    <x v="1"/>
    <x v="1"/>
    <s v="CUST-000012"/>
    <x v="39"/>
    <x v="4"/>
    <n v="214439.4"/>
    <n v="5"/>
  </r>
  <r>
    <s v="DET-003898"/>
    <s v="ORD-000143"/>
    <s v="PRD-000031"/>
    <n v="18"/>
    <n v="323.39999999999998"/>
    <n v="507.06"/>
    <n v="526.29"/>
    <n v="9473.2199999999993"/>
    <n v="5821.2"/>
    <n v="3652.02"/>
    <n v="0.38550000000000001"/>
    <x v="18"/>
    <x v="4"/>
    <x v="1"/>
    <s v="CUST-000058"/>
    <x v="79"/>
    <x v="0"/>
    <n v="78909.600000000006"/>
    <n v="1"/>
  </r>
  <r>
    <s v="DET-003899"/>
    <s v="ORD-000192"/>
    <s v="PRD-000080"/>
    <n v="42"/>
    <n v="102.14"/>
    <n v="155.55000000000001"/>
    <n v="169.22"/>
    <n v="7107.24"/>
    <n v="4289.88"/>
    <n v="2817.36"/>
    <n v="0.39639999999999997"/>
    <x v="95"/>
    <x v="2"/>
    <x v="3"/>
    <s v="CUST-000074"/>
    <x v="29"/>
    <x v="0"/>
    <n v="43103.08"/>
    <n v="4"/>
  </r>
  <r>
    <s v="DET-003900"/>
    <s v="ORD-001411"/>
    <s v="PRD-000031"/>
    <n v="38"/>
    <n v="323.39999999999998"/>
    <n v="507.06"/>
    <n v="511.72"/>
    <n v="19445.36"/>
    <n v="12289.2"/>
    <n v="7156.16"/>
    <n v="0.36799999999999999"/>
    <x v="18"/>
    <x v="4"/>
    <x v="2"/>
    <s v="CUST-000070"/>
    <x v="77"/>
    <x v="0"/>
    <n v="78909.600000000006"/>
    <n v="2"/>
  </r>
  <r>
    <s v="DET-003901"/>
    <s v="ORD-000378"/>
    <s v="PRD-000089"/>
    <n v="12"/>
    <n v="449.25"/>
    <n v="562.36"/>
    <n v="540.08000000000004"/>
    <n v="6480.96"/>
    <n v="5391"/>
    <n v="1089.96"/>
    <n v="0.16819999999999999"/>
    <x v="27"/>
    <x v="2"/>
    <x v="1"/>
    <s v="CUST-000045"/>
    <x v="13"/>
    <x v="0"/>
    <n v="146455.5"/>
    <n v="5"/>
  </r>
  <r>
    <s v="DET-003902"/>
    <s v="ORD-000581"/>
    <s v="PRD-000112"/>
    <n v="40"/>
    <n v="122.55"/>
    <n v="174.75"/>
    <n v="175.13"/>
    <n v="7005.2"/>
    <n v="4902"/>
    <n v="2103.1999999999998"/>
    <n v="0.30020000000000002"/>
    <x v="116"/>
    <x v="0"/>
    <x v="1"/>
    <s v="CUST-000070"/>
    <x v="77"/>
    <x v="0"/>
    <n v="16421.7"/>
    <n v="6"/>
  </r>
  <r>
    <s v="DET-003903"/>
    <s v="ORD-000535"/>
    <s v="PRD-000046"/>
    <n v="25"/>
    <n v="348.14"/>
    <n v="536.96"/>
    <n v="525.41999999999996"/>
    <n v="13135.5"/>
    <n v="8703.5"/>
    <n v="4432"/>
    <n v="0.33739999999999998"/>
    <x v="79"/>
    <x v="1"/>
    <x v="2"/>
    <s v="CUST-000051"/>
    <x v="42"/>
    <x v="2"/>
    <n v="112797.36"/>
    <n v="6"/>
  </r>
  <r>
    <s v="DET-003904"/>
    <s v="ORD-001317"/>
    <s v="PRD-000097"/>
    <n v="47"/>
    <n v="285.23"/>
    <n v="389.02"/>
    <n v="407.6"/>
    <n v="19157.2"/>
    <n v="13405.81"/>
    <n v="5751.39"/>
    <n v="0.30020000000000002"/>
    <x v="93"/>
    <x v="1"/>
    <x v="0"/>
    <s v="CUST-000053"/>
    <x v="19"/>
    <x v="4"/>
    <n v="47062.95"/>
    <n v="4"/>
  </r>
  <r>
    <s v="DET-003905"/>
    <s v="ORD-001033"/>
    <s v="PRD-000077"/>
    <n v="32"/>
    <n v="397.07"/>
    <n v="597.23"/>
    <n v="569.99"/>
    <n v="18239.68"/>
    <n v="12706.24"/>
    <n v="5533.44"/>
    <n v="0.3034"/>
    <x v="71"/>
    <x v="4"/>
    <x v="3"/>
    <s v="CUST-000075"/>
    <x v="0"/>
    <x v="0"/>
    <n v="153269.01999999999"/>
    <n v="1"/>
  </r>
  <r>
    <s v="DET-003906"/>
    <s v="ORD-001295"/>
    <s v="PRD-000052"/>
    <n v="48"/>
    <n v="398.81"/>
    <n v="500.83"/>
    <n v="497.72"/>
    <n v="23890.560000000001"/>
    <n v="19142.88"/>
    <n v="4747.68"/>
    <n v="0.19869999999999999"/>
    <x v="64"/>
    <x v="5"/>
    <x v="1"/>
    <s v="CUST-000028"/>
    <x v="67"/>
    <x v="3"/>
    <n v="100101.31"/>
    <n v="5"/>
  </r>
  <r>
    <s v="DET-003907"/>
    <s v="ORD-001411"/>
    <s v="PRD-000010"/>
    <n v="10"/>
    <n v="368.63"/>
    <n v="526.67999999999995"/>
    <n v="543.41999999999996"/>
    <n v="5434.2"/>
    <n v="3686.3"/>
    <n v="1747.9"/>
    <n v="0.3216"/>
    <x v="63"/>
    <x v="2"/>
    <x v="2"/>
    <s v="CUST-000070"/>
    <x v="77"/>
    <x v="0"/>
    <n v="36494.370000000003"/>
    <n v="2"/>
  </r>
  <r>
    <s v="DET-003908"/>
    <s v="ORD-000093"/>
    <s v="PRD-000088"/>
    <n v="24"/>
    <n v="336.9"/>
    <n v="499.36"/>
    <n v="495.17"/>
    <n v="11884.08"/>
    <n v="8085.6"/>
    <n v="3798.48"/>
    <n v="0.3196"/>
    <x v="26"/>
    <x v="4"/>
    <x v="2"/>
    <s v="CUST-000020"/>
    <x v="72"/>
    <x v="0"/>
    <n v="34700.699999999997"/>
    <n v="6"/>
  </r>
  <r>
    <s v="DET-003909"/>
    <s v="ORD-000529"/>
    <s v="PRD-000074"/>
    <n v="35"/>
    <n v="416.96"/>
    <n v="613.59"/>
    <n v="633.62"/>
    <n v="22176.7"/>
    <n v="14593.6"/>
    <n v="7583.1"/>
    <n v="0.34189999999999998"/>
    <x v="40"/>
    <x v="5"/>
    <x v="1"/>
    <s v="CUST-000068"/>
    <x v="17"/>
    <x v="2"/>
    <n v="47950.400000000001"/>
    <n v="5"/>
  </r>
  <r>
    <s v="DET-003910"/>
    <s v="ORD-001178"/>
    <s v="PRD-000041"/>
    <n v="37"/>
    <n v="104.92"/>
    <n v="144.66"/>
    <n v="139.91999999999999"/>
    <n v="5177.04"/>
    <n v="3882.04"/>
    <n v="1295"/>
    <n v="0.25009999999999999"/>
    <x v="45"/>
    <x v="4"/>
    <x v="0"/>
    <s v="CUST-000060"/>
    <x v="62"/>
    <x v="3"/>
    <n v="9757.56"/>
    <n v="3"/>
  </r>
  <r>
    <s v="DET-003911"/>
    <s v="ORD-000405"/>
    <s v="PRD-000095"/>
    <n v="48"/>
    <n v="396.94"/>
    <n v="595.12"/>
    <n v="649.53"/>
    <n v="31177.439999999999"/>
    <n v="19053.12"/>
    <n v="12124.32"/>
    <n v="0.38890000000000002"/>
    <x v="31"/>
    <x v="1"/>
    <x v="0"/>
    <s v="CUST-000013"/>
    <x v="11"/>
    <x v="3"/>
    <n v="139722.88"/>
    <n v="6"/>
  </r>
  <r>
    <s v="DET-003912"/>
    <s v="ORD-000840"/>
    <s v="PRD-000077"/>
    <n v="11"/>
    <n v="397.07"/>
    <n v="597.23"/>
    <n v="593.42999999999995"/>
    <n v="6527.73"/>
    <n v="4367.7700000000004"/>
    <n v="2159.96"/>
    <n v="0.33090000000000003"/>
    <x v="71"/>
    <x v="4"/>
    <x v="3"/>
    <s v="CUST-000062"/>
    <x v="8"/>
    <x v="4"/>
    <n v="153269.01999999999"/>
    <n v="5"/>
  </r>
  <r>
    <s v="DET-003913"/>
    <s v="ORD-001173"/>
    <s v="PRD-000003"/>
    <n v="12"/>
    <n v="379.4"/>
    <n v="516.48"/>
    <n v="562.16"/>
    <n v="6745.92"/>
    <n v="4552.8"/>
    <n v="2193.12"/>
    <n v="0.3251"/>
    <x v="58"/>
    <x v="2"/>
    <x v="2"/>
    <s v="CUST-000058"/>
    <x v="79"/>
    <x v="0"/>
    <n v="53874.8"/>
    <n v="3"/>
  </r>
  <r>
    <s v="DET-003914"/>
    <s v="ORD-000889"/>
    <s v="PRD-000059"/>
    <n v="13"/>
    <n v="70.349999999999994"/>
    <n v="111"/>
    <n v="110.88"/>
    <n v="1441.44"/>
    <n v="914.55"/>
    <n v="526.89"/>
    <n v="0.36549999999999999"/>
    <x v="74"/>
    <x v="3"/>
    <x v="3"/>
    <s v="CUST-000054"/>
    <x v="6"/>
    <x v="3"/>
    <n v="22441.65"/>
    <n v="1"/>
  </r>
  <r>
    <s v="DET-003915"/>
    <s v="ORD-001291"/>
    <s v="PRD-000114"/>
    <n v="6"/>
    <n v="413.65"/>
    <n v="588.37"/>
    <n v="627.95000000000005"/>
    <n v="3767.7"/>
    <n v="2481.9"/>
    <n v="1285.8"/>
    <n v="0.34129999999999999"/>
    <x v="50"/>
    <x v="1"/>
    <x v="2"/>
    <s v="CUST-000037"/>
    <x v="25"/>
    <x v="4"/>
    <n v="43846.9"/>
    <n v="6"/>
  </r>
  <r>
    <s v="DET-003916"/>
    <s v="ORD-000422"/>
    <s v="PRD-000052"/>
    <n v="21"/>
    <n v="398.81"/>
    <n v="500.83"/>
    <n v="494.28"/>
    <n v="10379.879999999999"/>
    <n v="8375.01"/>
    <n v="2004.87"/>
    <n v="0.19309999999999999"/>
    <x v="64"/>
    <x v="5"/>
    <x v="2"/>
    <s v="CUST-000050"/>
    <x v="10"/>
    <x v="4"/>
    <n v="100101.31"/>
    <n v="1"/>
  </r>
  <r>
    <s v="DET-003917"/>
    <s v="ORD-000472"/>
    <s v="PRD-000034"/>
    <n v="49"/>
    <n v="477"/>
    <n v="677.96"/>
    <n v="712.17"/>
    <n v="34896.33"/>
    <n v="23373"/>
    <n v="11523.33"/>
    <n v="0.33019999999999999"/>
    <x v="48"/>
    <x v="1"/>
    <x v="1"/>
    <s v="CUST-000072"/>
    <x v="34"/>
    <x v="0"/>
    <n v="187461"/>
    <n v="6"/>
  </r>
  <r>
    <s v="DET-003918"/>
    <s v="ORD-000893"/>
    <s v="PRD-000049"/>
    <n v="41"/>
    <n v="296.02"/>
    <n v="374.25"/>
    <n v="373.71"/>
    <n v="15322.11"/>
    <n v="12136.82"/>
    <n v="3185.29"/>
    <n v="0.2079"/>
    <x v="105"/>
    <x v="5"/>
    <x v="3"/>
    <s v="CUST-000003"/>
    <x v="37"/>
    <x v="4"/>
    <n v="134393.07999999999"/>
    <n v="5"/>
  </r>
  <r>
    <s v="DET-003919"/>
    <s v="ORD-000547"/>
    <s v="PRD-000028"/>
    <n v="46"/>
    <n v="281.41000000000003"/>
    <n v="401.27"/>
    <n v="411.85"/>
    <n v="18945.099999999999"/>
    <n v="12944.86"/>
    <n v="6000.24"/>
    <n v="0.31669999999999998"/>
    <x v="12"/>
    <x v="3"/>
    <x v="0"/>
    <s v="CUST-000057"/>
    <x v="76"/>
    <x v="1"/>
    <n v="26171.13"/>
    <n v="5"/>
  </r>
  <r>
    <s v="DET-003920"/>
    <s v="ORD-000631"/>
    <s v="PRD-000083"/>
    <n v="48"/>
    <n v="198.9"/>
    <n v="259.88"/>
    <n v="273.14999999999998"/>
    <n v="13111.2"/>
    <n v="9547.2000000000007"/>
    <n v="3564"/>
    <n v="0.27179999999999999"/>
    <x v="66"/>
    <x v="5"/>
    <x v="2"/>
    <s v="CUST-000050"/>
    <x v="10"/>
    <x v="4"/>
    <n v="72399.600000000006"/>
    <n v="3"/>
  </r>
  <r>
    <s v="DET-003921"/>
    <s v="ORD-001038"/>
    <s v="PRD-000087"/>
    <n v="21"/>
    <n v="378.32"/>
    <n v="486.34"/>
    <n v="504.98"/>
    <n v="10604.58"/>
    <n v="7944.72"/>
    <n v="2659.86"/>
    <n v="0.25080000000000002"/>
    <x v="107"/>
    <x v="5"/>
    <x v="2"/>
    <s v="CUST-000004"/>
    <x v="73"/>
    <x v="4"/>
    <n v="133546.96"/>
    <n v="3"/>
  </r>
  <r>
    <s v="DET-003922"/>
    <s v="ORD-000778"/>
    <s v="PRD-000109"/>
    <n v="42"/>
    <n v="152.96"/>
    <n v="238.96"/>
    <n v="247.67"/>
    <n v="10402.14"/>
    <n v="6424.32"/>
    <n v="3977.82"/>
    <n v="0.38240000000000002"/>
    <x v="92"/>
    <x v="0"/>
    <x v="2"/>
    <s v="CUST-000080"/>
    <x v="12"/>
    <x v="4"/>
    <n v="16978.560000000001"/>
    <n v="2"/>
  </r>
  <r>
    <s v="DET-003923"/>
    <s v="ORD-000364"/>
    <s v="PRD-000096"/>
    <n v="39"/>
    <n v="272.20999999999998"/>
    <n v="362.87"/>
    <n v="348.3"/>
    <n v="13583.7"/>
    <n v="10616.19"/>
    <n v="2967.51"/>
    <n v="0.2185"/>
    <x v="68"/>
    <x v="5"/>
    <x v="1"/>
    <s v="CUST-000066"/>
    <x v="64"/>
    <x v="2"/>
    <n v="49270.01"/>
    <n v="4"/>
  </r>
  <r>
    <s v="DET-003924"/>
    <s v="ORD-000119"/>
    <s v="PRD-000013"/>
    <n v="43"/>
    <n v="424.6"/>
    <n v="548.55999999999995"/>
    <n v="541.63"/>
    <n v="23290.09"/>
    <n v="18257.8"/>
    <n v="5032.29"/>
    <n v="0.21609999999999999"/>
    <x v="61"/>
    <x v="4"/>
    <x v="3"/>
    <s v="CUST-000020"/>
    <x v="72"/>
    <x v="0"/>
    <n v="195740.6"/>
    <n v="3"/>
  </r>
  <r>
    <s v="DET-003925"/>
    <s v="ORD-001262"/>
    <s v="PRD-000097"/>
    <n v="34"/>
    <n v="285.23"/>
    <n v="389.02"/>
    <n v="402.94"/>
    <n v="13699.96"/>
    <n v="9697.82"/>
    <n v="4002.14"/>
    <n v="0.29210000000000003"/>
    <x v="93"/>
    <x v="1"/>
    <x v="2"/>
    <s v="CUST-000040"/>
    <x v="27"/>
    <x v="1"/>
    <n v="47062.95"/>
    <n v="1"/>
  </r>
  <r>
    <s v="DET-003926"/>
    <s v="ORD-000546"/>
    <s v="PRD-000098"/>
    <n v="10"/>
    <n v="242.39"/>
    <n v="366.32"/>
    <n v="349.01"/>
    <n v="3490.1"/>
    <n v="2423.9"/>
    <n v="1066.2"/>
    <n v="0.30549999999999999"/>
    <x v="102"/>
    <x v="4"/>
    <x v="3"/>
    <s v="CUST-000054"/>
    <x v="6"/>
    <x v="3"/>
    <n v="16724.91"/>
    <n v="1"/>
  </r>
  <r>
    <s v="DET-003927"/>
    <s v="ORD-001193"/>
    <s v="PRD-000097"/>
    <n v="8"/>
    <n v="285.23"/>
    <n v="389.02"/>
    <n v="384.19"/>
    <n v="3073.52"/>
    <n v="2281.84"/>
    <n v="791.68"/>
    <n v="0.2576"/>
    <x v="93"/>
    <x v="1"/>
    <x v="0"/>
    <s v="CUST-000051"/>
    <x v="42"/>
    <x v="2"/>
    <n v="47062.95"/>
    <n v="4"/>
  </r>
  <r>
    <s v="DET-003928"/>
    <s v="ORD-000522"/>
    <s v="PRD-000120"/>
    <n v="41"/>
    <n v="292.7"/>
    <n v="384.02"/>
    <n v="378.02"/>
    <n v="15498.82"/>
    <n v="12000.7"/>
    <n v="3498.12"/>
    <n v="0.22570000000000001"/>
    <x v="62"/>
    <x v="2"/>
    <x v="1"/>
    <s v="CUST-000046"/>
    <x v="60"/>
    <x v="2"/>
    <n v="76980.100000000006"/>
    <n v="4"/>
  </r>
  <r>
    <s v="DET-003929"/>
    <s v="ORD-000634"/>
    <s v="PRD-000069"/>
    <n v="39"/>
    <n v="83.55"/>
    <n v="119.93"/>
    <n v="118.43"/>
    <n v="4618.7700000000004"/>
    <n v="3258.45"/>
    <n v="1360.32"/>
    <n v="0.29449999999999998"/>
    <x v="67"/>
    <x v="4"/>
    <x v="2"/>
    <s v="CUST-000065"/>
    <x v="33"/>
    <x v="4"/>
    <n v="24730.799999999999"/>
    <n v="1"/>
  </r>
  <r>
    <s v="DET-003930"/>
    <s v="ORD-000963"/>
    <s v="PRD-000120"/>
    <n v="13"/>
    <n v="292.7"/>
    <n v="384.02"/>
    <n v="395.67"/>
    <n v="5143.71"/>
    <n v="3805.1"/>
    <n v="1338.61"/>
    <n v="0.26019999999999999"/>
    <x v="62"/>
    <x v="2"/>
    <x v="0"/>
    <s v="CUST-000053"/>
    <x v="19"/>
    <x v="4"/>
    <n v="76980.100000000006"/>
    <n v="4"/>
  </r>
  <r>
    <s v="DET-003931"/>
    <s v="ORD-000958"/>
    <s v="PRD-000067"/>
    <n v="10"/>
    <n v="113.42"/>
    <n v="174.22"/>
    <n v="180.72"/>
    <n v="1807.2"/>
    <n v="1134.2"/>
    <n v="673"/>
    <n v="0.37240000000000001"/>
    <x v="57"/>
    <x v="4"/>
    <x v="1"/>
    <s v="CUST-000059"/>
    <x v="5"/>
    <x v="2"/>
    <n v="35500.46"/>
    <n v="1"/>
  </r>
  <r>
    <s v="DET-003932"/>
    <s v="ORD-000883"/>
    <s v="PRD-000061"/>
    <n v="17"/>
    <n v="224.9"/>
    <n v="307.97000000000003"/>
    <n v="334.56"/>
    <n v="5687.52"/>
    <n v="3823.3"/>
    <n v="1864.22"/>
    <n v="0.32779999999999998"/>
    <x v="109"/>
    <x v="1"/>
    <x v="1"/>
    <s v="CUST-000052"/>
    <x v="58"/>
    <x v="2"/>
    <n v="11245"/>
    <n v="2"/>
  </r>
  <r>
    <s v="DET-003933"/>
    <s v="ORD-000780"/>
    <s v="PRD-000060"/>
    <n v="26"/>
    <n v="196.4"/>
    <n v="254.95"/>
    <n v="256.97000000000003"/>
    <n v="6681.22"/>
    <n v="5106.3999999999996"/>
    <n v="1574.82"/>
    <n v="0.23569999999999999"/>
    <x v="90"/>
    <x v="5"/>
    <x v="0"/>
    <s v="CUST-000021"/>
    <x v="55"/>
    <x v="4"/>
    <n v="93682.8"/>
    <n v="2"/>
  </r>
  <r>
    <s v="DET-003934"/>
    <s v="ORD-000871"/>
    <s v="PRD-000071"/>
    <n v="32"/>
    <n v="397.51"/>
    <n v="509.84"/>
    <n v="555.21"/>
    <n v="17766.72"/>
    <n v="12720.32"/>
    <n v="5046.3999999999996"/>
    <n v="0.28399999999999997"/>
    <x v="43"/>
    <x v="1"/>
    <x v="3"/>
    <s v="CUST-000061"/>
    <x v="22"/>
    <x v="4"/>
    <n v="96197.42"/>
    <n v="5"/>
  </r>
  <r>
    <s v="DET-003935"/>
    <s v="ORD-000516"/>
    <s v="PRD-000024"/>
    <n v="34"/>
    <n v="214.86"/>
    <n v="291.2"/>
    <n v="305.12"/>
    <n v="10374.08"/>
    <n v="7305.24"/>
    <n v="3068.84"/>
    <n v="0.29580000000000001"/>
    <x v="73"/>
    <x v="0"/>
    <x v="0"/>
    <s v="CUST-000074"/>
    <x v="29"/>
    <x v="0"/>
    <n v="80572.5"/>
    <n v="3"/>
  </r>
  <r>
    <s v="DET-003936"/>
    <s v="ORD-000938"/>
    <s v="PRD-000063"/>
    <n v="40"/>
    <n v="422.93"/>
    <n v="665.54"/>
    <n v="723.37"/>
    <n v="28934.799999999999"/>
    <n v="16917.2"/>
    <n v="12017.6"/>
    <n v="0.4153"/>
    <x v="101"/>
    <x v="4"/>
    <x v="0"/>
    <s v="CUST-000048"/>
    <x v="31"/>
    <x v="1"/>
    <n v="209773.28"/>
    <n v="5"/>
  </r>
  <r>
    <s v="DET-003937"/>
    <s v="ORD-001421"/>
    <s v="PRD-000086"/>
    <n v="6"/>
    <n v="196.33"/>
    <n v="246.04"/>
    <n v="264.5"/>
    <n v="1587"/>
    <n v="1177.98"/>
    <n v="409.02"/>
    <n v="0.25769999999999998"/>
    <x v="59"/>
    <x v="2"/>
    <x v="0"/>
    <s v="CUST-000015"/>
    <x v="69"/>
    <x v="1"/>
    <n v="55561.39"/>
    <n v="5"/>
  </r>
  <r>
    <s v="DET-003938"/>
    <s v="ORD-000866"/>
    <s v="PRD-000109"/>
    <n v="40"/>
    <n v="152.96"/>
    <n v="238.96"/>
    <n v="251.66"/>
    <n v="10066.4"/>
    <n v="6118.4"/>
    <n v="3948"/>
    <n v="0.39219999999999999"/>
    <x v="92"/>
    <x v="0"/>
    <x v="1"/>
    <s v="CUST-000049"/>
    <x v="7"/>
    <x v="1"/>
    <n v="16978.560000000001"/>
    <n v="6"/>
  </r>
  <r>
    <s v="DET-003939"/>
    <s v="ORD-000106"/>
    <s v="PRD-000061"/>
    <n v="12"/>
    <n v="224.9"/>
    <n v="307.97000000000003"/>
    <n v="309.02"/>
    <n v="3708.24"/>
    <n v="2698.8"/>
    <n v="1009.44"/>
    <n v="0.2722"/>
    <x v="109"/>
    <x v="1"/>
    <x v="1"/>
    <s v="CUST-000006"/>
    <x v="63"/>
    <x v="2"/>
    <n v="11245"/>
    <n v="4"/>
  </r>
  <r>
    <s v="DET-003940"/>
    <s v="ORD-001109"/>
    <s v="PRD-000023"/>
    <n v="49"/>
    <n v="181.47"/>
    <n v="258.42"/>
    <n v="254.85"/>
    <n v="12487.65"/>
    <n v="8892.0300000000007"/>
    <n v="3595.62"/>
    <n v="0.28789999999999999"/>
    <x v="19"/>
    <x v="1"/>
    <x v="3"/>
    <s v="CUST-000072"/>
    <x v="34"/>
    <x v="0"/>
    <n v="43552.800000000003"/>
    <n v="2"/>
  </r>
  <r>
    <s v="DET-003941"/>
    <s v="ORD-000214"/>
    <s v="PRD-000030"/>
    <n v="46"/>
    <n v="70.900000000000006"/>
    <n v="95.54"/>
    <n v="93.95"/>
    <n v="4321.7"/>
    <n v="3261.4"/>
    <n v="1060.3"/>
    <n v="0.24529999999999999"/>
    <x v="6"/>
    <x v="1"/>
    <x v="1"/>
    <s v="CUST-000054"/>
    <x v="6"/>
    <x v="3"/>
    <n v="19072.099999999999"/>
    <n v="5"/>
  </r>
  <r>
    <s v="DET-003942"/>
    <s v="ORD-001145"/>
    <s v="PRD-000060"/>
    <n v="13"/>
    <n v="196.4"/>
    <n v="254.95"/>
    <n v="278.62"/>
    <n v="3622.06"/>
    <n v="2553.1999999999998"/>
    <n v="1068.8599999999999"/>
    <n v="0.29509999999999997"/>
    <x v="90"/>
    <x v="5"/>
    <x v="2"/>
    <s v="CUST-000026"/>
    <x v="70"/>
    <x v="0"/>
    <n v="93682.8"/>
    <n v="1"/>
  </r>
  <r>
    <s v="DET-003943"/>
    <s v="ORD-001156"/>
    <s v="PRD-000018"/>
    <n v="5"/>
    <n v="286.14"/>
    <n v="428.08"/>
    <n v="468.23"/>
    <n v="2341.15"/>
    <n v="1430.7"/>
    <n v="910.45"/>
    <n v="0.38890000000000002"/>
    <x v="39"/>
    <x v="5"/>
    <x v="3"/>
    <s v="CUST-000006"/>
    <x v="63"/>
    <x v="2"/>
    <n v="32333.82"/>
    <n v="2"/>
  </r>
  <r>
    <s v="DET-003944"/>
    <s v="ORD-000850"/>
    <s v="PRD-000096"/>
    <n v="17"/>
    <n v="272.20999999999998"/>
    <n v="362.87"/>
    <n v="384.18"/>
    <n v="6531.06"/>
    <n v="4627.57"/>
    <n v="1903.49"/>
    <n v="0.29149999999999998"/>
    <x v="68"/>
    <x v="5"/>
    <x v="1"/>
    <s v="CUST-000049"/>
    <x v="7"/>
    <x v="1"/>
    <n v="49270.01"/>
    <n v="1"/>
  </r>
  <r>
    <s v="DET-003945"/>
    <s v="ORD-000197"/>
    <s v="PRD-000056"/>
    <n v="19"/>
    <n v="464.84"/>
    <n v="609.41999999999996"/>
    <n v="659.74"/>
    <n v="12535.06"/>
    <n v="8831.9599999999991"/>
    <n v="3703.1"/>
    <n v="0.2954"/>
    <x v="78"/>
    <x v="4"/>
    <x v="2"/>
    <s v="CUST-000051"/>
    <x v="42"/>
    <x v="2"/>
    <n v="192443.76"/>
    <n v="6"/>
  </r>
  <r>
    <s v="DET-003946"/>
    <s v="ORD-000019"/>
    <s v="PRD-000053"/>
    <n v="36"/>
    <n v="472.77"/>
    <n v="675.7"/>
    <n v="735.06"/>
    <n v="26462.16"/>
    <n v="17019.72"/>
    <n v="9442.44"/>
    <n v="0.35680000000000001"/>
    <x v="91"/>
    <x v="2"/>
    <x v="1"/>
    <s v="CUST-000023"/>
    <x v="2"/>
    <x v="1"/>
    <n v="111100.95"/>
    <n v="2"/>
  </r>
  <r>
    <s v="DET-003947"/>
    <s v="ORD-000642"/>
    <s v="PRD-000007"/>
    <n v="38"/>
    <n v="76.14"/>
    <n v="116.97"/>
    <n v="120.1"/>
    <n v="4563.8"/>
    <n v="2893.32"/>
    <n v="1670.48"/>
    <n v="0.36599999999999999"/>
    <x v="29"/>
    <x v="3"/>
    <x v="0"/>
    <s v="CUST-000008"/>
    <x v="20"/>
    <x v="0"/>
    <n v="23907.96"/>
    <n v="2"/>
  </r>
  <r>
    <s v="DET-003948"/>
    <s v="ORD-001036"/>
    <s v="PRD-000097"/>
    <n v="47"/>
    <n v="285.23"/>
    <n v="389.02"/>
    <n v="406.28"/>
    <n v="19095.16"/>
    <n v="13405.81"/>
    <n v="5689.35"/>
    <n v="0.2979"/>
    <x v="93"/>
    <x v="1"/>
    <x v="0"/>
    <s v="CUST-000046"/>
    <x v="60"/>
    <x v="2"/>
    <n v="47062.95"/>
    <n v="4"/>
  </r>
  <r>
    <s v="DET-003949"/>
    <s v="ORD-001105"/>
    <s v="PRD-000069"/>
    <n v="35"/>
    <n v="83.55"/>
    <n v="119.93"/>
    <n v="121.47"/>
    <n v="4251.45"/>
    <n v="2924.25"/>
    <n v="1327.2"/>
    <n v="0.31219999999999998"/>
    <x v="67"/>
    <x v="4"/>
    <x v="3"/>
    <s v="CUST-000048"/>
    <x v="31"/>
    <x v="1"/>
    <n v="24730.799999999999"/>
    <n v="5"/>
  </r>
  <r>
    <s v="DET-003950"/>
    <s v="ORD-000330"/>
    <s v="PRD-000113"/>
    <n v="18"/>
    <n v="468.36"/>
    <n v="680.02"/>
    <n v="688.71"/>
    <n v="12396.78"/>
    <n v="8430.48"/>
    <n v="3966.3"/>
    <n v="0.31990000000000002"/>
    <x v="83"/>
    <x v="1"/>
    <x v="2"/>
    <s v="CUST-000067"/>
    <x v="59"/>
    <x v="0"/>
    <n v="110064.6"/>
    <n v="4"/>
  </r>
  <r>
    <s v="DET-003951"/>
    <s v="ORD-000866"/>
    <s v="PRD-000092"/>
    <n v="18"/>
    <n v="370.96"/>
    <n v="553.53"/>
    <n v="529.04"/>
    <n v="9522.7199999999993"/>
    <n v="6677.28"/>
    <n v="2845.44"/>
    <n v="0.29880000000000001"/>
    <x v="5"/>
    <x v="3"/>
    <x v="1"/>
    <s v="CUST-000049"/>
    <x v="7"/>
    <x v="1"/>
    <n v="74562.960000000006"/>
    <n v="6"/>
  </r>
  <r>
    <s v="DET-003952"/>
    <s v="ORD-000774"/>
    <s v="PRD-000072"/>
    <n v="33"/>
    <n v="139.41999999999999"/>
    <n v="218.06"/>
    <n v="221.35"/>
    <n v="7304.55"/>
    <n v="4600.8599999999997"/>
    <n v="2703.69"/>
    <n v="0.37009999999999998"/>
    <x v="99"/>
    <x v="4"/>
    <x v="3"/>
    <s v="CUST-000055"/>
    <x v="44"/>
    <x v="2"/>
    <n v="45032.66"/>
    <n v="6"/>
  </r>
  <r>
    <s v="DET-003953"/>
    <s v="ORD-000392"/>
    <s v="PRD-000079"/>
    <n v="23"/>
    <n v="211.31"/>
    <n v="329.75"/>
    <n v="346.57"/>
    <n v="7971.11"/>
    <n v="4860.13"/>
    <n v="3110.98"/>
    <n v="0.39029999999999998"/>
    <x v="25"/>
    <x v="5"/>
    <x v="3"/>
    <s v="CUST-000037"/>
    <x v="25"/>
    <x v="4"/>
    <n v="42684.62"/>
    <n v="6"/>
  </r>
  <r>
    <s v="DET-003954"/>
    <s v="ORD-000637"/>
    <s v="PRD-000052"/>
    <n v="31"/>
    <n v="398.81"/>
    <n v="500.83"/>
    <n v="507.49"/>
    <n v="15732.19"/>
    <n v="12363.11"/>
    <n v="3369.08"/>
    <n v="0.2142"/>
    <x v="64"/>
    <x v="5"/>
    <x v="2"/>
    <s v="CUST-000059"/>
    <x v="5"/>
    <x v="2"/>
    <n v="100101.31"/>
    <n v="5"/>
  </r>
  <r>
    <s v="DET-003955"/>
    <s v="ORD-000307"/>
    <s v="PRD-000004"/>
    <n v="13"/>
    <n v="319.39999999999998"/>
    <n v="411.55"/>
    <n v="444.83"/>
    <n v="5782.79"/>
    <n v="4152.2"/>
    <n v="1630.59"/>
    <n v="0.28199999999999997"/>
    <x v="7"/>
    <x v="4"/>
    <x v="0"/>
    <s v="CUST-000026"/>
    <x v="70"/>
    <x v="0"/>
    <n v="31301.200000000001"/>
    <n v="5"/>
  </r>
  <r>
    <s v="DET-003956"/>
    <s v="ORD-001291"/>
    <s v="PRD-000034"/>
    <n v="41"/>
    <n v="477"/>
    <n v="677.96"/>
    <n v="677.88"/>
    <n v="27793.08"/>
    <n v="19557"/>
    <n v="8236.08"/>
    <n v="0.29630000000000001"/>
    <x v="48"/>
    <x v="1"/>
    <x v="2"/>
    <s v="CUST-000037"/>
    <x v="25"/>
    <x v="4"/>
    <n v="187461"/>
    <n v="6"/>
  </r>
  <r>
    <s v="DET-003957"/>
    <s v="ORD-001471"/>
    <s v="PRD-000069"/>
    <n v="41"/>
    <n v="83.55"/>
    <n v="119.93"/>
    <n v="116.32"/>
    <n v="4769.12"/>
    <n v="3425.55"/>
    <n v="1343.57"/>
    <n v="0.28170000000000001"/>
    <x v="67"/>
    <x v="4"/>
    <x v="2"/>
    <s v="CUST-000036"/>
    <x v="46"/>
    <x v="4"/>
    <n v="24730.799999999999"/>
    <n v="4"/>
  </r>
  <r>
    <s v="DET-003958"/>
    <s v="ORD-001465"/>
    <s v="PRD-000033"/>
    <n v="47"/>
    <n v="79.27"/>
    <n v="103.11"/>
    <n v="110.51"/>
    <n v="5193.97"/>
    <n v="3725.69"/>
    <n v="1468.28"/>
    <n v="0.28270000000000001"/>
    <x v="106"/>
    <x v="3"/>
    <x v="0"/>
    <s v="CUST-000063"/>
    <x v="16"/>
    <x v="3"/>
    <n v="6817.22"/>
    <n v="4"/>
  </r>
  <r>
    <s v="DET-003959"/>
    <s v="ORD-000895"/>
    <s v="PRD-000069"/>
    <n v="32"/>
    <n v="83.55"/>
    <n v="119.93"/>
    <n v="126.06"/>
    <n v="4033.92"/>
    <n v="2673.6"/>
    <n v="1360.32"/>
    <n v="0.3372"/>
    <x v="67"/>
    <x v="4"/>
    <x v="0"/>
    <s v="CUST-000005"/>
    <x v="65"/>
    <x v="4"/>
    <n v="24730.799999999999"/>
    <n v="5"/>
  </r>
  <r>
    <s v="DET-003960"/>
    <s v="ORD-000652"/>
    <s v="PRD-000038"/>
    <n v="28"/>
    <n v="93.95"/>
    <n v="142.47999999999999"/>
    <n v="140.52000000000001"/>
    <n v="3934.56"/>
    <n v="2630.6"/>
    <n v="1303.96"/>
    <n v="0.33139999999999997"/>
    <x v="22"/>
    <x v="0"/>
    <x v="1"/>
    <s v="CUST-000014"/>
    <x v="68"/>
    <x v="4"/>
    <n v="12965.1"/>
    <n v="5"/>
  </r>
  <r>
    <s v="DET-003961"/>
    <s v="ORD-000841"/>
    <s v="PRD-000098"/>
    <n v="32"/>
    <n v="242.39"/>
    <n v="366.32"/>
    <n v="377.48"/>
    <n v="12079.36"/>
    <n v="7756.48"/>
    <n v="4322.88"/>
    <n v="0.3579"/>
    <x v="102"/>
    <x v="4"/>
    <x v="3"/>
    <s v="CUST-000062"/>
    <x v="8"/>
    <x v="4"/>
    <n v="16724.91"/>
    <n v="4"/>
  </r>
  <r>
    <s v="DET-003962"/>
    <s v="ORD-001026"/>
    <s v="PRD-000026"/>
    <n v="40"/>
    <n v="403.33"/>
    <n v="509.37"/>
    <n v="514.61"/>
    <n v="20584.400000000001"/>
    <n v="16133.2"/>
    <n v="4451.2"/>
    <n v="0.2162"/>
    <x v="110"/>
    <x v="4"/>
    <x v="1"/>
    <s v="CUST-000029"/>
    <x v="4"/>
    <x v="0"/>
    <n v="179481.85"/>
    <n v="5"/>
  </r>
  <r>
    <s v="DET-003963"/>
    <s v="ORD-000520"/>
    <s v="PRD-000001"/>
    <n v="22"/>
    <n v="218.54"/>
    <n v="334.94"/>
    <n v="365.36"/>
    <n v="8037.92"/>
    <n v="4807.88"/>
    <n v="3230.04"/>
    <n v="0.40189999999999998"/>
    <x v="28"/>
    <x v="5"/>
    <x v="1"/>
    <s v="CUST-000023"/>
    <x v="2"/>
    <x v="1"/>
    <n v="23165.24"/>
    <n v="1"/>
  </r>
  <r>
    <s v="DET-003964"/>
    <s v="ORD-000636"/>
    <s v="PRD-000004"/>
    <n v="29"/>
    <n v="319.39999999999998"/>
    <n v="411.55"/>
    <n v="428.46"/>
    <n v="12425.34"/>
    <n v="9262.6"/>
    <n v="3162.74"/>
    <n v="0.2545"/>
    <x v="7"/>
    <x v="4"/>
    <x v="3"/>
    <s v="CUST-000067"/>
    <x v="59"/>
    <x v="0"/>
    <n v="31301.200000000001"/>
    <n v="4"/>
  </r>
  <r>
    <s v="DET-003965"/>
    <s v="ORD-001333"/>
    <s v="PRD-000039"/>
    <n v="39"/>
    <n v="357.9"/>
    <n v="477.14"/>
    <n v="464.62"/>
    <n v="18120.18"/>
    <n v="13958.1"/>
    <n v="4162.08"/>
    <n v="0.22969999999999999"/>
    <x v="8"/>
    <x v="0"/>
    <x v="2"/>
    <s v="CUST-000050"/>
    <x v="10"/>
    <x v="4"/>
    <n v="167855.1"/>
    <n v="4"/>
  </r>
  <r>
    <s v="DET-003966"/>
    <s v="ORD-000740"/>
    <s v="PRD-000054"/>
    <n v="8"/>
    <n v="452.67"/>
    <n v="601.72"/>
    <n v="616.96"/>
    <n v="4935.68"/>
    <n v="3621.36"/>
    <n v="1314.32"/>
    <n v="0.26629999999999998"/>
    <x v="77"/>
    <x v="5"/>
    <x v="3"/>
    <s v="CUST-000024"/>
    <x v="71"/>
    <x v="4"/>
    <n v="218639.61"/>
    <n v="2"/>
  </r>
  <r>
    <s v="DET-003967"/>
    <s v="ORD-000469"/>
    <s v="PRD-000090"/>
    <n v="18"/>
    <n v="262.5"/>
    <n v="342.9"/>
    <n v="370.12"/>
    <n v="6662.16"/>
    <n v="4725"/>
    <n v="1937.16"/>
    <n v="0.2908"/>
    <x v="88"/>
    <x v="5"/>
    <x v="2"/>
    <s v="CUST-000067"/>
    <x v="59"/>
    <x v="0"/>
    <n v="44362.5"/>
    <n v="5"/>
  </r>
  <r>
    <s v="DET-003968"/>
    <s v="ORD-000212"/>
    <s v="PRD-000033"/>
    <n v="43"/>
    <n v="79.27"/>
    <n v="103.11"/>
    <n v="108.34"/>
    <n v="4658.62"/>
    <n v="3408.61"/>
    <n v="1250.01"/>
    <n v="0.26829999999999998"/>
    <x v="106"/>
    <x v="3"/>
    <x v="1"/>
    <s v="CUST-000012"/>
    <x v="39"/>
    <x v="4"/>
    <n v="6817.22"/>
    <n v="3"/>
  </r>
  <r>
    <s v="DET-003969"/>
    <s v="ORD-001136"/>
    <s v="PRD-000033"/>
    <n v="30"/>
    <n v="79.27"/>
    <n v="103.11"/>
    <n v="110.98"/>
    <n v="3329.4"/>
    <n v="2378.1"/>
    <n v="951.3"/>
    <n v="0.28570000000000001"/>
    <x v="106"/>
    <x v="3"/>
    <x v="0"/>
    <s v="CUST-000074"/>
    <x v="29"/>
    <x v="0"/>
    <n v="6817.22"/>
    <n v="1"/>
  </r>
  <r>
    <s v="DET-003970"/>
    <s v="ORD-001032"/>
    <s v="PRD-000072"/>
    <n v="12"/>
    <n v="139.41999999999999"/>
    <n v="218.06"/>
    <n v="215.35"/>
    <n v="2584.1999999999998"/>
    <n v="1673.04"/>
    <n v="911.16"/>
    <n v="0.35260000000000002"/>
    <x v="99"/>
    <x v="4"/>
    <x v="1"/>
    <s v="CUST-000051"/>
    <x v="42"/>
    <x v="2"/>
    <n v="45032.66"/>
    <n v="3"/>
  </r>
  <r>
    <s v="DET-003971"/>
    <s v="ORD-000804"/>
    <s v="PRD-000020"/>
    <n v="28"/>
    <n v="181.05"/>
    <n v="287.89"/>
    <n v="311.86"/>
    <n v="8732.08"/>
    <n v="5069.3999999999996"/>
    <n v="3662.68"/>
    <n v="0.41949999999999998"/>
    <x v="21"/>
    <x v="2"/>
    <x v="1"/>
    <s v="CUST-000072"/>
    <x v="34"/>
    <x v="0"/>
    <n v="28786.95"/>
    <n v="2"/>
  </r>
  <r>
    <s v="DET-003972"/>
    <s v="ORD-000477"/>
    <s v="PRD-000016"/>
    <n v="20"/>
    <n v="132.53"/>
    <n v="180.65"/>
    <n v="192.09"/>
    <n v="3841.8"/>
    <n v="2650.6"/>
    <n v="1191.2"/>
    <n v="0.31009999999999999"/>
    <x v="108"/>
    <x v="5"/>
    <x v="2"/>
    <s v="CUST-000033"/>
    <x v="23"/>
    <x v="2"/>
    <n v="33132.5"/>
    <n v="6"/>
  </r>
  <r>
    <s v="DET-003973"/>
    <s v="ORD-000874"/>
    <s v="PRD-000021"/>
    <n v="24"/>
    <n v="325.33"/>
    <n v="516.25"/>
    <n v="546.88"/>
    <n v="13125.12"/>
    <n v="7807.92"/>
    <n v="5317.2"/>
    <n v="0.40510000000000002"/>
    <x v="72"/>
    <x v="0"/>
    <x v="2"/>
    <s v="CUST-000039"/>
    <x v="51"/>
    <x v="0"/>
    <n v="44244.88"/>
    <n v="1"/>
  </r>
  <r>
    <s v="DET-003974"/>
    <s v="ORD-000460"/>
    <s v="PRD-000045"/>
    <n v="19"/>
    <n v="166.45"/>
    <n v="213.32"/>
    <n v="213.74"/>
    <n v="4061.06"/>
    <n v="3162.55"/>
    <n v="898.51"/>
    <n v="0.2213"/>
    <x v="51"/>
    <x v="3"/>
    <x v="3"/>
    <s v="CUST-000017"/>
    <x v="41"/>
    <x v="4"/>
    <n v="49768.55"/>
    <n v="5"/>
  </r>
  <r>
    <s v="DET-003975"/>
    <s v="ORD-000253"/>
    <s v="PRD-000119"/>
    <n v="11"/>
    <n v="451.65"/>
    <n v="666.6"/>
    <n v="722.03"/>
    <n v="7942.33"/>
    <n v="4968.1499999999996"/>
    <n v="2974.18"/>
    <n v="0.3745"/>
    <x v="47"/>
    <x v="0"/>
    <x v="1"/>
    <s v="CUST-000075"/>
    <x v="0"/>
    <x v="0"/>
    <n v="148592.85"/>
    <n v="3"/>
  </r>
  <r>
    <s v="DET-003976"/>
    <s v="ORD-000752"/>
    <s v="PRD-000120"/>
    <n v="21"/>
    <n v="292.7"/>
    <n v="384.02"/>
    <n v="401.57"/>
    <n v="8432.9699999999993"/>
    <n v="6146.7"/>
    <n v="2286.27"/>
    <n v="0.27110000000000001"/>
    <x v="62"/>
    <x v="2"/>
    <x v="1"/>
    <s v="CUST-000073"/>
    <x v="36"/>
    <x v="0"/>
    <n v="76980.100000000006"/>
    <n v="2"/>
  </r>
  <r>
    <s v="DET-003977"/>
    <s v="ORD-001462"/>
    <s v="PRD-000090"/>
    <n v="26"/>
    <n v="262.5"/>
    <n v="342.9"/>
    <n v="369.57"/>
    <n v="9608.82"/>
    <n v="6825"/>
    <n v="2783.82"/>
    <n v="0.28970000000000001"/>
    <x v="88"/>
    <x v="5"/>
    <x v="3"/>
    <s v="CUST-000013"/>
    <x v="11"/>
    <x v="3"/>
    <n v="44362.5"/>
    <n v="3"/>
  </r>
  <r>
    <s v="DET-003978"/>
    <s v="ORD-000981"/>
    <s v="PRD-000087"/>
    <n v="26"/>
    <n v="378.32"/>
    <n v="486.34"/>
    <n v="488.36"/>
    <n v="12697.36"/>
    <n v="9836.32"/>
    <n v="2861.04"/>
    <n v="0.2253"/>
    <x v="107"/>
    <x v="5"/>
    <x v="2"/>
    <s v="CUST-000031"/>
    <x v="57"/>
    <x v="0"/>
    <n v="133546.96"/>
    <n v="2"/>
  </r>
  <r>
    <s v="DET-003979"/>
    <s v="ORD-000854"/>
    <s v="PRD-000082"/>
    <n v="16"/>
    <n v="330.48"/>
    <n v="422.83"/>
    <n v="410.93"/>
    <n v="6574.88"/>
    <n v="5287.68"/>
    <n v="1287.2"/>
    <n v="0.1958"/>
    <x v="2"/>
    <x v="2"/>
    <x v="2"/>
    <s v="CUST-000030"/>
    <x v="38"/>
    <x v="3"/>
    <n v="69070.320000000007"/>
    <n v="5"/>
  </r>
  <r>
    <s v="DET-003980"/>
    <s v="ORD-000236"/>
    <s v="PRD-000062"/>
    <n v="22"/>
    <n v="172.11"/>
    <n v="221.97"/>
    <n v="221.94"/>
    <n v="4882.68"/>
    <n v="3786.42"/>
    <n v="1096.26"/>
    <n v="0.22450000000000001"/>
    <x v="44"/>
    <x v="1"/>
    <x v="0"/>
    <s v="CUST-000030"/>
    <x v="38"/>
    <x v="3"/>
    <n v="75212.070000000007"/>
    <n v="2"/>
  </r>
  <r>
    <s v="DET-003981"/>
    <s v="ORD-001330"/>
    <s v="PRD-000031"/>
    <n v="19"/>
    <n v="323.39999999999998"/>
    <n v="507.06"/>
    <n v="516.33000000000004"/>
    <n v="9810.27"/>
    <n v="6144.6"/>
    <n v="3665.67"/>
    <n v="0.37369999999999998"/>
    <x v="18"/>
    <x v="4"/>
    <x v="2"/>
    <s v="CUST-000045"/>
    <x v="13"/>
    <x v="0"/>
    <n v="78909.600000000006"/>
    <n v="6"/>
  </r>
  <r>
    <s v="DET-003982"/>
    <s v="ORD-000478"/>
    <s v="PRD-000116"/>
    <n v="41"/>
    <n v="442.16"/>
    <n v="664.5"/>
    <n v="684.44"/>
    <n v="28062.04"/>
    <n v="18128.560000000001"/>
    <n v="9933.48"/>
    <n v="0.35399999999999998"/>
    <x v="98"/>
    <x v="1"/>
    <x v="3"/>
    <s v="CUST-000027"/>
    <x v="21"/>
    <x v="4"/>
    <n v="207373.04"/>
    <n v="1"/>
  </r>
  <r>
    <s v="DET-003983"/>
    <s v="ORD-000679"/>
    <s v="PRD-000042"/>
    <n v="20"/>
    <n v="272.83"/>
    <n v="401.42"/>
    <n v="412.11"/>
    <n v="8242.2000000000007"/>
    <n v="5456.6"/>
    <n v="2785.6"/>
    <n v="0.33800000000000002"/>
    <x v="36"/>
    <x v="2"/>
    <x v="0"/>
    <s v="CUST-000053"/>
    <x v="19"/>
    <x v="4"/>
    <n v="121955.01"/>
    <n v="4"/>
  </r>
  <r>
    <s v="DET-003984"/>
    <s v="ORD-001044"/>
    <s v="PRD-000012"/>
    <n v="9"/>
    <n v="486.46"/>
    <n v="645.89"/>
    <n v="666.5"/>
    <n v="5998.5"/>
    <n v="4378.1400000000003"/>
    <n v="1620.36"/>
    <n v="0.27010000000000001"/>
    <x v="32"/>
    <x v="0"/>
    <x v="0"/>
    <s v="CUST-000075"/>
    <x v="0"/>
    <x v="0"/>
    <n v="77347.14"/>
    <n v="6"/>
  </r>
  <r>
    <s v="DET-003985"/>
    <s v="ORD-000216"/>
    <s v="PRD-000065"/>
    <n v="6"/>
    <n v="176.42"/>
    <n v="236.45"/>
    <n v="254.48"/>
    <n v="1526.88"/>
    <n v="1058.52"/>
    <n v="468.36"/>
    <n v="0.30669999999999997"/>
    <x v="114"/>
    <x v="0"/>
    <x v="2"/>
    <s v="CUST-000057"/>
    <x v="76"/>
    <x v="1"/>
    <n v="54866.62"/>
    <n v="4"/>
  </r>
  <r>
    <s v="DET-003986"/>
    <s v="ORD-000855"/>
    <s v="PRD-000106"/>
    <n v="32"/>
    <n v="162.18"/>
    <n v="216.57"/>
    <n v="211.27"/>
    <n v="6760.64"/>
    <n v="5189.76"/>
    <n v="1570.88"/>
    <n v="0.2324"/>
    <x v="33"/>
    <x v="1"/>
    <x v="0"/>
    <s v="CUST-000068"/>
    <x v="17"/>
    <x v="2"/>
    <n v="37950.120000000003"/>
    <n v="1"/>
  </r>
  <r>
    <s v="DET-003987"/>
    <s v="ORD-000135"/>
    <s v="PRD-000073"/>
    <n v="45"/>
    <n v="52.48"/>
    <n v="82.14"/>
    <n v="81.93"/>
    <n v="3686.85"/>
    <n v="2361.6"/>
    <n v="1325.25"/>
    <n v="0.35949999999999999"/>
    <x v="118"/>
    <x v="0"/>
    <x v="3"/>
    <s v="CUST-000016"/>
    <x v="47"/>
    <x v="3"/>
    <n v="6979.84"/>
    <n v="1"/>
  </r>
  <r>
    <s v="DET-003988"/>
    <s v="ORD-000905"/>
    <s v="PRD-000003"/>
    <n v="31"/>
    <n v="379.4"/>
    <n v="516.48"/>
    <n v="559.5"/>
    <n v="17344.5"/>
    <n v="11761.4"/>
    <n v="5583.1"/>
    <n v="0.32190000000000002"/>
    <x v="58"/>
    <x v="2"/>
    <x v="2"/>
    <s v="CUST-000062"/>
    <x v="8"/>
    <x v="4"/>
    <n v="53874.8"/>
    <n v="3"/>
  </r>
  <r>
    <s v="DET-003989"/>
    <s v="ORD-001153"/>
    <s v="PRD-000115"/>
    <n v="35"/>
    <n v="335.03"/>
    <n v="441.68"/>
    <n v="456.73"/>
    <n v="15985.55"/>
    <n v="11726.05"/>
    <n v="4259.5"/>
    <n v="0.26650000000000001"/>
    <x v="46"/>
    <x v="0"/>
    <x v="2"/>
    <s v="CUST-000075"/>
    <x v="0"/>
    <x v="0"/>
    <n v="147748.23000000001"/>
    <n v="3"/>
  </r>
  <r>
    <s v="DET-003990"/>
    <s v="ORD-000410"/>
    <s v="PRD-000090"/>
    <n v="45"/>
    <n v="262.5"/>
    <n v="342.9"/>
    <n v="355.76"/>
    <n v="16009.2"/>
    <n v="11812.5"/>
    <n v="4196.7"/>
    <n v="0.2621"/>
    <x v="88"/>
    <x v="5"/>
    <x v="0"/>
    <s v="CUST-000073"/>
    <x v="36"/>
    <x v="0"/>
    <n v="44362.5"/>
    <n v="1"/>
  </r>
  <r>
    <s v="DET-003991"/>
    <s v="ORD-001446"/>
    <s v="PRD-000009"/>
    <n v="40"/>
    <n v="320.5"/>
    <n v="401.4"/>
    <n v="410.11"/>
    <n v="16404.400000000001"/>
    <n v="12820"/>
    <n v="3584.4"/>
    <n v="0.2185"/>
    <x v="69"/>
    <x v="0"/>
    <x v="2"/>
    <s v="CUST-000029"/>
    <x v="4"/>
    <x v="0"/>
    <n v="85253"/>
    <n v="1"/>
  </r>
  <r>
    <s v="DET-003992"/>
    <s v="ORD-001318"/>
    <s v="PRD-000106"/>
    <n v="47"/>
    <n v="162.18"/>
    <n v="216.57"/>
    <n v="223.58"/>
    <n v="10508.26"/>
    <n v="7622.46"/>
    <n v="2885.8"/>
    <n v="0.27460000000000001"/>
    <x v="33"/>
    <x v="1"/>
    <x v="2"/>
    <s v="CUST-000043"/>
    <x v="54"/>
    <x v="3"/>
    <n v="37950.120000000003"/>
    <n v="4"/>
  </r>
  <r>
    <s v="DET-003993"/>
    <s v="ORD-001270"/>
    <s v="PRD-000051"/>
    <n v="5"/>
    <n v="486.31"/>
    <n v="723.21"/>
    <n v="708.54"/>
    <n v="3542.7"/>
    <n v="2431.5500000000002"/>
    <n v="1111.1500000000001"/>
    <n v="0.31359999999999999"/>
    <x v="0"/>
    <x v="0"/>
    <x v="1"/>
    <s v="CUST-000011"/>
    <x v="78"/>
    <x v="1"/>
    <n v="231969.87"/>
    <n v="6"/>
  </r>
  <r>
    <s v="DET-003994"/>
    <s v="ORD-000086"/>
    <s v="PRD-000016"/>
    <n v="33"/>
    <n v="132.53"/>
    <n v="180.65"/>
    <n v="186.44"/>
    <n v="6152.52"/>
    <n v="4373.49"/>
    <n v="1779.03"/>
    <n v="0.28920000000000001"/>
    <x v="108"/>
    <x v="5"/>
    <x v="0"/>
    <s v="CUST-000074"/>
    <x v="29"/>
    <x v="0"/>
    <n v="33132.5"/>
    <n v="3"/>
  </r>
  <r>
    <s v="DET-003995"/>
    <s v="ORD-000556"/>
    <s v="PRD-000088"/>
    <n v="5"/>
    <n v="336.9"/>
    <n v="499.36"/>
    <n v="549.08000000000004"/>
    <n v="2745.4"/>
    <n v="1684.5"/>
    <n v="1060.9000000000001"/>
    <n v="0.38640000000000002"/>
    <x v="26"/>
    <x v="4"/>
    <x v="1"/>
    <s v="CUST-000073"/>
    <x v="36"/>
    <x v="0"/>
    <n v="34700.699999999997"/>
    <n v="5"/>
  </r>
  <r>
    <s v="DET-003996"/>
    <s v="ORD-001399"/>
    <s v="PRD-000114"/>
    <n v="12"/>
    <n v="413.65"/>
    <n v="588.37"/>
    <n v="608.91"/>
    <n v="7306.92"/>
    <n v="4963.8"/>
    <n v="2343.12"/>
    <n v="0.32069999999999999"/>
    <x v="50"/>
    <x v="1"/>
    <x v="1"/>
    <s v="CUST-000011"/>
    <x v="78"/>
    <x v="1"/>
    <n v="43846.9"/>
    <n v="1"/>
  </r>
  <r>
    <s v="DET-003997"/>
    <s v="ORD-001470"/>
    <s v="PRD-000078"/>
    <n v="20"/>
    <n v="83.32"/>
    <n v="130.31"/>
    <n v="124.66"/>
    <n v="2493.1999999999998"/>
    <n v="1666.4"/>
    <n v="826.8"/>
    <n v="0.33160000000000001"/>
    <x v="16"/>
    <x v="3"/>
    <x v="0"/>
    <s v="CUST-000056"/>
    <x v="9"/>
    <x v="1"/>
    <n v="38077.24"/>
    <n v="4"/>
  </r>
  <r>
    <s v="DET-003998"/>
    <s v="ORD-000378"/>
    <s v="PRD-000003"/>
    <n v="32"/>
    <n v="379.4"/>
    <n v="516.48"/>
    <n v="552.36"/>
    <n v="17675.52"/>
    <n v="12140.8"/>
    <n v="5534.72"/>
    <n v="0.31309999999999999"/>
    <x v="58"/>
    <x v="2"/>
    <x v="1"/>
    <s v="CUST-000045"/>
    <x v="13"/>
    <x v="0"/>
    <n v="53874.8"/>
    <n v="5"/>
  </r>
  <r>
    <s v="DET-003999"/>
    <s v="ORD-001414"/>
    <s v="PRD-000098"/>
    <n v="26"/>
    <n v="242.39"/>
    <n v="366.32"/>
    <n v="369.79"/>
    <n v="9614.5400000000009"/>
    <n v="6302.14"/>
    <n v="3312.4"/>
    <n v="0.34449999999999997"/>
    <x v="102"/>
    <x v="4"/>
    <x v="1"/>
    <s v="CUST-000025"/>
    <x v="15"/>
    <x v="0"/>
    <n v="16724.91"/>
    <n v="6"/>
  </r>
  <r>
    <s v="DET-004000"/>
    <s v="ORD-001075"/>
    <s v="PRD-000097"/>
    <n v="22"/>
    <n v="285.23"/>
    <n v="389.02"/>
    <n v="378.54"/>
    <n v="8327.8799999999992"/>
    <n v="6275.06"/>
    <n v="2052.8200000000002"/>
    <n v="0.2465"/>
    <x v="93"/>
    <x v="1"/>
    <x v="1"/>
    <s v="CUST-000015"/>
    <x v="69"/>
    <x v="1"/>
    <n v="47062.95"/>
    <n v="1"/>
  </r>
  <r>
    <s v="DET-004001"/>
    <s v="ORD-000242"/>
    <s v="PRD-000114"/>
    <n v="26"/>
    <n v="413.65"/>
    <n v="588.37"/>
    <n v="635.07000000000005"/>
    <n v="16511.82"/>
    <n v="10754.9"/>
    <n v="5756.92"/>
    <n v="0.34870000000000001"/>
    <x v="50"/>
    <x v="1"/>
    <x v="1"/>
    <s v="CUST-000056"/>
    <x v="9"/>
    <x v="1"/>
    <n v="43846.9"/>
    <n v="2"/>
  </r>
  <r>
    <s v="DET-004002"/>
    <s v="ORD-001318"/>
    <s v="PRD-000024"/>
    <n v="45"/>
    <n v="214.86"/>
    <n v="291.2"/>
    <n v="285.29000000000002"/>
    <n v="12838.05"/>
    <n v="9668.7000000000007"/>
    <n v="3169.35"/>
    <n v="0.24690000000000001"/>
    <x v="73"/>
    <x v="0"/>
    <x v="2"/>
    <s v="CUST-000043"/>
    <x v="54"/>
    <x v="3"/>
    <n v="80572.5"/>
    <n v="4"/>
  </r>
  <r>
    <s v="DET-004003"/>
    <s v="ORD-000920"/>
    <s v="PRD-000073"/>
    <n v="16"/>
    <n v="52.48"/>
    <n v="82.14"/>
    <n v="89.38"/>
    <n v="1430.08"/>
    <n v="839.68"/>
    <n v="590.4"/>
    <n v="0.4128"/>
    <x v="118"/>
    <x v="0"/>
    <x v="0"/>
    <s v="CUST-000076"/>
    <x v="35"/>
    <x v="2"/>
    <n v="6979.84"/>
    <n v="6"/>
  </r>
  <r>
    <s v="DET-004004"/>
    <s v="ORD-000266"/>
    <s v="PRD-000013"/>
    <n v="23"/>
    <n v="424.6"/>
    <n v="548.55999999999995"/>
    <n v="557.48"/>
    <n v="12822.04"/>
    <n v="9765.7999999999993"/>
    <n v="3056.24"/>
    <n v="0.2384"/>
    <x v="61"/>
    <x v="4"/>
    <x v="2"/>
    <s v="CUST-000027"/>
    <x v="21"/>
    <x v="4"/>
    <n v="195740.6"/>
    <n v="1"/>
  </r>
  <r>
    <s v="DET-004005"/>
    <s v="ORD-001144"/>
    <s v="PRD-000002"/>
    <n v="29"/>
    <n v="477.82"/>
    <n v="747.13"/>
    <n v="793.02"/>
    <n v="22997.58"/>
    <n v="13856.78"/>
    <n v="9140.7999999999993"/>
    <n v="0.39750000000000002"/>
    <x v="86"/>
    <x v="4"/>
    <x v="0"/>
    <s v="CUST-000077"/>
    <x v="45"/>
    <x v="1"/>
    <n v="45392.9"/>
    <n v="1"/>
  </r>
  <r>
    <s v="DET-004006"/>
    <s v="ORD-000712"/>
    <s v="PRD-000071"/>
    <n v="9"/>
    <n v="397.51"/>
    <n v="509.84"/>
    <n v="526.17999999999995"/>
    <n v="4735.62"/>
    <n v="3577.59"/>
    <n v="1158.03"/>
    <n v="0.2445"/>
    <x v="43"/>
    <x v="1"/>
    <x v="1"/>
    <s v="CUST-000040"/>
    <x v="27"/>
    <x v="1"/>
    <n v="96197.42"/>
    <n v="6"/>
  </r>
  <r>
    <s v="DET-004007"/>
    <s v="ORD-001272"/>
    <s v="PRD-000112"/>
    <n v="38"/>
    <n v="122.55"/>
    <n v="174.75"/>
    <n v="172.74"/>
    <n v="6564.12"/>
    <n v="4656.8999999999996"/>
    <n v="1907.22"/>
    <n v="0.29060000000000002"/>
    <x v="116"/>
    <x v="0"/>
    <x v="2"/>
    <s v="CUST-000067"/>
    <x v="59"/>
    <x v="0"/>
    <n v="16421.7"/>
    <n v="2"/>
  </r>
  <r>
    <s v="DET-004008"/>
    <s v="ORD-000070"/>
    <s v="PRD-000021"/>
    <n v="43"/>
    <n v="325.33"/>
    <n v="516.25"/>
    <n v="542.41"/>
    <n v="23323.63"/>
    <n v="13989.19"/>
    <n v="9334.44"/>
    <n v="0.4002"/>
    <x v="72"/>
    <x v="0"/>
    <x v="2"/>
    <s v="CUST-000029"/>
    <x v="4"/>
    <x v="0"/>
    <n v="44244.88"/>
    <n v="1"/>
  </r>
  <r>
    <s v="DET-004009"/>
    <s v="ORD-000057"/>
    <s v="PRD-000019"/>
    <n v="14"/>
    <n v="244.38"/>
    <n v="336.58"/>
    <n v="368.11"/>
    <n v="5153.54"/>
    <n v="3421.32"/>
    <n v="1732.22"/>
    <n v="0.33610000000000001"/>
    <x v="112"/>
    <x v="2"/>
    <x v="1"/>
    <s v="CUST-000074"/>
    <x v="29"/>
    <x v="0"/>
    <n v="61339.38"/>
    <n v="2"/>
  </r>
  <r>
    <s v="DET-004010"/>
    <s v="ORD-001406"/>
    <s v="PRD-000089"/>
    <n v="11"/>
    <n v="449.25"/>
    <n v="562.36"/>
    <n v="599.16"/>
    <n v="6590.76"/>
    <n v="4941.75"/>
    <n v="1649.01"/>
    <n v="0.25019999999999998"/>
    <x v="27"/>
    <x v="2"/>
    <x v="3"/>
    <s v="CUST-000003"/>
    <x v="37"/>
    <x v="4"/>
    <n v="146455.5"/>
    <n v="6"/>
  </r>
  <r>
    <s v="DET-004011"/>
    <s v="ORD-000039"/>
    <s v="PRD-000047"/>
    <n v="41"/>
    <n v="190.27"/>
    <n v="259.2"/>
    <n v="269.72000000000003"/>
    <n v="11058.52"/>
    <n v="7801.07"/>
    <n v="3257.45"/>
    <n v="0.29459999999999997"/>
    <x v="111"/>
    <x v="0"/>
    <x v="3"/>
    <s v="CUST-000025"/>
    <x v="15"/>
    <x v="0"/>
    <n v="79723.13"/>
    <n v="1"/>
  </r>
  <r>
    <s v="DET-004012"/>
    <s v="ORD-000801"/>
    <s v="PRD-000022"/>
    <n v="19"/>
    <n v="112.77"/>
    <n v="150.9"/>
    <n v="165.78"/>
    <n v="3149.82"/>
    <n v="2142.63"/>
    <n v="1007.19"/>
    <n v="0.31979999999999997"/>
    <x v="17"/>
    <x v="3"/>
    <x v="2"/>
    <s v="CUST-000007"/>
    <x v="30"/>
    <x v="3"/>
    <n v="35409.78"/>
    <n v="3"/>
  </r>
  <r>
    <s v="DET-004013"/>
    <s v="ORD-001467"/>
    <s v="PRD-000075"/>
    <n v="46"/>
    <n v="368.09"/>
    <n v="503.79"/>
    <n v="498.65"/>
    <n v="22937.9"/>
    <n v="16932.14"/>
    <n v="6005.76"/>
    <n v="0.26179999999999998"/>
    <x v="100"/>
    <x v="1"/>
    <x v="3"/>
    <s v="CUST-000042"/>
    <x v="53"/>
    <x v="2"/>
    <n v="39753.72"/>
    <n v="6"/>
  </r>
  <r>
    <s v="DET-004014"/>
    <s v="ORD-001042"/>
    <s v="PRD-000033"/>
    <n v="28"/>
    <n v="79.27"/>
    <n v="103.11"/>
    <n v="98.92"/>
    <n v="2769.76"/>
    <n v="2219.56"/>
    <n v="550.20000000000005"/>
    <n v="0.1986"/>
    <x v="106"/>
    <x v="3"/>
    <x v="2"/>
    <s v="CUST-000029"/>
    <x v="4"/>
    <x v="0"/>
    <n v="6817.22"/>
    <n v="3"/>
  </r>
  <r>
    <s v="DET-004015"/>
    <s v="ORD-000732"/>
    <s v="PRD-000032"/>
    <n v="30"/>
    <n v="126.74"/>
    <n v="169.05"/>
    <n v="161.41"/>
    <n v="4842.3"/>
    <n v="3802.2"/>
    <n v="1040.0999999999999"/>
    <n v="0.21479999999999999"/>
    <x v="56"/>
    <x v="1"/>
    <x v="2"/>
    <s v="CUST-000011"/>
    <x v="78"/>
    <x v="1"/>
    <n v="27249.1"/>
    <n v="1"/>
  </r>
  <r>
    <s v="DET-004016"/>
    <s v="ORD-000825"/>
    <s v="PRD-000064"/>
    <n v="30"/>
    <n v="210.54"/>
    <n v="327.83"/>
    <n v="346.39"/>
    <n v="10391.700000000001"/>
    <n v="6316.2"/>
    <n v="4075.5"/>
    <n v="0.39219999999999999"/>
    <x v="10"/>
    <x v="3"/>
    <x v="0"/>
    <s v="CUST-000033"/>
    <x v="23"/>
    <x v="2"/>
    <n v="34528.559999999998"/>
    <n v="5"/>
  </r>
  <r>
    <s v="DET-004017"/>
    <s v="ORD-000756"/>
    <s v="PRD-000085"/>
    <n v="30"/>
    <n v="189.94"/>
    <n v="277.74"/>
    <n v="298.44"/>
    <n v="8953.2000000000007"/>
    <n v="5698.2"/>
    <n v="3255"/>
    <n v="0.36359999999999998"/>
    <x v="115"/>
    <x v="5"/>
    <x v="3"/>
    <s v="CUST-000061"/>
    <x v="22"/>
    <x v="4"/>
    <n v="73316.84"/>
    <n v="4"/>
  </r>
  <r>
    <s v="DET-004018"/>
    <s v="ORD-000352"/>
    <s v="PRD-000039"/>
    <n v="14"/>
    <n v="357.9"/>
    <n v="477.14"/>
    <n v="498.74"/>
    <n v="6982.36"/>
    <n v="5010.6000000000004"/>
    <n v="1971.76"/>
    <n v="0.28239999999999998"/>
    <x v="8"/>
    <x v="0"/>
    <x v="1"/>
    <s v="CUST-000075"/>
    <x v="0"/>
    <x v="0"/>
    <n v="167855.1"/>
    <n v="4"/>
  </r>
  <r>
    <s v="DET-004019"/>
    <s v="ORD-001322"/>
    <s v="PRD-000084"/>
    <n v="21"/>
    <n v="78.599999999999994"/>
    <n v="122.97"/>
    <n v="133.52000000000001"/>
    <n v="2803.92"/>
    <n v="1650.6"/>
    <n v="1153.32"/>
    <n v="0.4113"/>
    <x v="9"/>
    <x v="5"/>
    <x v="3"/>
    <s v="CUST-000039"/>
    <x v="51"/>
    <x v="0"/>
    <n v="7074"/>
    <n v="5"/>
  </r>
  <r>
    <s v="DET-004020"/>
    <s v="ORD-000283"/>
    <s v="PRD-000072"/>
    <n v="18"/>
    <n v="139.41999999999999"/>
    <n v="218.06"/>
    <n v="229.99"/>
    <n v="4139.82"/>
    <n v="2509.56"/>
    <n v="1630.26"/>
    <n v="0.39379999999999998"/>
    <x v="99"/>
    <x v="4"/>
    <x v="3"/>
    <s v="CUST-000034"/>
    <x v="28"/>
    <x v="0"/>
    <n v="45032.66"/>
    <n v="3"/>
  </r>
  <r>
    <s v="DET-004021"/>
    <s v="ORD-000110"/>
    <s v="PRD-000042"/>
    <n v="6"/>
    <n v="272.83"/>
    <n v="401.42"/>
    <n v="403.69"/>
    <n v="2422.14"/>
    <n v="1636.98"/>
    <n v="785.16"/>
    <n v="0.32419999999999999"/>
    <x v="36"/>
    <x v="2"/>
    <x v="2"/>
    <s v="CUST-000032"/>
    <x v="1"/>
    <x v="0"/>
    <n v="121955.01"/>
    <n v="4"/>
  </r>
  <r>
    <s v="DET-004022"/>
    <s v="ORD-001017"/>
    <s v="PRD-000101"/>
    <n v="17"/>
    <n v="64.14"/>
    <n v="94.94"/>
    <n v="92.77"/>
    <n v="1577.09"/>
    <n v="1090.3800000000001"/>
    <n v="486.71"/>
    <n v="0.30859999999999999"/>
    <x v="55"/>
    <x v="3"/>
    <x v="2"/>
    <s v="CUST-000014"/>
    <x v="68"/>
    <x v="4"/>
    <n v="31813.439999999999"/>
    <n v="5"/>
  </r>
  <r>
    <s v="DET-004023"/>
    <s v="ORD-001204"/>
    <s v="PRD-000009"/>
    <n v="31"/>
    <n v="320.5"/>
    <n v="401.4"/>
    <n v="437"/>
    <n v="13547"/>
    <n v="9935.5"/>
    <n v="3611.5"/>
    <n v="0.2666"/>
    <x v="69"/>
    <x v="0"/>
    <x v="2"/>
    <s v="CUST-000035"/>
    <x v="61"/>
    <x v="1"/>
    <n v="85253"/>
    <n v="2"/>
  </r>
  <r>
    <s v="DET-004024"/>
    <s v="ORD-000544"/>
    <s v="PRD-000025"/>
    <n v="13"/>
    <n v="255.23"/>
    <n v="344.48"/>
    <n v="332.61"/>
    <n v="4323.93"/>
    <n v="3317.99"/>
    <n v="1005.94"/>
    <n v="0.2326"/>
    <x v="11"/>
    <x v="1"/>
    <x v="2"/>
    <s v="CUST-000021"/>
    <x v="55"/>
    <x v="4"/>
    <n v="118937.18"/>
    <n v="6"/>
  </r>
  <r>
    <s v="DET-004025"/>
    <s v="ORD-000025"/>
    <s v="PRD-000089"/>
    <n v="11"/>
    <n v="449.25"/>
    <n v="562.36"/>
    <n v="580.04999999999995"/>
    <n v="6380.55"/>
    <n v="4941.75"/>
    <n v="1438.8"/>
    <n v="0.22550000000000001"/>
    <x v="27"/>
    <x v="2"/>
    <x v="3"/>
    <s v="CUST-000019"/>
    <x v="3"/>
    <x v="0"/>
    <n v="146455.5"/>
    <n v="6"/>
  </r>
  <r>
    <s v="DET-004026"/>
    <s v="ORD-000843"/>
    <s v="PRD-000097"/>
    <n v="14"/>
    <n v="285.23"/>
    <n v="389.02"/>
    <n v="387.89"/>
    <n v="5430.46"/>
    <n v="3993.22"/>
    <n v="1437.24"/>
    <n v="0.26469999999999999"/>
    <x v="93"/>
    <x v="1"/>
    <x v="3"/>
    <s v="CUST-000016"/>
    <x v="47"/>
    <x v="3"/>
    <n v="47062.95"/>
    <n v="6"/>
  </r>
  <r>
    <s v="DET-004027"/>
    <s v="ORD-000791"/>
    <s v="PRD-000002"/>
    <n v="13"/>
    <n v="477.82"/>
    <n v="747.13"/>
    <n v="740.19"/>
    <n v="9622.4699999999993"/>
    <n v="6211.66"/>
    <n v="3410.81"/>
    <n v="0.35449999999999998"/>
    <x v="86"/>
    <x v="4"/>
    <x v="3"/>
    <s v="CUST-000032"/>
    <x v="1"/>
    <x v="0"/>
    <n v="45392.9"/>
    <n v="2"/>
  </r>
  <r>
    <s v="DET-004028"/>
    <s v="ORD-000738"/>
    <s v="PRD-000019"/>
    <n v="26"/>
    <n v="244.38"/>
    <n v="336.58"/>
    <n v="352.36"/>
    <n v="9161.36"/>
    <n v="6353.88"/>
    <n v="2807.48"/>
    <n v="0.30640000000000001"/>
    <x v="112"/>
    <x v="2"/>
    <x v="1"/>
    <s v="CUST-000054"/>
    <x v="6"/>
    <x v="3"/>
    <n v="61339.38"/>
    <n v="4"/>
  </r>
  <r>
    <s v="DET-004029"/>
    <s v="ORD-000057"/>
    <s v="PRD-000110"/>
    <n v="27"/>
    <n v="84.64"/>
    <n v="124.5"/>
    <n v="122.59"/>
    <n v="3309.93"/>
    <n v="2285.2800000000002"/>
    <n v="1024.6500000000001"/>
    <n v="0.30959999999999999"/>
    <x v="103"/>
    <x v="5"/>
    <x v="1"/>
    <s v="CUST-000074"/>
    <x v="29"/>
    <x v="0"/>
    <n v="34279.199999999997"/>
    <n v="2"/>
  </r>
  <r>
    <s v="DET-004030"/>
    <s v="ORD-000180"/>
    <s v="PRD-000020"/>
    <n v="11"/>
    <n v="181.05"/>
    <n v="287.89"/>
    <n v="313.07"/>
    <n v="3443.77"/>
    <n v="1991.55"/>
    <n v="1452.22"/>
    <n v="0.42170000000000002"/>
    <x v="21"/>
    <x v="2"/>
    <x v="0"/>
    <s v="CUST-000001"/>
    <x v="50"/>
    <x v="4"/>
    <n v="28786.95"/>
    <n v="4"/>
  </r>
  <r>
    <s v="DET-004031"/>
    <s v="ORD-000232"/>
    <s v="PRD-000106"/>
    <n v="13"/>
    <n v="162.18"/>
    <n v="216.57"/>
    <n v="218.93"/>
    <n v="2846.09"/>
    <n v="2108.34"/>
    <n v="737.75"/>
    <n v="0.25919999999999999"/>
    <x v="33"/>
    <x v="1"/>
    <x v="2"/>
    <s v="CUST-000063"/>
    <x v="16"/>
    <x v="3"/>
    <n v="37950.120000000003"/>
    <n v="2"/>
  </r>
  <r>
    <s v="DET-004032"/>
    <s v="ORD-000343"/>
    <s v="PRD-000105"/>
    <n v="31"/>
    <n v="458.4"/>
    <n v="615.54999999999995"/>
    <n v="647.32000000000005"/>
    <n v="20066.919999999998"/>
    <n v="14210.4"/>
    <n v="5856.52"/>
    <n v="0.2918"/>
    <x v="85"/>
    <x v="2"/>
    <x v="3"/>
    <s v="CUST-000059"/>
    <x v="5"/>
    <x v="2"/>
    <n v="143479.20000000001"/>
    <n v="6"/>
  </r>
  <r>
    <s v="DET-004033"/>
    <s v="ORD-000477"/>
    <s v="PRD-000106"/>
    <n v="28"/>
    <n v="162.18"/>
    <n v="216.57"/>
    <n v="229.38"/>
    <n v="6422.64"/>
    <n v="4541.04"/>
    <n v="1881.6"/>
    <n v="0.29299999999999998"/>
    <x v="33"/>
    <x v="1"/>
    <x v="2"/>
    <s v="CUST-000033"/>
    <x v="23"/>
    <x v="2"/>
    <n v="37950.120000000003"/>
    <n v="6"/>
  </r>
  <r>
    <s v="DET-004034"/>
    <s v="ORD-000576"/>
    <s v="PRD-000093"/>
    <n v="33"/>
    <n v="392.35"/>
    <n v="579.97"/>
    <n v="610.38"/>
    <n v="20142.54"/>
    <n v="12947.55"/>
    <n v="7194.99"/>
    <n v="0.35720000000000002"/>
    <x v="60"/>
    <x v="5"/>
    <x v="0"/>
    <s v="CUST-000054"/>
    <x v="6"/>
    <x v="3"/>
    <n v="153408.85"/>
    <n v="4"/>
  </r>
  <r>
    <s v="DET-004035"/>
    <s v="ORD-000455"/>
    <s v="PRD-000070"/>
    <n v="21"/>
    <n v="494.1"/>
    <n v="659.45"/>
    <n v="715.84"/>
    <n v="15032.64"/>
    <n v="10376.1"/>
    <n v="4656.54"/>
    <n v="0.30980000000000002"/>
    <x v="49"/>
    <x v="1"/>
    <x v="2"/>
    <s v="CUST-000038"/>
    <x v="32"/>
    <x v="3"/>
    <n v="214439.4"/>
    <n v="5"/>
  </r>
  <r>
    <s v="DET-004036"/>
    <s v="ORD-001256"/>
    <s v="PRD-000017"/>
    <n v="24"/>
    <n v="186.91"/>
    <n v="267.58"/>
    <n v="263.48"/>
    <n v="6323.52"/>
    <n v="4485.84"/>
    <n v="1837.68"/>
    <n v="0.29060000000000002"/>
    <x v="42"/>
    <x v="0"/>
    <x v="3"/>
    <s v="CUST-000017"/>
    <x v="41"/>
    <x v="4"/>
    <n v="33456.89"/>
    <n v="5"/>
  </r>
  <r>
    <s v="DET-004037"/>
    <s v="ORD-000289"/>
    <s v="PRD-000089"/>
    <n v="11"/>
    <n v="449.25"/>
    <n v="562.36"/>
    <n v="541.5"/>
    <n v="5956.5"/>
    <n v="4941.75"/>
    <n v="1014.75"/>
    <n v="0.1704"/>
    <x v="27"/>
    <x v="2"/>
    <x v="3"/>
    <s v="CUST-000026"/>
    <x v="70"/>
    <x v="0"/>
    <n v="146455.5"/>
    <n v="2"/>
  </r>
  <r>
    <s v="DET-004038"/>
    <s v="ORD-001237"/>
    <s v="PRD-000102"/>
    <n v="47"/>
    <n v="336.38"/>
    <n v="487.38"/>
    <n v="467.07"/>
    <n v="21952.29"/>
    <n v="15809.86"/>
    <n v="6142.43"/>
    <n v="0.27979999999999999"/>
    <x v="37"/>
    <x v="5"/>
    <x v="2"/>
    <s v="CUST-000040"/>
    <x v="27"/>
    <x v="1"/>
    <n v="161462.39999999999"/>
    <n v="5"/>
  </r>
  <r>
    <s v="DET-004039"/>
    <s v="ORD-000258"/>
    <s v="PRD-000068"/>
    <n v="44"/>
    <n v="410.99"/>
    <n v="593.6"/>
    <n v="642.08000000000004"/>
    <n v="28251.52"/>
    <n v="18083.560000000001"/>
    <n v="10167.959999999999"/>
    <n v="0.3599"/>
    <x v="24"/>
    <x v="2"/>
    <x v="2"/>
    <s v="CUST-000016"/>
    <x v="47"/>
    <x v="3"/>
    <n v="159053.13"/>
    <n v="5"/>
  </r>
  <r>
    <s v="DET-004040"/>
    <s v="ORD-000530"/>
    <s v="PRD-000094"/>
    <n v="11"/>
    <n v="302.57"/>
    <n v="401.96"/>
    <n v="440.55"/>
    <n v="4846.05"/>
    <n v="3328.27"/>
    <n v="1517.78"/>
    <n v="0.31319999999999998"/>
    <x v="41"/>
    <x v="2"/>
    <x v="1"/>
    <s v="CUST-000005"/>
    <x v="65"/>
    <x v="4"/>
    <n v="133433.37"/>
    <n v="5"/>
  </r>
  <r>
    <s v="DET-004041"/>
    <s v="ORD-000687"/>
    <s v="PRD-000084"/>
    <n v="32"/>
    <n v="78.599999999999994"/>
    <n v="122.97"/>
    <n v="122.4"/>
    <n v="3916.8"/>
    <n v="2515.1999999999998"/>
    <n v="1401.6"/>
    <n v="0.35780000000000001"/>
    <x v="9"/>
    <x v="5"/>
    <x v="3"/>
    <s v="CUST-000040"/>
    <x v="27"/>
    <x v="1"/>
    <n v="7074"/>
    <n v="2"/>
  </r>
  <r>
    <s v="DET-004042"/>
    <s v="ORD-000929"/>
    <s v="PRD-000003"/>
    <n v="23"/>
    <n v="379.4"/>
    <n v="516.48"/>
    <n v="544.38"/>
    <n v="12520.74"/>
    <n v="8726.2000000000007"/>
    <n v="3794.54"/>
    <n v="0.30309999999999998"/>
    <x v="58"/>
    <x v="2"/>
    <x v="0"/>
    <s v="CUST-000079"/>
    <x v="49"/>
    <x v="0"/>
    <n v="53874.8"/>
    <n v="4"/>
  </r>
  <r>
    <s v="DET-004043"/>
    <s v="ORD-000229"/>
    <s v="PRD-000087"/>
    <n v="24"/>
    <n v="378.32"/>
    <n v="486.34"/>
    <n v="462.67"/>
    <n v="11104.08"/>
    <n v="9079.68"/>
    <n v="2024.4"/>
    <n v="0.18229999999999999"/>
    <x v="107"/>
    <x v="5"/>
    <x v="1"/>
    <s v="CUST-000030"/>
    <x v="38"/>
    <x v="3"/>
    <n v="133546.96"/>
    <n v="2"/>
  </r>
  <r>
    <s v="DET-004044"/>
    <s v="ORD-001250"/>
    <s v="PRD-000051"/>
    <n v="48"/>
    <n v="486.31"/>
    <n v="723.21"/>
    <n v="707.51"/>
    <n v="33960.480000000003"/>
    <n v="23342.880000000001"/>
    <n v="10617.6"/>
    <n v="0.31259999999999999"/>
    <x v="0"/>
    <x v="0"/>
    <x v="0"/>
    <s v="CUST-000041"/>
    <x v="14"/>
    <x v="3"/>
    <n v="231969.87"/>
    <n v="4"/>
  </r>
  <r>
    <s v="DET-004045"/>
    <s v="ORD-000596"/>
    <s v="PRD-000082"/>
    <n v="43"/>
    <n v="330.48"/>
    <n v="422.83"/>
    <n v="445.41"/>
    <n v="19152.63"/>
    <n v="14210.64"/>
    <n v="4941.99"/>
    <n v="0.25800000000000001"/>
    <x v="2"/>
    <x v="2"/>
    <x v="3"/>
    <s v="CUST-000071"/>
    <x v="66"/>
    <x v="4"/>
    <n v="69070.320000000007"/>
    <n v="2"/>
  </r>
  <r>
    <s v="DET-004046"/>
    <s v="ORD-000435"/>
    <s v="PRD-000026"/>
    <n v="44"/>
    <n v="403.33"/>
    <n v="509.37"/>
    <n v="488.94"/>
    <n v="21513.360000000001"/>
    <n v="17746.52"/>
    <n v="3766.84"/>
    <n v="0.17510000000000001"/>
    <x v="110"/>
    <x v="4"/>
    <x v="3"/>
    <s v="CUST-000072"/>
    <x v="34"/>
    <x v="0"/>
    <n v="179481.85"/>
    <n v="4"/>
  </r>
  <r>
    <s v="DET-004047"/>
    <s v="ORD-000882"/>
    <s v="PRD-000056"/>
    <n v="11"/>
    <n v="464.84"/>
    <n v="609.41999999999996"/>
    <n v="621.78"/>
    <n v="6839.58"/>
    <n v="5113.24"/>
    <n v="1726.34"/>
    <n v="0.25240000000000001"/>
    <x v="78"/>
    <x v="4"/>
    <x v="0"/>
    <s v="CUST-000071"/>
    <x v="66"/>
    <x v="4"/>
    <n v="192443.76"/>
    <n v="6"/>
  </r>
  <r>
    <s v="DET-004048"/>
    <s v="ORD-001021"/>
    <s v="PRD-000100"/>
    <n v="10"/>
    <n v="98.55"/>
    <n v="152.47999999999999"/>
    <n v="160.01"/>
    <n v="1600.1"/>
    <n v="985.5"/>
    <n v="614.6"/>
    <n v="0.3841"/>
    <x v="119"/>
    <x v="0"/>
    <x v="0"/>
    <s v="CUST-000076"/>
    <x v="35"/>
    <x v="2"/>
    <n v="45135.9"/>
    <n v="2"/>
  </r>
  <r>
    <s v="DET-004049"/>
    <s v="ORD-000402"/>
    <s v="PRD-000064"/>
    <n v="29"/>
    <n v="210.54"/>
    <n v="327.83"/>
    <n v="349.1"/>
    <n v="10123.9"/>
    <n v="6105.66"/>
    <n v="4018.24"/>
    <n v="0.39689999999999998"/>
    <x v="10"/>
    <x v="3"/>
    <x v="2"/>
    <s v="CUST-000010"/>
    <x v="75"/>
    <x v="4"/>
    <n v="34528.559999999998"/>
    <n v="6"/>
  </r>
  <r>
    <s v="DET-004050"/>
    <s v="ORD-000622"/>
    <s v="PRD-000008"/>
    <n v="45"/>
    <n v="439.78"/>
    <n v="682.21"/>
    <n v="694.54"/>
    <n v="31254.3"/>
    <n v="19790.099999999999"/>
    <n v="11464.2"/>
    <n v="0.36680000000000001"/>
    <x v="117"/>
    <x v="5"/>
    <x v="2"/>
    <s v="CUST-000029"/>
    <x v="4"/>
    <x v="0"/>
    <n v="94552.7"/>
    <n v="6"/>
  </r>
  <r>
    <s v="DET-004051"/>
    <s v="ORD-000088"/>
    <s v="PRD-000081"/>
    <n v="17"/>
    <n v="438.4"/>
    <n v="646.51"/>
    <n v="675.31"/>
    <n v="11480.27"/>
    <n v="7452.8"/>
    <n v="4027.47"/>
    <n v="0.3508"/>
    <x v="84"/>
    <x v="0"/>
    <x v="1"/>
    <s v="CUST-000039"/>
    <x v="51"/>
    <x v="0"/>
    <n v="203417.60000000001"/>
    <n v="6"/>
  </r>
  <r>
    <s v="DET-004052"/>
    <s v="ORD-000584"/>
    <s v="PRD-000095"/>
    <n v="43"/>
    <n v="396.94"/>
    <n v="595.12"/>
    <n v="613.53"/>
    <n v="26381.79"/>
    <n v="17068.419999999998"/>
    <n v="9313.3700000000008"/>
    <n v="0.35299999999999998"/>
    <x v="31"/>
    <x v="1"/>
    <x v="2"/>
    <s v="CUST-000029"/>
    <x v="4"/>
    <x v="0"/>
    <n v="139722.88"/>
    <n v="6"/>
  </r>
  <r>
    <s v="DET-004053"/>
    <s v="ORD-000309"/>
    <s v="PRD-000037"/>
    <n v="44"/>
    <n v="187.08"/>
    <n v="277.86"/>
    <n v="266.14999999999998"/>
    <n v="11710.6"/>
    <n v="8231.52"/>
    <n v="3479.08"/>
    <n v="0.29709999999999998"/>
    <x v="104"/>
    <x v="0"/>
    <x v="0"/>
    <s v="CUST-000059"/>
    <x v="5"/>
    <x v="2"/>
    <n v="64729.68"/>
    <n v="3"/>
  </r>
  <r>
    <s v="DET-004054"/>
    <s v="ORD-000906"/>
    <s v="PRD-000109"/>
    <n v="26"/>
    <n v="152.96"/>
    <n v="238.96"/>
    <n v="253.64"/>
    <n v="6594.64"/>
    <n v="3976.96"/>
    <n v="2617.6799999999998"/>
    <n v="0.39689999999999998"/>
    <x v="92"/>
    <x v="0"/>
    <x v="2"/>
    <s v="CUST-000017"/>
    <x v="41"/>
    <x v="4"/>
    <n v="16978.560000000001"/>
    <n v="2"/>
  </r>
  <r>
    <s v="DET-004055"/>
    <s v="ORD-000343"/>
    <s v="PRD-000097"/>
    <n v="21"/>
    <n v="285.23"/>
    <n v="389.02"/>
    <n v="379.63"/>
    <n v="7972.23"/>
    <n v="5989.83"/>
    <n v="1982.4"/>
    <n v="0.2487"/>
    <x v="93"/>
    <x v="1"/>
    <x v="3"/>
    <s v="CUST-000059"/>
    <x v="5"/>
    <x v="2"/>
    <n v="47062.95"/>
    <n v="6"/>
  </r>
  <r>
    <s v="DET-004056"/>
    <s v="ORD-000436"/>
    <s v="PRD-000027"/>
    <n v="26"/>
    <n v="139.85"/>
    <n v="204.65"/>
    <n v="195.39"/>
    <n v="5080.1400000000003"/>
    <n v="3636.1"/>
    <n v="1444.04"/>
    <n v="0.2843"/>
    <x v="80"/>
    <x v="1"/>
    <x v="1"/>
    <s v="CUST-000011"/>
    <x v="78"/>
    <x v="1"/>
    <n v="52164.05"/>
    <n v="2"/>
  </r>
  <r>
    <s v="DET-004057"/>
    <s v="ORD-000177"/>
    <s v="PRD-000045"/>
    <n v="38"/>
    <n v="166.45"/>
    <n v="213.32"/>
    <n v="217.09"/>
    <n v="8249.42"/>
    <n v="6325.1"/>
    <n v="1924.32"/>
    <n v="0.23330000000000001"/>
    <x v="51"/>
    <x v="3"/>
    <x v="1"/>
    <s v="CUST-000049"/>
    <x v="7"/>
    <x v="1"/>
    <n v="49768.55"/>
    <n v="1"/>
  </r>
  <r>
    <s v="DET-004058"/>
    <s v="ORD-000139"/>
    <s v="PRD-000004"/>
    <n v="12"/>
    <n v="319.39999999999998"/>
    <n v="411.55"/>
    <n v="444.41"/>
    <n v="5332.92"/>
    <n v="3832.8"/>
    <n v="1500.12"/>
    <n v="0.28129999999999999"/>
    <x v="7"/>
    <x v="4"/>
    <x v="3"/>
    <s v="CUST-000028"/>
    <x v="67"/>
    <x v="3"/>
    <n v="31301.200000000001"/>
    <n v="1"/>
  </r>
  <r>
    <s v="DET-004059"/>
    <s v="ORD-000194"/>
    <s v="PRD-000086"/>
    <n v="49"/>
    <n v="196.33"/>
    <n v="246.04"/>
    <n v="239.3"/>
    <n v="11725.7"/>
    <n v="9620.17"/>
    <n v="2105.5300000000002"/>
    <n v="0.17960000000000001"/>
    <x v="59"/>
    <x v="2"/>
    <x v="3"/>
    <s v="CUST-000078"/>
    <x v="40"/>
    <x v="3"/>
    <n v="55561.39"/>
    <n v="3"/>
  </r>
  <r>
    <s v="DET-004060"/>
    <s v="ORD-001210"/>
    <s v="PRD-000090"/>
    <n v="22"/>
    <n v="262.5"/>
    <n v="342.9"/>
    <n v="326.42"/>
    <n v="7181.24"/>
    <n v="5775"/>
    <n v="1406.24"/>
    <n v="0.1958"/>
    <x v="88"/>
    <x v="5"/>
    <x v="2"/>
    <s v="CUST-000076"/>
    <x v="35"/>
    <x v="2"/>
    <n v="44362.5"/>
    <n v="6"/>
  </r>
  <r>
    <s v="DET-004061"/>
    <s v="ORD-001242"/>
    <s v="PRD-000096"/>
    <n v="28"/>
    <n v="272.20999999999998"/>
    <n v="362.87"/>
    <n v="350.71"/>
    <n v="9819.8799999999992"/>
    <n v="7621.88"/>
    <n v="2198"/>
    <n v="0.2238"/>
    <x v="68"/>
    <x v="5"/>
    <x v="3"/>
    <s v="CUST-000042"/>
    <x v="53"/>
    <x v="2"/>
    <n v="49270.01"/>
    <n v="3"/>
  </r>
  <r>
    <s v="DET-004062"/>
    <s v="ORD-001188"/>
    <s v="PRD-000088"/>
    <n v="46"/>
    <n v="336.9"/>
    <n v="499.36"/>
    <n v="501.63"/>
    <n v="23074.98"/>
    <n v="15497.4"/>
    <n v="7577.58"/>
    <n v="0.32840000000000003"/>
    <x v="26"/>
    <x v="4"/>
    <x v="0"/>
    <s v="CUST-000045"/>
    <x v="13"/>
    <x v="0"/>
    <n v="34700.699999999997"/>
    <n v="4"/>
  </r>
  <r>
    <s v="DET-004063"/>
    <s v="ORD-001185"/>
    <s v="PRD-000110"/>
    <n v="6"/>
    <n v="84.64"/>
    <n v="124.5"/>
    <n v="129.11000000000001"/>
    <n v="774.66"/>
    <n v="507.84"/>
    <n v="266.82"/>
    <n v="0.34439999999999998"/>
    <x v="103"/>
    <x v="5"/>
    <x v="1"/>
    <s v="CUST-000045"/>
    <x v="13"/>
    <x v="0"/>
    <n v="34279.199999999997"/>
    <n v="3"/>
  </r>
  <r>
    <s v="DET-004064"/>
    <s v="ORD-000943"/>
    <s v="PRD-000099"/>
    <n v="6"/>
    <n v="61.44"/>
    <n v="90.77"/>
    <n v="88.86"/>
    <n v="533.16"/>
    <n v="368.64"/>
    <n v="164.52"/>
    <n v="0.30859999999999999"/>
    <x v="75"/>
    <x v="3"/>
    <x v="0"/>
    <s v="CUST-000040"/>
    <x v="27"/>
    <x v="1"/>
    <n v="3624.96"/>
    <n v="6"/>
  </r>
  <r>
    <s v="DET-004065"/>
    <s v="ORD-000525"/>
    <s v="PRD-000037"/>
    <n v="31"/>
    <n v="187.08"/>
    <n v="277.86"/>
    <n v="297.39"/>
    <n v="9219.09"/>
    <n v="5799.48"/>
    <n v="3419.61"/>
    <n v="0.37090000000000001"/>
    <x v="104"/>
    <x v="0"/>
    <x v="2"/>
    <s v="CUST-000062"/>
    <x v="8"/>
    <x v="4"/>
    <n v="64729.68"/>
    <n v="6"/>
  </r>
  <r>
    <s v="DET-004066"/>
    <s v="ORD-001066"/>
    <s v="PRD-000096"/>
    <n v="18"/>
    <n v="272.20999999999998"/>
    <n v="362.87"/>
    <n v="385.73"/>
    <n v="6943.14"/>
    <n v="4899.78"/>
    <n v="2043.36"/>
    <n v="0.29430000000000001"/>
    <x v="68"/>
    <x v="5"/>
    <x v="3"/>
    <s v="CUST-000015"/>
    <x v="69"/>
    <x v="1"/>
    <n v="49270.01"/>
    <n v="2"/>
  </r>
  <r>
    <s v="DET-004067"/>
    <s v="ORD-000915"/>
    <s v="PRD-000071"/>
    <n v="43"/>
    <n v="397.51"/>
    <n v="509.84"/>
    <n v="537.55999999999995"/>
    <n v="23115.08"/>
    <n v="17092.93"/>
    <n v="6022.15"/>
    <n v="0.26050000000000001"/>
    <x v="43"/>
    <x v="1"/>
    <x v="1"/>
    <s v="CUST-000067"/>
    <x v="59"/>
    <x v="0"/>
    <n v="96197.42"/>
    <n v="5"/>
  </r>
  <r>
    <s v="DET-004068"/>
    <s v="ORD-000210"/>
    <s v="PRD-000033"/>
    <n v="16"/>
    <n v="79.27"/>
    <n v="103.11"/>
    <n v="105.49"/>
    <n v="1687.84"/>
    <n v="1268.32"/>
    <n v="419.52"/>
    <n v="0.24859999999999999"/>
    <x v="106"/>
    <x v="3"/>
    <x v="2"/>
    <s v="CUST-000003"/>
    <x v="37"/>
    <x v="4"/>
    <n v="6817.22"/>
    <n v="5"/>
  </r>
  <r>
    <s v="DET-004069"/>
    <s v="ORD-000741"/>
    <s v="PRD-000031"/>
    <n v="36"/>
    <n v="323.39999999999998"/>
    <n v="507.06"/>
    <n v="509.49"/>
    <n v="18341.64"/>
    <n v="11642.4"/>
    <n v="6699.24"/>
    <n v="0.36520000000000002"/>
    <x v="18"/>
    <x v="4"/>
    <x v="2"/>
    <s v="CUST-000022"/>
    <x v="74"/>
    <x v="3"/>
    <n v="78909.600000000006"/>
    <n v="3"/>
  </r>
  <r>
    <s v="DET-004070"/>
    <s v="ORD-000862"/>
    <s v="PRD-000055"/>
    <n v="32"/>
    <n v="319.05"/>
    <n v="470.86"/>
    <n v="473.84"/>
    <n v="15162.88"/>
    <n v="10209.6"/>
    <n v="4953.28"/>
    <n v="0.32669999999999999"/>
    <x v="23"/>
    <x v="0"/>
    <x v="1"/>
    <s v="CUST-000053"/>
    <x v="19"/>
    <x v="4"/>
    <n v="62852.85"/>
    <n v="4"/>
  </r>
  <r>
    <s v="DET-004071"/>
    <s v="ORD-001299"/>
    <s v="PRD-000012"/>
    <n v="32"/>
    <n v="486.46"/>
    <n v="645.89"/>
    <n v="662.33"/>
    <n v="21194.560000000001"/>
    <n v="15566.72"/>
    <n v="5627.84"/>
    <n v="0.26550000000000001"/>
    <x v="32"/>
    <x v="0"/>
    <x v="2"/>
    <s v="CUST-000020"/>
    <x v="72"/>
    <x v="0"/>
    <n v="77347.14"/>
    <n v="2"/>
  </r>
  <r>
    <s v="DET-004072"/>
    <s v="ORD-000954"/>
    <s v="PRD-000011"/>
    <n v="29"/>
    <n v="59.26"/>
    <n v="82.73"/>
    <n v="79.55"/>
    <n v="2306.9499999999998"/>
    <n v="1718.54"/>
    <n v="588.41"/>
    <n v="0.25509999999999999"/>
    <x v="96"/>
    <x v="2"/>
    <x v="0"/>
    <s v="CUST-000019"/>
    <x v="3"/>
    <x v="0"/>
    <n v="14044.62"/>
    <n v="3"/>
  </r>
  <r>
    <s v="DET-004073"/>
    <s v="ORD-001303"/>
    <s v="PRD-000088"/>
    <n v="8"/>
    <n v="336.9"/>
    <n v="499.36"/>
    <n v="525.5"/>
    <n v="4204"/>
    <n v="2695.2"/>
    <n v="1508.8"/>
    <n v="0.3589"/>
    <x v="26"/>
    <x v="4"/>
    <x v="3"/>
    <s v="CUST-000037"/>
    <x v="25"/>
    <x v="4"/>
    <n v="34700.699999999997"/>
    <n v="6"/>
  </r>
  <r>
    <s v="DET-004074"/>
    <s v="ORD-001275"/>
    <s v="PRD-000072"/>
    <n v="30"/>
    <n v="139.41999999999999"/>
    <n v="218.06"/>
    <n v="218.65"/>
    <n v="6559.5"/>
    <n v="4182.6000000000004"/>
    <n v="2376.9"/>
    <n v="0.3624"/>
    <x v="99"/>
    <x v="4"/>
    <x v="2"/>
    <s v="CUST-000074"/>
    <x v="29"/>
    <x v="0"/>
    <n v="45032.66"/>
    <n v="5"/>
  </r>
  <r>
    <s v="DET-004075"/>
    <s v="ORD-001334"/>
    <s v="PRD-000032"/>
    <n v="40"/>
    <n v="126.74"/>
    <n v="169.05"/>
    <n v="166.3"/>
    <n v="6652"/>
    <n v="5069.6000000000004"/>
    <n v="1582.4"/>
    <n v="0.2379"/>
    <x v="56"/>
    <x v="1"/>
    <x v="2"/>
    <s v="CUST-000008"/>
    <x v="20"/>
    <x v="0"/>
    <n v="27249.1"/>
    <n v="4"/>
  </r>
  <r>
    <s v="DET-004076"/>
    <s v="ORD-000833"/>
    <s v="PRD-000057"/>
    <n v="7"/>
    <n v="89.82"/>
    <n v="134"/>
    <n v="132.88999999999999"/>
    <n v="930.23"/>
    <n v="628.74"/>
    <n v="301.49"/>
    <n v="0.3241"/>
    <x v="30"/>
    <x v="4"/>
    <x v="2"/>
    <s v="CUST-000013"/>
    <x v="11"/>
    <x v="3"/>
    <n v="9431.1"/>
    <n v="1"/>
  </r>
  <r>
    <s v="DET-004077"/>
    <s v="ORD-000140"/>
    <s v="PRD-000038"/>
    <n v="5"/>
    <n v="93.95"/>
    <n v="142.47999999999999"/>
    <n v="139.21"/>
    <n v="696.05"/>
    <n v="469.75"/>
    <n v="226.3"/>
    <n v="0.3251"/>
    <x v="22"/>
    <x v="0"/>
    <x v="2"/>
    <s v="CUST-000008"/>
    <x v="20"/>
    <x v="0"/>
    <n v="12965.1"/>
    <n v="2"/>
  </r>
  <r>
    <s v="DET-004078"/>
    <s v="ORD-000792"/>
    <s v="PRD-000060"/>
    <n v="21"/>
    <n v="196.4"/>
    <n v="254.95"/>
    <n v="276.68"/>
    <n v="5810.28"/>
    <n v="4124.3999999999996"/>
    <n v="1685.88"/>
    <n v="0.29020000000000001"/>
    <x v="90"/>
    <x v="5"/>
    <x v="1"/>
    <s v="CUST-000010"/>
    <x v="75"/>
    <x v="4"/>
    <n v="93682.8"/>
    <n v="5"/>
  </r>
  <r>
    <s v="DET-004079"/>
    <s v="ORD-000546"/>
    <s v="PRD-000086"/>
    <n v="11"/>
    <n v="196.33"/>
    <n v="246.04"/>
    <n v="239.98"/>
    <n v="2639.78"/>
    <n v="2159.63"/>
    <n v="480.15"/>
    <n v="0.18190000000000001"/>
    <x v="59"/>
    <x v="2"/>
    <x v="3"/>
    <s v="CUST-000054"/>
    <x v="6"/>
    <x v="3"/>
    <n v="55561.39"/>
    <n v="1"/>
  </r>
  <r>
    <s v="DET-004080"/>
    <s v="ORD-001017"/>
    <s v="PRD-000098"/>
    <n v="9"/>
    <n v="242.39"/>
    <n v="366.32"/>
    <n v="396.52"/>
    <n v="3568.68"/>
    <n v="2181.5100000000002"/>
    <n v="1387.17"/>
    <n v="0.38869999999999999"/>
    <x v="102"/>
    <x v="4"/>
    <x v="2"/>
    <s v="CUST-000014"/>
    <x v="68"/>
    <x v="4"/>
    <n v="16724.91"/>
    <n v="5"/>
  </r>
  <r>
    <s v="DET-004081"/>
    <s v="ORD-000057"/>
    <s v="PRD-000019"/>
    <n v="23"/>
    <n v="244.38"/>
    <n v="336.58"/>
    <n v="348.64"/>
    <n v="8018.72"/>
    <n v="5620.74"/>
    <n v="2397.98"/>
    <n v="0.29899999999999999"/>
    <x v="112"/>
    <x v="2"/>
    <x v="1"/>
    <s v="CUST-000074"/>
    <x v="29"/>
    <x v="0"/>
    <n v="61339.38"/>
    <n v="2"/>
  </r>
  <r>
    <s v="DET-004082"/>
    <s v="ORD-000112"/>
    <s v="PRD-000116"/>
    <n v="43"/>
    <n v="442.16"/>
    <n v="664.5"/>
    <n v="717.74"/>
    <n v="30862.82"/>
    <n v="19012.88"/>
    <n v="11849.94"/>
    <n v="0.38400000000000001"/>
    <x v="98"/>
    <x v="1"/>
    <x v="2"/>
    <s v="CUST-000061"/>
    <x v="22"/>
    <x v="4"/>
    <n v="207373.04"/>
    <n v="1"/>
  </r>
  <r>
    <s v="DET-004083"/>
    <s v="ORD-000005"/>
    <s v="PRD-000084"/>
    <n v="38"/>
    <n v="78.599999999999994"/>
    <n v="122.97"/>
    <n v="125.57"/>
    <n v="4771.66"/>
    <n v="2986.8"/>
    <n v="1784.86"/>
    <n v="0.37409999999999999"/>
    <x v="9"/>
    <x v="5"/>
    <x v="1"/>
    <s v="CUST-000036"/>
    <x v="46"/>
    <x v="4"/>
    <n v="7074"/>
    <n v="2"/>
  </r>
  <r>
    <s v="DET-004084"/>
    <s v="ORD-001434"/>
    <s v="PRD-000056"/>
    <n v="39"/>
    <n v="464.84"/>
    <n v="609.41999999999996"/>
    <n v="663.75"/>
    <n v="25886.25"/>
    <n v="18128.759999999998"/>
    <n v="7757.49"/>
    <n v="0.29970000000000002"/>
    <x v="78"/>
    <x v="4"/>
    <x v="1"/>
    <s v="CUST-000075"/>
    <x v="0"/>
    <x v="0"/>
    <n v="192443.76"/>
    <n v="4"/>
  </r>
  <r>
    <s v="DET-004085"/>
    <s v="ORD-001438"/>
    <s v="PRD-000014"/>
    <n v="20"/>
    <n v="145.55000000000001"/>
    <n v="199.14"/>
    <n v="195.5"/>
    <n v="3910"/>
    <n v="2911"/>
    <n v="999"/>
    <n v="0.2555"/>
    <x v="4"/>
    <x v="2"/>
    <x v="2"/>
    <s v="CUST-000021"/>
    <x v="55"/>
    <x v="4"/>
    <n v="47158.2"/>
    <n v="3"/>
  </r>
  <r>
    <s v="DET-004086"/>
    <s v="ORD-001206"/>
    <s v="PRD-000033"/>
    <n v="44"/>
    <n v="79.27"/>
    <n v="103.11"/>
    <n v="106.53"/>
    <n v="4687.32"/>
    <n v="3487.88"/>
    <n v="1199.44"/>
    <n v="0.25590000000000002"/>
    <x v="106"/>
    <x v="3"/>
    <x v="1"/>
    <s v="CUST-000054"/>
    <x v="6"/>
    <x v="3"/>
    <n v="6817.22"/>
    <n v="2"/>
  </r>
  <r>
    <s v="DET-004087"/>
    <s v="ORD-001037"/>
    <s v="PRD-000010"/>
    <n v="43"/>
    <n v="368.63"/>
    <n v="526.67999999999995"/>
    <n v="510.29"/>
    <n v="21942.47"/>
    <n v="15851.09"/>
    <n v="6091.38"/>
    <n v="0.27760000000000001"/>
    <x v="63"/>
    <x v="2"/>
    <x v="1"/>
    <s v="CUST-000029"/>
    <x v="4"/>
    <x v="0"/>
    <n v="36494.370000000003"/>
    <n v="4"/>
  </r>
  <r>
    <s v="DET-004088"/>
    <s v="ORD-001363"/>
    <s v="PRD-000080"/>
    <n v="31"/>
    <n v="102.14"/>
    <n v="155.55000000000001"/>
    <n v="158.21"/>
    <n v="4904.51"/>
    <n v="3166.34"/>
    <n v="1738.17"/>
    <n v="0.35439999999999999"/>
    <x v="95"/>
    <x v="2"/>
    <x v="0"/>
    <s v="CUST-000062"/>
    <x v="8"/>
    <x v="4"/>
    <n v="43103.08"/>
    <n v="3"/>
  </r>
  <r>
    <s v="DET-004089"/>
    <s v="ORD-001283"/>
    <s v="PRD-000064"/>
    <n v="45"/>
    <n v="210.54"/>
    <n v="327.83"/>
    <n v="339.46"/>
    <n v="15275.7"/>
    <n v="9474.2999999999993"/>
    <n v="5801.4"/>
    <n v="0.37980000000000003"/>
    <x v="10"/>
    <x v="3"/>
    <x v="0"/>
    <s v="CUST-000076"/>
    <x v="35"/>
    <x v="2"/>
    <n v="34528.559999999998"/>
    <n v="1"/>
  </r>
  <r>
    <s v="DET-004090"/>
    <s v="ORD-000090"/>
    <s v="PRD-000064"/>
    <n v="42"/>
    <n v="210.54"/>
    <n v="327.83"/>
    <n v="341.22"/>
    <n v="14331.24"/>
    <n v="8842.68"/>
    <n v="5488.56"/>
    <n v="0.38300000000000001"/>
    <x v="10"/>
    <x v="3"/>
    <x v="1"/>
    <s v="CUST-000045"/>
    <x v="13"/>
    <x v="0"/>
    <n v="34528.559999999998"/>
    <n v="3"/>
  </r>
  <r>
    <s v="DET-004091"/>
    <s v="ORD-000616"/>
    <s v="PRD-000062"/>
    <n v="29"/>
    <n v="172.11"/>
    <n v="221.97"/>
    <n v="223.04"/>
    <n v="6468.16"/>
    <n v="4991.1899999999996"/>
    <n v="1476.97"/>
    <n v="0.2283"/>
    <x v="44"/>
    <x v="1"/>
    <x v="0"/>
    <s v="CUST-000038"/>
    <x v="32"/>
    <x v="3"/>
    <n v="75212.070000000007"/>
    <n v="6"/>
  </r>
  <r>
    <s v="DET-004092"/>
    <s v="ORD-000891"/>
    <s v="PRD-000068"/>
    <n v="30"/>
    <n v="410.99"/>
    <n v="593.6"/>
    <n v="570.72"/>
    <n v="17121.599999999999"/>
    <n v="12329.7"/>
    <n v="4791.8999999999996"/>
    <n v="0.27989999999999998"/>
    <x v="24"/>
    <x v="2"/>
    <x v="1"/>
    <s v="CUST-000057"/>
    <x v="76"/>
    <x v="1"/>
    <n v="159053.13"/>
    <n v="3"/>
  </r>
  <r>
    <s v="DET-004093"/>
    <s v="ORD-000698"/>
    <s v="PRD-000091"/>
    <n v="18"/>
    <n v="103.82"/>
    <n v="149.71"/>
    <n v="156.94"/>
    <n v="2824.92"/>
    <n v="1868.76"/>
    <n v="956.16"/>
    <n v="0.33850000000000002"/>
    <x v="70"/>
    <x v="4"/>
    <x v="2"/>
    <s v="CUST-000070"/>
    <x v="77"/>
    <x v="0"/>
    <n v="23359.5"/>
    <n v="3"/>
  </r>
  <r>
    <s v="DET-004094"/>
    <s v="ORD-001274"/>
    <s v="PRD-000092"/>
    <n v="18"/>
    <n v="370.96"/>
    <n v="553.53"/>
    <n v="566.41"/>
    <n v="10195.379999999999"/>
    <n v="6677.28"/>
    <n v="3518.1"/>
    <n v="0.34510000000000002"/>
    <x v="5"/>
    <x v="3"/>
    <x v="0"/>
    <s v="CUST-000080"/>
    <x v="12"/>
    <x v="4"/>
    <n v="74562.960000000006"/>
    <n v="2"/>
  </r>
  <r>
    <s v="DET-004095"/>
    <s v="ORD-001279"/>
    <s v="PRD-000043"/>
    <n v="18"/>
    <n v="65.47"/>
    <n v="96.35"/>
    <n v="93.51"/>
    <n v="1683.18"/>
    <n v="1178.46"/>
    <n v="504.72"/>
    <n v="0.2999"/>
    <x v="87"/>
    <x v="1"/>
    <x v="1"/>
    <s v="CUST-000005"/>
    <x v="65"/>
    <x v="4"/>
    <n v="4451.96"/>
    <n v="5"/>
  </r>
  <r>
    <s v="DET-004096"/>
    <s v="ORD-000898"/>
    <s v="PRD-000080"/>
    <n v="29"/>
    <n v="102.14"/>
    <n v="155.55000000000001"/>
    <n v="169.61"/>
    <n v="4918.6899999999996"/>
    <n v="2962.06"/>
    <n v="1956.63"/>
    <n v="0.39779999999999999"/>
    <x v="95"/>
    <x v="2"/>
    <x v="0"/>
    <s v="CUST-000047"/>
    <x v="43"/>
    <x v="3"/>
    <n v="43103.08"/>
    <n v="2"/>
  </r>
  <r>
    <s v="DET-004097"/>
    <s v="ORD-000971"/>
    <s v="PRD-000059"/>
    <n v="40"/>
    <n v="70.349999999999994"/>
    <n v="111"/>
    <n v="121.36"/>
    <n v="4854.3999999999996"/>
    <n v="2814"/>
    <n v="2040.4"/>
    <n v="0.42030000000000001"/>
    <x v="74"/>
    <x v="3"/>
    <x v="1"/>
    <s v="CUST-000045"/>
    <x v="13"/>
    <x v="0"/>
    <n v="22441.65"/>
    <n v="3"/>
  </r>
  <r>
    <s v="DET-004098"/>
    <s v="ORD-001132"/>
    <s v="PRD-000052"/>
    <n v="8"/>
    <n v="398.81"/>
    <n v="500.83"/>
    <n v="540.14"/>
    <n v="4321.12"/>
    <n v="3190.48"/>
    <n v="1130.6400000000001"/>
    <n v="0.26169999999999999"/>
    <x v="64"/>
    <x v="5"/>
    <x v="0"/>
    <s v="CUST-000080"/>
    <x v="12"/>
    <x v="4"/>
    <n v="100101.31"/>
    <n v="5"/>
  </r>
  <r>
    <s v="DET-004099"/>
    <s v="ORD-000668"/>
    <s v="PRD-000097"/>
    <n v="19"/>
    <n v="285.23"/>
    <n v="389.02"/>
    <n v="418.81"/>
    <n v="7957.39"/>
    <n v="5419.37"/>
    <n v="2538.02"/>
    <n v="0.31900000000000001"/>
    <x v="93"/>
    <x v="1"/>
    <x v="2"/>
    <s v="CUST-000069"/>
    <x v="48"/>
    <x v="1"/>
    <n v="47062.95"/>
    <n v="4"/>
  </r>
  <r>
    <s v="DET-004100"/>
    <s v="ORD-000594"/>
    <s v="PRD-000112"/>
    <n v="36"/>
    <n v="122.55"/>
    <n v="174.75"/>
    <n v="168.6"/>
    <n v="6069.6"/>
    <n v="4411.8"/>
    <n v="1657.8"/>
    <n v="0.27310000000000001"/>
    <x v="116"/>
    <x v="0"/>
    <x v="1"/>
    <s v="CUST-000061"/>
    <x v="22"/>
    <x v="4"/>
    <n v="16421.7"/>
    <n v="1"/>
  </r>
  <r>
    <s v="DET-004101"/>
    <s v="ORD-000589"/>
    <s v="PRD-000019"/>
    <n v="22"/>
    <n v="244.38"/>
    <n v="336.58"/>
    <n v="369.91"/>
    <n v="8138.02"/>
    <n v="5376.36"/>
    <n v="2761.66"/>
    <n v="0.33939999999999998"/>
    <x v="112"/>
    <x v="2"/>
    <x v="3"/>
    <s v="CUST-000049"/>
    <x v="7"/>
    <x v="1"/>
    <n v="61339.38"/>
    <n v="2"/>
  </r>
  <r>
    <s v="DET-004102"/>
    <s v="ORD-000485"/>
    <s v="PRD-000021"/>
    <n v="18"/>
    <n v="325.33"/>
    <n v="516.25"/>
    <n v="521.44000000000005"/>
    <n v="9385.92"/>
    <n v="5855.94"/>
    <n v="3529.98"/>
    <n v="0.37609999999999999"/>
    <x v="72"/>
    <x v="0"/>
    <x v="1"/>
    <s v="CUST-000033"/>
    <x v="23"/>
    <x v="2"/>
    <n v="44244.88"/>
    <n v="3"/>
  </r>
  <r>
    <s v="DET-004103"/>
    <s v="ORD-000982"/>
    <s v="PRD-000022"/>
    <n v="5"/>
    <n v="112.77"/>
    <n v="150.9"/>
    <n v="147.05000000000001"/>
    <n v="735.25"/>
    <n v="563.85"/>
    <n v="171.4"/>
    <n v="0.2331"/>
    <x v="17"/>
    <x v="3"/>
    <x v="2"/>
    <s v="CUST-000002"/>
    <x v="26"/>
    <x v="1"/>
    <n v="35409.78"/>
    <n v="2"/>
  </r>
  <r>
    <s v="DET-004104"/>
    <s v="ORD-000972"/>
    <s v="PRD-000009"/>
    <n v="46"/>
    <n v="320.5"/>
    <n v="401.4"/>
    <n v="430.23"/>
    <n v="19790.580000000002"/>
    <n v="14743"/>
    <n v="5047.58"/>
    <n v="0.255"/>
    <x v="69"/>
    <x v="0"/>
    <x v="0"/>
    <s v="CUST-000058"/>
    <x v="79"/>
    <x v="0"/>
    <n v="85253"/>
    <n v="1"/>
  </r>
  <r>
    <s v="DET-004105"/>
    <s v="ORD-001282"/>
    <s v="PRD-000009"/>
    <n v="24"/>
    <n v="320.5"/>
    <n v="401.4"/>
    <n v="394.92"/>
    <n v="9478.08"/>
    <n v="7692"/>
    <n v="1786.08"/>
    <n v="0.18840000000000001"/>
    <x v="69"/>
    <x v="0"/>
    <x v="2"/>
    <s v="CUST-000043"/>
    <x v="54"/>
    <x v="3"/>
    <n v="85253"/>
    <n v="3"/>
  </r>
  <r>
    <s v="DET-004106"/>
    <s v="ORD-000639"/>
    <s v="PRD-000073"/>
    <n v="14"/>
    <n v="52.48"/>
    <n v="82.14"/>
    <n v="84.52"/>
    <n v="1183.28"/>
    <n v="734.72"/>
    <n v="448.56"/>
    <n v="0.37909999999999999"/>
    <x v="118"/>
    <x v="0"/>
    <x v="1"/>
    <s v="CUST-000054"/>
    <x v="6"/>
    <x v="3"/>
    <n v="6979.84"/>
    <n v="5"/>
  </r>
  <r>
    <s v="DET-004107"/>
    <s v="ORD-000997"/>
    <s v="PRD-000027"/>
    <n v="14"/>
    <n v="139.85"/>
    <n v="204.65"/>
    <n v="198.35"/>
    <n v="2776.9"/>
    <n v="1957.9"/>
    <n v="819"/>
    <n v="0.2949"/>
    <x v="80"/>
    <x v="1"/>
    <x v="3"/>
    <s v="CUST-000071"/>
    <x v="66"/>
    <x v="4"/>
    <n v="52164.05"/>
    <n v="2"/>
  </r>
  <r>
    <s v="DET-004108"/>
    <s v="ORD-000282"/>
    <s v="PRD-000017"/>
    <n v="28"/>
    <n v="186.91"/>
    <n v="267.58"/>
    <n v="273.25"/>
    <n v="7651"/>
    <n v="5233.4799999999996"/>
    <n v="2417.52"/>
    <n v="0.316"/>
    <x v="42"/>
    <x v="0"/>
    <x v="0"/>
    <s v="CUST-000046"/>
    <x v="60"/>
    <x v="2"/>
    <n v="33456.89"/>
    <n v="6"/>
  </r>
  <r>
    <s v="DET-004109"/>
    <s v="ORD-000986"/>
    <s v="PRD-000044"/>
    <n v="38"/>
    <n v="459.19"/>
    <n v="660.1"/>
    <n v="682.36"/>
    <n v="25929.68"/>
    <n v="17449.22"/>
    <n v="8480.4599999999991"/>
    <n v="0.3271"/>
    <x v="53"/>
    <x v="1"/>
    <x v="1"/>
    <s v="CUST-000039"/>
    <x v="51"/>
    <x v="0"/>
    <n v="22959.5"/>
    <n v="1"/>
  </r>
  <r>
    <s v="DET-004110"/>
    <s v="ORD-001112"/>
    <s v="PRD-000045"/>
    <n v="32"/>
    <n v="166.45"/>
    <n v="213.32"/>
    <n v="216.92"/>
    <n v="6941.44"/>
    <n v="5326.4"/>
    <n v="1615.04"/>
    <n v="0.23269999999999999"/>
    <x v="51"/>
    <x v="3"/>
    <x v="2"/>
    <s v="CUST-000077"/>
    <x v="45"/>
    <x v="1"/>
    <n v="49768.55"/>
    <n v="3"/>
  </r>
  <r>
    <s v="DET-004111"/>
    <s v="ORD-001228"/>
    <s v="PRD-000008"/>
    <n v="31"/>
    <n v="439.78"/>
    <n v="682.21"/>
    <n v="655.21"/>
    <n v="20311.509999999998"/>
    <n v="13633.18"/>
    <n v="6678.33"/>
    <n v="0.32879999999999998"/>
    <x v="117"/>
    <x v="5"/>
    <x v="1"/>
    <s v="CUST-000034"/>
    <x v="28"/>
    <x v="0"/>
    <n v="94552.7"/>
    <n v="5"/>
  </r>
  <r>
    <s v="DET-004112"/>
    <s v="ORD-000016"/>
    <s v="PRD-000080"/>
    <n v="44"/>
    <n v="102.14"/>
    <n v="155.55000000000001"/>
    <n v="159.09"/>
    <n v="6999.96"/>
    <n v="4494.16"/>
    <n v="2505.8000000000002"/>
    <n v="0.35799999999999998"/>
    <x v="95"/>
    <x v="2"/>
    <x v="3"/>
    <s v="CUST-000012"/>
    <x v="39"/>
    <x v="4"/>
    <n v="43103.08"/>
    <n v="1"/>
  </r>
  <r>
    <s v="DET-004113"/>
    <s v="ORD-001175"/>
    <s v="PRD-000018"/>
    <n v="5"/>
    <n v="286.14"/>
    <n v="428.08"/>
    <n v="436.79"/>
    <n v="2183.9499999999998"/>
    <n v="1430.7"/>
    <n v="753.25"/>
    <n v="0.34489999999999998"/>
    <x v="39"/>
    <x v="5"/>
    <x v="1"/>
    <s v="CUST-000026"/>
    <x v="70"/>
    <x v="0"/>
    <n v="32333.82"/>
    <n v="5"/>
  </r>
  <r>
    <s v="DET-004114"/>
    <s v="ORD-000936"/>
    <s v="PRD-000033"/>
    <n v="37"/>
    <n v="79.27"/>
    <n v="103.11"/>
    <n v="102"/>
    <n v="3774"/>
    <n v="2932.99"/>
    <n v="841.01"/>
    <n v="0.2228"/>
    <x v="106"/>
    <x v="3"/>
    <x v="2"/>
    <s v="CUST-000037"/>
    <x v="25"/>
    <x v="4"/>
    <n v="6817.22"/>
    <n v="6"/>
  </r>
  <r>
    <s v="DET-004115"/>
    <s v="ORD-000254"/>
    <s v="PRD-000001"/>
    <n v="8"/>
    <n v="218.54"/>
    <n v="334.94"/>
    <n v="364.5"/>
    <n v="2916"/>
    <n v="1748.32"/>
    <n v="1167.68"/>
    <n v="0.40039999999999998"/>
    <x v="28"/>
    <x v="5"/>
    <x v="0"/>
    <s v="CUST-000023"/>
    <x v="2"/>
    <x v="1"/>
    <n v="23165.24"/>
    <n v="2"/>
  </r>
  <r>
    <s v="DET-004116"/>
    <s v="ORD-001212"/>
    <s v="PRD-000076"/>
    <n v="11"/>
    <n v="378.05"/>
    <n v="518.77"/>
    <n v="525.34"/>
    <n v="5778.74"/>
    <n v="4158.55"/>
    <n v="1620.19"/>
    <n v="0.28039999999999998"/>
    <x v="13"/>
    <x v="4"/>
    <x v="3"/>
    <s v="CUST-000031"/>
    <x v="57"/>
    <x v="0"/>
    <n v="161805.4"/>
    <n v="3"/>
  </r>
  <r>
    <s v="DET-004117"/>
    <s v="ORD-000329"/>
    <s v="PRD-000006"/>
    <n v="13"/>
    <n v="120.2"/>
    <n v="168.22"/>
    <n v="181.61"/>
    <n v="2360.9299999999998"/>
    <n v="1562.6"/>
    <n v="798.33"/>
    <n v="0.33810000000000001"/>
    <x v="65"/>
    <x v="4"/>
    <x v="0"/>
    <s v="CUST-000010"/>
    <x v="75"/>
    <x v="4"/>
    <n v="16587.599999999999"/>
    <n v="3"/>
  </r>
  <r>
    <s v="DET-004118"/>
    <s v="ORD-000544"/>
    <s v="PRD-000041"/>
    <n v="20"/>
    <n v="104.92"/>
    <n v="144.66"/>
    <n v="139.81"/>
    <n v="2796.2"/>
    <n v="2098.4"/>
    <n v="697.8"/>
    <n v="0.24959999999999999"/>
    <x v="45"/>
    <x v="4"/>
    <x v="2"/>
    <s v="CUST-000021"/>
    <x v="55"/>
    <x v="4"/>
    <n v="9757.56"/>
    <n v="6"/>
  </r>
  <r>
    <s v="DET-004119"/>
    <s v="ORD-000783"/>
    <s v="PRD-000055"/>
    <n v="9"/>
    <n v="319.05"/>
    <n v="470.86"/>
    <n v="469.84"/>
    <n v="4228.5600000000004"/>
    <n v="2871.45"/>
    <n v="1357.11"/>
    <n v="0.32090000000000002"/>
    <x v="23"/>
    <x v="0"/>
    <x v="1"/>
    <s v="CUST-000072"/>
    <x v="34"/>
    <x v="0"/>
    <n v="62852.85"/>
    <n v="4"/>
  </r>
  <r>
    <s v="DET-004120"/>
    <s v="ORD-000997"/>
    <s v="PRD-000005"/>
    <n v="38"/>
    <n v="120.21"/>
    <n v="159.85"/>
    <n v="156.09"/>
    <n v="5931.42"/>
    <n v="4567.9799999999996"/>
    <n v="1363.44"/>
    <n v="0.22989999999999999"/>
    <x v="3"/>
    <x v="2"/>
    <x v="3"/>
    <s v="CUST-000071"/>
    <x v="66"/>
    <x v="4"/>
    <n v="45439.38"/>
    <n v="2"/>
  </r>
  <r>
    <s v="DET-004121"/>
    <s v="ORD-001421"/>
    <s v="PRD-000059"/>
    <n v="27"/>
    <n v="70.349999999999994"/>
    <n v="111"/>
    <n v="112.25"/>
    <n v="3030.75"/>
    <n v="1899.45"/>
    <n v="1131.3"/>
    <n v="0.37330000000000002"/>
    <x v="74"/>
    <x v="3"/>
    <x v="0"/>
    <s v="CUST-000015"/>
    <x v="69"/>
    <x v="1"/>
    <n v="22441.65"/>
    <n v="5"/>
  </r>
  <r>
    <s v="DET-004122"/>
    <s v="ORD-001483"/>
    <s v="PRD-000080"/>
    <n v="47"/>
    <n v="102.14"/>
    <n v="155.55000000000001"/>
    <n v="150.38"/>
    <n v="7067.86"/>
    <n v="4800.58"/>
    <n v="2267.2800000000002"/>
    <n v="0.32079999999999997"/>
    <x v="95"/>
    <x v="2"/>
    <x v="0"/>
    <s v="CUST-000026"/>
    <x v="70"/>
    <x v="0"/>
    <n v="43103.08"/>
    <n v="6"/>
  </r>
  <r>
    <s v="DET-004123"/>
    <s v="ORD-001354"/>
    <s v="PRD-000018"/>
    <n v="29"/>
    <n v="286.14"/>
    <n v="428.08"/>
    <n v="435"/>
    <n v="12615"/>
    <n v="8298.06"/>
    <n v="4316.9399999999996"/>
    <n v="0.3422"/>
    <x v="39"/>
    <x v="5"/>
    <x v="2"/>
    <s v="CUST-000033"/>
    <x v="23"/>
    <x v="2"/>
    <n v="32333.82"/>
    <n v="2"/>
  </r>
  <r>
    <s v="DET-004124"/>
    <s v="ORD-000845"/>
    <s v="PRD-000049"/>
    <n v="17"/>
    <n v="296.02"/>
    <n v="374.25"/>
    <n v="375.4"/>
    <n v="6381.8"/>
    <n v="5032.34"/>
    <n v="1349.46"/>
    <n v="0.21149999999999999"/>
    <x v="105"/>
    <x v="5"/>
    <x v="2"/>
    <s v="CUST-000010"/>
    <x v="75"/>
    <x v="4"/>
    <n v="134393.07999999999"/>
    <n v="1"/>
  </r>
  <r>
    <s v="DET-004125"/>
    <s v="ORD-001193"/>
    <s v="PRD-000082"/>
    <n v="28"/>
    <n v="330.48"/>
    <n v="422.83"/>
    <n v="415.85"/>
    <n v="11643.8"/>
    <n v="9253.44"/>
    <n v="2390.36"/>
    <n v="0.20530000000000001"/>
    <x v="2"/>
    <x v="2"/>
    <x v="0"/>
    <s v="CUST-000051"/>
    <x v="42"/>
    <x v="2"/>
    <n v="69070.320000000007"/>
    <n v="4"/>
  </r>
  <r>
    <s v="DET-004126"/>
    <s v="ORD-000366"/>
    <s v="PRD-000065"/>
    <n v="15"/>
    <n v="176.42"/>
    <n v="236.45"/>
    <n v="247.4"/>
    <n v="3711"/>
    <n v="2646.3"/>
    <n v="1064.7"/>
    <n v="0.28689999999999999"/>
    <x v="114"/>
    <x v="0"/>
    <x v="1"/>
    <s v="CUST-000004"/>
    <x v="73"/>
    <x v="4"/>
    <n v="54866.62"/>
    <n v="3"/>
  </r>
  <r>
    <s v="DET-004127"/>
    <s v="ORD-001202"/>
    <s v="PRD-000083"/>
    <n v="21"/>
    <n v="198.9"/>
    <n v="259.88"/>
    <n v="283.95"/>
    <n v="5962.95"/>
    <n v="4176.8999999999996"/>
    <n v="1786.05"/>
    <n v="0.29949999999999999"/>
    <x v="66"/>
    <x v="5"/>
    <x v="2"/>
    <s v="CUST-000028"/>
    <x v="67"/>
    <x v="3"/>
    <n v="72399.600000000006"/>
    <n v="2"/>
  </r>
  <r>
    <s v="DET-004128"/>
    <s v="ORD-000655"/>
    <s v="PRD-000054"/>
    <n v="41"/>
    <n v="452.67"/>
    <n v="601.72"/>
    <n v="590.33000000000004"/>
    <n v="24203.53"/>
    <n v="18559.47"/>
    <n v="5644.06"/>
    <n v="0.23319999999999999"/>
    <x v="77"/>
    <x v="5"/>
    <x v="0"/>
    <s v="CUST-000007"/>
    <x v="30"/>
    <x v="3"/>
    <n v="218639.61"/>
    <n v="3"/>
  </r>
  <r>
    <s v="DET-004129"/>
    <s v="ORD-001386"/>
    <s v="PRD-000061"/>
    <n v="17"/>
    <n v="224.9"/>
    <n v="307.97000000000003"/>
    <n v="325.45"/>
    <n v="5532.65"/>
    <n v="3823.3"/>
    <n v="1709.35"/>
    <n v="0.309"/>
    <x v="109"/>
    <x v="1"/>
    <x v="2"/>
    <s v="CUST-000071"/>
    <x v="66"/>
    <x v="4"/>
    <n v="11245"/>
    <n v="2"/>
  </r>
  <r>
    <s v="DET-004130"/>
    <s v="ORD-000760"/>
    <s v="PRD-000008"/>
    <n v="31"/>
    <n v="439.78"/>
    <n v="682.21"/>
    <n v="724.07"/>
    <n v="22446.17"/>
    <n v="13633.18"/>
    <n v="8812.99"/>
    <n v="0.3926"/>
    <x v="117"/>
    <x v="5"/>
    <x v="2"/>
    <s v="CUST-000039"/>
    <x v="51"/>
    <x v="0"/>
    <n v="94552.7"/>
    <n v="1"/>
  </r>
  <r>
    <s v="DET-004131"/>
    <s v="ORD-000639"/>
    <s v="PRD-000003"/>
    <n v="24"/>
    <n v="379.4"/>
    <n v="516.48"/>
    <n v="529.25"/>
    <n v="12702"/>
    <n v="9105.6"/>
    <n v="3596.4"/>
    <n v="0.28310000000000002"/>
    <x v="58"/>
    <x v="2"/>
    <x v="1"/>
    <s v="CUST-000054"/>
    <x v="6"/>
    <x v="3"/>
    <n v="53874.8"/>
    <n v="5"/>
  </r>
  <r>
    <s v="DET-004132"/>
    <s v="ORD-001064"/>
    <s v="PRD-000025"/>
    <n v="37"/>
    <n v="255.23"/>
    <n v="344.48"/>
    <n v="373.64"/>
    <n v="13824.68"/>
    <n v="9443.51"/>
    <n v="4381.17"/>
    <n v="0.31690000000000002"/>
    <x v="11"/>
    <x v="1"/>
    <x v="3"/>
    <s v="CUST-000058"/>
    <x v="79"/>
    <x v="0"/>
    <n v="118937.18"/>
    <n v="6"/>
  </r>
  <r>
    <s v="DET-004133"/>
    <s v="ORD-000924"/>
    <s v="PRD-000069"/>
    <n v="46"/>
    <n v="83.55"/>
    <n v="119.93"/>
    <n v="131.32"/>
    <n v="6040.72"/>
    <n v="3843.3"/>
    <n v="2197.42"/>
    <n v="0.36380000000000001"/>
    <x v="67"/>
    <x v="4"/>
    <x v="1"/>
    <s v="CUST-000040"/>
    <x v="27"/>
    <x v="1"/>
    <n v="24730.799999999999"/>
    <n v="2"/>
  </r>
  <r>
    <s v="DET-004134"/>
    <s v="ORD-000416"/>
    <s v="PRD-000055"/>
    <n v="36"/>
    <n v="319.05"/>
    <n v="470.86"/>
    <n v="472.9"/>
    <n v="17024.400000000001"/>
    <n v="11485.8"/>
    <n v="5538.6"/>
    <n v="0.32529999999999998"/>
    <x v="23"/>
    <x v="0"/>
    <x v="0"/>
    <s v="CUST-000038"/>
    <x v="32"/>
    <x v="3"/>
    <n v="62852.85"/>
    <n v="1"/>
  </r>
  <r>
    <s v="DET-004135"/>
    <s v="ORD-001379"/>
    <s v="PRD-000040"/>
    <n v="12"/>
    <n v="248.07"/>
    <n v="373.31"/>
    <n v="391.1"/>
    <n v="4693.2"/>
    <n v="2976.84"/>
    <n v="1716.36"/>
    <n v="0.36570000000000003"/>
    <x v="76"/>
    <x v="3"/>
    <x v="2"/>
    <s v="CUST-000019"/>
    <x v="3"/>
    <x v="0"/>
    <n v="89553.27"/>
    <n v="4"/>
  </r>
  <r>
    <s v="DET-004136"/>
    <s v="ORD-000255"/>
    <s v="PRD-000083"/>
    <n v="33"/>
    <n v="198.9"/>
    <n v="259.88"/>
    <n v="272.7"/>
    <n v="8999.1"/>
    <n v="6563.7"/>
    <n v="2435.4"/>
    <n v="0.27060000000000001"/>
    <x v="66"/>
    <x v="5"/>
    <x v="0"/>
    <s v="CUST-000055"/>
    <x v="44"/>
    <x v="2"/>
    <n v="72399.600000000006"/>
    <n v="5"/>
  </r>
  <r>
    <s v="DET-004137"/>
    <s v="ORD-001167"/>
    <s v="PRD-000082"/>
    <n v="44"/>
    <n v="330.48"/>
    <n v="422.83"/>
    <n v="427.29"/>
    <n v="18800.759999999998"/>
    <n v="14541.12"/>
    <n v="4259.6400000000003"/>
    <n v="0.2266"/>
    <x v="2"/>
    <x v="2"/>
    <x v="2"/>
    <s v="CUST-000062"/>
    <x v="8"/>
    <x v="4"/>
    <n v="69070.320000000007"/>
    <n v="6"/>
  </r>
  <r>
    <s v="DET-004138"/>
    <s v="ORD-000710"/>
    <s v="PRD-000050"/>
    <n v="23"/>
    <n v="133.18"/>
    <n v="194.02"/>
    <n v="193.54"/>
    <n v="4451.42"/>
    <n v="3063.14"/>
    <n v="1388.28"/>
    <n v="0.31190000000000001"/>
    <x v="35"/>
    <x v="1"/>
    <x v="0"/>
    <s v="CUST-000031"/>
    <x v="57"/>
    <x v="0"/>
    <n v="29033.24"/>
    <n v="1"/>
  </r>
  <r>
    <s v="DET-004139"/>
    <s v="ORD-000577"/>
    <s v="PRD-000117"/>
    <n v="10"/>
    <n v="411.65"/>
    <n v="555.02"/>
    <n v="605.01"/>
    <n v="6050.1"/>
    <n v="4116.5"/>
    <n v="1933.6"/>
    <n v="0.3196"/>
    <x v="97"/>
    <x v="4"/>
    <x v="3"/>
    <s v="CUST-000024"/>
    <x v="71"/>
    <x v="4"/>
    <n v="41165"/>
    <n v="3"/>
  </r>
  <r>
    <s v="DET-004140"/>
    <s v="ORD-000900"/>
    <s v="PRD-000095"/>
    <n v="48"/>
    <n v="396.94"/>
    <n v="595.12"/>
    <n v="635.88"/>
    <n v="30522.240000000002"/>
    <n v="19053.12"/>
    <n v="11469.12"/>
    <n v="0.37580000000000002"/>
    <x v="31"/>
    <x v="1"/>
    <x v="3"/>
    <s v="CUST-000009"/>
    <x v="24"/>
    <x v="2"/>
    <n v="139722.88"/>
    <n v="2"/>
  </r>
  <r>
    <s v="DET-004141"/>
    <s v="ORD-000011"/>
    <s v="PRD-000033"/>
    <n v="43"/>
    <n v="79.27"/>
    <n v="103.11"/>
    <n v="99.72"/>
    <n v="4287.96"/>
    <n v="3408.61"/>
    <n v="879.35"/>
    <n v="0.2051"/>
    <x v="106"/>
    <x v="3"/>
    <x v="0"/>
    <s v="CUST-000036"/>
    <x v="46"/>
    <x v="4"/>
    <n v="6817.22"/>
    <n v="2"/>
  </r>
  <r>
    <s v="DET-004142"/>
    <s v="ORD-000026"/>
    <s v="PRD-000111"/>
    <n v="45"/>
    <n v="180.39"/>
    <n v="275.67"/>
    <n v="266.83999999999997"/>
    <n v="12007.8"/>
    <n v="8117.55"/>
    <n v="3890.25"/>
    <n v="0.32400000000000001"/>
    <x v="89"/>
    <x v="2"/>
    <x v="2"/>
    <s v="CUST-000049"/>
    <x v="7"/>
    <x v="1"/>
    <n v="57544.41"/>
    <n v="4"/>
  </r>
  <r>
    <s v="DET-004143"/>
    <s v="ORD-000957"/>
    <s v="PRD-000018"/>
    <n v="25"/>
    <n v="286.14"/>
    <n v="428.08"/>
    <n v="465.91"/>
    <n v="11647.75"/>
    <n v="7153.5"/>
    <n v="4494.25"/>
    <n v="0.38579999999999998"/>
    <x v="39"/>
    <x v="5"/>
    <x v="2"/>
    <s v="CUST-000059"/>
    <x v="5"/>
    <x v="2"/>
    <n v="32333.82"/>
    <n v="2"/>
  </r>
  <r>
    <s v="DET-004144"/>
    <s v="ORD-000421"/>
    <s v="PRD-000057"/>
    <n v="26"/>
    <n v="89.82"/>
    <n v="134"/>
    <n v="128.94"/>
    <n v="3352.44"/>
    <n v="2335.3200000000002"/>
    <n v="1017.12"/>
    <n v="0.3034"/>
    <x v="30"/>
    <x v="4"/>
    <x v="1"/>
    <s v="CUST-000060"/>
    <x v="62"/>
    <x v="3"/>
    <n v="9431.1"/>
    <n v="4"/>
  </r>
  <r>
    <s v="DET-004145"/>
    <s v="ORD-001245"/>
    <s v="PRD-000103"/>
    <n v="46"/>
    <n v="191.46"/>
    <n v="245.6"/>
    <n v="258.68"/>
    <n v="11899.28"/>
    <n v="8807.16"/>
    <n v="3092.12"/>
    <n v="0.25990000000000002"/>
    <x v="38"/>
    <x v="1"/>
    <x v="2"/>
    <s v="CUST-000078"/>
    <x v="40"/>
    <x v="3"/>
    <n v="55140.480000000003"/>
    <n v="5"/>
  </r>
  <r>
    <s v="DET-004146"/>
    <s v="ORD-000496"/>
    <s v="PRD-000016"/>
    <n v="14"/>
    <n v="132.53"/>
    <n v="180.65"/>
    <n v="177.76"/>
    <n v="2488.64"/>
    <n v="1855.42"/>
    <n v="633.22"/>
    <n v="0.25440000000000002"/>
    <x v="108"/>
    <x v="5"/>
    <x v="2"/>
    <s v="CUST-000056"/>
    <x v="9"/>
    <x v="1"/>
    <n v="33132.5"/>
    <n v="2"/>
  </r>
  <r>
    <s v="DET-004147"/>
    <s v="ORD-001261"/>
    <s v="PRD-000080"/>
    <n v="14"/>
    <n v="102.14"/>
    <n v="155.55000000000001"/>
    <n v="148.59"/>
    <n v="2080.2600000000002"/>
    <n v="1429.96"/>
    <n v="650.29999999999995"/>
    <n v="0.31259999999999999"/>
    <x v="95"/>
    <x v="2"/>
    <x v="1"/>
    <s v="CUST-000065"/>
    <x v="33"/>
    <x v="4"/>
    <n v="43103.08"/>
    <n v="1"/>
  </r>
  <r>
    <s v="DET-004148"/>
    <s v="ORD-000237"/>
    <s v="PRD-000111"/>
    <n v="33"/>
    <n v="180.39"/>
    <n v="275.67"/>
    <n v="264.35000000000002"/>
    <n v="8723.5499999999993"/>
    <n v="5952.87"/>
    <n v="2770.68"/>
    <n v="0.31759999999999999"/>
    <x v="89"/>
    <x v="2"/>
    <x v="0"/>
    <s v="CUST-000051"/>
    <x v="42"/>
    <x v="2"/>
    <n v="57544.41"/>
    <n v="3"/>
  </r>
  <r>
    <s v="DET-004149"/>
    <s v="ORD-001009"/>
    <s v="PRD-000038"/>
    <n v="20"/>
    <n v="93.95"/>
    <n v="142.47999999999999"/>
    <n v="143.34"/>
    <n v="2866.8"/>
    <n v="1879"/>
    <n v="987.8"/>
    <n v="0.34460000000000002"/>
    <x v="22"/>
    <x v="0"/>
    <x v="2"/>
    <s v="CUST-000017"/>
    <x v="41"/>
    <x v="4"/>
    <n v="12965.1"/>
    <n v="1"/>
  </r>
  <r>
    <s v="DET-004150"/>
    <s v="ORD-000219"/>
    <s v="PRD-000041"/>
    <n v="5"/>
    <n v="104.92"/>
    <n v="144.66"/>
    <n v="139.11000000000001"/>
    <n v="695.55"/>
    <n v="524.6"/>
    <n v="170.95"/>
    <n v="0.24579999999999999"/>
    <x v="45"/>
    <x v="4"/>
    <x v="1"/>
    <s v="CUST-000023"/>
    <x v="2"/>
    <x v="1"/>
    <n v="9757.56"/>
    <n v="3"/>
  </r>
  <r>
    <s v="DET-004151"/>
    <s v="ORD-000461"/>
    <s v="PRD-000007"/>
    <n v="21"/>
    <n v="76.14"/>
    <n v="116.97"/>
    <n v="121.59"/>
    <n v="2553.39"/>
    <n v="1598.94"/>
    <n v="954.45"/>
    <n v="0.37380000000000002"/>
    <x v="29"/>
    <x v="3"/>
    <x v="0"/>
    <s v="CUST-000066"/>
    <x v="64"/>
    <x v="2"/>
    <n v="23907.96"/>
    <n v="3"/>
  </r>
  <r>
    <s v="DET-004152"/>
    <s v="ORD-000663"/>
    <s v="PRD-000078"/>
    <n v="34"/>
    <n v="83.32"/>
    <n v="130.31"/>
    <n v="136.44999999999999"/>
    <n v="4639.3"/>
    <n v="2832.88"/>
    <n v="1806.42"/>
    <n v="0.38940000000000002"/>
    <x v="16"/>
    <x v="3"/>
    <x v="1"/>
    <s v="CUST-000029"/>
    <x v="4"/>
    <x v="0"/>
    <n v="38077.24"/>
    <n v="2"/>
  </r>
  <r>
    <s v="DET-004153"/>
    <s v="ORD-000635"/>
    <s v="PRD-000107"/>
    <n v="30"/>
    <n v="234.67"/>
    <n v="373.26"/>
    <n v="375.51"/>
    <n v="11265.3"/>
    <n v="7040.1"/>
    <n v="4225.2"/>
    <n v="0.37509999999999999"/>
    <x v="15"/>
    <x v="2"/>
    <x v="0"/>
    <s v="CUST-000057"/>
    <x v="76"/>
    <x v="1"/>
    <n v="91755.97"/>
    <n v="3"/>
  </r>
  <r>
    <s v="DET-004154"/>
    <s v="ORD-001168"/>
    <s v="PRD-000053"/>
    <n v="23"/>
    <n v="472.77"/>
    <n v="675.7"/>
    <n v="717.21"/>
    <n v="16495.830000000002"/>
    <n v="10873.71"/>
    <n v="5622.12"/>
    <n v="0.34079999999999999"/>
    <x v="91"/>
    <x v="2"/>
    <x v="2"/>
    <s v="CUST-000007"/>
    <x v="30"/>
    <x v="3"/>
    <n v="111100.95"/>
    <n v="2"/>
  </r>
  <r>
    <s v="DET-004155"/>
    <s v="ORD-000990"/>
    <s v="PRD-000063"/>
    <n v="25"/>
    <n v="422.93"/>
    <n v="665.54"/>
    <n v="681.18"/>
    <n v="17029.5"/>
    <n v="10573.25"/>
    <n v="6456.25"/>
    <n v="0.37909999999999999"/>
    <x v="101"/>
    <x v="4"/>
    <x v="2"/>
    <s v="CUST-000027"/>
    <x v="21"/>
    <x v="4"/>
    <n v="209773.28"/>
    <n v="2"/>
  </r>
  <r>
    <s v="DET-004156"/>
    <s v="ORD-000189"/>
    <s v="PRD-000112"/>
    <n v="21"/>
    <n v="122.55"/>
    <n v="174.75"/>
    <n v="177.29"/>
    <n v="3723.09"/>
    <n v="2573.5500000000002"/>
    <n v="1149.54"/>
    <n v="0.30880000000000002"/>
    <x v="116"/>
    <x v="0"/>
    <x v="1"/>
    <s v="CUST-000053"/>
    <x v="19"/>
    <x v="4"/>
    <n v="16421.7"/>
    <n v="2"/>
  </r>
  <r>
    <s v="DET-004157"/>
    <s v="ORD-000255"/>
    <s v="PRD-000089"/>
    <n v="44"/>
    <n v="449.25"/>
    <n v="562.36"/>
    <n v="568.57000000000005"/>
    <n v="25017.08"/>
    <n v="19767"/>
    <n v="5250.08"/>
    <n v="0.2099"/>
    <x v="27"/>
    <x v="2"/>
    <x v="0"/>
    <s v="CUST-000055"/>
    <x v="44"/>
    <x v="2"/>
    <n v="146455.5"/>
    <n v="5"/>
  </r>
  <r>
    <s v="DET-004158"/>
    <s v="ORD-000068"/>
    <s v="PRD-000032"/>
    <n v="25"/>
    <n v="126.74"/>
    <n v="169.05"/>
    <n v="171.53"/>
    <n v="4288.25"/>
    <n v="3168.5"/>
    <n v="1119.75"/>
    <n v="0.2611"/>
    <x v="56"/>
    <x v="1"/>
    <x v="3"/>
    <s v="CUST-000066"/>
    <x v="64"/>
    <x v="2"/>
    <n v="27249.1"/>
    <n v="4"/>
  </r>
  <r>
    <s v="DET-004159"/>
    <s v="ORD-000616"/>
    <s v="PRD-000038"/>
    <n v="45"/>
    <n v="93.95"/>
    <n v="142.47999999999999"/>
    <n v="156.04"/>
    <n v="7021.8"/>
    <n v="4227.75"/>
    <n v="2794.05"/>
    <n v="0.39789999999999998"/>
    <x v="22"/>
    <x v="0"/>
    <x v="0"/>
    <s v="CUST-000038"/>
    <x v="32"/>
    <x v="3"/>
    <n v="12965.1"/>
    <n v="6"/>
  </r>
  <r>
    <s v="DET-004160"/>
    <s v="ORD-000336"/>
    <s v="PRD-000022"/>
    <n v="44"/>
    <n v="112.77"/>
    <n v="150.9"/>
    <n v="158.78"/>
    <n v="6986.32"/>
    <n v="4961.88"/>
    <n v="2024.44"/>
    <n v="0.2898"/>
    <x v="17"/>
    <x v="3"/>
    <x v="3"/>
    <s v="CUST-000041"/>
    <x v="14"/>
    <x v="3"/>
    <n v="35409.78"/>
    <n v="2"/>
  </r>
  <r>
    <s v="DET-004161"/>
    <s v="ORD-000671"/>
    <s v="PRD-000016"/>
    <n v="49"/>
    <n v="132.53"/>
    <n v="180.65"/>
    <n v="180.16"/>
    <n v="8827.84"/>
    <n v="6493.97"/>
    <n v="2333.87"/>
    <n v="0.26440000000000002"/>
    <x v="108"/>
    <x v="5"/>
    <x v="1"/>
    <s v="CUST-000002"/>
    <x v="26"/>
    <x v="1"/>
    <n v="33132.5"/>
    <n v="2"/>
  </r>
  <r>
    <s v="DET-004162"/>
    <s v="ORD-000821"/>
    <s v="PRD-000052"/>
    <n v="23"/>
    <n v="398.81"/>
    <n v="500.83"/>
    <n v="530.91999999999996"/>
    <n v="12211.16"/>
    <n v="9172.6299999999992"/>
    <n v="3038.53"/>
    <n v="0.24879999999999999"/>
    <x v="64"/>
    <x v="5"/>
    <x v="3"/>
    <s v="CUST-000015"/>
    <x v="69"/>
    <x v="1"/>
    <n v="100101.31"/>
    <n v="6"/>
  </r>
  <r>
    <s v="DET-004163"/>
    <s v="ORD-000874"/>
    <s v="PRD-000029"/>
    <n v="11"/>
    <n v="316.58999999999997"/>
    <n v="401.44"/>
    <n v="401.26"/>
    <n v="4413.8599999999997"/>
    <n v="3482.49"/>
    <n v="931.37"/>
    <n v="0.21099999999999999"/>
    <x v="113"/>
    <x v="4"/>
    <x v="2"/>
    <s v="CUST-000039"/>
    <x v="51"/>
    <x v="0"/>
    <n v="98776.08"/>
    <n v="1"/>
  </r>
  <r>
    <s v="DET-004164"/>
    <s v="ORD-001433"/>
    <s v="PRD-000016"/>
    <n v="21"/>
    <n v="132.53"/>
    <n v="180.65"/>
    <n v="175.02"/>
    <n v="3675.42"/>
    <n v="2783.13"/>
    <n v="892.29"/>
    <n v="0.24279999999999999"/>
    <x v="108"/>
    <x v="5"/>
    <x v="1"/>
    <s v="CUST-000036"/>
    <x v="46"/>
    <x v="4"/>
    <n v="33132.5"/>
    <n v="5"/>
  </r>
  <r>
    <s v="DET-004165"/>
    <s v="ORD-000300"/>
    <s v="PRD-000076"/>
    <n v="5"/>
    <n v="378.05"/>
    <n v="518.77"/>
    <n v="529.82000000000005"/>
    <n v="2649.1"/>
    <n v="1890.25"/>
    <n v="758.85"/>
    <n v="0.28649999999999998"/>
    <x v="13"/>
    <x v="4"/>
    <x v="0"/>
    <s v="CUST-000079"/>
    <x v="49"/>
    <x v="0"/>
    <n v="161805.4"/>
    <n v="6"/>
  </r>
  <r>
    <s v="DET-004166"/>
    <s v="ORD-000357"/>
    <s v="PRD-000017"/>
    <n v="41"/>
    <n v="186.91"/>
    <n v="267.58"/>
    <n v="284.33999999999997"/>
    <n v="11657.94"/>
    <n v="7663.31"/>
    <n v="3994.63"/>
    <n v="0.3427"/>
    <x v="42"/>
    <x v="0"/>
    <x v="1"/>
    <s v="CUST-000009"/>
    <x v="24"/>
    <x v="2"/>
    <n v="33456.89"/>
    <n v="1"/>
  </r>
  <r>
    <s v="DET-004167"/>
    <s v="ORD-000256"/>
    <s v="PRD-000101"/>
    <n v="10"/>
    <n v="64.14"/>
    <n v="94.94"/>
    <n v="95.57"/>
    <n v="955.7"/>
    <n v="641.4"/>
    <n v="314.3"/>
    <n v="0.32890000000000003"/>
    <x v="55"/>
    <x v="3"/>
    <x v="0"/>
    <s v="CUST-000080"/>
    <x v="12"/>
    <x v="4"/>
    <n v="31813.439999999999"/>
    <n v="2"/>
  </r>
  <r>
    <s v="DET-004168"/>
    <s v="ORD-001008"/>
    <s v="PRD-000064"/>
    <n v="30"/>
    <n v="210.54"/>
    <n v="327.83"/>
    <n v="354.18"/>
    <n v="10625.4"/>
    <n v="6316.2"/>
    <n v="4309.2"/>
    <n v="0.40560000000000002"/>
    <x v="10"/>
    <x v="3"/>
    <x v="1"/>
    <s v="CUST-000064"/>
    <x v="18"/>
    <x v="0"/>
    <n v="34528.559999999998"/>
    <n v="3"/>
  </r>
  <r>
    <s v="DET-004169"/>
    <s v="ORD-000353"/>
    <s v="PRD-000091"/>
    <n v="6"/>
    <n v="103.82"/>
    <n v="149.71"/>
    <n v="150.91"/>
    <n v="905.46"/>
    <n v="622.91999999999996"/>
    <n v="282.54000000000002"/>
    <n v="0.312"/>
    <x v="70"/>
    <x v="4"/>
    <x v="0"/>
    <s v="CUST-000062"/>
    <x v="8"/>
    <x v="4"/>
    <n v="23359.5"/>
    <n v="3"/>
  </r>
  <r>
    <s v="DET-004170"/>
    <s v="ORD-000524"/>
    <s v="PRD-000089"/>
    <n v="36"/>
    <n v="449.25"/>
    <n v="562.36"/>
    <n v="563.75"/>
    <n v="20295"/>
    <n v="16173"/>
    <n v="4122"/>
    <n v="0.2031"/>
    <x v="27"/>
    <x v="2"/>
    <x v="0"/>
    <s v="CUST-000013"/>
    <x v="11"/>
    <x v="3"/>
    <n v="146455.5"/>
    <n v="2"/>
  </r>
  <r>
    <s v="DET-004171"/>
    <s v="ORD-000950"/>
    <s v="PRD-000013"/>
    <n v="9"/>
    <n v="424.6"/>
    <n v="548.55999999999995"/>
    <n v="603.27"/>
    <n v="5429.43"/>
    <n v="3821.4"/>
    <n v="1608.03"/>
    <n v="0.29620000000000002"/>
    <x v="61"/>
    <x v="4"/>
    <x v="3"/>
    <s v="CUST-000040"/>
    <x v="27"/>
    <x v="1"/>
    <n v="195740.6"/>
    <n v="4"/>
  </r>
  <r>
    <s v="DET-004172"/>
    <s v="ORD-000756"/>
    <s v="PRD-000072"/>
    <n v="41"/>
    <n v="139.41999999999999"/>
    <n v="218.06"/>
    <n v="222.94"/>
    <n v="9140.5400000000009"/>
    <n v="5716.22"/>
    <n v="3424.32"/>
    <n v="0.37459999999999999"/>
    <x v="99"/>
    <x v="4"/>
    <x v="3"/>
    <s v="CUST-000061"/>
    <x v="22"/>
    <x v="4"/>
    <n v="45032.66"/>
    <n v="4"/>
  </r>
  <r>
    <s v="DET-004173"/>
    <s v="ORD-000284"/>
    <s v="PRD-000056"/>
    <n v="35"/>
    <n v="464.84"/>
    <n v="609.41999999999996"/>
    <n v="652.55999999999995"/>
    <n v="22839.599999999999"/>
    <n v="16269.4"/>
    <n v="6570.2"/>
    <n v="0.28770000000000001"/>
    <x v="78"/>
    <x v="4"/>
    <x v="1"/>
    <s v="CUST-000049"/>
    <x v="7"/>
    <x v="1"/>
    <n v="192443.76"/>
    <n v="5"/>
  </r>
  <r>
    <s v="DET-004174"/>
    <s v="ORD-001336"/>
    <s v="PRD-000005"/>
    <n v="16"/>
    <n v="120.21"/>
    <n v="159.85"/>
    <n v="171.16"/>
    <n v="2738.56"/>
    <n v="1923.36"/>
    <n v="815.2"/>
    <n v="0.29770000000000002"/>
    <x v="3"/>
    <x v="2"/>
    <x v="0"/>
    <s v="CUST-000008"/>
    <x v="20"/>
    <x v="0"/>
    <n v="45439.38"/>
    <n v="2"/>
  </r>
  <r>
    <s v="DET-004175"/>
    <s v="ORD-000099"/>
    <s v="PRD-000012"/>
    <n v="39"/>
    <n v="486.46"/>
    <n v="645.89"/>
    <n v="703.35"/>
    <n v="27430.65"/>
    <n v="18971.939999999999"/>
    <n v="8458.7099999999991"/>
    <n v="0.30840000000000001"/>
    <x v="32"/>
    <x v="0"/>
    <x v="1"/>
    <s v="CUST-000077"/>
    <x v="45"/>
    <x v="1"/>
    <n v="77347.14"/>
    <n v="4"/>
  </r>
  <r>
    <s v="DET-004176"/>
    <s v="ORD-000197"/>
    <s v="PRD-000041"/>
    <n v="34"/>
    <n v="104.92"/>
    <n v="144.66"/>
    <n v="139.27000000000001"/>
    <n v="4735.18"/>
    <n v="3567.28"/>
    <n v="1167.9000000000001"/>
    <n v="0.24660000000000001"/>
    <x v="45"/>
    <x v="4"/>
    <x v="2"/>
    <s v="CUST-000051"/>
    <x v="42"/>
    <x v="2"/>
    <n v="9757.56"/>
    <n v="6"/>
  </r>
  <r>
    <s v="DET-004177"/>
    <s v="ORD-000482"/>
    <s v="PRD-000003"/>
    <n v="10"/>
    <n v="379.4"/>
    <n v="516.48"/>
    <n v="511.67"/>
    <n v="5116.7"/>
    <n v="3794"/>
    <n v="1322.7"/>
    <n v="0.25850000000000001"/>
    <x v="58"/>
    <x v="2"/>
    <x v="2"/>
    <s v="CUST-000057"/>
    <x v="76"/>
    <x v="1"/>
    <n v="53874.8"/>
    <n v="1"/>
  </r>
  <r>
    <s v="DET-004178"/>
    <s v="ORD-000878"/>
    <s v="PRD-000099"/>
    <n v="19"/>
    <n v="61.44"/>
    <n v="90.77"/>
    <n v="96.68"/>
    <n v="1836.92"/>
    <n v="1167.3599999999999"/>
    <n v="669.56"/>
    <n v="0.36449999999999999"/>
    <x v="75"/>
    <x v="3"/>
    <x v="1"/>
    <s v="CUST-000011"/>
    <x v="78"/>
    <x v="1"/>
    <n v="3624.96"/>
    <n v="5"/>
  </r>
  <r>
    <s v="DET-004179"/>
    <s v="ORD-001250"/>
    <s v="PRD-000033"/>
    <n v="19"/>
    <n v="79.27"/>
    <n v="103.11"/>
    <n v="106.66"/>
    <n v="2026.54"/>
    <n v="1506.13"/>
    <n v="520.41"/>
    <n v="0.25679999999999997"/>
    <x v="106"/>
    <x v="3"/>
    <x v="0"/>
    <s v="CUST-000041"/>
    <x v="14"/>
    <x v="3"/>
    <n v="6817.22"/>
    <n v="4"/>
  </r>
  <r>
    <s v="DET-004180"/>
    <s v="ORD-000615"/>
    <s v="PRD-000086"/>
    <n v="20"/>
    <n v="196.33"/>
    <n v="246.04"/>
    <n v="254.39"/>
    <n v="5087.8"/>
    <n v="3926.6"/>
    <n v="1161.2"/>
    <n v="0.22819999999999999"/>
    <x v="59"/>
    <x v="2"/>
    <x v="2"/>
    <s v="CUST-000066"/>
    <x v="64"/>
    <x v="2"/>
    <n v="55561.39"/>
    <n v="1"/>
  </r>
  <r>
    <s v="DET-004181"/>
    <s v="ORD-000618"/>
    <s v="PRD-000050"/>
    <n v="24"/>
    <n v="133.18"/>
    <n v="194.02"/>
    <n v="189.16"/>
    <n v="4539.84"/>
    <n v="3196.32"/>
    <n v="1343.52"/>
    <n v="0.2959"/>
    <x v="35"/>
    <x v="1"/>
    <x v="3"/>
    <s v="CUST-000063"/>
    <x v="16"/>
    <x v="3"/>
    <n v="29033.24"/>
    <n v="3"/>
  </r>
  <r>
    <s v="DET-004182"/>
    <s v="ORD-001389"/>
    <s v="PRD-000056"/>
    <n v="17"/>
    <n v="464.84"/>
    <n v="609.41999999999996"/>
    <n v="604.65"/>
    <n v="10279.049999999999"/>
    <n v="7902.28"/>
    <n v="2376.77"/>
    <n v="0.23119999999999999"/>
    <x v="78"/>
    <x v="4"/>
    <x v="3"/>
    <s v="CUST-000076"/>
    <x v="35"/>
    <x v="2"/>
    <n v="192443.76"/>
    <n v="6"/>
  </r>
  <r>
    <s v="DET-004183"/>
    <s v="ORD-000368"/>
    <s v="PRD-000108"/>
    <n v="48"/>
    <n v="390"/>
    <n v="541.16"/>
    <n v="556.41999999999996"/>
    <n v="26708.16"/>
    <n v="18720"/>
    <n v="7988.16"/>
    <n v="0.29909999999999998"/>
    <x v="34"/>
    <x v="4"/>
    <x v="3"/>
    <s v="CUST-000006"/>
    <x v="63"/>
    <x v="2"/>
    <n v="56160"/>
    <n v="6"/>
  </r>
  <r>
    <s v="DET-004184"/>
    <s v="ORD-000570"/>
    <s v="PRD-000009"/>
    <n v="46"/>
    <n v="320.5"/>
    <n v="401.4"/>
    <n v="398.02"/>
    <n v="18308.919999999998"/>
    <n v="14743"/>
    <n v="3565.92"/>
    <n v="0.1948"/>
    <x v="69"/>
    <x v="0"/>
    <x v="2"/>
    <s v="CUST-000007"/>
    <x v="30"/>
    <x v="3"/>
    <n v="85253"/>
    <n v="6"/>
  </r>
  <r>
    <s v="DET-004185"/>
    <s v="ORD-000590"/>
    <s v="PRD-000105"/>
    <n v="35"/>
    <n v="458.4"/>
    <n v="615.54999999999995"/>
    <n v="604.19000000000005"/>
    <n v="21146.65"/>
    <n v="16044"/>
    <n v="5102.6499999999996"/>
    <n v="0.24129999999999999"/>
    <x v="85"/>
    <x v="2"/>
    <x v="2"/>
    <s v="CUST-000071"/>
    <x v="66"/>
    <x v="4"/>
    <n v="143479.20000000001"/>
    <n v="3"/>
  </r>
  <r>
    <s v="DET-004186"/>
    <s v="ORD-001099"/>
    <s v="PRD-000082"/>
    <n v="38"/>
    <n v="330.48"/>
    <n v="422.83"/>
    <n v="407.25"/>
    <n v="15475.5"/>
    <n v="12558.24"/>
    <n v="2917.26"/>
    <n v="0.1885"/>
    <x v="2"/>
    <x v="2"/>
    <x v="0"/>
    <s v="CUST-000025"/>
    <x v="15"/>
    <x v="0"/>
    <n v="69070.320000000007"/>
    <n v="4"/>
  </r>
  <r>
    <s v="DET-004187"/>
    <s v="ORD-001066"/>
    <s v="PRD-000050"/>
    <n v="33"/>
    <n v="133.18"/>
    <n v="194.02"/>
    <n v="188.85"/>
    <n v="6232.05"/>
    <n v="4394.9399999999996"/>
    <n v="1837.11"/>
    <n v="0.29480000000000001"/>
    <x v="35"/>
    <x v="1"/>
    <x v="3"/>
    <s v="CUST-000015"/>
    <x v="69"/>
    <x v="1"/>
    <n v="29033.24"/>
    <n v="2"/>
  </r>
  <r>
    <s v="DET-004188"/>
    <s v="ORD-000422"/>
    <s v="PRD-000029"/>
    <n v="7"/>
    <n v="316.58999999999997"/>
    <n v="401.44"/>
    <n v="427.67"/>
    <n v="2993.69"/>
    <n v="2216.13"/>
    <n v="777.56"/>
    <n v="0.25969999999999999"/>
    <x v="113"/>
    <x v="4"/>
    <x v="2"/>
    <s v="CUST-000050"/>
    <x v="10"/>
    <x v="4"/>
    <n v="98776.08"/>
    <n v="1"/>
  </r>
  <r>
    <s v="DET-004189"/>
    <s v="ORD-000836"/>
    <s v="PRD-000039"/>
    <n v="13"/>
    <n v="357.9"/>
    <n v="477.14"/>
    <n v="504.73"/>
    <n v="6561.49"/>
    <n v="4652.7"/>
    <n v="1908.79"/>
    <n v="0.29089999999999999"/>
    <x v="8"/>
    <x v="0"/>
    <x v="1"/>
    <s v="CUST-000032"/>
    <x v="1"/>
    <x v="0"/>
    <n v="167855.1"/>
    <n v="2"/>
  </r>
  <r>
    <s v="DET-004190"/>
    <s v="ORD-001205"/>
    <s v="PRD-000091"/>
    <n v="15"/>
    <n v="103.82"/>
    <n v="149.71"/>
    <n v="143.25"/>
    <n v="2148.75"/>
    <n v="1557.3"/>
    <n v="591.45000000000005"/>
    <n v="0.27529999999999999"/>
    <x v="70"/>
    <x v="4"/>
    <x v="1"/>
    <s v="CUST-000061"/>
    <x v="22"/>
    <x v="4"/>
    <n v="23359.5"/>
    <n v="6"/>
  </r>
  <r>
    <s v="DET-004191"/>
    <s v="ORD-000545"/>
    <s v="PRD-000100"/>
    <n v="15"/>
    <n v="98.55"/>
    <n v="152.47999999999999"/>
    <n v="149.51"/>
    <n v="2242.65"/>
    <n v="1478.25"/>
    <n v="764.4"/>
    <n v="0.34079999999999999"/>
    <x v="119"/>
    <x v="0"/>
    <x v="1"/>
    <s v="CUST-000036"/>
    <x v="46"/>
    <x v="4"/>
    <n v="45135.9"/>
    <n v="6"/>
  </r>
  <r>
    <s v="DET-004192"/>
    <s v="ORD-000071"/>
    <s v="PRD-000045"/>
    <n v="29"/>
    <n v="166.45"/>
    <n v="213.32"/>
    <n v="220.59"/>
    <n v="6397.11"/>
    <n v="4827.05"/>
    <n v="1570.06"/>
    <n v="0.24540000000000001"/>
    <x v="51"/>
    <x v="3"/>
    <x v="0"/>
    <s v="CUST-000037"/>
    <x v="25"/>
    <x v="4"/>
    <n v="49768.55"/>
    <n v="3"/>
  </r>
  <r>
    <s v="DET-004193"/>
    <s v="ORD-001129"/>
    <s v="PRD-000017"/>
    <n v="26"/>
    <n v="186.91"/>
    <n v="267.58"/>
    <n v="267.14999999999998"/>
    <n v="6945.9"/>
    <n v="4859.66"/>
    <n v="2086.2399999999998"/>
    <n v="0.3004"/>
    <x v="42"/>
    <x v="0"/>
    <x v="2"/>
    <s v="CUST-000046"/>
    <x v="60"/>
    <x v="2"/>
    <n v="33456.89"/>
    <n v="3"/>
  </r>
  <r>
    <s v="DET-004194"/>
    <s v="ORD-001224"/>
    <s v="PRD-000056"/>
    <n v="46"/>
    <n v="464.84"/>
    <n v="609.41999999999996"/>
    <n v="654.20000000000005"/>
    <n v="30093.200000000001"/>
    <n v="21382.639999999999"/>
    <n v="8710.56"/>
    <n v="0.28949999999999998"/>
    <x v="78"/>
    <x v="4"/>
    <x v="2"/>
    <s v="CUST-000051"/>
    <x v="42"/>
    <x v="2"/>
    <n v="192443.76"/>
    <n v="5"/>
  </r>
  <r>
    <s v="DET-004195"/>
    <s v="ORD-001125"/>
    <s v="PRD-000098"/>
    <n v="13"/>
    <n v="242.39"/>
    <n v="366.32"/>
    <n v="391.14"/>
    <n v="5084.82"/>
    <n v="3151.07"/>
    <n v="1933.75"/>
    <n v="0.38030000000000003"/>
    <x v="102"/>
    <x v="4"/>
    <x v="1"/>
    <s v="CUST-000051"/>
    <x v="42"/>
    <x v="2"/>
    <n v="16724.91"/>
    <n v="2"/>
  </r>
  <r>
    <s v="DET-004196"/>
    <s v="ORD-000768"/>
    <s v="PRD-000046"/>
    <n v="24"/>
    <n v="348.14"/>
    <n v="536.96"/>
    <n v="581.91999999999996"/>
    <n v="13966.08"/>
    <n v="8355.36"/>
    <n v="5610.72"/>
    <n v="0.4017"/>
    <x v="79"/>
    <x v="1"/>
    <x v="1"/>
    <s v="CUST-000059"/>
    <x v="5"/>
    <x v="2"/>
    <n v="112797.36"/>
    <n v="4"/>
  </r>
  <r>
    <s v="DET-004197"/>
    <s v="ORD-000307"/>
    <s v="PRD-000067"/>
    <n v="25"/>
    <n v="113.42"/>
    <n v="174.22"/>
    <n v="180.22"/>
    <n v="4505.5"/>
    <n v="2835.5"/>
    <n v="1670"/>
    <n v="0.37069999999999997"/>
    <x v="57"/>
    <x v="4"/>
    <x v="0"/>
    <s v="CUST-000026"/>
    <x v="70"/>
    <x v="0"/>
    <n v="35500.46"/>
    <n v="5"/>
  </r>
  <r>
    <s v="DET-004198"/>
    <s v="ORD-000377"/>
    <s v="PRD-000069"/>
    <n v="14"/>
    <n v="83.55"/>
    <n v="119.93"/>
    <n v="120.27"/>
    <n v="1683.78"/>
    <n v="1169.7"/>
    <n v="514.08000000000004"/>
    <n v="0.30530000000000002"/>
    <x v="67"/>
    <x v="4"/>
    <x v="0"/>
    <s v="CUST-000051"/>
    <x v="42"/>
    <x v="2"/>
    <n v="24730.799999999999"/>
    <n v="5"/>
  </r>
  <r>
    <s v="DET-004199"/>
    <s v="ORD-000655"/>
    <s v="PRD-000014"/>
    <n v="26"/>
    <n v="145.55000000000001"/>
    <n v="199.14"/>
    <n v="207.29"/>
    <n v="5389.54"/>
    <n v="3784.3"/>
    <n v="1605.24"/>
    <n v="0.29780000000000001"/>
    <x v="4"/>
    <x v="2"/>
    <x v="0"/>
    <s v="CUST-000007"/>
    <x v="30"/>
    <x v="3"/>
    <n v="47158.2"/>
    <n v="3"/>
  </r>
  <r>
    <s v="DET-004200"/>
    <s v="ORD-000678"/>
    <s v="PRD-000067"/>
    <n v="33"/>
    <n v="113.42"/>
    <n v="174.22"/>
    <n v="167.84"/>
    <n v="5538.72"/>
    <n v="3742.86"/>
    <n v="1795.86"/>
    <n v="0.32419999999999999"/>
    <x v="57"/>
    <x v="4"/>
    <x v="1"/>
    <s v="CUST-000009"/>
    <x v="24"/>
    <x v="2"/>
    <n v="35500.46"/>
    <n v="4"/>
  </r>
  <r>
    <s v="DET-004201"/>
    <s v="ORD-000399"/>
    <s v="PRD-000023"/>
    <n v="13"/>
    <n v="181.47"/>
    <n v="258.42"/>
    <n v="245.87"/>
    <n v="3196.31"/>
    <n v="2359.11"/>
    <n v="837.2"/>
    <n v="0.26190000000000002"/>
    <x v="19"/>
    <x v="1"/>
    <x v="2"/>
    <s v="CUST-000010"/>
    <x v="75"/>
    <x v="4"/>
    <n v="43552.800000000003"/>
    <n v="1"/>
  </r>
  <r>
    <s v="DET-004202"/>
    <s v="ORD-000221"/>
    <s v="PRD-000103"/>
    <n v="9"/>
    <n v="191.46"/>
    <n v="245.6"/>
    <n v="233.95"/>
    <n v="2105.5500000000002"/>
    <n v="1723.14"/>
    <n v="382.41"/>
    <n v="0.18160000000000001"/>
    <x v="38"/>
    <x v="1"/>
    <x v="3"/>
    <s v="CUST-000014"/>
    <x v="68"/>
    <x v="4"/>
    <n v="55140.480000000003"/>
    <n v="3"/>
  </r>
  <r>
    <s v="DET-004203"/>
    <s v="ORD-000182"/>
    <s v="PRD-000094"/>
    <n v="44"/>
    <n v="302.57"/>
    <n v="401.96"/>
    <n v="406.43"/>
    <n v="17882.919999999998"/>
    <n v="13313.08"/>
    <n v="4569.84"/>
    <n v="0.2555"/>
    <x v="41"/>
    <x v="2"/>
    <x v="3"/>
    <s v="CUST-000055"/>
    <x v="44"/>
    <x v="2"/>
    <n v="133433.37"/>
    <n v="6"/>
  </r>
  <r>
    <s v="DET-004204"/>
    <s v="ORD-000307"/>
    <s v="PRD-000114"/>
    <n v="15"/>
    <n v="413.65"/>
    <n v="588.37"/>
    <n v="579.08000000000004"/>
    <n v="8686.2000000000007"/>
    <n v="6204.75"/>
    <n v="2481.4499999999998"/>
    <n v="0.28570000000000001"/>
    <x v="50"/>
    <x v="1"/>
    <x v="0"/>
    <s v="CUST-000026"/>
    <x v="70"/>
    <x v="0"/>
    <n v="43846.9"/>
    <n v="5"/>
  </r>
  <r>
    <s v="DET-004205"/>
    <s v="ORD-000522"/>
    <s v="PRD-000109"/>
    <n v="5"/>
    <n v="152.96"/>
    <n v="238.96"/>
    <n v="232.65"/>
    <n v="1163.25"/>
    <n v="764.8"/>
    <n v="398.45"/>
    <n v="0.34250000000000003"/>
    <x v="92"/>
    <x v="0"/>
    <x v="1"/>
    <s v="CUST-000046"/>
    <x v="60"/>
    <x v="2"/>
    <n v="16978.560000000001"/>
    <n v="4"/>
  </r>
  <r>
    <s v="DET-004206"/>
    <s v="ORD-001420"/>
    <s v="PRD-000061"/>
    <n v="46"/>
    <n v="224.9"/>
    <n v="307.97000000000003"/>
    <n v="321"/>
    <n v="14766"/>
    <n v="10345.4"/>
    <n v="4420.6000000000004"/>
    <n v="0.2994"/>
    <x v="109"/>
    <x v="1"/>
    <x v="3"/>
    <s v="CUST-000044"/>
    <x v="52"/>
    <x v="3"/>
    <n v="11245"/>
    <n v="3"/>
  </r>
  <r>
    <s v="DET-004207"/>
    <s v="ORD-001014"/>
    <s v="PRD-000023"/>
    <n v="5"/>
    <n v="181.47"/>
    <n v="258.42"/>
    <n v="284.07"/>
    <n v="1420.35"/>
    <n v="907.35"/>
    <n v="513"/>
    <n v="0.36120000000000002"/>
    <x v="19"/>
    <x v="1"/>
    <x v="0"/>
    <s v="CUST-000065"/>
    <x v="33"/>
    <x v="4"/>
    <n v="43552.800000000003"/>
    <n v="4"/>
  </r>
  <r>
    <s v="DET-004208"/>
    <s v="ORD-000004"/>
    <s v="PRD-000027"/>
    <n v="43"/>
    <n v="139.85"/>
    <n v="204.65"/>
    <n v="199.87"/>
    <n v="8594.41"/>
    <n v="6013.55"/>
    <n v="2580.86"/>
    <n v="0.30030000000000001"/>
    <x v="80"/>
    <x v="1"/>
    <x v="2"/>
    <s v="CUST-000021"/>
    <x v="55"/>
    <x v="4"/>
    <n v="52164.05"/>
    <n v="5"/>
  </r>
  <r>
    <s v="DET-004209"/>
    <s v="ORD-000863"/>
    <s v="PRD-000054"/>
    <n v="9"/>
    <n v="452.67"/>
    <n v="601.72"/>
    <n v="620.95000000000005"/>
    <n v="5588.55"/>
    <n v="4074.03"/>
    <n v="1514.52"/>
    <n v="0.27100000000000002"/>
    <x v="77"/>
    <x v="5"/>
    <x v="2"/>
    <s v="CUST-000079"/>
    <x v="49"/>
    <x v="0"/>
    <n v="218639.61"/>
    <n v="1"/>
  </r>
  <r>
    <s v="DET-004210"/>
    <s v="ORD-000848"/>
    <s v="PRD-000010"/>
    <n v="26"/>
    <n v="368.63"/>
    <n v="526.67999999999995"/>
    <n v="509.8"/>
    <n v="13254.8"/>
    <n v="9584.3799999999992"/>
    <n v="3670.42"/>
    <n v="0.27689999999999998"/>
    <x v="63"/>
    <x v="2"/>
    <x v="1"/>
    <s v="CUST-000005"/>
    <x v="65"/>
    <x v="4"/>
    <n v="36494.370000000003"/>
    <n v="1"/>
  </r>
  <r>
    <s v="DET-004211"/>
    <s v="ORD-000804"/>
    <s v="PRD-000089"/>
    <n v="30"/>
    <n v="449.25"/>
    <n v="562.36"/>
    <n v="613.04999999999995"/>
    <n v="18391.5"/>
    <n v="13477.5"/>
    <n v="4914"/>
    <n v="0.26719999999999999"/>
    <x v="27"/>
    <x v="2"/>
    <x v="1"/>
    <s v="CUST-000072"/>
    <x v="34"/>
    <x v="0"/>
    <n v="146455.5"/>
    <n v="2"/>
  </r>
  <r>
    <s v="DET-004212"/>
    <s v="ORD-001305"/>
    <s v="PRD-000077"/>
    <n v="10"/>
    <n v="397.07"/>
    <n v="597.23"/>
    <n v="593.51"/>
    <n v="5935.1"/>
    <n v="3970.7"/>
    <n v="1964.4"/>
    <n v="0.33100000000000002"/>
    <x v="71"/>
    <x v="4"/>
    <x v="2"/>
    <s v="CUST-000026"/>
    <x v="70"/>
    <x v="0"/>
    <n v="153269.01999999999"/>
    <n v="3"/>
  </r>
  <r>
    <s v="DET-004213"/>
    <s v="ORD-000215"/>
    <s v="PRD-000016"/>
    <n v="36"/>
    <n v="132.53"/>
    <n v="180.65"/>
    <n v="195.42"/>
    <n v="7035.12"/>
    <n v="4771.08"/>
    <n v="2264.04"/>
    <n v="0.32179999999999997"/>
    <x v="108"/>
    <x v="5"/>
    <x v="3"/>
    <s v="CUST-000005"/>
    <x v="65"/>
    <x v="4"/>
    <n v="33132.5"/>
    <n v="5"/>
  </r>
  <r>
    <s v="DET-004214"/>
    <s v="ORD-000972"/>
    <s v="PRD-000041"/>
    <n v="15"/>
    <n v="104.92"/>
    <n v="144.66"/>
    <n v="143.57"/>
    <n v="2153.5500000000002"/>
    <n v="1573.8"/>
    <n v="579.75"/>
    <n v="0.26919999999999999"/>
    <x v="45"/>
    <x v="4"/>
    <x v="0"/>
    <s v="CUST-000058"/>
    <x v="79"/>
    <x v="0"/>
    <n v="9757.56"/>
    <n v="1"/>
  </r>
  <r>
    <s v="DET-004215"/>
    <s v="ORD-001444"/>
    <s v="PRD-000098"/>
    <n v="14"/>
    <n v="242.39"/>
    <n v="366.32"/>
    <n v="392.29"/>
    <n v="5492.06"/>
    <n v="3393.46"/>
    <n v="2098.6"/>
    <n v="0.3821"/>
    <x v="102"/>
    <x v="4"/>
    <x v="0"/>
    <s v="CUST-000052"/>
    <x v="58"/>
    <x v="2"/>
    <n v="16724.91"/>
    <n v="3"/>
  </r>
  <r>
    <s v="DET-004216"/>
    <s v="ORD-000101"/>
    <s v="PRD-000055"/>
    <n v="43"/>
    <n v="319.05"/>
    <n v="470.86"/>
    <n v="462.11"/>
    <n v="19870.73"/>
    <n v="13719.15"/>
    <n v="6151.58"/>
    <n v="0.30959999999999999"/>
    <x v="23"/>
    <x v="0"/>
    <x v="2"/>
    <s v="CUST-000063"/>
    <x v="16"/>
    <x v="3"/>
    <n v="62852.85"/>
    <n v="4"/>
  </r>
  <r>
    <s v="DET-004217"/>
    <s v="ORD-000963"/>
    <s v="PRD-000101"/>
    <n v="38"/>
    <n v="64.14"/>
    <n v="94.94"/>
    <n v="94.36"/>
    <n v="3585.68"/>
    <n v="2437.3200000000002"/>
    <n v="1148.3599999999999"/>
    <n v="0.32029999999999997"/>
    <x v="55"/>
    <x v="3"/>
    <x v="0"/>
    <s v="CUST-000053"/>
    <x v="19"/>
    <x v="4"/>
    <n v="31813.439999999999"/>
    <n v="4"/>
  </r>
  <r>
    <s v="DET-004218"/>
    <s v="ORD-000573"/>
    <s v="PRD-000061"/>
    <n v="35"/>
    <n v="224.9"/>
    <n v="307.97000000000003"/>
    <n v="301.45999999999998"/>
    <n v="10551.1"/>
    <n v="7871.5"/>
    <n v="2679.6"/>
    <n v="0.254"/>
    <x v="109"/>
    <x v="1"/>
    <x v="3"/>
    <s v="CUST-000043"/>
    <x v="54"/>
    <x v="3"/>
    <n v="11245"/>
    <n v="6"/>
  </r>
  <r>
    <s v="DET-004219"/>
    <s v="ORD-001333"/>
    <s v="PRD-000086"/>
    <n v="16"/>
    <n v="196.33"/>
    <n v="246.04"/>
    <n v="243.49"/>
    <n v="3895.84"/>
    <n v="3141.28"/>
    <n v="754.56"/>
    <n v="0.19370000000000001"/>
    <x v="59"/>
    <x v="2"/>
    <x v="2"/>
    <s v="CUST-000050"/>
    <x v="10"/>
    <x v="4"/>
    <n v="55561.39"/>
    <n v="4"/>
  </r>
  <r>
    <s v="DET-004220"/>
    <s v="ORD-000658"/>
    <s v="PRD-000081"/>
    <n v="48"/>
    <n v="438.4"/>
    <n v="646.51"/>
    <n v="695.15"/>
    <n v="33367.199999999997"/>
    <n v="21043.200000000001"/>
    <n v="12324"/>
    <n v="0.36930000000000002"/>
    <x v="84"/>
    <x v="0"/>
    <x v="2"/>
    <s v="CUST-000033"/>
    <x v="23"/>
    <x v="2"/>
    <n v="203417.60000000001"/>
    <n v="6"/>
  </r>
  <r>
    <s v="DET-004221"/>
    <s v="ORD-000939"/>
    <s v="PRD-000087"/>
    <n v="20"/>
    <n v="378.32"/>
    <n v="486.34"/>
    <n v="508.64"/>
    <n v="10172.799999999999"/>
    <n v="7566.4"/>
    <n v="2606.4"/>
    <n v="0.25619999999999998"/>
    <x v="107"/>
    <x v="5"/>
    <x v="0"/>
    <s v="CUST-000077"/>
    <x v="45"/>
    <x v="1"/>
    <n v="133546.96"/>
    <n v="4"/>
  </r>
  <r>
    <s v="DET-004222"/>
    <s v="ORD-001087"/>
    <s v="PRD-000118"/>
    <n v="42"/>
    <n v="133.96"/>
    <n v="168.59"/>
    <n v="170.42"/>
    <n v="7157.64"/>
    <n v="5626.32"/>
    <n v="1531.32"/>
    <n v="0.21390000000000001"/>
    <x v="94"/>
    <x v="4"/>
    <x v="1"/>
    <s v="CUST-000050"/>
    <x v="10"/>
    <x v="4"/>
    <n v="48091.64"/>
    <n v="3"/>
  </r>
  <r>
    <s v="DET-004223"/>
    <s v="ORD-000226"/>
    <s v="PRD-000100"/>
    <n v="7"/>
    <n v="98.55"/>
    <n v="152.47999999999999"/>
    <n v="167.08"/>
    <n v="1169.56"/>
    <n v="689.85"/>
    <n v="479.71"/>
    <n v="0.41020000000000001"/>
    <x v="119"/>
    <x v="0"/>
    <x v="1"/>
    <s v="CUST-000064"/>
    <x v="18"/>
    <x v="0"/>
    <n v="45135.9"/>
    <n v="6"/>
  </r>
  <r>
    <s v="DET-004224"/>
    <s v="ORD-000105"/>
    <s v="PRD-000049"/>
    <n v="6"/>
    <n v="296.02"/>
    <n v="374.25"/>
    <n v="381.63"/>
    <n v="2289.7800000000002"/>
    <n v="1776.12"/>
    <n v="513.66"/>
    <n v="0.2243"/>
    <x v="105"/>
    <x v="5"/>
    <x v="3"/>
    <s v="CUST-000038"/>
    <x v="32"/>
    <x v="3"/>
    <n v="134393.07999999999"/>
    <n v="2"/>
  </r>
  <r>
    <s v="DET-004225"/>
    <s v="ORD-000772"/>
    <s v="PRD-000073"/>
    <n v="9"/>
    <n v="52.48"/>
    <n v="82.14"/>
    <n v="89.98"/>
    <n v="809.82"/>
    <n v="472.32"/>
    <n v="337.5"/>
    <n v="0.4168"/>
    <x v="118"/>
    <x v="0"/>
    <x v="3"/>
    <s v="CUST-000074"/>
    <x v="29"/>
    <x v="0"/>
    <n v="6979.84"/>
    <n v="4"/>
  </r>
  <r>
    <s v="DET-004226"/>
    <s v="ORD-001449"/>
    <s v="PRD-000052"/>
    <n v="15"/>
    <n v="398.81"/>
    <n v="500.83"/>
    <n v="490.56"/>
    <n v="7358.4"/>
    <n v="5982.15"/>
    <n v="1376.25"/>
    <n v="0.187"/>
    <x v="64"/>
    <x v="5"/>
    <x v="2"/>
    <s v="CUST-000008"/>
    <x v="20"/>
    <x v="0"/>
    <n v="100101.31"/>
    <n v="4"/>
  </r>
  <r>
    <s v="DET-004227"/>
    <s v="ORD-001279"/>
    <s v="PRD-000002"/>
    <n v="29"/>
    <n v="477.82"/>
    <n v="747.13"/>
    <n v="811.16"/>
    <n v="23523.64"/>
    <n v="13856.78"/>
    <n v="9666.86"/>
    <n v="0.41089999999999999"/>
    <x v="86"/>
    <x v="4"/>
    <x v="1"/>
    <s v="CUST-000005"/>
    <x v="65"/>
    <x v="4"/>
    <n v="45392.9"/>
    <n v="5"/>
  </r>
  <r>
    <s v="DET-004228"/>
    <s v="ORD-000429"/>
    <s v="PRD-000096"/>
    <n v="39"/>
    <n v="272.20999999999998"/>
    <n v="362.87"/>
    <n v="345.48"/>
    <n v="13473.72"/>
    <n v="10616.19"/>
    <n v="2857.53"/>
    <n v="0.21210000000000001"/>
    <x v="68"/>
    <x v="5"/>
    <x v="2"/>
    <s v="CUST-000001"/>
    <x v="50"/>
    <x v="4"/>
    <n v="49270.01"/>
    <n v="6"/>
  </r>
  <r>
    <s v="DET-004229"/>
    <s v="ORD-000434"/>
    <s v="PRD-000120"/>
    <n v="39"/>
    <n v="292.7"/>
    <n v="384.02"/>
    <n v="396.23"/>
    <n v="15452.97"/>
    <n v="11415.3"/>
    <n v="4037.67"/>
    <n v="0.26129999999999998"/>
    <x v="62"/>
    <x v="2"/>
    <x v="3"/>
    <s v="CUST-000064"/>
    <x v="18"/>
    <x v="0"/>
    <n v="76980.100000000006"/>
    <n v="1"/>
  </r>
  <r>
    <s v="DET-004230"/>
    <s v="ORD-001231"/>
    <s v="PRD-000050"/>
    <n v="26"/>
    <n v="133.18"/>
    <n v="194.02"/>
    <n v="196.63"/>
    <n v="5112.38"/>
    <n v="3462.68"/>
    <n v="1649.7"/>
    <n v="0.32269999999999999"/>
    <x v="35"/>
    <x v="1"/>
    <x v="0"/>
    <s v="CUST-000039"/>
    <x v="51"/>
    <x v="0"/>
    <n v="29033.24"/>
    <n v="5"/>
  </r>
  <r>
    <s v="DET-004231"/>
    <s v="ORD-001052"/>
    <s v="PRD-000117"/>
    <n v="41"/>
    <n v="411.65"/>
    <n v="555.02"/>
    <n v="570.98"/>
    <n v="23410.18"/>
    <n v="16877.650000000001"/>
    <n v="6532.53"/>
    <n v="0.27900000000000003"/>
    <x v="97"/>
    <x v="4"/>
    <x v="2"/>
    <s v="CUST-000067"/>
    <x v="59"/>
    <x v="0"/>
    <n v="41165"/>
    <n v="4"/>
  </r>
  <r>
    <s v="DET-004232"/>
    <s v="ORD-000682"/>
    <s v="PRD-000086"/>
    <n v="26"/>
    <n v="196.33"/>
    <n v="246.04"/>
    <n v="254.16"/>
    <n v="6608.16"/>
    <n v="5104.58"/>
    <n v="1503.58"/>
    <n v="0.22750000000000001"/>
    <x v="59"/>
    <x v="2"/>
    <x v="0"/>
    <s v="CUST-000074"/>
    <x v="29"/>
    <x v="0"/>
    <n v="55561.39"/>
    <n v="6"/>
  </r>
  <r>
    <s v="DET-004233"/>
    <s v="ORD-001360"/>
    <s v="PRD-000043"/>
    <n v="15"/>
    <n v="65.47"/>
    <n v="96.35"/>
    <n v="97.15"/>
    <n v="1457.25"/>
    <n v="982.05"/>
    <n v="475.2"/>
    <n v="0.3261"/>
    <x v="87"/>
    <x v="1"/>
    <x v="0"/>
    <s v="CUST-000053"/>
    <x v="19"/>
    <x v="4"/>
    <n v="4451.96"/>
    <n v="4"/>
  </r>
  <r>
    <s v="DET-004234"/>
    <s v="ORD-000588"/>
    <s v="PRD-000077"/>
    <n v="36"/>
    <n v="397.07"/>
    <n v="597.23"/>
    <n v="656.79"/>
    <n v="23644.44"/>
    <n v="14294.52"/>
    <n v="9349.92"/>
    <n v="0.39539999999999997"/>
    <x v="71"/>
    <x v="4"/>
    <x v="3"/>
    <s v="CUST-000028"/>
    <x v="67"/>
    <x v="3"/>
    <n v="153269.01999999999"/>
    <n v="4"/>
  </r>
  <r>
    <s v="DET-004235"/>
    <s v="ORD-001093"/>
    <s v="PRD-000008"/>
    <n v="39"/>
    <n v="439.78"/>
    <n v="682.21"/>
    <n v="748.03"/>
    <n v="29173.17"/>
    <n v="17151.419999999998"/>
    <n v="12021.75"/>
    <n v="0.41210000000000002"/>
    <x v="117"/>
    <x v="5"/>
    <x v="2"/>
    <s v="CUST-000024"/>
    <x v="71"/>
    <x v="4"/>
    <n v="94552.7"/>
    <n v="2"/>
  </r>
  <r>
    <s v="DET-004236"/>
    <s v="ORD-000866"/>
    <s v="PRD-000059"/>
    <n v="35"/>
    <n v="70.349999999999994"/>
    <n v="111"/>
    <n v="121.46"/>
    <n v="4251.1000000000004"/>
    <n v="2462.25"/>
    <n v="1788.85"/>
    <n v="0.42080000000000001"/>
    <x v="74"/>
    <x v="3"/>
    <x v="1"/>
    <s v="CUST-000049"/>
    <x v="7"/>
    <x v="1"/>
    <n v="22441.65"/>
    <n v="6"/>
  </r>
  <r>
    <s v="DET-004237"/>
    <s v="ORD-000746"/>
    <s v="PRD-000065"/>
    <n v="49"/>
    <n v="176.42"/>
    <n v="236.45"/>
    <n v="259.35000000000002"/>
    <n v="12708.15"/>
    <n v="8644.58"/>
    <n v="4063.57"/>
    <n v="0.31979999999999997"/>
    <x v="114"/>
    <x v="0"/>
    <x v="1"/>
    <s v="CUST-000020"/>
    <x v="72"/>
    <x v="0"/>
    <n v="54866.62"/>
    <n v="6"/>
  </r>
  <r>
    <s v="DET-004238"/>
    <s v="ORD-001191"/>
    <s v="PRD-000081"/>
    <n v="12"/>
    <n v="438.4"/>
    <n v="646.51"/>
    <n v="691.09"/>
    <n v="8293.08"/>
    <n v="5260.8"/>
    <n v="3032.28"/>
    <n v="0.36559999999999998"/>
    <x v="84"/>
    <x v="0"/>
    <x v="2"/>
    <s v="CUST-000055"/>
    <x v="44"/>
    <x v="2"/>
    <n v="203417.60000000001"/>
    <n v="1"/>
  </r>
  <r>
    <s v="DET-004239"/>
    <s v="ORD-000864"/>
    <s v="PRD-000012"/>
    <n v="24"/>
    <n v="486.46"/>
    <n v="645.89"/>
    <n v="709.37"/>
    <n v="17024.88"/>
    <n v="11675.04"/>
    <n v="5349.84"/>
    <n v="0.31419999999999998"/>
    <x v="32"/>
    <x v="0"/>
    <x v="2"/>
    <s v="CUST-000073"/>
    <x v="36"/>
    <x v="0"/>
    <n v="77347.14"/>
    <n v="3"/>
  </r>
  <r>
    <s v="DET-004240"/>
    <s v="ORD-000368"/>
    <s v="PRD-000004"/>
    <n v="46"/>
    <n v="319.39999999999998"/>
    <n v="411.55"/>
    <n v="446.06"/>
    <n v="20518.759999999998"/>
    <n v="14692.4"/>
    <n v="5826.36"/>
    <n v="0.28399999999999997"/>
    <x v="7"/>
    <x v="4"/>
    <x v="3"/>
    <s v="CUST-000006"/>
    <x v="63"/>
    <x v="2"/>
    <n v="31301.200000000001"/>
    <n v="6"/>
  </r>
  <r>
    <s v="DET-004241"/>
    <s v="ORD-000251"/>
    <s v="PRD-000117"/>
    <n v="38"/>
    <n v="411.65"/>
    <n v="555.02"/>
    <n v="561.9"/>
    <n v="21352.2"/>
    <n v="15642.7"/>
    <n v="5709.5"/>
    <n v="0.26740000000000003"/>
    <x v="97"/>
    <x v="4"/>
    <x v="3"/>
    <s v="CUST-000077"/>
    <x v="45"/>
    <x v="1"/>
    <n v="41165"/>
    <n v="6"/>
  </r>
  <r>
    <s v="DET-004242"/>
    <s v="ORD-000859"/>
    <s v="PRD-000077"/>
    <n v="8"/>
    <n v="397.07"/>
    <n v="597.23"/>
    <n v="637.66999999999996"/>
    <n v="5101.3599999999997"/>
    <n v="3176.56"/>
    <n v="1924.8"/>
    <n v="0.37730000000000002"/>
    <x v="71"/>
    <x v="4"/>
    <x v="0"/>
    <s v="CUST-000025"/>
    <x v="15"/>
    <x v="0"/>
    <n v="153269.01999999999"/>
    <n v="6"/>
  </r>
  <r>
    <s v="DET-004243"/>
    <s v="ORD-000856"/>
    <s v="PRD-000095"/>
    <n v="22"/>
    <n v="396.94"/>
    <n v="595.12"/>
    <n v="646.78"/>
    <n v="14229.16"/>
    <n v="8732.68"/>
    <n v="5496.48"/>
    <n v="0.38629999999999998"/>
    <x v="31"/>
    <x v="1"/>
    <x v="3"/>
    <s v="CUST-000018"/>
    <x v="56"/>
    <x v="3"/>
    <n v="139722.88"/>
    <n v="2"/>
  </r>
  <r>
    <s v="DET-004244"/>
    <s v="ORD-001194"/>
    <s v="PRD-000041"/>
    <n v="8"/>
    <n v="104.92"/>
    <n v="144.66"/>
    <n v="152.88999999999999"/>
    <n v="1223.1199999999999"/>
    <n v="839.36"/>
    <n v="383.76"/>
    <n v="0.31380000000000002"/>
    <x v="45"/>
    <x v="4"/>
    <x v="0"/>
    <s v="CUST-000044"/>
    <x v="52"/>
    <x v="3"/>
    <n v="9757.56"/>
    <n v="3"/>
  </r>
  <r>
    <s v="DET-004245"/>
    <s v="ORD-001114"/>
    <s v="PRD-000007"/>
    <n v="24"/>
    <n v="76.14"/>
    <n v="116.97"/>
    <n v="118.54"/>
    <n v="2844.96"/>
    <n v="1827.36"/>
    <n v="1017.6"/>
    <n v="0.35770000000000002"/>
    <x v="29"/>
    <x v="3"/>
    <x v="3"/>
    <s v="CUST-000021"/>
    <x v="55"/>
    <x v="4"/>
    <n v="23907.96"/>
    <n v="3"/>
  </r>
  <r>
    <s v="DET-004246"/>
    <s v="ORD-000561"/>
    <s v="PRD-000087"/>
    <n v="13"/>
    <n v="378.32"/>
    <n v="486.34"/>
    <n v="466.82"/>
    <n v="6068.66"/>
    <n v="4918.16"/>
    <n v="1150.5"/>
    <n v="0.18959999999999999"/>
    <x v="107"/>
    <x v="5"/>
    <x v="2"/>
    <s v="CUST-000057"/>
    <x v="76"/>
    <x v="1"/>
    <n v="133546.96"/>
    <n v="6"/>
  </r>
  <r>
    <s v="DET-004247"/>
    <s v="ORD-001470"/>
    <s v="PRD-000088"/>
    <n v="20"/>
    <n v="336.9"/>
    <n v="499.36"/>
    <n v="535.04"/>
    <n v="10700.8"/>
    <n v="6738"/>
    <n v="3962.8"/>
    <n v="0.37030000000000002"/>
    <x v="26"/>
    <x v="4"/>
    <x v="0"/>
    <s v="CUST-000056"/>
    <x v="9"/>
    <x v="1"/>
    <n v="34700.699999999997"/>
    <n v="4"/>
  </r>
  <r>
    <s v="DET-004248"/>
    <s v="ORD-000294"/>
    <s v="PRD-000069"/>
    <n v="30"/>
    <n v="83.55"/>
    <n v="119.93"/>
    <n v="131.07"/>
    <n v="3932.1"/>
    <n v="2506.5"/>
    <n v="1425.6"/>
    <n v="0.36259999999999998"/>
    <x v="67"/>
    <x v="4"/>
    <x v="1"/>
    <s v="CUST-000061"/>
    <x v="22"/>
    <x v="4"/>
    <n v="24730.799999999999"/>
    <n v="6"/>
  </r>
  <r>
    <s v="DET-004249"/>
    <s v="ORD-000919"/>
    <s v="PRD-000069"/>
    <n v="42"/>
    <n v="83.55"/>
    <n v="119.93"/>
    <n v="120.45"/>
    <n v="5058.8999999999996"/>
    <n v="3509.1"/>
    <n v="1549.8"/>
    <n v="0.30640000000000001"/>
    <x v="67"/>
    <x v="4"/>
    <x v="1"/>
    <s v="CUST-000025"/>
    <x v="15"/>
    <x v="0"/>
    <n v="24730.799999999999"/>
    <n v="4"/>
  </r>
  <r>
    <s v="DET-004250"/>
    <s v="ORD-001174"/>
    <s v="PRD-000081"/>
    <n v="29"/>
    <n v="438.4"/>
    <n v="646.51"/>
    <n v="628.91999999999996"/>
    <n v="18238.68"/>
    <n v="12713.6"/>
    <n v="5525.08"/>
    <n v="0.3029"/>
    <x v="84"/>
    <x v="0"/>
    <x v="2"/>
    <s v="CUST-000022"/>
    <x v="74"/>
    <x v="3"/>
    <n v="203417.60000000001"/>
    <n v="2"/>
  </r>
  <r>
    <s v="DET-004251"/>
    <s v="ORD-001156"/>
    <s v="PRD-000030"/>
    <n v="8"/>
    <n v="70.900000000000006"/>
    <n v="95.54"/>
    <n v="95.44"/>
    <n v="763.52"/>
    <n v="567.20000000000005"/>
    <n v="196.32"/>
    <n v="0.2571"/>
    <x v="6"/>
    <x v="1"/>
    <x v="3"/>
    <s v="CUST-000006"/>
    <x v="63"/>
    <x v="2"/>
    <n v="19072.099999999999"/>
    <n v="2"/>
  </r>
  <r>
    <s v="DET-004252"/>
    <s v="ORD-000433"/>
    <s v="PRD-000073"/>
    <n v="45"/>
    <n v="52.48"/>
    <n v="82.14"/>
    <n v="85.21"/>
    <n v="3834.45"/>
    <n v="2361.6"/>
    <n v="1472.85"/>
    <n v="0.3841"/>
    <x v="118"/>
    <x v="0"/>
    <x v="2"/>
    <s v="CUST-000060"/>
    <x v="62"/>
    <x v="3"/>
    <n v="6979.84"/>
    <n v="6"/>
  </r>
  <r>
    <s v="DET-004253"/>
    <s v="ORD-000059"/>
    <s v="PRD-000006"/>
    <n v="49"/>
    <n v="120.2"/>
    <n v="168.22"/>
    <n v="167.81"/>
    <n v="8222.69"/>
    <n v="5889.8"/>
    <n v="2332.89"/>
    <n v="0.28370000000000001"/>
    <x v="65"/>
    <x v="4"/>
    <x v="2"/>
    <s v="CUST-000017"/>
    <x v="41"/>
    <x v="4"/>
    <n v="16587.599999999999"/>
    <n v="3"/>
  </r>
  <r>
    <s v="DET-004254"/>
    <s v="ORD-000969"/>
    <s v="PRD-000089"/>
    <n v="45"/>
    <n v="449.25"/>
    <n v="562.36"/>
    <n v="585.75"/>
    <n v="26358.75"/>
    <n v="20216.25"/>
    <n v="6142.5"/>
    <n v="0.23300000000000001"/>
    <x v="27"/>
    <x v="2"/>
    <x v="1"/>
    <s v="CUST-000007"/>
    <x v="30"/>
    <x v="3"/>
    <n v="146455.5"/>
    <n v="2"/>
  </r>
  <r>
    <s v="DET-004255"/>
    <s v="ORD-000836"/>
    <s v="PRD-000019"/>
    <n v="42"/>
    <n v="244.38"/>
    <n v="336.58"/>
    <n v="368.56"/>
    <n v="15479.52"/>
    <n v="10263.959999999999"/>
    <n v="5215.5600000000004"/>
    <n v="0.33689999999999998"/>
    <x v="112"/>
    <x v="2"/>
    <x v="1"/>
    <s v="CUST-000032"/>
    <x v="1"/>
    <x v="0"/>
    <n v="61339.38"/>
    <n v="2"/>
  </r>
  <r>
    <s v="DET-004256"/>
    <s v="ORD-000199"/>
    <s v="PRD-000080"/>
    <n v="23"/>
    <n v="102.14"/>
    <n v="155.55000000000001"/>
    <n v="163.41999999999999"/>
    <n v="3758.66"/>
    <n v="2349.2199999999998"/>
    <n v="1409.44"/>
    <n v="0.375"/>
    <x v="95"/>
    <x v="2"/>
    <x v="2"/>
    <s v="CUST-000077"/>
    <x v="45"/>
    <x v="1"/>
    <n v="43103.08"/>
    <n v="4"/>
  </r>
  <r>
    <s v="DET-004257"/>
    <s v="ORD-000215"/>
    <s v="PRD-000085"/>
    <n v="18"/>
    <n v="189.94"/>
    <n v="277.74"/>
    <n v="278.95999999999998"/>
    <n v="5021.28"/>
    <n v="3418.92"/>
    <n v="1602.36"/>
    <n v="0.31909999999999999"/>
    <x v="115"/>
    <x v="5"/>
    <x v="3"/>
    <s v="CUST-000005"/>
    <x v="65"/>
    <x v="4"/>
    <n v="73316.84"/>
    <n v="5"/>
  </r>
  <r>
    <s v="DET-004258"/>
    <s v="ORD-000898"/>
    <s v="PRD-000066"/>
    <n v="25"/>
    <n v="294.20999999999998"/>
    <n v="435.72"/>
    <n v="475.09"/>
    <n v="11877.25"/>
    <n v="7355.25"/>
    <n v="4522"/>
    <n v="0.38069999999999998"/>
    <x v="14"/>
    <x v="1"/>
    <x v="0"/>
    <s v="CUST-000047"/>
    <x v="43"/>
    <x v="3"/>
    <n v="118860.84"/>
    <n v="2"/>
  </r>
  <r>
    <s v="DET-004259"/>
    <s v="ORD-000472"/>
    <s v="PRD-000010"/>
    <n v="19"/>
    <n v="368.63"/>
    <n v="526.67999999999995"/>
    <n v="545.03"/>
    <n v="10355.57"/>
    <n v="7003.97"/>
    <n v="3351.6"/>
    <n v="0.32369999999999999"/>
    <x v="63"/>
    <x v="2"/>
    <x v="1"/>
    <s v="CUST-000072"/>
    <x v="34"/>
    <x v="0"/>
    <n v="36494.370000000003"/>
    <n v="6"/>
  </r>
  <r>
    <s v="DET-004260"/>
    <s v="ORD-000247"/>
    <s v="PRD-000016"/>
    <n v="7"/>
    <n v="132.53"/>
    <n v="180.65"/>
    <n v="175.1"/>
    <n v="1225.7"/>
    <n v="927.71"/>
    <n v="297.99"/>
    <n v="0.24310000000000001"/>
    <x v="108"/>
    <x v="5"/>
    <x v="1"/>
    <s v="CUST-000034"/>
    <x v="28"/>
    <x v="0"/>
    <n v="33132.5"/>
    <n v="6"/>
  </r>
  <r>
    <s v="DET-004261"/>
    <s v="ORD-000382"/>
    <s v="PRD-000037"/>
    <n v="41"/>
    <n v="187.08"/>
    <n v="277.86"/>
    <n v="284.76"/>
    <n v="11675.16"/>
    <n v="7670.28"/>
    <n v="4004.88"/>
    <n v="0.34300000000000003"/>
    <x v="104"/>
    <x v="0"/>
    <x v="2"/>
    <s v="CUST-000026"/>
    <x v="70"/>
    <x v="0"/>
    <n v="64729.68"/>
    <n v="2"/>
  </r>
  <r>
    <s v="DET-004262"/>
    <s v="ORD-000991"/>
    <s v="PRD-000079"/>
    <n v="20"/>
    <n v="211.31"/>
    <n v="329.75"/>
    <n v="345.59"/>
    <n v="6911.8"/>
    <n v="4226.2"/>
    <n v="2685.6"/>
    <n v="0.3886"/>
    <x v="25"/>
    <x v="5"/>
    <x v="1"/>
    <s v="CUST-000017"/>
    <x v="41"/>
    <x v="4"/>
    <n v="42684.62"/>
    <n v="1"/>
  </r>
  <r>
    <s v="DET-004263"/>
    <s v="ORD-001263"/>
    <s v="PRD-000077"/>
    <n v="18"/>
    <n v="397.07"/>
    <n v="597.23"/>
    <n v="642.46"/>
    <n v="11564.28"/>
    <n v="7147.26"/>
    <n v="4417.0200000000004"/>
    <n v="0.38200000000000001"/>
    <x v="71"/>
    <x v="4"/>
    <x v="0"/>
    <s v="CUST-000076"/>
    <x v="35"/>
    <x v="2"/>
    <n v="153269.01999999999"/>
    <n v="5"/>
  </r>
  <r>
    <s v="DET-004264"/>
    <s v="ORD-000927"/>
    <s v="PRD-000077"/>
    <n v="13"/>
    <n v="397.07"/>
    <n v="597.23"/>
    <n v="651.26"/>
    <n v="8466.3799999999992"/>
    <n v="5161.91"/>
    <n v="3304.47"/>
    <n v="0.39029999999999998"/>
    <x v="71"/>
    <x v="4"/>
    <x v="3"/>
    <s v="CUST-000011"/>
    <x v="78"/>
    <x v="1"/>
    <n v="153269.01999999999"/>
    <n v="3"/>
  </r>
  <r>
    <s v="DET-004265"/>
    <s v="ORD-001391"/>
    <s v="PRD-000032"/>
    <n v="11"/>
    <n v="126.74"/>
    <n v="169.05"/>
    <n v="168.65"/>
    <n v="1855.15"/>
    <n v="1394.14"/>
    <n v="461.01"/>
    <n v="0.2485"/>
    <x v="56"/>
    <x v="1"/>
    <x v="3"/>
    <s v="CUST-000015"/>
    <x v="69"/>
    <x v="1"/>
    <n v="27249.1"/>
    <n v="6"/>
  </r>
  <r>
    <s v="DET-004266"/>
    <s v="ORD-001192"/>
    <s v="PRD-000109"/>
    <n v="18"/>
    <n v="152.96"/>
    <n v="238.96"/>
    <n v="232.59"/>
    <n v="4186.62"/>
    <n v="2753.28"/>
    <n v="1433.34"/>
    <n v="0.34239999999999998"/>
    <x v="92"/>
    <x v="0"/>
    <x v="1"/>
    <s v="CUST-000032"/>
    <x v="1"/>
    <x v="0"/>
    <n v="16978.560000000001"/>
    <n v="2"/>
  </r>
  <r>
    <s v="DET-004267"/>
    <s v="ORD-000560"/>
    <s v="PRD-000047"/>
    <n v="10"/>
    <n v="190.27"/>
    <n v="259.2"/>
    <n v="249.11"/>
    <n v="2491.1"/>
    <n v="1902.7"/>
    <n v="588.4"/>
    <n v="0.23619999999999999"/>
    <x v="111"/>
    <x v="0"/>
    <x v="0"/>
    <s v="CUST-000052"/>
    <x v="58"/>
    <x v="2"/>
    <n v="79723.13"/>
    <n v="3"/>
  </r>
  <r>
    <s v="DET-004268"/>
    <s v="ORD-001075"/>
    <s v="PRD-000110"/>
    <n v="25"/>
    <n v="84.64"/>
    <n v="124.5"/>
    <n v="132.06"/>
    <n v="3301.5"/>
    <n v="2116"/>
    <n v="1185.5"/>
    <n v="0.35909999999999997"/>
    <x v="103"/>
    <x v="5"/>
    <x v="1"/>
    <s v="CUST-000015"/>
    <x v="69"/>
    <x v="1"/>
    <n v="34279.199999999997"/>
    <n v="1"/>
  </r>
  <r>
    <s v="DET-004269"/>
    <s v="ORD-000689"/>
    <s v="PRD-000072"/>
    <n v="19"/>
    <n v="139.41999999999999"/>
    <n v="218.06"/>
    <n v="233.17"/>
    <n v="4430.2299999999996"/>
    <n v="2648.98"/>
    <n v="1781.25"/>
    <n v="0.40210000000000001"/>
    <x v="99"/>
    <x v="4"/>
    <x v="1"/>
    <s v="CUST-000025"/>
    <x v="15"/>
    <x v="0"/>
    <n v="45032.66"/>
    <n v="3"/>
  </r>
  <r>
    <s v="DET-004270"/>
    <s v="ORD-000380"/>
    <s v="PRD-000043"/>
    <n v="12"/>
    <n v="65.47"/>
    <n v="96.35"/>
    <n v="97.45"/>
    <n v="1169.4000000000001"/>
    <n v="785.64"/>
    <n v="383.76"/>
    <n v="0.32819999999999999"/>
    <x v="87"/>
    <x v="1"/>
    <x v="0"/>
    <s v="CUST-000005"/>
    <x v="65"/>
    <x v="4"/>
    <n v="4451.96"/>
    <n v="5"/>
  </r>
  <r>
    <s v="DET-004271"/>
    <s v="ORD-000474"/>
    <s v="PRD-000082"/>
    <n v="38"/>
    <n v="330.48"/>
    <n v="422.83"/>
    <n v="426.8"/>
    <n v="16218.4"/>
    <n v="12558.24"/>
    <n v="3660.16"/>
    <n v="0.22570000000000001"/>
    <x v="2"/>
    <x v="2"/>
    <x v="1"/>
    <s v="CUST-000064"/>
    <x v="18"/>
    <x v="0"/>
    <n v="69070.320000000007"/>
    <n v="5"/>
  </r>
  <r>
    <s v="DET-004272"/>
    <s v="ORD-001104"/>
    <s v="PRD-000120"/>
    <n v="44"/>
    <n v="292.7"/>
    <n v="384.02"/>
    <n v="419.79"/>
    <n v="18470.759999999998"/>
    <n v="12878.8"/>
    <n v="5591.96"/>
    <n v="0.30270000000000002"/>
    <x v="62"/>
    <x v="2"/>
    <x v="1"/>
    <s v="CUST-000038"/>
    <x v="32"/>
    <x v="3"/>
    <n v="76980.100000000006"/>
    <n v="5"/>
  </r>
  <r>
    <s v="DET-004273"/>
    <s v="ORD-000697"/>
    <s v="PRD-000036"/>
    <n v="5"/>
    <n v="413.78"/>
    <n v="552.28"/>
    <n v="600.61"/>
    <n v="3003.05"/>
    <n v="2068.9"/>
    <n v="934.15"/>
    <n v="0.31109999999999999"/>
    <x v="81"/>
    <x v="1"/>
    <x v="2"/>
    <s v="CUST-000075"/>
    <x v="0"/>
    <x v="0"/>
    <n v="177511.62"/>
    <n v="3"/>
  </r>
  <r>
    <s v="DET-004274"/>
    <s v="ORD-001391"/>
    <s v="PRD-000026"/>
    <n v="36"/>
    <n v="403.33"/>
    <n v="509.37"/>
    <n v="501.72"/>
    <n v="18061.919999999998"/>
    <n v="14519.88"/>
    <n v="3542.04"/>
    <n v="0.1961"/>
    <x v="110"/>
    <x v="4"/>
    <x v="3"/>
    <s v="CUST-000015"/>
    <x v="69"/>
    <x v="1"/>
    <n v="179481.85"/>
    <n v="6"/>
  </r>
  <r>
    <s v="DET-004275"/>
    <s v="ORD-001485"/>
    <s v="PRD-000010"/>
    <n v="9"/>
    <n v="368.63"/>
    <n v="526.67999999999995"/>
    <n v="562.03"/>
    <n v="5058.2700000000004"/>
    <n v="3317.67"/>
    <n v="1740.6"/>
    <n v="0.34410000000000002"/>
    <x v="63"/>
    <x v="2"/>
    <x v="0"/>
    <s v="CUST-000015"/>
    <x v="69"/>
    <x v="1"/>
    <n v="36494.370000000003"/>
    <n v="1"/>
  </r>
  <r>
    <s v="DET-004276"/>
    <s v="ORD-000911"/>
    <s v="PRD-000031"/>
    <n v="34"/>
    <n v="323.39999999999998"/>
    <n v="507.06"/>
    <n v="529.07000000000005"/>
    <n v="17988.38"/>
    <n v="10995.6"/>
    <n v="6992.78"/>
    <n v="0.38869999999999999"/>
    <x v="18"/>
    <x v="4"/>
    <x v="2"/>
    <s v="CUST-000068"/>
    <x v="17"/>
    <x v="2"/>
    <n v="78909.600000000006"/>
    <n v="2"/>
  </r>
  <r>
    <s v="DET-004277"/>
    <s v="ORD-001476"/>
    <s v="PRD-000097"/>
    <n v="26"/>
    <n v="285.23"/>
    <n v="389.02"/>
    <n v="378.57"/>
    <n v="9842.82"/>
    <n v="7415.98"/>
    <n v="2426.84"/>
    <n v="0.24660000000000001"/>
    <x v="93"/>
    <x v="1"/>
    <x v="1"/>
    <s v="CUST-000044"/>
    <x v="52"/>
    <x v="3"/>
    <n v="47062.95"/>
    <n v="5"/>
  </r>
  <r>
    <s v="DET-004278"/>
    <s v="ORD-001488"/>
    <s v="PRD-000029"/>
    <n v="24"/>
    <n v="316.58999999999997"/>
    <n v="401.44"/>
    <n v="402.85"/>
    <n v="9668.4"/>
    <n v="7598.16"/>
    <n v="2070.2399999999998"/>
    <n v="0.21410000000000001"/>
    <x v="113"/>
    <x v="4"/>
    <x v="3"/>
    <s v="CUST-000072"/>
    <x v="34"/>
    <x v="0"/>
    <n v="98776.08"/>
    <n v="2"/>
  </r>
  <r>
    <s v="DET-004279"/>
    <s v="ORD-000960"/>
    <s v="PRD-000005"/>
    <n v="20"/>
    <n v="120.21"/>
    <n v="159.85"/>
    <n v="156.11000000000001"/>
    <n v="3122.2"/>
    <n v="2404.1999999999998"/>
    <n v="718"/>
    <n v="0.23"/>
    <x v="3"/>
    <x v="2"/>
    <x v="0"/>
    <s v="CUST-000041"/>
    <x v="14"/>
    <x v="3"/>
    <n v="45439.38"/>
    <n v="6"/>
  </r>
  <r>
    <s v="DET-004280"/>
    <s v="ORD-000478"/>
    <s v="PRD-000077"/>
    <n v="11"/>
    <n v="397.07"/>
    <n v="597.23"/>
    <n v="593.80999999999995"/>
    <n v="6531.91"/>
    <n v="4367.7700000000004"/>
    <n v="2164.14"/>
    <n v="0.33129999999999998"/>
    <x v="71"/>
    <x v="4"/>
    <x v="3"/>
    <s v="CUST-000027"/>
    <x v="21"/>
    <x v="4"/>
    <n v="153269.01999999999"/>
    <n v="1"/>
  </r>
  <r>
    <s v="DET-004281"/>
    <s v="ORD-001004"/>
    <s v="PRD-000001"/>
    <n v="11"/>
    <n v="218.54"/>
    <n v="334.94"/>
    <n v="349.11"/>
    <n v="3840.21"/>
    <n v="2403.94"/>
    <n v="1436.27"/>
    <n v="0.374"/>
    <x v="28"/>
    <x v="5"/>
    <x v="2"/>
    <s v="CUST-000022"/>
    <x v="74"/>
    <x v="3"/>
    <n v="23165.24"/>
    <n v="4"/>
  </r>
  <r>
    <s v="DET-004282"/>
    <s v="ORD-000926"/>
    <s v="PRD-000087"/>
    <n v="6"/>
    <n v="378.32"/>
    <n v="486.34"/>
    <n v="489.4"/>
    <n v="2936.4"/>
    <n v="2269.92"/>
    <n v="666.48"/>
    <n v="0.22700000000000001"/>
    <x v="107"/>
    <x v="5"/>
    <x v="3"/>
    <s v="CUST-000005"/>
    <x v="65"/>
    <x v="4"/>
    <n v="133546.96"/>
    <n v="1"/>
  </r>
  <r>
    <s v="DET-004283"/>
    <s v="ORD-001444"/>
    <s v="PRD-000104"/>
    <n v="18"/>
    <n v="278.86"/>
    <n v="384.46"/>
    <n v="387.96"/>
    <n v="6983.28"/>
    <n v="5019.4799999999996"/>
    <n v="1963.8"/>
    <n v="0.28120000000000001"/>
    <x v="82"/>
    <x v="1"/>
    <x v="0"/>
    <s v="CUST-000052"/>
    <x v="58"/>
    <x v="2"/>
    <n v="92302.66"/>
    <n v="3"/>
  </r>
  <r>
    <s v="DET-004284"/>
    <s v="ORD-000707"/>
    <s v="PRD-000003"/>
    <n v="35"/>
    <n v="379.4"/>
    <n v="516.48"/>
    <n v="532.46"/>
    <n v="18636.099999999999"/>
    <n v="13279"/>
    <n v="5357.1"/>
    <n v="0.28749999999999998"/>
    <x v="58"/>
    <x v="2"/>
    <x v="1"/>
    <s v="CUST-000076"/>
    <x v="35"/>
    <x v="2"/>
    <n v="53874.8"/>
    <n v="6"/>
  </r>
  <r>
    <s v="DET-004285"/>
    <s v="ORD-001238"/>
    <s v="PRD-000067"/>
    <n v="45"/>
    <n v="113.42"/>
    <n v="174.22"/>
    <n v="167.79"/>
    <n v="7550.55"/>
    <n v="5103.8999999999996"/>
    <n v="2446.65"/>
    <n v="0.32400000000000001"/>
    <x v="57"/>
    <x v="4"/>
    <x v="1"/>
    <s v="CUST-000021"/>
    <x v="55"/>
    <x v="4"/>
    <n v="35500.46"/>
    <n v="6"/>
  </r>
  <r>
    <s v="DET-004286"/>
    <s v="ORD-001393"/>
    <s v="PRD-000071"/>
    <n v="18"/>
    <n v="397.51"/>
    <n v="509.84"/>
    <n v="540.85"/>
    <n v="9735.2999999999993"/>
    <n v="7155.18"/>
    <n v="2580.12"/>
    <n v="0.26500000000000001"/>
    <x v="43"/>
    <x v="1"/>
    <x v="2"/>
    <s v="CUST-000019"/>
    <x v="3"/>
    <x v="0"/>
    <n v="96197.42"/>
    <n v="6"/>
  </r>
  <r>
    <s v="DET-004287"/>
    <s v="ORD-000854"/>
    <s v="PRD-000100"/>
    <n v="9"/>
    <n v="98.55"/>
    <n v="152.47999999999999"/>
    <n v="154.04"/>
    <n v="1386.36"/>
    <n v="886.95"/>
    <n v="499.41"/>
    <n v="0.36020000000000002"/>
    <x v="119"/>
    <x v="0"/>
    <x v="2"/>
    <s v="CUST-000030"/>
    <x v="38"/>
    <x v="3"/>
    <n v="45135.9"/>
    <n v="5"/>
  </r>
  <r>
    <s v="DET-004288"/>
    <s v="ORD-001138"/>
    <s v="PRD-000035"/>
    <n v="15"/>
    <n v="484.53"/>
    <n v="772.81"/>
    <n v="789.86"/>
    <n v="11847.9"/>
    <n v="7267.95"/>
    <n v="4579.95"/>
    <n v="0.3866"/>
    <x v="1"/>
    <x v="1"/>
    <x v="1"/>
    <s v="CUST-000032"/>
    <x v="1"/>
    <x v="0"/>
    <n v="63957.96"/>
    <n v="4"/>
  </r>
  <r>
    <s v="DET-004289"/>
    <s v="ORD-001017"/>
    <s v="PRD-000015"/>
    <n v="44"/>
    <n v="131.82"/>
    <n v="208.28"/>
    <n v="228.31"/>
    <n v="10045.64"/>
    <n v="5800.08"/>
    <n v="4245.5600000000004"/>
    <n v="0.42259999999999998"/>
    <x v="54"/>
    <x v="3"/>
    <x v="2"/>
    <s v="CUST-000014"/>
    <x v="68"/>
    <x v="4"/>
    <n v="12654.72"/>
    <n v="5"/>
  </r>
  <r>
    <s v="DET-004290"/>
    <s v="ORD-000754"/>
    <s v="PRD-000104"/>
    <n v="9"/>
    <n v="278.86"/>
    <n v="384.46"/>
    <n v="385.1"/>
    <n v="3465.9"/>
    <n v="2509.7399999999998"/>
    <n v="956.16"/>
    <n v="0.27589999999999998"/>
    <x v="82"/>
    <x v="1"/>
    <x v="1"/>
    <s v="CUST-000017"/>
    <x v="41"/>
    <x v="4"/>
    <n v="92302.66"/>
    <n v="6"/>
  </r>
  <r>
    <s v="DET-004291"/>
    <s v="ORD-000503"/>
    <s v="PRD-000067"/>
    <n v="33"/>
    <n v="113.42"/>
    <n v="174.22"/>
    <n v="182.45"/>
    <n v="6020.85"/>
    <n v="3742.86"/>
    <n v="2277.9899999999998"/>
    <n v="0.37840000000000001"/>
    <x v="57"/>
    <x v="4"/>
    <x v="2"/>
    <s v="CUST-000068"/>
    <x v="17"/>
    <x v="2"/>
    <n v="35500.46"/>
    <n v="4"/>
  </r>
  <r>
    <s v="DET-004292"/>
    <s v="ORD-000817"/>
    <s v="PRD-000093"/>
    <n v="15"/>
    <n v="392.35"/>
    <n v="579.97"/>
    <n v="585.12"/>
    <n v="8776.7999999999993"/>
    <n v="5885.25"/>
    <n v="2891.55"/>
    <n v="0.32950000000000002"/>
    <x v="60"/>
    <x v="5"/>
    <x v="3"/>
    <s v="CUST-000043"/>
    <x v="54"/>
    <x v="3"/>
    <n v="153408.85"/>
    <n v="1"/>
  </r>
  <r>
    <s v="DET-004293"/>
    <s v="ORD-000588"/>
    <s v="PRD-000030"/>
    <n v="9"/>
    <n v="70.900000000000006"/>
    <n v="95.54"/>
    <n v="103.58"/>
    <n v="932.22"/>
    <n v="638.1"/>
    <n v="294.12"/>
    <n v="0.3155"/>
    <x v="6"/>
    <x v="1"/>
    <x v="3"/>
    <s v="CUST-000028"/>
    <x v="67"/>
    <x v="3"/>
    <n v="19072.099999999999"/>
    <n v="4"/>
  </r>
  <r>
    <s v="DET-004294"/>
    <s v="ORD-001335"/>
    <s v="PRD-000103"/>
    <n v="36"/>
    <n v="191.46"/>
    <n v="245.6"/>
    <n v="264.51"/>
    <n v="9522.36"/>
    <n v="6892.56"/>
    <n v="2629.8"/>
    <n v="0.2762"/>
    <x v="38"/>
    <x v="1"/>
    <x v="1"/>
    <s v="CUST-000001"/>
    <x v="50"/>
    <x v="4"/>
    <n v="55140.480000000003"/>
    <n v="6"/>
  </r>
  <r>
    <s v="DET-004295"/>
    <s v="ORD-001493"/>
    <s v="PRD-000082"/>
    <n v="40"/>
    <n v="330.48"/>
    <n v="422.83"/>
    <n v="417.01"/>
    <n v="16680.400000000001"/>
    <n v="13219.2"/>
    <n v="3461.2"/>
    <n v="0.20749999999999999"/>
    <x v="2"/>
    <x v="2"/>
    <x v="2"/>
    <s v="CUST-000037"/>
    <x v="25"/>
    <x v="4"/>
    <n v="69070.320000000007"/>
    <n v="4"/>
  </r>
  <r>
    <s v="DET-004296"/>
    <s v="ORD-000708"/>
    <s v="PRD-000075"/>
    <n v="19"/>
    <n v="368.09"/>
    <n v="503.79"/>
    <n v="530.87"/>
    <n v="10086.530000000001"/>
    <n v="6993.71"/>
    <n v="3092.82"/>
    <n v="0.30659999999999998"/>
    <x v="100"/>
    <x v="1"/>
    <x v="2"/>
    <s v="CUST-000027"/>
    <x v="21"/>
    <x v="4"/>
    <n v="39753.72"/>
    <n v="5"/>
  </r>
  <r>
    <s v="DET-004297"/>
    <s v="ORD-001068"/>
    <s v="PRD-000043"/>
    <n v="23"/>
    <n v="65.47"/>
    <n v="96.35"/>
    <n v="92.47"/>
    <n v="2126.81"/>
    <n v="1505.81"/>
    <n v="621"/>
    <n v="0.29199999999999998"/>
    <x v="87"/>
    <x v="1"/>
    <x v="2"/>
    <s v="CUST-000061"/>
    <x v="22"/>
    <x v="4"/>
    <n v="4451.96"/>
    <n v="1"/>
  </r>
  <r>
    <s v="DET-004298"/>
    <s v="ORD-001439"/>
    <s v="PRD-000113"/>
    <n v="26"/>
    <n v="468.36"/>
    <n v="680.02"/>
    <n v="744.27"/>
    <n v="19351.02"/>
    <n v="12177.36"/>
    <n v="7173.66"/>
    <n v="0.37069999999999997"/>
    <x v="83"/>
    <x v="1"/>
    <x v="1"/>
    <s v="CUST-000013"/>
    <x v="11"/>
    <x v="3"/>
    <n v="110064.6"/>
    <n v="5"/>
  </r>
  <r>
    <s v="DET-004299"/>
    <s v="ORD-001270"/>
    <s v="PRD-000060"/>
    <n v="38"/>
    <n v="196.4"/>
    <n v="254.95"/>
    <n v="255.55"/>
    <n v="9710.9"/>
    <n v="7463.2"/>
    <n v="2247.6999999999998"/>
    <n v="0.23150000000000001"/>
    <x v="90"/>
    <x v="5"/>
    <x v="1"/>
    <s v="CUST-000011"/>
    <x v="78"/>
    <x v="1"/>
    <n v="93682.8"/>
    <n v="6"/>
  </r>
  <r>
    <s v="DET-004300"/>
    <s v="ORD-001108"/>
    <s v="PRD-000102"/>
    <n v="21"/>
    <n v="336.38"/>
    <n v="487.38"/>
    <n v="523.82000000000005"/>
    <n v="11000.22"/>
    <n v="7063.98"/>
    <n v="3936.24"/>
    <n v="0.35780000000000001"/>
    <x v="37"/>
    <x v="5"/>
    <x v="2"/>
    <s v="CUST-000002"/>
    <x v="26"/>
    <x v="1"/>
    <n v="161462.39999999999"/>
    <n v="5"/>
  </r>
  <r>
    <s v="DET-004301"/>
    <s v="ORD-000207"/>
    <s v="PRD-000040"/>
    <n v="16"/>
    <n v="248.07"/>
    <n v="373.31"/>
    <n v="372.48"/>
    <n v="5959.68"/>
    <n v="3969.12"/>
    <n v="1990.56"/>
    <n v="0.33400000000000002"/>
    <x v="76"/>
    <x v="3"/>
    <x v="0"/>
    <s v="CUST-000026"/>
    <x v="70"/>
    <x v="0"/>
    <n v="89553.27"/>
    <n v="1"/>
  </r>
  <r>
    <s v="DET-004302"/>
    <s v="ORD-000151"/>
    <s v="PRD-000065"/>
    <n v="29"/>
    <n v="176.42"/>
    <n v="236.45"/>
    <n v="247.07"/>
    <n v="7165.03"/>
    <n v="5116.18"/>
    <n v="2048.85"/>
    <n v="0.28599999999999998"/>
    <x v="114"/>
    <x v="0"/>
    <x v="1"/>
    <s v="CUST-000017"/>
    <x v="41"/>
    <x v="4"/>
    <n v="54866.62"/>
    <n v="6"/>
  </r>
  <r>
    <s v="DET-004303"/>
    <s v="ORD-000668"/>
    <s v="PRD-000029"/>
    <n v="21"/>
    <n v="316.58999999999997"/>
    <n v="401.44"/>
    <n v="440.6"/>
    <n v="9252.6"/>
    <n v="6648.39"/>
    <n v="2604.21"/>
    <n v="0.28149999999999997"/>
    <x v="113"/>
    <x v="4"/>
    <x v="2"/>
    <s v="CUST-000069"/>
    <x v="48"/>
    <x v="1"/>
    <n v="98776.08"/>
    <n v="4"/>
  </r>
  <r>
    <s v="DET-004304"/>
    <s v="ORD-000528"/>
    <s v="PRD-000074"/>
    <n v="14"/>
    <n v="416.96"/>
    <n v="613.59"/>
    <n v="663.61"/>
    <n v="9290.5400000000009"/>
    <n v="5837.44"/>
    <n v="3453.1"/>
    <n v="0.37169999999999997"/>
    <x v="40"/>
    <x v="5"/>
    <x v="2"/>
    <s v="CUST-000076"/>
    <x v="35"/>
    <x v="2"/>
    <n v="47950.400000000001"/>
    <n v="3"/>
  </r>
  <r>
    <s v="DET-004305"/>
    <s v="ORD-000165"/>
    <s v="PRD-000092"/>
    <n v="32"/>
    <n v="370.96"/>
    <n v="553.53"/>
    <n v="539.16999999999996"/>
    <n v="17253.439999999999"/>
    <n v="11870.72"/>
    <n v="5382.72"/>
    <n v="0.312"/>
    <x v="5"/>
    <x v="3"/>
    <x v="2"/>
    <s v="CUST-000056"/>
    <x v="9"/>
    <x v="1"/>
    <n v="74562.960000000006"/>
    <n v="3"/>
  </r>
  <r>
    <s v="DET-004306"/>
    <s v="ORD-000917"/>
    <s v="PRD-000095"/>
    <n v="22"/>
    <n v="396.94"/>
    <n v="595.12"/>
    <n v="614.24"/>
    <n v="13513.28"/>
    <n v="8732.68"/>
    <n v="4780.6000000000004"/>
    <n v="0.3538"/>
    <x v="31"/>
    <x v="1"/>
    <x v="2"/>
    <s v="CUST-000009"/>
    <x v="24"/>
    <x v="2"/>
    <n v="139722.88"/>
    <n v="2"/>
  </r>
  <r>
    <s v="DET-004307"/>
    <s v="ORD-001169"/>
    <s v="PRD-000019"/>
    <n v="22"/>
    <n v="244.38"/>
    <n v="336.58"/>
    <n v="337.35"/>
    <n v="7421.7"/>
    <n v="5376.36"/>
    <n v="2045.34"/>
    <n v="0.27560000000000001"/>
    <x v="112"/>
    <x v="2"/>
    <x v="1"/>
    <s v="CUST-000075"/>
    <x v="0"/>
    <x v="0"/>
    <n v="61339.38"/>
    <n v="5"/>
  </r>
  <r>
    <s v="DET-004308"/>
    <s v="ORD-001010"/>
    <s v="PRD-000003"/>
    <n v="49"/>
    <n v="379.4"/>
    <n v="516.48"/>
    <n v="524.30999999999995"/>
    <n v="25691.19"/>
    <n v="18590.599999999999"/>
    <n v="7100.59"/>
    <n v="0.27639999999999998"/>
    <x v="58"/>
    <x v="2"/>
    <x v="1"/>
    <s v="CUST-000012"/>
    <x v="39"/>
    <x v="4"/>
    <n v="53874.8"/>
    <n v="2"/>
  </r>
  <r>
    <s v="DET-004309"/>
    <s v="ORD-000037"/>
    <s v="PRD-000036"/>
    <n v="36"/>
    <n v="413.78"/>
    <n v="552.28"/>
    <n v="552.42999999999995"/>
    <n v="19887.48"/>
    <n v="14896.08"/>
    <n v="4991.3999999999996"/>
    <n v="0.251"/>
    <x v="81"/>
    <x v="1"/>
    <x v="2"/>
    <s v="CUST-000069"/>
    <x v="48"/>
    <x v="1"/>
    <n v="177511.62"/>
    <n v="6"/>
  </r>
  <r>
    <s v="DET-004310"/>
    <s v="ORD-000333"/>
    <s v="PRD-000043"/>
    <n v="18"/>
    <n v="65.47"/>
    <n v="96.35"/>
    <n v="96.39"/>
    <n v="1735.02"/>
    <n v="1178.46"/>
    <n v="556.55999999999995"/>
    <n v="0.32079999999999997"/>
    <x v="87"/>
    <x v="1"/>
    <x v="1"/>
    <s v="CUST-000008"/>
    <x v="20"/>
    <x v="0"/>
    <n v="4451.96"/>
    <n v="1"/>
  </r>
  <r>
    <s v="DET-004311"/>
    <s v="ORD-000403"/>
    <s v="PRD-000015"/>
    <n v="20"/>
    <n v="131.82"/>
    <n v="208.28"/>
    <n v="214.82"/>
    <n v="4296.3999999999996"/>
    <n v="2636.4"/>
    <n v="1660"/>
    <n v="0.38640000000000002"/>
    <x v="54"/>
    <x v="3"/>
    <x v="3"/>
    <s v="CUST-000044"/>
    <x v="52"/>
    <x v="3"/>
    <n v="12654.72"/>
    <n v="3"/>
  </r>
  <r>
    <s v="DET-004312"/>
    <s v="ORD-000414"/>
    <s v="PRD-000097"/>
    <n v="22"/>
    <n v="285.23"/>
    <n v="389.02"/>
    <n v="380.77"/>
    <n v="8376.94"/>
    <n v="6275.06"/>
    <n v="2101.88"/>
    <n v="0.25090000000000001"/>
    <x v="93"/>
    <x v="1"/>
    <x v="0"/>
    <s v="CUST-000015"/>
    <x v="69"/>
    <x v="1"/>
    <n v="47062.95"/>
    <n v="4"/>
  </r>
  <r>
    <s v="DET-004313"/>
    <s v="ORD-000045"/>
    <s v="PRD-000041"/>
    <n v="20"/>
    <n v="104.92"/>
    <n v="144.66"/>
    <n v="149.09"/>
    <n v="2981.8"/>
    <n v="2098.4"/>
    <n v="883.4"/>
    <n v="0.29630000000000001"/>
    <x v="45"/>
    <x v="4"/>
    <x v="0"/>
    <s v="CUST-000039"/>
    <x v="51"/>
    <x v="0"/>
    <n v="9757.56"/>
    <n v="4"/>
  </r>
  <r>
    <s v="DET-004314"/>
    <s v="ORD-001426"/>
    <s v="PRD-000107"/>
    <n v="21"/>
    <n v="234.67"/>
    <n v="373.26"/>
    <n v="370.22"/>
    <n v="7774.62"/>
    <n v="4928.07"/>
    <n v="2846.55"/>
    <n v="0.36609999999999998"/>
    <x v="15"/>
    <x v="2"/>
    <x v="1"/>
    <s v="CUST-000043"/>
    <x v="54"/>
    <x v="3"/>
    <n v="91755.97"/>
    <n v="4"/>
  </r>
  <r>
    <s v="DET-004315"/>
    <s v="ORD-000206"/>
    <s v="PRD-000115"/>
    <n v="11"/>
    <n v="335.03"/>
    <n v="441.68"/>
    <n v="438.74"/>
    <n v="4826.1400000000003"/>
    <n v="3685.33"/>
    <n v="1140.81"/>
    <n v="0.2364"/>
    <x v="46"/>
    <x v="0"/>
    <x v="1"/>
    <s v="CUST-000039"/>
    <x v="51"/>
    <x v="0"/>
    <n v="147748.23000000001"/>
    <n v="2"/>
  </r>
  <r>
    <s v="DET-004316"/>
    <s v="ORD-000062"/>
    <s v="PRD-000109"/>
    <n v="16"/>
    <n v="152.96"/>
    <n v="238.96"/>
    <n v="253.49"/>
    <n v="4055.84"/>
    <n v="2447.36"/>
    <n v="1608.48"/>
    <n v="0.39660000000000001"/>
    <x v="92"/>
    <x v="0"/>
    <x v="1"/>
    <s v="CUST-000013"/>
    <x v="11"/>
    <x v="3"/>
    <n v="16978.560000000001"/>
    <n v="4"/>
  </r>
  <r>
    <s v="DET-004317"/>
    <s v="ORD-000420"/>
    <s v="PRD-000090"/>
    <n v="38"/>
    <n v="262.5"/>
    <n v="342.9"/>
    <n v="327.27999999999997"/>
    <n v="12436.64"/>
    <n v="9975"/>
    <n v="2461.64"/>
    <n v="0.19789999999999999"/>
    <x v="88"/>
    <x v="5"/>
    <x v="0"/>
    <s v="CUST-000062"/>
    <x v="8"/>
    <x v="4"/>
    <n v="44362.5"/>
    <n v="1"/>
  </r>
  <r>
    <s v="DET-004318"/>
    <s v="ORD-000868"/>
    <s v="PRD-000080"/>
    <n v="14"/>
    <n v="102.14"/>
    <n v="155.55000000000001"/>
    <n v="156.66"/>
    <n v="2193.2399999999998"/>
    <n v="1429.96"/>
    <n v="763.28"/>
    <n v="0.34799999999999998"/>
    <x v="95"/>
    <x v="2"/>
    <x v="2"/>
    <s v="CUST-000012"/>
    <x v="39"/>
    <x v="4"/>
    <n v="43103.08"/>
    <n v="6"/>
  </r>
  <r>
    <s v="DET-004319"/>
    <s v="ORD-001492"/>
    <s v="PRD-000036"/>
    <n v="9"/>
    <n v="413.78"/>
    <n v="552.28"/>
    <n v="558.42999999999995"/>
    <n v="5025.87"/>
    <n v="3724.02"/>
    <n v="1301.8499999999999"/>
    <n v="0.25900000000000001"/>
    <x v="81"/>
    <x v="1"/>
    <x v="0"/>
    <s v="CUST-000026"/>
    <x v="70"/>
    <x v="0"/>
    <n v="177511.62"/>
    <n v="4"/>
  </r>
  <r>
    <s v="DET-004320"/>
    <s v="ORD-000820"/>
    <s v="PRD-000097"/>
    <n v="25"/>
    <n v="285.23"/>
    <n v="389.02"/>
    <n v="397.88"/>
    <n v="9947"/>
    <n v="7130.75"/>
    <n v="2816.25"/>
    <n v="0.28310000000000002"/>
    <x v="93"/>
    <x v="1"/>
    <x v="1"/>
    <s v="CUST-000039"/>
    <x v="51"/>
    <x v="0"/>
    <n v="47062.95"/>
    <n v="3"/>
  </r>
  <r>
    <s v="DET-004321"/>
    <s v="ORD-000019"/>
    <s v="PRD-000084"/>
    <n v="7"/>
    <n v="78.599999999999994"/>
    <n v="122.97"/>
    <n v="129.16"/>
    <n v="904.12"/>
    <n v="550.20000000000005"/>
    <n v="353.92"/>
    <n v="0.39150000000000001"/>
    <x v="9"/>
    <x v="5"/>
    <x v="1"/>
    <s v="CUST-000023"/>
    <x v="2"/>
    <x v="1"/>
    <n v="7074"/>
    <n v="2"/>
  </r>
  <r>
    <s v="DET-004322"/>
    <s v="ORD-000365"/>
    <s v="PRD-000077"/>
    <n v="23"/>
    <n v="397.07"/>
    <n v="597.23"/>
    <n v="600.49"/>
    <n v="13811.27"/>
    <n v="9132.61"/>
    <n v="4678.66"/>
    <n v="0.33879999999999999"/>
    <x v="71"/>
    <x v="4"/>
    <x v="3"/>
    <s v="CUST-000075"/>
    <x v="0"/>
    <x v="0"/>
    <n v="153269.01999999999"/>
    <n v="4"/>
  </r>
  <r>
    <s v="DET-004323"/>
    <s v="ORD-001324"/>
    <s v="PRD-000033"/>
    <n v="49"/>
    <n v="79.27"/>
    <n v="103.11"/>
    <n v="101.25"/>
    <n v="4961.25"/>
    <n v="3884.23"/>
    <n v="1077.02"/>
    <n v="0.21709999999999999"/>
    <x v="106"/>
    <x v="3"/>
    <x v="3"/>
    <s v="CUST-000043"/>
    <x v="54"/>
    <x v="3"/>
    <n v="6817.22"/>
    <n v="6"/>
  </r>
  <r>
    <s v="DET-004324"/>
    <s v="ORD-001031"/>
    <s v="PRD-000005"/>
    <n v="48"/>
    <n v="120.21"/>
    <n v="159.85"/>
    <n v="173.07"/>
    <n v="8307.36"/>
    <n v="5770.08"/>
    <n v="2537.2800000000002"/>
    <n v="0.3054"/>
    <x v="3"/>
    <x v="2"/>
    <x v="2"/>
    <s v="CUST-000032"/>
    <x v="1"/>
    <x v="0"/>
    <n v="45439.38"/>
    <n v="4"/>
  </r>
  <r>
    <s v="DET-004325"/>
    <s v="ORD-000428"/>
    <s v="PRD-000101"/>
    <n v="39"/>
    <n v="64.14"/>
    <n v="94.94"/>
    <n v="104.16"/>
    <n v="4062.24"/>
    <n v="2501.46"/>
    <n v="1560.78"/>
    <n v="0.38419999999999999"/>
    <x v="55"/>
    <x v="3"/>
    <x v="1"/>
    <s v="CUST-000035"/>
    <x v="61"/>
    <x v="1"/>
    <n v="31813.439999999999"/>
    <n v="2"/>
  </r>
  <r>
    <s v="DET-004326"/>
    <s v="ORD-001141"/>
    <s v="PRD-000078"/>
    <n v="10"/>
    <n v="83.32"/>
    <n v="130.31"/>
    <n v="124.19"/>
    <n v="1241.9000000000001"/>
    <n v="833.2"/>
    <n v="408.7"/>
    <n v="0.3291"/>
    <x v="16"/>
    <x v="3"/>
    <x v="1"/>
    <s v="CUST-000077"/>
    <x v="45"/>
    <x v="1"/>
    <n v="38077.24"/>
    <n v="1"/>
  </r>
  <r>
    <s v="DET-004327"/>
    <s v="ORD-000580"/>
    <s v="PRD-000091"/>
    <n v="18"/>
    <n v="103.82"/>
    <n v="149.71"/>
    <n v="154.5"/>
    <n v="2781"/>
    <n v="1868.76"/>
    <n v="912.24"/>
    <n v="0.32800000000000001"/>
    <x v="70"/>
    <x v="4"/>
    <x v="0"/>
    <s v="CUST-000052"/>
    <x v="58"/>
    <x v="2"/>
    <n v="23359.5"/>
    <n v="5"/>
  </r>
  <r>
    <s v="DET-004328"/>
    <s v="ORD-000546"/>
    <s v="PRD-000087"/>
    <n v="8"/>
    <n v="378.32"/>
    <n v="486.34"/>
    <n v="486.95"/>
    <n v="3895.6"/>
    <n v="3026.56"/>
    <n v="869.04"/>
    <n v="0.22309999999999999"/>
    <x v="107"/>
    <x v="5"/>
    <x v="3"/>
    <s v="CUST-000054"/>
    <x v="6"/>
    <x v="3"/>
    <n v="133546.96"/>
    <n v="1"/>
  </r>
  <r>
    <s v="DET-004329"/>
    <s v="ORD-000325"/>
    <s v="PRD-000014"/>
    <n v="49"/>
    <n v="145.55000000000001"/>
    <n v="199.14"/>
    <n v="197.46"/>
    <n v="9675.5400000000009"/>
    <n v="7131.95"/>
    <n v="2543.59"/>
    <n v="0.26290000000000002"/>
    <x v="4"/>
    <x v="2"/>
    <x v="0"/>
    <s v="CUST-000017"/>
    <x v="41"/>
    <x v="4"/>
    <n v="47158.2"/>
    <n v="2"/>
  </r>
  <r>
    <s v="DET-004330"/>
    <s v="ORD-000055"/>
    <s v="PRD-000104"/>
    <n v="22"/>
    <n v="278.86"/>
    <n v="384.46"/>
    <n v="384.6"/>
    <n v="8461.2000000000007"/>
    <n v="6134.92"/>
    <n v="2326.2800000000002"/>
    <n v="0.27489999999999998"/>
    <x v="82"/>
    <x v="1"/>
    <x v="2"/>
    <s v="CUST-000076"/>
    <x v="35"/>
    <x v="2"/>
    <n v="92302.66"/>
    <n v="1"/>
  </r>
  <r>
    <s v="DET-004331"/>
    <s v="ORD-000778"/>
    <s v="PRD-000068"/>
    <n v="33"/>
    <n v="410.99"/>
    <n v="593.6"/>
    <n v="620.80999999999995"/>
    <n v="20486.73"/>
    <n v="13562.67"/>
    <n v="6924.06"/>
    <n v="0.33800000000000002"/>
    <x v="24"/>
    <x v="2"/>
    <x v="2"/>
    <s v="CUST-000080"/>
    <x v="12"/>
    <x v="4"/>
    <n v="159053.13"/>
    <n v="2"/>
  </r>
  <r>
    <s v="DET-004332"/>
    <s v="ORD-000992"/>
    <s v="PRD-000103"/>
    <n v="39"/>
    <n v="191.46"/>
    <n v="245.6"/>
    <n v="240.35"/>
    <n v="9373.65"/>
    <n v="7466.94"/>
    <n v="1906.71"/>
    <n v="0.2034"/>
    <x v="38"/>
    <x v="1"/>
    <x v="2"/>
    <s v="CUST-000060"/>
    <x v="62"/>
    <x v="3"/>
    <n v="55140.480000000003"/>
    <n v="5"/>
  </r>
  <r>
    <s v="DET-004333"/>
    <s v="ORD-000042"/>
    <s v="PRD-000116"/>
    <n v="42"/>
    <n v="442.16"/>
    <n v="664.5"/>
    <n v="722.26"/>
    <n v="30334.92"/>
    <n v="18570.72"/>
    <n v="11764.2"/>
    <n v="0.38779999999999998"/>
    <x v="98"/>
    <x v="1"/>
    <x v="3"/>
    <s v="CUST-000023"/>
    <x v="2"/>
    <x v="1"/>
    <n v="207373.04"/>
    <n v="1"/>
  </r>
  <r>
    <s v="DET-004334"/>
    <s v="ORD-001321"/>
    <s v="PRD-000083"/>
    <n v="20"/>
    <n v="198.9"/>
    <n v="259.88"/>
    <n v="265.06"/>
    <n v="5301.2"/>
    <n v="3978"/>
    <n v="1323.2"/>
    <n v="0.24959999999999999"/>
    <x v="66"/>
    <x v="5"/>
    <x v="1"/>
    <s v="CUST-000057"/>
    <x v="76"/>
    <x v="1"/>
    <n v="72399.600000000006"/>
    <n v="3"/>
  </r>
  <r>
    <s v="DET-004335"/>
    <s v="ORD-000231"/>
    <s v="PRD-000047"/>
    <n v="24"/>
    <n v="190.27"/>
    <n v="259.2"/>
    <n v="258.89999999999998"/>
    <n v="6213.6"/>
    <n v="4566.4799999999996"/>
    <n v="1647.12"/>
    <n v="0.2651"/>
    <x v="111"/>
    <x v="0"/>
    <x v="1"/>
    <s v="CUST-000051"/>
    <x v="42"/>
    <x v="2"/>
    <n v="79723.13"/>
    <n v="1"/>
  </r>
  <r>
    <s v="DET-004336"/>
    <s v="ORD-000453"/>
    <s v="PRD-000054"/>
    <n v="28"/>
    <n v="452.67"/>
    <n v="601.72"/>
    <n v="640.73"/>
    <n v="17940.439999999999"/>
    <n v="12674.76"/>
    <n v="5265.68"/>
    <n v="0.29349999999999998"/>
    <x v="77"/>
    <x v="5"/>
    <x v="3"/>
    <s v="CUST-000032"/>
    <x v="1"/>
    <x v="0"/>
    <n v="218639.61"/>
    <n v="3"/>
  </r>
  <r>
    <s v="DET-004337"/>
    <s v="ORD-000394"/>
    <s v="PRD-000004"/>
    <n v="39"/>
    <n v="319.39999999999998"/>
    <n v="411.55"/>
    <n v="391.98"/>
    <n v="15287.22"/>
    <n v="12456.6"/>
    <n v="2830.62"/>
    <n v="0.1852"/>
    <x v="7"/>
    <x v="4"/>
    <x v="1"/>
    <s v="CUST-000077"/>
    <x v="45"/>
    <x v="1"/>
    <n v="31301.200000000001"/>
    <n v="3"/>
  </r>
  <r>
    <s v="DET-004338"/>
    <s v="ORD-001382"/>
    <s v="PRD-000094"/>
    <n v="48"/>
    <n v="302.57"/>
    <n v="401.96"/>
    <n v="407.9"/>
    <n v="19579.2"/>
    <n v="14523.36"/>
    <n v="5055.84"/>
    <n v="0.25819999999999999"/>
    <x v="41"/>
    <x v="2"/>
    <x v="3"/>
    <s v="CUST-000023"/>
    <x v="2"/>
    <x v="1"/>
    <n v="133433.37"/>
    <n v="4"/>
  </r>
  <r>
    <s v="DET-004339"/>
    <s v="ORD-001468"/>
    <s v="PRD-000083"/>
    <n v="23"/>
    <n v="198.9"/>
    <n v="259.88"/>
    <n v="260.74"/>
    <n v="5997.02"/>
    <n v="4574.7"/>
    <n v="1422.32"/>
    <n v="0.23719999999999999"/>
    <x v="66"/>
    <x v="5"/>
    <x v="0"/>
    <s v="CUST-000061"/>
    <x v="22"/>
    <x v="4"/>
    <n v="72399.600000000006"/>
    <n v="4"/>
  </r>
  <r>
    <s v="DET-004340"/>
    <s v="ORD-001152"/>
    <s v="PRD-000095"/>
    <n v="8"/>
    <n v="396.94"/>
    <n v="595.12"/>
    <n v="595.55999999999995"/>
    <n v="4764.4799999999996"/>
    <n v="3175.52"/>
    <n v="1588.96"/>
    <n v="0.33350000000000002"/>
    <x v="31"/>
    <x v="1"/>
    <x v="3"/>
    <s v="CUST-000049"/>
    <x v="7"/>
    <x v="1"/>
    <n v="139722.88"/>
    <n v="6"/>
  </r>
  <r>
    <s v="DET-004341"/>
    <s v="ORD-000691"/>
    <s v="PRD-000095"/>
    <n v="37"/>
    <n v="396.94"/>
    <n v="595.12"/>
    <n v="595.45000000000005"/>
    <n v="22031.65"/>
    <n v="14686.78"/>
    <n v="7344.87"/>
    <n v="0.33339999999999997"/>
    <x v="31"/>
    <x v="1"/>
    <x v="3"/>
    <s v="CUST-000022"/>
    <x v="74"/>
    <x v="3"/>
    <n v="139722.88"/>
    <n v="5"/>
  </r>
  <r>
    <s v="DET-004342"/>
    <s v="ORD-001429"/>
    <s v="PRD-000009"/>
    <n v="6"/>
    <n v="320.5"/>
    <n v="401.4"/>
    <n v="383.21"/>
    <n v="2299.2600000000002"/>
    <n v="1923"/>
    <n v="376.26"/>
    <n v="0.1636"/>
    <x v="69"/>
    <x v="0"/>
    <x v="1"/>
    <s v="CUST-000080"/>
    <x v="12"/>
    <x v="4"/>
    <n v="85253"/>
    <n v="2"/>
  </r>
  <r>
    <s v="DET-004343"/>
    <s v="ORD-000392"/>
    <s v="PRD-000053"/>
    <n v="17"/>
    <n v="472.77"/>
    <n v="675.7"/>
    <n v="657.33"/>
    <n v="11174.61"/>
    <n v="8037.09"/>
    <n v="3137.52"/>
    <n v="0.28079999999999999"/>
    <x v="91"/>
    <x v="2"/>
    <x v="3"/>
    <s v="CUST-000037"/>
    <x v="25"/>
    <x v="4"/>
    <n v="111100.95"/>
    <n v="6"/>
  </r>
  <r>
    <s v="DET-004344"/>
    <s v="ORD-001217"/>
    <s v="PRD-000077"/>
    <n v="49"/>
    <n v="397.07"/>
    <n v="597.23"/>
    <n v="580.08000000000004"/>
    <n v="28423.919999999998"/>
    <n v="19456.43"/>
    <n v="8967.49"/>
    <n v="0.3155"/>
    <x v="71"/>
    <x v="4"/>
    <x v="0"/>
    <s v="CUST-000037"/>
    <x v="25"/>
    <x v="4"/>
    <n v="153269.01999999999"/>
    <n v="5"/>
  </r>
  <r>
    <s v="DET-004345"/>
    <s v="ORD-000604"/>
    <s v="PRD-000078"/>
    <n v="34"/>
    <n v="83.32"/>
    <n v="130.31"/>
    <n v="143.12"/>
    <n v="4866.08"/>
    <n v="2832.88"/>
    <n v="2033.2"/>
    <n v="0.4178"/>
    <x v="16"/>
    <x v="3"/>
    <x v="0"/>
    <s v="CUST-000029"/>
    <x v="4"/>
    <x v="0"/>
    <n v="38077.24"/>
    <n v="3"/>
  </r>
  <r>
    <s v="DET-004346"/>
    <s v="ORD-000881"/>
    <s v="PRD-000119"/>
    <n v="38"/>
    <n v="451.65"/>
    <n v="666.6"/>
    <n v="635.49"/>
    <n v="24148.62"/>
    <n v="17162.7"/>
    <n v="6985.92"/>
    <n v="0.2893"/>
    <x v="47"/>
    <x v="0"/>
    <x v="0"/>
    <s v="CUST-000025"/>
    <x v="15"/>
    <x v="0"/>
    <n v="148592.85"/>
    <n v="5"/>
  </r>
  <r>
    <s v="DET-004347"/>
    <s v="ORD-001102"/>
    <s v="PRD-000060"/>
    <n v="34"/>
    <n v="196.4"/>
    <n v="254.95"/>
    <n v="248.59"/>
    <n v="8452.06"/>
    <n v="6677.6"/>
    <n v="1774.46"/>
    <n v="0.2099"/>
    <x v="90"/>
    <x v="5"/>
    <x v="1"/>
    <s v="CUST-000017"/>
    <x v="41"/>
    <x v="4"/>
    <n v="93682.8"/>
    <n v="6"/>
  </r>
  <r>
    <s v="DET-004348"/>
    <s v="ORD-000085"/>
    <s v="PRD-000046"/>
    <n v="28"/>
    <n v="348.14"/>
    <n v="536.96"/>
    <n v="588.58000000000004"/>
    <n v="16480.240000000002"/>
    <n v="9747.92"/>
    <n v="6732.32"/>
    <n v="0.40849999999999997"/>
    <x v="79"/>
    <x v="1"/>
    <x v="2"/>
    <s v="CUST-000039"/>
    <x v="51"/>
    <x v="0"/>
    <n v="112797.36"/>
    <n v="1"/>
  </r>
  <r>
    <s v="DET-004349"/>
    <s v="ORD-001054"/>
    <s v="PRD-000054"/>
    <n v="48"/>
    <n v="452.67"/>
    <n v="601.72"/>
    <n v="628.34"/>
    <n v="30160.32"/>
    <n v="21728.16"/>
    <n v="8432.16"/>
    <n v="0.27960000000000002"/>
    <x v="77"/>
    <x v="5"/>
    <x v="1"/>
    <s v="CUST-000021"/>
    <x v="55"/>
    <x v="4"/>
    <n v="218639.61"/>
    <n v="2"/>
  </r>
  <r>
    <s v="DET-004350"/>
    <s v="ORD-000049"/>
    <s v="PRD-000074"/>
    <n v="37"/>
    <n v="416.96"/>
    <n v="613.59"/>
    <n v="624.39"/>
    <n v="23102.43"/>
    <n v="15427.52"/>
    <n v="7674.91"/>
    <n v="0.3322"/>
    <x v="40"/>
    <x v="5"/>
    <x v="3"/>
    <s v="CUST-000039"/>
    <x v="51"/>
    <x v="0"/>
    <n v="47950.400000000001"/>
    <n v="2"/>
  </r>
  <r>
    <s v="DET-004351"/>
    <s v="ORD-001169"/>
    <s v="PRD-000112"/>
    <n v="45"/>
    <n v="122.55"/>
    <n v="174.75"/>
    <n v="168.08"/>
    <n v="7563.6"/>
    <n v="5514.75"/>
    <n v="2048.85"/>
    <n v="0.27089999999999997"/>
    <x v="116"/>
    <x v="0"/>
    <x v="1"/>
    <s v="CUST-000075"/>
    <x v="0"/>
    <x v="0"/>
    <n v="16421.7"/>
    <n v="5"/>
  </r>
  <r>
    <s v="DET-004352"/>
    <s v="ORD-000069"/>
    <s v="PRD-000095"/>
    <n v="14"/>
    <n v="396.94"/>
    <n v="595.12"/>
    <n v="625.14"/>
    <n v="8751.9599999999991"/>
    <n v="5557.16"/>
    <n v="3194.8"/>
    <n v="0.36499999999999999"/>
    <x v="31"/>
    <x v="1"/>
    <x v="0"/>
    <s v="CUST-000005"/>
    <x v="65"/>
    <x v="4"/>
    <n v="139722.88"/>
    <n v="4"/>
  </r>
  <r>
    <s v="DET-004353"/>
    <s v="ORD-001082"/>
    <s v="PRD-000037"/>
    <n v="22"/>
    <n v="187.08"/>
    <n v="277.86"/>
    <n v="269.70999999999998"/>
    <n v="5933.62"/>
    <n v="4115.76"/>
    <n v="1817.86"/>
    <n v="0.30640000000000001"/>
    <x v="104"/>
    <x v="0"/>
    <x v="3"/>
    <s v="CUST-000053"/>
    <x v="19"/>
    <x v="4"/>
    <n v="64729.68"/>
    <n v="3"/>
  </r>
  <r>
    <s v="DET-004354"/>
    <s v="ORD-000697"/>
    <s v="PRD-000023"/>
    <n v="23"/>
    <n v="181.47"/>
    <n v="258.42"/>
    <n v="271.52"/>
    <n v="6244.96"/>
    <n v="4173.8100000000004"/>
    <n v="2071.15"/>
    <n v="0.33169999999999999"/>
    <x v="19"/>
    <x v="1"/>
    <x v="2"/>
    <s v="CUST-000075"/>
    <x v="0"/>
    <x v="0"/>
    <n v="43552.800000000003"/>
    <n v="3"/>
  </r>
  <r>
    <s v="DET-004355"/>
    <s v="ORD-000479"/>
    <s v="PRD-000027"/>
    <n v="11"/>
    <n v="139.85"/>
    <n v="204.65"/>
    <n v="224.48"/>
    <n v="2469.2800000000002"/>
    <n v="1538.35"/>
    <n v="930.93"/>
    <n v="0.377"/>
    <x v="80"/>
    <x v="1"/>
    <x v="3"/>
    <s v="CUST-000036"/>
    <x v="46"/>
    <x v="4"/>
    <n v="52164.05"/>
    <n v="4"/>
  </r>
  <r>
    <s v="DET-004356"/>
    <s v="ORD-000820"/>
    <s v="PRD-000070"/>
    <n v="23"/>
    <n v="494.1"/>
    <n v="659.45"/>
    <n v="679.1"/>
    <n v="15619.3"/>
    <n v="11364.3"/>
    <n v="4255"/>
    <n v="0.27239999999999998"/>
    <x v="49"/>
    <x v="1"/>
    <x v="1"/>
    <s v="CUST-000039"/>
    <x v="51"/>
    <x v="0"/>
    <n v="214439.4"/>
    <n v="3"/>
  </r>
  <r>
    <s v="DET-004357"/>
    <s v="ORD-001469"/>
    <s v="PRD-000090"/>
    <n v="28"/>
    <n v="262.5"/>
    <n v="342.9"/>
    <n v="336.77"/>
    <n v="9429.56"/>
    <n v="7350"/>
    <n v="2079.56"/>
    <n v="0.2205"/>
    <x v="88"/>
    <x v="5"/>
    <x v="0"/>
    <s v="CUST-000042"/>
    <x v="53"/>
    <x v="2"/>
    <n v="44362.5"/>
    <n v="1"/>
  </r>
  <r>
    <s v="DET-004358"/>
    <s v="ORD-001320"/>
    <s v="PRD-000066"/>
    <n v="19"/>
    <n v="294.20999999999998"/>
    <n v="435.72"/>
    <n v="454.8"/>
    <n v="8641.2000000000007"/>
    <n v="5589.99"/>
    <n v="3051.21"/>
    <n v="0.35310000000000002"/>
    <x v="14"/>
    <x v="1"/>
    <x v="0"/>
    <s v="CUST-000029"/>
    <x v="4"/>
    <x v="0"/>
    <n v="118860.84"/>
    <n v="6"/>
  </r>
  <r>
    <s v="DET-004359"/>
    <s v="ORD-001195"/>
    <s v="PRD-000109"/>
    <n v="45"/>
    <n v="152.96"/>
    <n v="238.96"/>
    <n v="245.4"/>
    <n v="11043"/>
    <n v="6883.2"/>
    <n v="4159.8"/>
    <n v="0.37669999999999998"/>
    <x v="92"/>
    <x v="0"/>
    <x v="2"/>
    <s v="CUST-000070"/>
    <x v="77"/>
    <x v="0"/>
    <n v="16978.560000000001"/>
    <n v="4"/>
  </r>
  <r>
    <s v="DET-004360"/>
    <s v="ORD-000147"/>
    <s v="PRD-000061"/>
    <n v="46"/>
    <n v="224.9"/>
    <n v="307.97000000000003"/>
    <n v="317.2"/>
    <n v="14591.2"/>
    <n v="10345.4"/>
    <n v="4245.8"/>
    <n v="0.29099999999999998"/>
    <x v="109"/>
    <x v="1"/>
    <x v="2"/>
    <s v="CUST-000041"/>
    <x v="14"/>
    <x v="3"/>
    <n v="11245"/>
    <n v="3"/>
  </r>
  <r>
    <s v="DET-004361"/>
    <s v="ORD-001330"/>
    <s v="PRD-000077"/>
    <n v="27"/>
    <n v="397.07"/>
    <n v="597.23"/>
    <n v="610.20000000000005"/>
    <n v="16475.400000000001"/>
    <n v="10720.89"/>
    <n v="5754.51"/>
    <n v="0.3493"/>
    <x v="71"/>
    <x v="4"/>
    <x v="2"/>
    <s v="CUST-000045"/>
    <x v="13"/>
    <x v="0"/>
    <n v="153269.01999999999"/>
    <n v="6"/>
  </r>
  <r>
    <s v="DET-004362"/>
    <s v="ORD-001016"/>
    <s v="PRD-000051"/>
    <n v="8"/>
    <n v="486.31"/>
    <n v="723.21"/>
    <n v="760.14"/>
    <n v="6081.12"/>
    <n v="3890.48"/>
    <n v="2190.64"/>
    <n v="0.36020000000000002"/>
    <x v="0"/>
    <x v="0"/>
    <x v="1"/>
    <s v="CUST-000050"/>
    <x v="10"/>
    <x v="4"/>
    <n v="231969.87"/>
    <n v="1"/>
  </r>
  <r>
    <s v="DET-004363"/>
    <s v="ORD-000609"/>
    <s v="PRD-000050"/>
    <n v="42"/>
    <n v="133.18"/>
    <n v="194.02"/>
    <n v="200.96"/>
    <n v="8440.32"/>
    <n v="5593.56"/>
    <n v="2846.76"/>
    <n v="0.33729999999999999"/>
    <x v="35"/>
    <x v="1"/>
    <x v="1"/>
    <s v="CUST-000040"/>
    <x v="27"/>
    <x v="1"/>
    <n v="29033.24"/>
    <n v="2"/>
  </r>
  <r>
    <s v="DET-004364"/>
    <s v="ORD-000446"/>
    <s v="PRD-000019"/>
    <n v="8"/>
    <n v="244.38"/>
    <n v="336.58"/>
    <n v="369.58"/>
    <n v="2956.64"/>
    <n v="1955.04"/>
    <n v="1001.6"/>
    <n v="0.33879999999999999"/>
    <x v="112"/>
    <x v="2"/>
    <x v="2"/>
    <s v="CUST-000004"/>
    <x v="73"/>
    <x v="4"/>
    <n v="61339.38"/>
    <n v="5"/>
  </r>
  <r>
    <s v="DET-004365"/>
    <s v="ORD-000221"/>
    <s v="PRD-000001"/>
    <n v="9"/>
    <n v="218.54"/>
    <n v="334.94"/>
    <n v="359.69"/>
    <n v="3237.21"/>
    <n v="1966.86"/>
    <n v="1270.3499999999999"/>
    <n v="0.39240000000000003"/>
    <x v="28"/>
    <x v="5"/>
    <x v="3"/>
    <s v="CUST-000014"/>
    <x v="68"/>
    <x v="4"/>
    <n v="23165.24"/>
    <n v="3"/>
  </r>
  <r>
    <s v="DET-004366"/>
    <s v="ORD-001402"/>
    <s v="PRD-000040"/>
    <n v="45"/>
    <n v="248.07"/>
    <n v="373.31"/>
    <n v="369.47"/>
    <n v="16626.150000000001"/>
    <n v="11163.15"/>
    <n v="5463"/>
    <n v="0.3286"/>
    <x v="76"/>
    <x v="3"/>
    <x v="0"/>
    <s v="CUST-000074"/>
    <x v="29"/>
    <x v="0"/>
    <n v="89553.27"/>
    <n v="6"/>
  </r>
  <r>
    <s v="DET-004367"/>
    <s v="ORD-001290"/>
    <s v="PRD-000032"/>
    <n v="48"/>
    <n v="126.74"/>
    <n v="169.05"/>
    <n v="179"/>
    <n v="8592"/>
    <n v="6083.52"/>
    <n v="2508.48"/>
    <n v="0.29199999999999998"/>
    <x v="56"/>
    <x v="1"/>
    <x v="0"/>
    <s v="CUST-000076"/>
    <x v="35"/>
    <x v="2"/>
    <n v="27249.1"/>
    <n v="5"/>
  </r>
  <r>
    <s v="DET-004368"/>
    <s v="ORD-000095"/>
    <s v="PRD-000022"/>
    <n v="27"/>
    <n v="112.77"/>
    <n v="150.9"/>
    <n v="148.21"/>
    <n v="4001.67"/>
    <n v="3044.79"/>
    <n v="956.88"/>
    <n v="0.23910000000000001"/>
    <x v="17"/>
    <x v="3"/>
    <x v="1"/>
    <s v="CUST-000061"/>
    <x v="22"/>
    <x v="4"/>
    <n v="35409.78"/>
    <n v="4"/>
  </r>
  <r>
    <s v="DET-004369"/>
    <s v="ORD-000262"/>
    <s v="PRD-000112"/>
    <n v="44"/>
    <n v="122.55"/>
    <n v="174.75"/>
    <n v="186.52"/>
    <n v="8206.8799999999992"/>
    <n v="5392.2"/>
    <n v="2814.68"/>
    <n v="0.34300000000000003"/>
    <x v="116"/>
    <x v="0"/>
    <x v="0"/>
    <s v="CUST-000056"/>
    <x v="9"/>
    <x v="1"/>
    <n v="16421.7"/>
    <n v="2"/>
  </r>
  <r>
    <s v="DET-004370"/>
    <s v="ORD-000897"/>
    <s v="PRD-000093"/>
    <n v="41"/>
    <n v="392.35"/>
    <n v="579.97"/>
    <n v="563.80999999999995"/>
    <n v="23116.21"/>
    <n v="16086.35"/>
    <n v="7029.86"/>
    <n v="0.30409999999999998"/>
    <x v="60"/>
    <x v="5"/>
    <x v="1"/>
    <s v="CUST-000054"/>
    <x v="6"/>
    <x v="3"/>
    <n v="153408.85"/>
    <n v="4"/>
  </r>
  <r>
    <s v="DET-004371"/>
    <s v="ORD-001095"/>
    <s v="PRD-000066"/>
    <n v="15"/>
    <n v="294.20999999999998"/>
    <n v="435.72"/>
    <n v="444.88"/>
    <n v="6673.2"/>
    <n v="4413.1499999999996"/>
    <n v="2260.0500000000002"/>
    <n v="0.3387"/>
    <x v="14"/>
    <x v="1"/>
    <x v="2"/>
    <s v="CUST-000003"/>
    <x v="37"/>
    <x v="4"/>
    <n v="118860.84"/>
    <n v="1"/>
  </r>
  <r>
    <s v="DET-004372"/>
    <s v="ORD-000219"/>
    <s v="PRD-000040"/>
    <n v="15"/>
    <n v="248.07"/>
    <n v="373.31"/>
    <n v="398.92"/>
    <n v="5983.8"/>
    <n v="3721.05"/>
    <n v="2262.75"/>
    <n v="0.37809999999999999"/>
    <x v="76"/>
    <x v="3"/>
    <x v="1"/>
    <s v="CUST-000023"/>
    <x v="2"/>
    <x v="1"/>
    <n v="89553.27"/>
    <n v="3"/>
  </r>
  <r>
    <s v="DET-004373"/>
    <s v="ORD-000092"/>
    <s v="PRD-000038"/>
    <n v="17"/>
    <n v="93.95"/>
    <n v="142.47999999999999"/>
    <n v="141.34"/>
    <n v="2402.7800000000002"/>
    <n v="1597.15"/>
    <n v="805.63"/>
    <n v="0.33529999999999999"/>
    <x v="22"/>
    <x v="0"/>
    <x v="1"/>
    <s v="CUST-000058"/>
    <x v="79"/>
    <x v="0"/>
    <n v="12965.1"/>
    <n v="1"/>
  </r>
  <r>
    <s v="DET-004374"/>
    <s v="ORD-000127"/>
    <s v="PRD-000048"/>
    <n v="18"/>
    <n v="284.02999999999997"/>
    <n v="373.58"/>
    <n v="401.81"/>
    <n v="7232.58"/>
    <n v="5112.54"/>
    <n v="2120.04"/>
    <n v="0.29310000000000003"/>
    <x v="20"/>
    <x v="2"/>
    <x v="3"/>
    <s v="CUST-000001"/>
    <x v="50"/>
    <x v="4"/>
    <n v="40900.32"/>
    <n v="6"/>
  </r>
  <r>
    <s v="DET-004375"/>
    <s v="ORD-000080"/>
    <s v="PRD-000055"/>
    <n v="12"/>
    <n v="319.05"/>
    <n v="470.86"/>
    <n v="492.81"/>
    <n v="5913.72"/>
    <n v="3828.6"/>
    <n v="2085.12"/>
    <n v="0.35260000000000002"/>
    <x v="23"/>
    <x v="0"/>
    <x v="1"/>
    <s v="CUST-000070"/>
    <x v="77"/>
    <x v="0"/>
    <n v="62852.85"/>
    <n v="5"/>
  </r>
  <r>
    <s v="DET-004376"/>
    <s v="ORD-001262"/>
    <s v="PRD-000075"/>
    <n v="29"/>
    <n v="368.09"/>
    <n v="503.79"/>
    <n v="508.64"/>
    <n v="14750.56"/>
    <n v="10674.61"/>
    <n v="4075.95"/>
    <n v="0.27629999999999999"/>
    <x v="100"/>
    <x v="1"/>
    <x v="2"/>
    <s v="CUST-000040"/>
    <x v="27"/>
    <x v="1"/>
    <n v="39753.72"/>
    <n v="1"/>
  </r>
  <r>
    <s v="DET-004377"/>
    <s v="ORD-000983"/>
    <s v="PRD-000081"/>
    <n v="22"/>
    <n v="438.4"/>
    <n v="646.51"/>
    <n v="655.25"/>
    <n v="14415.5"/>
    <n v="9644.7999999999993"/>
    <n v="4770.7"/>
    <n v="0.33090000000000003"/>
    <x v="84"/>
    <x v="0"/>
    <x v="3"/>
    <s v="CUST-000078"/>
    <x v="40"/>
    <x v="3"/>
    <n v="203417.60000000001"/>
    <n v="2"/>
  </r>
  <r>
    <s v="DET-004378"/>
    <s v="ORD-001396"/>
    <s v="PRD-000055"/>
    <n v="48"/>
    <n v="319.05"/>
    <n v="470.86"/>
    <n v="512.72"/>
    <n v="24610.560000000001"/>
    <n v="15314.4"/>
    <n v="9296.16"/>
    <n v="0.37769999999999998"/>
    <x v="23"/>
    <x v="0"/>
    <x v="2"/>
    <s v="CUST-000049"/>
    <x v="7"/>
    <x v="1"/>
    <n v="62852.85"/>
    <n v="5"/>
  </r>
  <r>
    <s v="DET-004379"/>
    <s v="ORD-000916"/>
    <s v="PRD-000051"/>
    <n v="48"/>
    <n v="486.31"/>
    <n v="723.21"/>
    <n v="710.68"/>
    <n v="34112.639999999999"/>
    <n v="23342.880000000001"/>
    <n v="10769.76"/>
    <n v="0.31569999999999998"/>
    <x v="0"/>
    <x v="0"/>
    <x v="2"/>
    <s v="CUST-000029"/>
    <x v="4"/>
    <x v="0"/>
    <n v="231969.87"/>
    <n v="6"/>
  </r>
  <r>
    <s v="DET-004380"/>
    <s v="ORD-000486"/>
    <s v="PRD-000107"/>
    <n v="22"/>
    <n v="234.67"/>
    <n v="373.26"/>
    <n v="393.42"/>
    <n v="8655.24"/>
    <n v="5162.74"/>
    <n v="3492.5"/>
    <n v="0.40350000000000003"/>
    <x v="15"/>
    <x v="2"/>
    <x v="0"/>
    <s v="CUST-000068"/>
    <x v="17"/>
    <x v="2"/>
    <n v="91755.97"/>
    <n v="4"/>
  </r>
  <r>
    <s v="DET-004381"/>
    <s v="ORD-000694"/>
    <s v="PRD-000060"/>
    <n v="14"/>
    <n v="196.4"/>
    <n v="254.95"/>
    <n v="269.25"/>
    <n v="3769.5"/>
    <n v="2749.6"/>
    <n v="1019.9"/>
    <n v="0.27060000000000001"/>
    <x v="90"/>
    <x v="5"/>
    <x v="2"/>
    <s v="CUST-000058"/>
    <x v="79"/>
    <x v="0"/>
    <n v="93682.8"/>
    <n v="3"/>
  </r>
  <r>
    <s v="DET-004382"/>
    <s v="ORD-000025"/>
    <s v="PRD-000008"/>
    <n v="11"/>
    <n v="439.78"/>
    <n v="682.21"/>
    <n v="742.5"/>
    <n v="8167.5"/>
    <n v="4837.58"/>
    <n v="3329.92"/>
    <n v="0.40770000000000001"/>
    <x v="117"/>
    <x v="5"/>
    <x v="3"/>
    <s v="CUST-000019"/>
    <x v="3"/>
    <x v="0"/>
    <n v="94552.7"/>
    <n v="6"/>
  </r>
  <r>
    <s v="DET-004383"/>
    <s v="ORD-000156"/>
    <s v="PRD-000086"/>
    <n v="48"/>
    <n v="196.33"/>
    <n v="246.04"/>
    <n v="260.06"/>
    <n v="12482.88"/>
    <n v="9423.84"/>
    <n v="3059.04"/>
    <n v="0.24510000000000001"/>
    <x v="59"/>
    <x v="2"/>
    <x v="1"/>
    <s v="CUST-000013"/>
    <x v="11"/>
    <x v="3"/>
    <n v="55561.39"/>
    <n v="1"/>
  </r>
  <r>
    <s v="DET-004384"/>
    <s v="ORD-000632"/>
    <s v="PRD-000068"/>
    <n v="18"/>
    <n v="410.99"/>
    <n v="593.6"/>
    <n v="615.96"/>
    <n v="11087.28"/>
    <n v="7397.82"/>
    <n v="3689.46"/>
    <n v="0.33279999999999998"/>
    <x v="24"/>
    <x v="2"/>
    <x v="3"/>
    <s v="CUST-000007"/>
    <x v="30"/>
    <x v="3"/>
    <n v="159053.13"/>
    <n v="3"/>
  </r>
  <r>
    <s v="DET-004385"/>
    <s v="ORD-001081"/>
    <s v="PRD-000075"/>
    <n v="19"/>
    <n v="368.09"/>
    <n v="503.79"/>
    <n v="546.79999999999995"/>
    <n v="10389.200000000001"/>
    <n v="6993.71"/>
    <n v="3395.49"/>
    <n v="0.32679999999999998"/>
    <x v="100"/>
    <x v="1"/>
    <x v="0"/>
    <s v="CUST-000017"/>
    <x v="41"/>
    <x v="4"/>
    <n v="39753.72"/>
    <n v="4"/>
  </r>
  <r>
    <s v="DET-004386"/>
    <s v="ORD-000019"/>
    <s v="PRD-000072"/>
    <n v="20"/>
    <n v="139.41999999999999"/>
    <n v="218.06"/>
    <n v="234.28"/>
    <n v="4685.6000000000004"/>
    <n v="2788.4"/>
    <n v="1897.2"/>
    <n v="0.40489999999999998"/>
    <x v="99"/>
    <x v="4"/>
    <x v="1"/>
    <s v="CUST-000023"/>
    <x v="2"/>
    <x v="1"/>
    <n v="45032.66"/>
    <n v="2"/>
  </r>
  <r>
    <s v="DET-004387"/>
    <s v="ORD-001408"/>
    <s v="PRD-000009"/>
    <n v="6"/>
    <n v="320.5"/>
    <n v="401.4"/>
    <n v="424.49"/>
    <n v="2546.94"/>
    <n v="1923"/>
    <n v="623.94000000000005"/>
    <n v="0.245"/>
    <x v="69"/>
    <x v="0"/>
    <x v="2"/>
    <s v="CUST-000072"/>
    <x v="34"/>
    <x v="0"/>
    <n v="85253"/>
    <n v="1"/>
  </r>
  <r>
    <s v="DET-004388"/>
    <s v="ORD-001217"/>
    <s v="PRD-000090"/>
    <n v="34"/>
    <n v="262.5"/>
    <n v="342.9"/>
    <n v="327.43"/>
    <n v="11132.62"/>
    <n v="8925"/>
    <n v="2207.62"/>
    <n v="0.1983"/>
    <x v="88"/>
    <x v="5"/>
    <x v="0"/>
    <s v="CUST-000037"/>
    <x v="25"/>
    <x v="4"/>
    <n v="44362.5"/>
    <n v="5"/>
  </r>
  <r>
    <s v="DET-004389"/>
    <s v="ORD-000237"/>
    <s v="PRD-000002"/>
    <n v="34"/>
    <n v="477.82"/>
    <n v="747.13"/>
    <n v="751.63"/>
    <n v="25555.42"/>
    <n v="16245.88"/>
    <n v="9309.5400000000009"/>
    <n v="0.36430000000000001"/>
    <x v="86"/>
    <x v="4"/>
    <x v="0"/>
    <s v="CUST-000051"/>
    <x v="42"/>
    <x v="2"/>
    <n v="45392.9"/>
    <n v="3"/>
  </r>
  <r>
    <s v="DET-004390"/>
    <s v="ORD-001411"/>
    <s v="PRD-000080"/>
    <n v="22"/>
    <n v="102.14"/>
    <n v="155.55000000000001"/>
    <n v="162.52000000000001"/>
    <n v="3575.44"/>
    <n v="2247.08"/>
    <n v="1328.36"/>
    <n v="0.3715"/>
    <x v="95"/>
    <x v="2"/>
    <x v="2"/>
    <s v="CUST-000070"/>
    <x v="77"/>
    <x v="0"/>
    <n v="43103.08"/>
    <n v="2"/>
  </r>
  <r>
    <s v="DET-004391"/>
    <s v="ORD-001450"/>
    <s v="PRD-000095"/>
    <n v="35"/>
    <n v="396.94"/>
    <n v="595.12"/>
    <n v="611.98"/>
    <n v="21419.3"/>
    <n v="13892.9"/>
    <n v="7526.4"/>
    <n v="0.35139999999999999"/>
    <x v="31"/>
    <x v="1"/>
    <x v="0"/>
    <s v="CUST-000016"/>
    <x v="47"/>
    <x v="3"/>
    <n v="139722.88"/>
    <n v="6"/>
  </r>
  <r>
    <s v="DET-004392"/>
    <s v="ORD-000277"/>
    <s v="PRD-000070"/>
    <n v="48"/>
    <n v="494.1"/>
    <n v="659.45"/>
    <n v="658.06"/>
    <n v="31586.880000000001"/>
    <n v="23716.799999999999"/>
    <n v="7870.08"/>
    <n v="0.2492"/>
    <x v="49"/>
    <x v="1"/>
    <x v="0"/>
    <s v="CUST-000021"/>
    <x v="55"/>
    <x v="4"/>
    <n v="214439.4"/>
    <n v="1"/>
  </r>
  <r>
    <s v="DET-004393"/>
    <s v="ORD-001251"/>
    <s v="PRD-000117"/>
    <n v="17"/>
    <n v="411.65"/>
    <n v="555.02"/>
    <n v="539.29"/>
    <n v="9167.93"/>
    <n v="6998.05"/>
    <n v="2169.88"/>
    <n v="0.23669999999999999"/>
    <x v="97"/>
    <x v="4"/>
    <x v="1"/>
    <s v="CUST-000062"/>
    <x v="8"/>
    <x v="4"/>
    <n v="41165"/>
    <n v="1"/>
  </r>
  <r>
    <s v="DET-004394"/>
    <s v="ORD-000745"/>
    <s v="PRD-000085"/>
    <n v="24"/>
    <n v="189.94"/>
    <n v="277.74"/>
    <n v="286.89"/>
    <n v="6885.36"/>
    <n v="4558.5600000000004"/>
    <n v="2326.8000000000002"/>
    <n v="0.33789999999999998"/>
    <x v="115"/>
    <x v="5"/>
    <x v="3"/>
    <s v="CUST-000036"/>
    <x v="46"/>
    <x v="4"/>
    <n v="73316.84"/>
    <n v="1"/>
  </r>
  <r>
    <s v="DET-004395"/>
    <s v="ORD-000552"/>
    <s v="PRD-000090"/>
    <n v="39"/>
    <n v="262.5"/>
    <n v="342.9"/>
    <n v="340.46"/>
    <n v="13277.94"/>
    <n v="10237.5"/>
    <n v="3040.44"/>
    <n v="0.22900000000000001"/>
    <x v="88"/>
    <x v="5"/>
    <x v="2"/>
    <s v="CUST-000040"/>
    <x v="27"/>
    <x v="1"/>
    <n v="44362.5"/>
    <n v="1"/>
  </r>
  <r>
    <s v="DET-004396"/>
    <s v="ORD-001347"/>
    <s v="PRD-000059"/>
    <n v="27"/>
    <n v="70.349999999999994"/>
    <n v="111"/>
    <n v="109.33"/>
    <n v="2951.91"/>
    <n v="1899.45"/>
    <n v="1052.46"/>
    <n v="0.35649999999999998"/>
    <x v="74"/>
    <x v="3"/>
    <x v="1"/>
    <s v="CUST-000026"/>
    <x v="70"/>
    <x v="0"/>
    <n v="22441.65"/>
    <n v="1"/>
  </r>
  <r>
    <s v="DET-004397"/>
    <s v="ORD-001177"/>
    <s v="PRD-000019"/>
    <n v="46"/>
    <n v="244.38"/>
    <n v="336.58"/>
    <n v="339.89"/>
    <n v="15634.94"/>
    <n v="11241.48"/>
    <n v="4393.46"/>
    <n v="0.28100000000000003"/>
    <x v="112"/>
    <x v="2"/>
    <x v="0"/>
    <s v="CUST-000041"/>
    <x v="14"/>
    <x v="3"/>
    <n v="61339.38"/>
    <n v="6"/>
  </r>
  <r>
    <s v="DET-004398"/>
    <s v="ORD-000639"/>
    <s v="PRD-000028"/>
    <n v="37"/>
    <n v="281.41000000000003"/>
    <n v="401.27"/>
    <n v="428.49"/>
    <n v="15854.13"/>
    <n v="10412.17"/>
    <n v="5441.96"/>
    <n v="0.34329999999999999"/>
    <x v="12"/>
    <x v="3"/>
    <x v="1"/>
    <s v="CUST-000054"/>
    <x v="6"/>
    <x v="3"/>
    <n v="26171.13"/>
    <n v="5"/>
  </r>
  <r>
    <s v="DET-004399"/>
    <s v="ORD-000237"/>
    <s v="PRD-000072"/>
    <n v="42"/>
    <n v="139.41999999999999"/>
    <n v="218.06"/>
    <n v="223.11"/>
    <n v="9370.6200000000008"/>
    <n v="5855.64"/>
    <n v="3514.98"/>
    <n v="0.37509999999999999"/>
    <x v="99"/>
    <x v="4"/>
    <x v="0"/>
    <s v="CUST-000051"/>
    <x v="42"/>
    <x v="2"/>
    <n v="45032.66"/>
    <n v="3"/>
  </r>
  <r>
    <s v="DET-004400"/>
    <s v="ORD-000998"/>
    <s v="PRD-000014"/>
    <n v="39"/>
    <n v="145.55000000000001"/>
    <n v="199.14"/>
    <n v="195.65"/>
    <n v="7630.35"/>
    <n v="5676.45"/>
    <n v="1953.9"/>
    <n v="0.25609999999999999"/>
    <x v="4"/>
    <x v="2"/>
    <x v="3"/>
    <s v="CUST-000074"/>
    <x v="29"/>
    <x v="0"/>
    <n v="47158.2"/>
    <n v="1"/>
  </r>
  <r>
    <s v="DET-004401"/>
    <s v="ORD-000055"/>
    <s v="PRD-000024"/>
    <n v="40"/>
    <n v="214.86"/>
    <n v="291.2"/>
    <n v="281.75"/>
    <n v="11270"/>
    <n v="8594.4"/>
    <n v="2675.6"/>
    <n v="0.2374"/>
    <x v="73"/>
    <x v="0"/>
    <x v="2"/>
    <s v="CUST-000076"/>
    <x v="35"/>
    <x v="2"/>
    <n v="80572.5"/>
    <n v="1"/>
  </r>
  <r>
    <s v="DET-004402"/>
    <s v="ORD-001460"/>
    <s v="PRD-000112"/>
    <n v="24"/>
    <n v="122.55"/>
    <n v="174.75"/>
    <n v="179.09"/>
    <n v="4298.16"/>
    <n v="2941.2"/>
    <n v="1356.96"/>
    <n v="0.31569999999999998"/>
    <x v="116"/>
    <x v="0"/>
    <x v="1"/>
    <s v="CUST-000074"/>
    <x v="29"/>
    <x v="0"/>
    <n v="16421.7"/>
    <n v="6"/>
  </r>
  <r>
    <s v="DET-004403"/>
    <s v="ORD-000684"/>
    <s v="PRD-000044"/>
    <n v="7"/>
    <n v="459.19"/>
    <n v="660.1"/>
    <n v="705.75"/>
    <n v="4940.25"/>
    <n v="3214.33"/>
    <n v="1725.92"/>
    <n v="0.34939999999999999"/>
    <x v="53"/>
    <x v="1"/>
    <x v="3"/>
    <s v="CUST-000059"/>
    <x v="5"/>
    <x v="2"/>
    <n v="22959.5"/>
    <n v="6"/>
  </r>
  <r>
    <s v="DET-004404"/>
    <s v="ORD-000109"/>
    <s v="PRD-000101"/>
    <n v="12"/>
    <n v="64.14"/>
    <n v="94.94"/>
    <n v="99.49"/>
    <n v="1193.8800000000001"/>
    <n v="769.68"/>
    <n v="424.2"/>
    <n v="0.3553"/>
    <x v="55"/>
    <x v="3"/>
    <x v="2"/>
    <s v="CUST-000045"/>
    <x v="13"/>
    <x v="0"/>
    <n v="31813.439999999999"/>
    <n v="6"/>
  </r>
  <r>
    <s v="DET-004405"/>
    <s v="ORD-001208"/>
    <s v="PRD-000056"/>
    <n v="44"/>
    <n v="464.84"/>
    <n v="609.41999999999996"/>
    <n v="600.16999999999996"/>
    <n v="26407.48"/>
    <n v="20452.96"/>
    <n v="5954.52"/>
    <n v="0.22550000000000001"/>
    <x v="78"/>
    <x v="4"/>
    <x v="2"/>
    <s v="CUST-000079"/>
    <x v="49"/>
    <x v="0"/>
    <n v="192443.76"/>
    <n v="2"/>
  </r>
  <r>
    <s v="DET-004406"/>
    <s v="ORD-001392"/>
    <s v="PRD-000090"/>
    <n v="36"/>
    <n v="262.5"/>
    <n v="342.9"/>
    <n v="348.22"/>
    <n v="12535.92"/>
    <n v="9450"/>
    <n v="3085.92"/>
    <n v="0.2462"/>
    <x v="88"/>
    <x v="5"/>
    <x v="1"/>
    <s v="CUST-000021"/>
    <x v="55"/>
    <x v="4"/>
    <n v="44362.5"/>
    <n v="2"/>
  </r>
  <r>
    <s v="DET-004407"/>
    <s v="ORD-001222"/>
    <s v="PRD-000095"/>
    <n v="33"/>
    <n v="396.94"/>
    <n v="595.12"/>
    <n v="641.71"/>
    <n v="21176.43"/>
    <n v="13099.02"/>
    <n v="8077.41"/>
    <n v="0.38140000000000002"/>
    <x v="31"/>
    <x v="1"/>
    <x v="3"/>
    <s v="CUST-000050"/>
    <x v="10"/>
    <x v="4"/>
    <n v="139722.88"/>
    <n v="1"/>
  </r>
  <r>
    <s v="DET-004408"/>
    <s v="ORD-001395"/>
    <s v="PRD-000120"/>
    <n v="11"/>
    <n v="292.7"/>
    <n v="384.02"/>
    <n v="375.05"/>
    <n v="4125.55"/>
    <n v="3219.7"/>
    <n v="905.85"/>
    <n v="0.21959999999999999"/>
    <x v="62"/>
    <x v="2"/>
    <x v="1"/>
    <s v="CUST-000033"/>
    <x v="23"/>
    <x v="2"/>
    <n v="76980.100000000006"/>
    <n v="1"/>
  </r>
  <r>
    <s v="DET-004409"/>
    <s v="ORD-000373"/>
    <s v="PRD-000051"/>
    <n v="6"/>
    <n v="486.31"/>
    <n v="723.21"/>
    <n v="744.77"/>
    <n v="4468.62"/>
    <n v="2917.86"/>
    <n v="1550.76"/>
    <n v="0.34699999999999998"/>
    <x v="0"/>
    <x v="0"/>
    <x v="1"/>
    <s v="CUST-000079"/>
    <x v="49"/>
    <x v="0"/>
    <n v="231969.87"/>
    <n v="6"/>
  </r>
  <r>
    <s v="DET-004410"/>
    <s v="ORD-000973"/>
    <s v="PRD-000032"/>
    <n v="25"/>
    <n v="126.74"/>
    <n v="169.05"/>
    <n v="169.63"/>
    <n v="4240.75"/>
    <n v="3168.5"/>
    <n v="1072.25"/>
    <n v="0.25280000000000002"/>
    <x v="56"/>
    <x v="1"/>
    <x v="0"/>
    <s v="CUST-000031"/>
    <x v="57"/>
    <x v="0"/>
    <n v="27249.1"/>
    <n v="4"/>
  </r>
  <r>
    <s v="DET-004411"/>
    <s v="ORD-000201"/>
    <s v="PRD-000050"/>
    <n v="10"/>
    <n v="133.18"/>
    <n v="194.02"/>
    <n v="187.93"/>
    <n v="1879.3"/>
    <n v="1331.8"/>
    <n v="547.5"/>
    <n v="0.2913"/>
    <x v="35"/>
    <x v="1"/>
    <x v="2"/>
    <s v="CUST-000062"/>
    <x v="8"/>
    <x v="4"/>
    <n v="29033.24"/>
    <n v="5"/>
  </r>
  <r>
    <s v="DET-004412"/>
    <s v="ORD-000849"/>
    <s v="PRD-000041"/>
    <n v="32"/>
    <n v="104.92"/>
    <n v="144.66"/>
    <n v="138.51"/>
    <n v="4432.32"/>
    <n v="3357.44"/>
    <n v="1074.8800000000001"/>
    <n v="0.24249999999999999"/>
    <x v="45"/>
    <x v="4"/>
    <x v="0"/>
    <s v="CUST-000065"/>
    <x v="33"/>
    <x v="4"/>
    <n v="9757.56"/>
    <n v="6"/>
  </r>
  <r>
    <s v="DET-004413"/>
    <s v="ORD-000509"/>
    <s v="PRD-000066"/>
    <n v="46"/>
    <n v="294.20999999999998"/>
    <n v="435.72"/>
    <n v="450.26"/>
    <n v="20711.96"/>
    <n v="13533.66"/>
    <n v="7178.3"/>
    <n v="0.34660000000000002"/>
    <x v="14"/>
    <x v="1"/>
    <x v="3"/>
    <s v="CUST-000036"/>
    <x v="46"/>
    <x v="4"/>
    <n v="118860.84"/>
    <n v="3"/>
  </r>
  <r>
    <s v="DET-004414"/>
    <s v="ORD-001346"/>
    <s v="PRD-000025"/>
    <n v="40"/>
    <n v="255.23"/>
    <n v="344.48"/>
    <n v="328.33"/>
    <n v="13133.2"/>
    <n v="10209.200000000001"/>
    <n v="2924"/>
    <n v="0.22259999999999999"/>
    <x v="11"/>
    <x v="1"/>
    <x v="0"/>
    <s v="CUST-000017"/>
    <x v="41"/>
    <x v="4"/>
    <n v="118937.18"/>
    <n v="4"/>
  </r>
  <r>
    <s v="DET-004415"/>
    <s v="ORD-000275"/>
    <s v="PRD-000116"/>
    <n v="36"/>
    <n v="442.16"/>
    <n v="664.5"/>
    <n v="641.59"/>
    <n v="23097.24"/>
    <n v="15917.76"/>
    <n v="7179.48"/>
    <n v="0.31080000000000002"/>
    <x v="98"/>
    <x v="1"/>
    <x v="2"/>
    <s v="CUST-000061"/>
    <x v="22"/>
    <x v="4"/>
    <n v="207373.04"/>
    <n v="2"/>
  </r>
  <r>
    <s v="DET-004416"/>
    <s v="ORD-000211"/>
    <s v="PRD-000108"/>
    <n v="49"/>
    <n v="390"/>
    <n v="541.16"/>
    <n v="542.32000000000005"/>
    <n v="26573.68"/>
    <n v="19110"/>
    <n v="7463.68"/>
    <n v="0.28089999999999998"/>
    <x v="34"/>
    <x v="4"/>
    <x v="1"/>
    <s v="CUST-000050"/>
    <x v="10"/>
    <x v="4"/>
    <n v="56160"/>
    <n v="5"/>
  </r>
  <r>
    <s v="DET-004417"/>
    <s v="ORD-000504"/>
    <s v="PRD-000061"/>
    <n v="46"/>
    <n v="224.9"/>
    <n v="307.97000000000003"/>
    <n v="294.58"/>
    <n v="13550.68"/>
    <n v="10345.4"/>
    <n v="3205.28"/>
    <n v="0.23649999999999999"/>
    <x v="109"/>
    <x v="1"/>
    <x v="0"/>
    <s v="CUST-000076"/>
    <x v="35"/>
    <x v="2"/>
    <n v="11245"/>
    <n v="3"/>
  </r>
  <r>
    <s v="DET-004418"/>
    <s v="ORD-001142"/>
    <s v="PRD-000066"/>
    <n v="13"/>
    <n v="294.20999999999998"/>
    <n v="435.72"/>
    <n v="440.11"/>
    <n v="5721.43"/>
    <n v="3824.73"/>
    <n v="1896.7"/>
    <n v="0.33150000000000002"/>
    <x v="14"/>
    <x v="1"/>
    <x v="0"/>
    <s v="CUST-000030"/>
    <x v="38"/>
    <x v="3"/>
    <n v="118860.84"/>
    <n v="6"/>
  </r>
  <r>
    <s v="DET-004419"/>
    <s v="ORD-000703"/>
    <s v="PRD-000042"/>
    <n v="15"/>
    <n v="272.83"/>
    <n v="401.42"/>
    <n v="389.2"/>
    <n v="5838"/>
    <n v="4092.45"/>
    <n v="1745.55"/>
    <n v="0.29899999999999999"/>
    <x v="36"/>
    <x v="2"/>
    <x v="1"/>
    <s v="CUST-000034"/>
    <x v="28"/>
    <x v="0"/>
    <n v="121955.01"/>
    <n v="2"/>
  </r>
  <r>
    <s v="DET-004420"/>
    <s v="ORD-000042"/>
    <s v="PRD-000065"/>
    <n v="27"/>
    <n v="176.42"/>
    <n v="236.45"/>
    <n v="237.04"/>
    <n v="6400.08"/>
    <n v="4763.34"/>
    <n v="1636.74"/>
    <n v="0.25569999999999998"/>
    <x v="114"/>
    <x v="0"/>
    <x v="3"/>
    <s v="CUST-000023"/>
    <x v="2"/>
    <x v="1"/>
    <n v="54866.62"/>
    <n v="1"/>
  </r>
  <r>
    <s v="DET-004421"/>
    <s v="ORD-000315"/>
    <s v="PRD-000036"/>
    <n v="15"/>
    <n v="413.78"/>
    <n v="552.28"/>
    <n v="590.21"/>
    <n v="8853.15"/>
    <n v="6206.7"/>
    <n v="2646.45"/>
    <n v="0.2989"/>
    <x v="81"/>
    <x v="1"/>
    <x v="3"/>
    <s v="CUST-000038"/>
    <x v="32"/>
    <x v="3"/>
    <n v="177511.62"/>
    <n v="2"/>
  </r>
  <r>
    <s v="DET-004422"/>
    <s v="ORD-000788"/>
    <s v="PRD-000076"/>
    <n v="6"/>
    <n v="378.05"/>
    <n v="518.77"/>
    <n v="541.57000000000005"/>
    <n v="3249.42"/>
    <n v="2268.3000000000002"/>
    <n v="981.12"/>
    <n v="0.3019"/>
    <x v="13"/>
    <x v="4"/>
    <x v="3"/>
    <s v="CUST-000026"/>
    <x v="70"/>
    <x v="0"/>
    <n v="161805.4"/>
    <n v="6"/>
  </r>
  <r>
    <s v="DET-004423"/>
    <s v="ORD-000329"/>
    <s v="PRD-000009"/>
    <n v="7"/>
    <n v="320.5"/>
    <n v="401.4"/>
    <n v="408.15"/>
    <n v="2857.05"/>
    <n v="2243.5"/>
    <n v="613.54999999999995"/>
    <n v="0.2147"/>
    <x v="69"/>
    <x v="0"/>
    <x v="0"/>
    <s v="CUST-000010"/>
    <x v="75"/>
    <x v="4"/>
    <n v="85253"/>
    <n v="3"/>
  </r>
  <r>
    <s v="DET-004424"/>
    <s v="ORD-001041"/>
    <s v="PRD-000036"/>
    <n v="15"/>
    <n v="413.78"/>
    <n v="552.28"/>
    <n v="532.27"/>
    <n v="7984.05"/>
    <n v="6206.7"/>
    <n v="1777.35"/>
    <n v="0.22259999999999999"/>
    <x v="81"/>
    <x v="1"/>
    <x v="3"/>
    <s v="CUST-000015"/>
    <x v="69"/>
    <x v="1"/>
    <n v="177511.62"/>
    <n v="6"/>
  </r>
  <r>
    <s v="DET-004425"/>
    <s v="ORD-000283"/>
    <s v="PRD-000105"/>
    <n v="39"/>
    <n v="458.4"/>
    <n v="615.54999999999995"/>
    <n v="641.94000000000005"/>
    <n v="25035.66"/>
    <n v="17877.599999999999"/>
    <n v="7158.06"/>
    <n v="0.28589999999999999"/>
    <x v="85"/>
    <x v="2"/>
    <x v="3"/>
    <s v="CUST-000034"/>
    <x v="28"/>
    <x v="0"/>
    <n v="143479.20000000001"/>
    <n v="3"/>
  </r>
  <r>
    <s v="DET-004426"/>
    <s v="ORD-000943"/>
    <s v="PRD-000092"/>
    <n v="19"/>
    <n v="370.96"/>
    <n v="553.53"/>
    <n v="539.45000000000005"/>
    <n v="10249.549999999999"/>
    <n v="7048.24"/>
    <n v="3201.31"/>
    <n v="0.31230000000000002"/>
    <x v="5"/>
    <x v="3"/>
    <x v="0"/>
    <s v="CUST-000040"/>
    <x v="27"/>
    <x v="1"/>
    <n v="74562.960000000006"/>
    <n v="6"/>
  </r>
  <r>
    <s v="DET-004427"/>
    <s v="ORD-000258"/>
    <s v="PRD-000038"/>
    <n v="47"/>
    <n v="93.95"/>
    <n v="142.47999999999999"/>
    <n v="136.99"/>
    <n v="6438.53"/>
    <n v="4415.6499999999996"/>
    <n v="2022.88"/>
    <n v="0.31419999999999998"/>
    <x v="22"/>
    <x v="0"/>
    <x v="2"/>
    <s v="CUST-000016"/>
    <x v="47"/>
    <x v="3"/>
    <n v="12965.1"/>
    <n v="5"/>
  </r>
  <r>
    <s v="DET-004428"/>
    <s v="ORD-000575"/>
    <s v="PRD-000033"/>
    <n v="15"/>
    <n v="79.27"/>
    <n v="103.11"/>
    <n v="108.22"/>
    <n v="1623.3"/>
    <n v="1189.05"/>
    <n v="434.25"/>
    <n v="0.26750000000000002"/>
    <x v="106"/>
    <x v="3"/>
    <x v="2"/>
    <s v="CUST-000051"/>
    <x v="42"/>
    <x v="2"/>
    <n v="6817.22"/>
    <n v="3"/>
  </r>
  <r>
    <s v="DET-004429"/>
    <s v="ORD-000574"/>
    <s v="PRD-000042"/>
    <n v="35"/>
    <n v="272.83"/>
    <n v="401.42"/>
    <n v="436.27"/>
    <n v="15269.45"/>
    <n v="9549.0499999999993"/>
    <n v="5720.4"/>
    <n v="0.37459999999999999"/>
    <x v="36"/>
    <x v="2"/>
    <x v="0"/>
    <s v="CUST-000059"/>
    <x v="5"/>
    <x v="2"/>
    <n v="121955.01"/>
    <n v="6"/>
  </r>
  <r>
    <s v="DET-004430"/>
    <s v="ORD-000612"/>
    <s v="PRD-000061"/>
    <n v="32"/>
    <n v="224.9"/>
    <n v="307.97000000000003"/>
    <n v="313.85000000000002"/>
    <n v="10043.200000000001"/>
    <n v="7196.8"/>
    <n v="2846.4"/>
    <n v="0.28339999999999999"/>
    <x v="109"/>
    <x v="1"/>
    <x v="3"/>
    <s v="CUST-000001"/>
    <x v="50"/>
    <x v="4"/>
    <n v="11245"/>
    <n v="5"/>
  </r>
  <r>
    <s v="DET-004431"/>
    <s v="ORD-001043"/>
    <s v="PRD-000046"/>
    <n v="32"/>
    <n v="348.14"/>
    <n v="536.96"/>
    <n v="513.41"/>
    <n v="16429.12"/>
    <n v="11140.48"/>
    <n v="5288.64"/>
    <n v="0.32190000000000002"/>
    <x v="79"/>
    <x v="1"/>
    <x v="3"/>
    <s v="CUST-000029"/>
    <x v="4"/>
    <x v="0"/>
    <n v="112797.36"/>
    <n v="6"/>
  </r>
  <r>
    <s v="DET-004432"/>
    <s v="ORD-000837"/>
    <s v="PRD-000086"/>
    <n v="36"/>
    <n v="196.33"/>
    <n v="246.04"/>
    <n v="266.23"/>
    <n v="9584.2800000000007"/>
    <n v="7067.88"/>
    <n v="2516.4"/>
    <n v="0.2626"/>
    <x v="59"/>
    <x v="2"/>
    <x v="1"/>
    <s v="CUST-000039"/>
    <x v="51"/>
    <x v="0"/>
    <n v="55561.39"/>
    <n v="2"/>
  </r>
  <r>
    <s v="DET-004433"/>
    <s v="ORD-000423"/>
    <s v="PRD-000089"/>
    <n v="29"/>
    <n v="449.25"/>
    <n v="562.36"/>
    <n v="539.89"/>
    <n v="15656.81"/>
    <n v="13028.25"/>
    <n v="2628.56"/>
    <n v="0.16789999999999999"/>
    <x v="27"/>
    <x v="2"/>
    <x v="2"/>
    <s v="CUST-000078"/>
    <x v="40"/>
    <x v="3"/>
    <n v="146455.5"/>
    <n v="2"/>
  </r>
  <r>
    <s v="DET-004434"/>
    <s v="ORD-001490"/>
    <s v="PRD-000061"/>
    <n v="24"/>
    <n v="224.9"/>
    <n v="307.97000000000003"/>
    <n v="332.65"/>
    <n v="7983.6"/>
    <n v="5397.6"/>
    <n v="2586"/>
    <n v="0.32390000000000002"/>
    <x v="109"/>
    <x v="1"/>
    <x v="0"/>
    <s v="CUST-000080"/>
    <x v="12"/>
    <x v="4"/>
    <n v="11245"/>
    <n v="5"/>
  </r>
  <r>
    <s v="DET-004435"/>
    <s v="ORD-001397"/>
    <s v="PRD-000018"/>
    <n v="32"/>
    <n v="286.14"/>
    <n v="428.08"/>
    <n v="431.84"/>
    <n v="13818.88"/>
    <n v="9156.48"/>
    <n v="4662.3999999999996"/>
    <n v="0.33739999999999998"/>
    <x v="39"/>
    <x v="5"/>
    <x v="0"/>
    <s v="CUST-000035"/>
    <x v="61"/>
    <x v="1"/>
    <n v="32333.82"/>
    <n v="4"/>
  </r>
  <r>
    <s v="DET-004436"/>
    <s v="ORD-000758"/>
    <s v="PRD-000070"/>
    <n v="29"/>
    <n v="494.1"/>
    <n v="659.45"/>
    <n v="662.62"/>
    <n v="19215.98"/>
    <n v="14328.9"/>
    <n v="4887.08"/>
    <n v="0.25430000000000003"/>
    <x v="49"/>
    <x v="1"/>
    <x v="2"/>
    <s v="CUST-000042"/>
    <x v="53"/>
    <x v="2"/>
    <n v="214439.4"/>
    <n v="1"/>
  </r>
  <r>
    <s v="DET-004437"/>
    <s v="ORD-000763"/>
    <s v="PRD-000082"/>
    <n v="15"/>
    <n v="330.48"/>
    <n v="422.83"/>
    <n v="436.12"/>
    <n v="6541.8"/>
    <n v="4957.2"/>
    <n v="1584.6"/>
    <n v="0.2422"/>
    <x v="2"/>
    <x v="2"/>
    <x v="1"/>
    <s v="CUST-000044"/>
    <x v="52"/>
    <x v="3"/>
    <n v="69070.320000000007"/>
    <n v="1"/>
  </r>
  <r>
    <s v="DET-004438"/>
    <s v="ORD-001105"/>
    <s v="PRD-000116"/>
    <n v="23"/>
    <n v="442.16"/>
    <n v="664.5"/>
    <n v="726.67"/>
    <n v="16713.41"/>
    <n v="10169.68"/>
    <n v="6543.73"/>
    <n v="0.39150000000000001"/>
    <x v="98"/>
    <x v="1"/>
    <x v="3"/>
    <s v="CUST-000048"/>
    <x v="31"/>
    <x v="1"/>
    <n v="207373.04"/>
    <n v="5"/>
  </r>
  <r>
    <s v="DET-004439"/>
    <s v="ORD-000424"/>
    <s v="PRD-000080"/>
    <n v="32"/>
    <n v="102.14"/>
    <n v="155.55000000000001"/>
    <n v="168.74"/>
    <n v="5399.68"/>
    <n v="3268.48"/>
    <n v="2131.1999999999998"/>
    <n v="0.3947"/>
    <x v="95"/>
    <x v="2"/>
    <x v="0"/>
    <s v="CUST-000075"/>
    <x v="0"/>
    <x v="0"/>
    <n v="43103.08"/>
    <n v="5"/>
  </r>
  <r>
    <s v="DET-004440"/>
    <s v="ORD-000429"/>
    <s v="PRD-000015"/>
    <n v="5"/>
    <n v="131.82"/>
    <n v="208.28"/>
    <n v="212.56"/>
    <n v="1062.8"/>
    <n v="659.1"/>
    <n v="403.7"/>
    <n v="0.37980000000000003"/>
    <x v="54"/>
    <x v="3"/>
    <x v="2"/>
    <s v="CUST-000001"/>
    <x v="50"/>
    <x v="4"/>
    <n v="12654.72"/>
    <n v="6"/>
  </r>
  <r>
    <s v="DET-004441"/>
    <s v="ORD-001412"/>
    <s v="PRD-000048"/>
    <n v="9"/>
    <n v="284.02999999999997"/>
    <n v="373.58"/>
    <n v="393.89"/>
    <n v="3545.01"/>
    <n v="2556.27"/>
    <n v="988.74"/>
    <n v="0.27889999999999998"/>
    <x v="20"/>
    <x v="2"/>
    <x v="0"/>
    <s v="CUST-000028"/>
    <x v="67"/>
    <x v="3"/>
    <n v="40900.32"/>
    <n v="1"/>
  </r>
  <r>
    <s v="DET-004442"/>
    <s v="ORD-000204"/>
    <s v="PRD-000072"/>
    <n v="14"/>
    <n v="139.41999999999999"/>
    <n v="218.06"/>
    <n v="226.14"/>
    <n v="3165.96"/>
    <n v="1951.88"/>
    <n v="1214.08"/>
    <n v="0.38350000000000001"/>
    <x v="99"/>
    <x v="4"/>
    <x v="1"/>
    <s v="CUST-000034"/>
    <x v="28"/>
    <x v="0"/>
    <n v="45032.66"/>
    <n v="5"/>
  </r>
  <r>
    <s v="DET-004443"/>
    <s v="ORD-000196"/>
    <s v="PRD-000013"/>
    <n v="46"/>
    <n v="424.6"/>
    <n v="548.55999999999995"/>
    <n v="578.19000000000005"/>
    <n v="26596.74"/>
    <n v="19531.599999999999"/>
    <n v="7065.14"/>
    <n v="0.2656"/>
    <x v="61"/>
    <x v="4"/>
    <x v="1"/>
    <s v="CUST-000001"/>
    <x v="50"/>
    <x v="4"/>
    <n v="195740.6"/>
    <n v="1"/>
  </r>
  <r>
    <s v="DET-004444"/>
    <s v="ORD-000728"/>
    <s v="PRD-000119"/>
    <n v="38"/>
    <n v="451.65"/>
    <n v="666.6"/>
    <n v="716.19"/>
    <n v="27215.22"/>
    <n v="17162.7"/>
    <n v="10052.52"/>
    <n v="0.36940000000000001"/>
    <x v="47"/>
    <x v="0"/>
    <x v="2"/>
    <s v="CUST-000036"/>
    <x v="46"/>
    <x v="4"/>
    <n v="148592.85"/>
    <n v="2"/>
  </r>
  <r>
    <s v="DET-004445"/>
    <s v="ORD-000285"/>
    <s v="PRD-000043"/>
    <n v="40"/>
    <n v="65.47"/>
    <n v="96.35"/>
    <n v="92.03"/>
    <n v="3681.2"/>
    <n v="2618.8000000000002"/>
    <n v="1062.4000000000001"/>
    <n v="0.28860000000000002"/>
    <x v="87"/>
    <x v="1"/>
    <x v="1"/>
    <s v="CUST-000078"/>
    <x v="40"/>
    <x v="3"/>
    <n v="4451.96"/>
    <n v="6"/>
  </r>
  <r>
    <s v="DET-004446"/>
    <s v="ORD-000196"/>
    <s v="PRD-000060"/>
    <n v="6"/>
    <n v="196.4"/>
    <n v="254.95"/>
    <n v="254.66"/>
    <n v="1527.96"/>
    <n v="1178.4000000000001"/>
    <n v="349.56"/>
    <n v="0.2288"/>
    <x v="90"/>
    <x v="5"/>
    <x v="1"/>
    <s v="CUST-000001"/>
    <x v="50"/>
    <x v="4"/>
    <n v="93682.8"/>
    <n v="1"/>
  </r>
  <r>
    <s v="DET-004447"/>
    <s v="ORD-000307"/>
    <s v="PRD-000057"/>
    <n v="22"/>
    <n v="89.82"/>
    <n v="134"/>
    <n v="146.58000000000001"/>
    <n v="3224.76"/>
    <n v="1976.04"/>
    <n v="1248.72"/>
    <n v="0.38719999999999999"/>
    <x v="30"/>
    <x v="4"/>
    <x v="0"/>
    <s v="CUST-000026"/>
    <x v="70"/>
    <x v="0"/>
    <n v="9431.1"/>
    <n v="5"/>
  </r>
  <r>
    <s v="DET-004448"/>
    <s v="ORD-000014"/>
    <s v="PRD-000071"/>
    <n v="17"/>
    <n v="397.51"/>
    <n v="509.84"/>
    <n v="556.95000000000005"/>
    <n v="9468.15"/>
    <n v="6757.67"/>
    <n v="2710.48"/>
    <n v="0.2863"/>
    <x v="43"/>
    <x v="1"/>
    <x v="1"/>
    <s v="CUST-000062"/>
    <x v="8"/>
    <x v="4"/>
    <n v="96197.42"/>
    <n v="3"/>
  </r>
  <r>
    <s v="DET-004449"/>
    <s v="ORD-001170"/>
    <s v="PRD-000017"/>
    <n v="9"/>
    <n v="186.91"/>
    <n v="267.58"/>
    <n v="254.65"/>
    <n v="2291.85"/>
    <n v="1682.19"/>
    <n v="609.66"/>
    <n v="0.26600000000000001"/>
    <x v="42"/>
    <x v="0"/>
    <x v="1"/>
    <s v="CUST-000080"/>
    <x v="12"/>
    <x v="4"/>
    <n v="33456.89"/>
    <n v="2"/>
  </r>
  <r>
    <s v="DET-004450"/>
    <s v="ORD-001081"/>
    <s v="PRD-000050"/>
    <n v="24"/>
    <n v="133.18"/>
    <n v="194.02"/>
    <n v="190.18"/>
    <n v="4564.32"/>
    <n v="3196.32"/>
    <n v="1368"/>
    <n v="0.29970000000000002"/>
    <x v="35"/>
    <x v="1"/>
    <x v="0"/>
    <s v="CUST-000017"/>
    <x v="41"/>
    <x v="4"/>
    <n v="29033.24"/>
    <n v="4"/>
  </r>
  <r>
    <s v="DET-004451"/>
    <s v="ORD-000723"/>
    <s v="PRD-000032"/>
    <n v="6"/>
    <n v="126.74"/>
    <n v="169.05"/>
    <n v="185.8"/>
    <n v="1114.8"/>
    <n v="760.44"/>
    <n v="354.36"/>
    <n v="0.31790000000000002"/>
    <x v="56"/>
    <x v="1"/>
    <x v="0"/>
    <s v="CUST-000002"/>
    <x v="26"/>
    <x v="1"/>
    <n v="27249.1"/>
    <n v="2"/>
  </r>
  <r>
    <s v="DET-004452"/>
    <s v="ORD-000780"/>
    <s v="PRD-000022"/>
    <n v="15"/>
    <n v="112.77"/>
    <n v="150.9"/>
    <n v="154.51"/>
    <n v="2317.65"/>
    <n v="1691.55"/>
    <n v="626.1"/>
    <n v="0.27010000000000001"/>
    <x v="17"/>
    <x v="3"/>
    <x v="0"/>
    <s v="CUST-000021"/>
    <x v="55"/>
    <x v="4"/>
    <n v="35409.78"/>
    <n v="2"/>
  </r>
  <r>
    <s v="DET-004453"/>
    <s v="ORD-001234"/>
    <s v="PRD-000055"/>
    <n v="34"/>
    <n v="319.05"/>
    <n v="470.86"/>
    <n v="487.78"/>
    <n v="16584.52"/>
    <n v="10847.7"/>
    <n v="5736.82"/>
    <n v="0.34589999999999999"/>
    <x v="23"/>
    <x v="0"/>
    <x v="0"/>
    <s v="CUST-000012"/>
    <x v="39"/>
    <x v="4"/>
    <n v="62852.85"/>
    <n v="4"/>
  </r>
  <r>
    <s v="DET-004454"/>
    <s v="ORD-000529"/>
    <s v="PRD-000115"/>
    <n v="36"/>
    <n v="335.03"/>
    <n v="441.68"/>
    <n v="430.62"/>
    <n v="15502.32"/>
    <n v="12061.08"/>
    <n v="3441.24"/>
    <n v="0.222"/>
    <x v="46"/>
    <x v="0"/>
    <x v="1"/>
    <s v="CUST-000068"/>
    <x v="17"/>
    <x v="2"/>
    <n v="147748.23000000001"/>
    <n v="5"/>
  </r>
  <r>
    <s v="DET-004455"/>
    <s v="ORD-000798"/>
    <s v="PRD-000057"/>
    <n v="36"/>
    <n v="89.82"/>
    <n v="134"/>
    <n v="145.28"/>
    <n v="5230.08"/>
    <n v="3233.52"/>
    <n v="1996.56"/>
    <n v="0.38169999999999998"/>
    <x v="30"/>
    <x v="4"/>
    <x v="2"/>
    <s v="CUST-000007"/>
    <x v="30"/>
    <x v="3"/>
    <n v="9431.1"/>
    <n v="2"/>
  </r>
  <r>
    <s v="DET-004456"/>
    <s v="ORD-000344"/>
    <s v="PRD-000013"/>
    <n v="42"/>
    <n v="424.6"/>
    <n v="548.55999999999995"/>
    <n v="540.16"/>
    <n v="22686.720000000001"/>
    <n v="17833.2"/>
    <n v="4853.5200000000004"/>
    <n v="0.21390000000000001"/>
    <x v="61"/>
    <x v="4"/>
    <x v="3"/>
    <s v="CUST-000070"/>
    <x v="77"/>
    <x v="0"/>
    <n v="195740.6"/>
    <n v="4"/>
  </r>
  <r>
    <s v="DET-004457"/>
    <s v="ORD-001303"/>
    <s v="PRD-000047"/>
    <n v="32"/>
    <n v="190.27"/>
    <n v="259.2"/>
    <n v="253.61"/>
    <n v="8115.52"/>
    <n v="6088.64"/>
    <n v="2026.88"/>
    <n v="0.24979999999999999"/>
    <x v="111"/>
    <x v="0"/>
    <x v="3"/>
    <s v="CUST-000037"/>
    <x v="25"/>
    <x v="4"/>
    <n v="79723.13"/>
    <n v="6"/>
  </r>
  <r>
    <s v="DET-004458"/>
    <s v="ORD-000209"/>
    <s v="PRD-000087"/>
    <n v="14"/>
    <n v="378.32"/>
    <n v="486.34"/>
    <n v="478.66"/>
    <n v="6701.24"/>
    <n v="5296.48"/>
    <n v="1404.76"/>
    <n v="0.20960000000000001"/>
    <x v="107"/>
    <x v="5"/>
    <x v="1"/>
    <s v="CUST-000054"/>
    <x v="6"/>
    <x v="3"/>
    <n v="133546.96"/>
    <n v="6"/>
  </r>
  <r>
    <s v="DET-004459"/>
    <s v="ORD-000641"/>
    <s v="PRD-000062"/>
    <n v="26"/>
    <n v="172.11"/>
    <n v="221.97"/>
    <n v="241.49"/>
    <n v="6278.74"/>
    <n v="4474.8599999999997"/>
    <n v="1803.88"/>
    <n v="0.2873"/>
    <x v="44"/>
    <x v="1"/>
    <x v="2"/>
    <s v="CUST-000051"/>
    <x v="42"/>
    <x v="2"/>
    <n v="75212.070000000007"/>
    <n v="6"/>
  </r>
  <r>
    <s v="DET-004460"/>
    <s v="ORD-001359"/>
    <s v="PRD-000054"/>
    <n v="21"/>
    <n v="452.67"/>
    <n v="601.72"/>
    <n v="635.07000000000005"/>
    <n v="13336.47"/>
    <n v="9506.07"/>
    <n v="3830.4"/>
    <n v="0.28720000000000001"/>
    <x v="77"/>
    <x v="5"/>
    <x v="0"/>
    <s v="CUST-000014"/>
    <x v="68"/>
    <x v="4"/>
    <n v="218639.61"/>
    <n v="4"/>
  </r>
  <r>
    <s v="DET-004461"/>
    <s v="ORD-001312"/>
    <s v="PRD-000029"/>
    <n v="26"/>
    <n v="316.58999999999997"/>
    <n v="401.44"/>
    <n v="427.65"/>
    <n v="11118.9"/>
    <n v="8231.34"/>
    <n v="2887.56"/>
    <n v="0.25969999999999999"/>
    <x v="113"/>
    <x v="4"/>
    <x v="2"/>
    <s v="CUST-000033"/>
    <x v="23"/>
    <x v="2"/>
    <n v="98776.08"/>
    <n v="2"/>
  </r>
  <r>
    <s v="DET-004462"/>
    <s v="ORD-000252"/>
    <s v="PRD-000022"/>
    <n v="47"/>
    <n v="112.77"/>
    <n v="150.9"/>
    <n v="151.88999999999999"/>
    <n v="7138.83"/>
    <n v="5300.19"/>
    <n v="1838.64"/>
    <n v="0.2576"/>
    <x v="17"/>
    <x v="3"/>
    <x v="0"/>
    <s v="CUST-000043"/>
    <x v="54"/>
    <x v="3"/>
    <n v="35409.78"/>
    <n v="2"/>
  </r>
  <r>
    <s v="DET-004463"/>
    <s v="ORD-001289"/>
    <s v="PRD-000065"/>
    <n v="23"/>
    <n v="176.42"/>
    <n v="236.45"/>
    <n v="256.87"/>
    <n v="5908.01"/>
    <n v="4057.66"/>
    <n v="1850.35"/>
    <n v="0.31319999999999998"/>
    <x v="114"/>
    <x v="0"/>
    <x v="3"/>
    <s v="CUST-000047"/>
    <x v="43"/>
    <x v="3"/>
    <n v="54866.62"/>
    <n v="5"/>
  </r>
  <r>
    <s v="DET-004464"/>
    <s v="ORD-000271"/>
    <s v="PRD-000029"/>
    <n v="21"/>
    <n v="316.58999999999997"/>
    <n v="401.44"/>
    <n v="428.9"/>
    <n v="9006.9"/>
    <n v="6648.39"/>
    <n v="2358.5100000000002"/>
    <n v="0.26190000000000002"/>
    <x v="113"/>
    <x v="4"/>
    <x v="2"/>
    <s v="CUST-000019"/>
    <x v="3"/>
    <x v="0"/>
    <n v="98776.08"/>
    <n v="5"/>
  </r>
  <r>
    <s v="DET-004465"/>
    <s v="ORD-000920"/>
    <s v="PRD-000048"/>
    <n v="28"/>
    <n v="284.02999999999997"/>
    <n v="373.58"/>
    <n v="396.96"/>
    <n v="11114.88"/>
    <n v="7952.84"/>
    <n v="3162.04"/>
    <n v="0.28449999999999998"/>
    <x v="20"/>
    <x v="2"/>
    <x v="0"/>
    <s v="CUST-000076"/>
    <x v="35"/>
    <x v="2"/>
    <n v="40900.32"/>
    <n v="6"/>
  </r>
  <r>
    <s v="DET-004466"/>
    <s v="ORD-000419"/>
    <s v="PRD-000005"/>
    <n v="40"/>
    <n v="120.21"/>
    <n v="159.85"/>
    <n v="175.14"/>
    <n v="7005.6"/>
    <n v="4808.3999999999996"/>
    <n v="2197.1999999999998"/>
    <n v="0.31359999999999999"/>
    <x v="3"/>
    <x v="2"/>
    <x v="0"/>
    <s v="CUST-000069"/>
    <x v="48"/>
    <x v="1"/>
    <n v="45439.38"/>
    <n v="4"/>
  </r>
  <r>
    <s v="DET-004467"/>
    <s v="ORD-000795"/>
    <s v="PRD-000035"/>
    <n v="36"/>
    <n v="484.53"/>
    <n v="772.81"/>
    <n v="776.62"/>
    <n v="27958.32"/>
    <n v="17443.080000000002"/>
    <n v="10515.24"/>
    <n v="0.37609999999999999"/>
    <x v="1"/>
    <x v="1"/>
    <x v="3"/>
    <s v="CUST-000017"/>
    <x v="41"/>
    <x v="4"/>
    <n v="63957.96"/>
    <n v="2"/>
  </r>
  <r>
    <s v="DET-004468"/>
    <s v="ORD-001235"/>
    <s v="PRD-000119"/>
    <n v="40"/>
    <n v="451.65"/>
    <n v="666.6"/>
    <n v="694.36"/>
    <n v="27774.400000000001"/>
    <n v="18066"/>
    <n v="9708.4"/>
    <n v="0.34949999999999998"/>
    <x v="47"/>
    <x v="0"/>
    <x v="0"/>
    <s v="CUST-000003"/>
    <x v="37"/>
    <x v="4"/>
    <n v="148592.85"/>
    <n v="2"/>
  </r>
  <r>
    <s v="DET-004469"/>
    <s v="ORD-001389"/>
    <s v="PRD-000074"/>
    <n v="32"/>
    <n v="416.96"/>
    <n v="613.59"/>
    <n v="666.66"/>
    <n v="21333.119999999999"/>
    <n v="13342.72"/>
    <n v="7990.4"/>
    <n v="0.37459999999999999"/>
    <x v="40"/>
    <x v="5"/>
    <x v="3"/>
    <s v="CUST-000076"/>
    <x v="35"/>
    <x v="2"/>
    <n v="47950.400000000001"/>
    <n v="6"/>
  </r>
  <r>
    <s v="DET-004470"/>
    <s v="ORD-001100"/>
    <s v="PRD-000083"/>
    <n v="18"/>
    <n v="198.9"/>
    <n v="259.88"/>
    <n v="277.72000000000003"/>
    <n v="4998.96"/>
    <n v="3580.2"/>
    <n v="1418.76"/>
    <n v="0.2838"/>
    <x v="66"/>
    <x v="5"/>
    <x v="2"/>
    <s v="CUST-000078"/>
    <x v="40"/>
    <x v="3"/>
    <n v="72399.600000000006"/>
    <n v="1"/>
  </r>
  <r>
    <s v="DET-004471"/>
    <s v="ORD-001345"/>
    <s v="PRD-000101"/>
    <n v="40"/>
    <n v="64.14"/>
    <n v="94.94"/>
    <n v="98.22"/>
    <n v="3928.8"/>
    <n v="2565.6"/>
    <n v="1363.2"/>
    <n v="0.34699999999999998"/>
    <x v="55"/>
    <x v="3"/>
    <x v="2"/>
    <s v="CUST-000030"/>
    <x v="38"/>
    <x v="3"/>
    <n v="31813.439999999999"/>
    <n v="5"/>
  </r>
  <r>
    <s v="DET-004472"/>
    <s v="ORD-000725"/>
    <s v="PRD-000071"/>
    <n v="10"/>
    <n v="397.51"/>
    <n v="509.84"/>
    <n v="490.18"/>
    <n v="4901.8"/>
    <n v="3975.1"/>
    <n v="926.7"/>
    <n v="0.18909999999999999"/>
    <x v="43"/>
    <x v="1"/>
    <x v="3"/>
    <s v="CUST-000065"/>
    <x v="33"/>
    <x v="4"/>
    <n v="96197.42"/>
    <n v="6"/>
  </r>
  <r>
    <s v="DET-004473"/>
    <s v="ORD-000433"/>
    <s v="PRD-000046"/>
    <n v="13"/>
    <n v="348.14"/>
    <n v="536.96"/>
    <n v="562.67999999999995"/>
    <n v="7314.84"/>
    <n v="4525.82"/>
    <n v="2789.02"/>
    <n v="0.38129999999999997"/>
    <x v="79"/>
    <x v="1"/>
    <x v="2"/>
    <s v="CUST-000060"/>
    <x v="62"/>
    <x v="3"/>
    <n v="112797.36"/>
    <n v="6"/>
  </r>
  <r>
    <s v="DET-004474"/>
    <s v="ORD-000109"/>
    <s v="PRD-000035"/>
    <n v="25"/>
    <n v="484.53"/>
    <n v="772.81"/>
    <n v="795.21"/>
    <n v="19880.25"/>
    <n v="12113.25"/>
    <n v="7767"/>
    <n v="0.39069999999999999"/>
    <x v="1"/>
    <x v="1"/>
    <x v="2"/>
    <s v="CUST-000045"/>
    <x v="13"/>
    <x v="0"/>
    <n v="63957.96"/>
    <n v="6"/>
  </r>
  <r>
    <s v="DET-004475"/>
    <s v="ORD-000641"/>
    <s v="PRD-000045"/>
    <n v="16"/>
    <n v="166.45"/>
    <n v="213.32"/>
    <n v="208.55"/>
    <n v="3336.8"/>
    <n v="2663.2"/>
    <n v="673.6"/>
    <n v="0.2019"/>
    <x v="51"/>
    <x v="3"/>
    <x v="2"/>
    <s v="CUST-000051"/>
    <x v="42"/>
    <x v="2"/>
    <n v="49768.55"/>
    <n v="6"/>
  </r>
  <r>
    <s v="DET-004476"/>
    <s v="ORD-001071"/>
    <s v="PRD-000013"/>
    <n v="34"/>
    <n v="424.6"/>
    <n v="548.55999999999995"/>
    <n v="593.73"/>
    <n v="20186.82"/>
    <n v="14436.4"/>
    <n v="5750.42"/>
    <n v="0.28489999999999999"/>
    <x v="61"/>
    <x v="4"/>
    <x v="1"/>
    <s v="CUST-000025"/>
    <x v="15"/>
    <x v="0"/>
    <n v="195740.6"/>
    <n v="4"/>
  </r>
  <r>
    <s v="DET-004477"/>
    <s v="ORD-000379"/>
    <s v="PRD-000010"/>
    <n v="35"/>
    <n v="368.63"/>
    <n v="526.67999999999995"/>
    <n v="527.46"/>
    <n v="18461.099999999999"/>
    <n v="12902.05"/>
    <n v="5559.05"/>
    <n v="0.30109999999999998"/>
    <x v="63"/>
    <x v="2"/>
    <x v="0"/>
    <s v="CUST-000044"/>
    <x v="52"/>
    <x v="3"/>
    <n v="36494.370000000003"/>
    <n v="4"/>
  </r>
  <r>
    <s v="DET-004478"/>
    <s v="ORD-001120"/>
    <s v="PRD-000066"/>
    <n v="44"/>
    <n v="294.20999999999998"/>
    <n v="435.72"/>
    <n v="439.26"/>
    <n v="19327.439999999999"/>
    <n v="12945.24"/>
    <n v="6382.2"/>
    <n v="0.33019999999999999"/>
    <x v="14"/>
    <x v="1"/>
    <x v="0"/>
    <s v="CUST-000045"/>
    <x v="13"/>
    <x v="0"/>
    <n v="118860.84"/>
    <n v="6"/>
  </r>
  <r>
    <s v="DET-004479"/>
    <s v="ORD-000958"/>
    <s v="PRD-000070"/>
    <n v="8"/>
    <n v="494.1"/>
    <n v="659.45"/>
    <n v="692.99"/>
    <n v="5543.92"/>
    <n v="3952.8"/>
    <n v="1591.12"/>
    <n v="0.28699999999999998"/>
    <x v="49"/>
    <x v="1"/>
    <x v="1"/>
    <s v="CUST-000059"/>
    <x v="5"/>
    <x v="2"/>
    <n v="214439.4"/>
    <n v="1"/>
  </r>
  <r>
    <s v="DET-004480"/>
    <s v="ORD-000103"/>
    <s v="PRD-000072"/>
    <n v="35"/>
    <n v="139.41999999999999"/>
    <n v="218.06"/>
    <n v="223.15"/>
    <n v="7810.25"/>
    <n v="4879.7"/>
    <n v="2930.55"/>
    <n v="0.37519999999999998"/>
    <x v="99"/>
    <x v="4"/>
    <x v="1"/>
    <s v="CUST-000056"/>
    <x v="9"/>
    <x v="1"/>
    <n v="45032.66"/>
    <n v="4"/>
  </r>
  <r>
    <s v="DET-004481"/>
    <s v="ORD-000892"/>
    <s v="PRD-000100"/>
    <n v="31"/>
    <n v="98.55"/>
    <n v="152.47999999999999"/>
    <n v="146.9"/>
    <n v="4553.8999999999996"/>
    <n v="3055.05"/>
    <n v="1498.85"/>
    <n v="0.3291"/>
    <x v="119"/>
    <x v="0"/>
    <x v="1"/>
    <s v="CUST-000041"/>
    <x v="14"/>
    <x v="3"/>
    <n v="45135.9"/>
    <n v="4"/>
  </r>
  <r>
    <s v="DET-004482"/>
    <s v="ORD-000854"/>
    <s v="PRD-000025"/>
    <n v="29"/>
    <n v="255.23"/>
    <n v="344.48"/>
    <n v="347.28"/>
    <n v="10071.120000000001"/>
    <n v="7401.67"/>
    <n v="2669.45"/>
    <n v="0.2651"/>
    <x v="11"/>
    <x v="1"/>
    <x v="2"/>
    <s v="CUST-000030"/>
    <x v="38"/>
    <x v="3"/>
    <n v="118937.18"/>
    <n v="5"/>
  </r>
  <r>
    <s v="DET-004483"/>
    <s v="ORD-001170"/>
    <s v="PRD-000044"/>
    <n v="9"/>
    <n v="459.19"/>
    <n v="660.1"/>
    <n v="636.45000000000005"/>
    <n v="5728.05"/>
    <n v="4132.71"/>
    <n v="1595.34"/>
    <n v="0.27850000000000003"/>
    <x v="53"/>
    <x v="1"/>
    <x v="1"/>
    <s v="CUST-000080"/>
    <x v="12"/>
    <x v="4"/>
    <n v="22959.5"/>
    <n v="2"/>
  </r>
  <r>
    <s v="DET-004484"/>
    <s v="ORD-001051"/>
    <s v="PRD-000060"/>
    <n v="10"/>
    <n v="196.4"/>
    <n v="254.95"/>
    <n v="249.5"/>
    <n v="2495"/>
    <n v="1964"/>
    <n v="531"/>
    <n v="0.21279999999999999"/>
    <x v="90"/>
    <x v="5"/>
    <x v="3"/>
    <s v="CUST-000027"/>
    <x v="21"/>
    <x v="4"/>
    <n v="93682.8"/>
    <n v="3"/>
  </r>
  <r>
    <s v="DET-004485"/>
    <s v="ORD-000530"/>
    <s v="PRD-000047"/>
    <n v="9"/>
    <n v="190.27"/>
    <n v="259.2"/>
    <n v="246.52"/>
    <n v="2218.6799999999998"/>
    <n v="1712.43"/>
    <n v="506.25"/>
    <n v="0.22819999999999999"/>
    <x v="111"/>
    <x v="0"/>
    <x v="1"/>
    <s v="CUST-000005"/>
    <x v="65"/>
    <x v="4"/>
    <n v="79723.13"/>
    <n v="5"/>
  </r>
  <r>
    <s v="DET-004486"/>
    <s v="ORD-000679"/>
    <s v="PRD-000040"/>
    <n v="31"/>
    <n v="248.07"/>
    <n v="373.31"/>
    <n v="364.8"/>
    <n v="11308.8"/>
    <n v="7690.17"/>
    <n v="3618.63"/>
    <n v="0.32"/>
    <x v="76"/>
    <x v="3"/>
    <x v="0"/>
    <s v="CUST-000053"/>
    <x v="19"/>
    <x v="4"/>
    <n v="89553.27"/>
    <n v="4"/>
  </r>
  <r>
    <s v="DET-004487"/>
    <s v="ORD-000989"/>
    <s v="PRD-000007"/>
    <n v="12"/>
    <n v="76.14"/>
    <n v="116.97"/>
    <n v="116.92"/>
    <n v="1403.04"/>
    <n v="913.68"/>
    <n v="489.36"/>
    <n v="0.3488"/>
    <x v="29"/>
    <x v="3"/>
    <x v="3"/>
    <s v="CUST-000046"/>
    <x v="60"/>
    <x v="2"/>
    <n v="23907.96"/>
    <n v="6"/>
  </r>
  <r>
    <s v="DET-004488"/>
    <s v="ORD-001106"/>
    <s v="PRD-000046"/>
    <n v="13"/>
    <n v="348.14"/>
    <n v="536.96"/>
    <n v="553.46"/>
    <n v="7194.98"/>
    <n v="4525.82"/>
    <n v="2669.16"/>
    <n v="0.371"/>
    <x v="79"/>
    <x v="1"/>
    <x v="2"/>
    <s v="CUST-000060"/>
    <x v="62"/>
    <x v="3"/>
    <n v="112797.36"/>
    <n v="4"/>
  </r>
  <r>
    <s v="DET-004489"/>
    <s v="ORD-000428"/>
    <s v="PRD-000023"/>
    <n v="19"/>
    <n v="181.47"/>
    <n v="258.42"/>
    <n v="281.13"/>
    <n v="5341.47"/>
    <n v="3447.93"/>
    <n v="1893.54"/>
    <n v="0.35449999999999998"/>
    <x v="19"/>
    <x v="1"/>
    <x v="1"/>
    <s v="CUST-000035"/>
    <x v="61"/>
    <x v="1"/>
    <n v="43552.800000000003"/>
    <n v="2"/>
  </r>
  <r>
    <s v="DET-004490"/>
    <s v="ORD-000822"/>
    <s v="PRD-000083"/>
    <n v="40"/>
    <n v="198.9"/>
    <n v="259.88"/>
    <n v="267.95"/>
    <n v="10718"/>
    <n v="7956"/>
    <n v="2762"/>
    <n v="0.25769999999999998"/>
    <x v="66"/>
    <x v="5"/>
    <x v="1"/>
    <s v="CUST-000004"/>
    <x v="73"/>
    <x v="4"/>
    <n v="72399.600000000006"/>
    <n v="3"/>
  </r>
  <r>
    <s v="DET-004491"/>
    <s v="ORD-001186"/>
    <s v="PRD-000046"/>
    <n v="45"/>
    <n v="348.14"/>
    <n v="536.96"/>
    <n v="566.94000000000005"/>
    <n v="25512.3"/>
    <n v="15666.3"/>
    <n v="9846"/>
    <n v="0.38590000000000002"/>
    <x v="79"/>
    <x v="1"/>
    <x v="1"/>
    <s v="CUST-000019"/>
    <x v="3"/>
    <x v="0"/>
    <n v="112797.36"/>
    <n v="4"/>
  </r>
  <r>
    <s v="DET-004492"/>
    <s v="ORD-000932"/>
    <s v="PRD-000086"/>
    <n v="11"/>
    <n v="196.33"/>
    <n v="246.04"/>
    <n v="246.94"/>
    <n v="2716.34"/>
    <n v="2159.63"/>
    <n v="556.71"/>
    <n v="0.2049"/>
    <x v="59"/>
    <x v="2"/>
    <x v="3"/>
    <s v="CUST-000005"/>
    <x v="65"/>
    <x v="4"/>
    <n v="55561.39"/>
    <n v="3"/>
  </r>
  <r>
    <s v="DET-004493"/>
    <s v="ORD-001426"/>
    <s v="PRD-000013"/>
    <n v="36"/>
    <n v="424.6"/>
    <n v="548.55999999999995"/>
    <n v="582.98"/>
    <n v="20987.279999999999"/>
    <n v="15285.6"/>
    <n v="5701.68"/>
    <n v="0.2717"/>
    <x v="61"/>
    <x v="4"/>
    <x v="1"/>
    <s v="CUST-000043"/>
    <x v="54"/>
    <x v="3"/>
    <n v="195740.6"/>
    <n v="4"/>
  </r>
  <r>
    <s v="DET-004494"/>
    <s v="ORD-001062"/>
    <s v="PRD-000021"/>
    <n v="12"/>
    <n v="325.33"/>
    <n v="516.25"/>
    <n v="538.49"/>
    <n v="6461.88"/>
    <n v="3903.96"/>
    <n v="2557.92"/>
    <n v="0.39579999999999999"/>
    <x v="72"/>
    <x v="0"/>
    <x v="0"/>
    <s v="CUST-000003"/>
    <x v="37"/>
    <x v="4"/>
    <n v="44244.88"/>
    <n v="1"/>
  </r>
  <r>
    <s v="DET-004495"/>
    <s v="ORD-000511"/>
    <s v="PRD-000001"/>
    <n v="19"/>
    <n v="218.54"/>
    <n v="334.94"/>
    <n v="341.29"/>
    <n v="6484.51"/>
    <n v="4152.26"/>
    <n v="2332.25"/>
    <n v="0.35970000000000002"/>
    <x v="28"/>
    <x v="5"/>
    <x v="2"/>
    <s v="CUST-000043"/>
    <x v="54"/>
    <x v="3"/>
    <n v="23165.24"/>
    <n v="2"/>
  </r>
  <r>
    <s v="DET-004496"/>
    <s v="ORD-000393"/>
    <s v="PRD-000019"/>
    <n v="41"/>
    <n v="244.38"/>
    <n v="336.58"/>
    <n v="329.53"/>
    <n v="13510.73"/>
    <n v="10019.58"/>
    <n v="3491.15"/>
    <n v="0.25840000000000002"/>
    <x v="112"/>
    <x v="2"/>
    <x v="0"/>
    <s v="CUST-000011"/>
    <x v="78"/>
    <x v="1"/>
    <n v="61339.38"/>
    <n v="2"/>
  </r>
  <r>
    <s v="DET-004497"/>
    <s v="ORD-000713"/>
    <s v="PRD-000060"/>
    <n v="23"/>
    <n v="196.4"/>
    <n v="254.95"/>
    <n v="253.81"/>
    <n v="5837.63"/>
    <n v="4517.2"/>
    <n v="1320.43"/>
    <n v="0.22620000000000001"/>
    <x v="90"/>
    <x v="5"/>
    <x v="1"/>
    <s v="CUST-000012"/>
    <x v="39"/>
    <x v="4"/>
    <n v="93682.8"/>
    <n v="2"/>
  </r>
  <r>
    <s v="DET-004498"/>
    <s v="ORD-000494"/>
    <s v="PRD-000033"/>
    <n v="43"/>
    <n v="79.27"/>
    <n v="103.11"/>
    <n v="107.56"/>
    <n v="4625.08"/>
    <n v="3408.61"/>
    <n v="1216.47"/>
    <n v="0.26300000000000001"/>
    <x v="106"/>
    <x v="3"/>
    <x v="1"/>
    <s v="CUST-000047"/>
    <x v="43"/>
    <x v="3"/>
    <n v="6817.22"/>
    <n v="5"/>
  </r>
  <r>
    <s v="DET-004499"/>
    <s v="ORD-001224"/>
    <s v="PRD-000004"/>
    <n v="10"/>
    <n v="319.39999999999998"/>
    <n v="411.55"/>
    <n v="417.27"/>
    <n v="4172.7"/>
    <n v="3194"/>
    <n v="978.7"/>
    <n v="0.23449999999999999"/>
    <x v="7"/>
    <x v="4"/>
    <x v="2"/>
    <s v="CUST-000051"/>
    <x v="42"/>
    <x v="2"/>
    <n v="31301.200000000001"/>
    <n v="5"/>
  </r>
  <r>
    <s v="DET-004500"/>
    <s v="ORD-001279"/>
    <s v="PRD-000106"/>
    <n v="23"/>
    <n v="162.18"/>
    <n v="216.57"/>
    <n v="234.63"/>
    <n v="5396.49"/>
    <n v="3730.14"/>
    <n v="1666.35"/>
    <n v="0.30880000000000002"/>
    <x v="33"/>
    <x v="1"/>
    <x v="1"/>
    <s v="CUST-000005"/>
    <x v="65"/>
    <x v="4"/>
    <n v="37950.120000000003"/>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56CA43-3B73-48B3-B28F-AE6532CFF79E}" name="PivotTable14"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8" firstHeaderRow="1" firstDataRow="1" firstDataCol="1"/>
  <pivotFields count="3">
    <pivotField showAll="0"/>
    <pivotField showAll="0"/>
    <pivotField axis="axisRow" showAll="0">
      <items count="6">
        <item x="0"/>
        <item x="2"/>
        <item x="4"/>
        <item x="1"/>
        <item x="3"/>
        <item t="default"/>
      </items>
    </pivotField>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6388DA-6F37-4886-8956-D739EAF92AE1}" name="PivotTable1"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4" firstHeaderRow="1" firstDataRow="1" firstDataCol="1"/>
  <pivotFields count="19">
    <pivotField showAll="0"/>
    <pivotField showAll="0"/>
    <pivotField showAll="0"/>
    <pivotField showAll="0"/>
    <pivotField showAll="0"/>
    <pivotField showAll="0"/>
    <pivotField showAll="0"/>
    <pivotField dataField="1" showAll="0"/>
    <pivotField showAll="0"/>
    <pivotField showAll="0"/>
    <pivotField showAll="0"/>
    <pivotField axis="axisRow" showAll="0" sortType="descending">
      <items count="121">
        <item x="28"/>
        <item x="63"/>
        <item x="119"/>
        <item x="55"/>
        <item x="37"/>
        <item x="38"/>
        <item x="82"/>
        <item x="85"/>
        <item x="33"/>
        <item x="15"/>
        <item x="34"/>
        <item x="92"/>
        <item x="96"/>
        <item x="103"/>
        <item x="89"/>
        <item x="116"/>
        <item x="83"/>
        <item x="50"/>
        <item x="46"/>
        <item x="98"/>
        <item x="97"/>
        <item x="94"/>
        <item x="47"/>
        <item x="32"/>
        <item x="62"/>
        <item x="61"/>
        <item x="4"/>
        <item x="54"/>
        <item x="108"/>
        <item x="42"/>
        <item x="39"/>
        <item x="112"/>
        <item x="86"/>
        <item x="21"/>
        <item x="72"/>
        <item x="17"/>
        <item x="19"/>
        <item x="73"/>
        <item x="11"/>
        <item x="110"/>
        <item x="80"/>
        <item x="12"/>
        <item x="113"/>
        <item x="58"/>
        <item x="6"/>
        <item x="18"/>
        <item x="56"/>
        <item x="106"/>
        <item x="48"/>
        <item x="1"/>
        <item x="81"/>
        <item x="104"/>
        <item x="22"/>
        <item x="8"/>
        <item x="7"/>
        <item x="76"/>
        <item x="45"/>
        <item x="36"/>
        <item x="87"/>
        <item x="53"/>
        <item x="51"/>
        <item x="79"/>
        <item x="111"/>
        <item x="20"/>
        <item x="105"/>
        <item x="3"/>
        <item x="35"/>
        <item x="0"/>
        <item x="64"/>
        <item x="91"/>
        <item x="77"/>
        <item x="23"/>
        <item x="78"/>
        <item x="30"/>
        <item x="52"/>
        <item x="74"/>
        <item x="65"/>
        <item x="90"/>
        <item x="109"/>
        <item x="44"/>
        <item x="101"/>
        <item x="10"/>
        <item x="114"/>
        <item x="14"/>
        <item x="57"/>
        <item x="24"/>
        <item x="67"/>
        <item x="29"/>
        <item x="49"/>
        <item x="43"/>
        <item x="99"/>
        <item x="118"/>
        <item x="40"/>
        <item x="100"/>
        <item x="13"/>
        <item x="71"/>
        <item x="16"/>
        <item x="25"/>
        <item x="117"/>
        <item x="95"/>
        <item x="84"/>
        <item x="2"/>
        <item x="66"/>
        <item x="9"/>
        <item x="115"/>
        <item x="59"/>
        <item x="107"/>
        <item x="26"/>
        <item x="27"/>
        <item x="69"/>
        <item x="88"/>
        <item x="70"/>
        <item x="5"/>
        <item x="60"/>
        <item x="41"/>
        <item x="31"/>
        <item x="68"/>
        <item x="93"/>
        <item x="102"/>
        <item x="75"/>
        <item t="default"/>
      </items>
      <autoSortScope>
        <pivotArea dataOnly="0" outline="0" fieldPosition="0">
          <references count="1">
            <reference field="4294967294" count="1" selected="0">
              <x v="0"/>
            </reference>
          </references>
        </pivotArea>
      </autoSortScope>
    </pivotField>
    <pivotField showAll="0">
      <items count="7">
        <item x="0"/>
        <item x="1"/>
        <item x="2"/>
        <item x="4"/>
        <item x="3"/>
        <item x="5"/>
        <item t="default"/>
      </items>
    </pivotField>
    <pivotField showAll="0">
      <items count="5">
        <item x="3"/>
        <item x="1"/>
        <item x="2"/>
        <item x="0"/>
        <item t="default"/>
      </items>
    </pivotField>
    <pivotField showAll="0"/>
    <pivotField showAll="0"/>
    <pivotField showAll="0">
      <items count="6">
        <item x="4"/>
        <item x="2"/>
        <item x="0"/>
        <item x="1"/>
        <item x="3"/>
        <item t="default"/>
      </items>
    </pivotField>
    <pivotField showAll="0"/>
    <pivotField showAll="0"/>
  </pivotFields>
  <rowFields count="1">
    <field x="11"/>
  </rowFields>
  <rowItems count="121">
    <i>
      <x v="95"/>
    </i>
    <i>
      <x v="32"/>
    </i>
    <i>
      <x v="88"/>
    </i>
    <i>
      <x v="19"/>
    </i>
    <i>
      <x v="23"/>
    </i>
    <i>
      <x v="69"/>
    </i>
    <i>
      <x v="92"/>
    </i>
    <i>
      <x v="59"/>
    </i>
    <i>
      <x v="16"/>
    </i>
    <i>
      <x v="49"/>
    </i>
    <i>
      <x v="25"/>
    </i>
    <i>
      <x v="70"/>
    </i>
    <i>
      <x v="45"/>
    </i>
    <i>
      <x v="100"/>
    </i>
    <i>
      <x v="22"/>
    </i>
    <i>
      <x v="67"/>
    </i>
    <i>
      <x v="115"/>
    </i>
    <i>
      <x v="89"/>
    </i>
    <i>
      <x v="17"/>
    </i>
    <i>
      <x v="85"/>
    </i>
    <i>
      <x v="112"/>
    </i>
    <i>
      <x v="98"/>
    </i>
    <i>
      <x v="101"/>
    </i>
    <i>
      <x v="61"/>
    </i>
    <i>
      <x v="93"/>
    </i>
    <i>
      <x v="43"/>
    </i>
    <i>
      <x v="113"/>
    </i>
    <i>
      <x v="80"/>
    </i>
    <i>
      <x v="107"/>
    </i>
    <i>
      <x v="108"/>
    </i>
    <i>
      <x v="39"/>
    </i>
    <i>
      <x v="10"/>
    </i>
    <i>
      <x v="68"/>
    </i>
    <i>
      <x v="7"/>
    </i>
    <i>
      <x v="72"/>
    </i>
    <i>
      <x v="34"/>
    </i>
    <i>
      <x v="4"/>
    </i>
    <i>
      <x v="1"/>
    </i>
    <i>
      <x v="94"/>
    </i>
    <i>
      <x v="83"/>
    </i>
    <i>
      <x v="71"/>
    </i>
    <i>
      <x v="109"/>
    </i>
    <i>
      <x v="53"/>
    </i>
    <i>
      <x v="48"/>
    </i>
    <i>
      <x v="106"/>
    </i>
    <i>
      <x v="57"/>
    </i>
    <i>
      <x v="50"/>
    </i>
    <i>
      <x v="41"/>
    </i>
    <i>
      <x v="42"/>
    </i>
    <i>
      <x v="38"/>
    </i>
    <i>
      <x v="117"/>
    </i>
    <i>
      <x v="64"/>
    </i>
    <i>
      <x v="81"/>
    </i>
    <i>
      <x v="54"/>
    </i>
    <i>
      <x v="20"/>
    </i>
    <i>
      <x v="31"/>
    </i>
    <i>
      <x v="18"/>
    </i>
    <i>
      <x v="78"/>
    </i>
    <i>
      <x v="5"/>
    </i>
    <i>
      <x v="97"/>
    </i>
    <i>
      <x v="63"/>
    </i>
    <i>
      <x v="110"/>
    </i>
    <i>
      <x v="118"/>
    </i>
    <i>
      <x v="30"/>
    </i>
    <i>
      <x v="24"/>
    </i>
    <i>
      <x v="114"/>
    </i>
    <i>
      <x v="29"/>
    </i>
    <i>
      <x v="6"/>
    </i>
    <i>
      <x v="102"/>
    </i>
    <i>
      <x v="9"/>
    </i>
    <i>
      <x v="51"/>
    </i>
    <i>
      <x v="105"/>
    </i>
    <i>
      <x v="82"/>
    </i>
    <i>
      <x v="116"/>
    </i>
    <i>
      <x v="36"/>
    </i>
    <i>
      <x v="37"/>
    </i>
    <i>
      <x/>
    </i>
    <i>
      <x v="55"/>
    </i>
    <i>
      <x v="77"/>
    </i>
    <i>
      <x v="62"/>
    </i>
    <i>
      <x v="11"/>
    </i>
    <i>
      <x v="74"/>
    </i>
    <i>
      <x v="14"/>
    </i>
    <i>
      <x v="8"/>
    </i>
    <i>
      <x v="33"/>
    </i>
    <i>
      <x v="84"/>
    </i>
    <i>
      <x v="104"/>
    </i>
    <i>
      <x v="90"/>
    </i>
    <i>
      <x v="99"/>
    </i>
    <i>
      <x v="15"/>
    </i>
    <i>
      <x v="27"/>
    </i>
    <i>
      <x v="79"/>
    </i>
    <i>
      <x v="26"/>
    </i>
    <i>
      <x v="21"/>
    </i>
    <i>
      <x v="66"/>
    </i>
    <i>
      <x v="28"/>
    </i>
    <i>
      <x v="52"/>
    </i>
    <i>
      <x v="56"/>
    </i>
    <i>
      <x v="40"/>
    </i>
    <i>
      <x v="2"/>
    </i>
    <i>
      <x v="35"/>
    </i>
    <i>
      <x v="65"/>
    </i>
    <i>
      <x v="46"/>
    </i>
    <i>
      <x v="76"/>
    </i>
    <i>
      <x v="47"/>
    </i>
    <i>
      <x v="73"/>
    </i>
    <i>
      <x v="86"/>
    </i>
    <i>
      <x v="60"/>
    </i>
    <i>
      <x v="58"/>
    </i>
    <i>
      <x v="96"/>
    </i>
    <i>
      <x v="111"/>
    </i>
    <i>
      <x v="103"/>
    </i>
    <i>
      <x v="44"/>
    </i>
    <i>
      <x v="13"/>
    </i>
    <i>
      <x v="91"/>
    </i>
    <i>
      <x v="12"/>
    </i>
    <i>
      <x v="87"/>
    </i>
    <i>
      <x v="75"/>
    </i>
    <i>
      <x v="3"/>
    </i>
    <i>
      <x v="119"/>
    </i>
    <i t="grand">
      <x/>
    </i>
  </rowItems>
  <colItems count="1">
    <i/>
  </colItems>
  <dataFields count="1">
    <dataField name="Sum of Total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3AE12A-1358-4DAD-9306-3E46B235BFE9}" name="PivotTable2"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2:B9"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ascending">
      <items count="7">
        <item x="0"/>
        <item x="1"/>
        <item x="2"/>
        <item x="4"/>
        <item x="3"/>
        <item x="5"/>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items count="6">
        <item x="4"/>
        <item x="2"/>
        <item x="0"/>
        <item x="1"/>
        <item x="3"/>
        <item t="default"/>
      </items>
    </pivotField>
    <pivotField showAll="0"/>
    <pivotField showAll="0"/>
  </pivotFields>
  <rowFields count="1">
    <field x="12"/>
  </rowFields>
  <rowItems count="7">
    <i>
      <x v="4"/>
    </i>
    <i>
      <x v="2"/>
    </i>
    <i>
      <x v="5"/>
    </i>
    <i>
      <x/>
    </i>
    <i>
      <x v="3"/>
    </i>
    <i>
      <x v="1"/>
    </i>
    <i t="grand">
      <x/>
    </i>
  </rowItems>
  <colItems count="1">
    <i/>
  </colItems>
  <dataFields count="1">
    <dataField name="Sum of Profit" fld="9" baseField="0" baseItem="0"/>
  </dataFields>
  <chartFormats count="8">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12" count="1" selected="0">
            <x v="4"/>
          </reference>
        </references>
      </pivotArea>
    </chartFormat>
    <chartFormat chart="22" format="24">
      <pivotArea type="data" outline="0" fieldPosition="0">
        <references count="2">
          <reference field="4294967294" count="1" selected="0">
            <x v="0"/>
          </reference>
          <reference field="12" count="1" selected="0">
            <x v="2"/>
          </reference>
        </references>
      </pivotArea>
    </chartFormat>
    <chartFormat chart="22" format="25">
      <pivotArea type="data" outline="0" fieldPosition="0">
        <references count="2">
          <reference field="4294967294" count="1" selected="0">
            <x v="0"/>
          </reference>
          <reference field="12" count="1" selected="0">
            <x v="5"/>
          </reference>
        </references>
      </pivotArea>
    </chartFormat>
    <chartFormat chart="22" format="26">
      <pivotArea type="data" outline="0" fieldPosition="0">
        <references count="2">
          <reference field="4294967294" count="1" selected="0">
            <x v="0"/>
          </reference>
          <reference field="12" count="1" selected="0">
            <x v="0"/>
          </reference>
        </references>
      </pivotArea>
    </chartFormat>
    <chartFormat chart="22" format="27">
      <pivotArea type="data" outline="0" fieldPosition="0">
        <references count="2">
          <reference field="4294967294" count="1" selected="0">
            <x v="0"/>
          </reference>
          <reference field="12" count="1" selected="0">
            <x v="3"/>
          </reference>
        </references>
      </pivotArea>
    </chartFormat>
    <chartFormat chart="22" format="28">
      <pivotArea type="data" outline="0" fieldPosition="0">
        <references count="2">
          <reference field="4294967294" count="1" selected="0">
            <x v="0"/>
          </reference>
          <reference field="12" count="1" selected="0">
            <x v="1"/>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C7E723-E5E9-4A9A-BD43-95C271A7F271}" name="PivotTable3"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9">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7">
        <item x="0"/>
        <item x="1"/>
        <item x="2"/>
        <item x="4"/>
        <item x="3"/>
        <item x="5"/>
        <item t="default"/>
      </items>
    </pivotField>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4"/>
        <item x="2"/>
        <item x="0"/>
        <item x="1"/>
        <item x="3"/>
        <item t="default"/>
      </items>
    </pivotField>
    <pivotField showAll="0"/>
    <pivotField showAll="0"/>
  </pivotFields>
  <rowFields count="1">
    <field x="13"/>
  </rowFields>
  <rowItems count="5">
    <i>
      <x v="2"/>
    </i>
    <i>
      <x v="1"/>
    </i>
    <i>
      <x v="3"/>
    </i>
    <i>
      <x/>
    </i>
    <i t="grand">
      <x/>
    </i>
  </rowItems>
  <colItems count="1">
    <i/>
  </colItems>
  <dataFields count="1">
    <dataField name="Sum of TotalSales" fld="7"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937AAF-D592-42F1-BB2B-52AF8FAAB8B7}" name="PivotTable4"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4" firstHeaderRow="1" firstDataRow="1" firstDataCol="1"/>
  <pivotFields count="19">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7">
        <item x="0"/>
        <item x="1"/>
        <item x="2"/>
        <item x="4"/>
        <item x="3"/>
        <item x="5"/>
        <item t="default"/>
      </items>
    </pivotField>
    <pivotField showAll="0">
      <items count="5">
        <item x="3"/>
        <item x="1"/>
        <item x="2"/>
        <item x="0"/>
        <item t="default"/>
      </items>
    </pivotField>
    <pivotField showAll="0"/>
    <pivotField axis="axisRow" showAll="0" sortType="descending">
      <items count="81">
        <item x="50"/>
        <item x="75"/>
        <item x="78"/>
        <item x="39"/>
        <item x="11"/>
        <item x="68"/>
        <item x="69"/>
        <item x="47"/>
        <item x="41"/>
        <item x="56"/>
        <item x="3"/>
        <item x="26"/>
        <item x="72"/>
        <item x="55"/>
        <item x="74"/>
        <item x="2"/>
        <item x="71"/>
        <item x="15"/>
        <item x="70"/>
        <item x="21"/>
        <item x="67"/>
        <item x="4"/>
        <item x="37"/>
        <item x="38"/>
        <item x="57"/>
        <item x="1"/>
        <item x="23"/>
        <item x="28"/>
        <item x="61"/>
        <item x="46"/>
        <item x="25"/>
        <item x="32"/>
        <item x="51"/>
        <item x="73"/>
        <item x="27"/>
        <item x="14"/>
        <item x="53"/>
        <item x="54"/>
        <item x="52"/>
        <item x="13"/>
        <item x="60"/>
        <item x="43"/>
        <item x="31"/>
        <item x="7"/>
        <item x="65"/>
        <item x="10"/>
        <item x="42"/>
        <item x="58"/>
        <item x="19"/>
        <item x="6"/>
        <item x="44"/>
        <item x="9"/>
        <item x="76"/>
        <item x="79"/>
        <item x="5"/>
        <item x="63"/>
        <item x="62"/>
        <item x="22"/>
        <item x="8"/>
        <item x="16"/>
        <item x="18"/>
        <item x="33"/>
        <item x="64"/>
        <item x="59"/>
        <item x="17"/>
        <item x="48"/>
        <item x="30"/>
        <item x="77"/>
        <item x="66"/>
        <item x="34"/>
        <item x="36"/>
        <item x="29"/>
        <item x="0"/>
        <item x="35"/>
        <item x="45"/>
        <item x="40"/>
        <item x="49"/>
        <item x="20"/>
        <item x="12"/>
        <item x="24"/>
        <item t="default"/>
      </items>
      <autoSortScope>
        <pivotArea dataOnly="0" outline="0" fieldPosition="0">
          <references count="1">
            <reference field="4294967294" count="1" selected="0">
              <x v="0"/>
            </reference>
          </references>
        </pivotArea>
      </autoSortScope>
    </pivotField>
    <pivotField showAll="0">
      <items count="6">
        <item x="4"/>
        <item x="2"/>
        <item x="0"/>
        <item x="1"/>
        <item x="3"/>
        <item t="default"/>
      </items>
    </pivotField>
    <pivotField showAll="0"/>
    <pivotField showAll="0"/>
  </pivotFields>
  <rowFields count="1">
    <field x="15"/>
  </rowFields>
  <rowItems count="81">
    <i>
      <x v="21"/>
    </i>
    <i>
      <x v="32"/>
    </i>
    <i>
      <x v="71"/>
    </i>
    <i>
      <x v="26"/>
    </i>
    <i>
      <x v="46"/>
    </i>
    <i>
      <x v="8"/>
    </i>
    <i>
      <x v="43"/>
    </i>
    <i>
      <x v="15"/>
    </i>
    <i>
      <x v="29"/>
    </i>
    <i>
      <x v="17"/>
    </i>
    <i>
      <x/>
    </i>
    <i>
      <x v="31"/>
    </i>
    <i>
      <x v="41"/>
    </i>
    <i>
      <x v="48"/>
    </i>
    <i>
      <x v="72"/>
    </i>
    <i>
      <x v="44"/>
    </i>
    <i>
      <x v="58"/>
    </i>
    <i>
      <x v="69"/>
    </i>
    <i>
      <x v="13"/>
    </i>
    <i>
      <x v="55"/>
    </i>
    <i>
      <x v="57"/>
    </i>
    <i>
      <x v="39"/>
    </i>
    <i>
      <x v="73"/>
    </i>
    <i>
      <x v="59"/>
    </i>
    <i>
      <x v="22"/>
    </i>
    <i>
      <x v="25"/>
    </i>
    <i>
      <x v="2"/>
    </i>
    <i>
      <x v="30"/>
    </i>
    <i>
      <x v="4"/>
    </i>
    <i>
      <x v="36"/>
    </i>
    <i>
      <x v="79"/>
    </i>
    <i>
      <x v="5"/>
    </i>
    <i>
      <x v="33"/>
    </i>
    <i>
      <x v="18"/>
    </i>
    <i>
      <x v="10"/>
    </i>
    <i>
      <x v="49"/>
    </i>
    <i>
      <x v="40"/>
    </i>
    <i>
      <x v="74"/>
    </i>
    <i>
      <x v="60"/>
    </i>
    <i>
      <x v="34"/>
    </i>
    <i>
      <x v="16"/>
    </i>
    <i>
      <x v="6"/>
    </i>
    <i>
      <x v="51"/>
    </i>
    <i>
      <x v="45"/>
    </i>
    <i>
      <x v="56"/>
    </i>
    <i>
      <x v="9"/>
    </i>
    <i>
      <x v="28"/>
    </i>
    <i>
      <x v="54"/>
    </i>
    <i>
      <x v="77"/>
    </i>
    <i>
      <x v="12"/>
    </i>
    <i>
      <x v="24"/>
    </i>
    <i>
      <x v="67"/>
    </i>
    <i>
      <x v="23"/>
    </i>
    <i>
      <x v="70"/>
    </i>
    <i>
      <x v="20"/>
    </i>
    <i>
      <x v="75"/>
    </i>
    <i>
      <x v="66"/>
    </i>
    <i>
      <x v="47"/>
    </i>
    <i>
      <x v="38"/>
    </i>
    <i>
      <x v="64"/>
    </i>
    <i>
      <x v="3"/>
    </i>
    <i>
      <x v="37"/>
    </i>
    <i>
      <x v="53"/>
    </i>
    <i>
      <x v="62"/>
    </i>
    <i>
      <x v="14"/>
    </i>
    <i>
      <x v="76"/>
    </i>
    <i>
      <x v="1"/>
    </i>
    <i>
      <x v="61"/>
    </i>
    <i>
      <x v="68"/>
    </i>
    <i>
      <x v="19"/>
    </i>
    <i>
      <x v="11"/>
    </i>
    <i>
      <x v="7"/>
    </i>
    <i>
      <x v="63"/>
    </i>
    <i>
      <x v="27"/>
    </i>
    <i>
      <x v="52"/>
    </i>
    <i>
      <x v="50"/>
    </i>
    <i>
      <x v="78"/>
    </i>
    <i>
      <x v="35"/>
    </i>
    <i>
      <x v="65"/>
    </i>
    <i>
      <x v="42"/>
    </i>
    <i t="grand">
      <x/>
    </i>
  </rowItems>
  <colItems count="1">
    <i/>
  </colItems>
  <dataFields count="1">
    <dataField name="Sum of Total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75D4E0-479E-453E-ACD9-7E234A50A12B}" name="PivotTable5"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9">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7">
        <item x="0"/>
        <item x="1"/>
        <item x="2"/>
        <item x="4"/>
        <item x="3"/>
        <item x="5"/>
        <item t="default"/>
      </items>
    </pivotField>
    <pivotField showAll="0">
      <items count="5">
        <item x="3"/>
        <item x="1"/>
        <item x="2"/>
        <item x="0"/>
        <item t="default"/>
      </items>
    </pivotField>
    <pivotField showAll="0"/>
    <pivotField showAll="0"/>
    <pivotField axis="axisRow" showAll="0" sortType="descending">
      <items count="6">
        <item x="4"/>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s>
  <rowFields count="1">
    <field x="16"/>
  </rowFields>
  <rowItems count="6">
    <i>
      <x v="2"/>
    </i>
    <i>
      <x/>
    </i>
    <i>
      <x v="4"/>
    </i>
    <i>
      <x v="1"/>
    </i>
    <i>
      <x v="3"/>
    </i>
    <i t="grand">
      <x/>
    </i>
  </rowItems>
  <colItems count="1">
    <i/>
  </colItems>
  <dataFields count="1">
    <dataField name="Sum of TotalSales" fld="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99FDB7-6E94-4B4A-9018-68B54D16B6E7}" name="PivotTable6" cacheId="1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8" firstHeaderRow="1" firstDataRow="1" firstDataCol="1"/>
  <pivotFields count="7">
    <pivotField showAll="0"/>
    <pivotField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2"/>
  </rowFields>
  <rowItems count="5">
    <i>
      <x v="1"/>
    </i>
    <i>
      <x/>
    </i>
    <i>
      <x v="3"/>
    </i>
    <i>
      <x v="2"/>
    </i>
    <i t="grand">
      <x/>
    </i>
  </rowItems>
  <colItems count="1">
    <i/>
  </colItems>
  <dataFields count="1">
    <dataField name="Sum of InventoryValue" fld="5" baseField="0" baseItem="0"/>
  </dataFields>
  <chartFormats count="1">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78015A-4779-45D5-BD5D-92B7B428EAC2}" name="PivotTable11" cacheId="16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8" firstHeaderRow="1" firstDataRow="1" firstDataCol="1"/>
  <pivotFields count="11">
    <pivotField showAll="0"/>
    <pivotField showAll="0"/>
    <pivotField showAll="0">
      <items count="1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t="default"/>
      </items>
    </pivotField>
    <pivotField showAll="0"/>
    <pivotField showAll="0"/>
    <pivotField dataField="1" showAll="0"/>
    <pivotField axis="axisRow" showAll="0" sortType="ascending">
      <items count="6">
        <item x="2"/>
        <item x="1"/>
        <item x="3"/>
        <item x="0"/>
        <item m="1" x="4"/>
        <item t="default"/>
      </items>
      <autoSortScope>
        <pivotArea dataOnly="0" outline="0" fieldPosition="0">
          <references count="1">
            <reference field="4294967294" count="1" selected="0">
              <x v="0"/>
            </reference>
          </references>
        </pivotArea>
      </autoSortScope>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5">
    <i>
      <x/>
    </i>
    <i>
      <x v="2"/>
    </i>
    <i>
      <x v="1"/>
    </i>
    <i>
      <x v="3"/>
    </i>
    <i t="grand">
      <x/>
    </i>
  </rowItems>
  <colItems count="1">
    <i/>
  </colItems>
  <dataFields count="1">
    <dataField name="Average of DeliveryDays" fld="5" subtotal="average" baseField="6"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8E4512-C2E7-4BE9-9664-AB2FE8D598AD}" name="PivotTable15" cacheId="16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A16" firstHeaderRow="1" firstDataRow="1" firstDataCol="1"/>
  <pivotFields count="11">
    <pivotField showAll="0"/>
    <pivotField showAll="0"/>
    <pivotField axis="axisRow" numFmtId="165" showAll="0">
      <items count="14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t="default"/>
      </items>
    </pivotField>
    <pivotField numFmtId="165" showAll="0"/>
    <pivotField numFmtId="165"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8"/>
    <field x="2"/>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859F680-72D5-4E42-9C03-CDE81C6C2F34}" name="PivotTable13"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9">
    <pivotField showAll="0"/>
    <pivotField showAll="0" defaultSubtotal="0"/>
    <pivotField showAll="0"/>
    <pivotField showAll="0"/>
    <pivotField showAll="0"/>
    <pivotField showAll="0"/>
    <pivotField showAll="0"/>
    <pivotField dataField="1" showAll="0"/>
    <pivotField showAll="0"/>
    <pivotField dataField="1" showAll="0"/>
    <pivotField dataField="1" showAll="0"/>
    <pivotField showAll="0"/>
    <pivotField showAll="0">
      <items count="7">
        <item x="0"/>
        <item x="1"/>
        <item x="2"/>
        <item x="4"/>
        <item x="3"/>
        <item x="5"/>
        <item t="default"/>
      </items>
    </pivotField>
    <pivotField showAll="0">
      <items count="5">
        <item x="3"/>
        <item x="1"/>
        <item x="2"/>
        <item x="0"/>
        <item t="default"/>
      </items>
    </pivotField>
    <pivotField showAll="0"/>
    <pivotField showAll="0"/>
    <pivotField showAll="0">
      <items count="6">
        <item x="4"/>
        <item x="2"/>
        <item x="0"/>
        <item x="1"/>
        <item x="3"/>
        <item t="default"/>
      </items>
    </pivotField>
    <pivotField dataField="1" showAll="0"/>
    <pivotField dataField="1" showAll="0"/>
  </pivotFields>
  <rowItems count="1">
    <i/>
  </rowItems>
  <colFields count="1">
    <field x="-2"/>
  </colFields>
  <colItems count="5">
    <i>
      <x/>
    </i>
    <i i="1">
      <x v="1"/>
    </i>
    <i i="2">
      <x v="2"/>
    </i>
    <i i="3">
      <x v="3"/>
    </i>
    <i i="4">
      <x v="4"/>
    </i>
  </colItems>
  <dataFields count="5">
    <dataField name="Sum of Profit" fld="9" baseField="0" baseItem="0"/>
    <dataField name="Sum of TotalSales" fld="7" baseField="0" baseItem="0"/>
    <dataField name="Sum of INVENTORY VAKU" fld="17" baseField="0" baseItem="0"/>
    <dataField name="Average of DELIVERY DAYS" fld="18" subtotal="average" baseField="0" baseItem="1" numFmtId="2"/>
    <dataField name="Average of ProfitMargin" fld="10" subtotal="average" baseField="0" baseItem="4" numFmtId="9"/>
  </dataFields>
  <formats count="2">
    <format dxfId="4">
      <pivotArea outline="0" collapsedLevelsAreSubtotals="1" fieldPosition="0">
        <references count="1">
          <reference field="4294967294" count="1" selected="0">
            <x v="4"/>
          </reference>
        </references>
      </pivotArea>
    </format>
    <format dxfId="5">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44296A-0AD3-40B4-9001-4FD21D8A84C7}" name="PivotTable17"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0"/>
        <item x="1"/>
        <item x="2"/>
        <item x="4"/>
        <item x="3"/>
        <item x="5"/>
        <item t="default"/>
      </items>
    </pivotField>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4"/>
        <item x="2"/>
        <item x="0"/>
        <item x="1"/>
        <item x="3"/>
        <item t="default"/>
      </items>
    </pivotField>
    <pivotField dataField="1" showAll="0"/>
    <pivotField showAll="0"/>
  </pivotFields>
  <rowFields count="1">
    <field x="13"/>
  </rowFields>
  <rowItems count="5">
    <i>
      <x/>
    </i>
    <i>
      <x v="3"/>
    </i>
    <i>
      <x v="1"/>
    </i>
    <i>
      <x v="2"/>
    </i>
    <i t="grand">
      <x/>
    </i>
  </rowItems>
  <colItems count="1">
    <i/>
  </colItems>
  <dataFields count="1">
    <dataField name="Sum of INVENTORY VAKU"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E63BD2-4FF0-408E-82ED-062924C65DC9}" name="PivotTable18"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9">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sortType="ascending">
      <items count="7">
        <item x="0"/>
        <item x="1"/>
        <item x="2"/>
        <item x="4"/>
        <item x="3"/>
        <item x="5"/>
        <item t="default"/>
      </items>
      <autoSortScope>
        <pivotArea dataOnly="0" outline="0" fieldPosition="0">
          <references count="1">
            <reference field="4294967294" count="1" selected="0">
              <x v="0"/>
            </reference>
          </references>
        </pivotArea>
      </autoSortScope>
    </pivotField>
    <pivotField showAll="0">
      <items count="5">
        <item x="3"/>
        <item x="1"/>
        <item x="2"/>
        <item x="0"/>
        <item t="default"/>
      </items>
    </pivotField>
    <pivotField showAll="0"/>
    <pivotField showAll="0"/>
    <pivotField showAll="0">
      <items count="6">
        <item x="4"/>
        <item x="2"/>
        <item x="0"/>
        <item x="1"/>
        <item x="3"/>
        <item t="default"/>
      </items>
    </pivotField>
    <pivotField showAll="0"/>
    <pivotField showAll="0"/>
  </pivotFields>
  <rowFields count="1">
    <field x="12"/>
  </rowFields>
  <rowItems count="7">
    <i>
      <x v="4"/>
    </i>
    <i>
      <x v="2"/>
    </i>
    <i>
      <x v="5"/>
    </i>
    <i>
      <x/>
    </i>
    <i>
      <x v="3"/>
    </i>
    <i>
      <x v="1"/>
    </i>
    <i t="grand">
      <x/>
    </i>
  </rowItems>
  <colItems count="1">
    <i/>
  </colItems>
  <dataFields count="1">
    <dataField name="Sum of Profit" fld="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AC6371-A775-4527-B215-BA38C0944335}" sourceName="category">
  <pivotTables>
    <pivotTable tabId="10" name="PivotTable2"/>
    <pivotTable tabId="13" name="PivotTable5"/>
    <pivotTable tabId="11" name="PivotTable3"/>
    <pivotTable tabId="9" name="PivotTable1"/>
    <pivotTable tabId="23" name="PivotTable13"/>
    <pivotTable tabId="12" name="PivotTable4"/>
    <pivotTable tabId="26" name="PivotTable17"/>
    <pivotTable tabId="27" name="PivotTable18"/>
  </pivotTables>
  <data>
    <tabular pivotCacheId="1517273254">
      <items count="6">
        <i x="0" s="1"/>
        <i x="1" s="1"/>
        <i x="2" s="1"/>
        <i x="4"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56B31A-1203-4DD0-9506-EE773B5B6DE4}" sourceName="region">
  <pivotTables>
    <pivotTable tabId="13" name="PivotTable5"/>
    <pivotTable tabId="10" name="PivotTable2"/>
    <pivotTable tabId="11" name="PivotTable3"/>
    <pivotTable tabId="9" name="PivotTable1"/>
    <pivotTable tabId="23" name="PivotTable13"/>
    <pivotTable tabId="12" name="PivotTable4"/>
    <pivotTable tabId="26" name="PivotTable17"/>
    <pivotTable tabId="27" name="PivotTable18"/>
  </pivotTables>
  <data>
    <tabular pivotCacheId="1517273254">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D4899490-CCA8-4DA7-8EC2-A2FB0425072C}" sourceName="warehouse">
  <pivotTables>
    <pivotTable tabId="26" name="PivotTable17"/>
    <pivotTable tabId="10" name="PivotTable2"/>
    <pivotTable tabId="13" name="PivotTable5"/>
    <pivotTable tabId="11" name="PivotTable3"/>
    <pivotTable tabId="9" name="PivotTable1"/>
    <pivotTable tabId="23" name="PivotTable13"/>
    <pivotTable tabId="12" name="PivotTable4"/>
    <pivotTable tabId="27" name="PivotTable18"/>
  </pivotTables>
  <data>
    <tabular pivotCacheId="1517273254">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5FFD30D-102E-418F-B6E5-F325CF1540BF}" cache="Slicer_category" caption="category" startItem="3" rowHeight="241300"/>
  <slicer name="region" xr10:uid="{7281CFB2-A670-42BF-AA05-AE03B674B17C}" cache="Slicer_region" caption="region" startItem="2" rowHeight="241300"/>
  <slicer name="warehouse" xr10:uid="{EF2B3016-8380-4C58-87EE-C7EEDD9CC5AF}" cache="Slicer_warehouse" caption="warehouse"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57611A-E927-4881-B7C7-F92ED5D46182}" name="Table1" displayName="Table1" ref="A1:C81" totalsRowShown="0" headerRowDxfId="99" headerRowBorderDxfId="100" tableBorderDxfId="101">
  <autoFilter ref="A1:C81" xr:uid="{C057611A-E927-4881-B7C7-F92ED5D46182}"/>
  <tableColumns count="3">
    <tableColumn id="1" xr3:uid="{3282B5C6-EA1D-4160-9491-94D8F9D29840}" name="CustomerID"/>
    <tableColumn id="2" xr3:uid="{49E434BE-8899-4532-824B-EAB95A9864E3}" name="CustomerName"/>
    <tableColumn id="3" xr3:uid="{D64DF061-313C-460C-B701-CECF2EF5AE74}" name="Regio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E7F567-49C2-4E2E-A7E4-B69CDB125E13}" name="Table2" displayName="Table2" ref="A1:E121" totalsRowShown="0" headerRowDxfId="96" headerRowBorderDxfId="97" tableBorderDxfId="98">
  <autoFilter ref="A1:E121" xr:uid="{97E7F567-49C2-4E2E-A7E4-B69CDB125E13}"/>
  <tableColumns count="5">
    <tableColumn id="1" xr3:uid="{1828665D-3362-4F36-90C4-2C593B03D6EE}" name="ProductID"/>
    <tableColumn id="2" xr3:uid="{0A9ACACD-CD6E-4BF8-8F8B-073F8C2B133E}" name="ProductName"/>
    <tableColumn id="3" xr3:uid="{9B669122-86A7-44ED-B39C-AED73F83068D}" name="Category"/>
    <tableColumn id="4" xr3:uid="{8A37F389-0ACE-45D5-83E1-46B2433A3AE2}" name="CostPrice"/>
    <tableColumn id="5" xr3:uid="{57C1CF20-2732-4541-B668-EE78EF60F3F7}" name="StandardUnit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AEE4E6-A79A-47ED-847E-397C32AEFFDE}" name="Table3" displayName="Table3" ref="A1:B5" totalsRowShown="0" headerRowDxfId="93" headerRowBorderDxfId="94" tableBorderDxfId="95">
  <autoFilter ref="A1:B5" xr:uid="{85AEE4E6-A79A-47ED-847E-397C32AEFFDE}"/>
  <tableColumns count="2">
    <tableColumn id="1" xr3:uid="{1122419A-669C-43A3-B5CD-EB77D4746FA4}" name="WarehouseID"/>
    <tableColumn id="2" xr3:uid="{F3ABB82D-2E9B-47ED-89EA-6B6F05174C21}" name="Locat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41C3B5-3412-4285-B1CC-63CD5321F6CE}" name="Table4" displayName="Table4" ref="A1:E1501" totalsRowShown="0" headerRowDxfId="89" headerRowBorderDxfId="91" tableBorderDxfId="92">
  <autoFilter ref="A1:E1501" xr:uid="{E141C3B5-3412-4285-B1CC-63CD5321F6CE}"/>
  <tableColumns count="5">
    <tableColumn id="1" xr3:uid="{E8161355-753A-4D2A-AE3A-0047C81593F1}" name="OrderID"/>
    <tableColumn id="2" xr3:uid="{CF5A1E9E-149C-48D7-A72B-5EE9431B9AA4}" name="CustomerID"/>
    <tableColumn id="3" xr3:uid="{C36EA5B3-F776-4EF6-BEE1-4136EEE9EEB1}" name="WarehouseID"/>
    <tableColumn id="4" xr3:uid="{35D5E91C-530A-4FB0-A899-EF5EA3CBDDF8}" name="OrderDate" dataDxfId="90"/>
    <tableColumn id="5" xr3:uid="{D7DF6389-6AAA-4D8C-BDC0-2F61110A177C}" name="Column1" dataDxfId="82">
      <calculatedColumnFormula>COUNTA(Table4[OrderID])</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47DBA1-8E95-44D4-9162-1506056C7F6A}" name="Table6" displayName="Table6" ref="A1:G482" totalsRowCount="1" headerRowDxfId="83" headerRowBorderDxfId="84" tableBorderDxfId="85">
  <autoFilter ref="A1:G481" xr:uid="{B447DBA1-8E95-44D4-9162-1506056C7F6A}"/>
  <tableColumns count="7">
    <tableColumn id="1" xr3:uid="{090672DF-886E-4001-81F1-C4C492FEC488}" name="InventoryID"/>
    <tableColumn id="2" xr3:uid="{0DE65804-B1AA-4813-931B-ED7AF9680588}" name="ProductID"/>
    <tableColumn id="3" xr3:uid="{B9E2696E-102F-4C83-B5B8-BB13ABADA5BF}" name="WarehouseID"/>
    <tableColumn id="4" xr3:uid="{16085C15-2657-49B6-B791-565A7B219E06}" name="StockQuantity"/>
    <tableColumn id="5" xr3:uid="{4FCDF2FC-AF59-4737-8653-38457E3A9511}" name="CostPrice"/>
    <tableColumn id="6" xr3:uid="{6E3BD11B-0918-489F-80A4-F2AEF0BF7B40}" name="InventoryValue" totalsRowFunction="custom">
      <totalsRowFormula>SUM(Table6[InventoryValue])</totalsRowFormula>
    </tableColumn>
    <tableColumn id="7" xr3:uid="{B07F4545-5F66-45BE-A172-8C4BAD68E9AF}" name="location" dataDxfId="81">
      <calculatedColumnFormula>VLOOKUP(C:C,Warehouses!A:B,2,)</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27D7E2C-5A50-4439-8B6E-A11085EB03D9}" name="Table8" displayName="Table8" ref="A1:H1431" totalsRowShown="0" headerRowDxfId="78" headerRowBorderDxfId="79" tableBorderDxfId="80">
  <autoFilter ref="A1:H1431" xr:uid="{827D7E2C-5A50-4439-8B6E-A11085EB03D9}"/>
  <tableColumns count="8">
    <tableColumn id="1" xr3:uid="{A9015C5E-50FC-418E-A971-8852773D19F2}" name="ShipmentID"/>
    <tableColumn id="2" xr3:uid="{66D4B76C-C373-47FB-A8AB-9518B1705882}" name="OrderID"/>
    <tableColumn id="3" xr3:uid="{B5FE4EBF-891C-4ADE-A4E3-8501991AFFB5}" name="OrderDate"/>
    <tableColumn id="4" xr3:uid="{DA61A15C-3F3F-40D6-8487-42019CC05BC0}" name="ShipDate"/>
    <tableColumn id="5" xr3:uid="{C292B1A5-9F7B-4836-8935-B1C1D99AC6E3}" name="DeliveryDate"/>
    <tableColumn id="6" xr3:uid="{8F148096-88C4-47E4-9A57-4F1D4ED3F957}" name="DeliveryDays"/>
    <tableColumn id="7" xr3:uid="{5D501E9D-463D-4DF1-BBA2-3F1521E8FBAC}" name="warehous"/>
    <tableColumn id="8" xr3:uid="{5471939A-EC8C-4E7D-A476-0776F67FCF5D}" name="ave delivery days"/>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699173-2D95-4656-8491-89D9078F733E}" name="Table5" displayName="Table5" ref="A1:S4502" totalsRowCount="1" headerRowDxfId="86" headerRowBorderDxfId="87" tableBorderDxfId="88">
  <autoFilter ref="A1:S4501" xr:uid="{D2699173-2D95-4656-8491-89D9078F733E}"/>
  <tableColumns count="19">
    <tableColumn id="1" xr3:uid="{3115E349-53C4-4B5E-B33B-90F7C47D7F04}" name="DetailID"/>
    <tableColumn id="2" xr3:uid="{E442D600-C0A4-43DE-83A9-AF9EE4810AA4}" name="OrderID"/>
    <tableColumn id="3" xr3:uid="{1AA6A15A-7AB3-4A13-A851-85643A5C5608}" name="ProductID"/>
    <tableColumn id="4" xr3:uid="{6827FAF9-7BA6-4D9A-A3B4-2ABA7EEDE5CF}" name="Quantity"/>
    <tableColumn id="5" xr3:uid="{48C6E219-FFC2-4A4F-B05A-9AF0DC7ECBA3}" name="CostPrice"/>
    <tableColumn id="6" xr3:uid="{96F3D1D5-466D-4CFA-B1D4-8164076DFECC}" name="StandardUnitPrice"/>
    <tableColumn id="7" xr3:uid="{BC887C65-4FCF-4C76-8D15-D9297634E01D}" name="UnitPrice"/>
    <tableColumn id="8" xr3:uid="{A6628C41-1322-4ACF-992A-E99653C7C240}" name="TotalSales" totalsRowFunction="custom">
      <totalsRowFormula>SUM(Table5[TotalSales])</totalsRowFormula>
    </tableColumn>
    <tableColumn id="9" xr3:uid="{508316B9-2381-4D08-BC96-72802B60A20B}" name="TotalCost" totalsRowFunction="custom">
      <totalsRowFormula>SUM(Table5[TotalCost])</totalsRowFormula>
    </tableColumn>
    <tableColumn id="10" xr3:uid="{D68D1B81-0EE2-49FF-8748-ECCA1DEA7B7F}" name="Profit" totalsRowFunction="custom">
      <totalsRowFormula>SUM(Table5[Profit])</totalsRowFormula>
    </tableColumn>
    <tableColumn id="11" xr3:uid="{D0DED9FE-CA01-467E-ACEA-9DDACF68CCBA}" name="ProfitMargin"/>
    <tableColumn id="12" xr3:uid="{4F141E50-6EAB-4618-8F5B-B1AFD517B815}" name="Product Name" dataDxfId="13">
      <calculatedColumnFormula>VLOOKUP(C:C,Products!A:B,2,)</calculatedColumnFormula>
    </tableColumn>
    <tableColumn id="13" xr3:uid="{7DDBFA6D-61BD-4418-8A6E-F4268A8BD4AA}" name="category" dataDxfId="12">
      <calculatedColumnFormula>VLOOKUP(C:C,Products!A:C,3,)</calculatedColumnFormula>
    </tableColumn>
    <tableColumn id="14" xr3:uid="{FA6FC05C-6B64-4DB4-B590-F57FB67E59F1}" name="warehouse" dataDxfId="11">
      <calculatedColumnFormula>VLOOKUP(B:B,Orders!A:C,3,)</calculatedColumnFormula>
    </tableColumn>
    <tableColumn id="15" xr3:uid="{6FFAE640-1E4C-42B0-BBB6-0CEEA396054B}" name="customer id" dataDxfId="10">
      <calculatedColumnFormula>VLOOKUP(B:B,Orders!A:B,2,)</calculatedColumnFormula>
    </tableColumn>
    <tableColumn id="16" xr3:uid="{B22E1412-9C92-487D-AA58-035C1E86CF16}" name="customer name" dataDxfId="9">
      <calculatedColumnFormula>VLOOKUP(OrderDetails!O:O,Customers!A:B,2,)</calculatedColumnFormula>
    </tableColumn>
    <tableColumn id="17" xr3:uid="{EDD70D57-E298-46C8-A25F-816D042C9868}" name="region" dataDxfId="8">
      <calculatedColumnFormula>VLOOKUP(O:O,Customers!A:C,3,)</calculatedColumnFormula>
    </tableColumn>
    <tableColumn id="18" xr3:uid="{8EB3FAF4-A2DB-4341-BF1D-EE1BD4542617}" name="INVENTORY VAKU" dataDxfId="7">
      <calculatedColumnFormula>VLOOKUP(OrderDetails!C:C,Inventory!B:F,5,)</calculatedColumnFormula>
    </tableColumn>
    <tableColumn id="19" xr3:uid="{70D3E70F-6DEB-4B6A-94F2-41A85F26DE7A}" name="DELIVERY DAYS" dataDxfId="6">
      <calculatedColumnFormula>VLOOKUP(OrderDetails!B:B,Table8[[OrderID]:[DeliveryDays]],5,)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C6767FF9-AB6C-4D32-BAA6-7EEF86EE565E}" sourceName="OrderDate">
  <pivotTables>
    <pivotTable tabId="24" name="PivotTable15"/>
    <pivotTable tabId="21" name="PivotTable11"/>
  </pivotTables>
  <state minimalRefreshVersion="6" lastRefreshVersion="6" pivotCacheId="154645735"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969F8916-1011-437A-B56A-7350E5ED1D5E}" cache="NativeTimeline_OrderDate" caption="OrderDate" level="2" selectionLevel="2" scrollPosition="2025-01-02T00:00:00"/>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2.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1"/>
  <sheetViews>
    <sheetView topLeftCell="A2" workbookViewId="0">
      <selection activeCell="F2" sqref="F2"/>
    </sheetView>
  </sheetViews>
  <sheetFormatPr defaultRowHeight="15" x14ac:dyDescent="0.25"/>
  <cols>
    <col min="1" max="1" width="13.5703125" customWidth="1"/>
    <col min="2" max="2" width="17" customWidth="1"/>
    <col min="3" max="3" width="9.28515625" customWidth="1"/>
    <col min="6" max="6" width="13.140625" bestFit="1" customWidth="1"/>
  </cols>
  <sheetData>
    <row r="1" spans="1:6" x14ac:dyDescent="0.25">
      <c r="A1" s="2" t="s">
        <v>0</v>
      </c>
      <c r="B1" s="2" t="s">
        <v>1</v>
      </c>
      <c r="C1" s="2" t="s">
        <v>2</v>
      </c>
    </row>
    <row r="2" spans="1:6" x14ac:dyDescent="0.25">
      <c r="A2" t="s">
        <v>3</v>
      </c>
      <c r="B2" t="s">
        <v>4</v>
      </c>
      <c r="C2" t="s">
        <v>5</v>
      </c>
      <c r="F2" s="8" t="s">
        <v>8353</v>
      </c>
    </row>
    <row r="3" spans="1:6" x14ac:dyDescent="0.25">
      <c r="A3" t="s">
        <v>6</v>
      </c>
      <c r="B3" t="s">
        <v>7</v>
      </c>
      <c r="C3" t="s">
        <v>8</v>
      </c>
      <c r="F3" s="9" t="s">
        <v>5</v>
      </c>
    </row>
    <row r="4" spans="1:6" x14ac:dyDescent="0.25">
      <c r="A4" t="s">
        <v>9</v>
      </c>
      <c r="B4" t="s">
        <v>10</v>
      </c>
      <c r="C4" t="s">
        <v>5</v>
      </c>
      <c r="F4" s="9" t="s">
        <v>17</v>
      </c>
    </row>
    <row r="5" spans="1:6" x14ac:dyDescent="0.25">
      <c r="A5" t="s">
        <v>11</v>
      </c>
      <c r="B5" t="s">
        <v>12</v>
      </c>
      <c r="C5" t="s">
        <v>5</v>
      </c>
      <c r="F5" s="9" t="s">
        <v>23</v>
      </c>
    </row>
    <row r="6" spans="1:6" x14ac:dyDescent="0.25">
      <c r="A6" t="s">
        <v>13</v>
      </c>
      <c r="B6" t="s">
        <v>14</v>
      </c>
      <c r="C6" t="s">
        <v>5</v>
      </c>
      <c r="F6" s="9" t="s">
        <v>8</v>
      </c>
    </row>
    <row r="7" spans="1:6" x14ac:dyDescent="0.25">
      <c r="A7" t="s">
        <v>15</v>
      </c>
      <c r="B7" t="s">
        <v>16</v>
      </c>
      <c r="C7" t="s">
        <v>17</v>
      </c>
      <c r="F7" s="9" t="s">
        <v>20</v>
      </c>
    </row>
    <row r="8" spans="1:6" x14ac:dyDescent="0.25">
      <c r="A8" t="s">
        <v>18</v>
      </c>
      <c r="B8" t="s">
        <v>19</v>
      </c>
      <c r="C8" t="s">
        <v>20</v>
      </c>
      <c r="F8" s="9" t="s">
        <v>8354</v>
      </c>
    </row>
    <row r="9" spans="1:6" x14ac:dyDescent="0.25">
      <c r="A9" t="s">
        <v>21</v>
      </c>
      <c r="B9" t="s">
        <v>22</v>
      </c>
      <c r="C9" t="s">
        <v>23</v>
      </c>
    </row>
    <row r="10" spans="1:6" x14ac:dyDescent="0.25">
      <c r="A10" t="s">
        <v>24</v>
      </c>
      <c r="B10" t="s">
        <v>25</v>
      </c>
      <c r="C10" t="s">
        <v>17</v>
      </c>
    </row>
    <row r="11" spans="1:6" x14ac:dyDescent="0.25">
      <c r="A11" t="s">
        <v>26</v>
      </c>
      <c r="B11" t="s">
        <v>27</v>
      </c>
      <c r="C11" t="s">
        <v>5</v>
      </c>
    </row>
    <row r="12" spans="1:6" x14ac:dyDescent="0.25">
      <c r="A12" t="s">
        <v>28</v>
      </c>
      <c r="B12" t="s">
        <v>29</v>
      </c>
      <c r="C12" t="s">
        <v>8</v>
      </c>
    </row>
    <row r="13" spans="1:6" x14ac:dyDescent="0.25">
      <c r="A13" t="s">
        <v>30</v>
      </c>
      <c r="B13" t="s">
        <v>31</v>
      </c>
      <c r="C13" t="s">
        <v>5</v>
      </c>
    </row>
    <row r="14" spans="1:6" x14ac:dyDescent="0.25">
      <c r="A14" t="s">
        <v>32</v>
      </c>
      <c r="B14" t="s">
        <v>33</v>
      </c>
      <c r="C14" t="s">
        <v>20</v>
      </c>
    </row>
    <row r="15" spans="1:6" x14ac:dyDescent="0.25">
      <c r="A15" t="s">
        <v>34</v>
      </c>
      <c r="B15" t="s">
        <v>35</v>
      </c>
      <c r="C15" t="s">
        <v>5</v>
      </c>
    </row>
    <row r="16" spans="1:6" x14ac:dyDescent="0.25">
      <c r="A16" t="s">
        <v>36</v>
      </c>
      <c r="B16" t="s">
        <v>37</v>
      </c>
      <c r="C16" t="s">
        <v>8</v>
      </c>
    </row>
    <row r="17" spans="1:3" x14ac:dyDescent="0.25">
      <c r="A17" t="s">
        <v>38</v>
      </c>
      <c r="B17" t="s">
        <v>39</v>
      </c>
      <c r="C17" t="s">
        <v>20</v>
      </c>
    </row>
    <row r="18" spans="1:3" x14ac:dyDescent="0.25">
      <c r="A18" t="s">
        <v>40</v>
      </c>
      <c r="B18" t="s">
        <v>41</v>
      </c>
      <c r="C18" t="s">
        <v>5</v>
      </c>
    </row>
    <row r="19" spans="1:3" x14ac:dyDescent="0.25">
      <c r="A19" t="s">
        <v>42</v>
      </c>
      <c r="B19" t="s">
        <v>43</v>
      </c>
      <c r="C19" t="s">
        <v>20</v>
      </c>
    </row>
    <row r="20" spans="1:3" x14ac:dyDescent="0.25">
      <c r="A20" t="s">
        <v>44</v>
      </c>
      <c r="B20" t="s">
        <v>45</v>
      </c>
      <c r="C20" t="s">
        <v>23</v>
      </c>
    </row>
    <row r="21" spans="1:3" x14ac:dyDescent="0.25">
      <c r="A21" t="s">
        <v>46</v>
      </c>
      <c r="B21" t="s">
        <v>47</v>
      </c>
      <c r="C21" t="s">
        <v>23</v>
      </c>
    </row>
    <row r="22" spans="1:3" x14ac:dyDescent="0.25">
      <c r="A22" t="s">
        <v>48</v>
      </c>
      <c r="B22" t="s">
        <v>49</v>
      </c>
      <c r="C22" t="s">
        <v>5</v>
      </c>
    </row>
    <row r="23" spans="1:3" x14ac:dyDescent="0.25">
      <c r="A23" t="s">
        <v>50</v>
      </c>
      <c r="B23" t="s">
        <v>51</v>
      </c>
      <c r="C23" t="s">
        <v>20</v>
      </c>
    </row>
    <row r="24" spans="1:3" x14ac:dyDescent="0.25">
      <c r="A24" t="s">
        <v>52</v>
      </c>
      <c r="B24" t="s">
        <v>53</v>
      </c>
      <c r="C24" t="s">
        <v>8</v>
      </c>
    </row>
    <row r="25" spans="1:3" x14ac:dyDescent="0.25">
      <c r="A25" t="s">
        <v>54</v>
      </c>
      <c r="B25" t="s">
        <v>55</v>
      </c>
      <c r="C25" t="s">
        <v>5</v>
      </c>
    </row>
    <row r="26" spans="1:3" x14ac:dyDescent="0.25">
      <c r="A26" t="s">
        <v>56</v>
      </c>
      <c r="B26" t="s">
        <v>57</v>
      </c>
      <c r="C26" t="s">
        <v>23</v>
      </c>
    </row>
    <row r="27" spans="1:3" x14ac:dyDescent="0.25">
      <c r="A27" t="s">
        <v>58</v>
      </c>
      <c r="B27" t="s">
        <v>59</v>
      </c>
      <c r="C27" t="s">
        <v>23</v>
      </c>
    </row>
    <row r="28" spans="1:3" x14ac:dyDescent="0.25">
      <c r="A28" t="s">
        <v>60</v>
      </c>
      <c r="B28" t="s">
        <v>61</v>
      </c>
      <c r="C28" t="s">
        <v>5</v>
      </c>
    </row>
    <row r="29" spans="1:3" x14ac:dyDescent="0.25">
      <c r="A29" t="s">
        <v>62</v>
      </c>
      <c r="B29" t="s">
        <v>63</v>
      </c>
      <c r="C29" t="s">
        <v>20</v>
      </c>
    </row>
    <row r="30" spans="1:3" x14ac:dyDescent="0.25">
      <c r="A30" t="s">
        <v>64</v>
      </c>
      <c r="B30" t="s">
        <v>65</v>
      </c>
      <c r="C30" t="s">
        <v>23</v>
      </c>
    </row>
    <row r="31" spans="1:3" x14ac:dyDescent="0.25">
      <c r="A31" t="s">
        <v>66</v>
      </c>
      <c r="B31" t="s">
        <v>67</v>
      </c>
      <c r="C31" t="s">
        <v>20</v>
      </c>
    </row>
    <row r="32" spans="1:3" x14ac:dyDescent="0.25">
      <c r="A32" t="s">
        <v>68</v>
      </c>
      <c r="B32" t="s">
        <v>69</v>
      </c>
      <c r="C32" t="s">
        <v>23</v>
      </c>
    </row>
    <row r="33" spans="1:3" x14ac:dyDescent="0.25">
      <c r="A33" t="s">
        <v>70</v>
      </c>
      <c r="B33" t="s">
        <v>71</v>
      </c>
      <c r="C33" t="s">
        <v>23</v>
      </c>
    </row>
    <row r="34" spans="1:3" x14ac:dyDescent="0.25">
      <c r="A34" t="s">
        <v>72</v>
      </c>
      <c r="B34" t="s">
        <v>73</v>
      </c>
      <c r="C34" t="s">
        <v>17</v>
      </c>
    </row>
    <row r="35" spans="1:3" x14ac:dyDescent="0.25">
      <c r="A35" t="s">
        <v>74</v>
      </c>
      <c r="B35" t="s">
        <v>75</v>
      </c>
      <c r="C35" t="s">
        <v>23</v>
      </c>
    </row>
    <row r="36" spans="1:3" x14ac:dyDescent="0.25">
      <c r="A36" t="s">
        <v>76</v>
      </c>
      <c r="B36" t="s">
        <v>77</v>
      </c>
      <c r="C36" t="s">
        <v>8</v>
      </c>
    </row>
    <row r="37" spans="1:3" x14ac:dyDescent="0.25">
      <c r="A37" t="s">
        <v>78</v>
      </c>
      <c r="B37" t="s">
        <v>79</v>
      </c>
      <c r="C37" t="s">
        <v>5</v>
      </c>
    </row>
    <row r="38" spans="1:3" x14ac:dyDescent="0.25">
      <c r="A38" t="s">
        <v>80</v>
      </c>
      <c r="B38" t="s">
        <v>81</v>
      </c>
      <c r="C38" t="s">
        <v>5</v>
      </c>
    </row>
    <row r="39" spans="1:3" x14ac:dyDescent="0.25">
      <c r="A39" t="s">
        <v>82</v>
      </c>
      <c r="B39" t="s">
        <v>83</v>
      </c>
      <c r="C39" t="s">
        <v>20</v>
      </c>
    </row>
    <row r="40" spans="1:3" x14ac:dyDescent="0.25">
      <c r="A40" t="s">
        <v>84</v>
      </c>
      <c r="B40" t="s">
        <v>85</v>
      </c>
      <c r="C40" t="s">
        <v>23</v>
      </c>
    </row>
    <row r="41" spans="1:3" x14ac:dyDescent="0.25">
      <c r="A41" t="s">
        <v>86</v>
      </c>
      <c r="B41" t="s">
        <v>87</v>
      </c>
      <c r="C41" t="s">
        <v>8</v>
      </c>
    </row>
    <row r="42" spans="1:3" x14ac:dyDescent="0.25">
      <c r="A42" t="s">
        <v>88</v>
      </c>
      <c r="B42" t="s">
        <v>89</v>
      </c>
      <c r="C42" t="s">
        <v>20</v>
      </c>
    </row>
    <row r="43" spans="1:3" x14ac:dyDescent="0.25">
      <c r="A43" t="s">
        <v>90</v>
      </c>
      <c r="B43" t="s">
        <v>91</v>
      </c>
      <c r="C43" t="s">
        <v>17</v>
      </c>
    </row>
    <row r="44" spans="1:3" x14ac:dyDescent="0.25">
      <c r="A44" t="s">
        <v>92</v>
      </c>
      <c r="B44" t="s">
        <v>93</v>
      </c>
      <c r="C44" t="s">
        <v>20</v>
      </c>
    </row>
    <row r="45" spans="1:3" x14ac:dyDescent="0.25">
      <c r="A45" t="s">
        <v>94</v>
      </c>
      <c r="B45" t="s">
        <v>95</v>
      </c>
      <c r="C45" t="s">
        <v>20</v>
      </c>
    </row>
    <row r="46" spans="1:3" x14ac:dyDescent="0.25">
      <c r="A46" t="s">
        <v>96</v>
      </c>
      <c r="B46" t="s">
        <v>97</v>
      </c>
      <c r="C46" t="s">
        <v>23</v>
      </c>
    </row>
    <row r="47" spans="1:3" x14ac:dyDescent="0.25">
      <c r="A47" t="s">
        <v>98</v>
      </c>
      <c r="B47" t="s">
        <v>99</v>
      </c>
      <c r="C47" t="s">
        <v>17</v>
      </c>
    </row>
    <row r="48" spans="1:3" x14ac:dyDescent="0.25">
      <c r="A48" t="s">
        <v>100</v>
      </c>
      <c r="B48" t="s">
        <v>101</v>
      </c>
      <c r="C48" t="s">
        <v>20</v>
      </c>
    </row>
    <row r="49" spans="1:3" x14ac:dyDescent="0.25">
      <c r="A49" t="s">
        <v>102</v>
      </c>
      <c r="B49" t="s">
        <v>103</v>
      </c>
      <c r="C49" t="s">
        <v>8</v>
      </c>
    </row>
    <row r="50" spans="1:3" x14ac:dyDescent="0.25">
      <c r="A50" t="s">
        <v>104</v>
      </c>
      <c r="B50" t="s">
        <v>105</v>
      </c>
      <c r="C50" t="s">
        <v>8</v>
      </c>
    </row>
    <row r="51" spans="1:3" x14ac:dyDescent="0.25">
      <c r="A51" t="s">
        <v>106</v>
      </c>
      <c r="B51" t="s">
        <v>107</v>
      </c>
      <c r="C51" t="s">
        <v>5</v>
      </c>
    </row>
    <row r="52" spans="1:3" x14ac:dyDescent="0.25">
      <c r="A52" t="s">
        <v>108</v>
      </c>
      <c r="B52" t="s">
        <v>109</v>
      </c>
      <c r="C52" t="s">
        <v>17</v>
      </c>
    </row>
    <row r="53" spans="1:3" x14ac:dyDescent="0.25">
      <c r="A53" t="s">
        <v>110</v>
      </c>
      <c r="B53" t="s">
        <v>111</v>
      </c>
      <c r="C53" t="s">
        <v>17</v>
      </c>
    </row>
    <row r="54" spans="1:3" x14ac:dyDescent="0.25">
      <c r="A54" t="s">
        <v>112</v>
      </c>
      <c r="B54" t="s">
        <v>113</v>
      </c>
      <c r="C54" t="s">
        <v>5</v>
      </c>
    </row>
    <row r="55" spans="1:3" x14ac:dyDescent="0.25">
      <c r="A55" t="s">
        <v>114</v>
      </c>
      <c r="B55" t="s">
        <v>115</v>
      </c>
      <c r="C55" t="s">
        <v>20</v>
      </c>
    </row>
    <row r="56" spans="1:3" x14ac:dyDescent="0.25">
      <c r="A56" t="s">
        <v>116</v>
      </c>
      <c r="B56" t="s">
        <v>117</v>
      </c>
      <c r="C56" t="s">
        <v>17</v>
      </c>
    </row>
    <row r="57" spans="1:3" x14ac:dyDescent="0.25">
      <c r="A57" t="s">
        <v>118</v>
      </c>
      <c r="B57" t="s">
        <v>119</v>
      </c>
      <c r="C57" t="s">
        <v>8</v>
      </c>
    </row>
    <row r="58" spans="1:3" x14ac:dyDescent="0.25">
      <c r="A58" t="s">
        <v>120</v>
      </c>
      <c r="B58" t="s">
        <v>121</v>
      </c>
      <c r="C58" t="s">
        <v>8</v>
      </c>
    </row>
    <row r="59" spans="1:3" x14ac:dyDescent="0.25">
      <c r="A59" t="s">
        <v>122</v>
      </c>
      <c r="B59" t="s">
        <v>123</v>
      </c>
      <c r="C59" t="s">
        <v>23</v>
      </c>
    </row>
    <row r="60" spans="1:3" x14ac:dyDescent="0.25">
      <c r="A60" t="s">
        <v>124</v>
      </c>
      <c r="B60" t="s">
        <v>125</v>
      </c>
      <c r="C60" t="s">
        <v>17</v>
      </c>
    </row>
    <row r="61" spans="1:3" x14ac:dyDescent="0.25">
      <c r="A61" t="s">
        <v>126</v>
      </c>
      <c r="B61" t="s">
        <v>127</v>
      </c>
      <c r="C61" t="s">
        <v>20</v>
      </c>
    </row>
    <row r="62" spans="1:3" x14ac:dyDescent="0.25">
      <c r="A62" t="s">
        <v>128</v>
      </c>
      <c r="B62" t="s">
        <v>129</v>
      </c>
      <c r="C62" t="s">
        <v>5</v>
      </c>
    </row>
    <row r="63" spans="1:3" x14ac:dyDescent="0.25">
      <c r="A63" t="s">
        <v>130</v>
      </c>
      <c r="B63" t="s">
        <v>131</v>
      </c>
      <c r="C63" t="s">
        <v>5</v>
      </c>
    </row>
    <row r="64" spans="1:3" x14ac:dyDescent="0.25">
      <c r="A64" t="s">
        <v>132</v>
      </c>
      <c r="B64" t="s">
        <v>133</v>
      </c>
      <c r="C64" t="s">
        <v>20</v>
      </c>
    </row>
    <row r="65" spans="1:3" x14ac:dyDescent="0.25">
      <c r="A65" t="s">
        <v>134</v>
      </c>
      <c r="B65" t="s">
        <v>135</v>
      </c>
      <c r="C65" t="s">
        <v>23</v>
      </c>
    </row>
    <row r="66" spans="1:3" x14ac:dyDescent="0.25">
      <c r="A66" t="s">
        <v>136</v>
      </c>
      <c r="B66" t="s">
        <v>137</v>
      </c>
      <c r="C66" t="s">
        <v>5</v>
      </c>
    </row>
    <row r="67" spans="1:3" x14ac:dyDescent="0.25">
      <c r="A67" t="s">
        <v>138</v>
      </c>
      <c r="B67" t="s">
        <v>139</v>
      </c>
      <c r="C67" t="s">
        <v>17</v>
      </c>
    </row>
    <row r="68" spans="1:3" x14ac:dyDescent="0.25">
      <c r="A68" t="s">
        <v>140</v>
      </c>
      <c r="B68" t="s">
        <v>141</v>
      </c>
      <c r="C68" t="s">
        <v>23</v>
      </c>
    </row>
    <row r="69" spans="1:3" x14ac:dyDescent="0.25">
      <c r="A69" t="s">
        <v>142</v>
      </c>
      <c r="B69" t="s">
        <v>143</v>
      </c>
      <c r="C69" t="s">
        <v>17</v>
      </c>
    </row>
    <row r="70" spans="1:3" x14ac:dyDescent="0.25">
      <c r="A70" t="s">
        <v>144</v>
      </c>
      <c r="B70" t="s">
        <v>145</v>
      </c>
      <c r="C70" t="s">
        <v>8</v>
      </c>
    </row>
    <row r="71" spans="1:3" x14ac:dyDescent="0.25">
      <c r="A71" t="s">
        <v>146</v>
      </c>
      <c r="B71" t="s">
        <v>147</v>
      </c>
      <c r="C71" t="s">
        <v>23</v>
      </c>
    </row>
    <row r="72" spans="1:3" x14ac:dyDescent="0.25">
      <c r="A72" t="s">
        <v>148</v>
      </c>
      <c r="B72" t="s">
        <v>149</v>
      </c>
      <c r="C72" t="s">
        <v>5</v>
      </c>
    </row>
    <row r="73" spans="1:3" x14ac:dyDescent="0.25">
      <c r="A73" t="s">
        <v>150</v>
      </c>
      <c r="B73" t="s">
        <v>151</v>
      </c>
      <c r="C73" t="s">
        <v>23</v>
      </c>
    </row>
    <row r="74" spans="1:3" x14ac:dyDescent="0.25">
      <c r="A74" t="s">
        <v>152</v>
      </c>
      <c r="B74" t="s">
        <v>153</v>
      </c>
      <c r="C74" t="s">
        <v>23</v>
      </c>
    </row>
    <row r="75" spans="1:3" x14ac:dyDescent="0.25">
      <c r="A75" t="s">
        <v>154</v>
      </c>
      <c r="B75" t="s">
        <v>155</v>
      </c>
      <c r="C75" t="s">
        <v>23</v>
      </c>
    </row>
    <row r="76" spans="1:3" x14ac:dyDescent="0.25">
      <c r="A76" t="s">
        <v>156</v>
      </c>
      <c r="B76" t="s">
        <v>157</v>
      </c>
      <c r="C76" t="s">
        <v>23</v>
      </c>
    </row>
    <row r="77" spans="1:3" x14ac:dyDescent="0.25">
      <c r="A77" t="s">
        <v>158</v>
      </c>
      <c r="B77" t="s">
        <v>159</v>
      </c>
      <c r="C77" t="s">
        <v>17</v>
      </c>
    </row>
    <row r="78" spans="1:3" x14ac:dyDescent="0.25">
      <c r="A78" t="s">
        <v>160</v>
      </c>
      <c r="B78" t="s">
        <v>161</v>
      </c>
      <c r="C78" t="s">
        <v>8</v>
      </c>
    </row>
    <row r="79" spans="1:3" x14ac:dyDescent="0.25">
      <c r="A79" t="s">
        <v>162</v>
      </c>
      <c r="B79" t="s">
        <v>163</v>
      </c>
      <c r="C79" t="s">
        <v>20</v>
      </c>
    </row>
    <row r="80" spans="1:3" x14ac:dyDescent="0.25">
      <c r="A80" t="s">
        <v>164</v>
      </c>
      <c r="B80" t="s">
        <v>165</v>
      </c>
      <c r="C80" t="s">
        <v>23</v>
      </c>
    </row>
    <row r="81" spans="1:3" x14ac:dyDescent="0.25">
      <c r="A81" t="s">
        <v>166</v>
      </c>
      <c r="B81" t="s">
        <v>167</v>
      </c>
      <c r="C81" t="s">
        <v>5</v>
      </c>
    </row>
  </sheetData>
  <pageMargins left="0.75" right="0.75" top="1" bottom="1" header="0.5" footer="0.5"/>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1"/>
  <sheetViews>
    <sheetView topLeftCell="A2" workbookViewId="0">
      <selection activeCell="D24" sqref="D23:D24"/>
    </sheetView>
  </sheetViews>
  <sheetFormatPr defaultRowHeight="15" x14ac:dyDescent="0.25"/>
  <cols>
    <col min="1" max="1" width="11.85546875" customWidth="1"/>
    <col min="2" max="2" width="15.28515625" customWidth="1"/>
    <col min="3" max="3" width="11" customWidth="1"/>
    <col min="4" max="4" width="11.42578125" customWidth="1"/>
    <col min="5" max="5" width="19.28515625" customWidth="1"/>
  </cols>
  <sheetData>
    <row r="1" spans="1:5" x14ac:dyDescent="0.25">
      <c r="A1" s="2" t="s">
        <v>168</v>
      </c>
      <c r="B1" s="2" t="s">
        <v>169</v>
      </c>
      <c r="C1" s="2" t="s">
        <v>170</v>
      </c>
      <c r="D1" s="2" t="s">
        <v>171</v>
      </c>
      <c r="E1" s="2" t="s">
        <v>172</v>
      </c>
    </row>
    <row r="2" spans="1:5" x14ac:dyDescent="0.25">
      <c r="A2" t="s">
        <v>173</v>
      </c>
      <c r="B2" t="s">
        <v>174</v>
      </c>
      <c r="C2" t="s">
        <v>175</v>
      </c>
      <c r="D2">
        <v>218.54</v>
      </c>
      <c r="E2">
        <v>334.94</v>
      </c>
    </row>
    <row r="3" spans="1:5" x14ac:dyDescent="0.25">
      <c r="A3" t="s">
        <v>176</v>
      </c>
      <c r="B3" t="s">
        <v>177</v>
      </c>
      <c r="C3" t="s">
        <v>178</v>
      </c>
      <c r="D3">
        <v>477.82</v>
      </c>
      <c r="E3">
        <v>747.13</v>
      </c>
    </row>
    <row r="4" spans="1:5" x14ac:dyDescent="0.25">
      <c r="A4" t="s">
        <v>179</v>
      </c>
      <c r="B4" t="s">
        <v>180</v>
      </c>
      <c r="C4" t="s">
        <v>181</v>
      </c>
      <c r="D4">
        <v>379.4</v>
      </c>
      <c r="E4">
        <v>516.48</v>
      </c>
    </row>
    <row r="5" spans="1:5" x14ac:dyDescent="0.25">
      <c r="A5" t="s">
        <v>182</v>
      </c>
      <c r="B5" t="s">
        <v>183</v>
      </c>
      <c r="C5" t="s">
        <v>178</v>
      </c>
      <c r="D5">
        <v>319.39999999999998</v>
      </c>
      <c r="E5">
        <v>411.55</v>
      </c>
    </row>
    <row r="6" spans="1:5" x14ac:dyDescent="0.25">
      <c r="A6" t="s">
        <v>184</v>
      </c>
      <c r="B6" t="s">
        <v>185</v>
      </c>
      <c r="C6" t="s">
        <v>181</v>
      </c>
      <c r="D6">
        <v>120.21</v>
      </c>
      <c r="E6">
        <v>159.85</v>
      </c>
    </row>
    <row r="7" spans="1:5" x14ac:dyDescent="0.25">
      <c r="A7" t="s">
        <v>186</v>
      </c>
      <c r="B7" t="s">
        <v>187</v>
      </c>
      <c r="C7" t="s">
        <v>178</v>
      </c>
      <c r="D7">
        <v>120.2</v>
      </c>
      <c r="E7">
        <v>168.22</v>
      </c>
    </row>
    <row r="8" spans="1:5" x14ac:dyDescent="0.25">
      <c r="A8" t="s">
        <v>188</v>
      </c>
      <c r="B8" t="s">
        <v>189</v>
      </c>
      <c r="C8" t="s">
        <v>190</v>
      </c>
      <c r="D8">
        <v>76.14</v>
      </c>
      <c r="E8">
        <v>116.97</v>
      </c>
    </row>
    <row r="9" spans="1:5" x14ac:dyDescent="0.25">
      <c r="A9" t="s">
        <v>191</v>
      </c>
      <c r="B9" t="s">
        <v>192</v>
      </c>
      <c r="C9" t="s">
        <v>175</v>
      </c>
      <c r="D9">
        <v>439.78</v>
      </c>
      <c r="E9">
        <v>682.21</v>
      </c>
    </row>
    <row r="10" spans="1:5" x14ac:dyDescent="0.25">
      <c r="A10" t="s">
        <v>193</v>
      </c>
      <c r="B10" t="s">
        <v>194</v>
      </c>
      <c r="C10" t="s">
        <v>195</v>
      </c>
      <c r="D10">
        <v>320.5</v>
      </c>
      <c r="E10">
        <v>401.4</v>
      </c>
    </row>
    <row r="11" spans="1:5" x14ac:dyDescent="0.25">
      <c r="A11" t="s">
        <v>196</v>
      </c>
      <c r="B11" t="s">
        <v>197</v>
      </c>
      <c r="C11" t="s">
        <v>181</v>
      </c>
      <c r="D11">
        <v>368.63</v>
      </c>
      <c r="E11">
        <v>526.67999999999995</v>
      </c>
    </row>
    <row r="12" spans="1:5" x14ac:dyDescent="0.25">
      <c r="A12" t="s">
        <v>198</v>
      </c>
      <c r="B12" t="s">
        <v>199</v>
      </c>
      <c r="C12" t="s">
        <v>181</v>
      </c>
      <c r="D12">
        <v>59.26</v>
      </c>
      <c r="E12">
        <v>82.73</v>
      </c>
    </row>
    <row r="13" spans="1:5" x14ac:dyDescent="0.25">
      <c r="A13" t="s">
        <v>200</v>
      </c>
      <c r="B13" t="s">
        <v>201</v>
      </c>
      <c r="C13" t="s">
        <v>195</v>
      </c>
      <c r="D13">
        <v>486.46</v>
      </c>
      <c r="E13">
        <v>645.89</v>
      </c>
    </row>
    <row r="14" spans="1:5" x14ac:dyDescent="0.25">
      <c r="A14" t="s">
        <v>202</v>
      </c>
      <c r="B14" t="s">
        <v>203</v>
      </c>
      <c r="C14" t="s">
        <v>178</v>
      </c>
      <c r="D14">
        <v>424.6</v>
      </c>
      <c r="E14">
        <v>548.55999999999995</v>
      </c>
    </row>
    <row r="15" spans="1:5" x14ac:dyDescent="0.25">
      <c r="A15" t="s">
        <v>204</v>
      </c>
      <c r="B15" t="s">
        <v>205</v>
      </c>
      <c r="C15" t="s">
        <v>181</v>
      </c>
      <c r="D15">
        <v>145.55000000000001</v>
      </c>
      <c r="E15">
        <v>199.14</v>
      </c>
    </row>
    <row r="16" spans="1:5" x14ac:dyDescent="0.25">
      <c r="A16" t="s">
        <v>206</v>
      </c>
      <c r="B16" t="s">
        <v>207</v>
      </c>
      <c r="C16" t="s">
        <v>190</v>
      </c>
      <c r="D16">
        <v>131.82</v>
      </c>
      <c r="E16">
        <v>208.28</v>
      </c>
    </row>
    <row r="17" spans="1:5" x14ac:dyDescent="0.25">
      <c r="A17" t="s">
        <v>208</v>
      </c>
      <c r="B17" t="s">
        <v>209</v>
      </c>
      <c r="C17" t="s">
        <v>175</v>
      </c>
      <c r="D17">
        <v>132.53</v>
      </c>
      <c r="E17">
        <v>180.65</v>
      </c>
    </row>
    <row r="18" spans="1:5" x14ac:dyDescent="0.25">
      <c r="A18" t="s">
        <v>210</v>
      </c>
      <c r="B18" t="s">
        <v>211</v>
      </c>
      <c r="C18" t="s">
        <v>195</v>
      </c>
      <c r="D18">
        <v>186.91</v>
      </c>
      <c r="E18">
        <v>267.58</v>
      </c>
    </row>
    <row r="19" spans="1:5" x14ac:dyDescent="0.25">
      <c r="A19" t="s">
        <v>212</v>
      </c>
      <c r="B19" t="s">
        <v>213</v>
      </c>
      <c r="C19" t="s">
        <v>175</v>
      </c>
      <c r="D19">
        <v>286.14</v>
      </c>
      <c r="E19">
        <v>428.08</v>
      </c>
    </row>
    <row r="20" spans="1:5" x14ac:dyDescent="0.25">
      <c r="A20" t="s">
        <v>214</v>
      </c>
      <c r="B20" t="s">
        <v>215</v>
      </c>
      <c r="C20" t="s">
        <v>181</v>
      </c>
      <c r="D20">
        <v>244.38</v>
      </c>
      <c r="E20">
        <v>336.58</v>
      </c>
    </row>
    <row r="21" spans="1:5" x14ac:dyDescent="0.25">
      <c r="A21" t="s">
        <v>216</v>
      </c>
      <c r="B21" t="s">
        <v>217</v>
      </c>
      <c r="C21" t="s">
        <v>181</v>
      </c>
      <c r="D21">
        <v>181.05</v>
      </c>
      <c r="E21">
        <v>287.89</v>
      </c>
    </row>
    <row r="22" spans="1:5" x14ac:dyDescent="0.25">
      <c r="A22" t="s">
        <v>218</v>
      </c>
      <c r="B22" t="s">
        <v>219</v>
      </c>
      <c r="C22" t="s">
        <v>195</v>
      </c>
      <c r="D22">
        <v>325.33</v>
      </c>
      <c r="E22">
        <v>516.25</v>
      </c>
    </row>
    <row r="23" spans="1:5" x14ac:dyDescent="0.25">
      <c r="A23" t="s">
        <v>220</v>
      </c>
      <c r="B23" t="s">
        <v>221</v>
      </c>
      <c r="C23" t="s">
        <v>190</v>
      </c>
      <c r="D23">
        <v>112.77</v>
      </c>
      <c r="E23">
        <v>150.9</v>
      </c>
    </row>
    <row r="24" spans="1:5" x14ac:dyDescent="0.25">
      <c r="A24" t="s">
        <v>222</v>
      </c>
      <c r="B24" t="s">
        <v>223</v>
      </c>
      <c r="C24" t="s">
        <v>224</v>
      </c>
      <c r="D24">
        <v>181.47</v>
      </c>
      <c r="E24">
        <v>258.42</v>
      </c>
    </row>
    <row r="25" spans="1:5" x14ac:dyDescent="0.25">
      <c r="A25" t="s">
        <v>225</v>
      </c>
      <c r="B25" t="s">
        <v>226</v>
      </c>
      <c r="C25" t="s">
        <v>195</v>
      </c>
      <c r="D25">
        <v>214.86</v>
      </c>
      <c r="E25">
        <v>291.2</v>
      </c>
    </row>
    <row r="26" spans="1:5" x14ac:dyDescent="0.25">
      <c r="A26" t="s">
        <v>227</v>
      </c>
      <c r="B26" t="s">
        <v>228</v>
      </c>
      <c r="C26" t="s">
        <v>224</v>
      </c>
      <c r="D26">
        <v>255.23</v>
      </c>
      <c r="E26">
        <v>344.48</v>
      </c>
    </row>
    <row r="27" spans="1:5" x14ac:dyDescent="0.25">
      <c r="A27" t="s">
        <v>229</v>
      </c>
      <c r="B27" t="s">
        <v>230</v>
      </c>
      <c r="C27" t="s">
        <v>178</v>
      </c>
      <c r="D27">
        <v>403.33</v>
      </c>
      <c r="E27">
        <v>509.37</v>
      </c>
    </row>
    <row r="28" spans="1:5" x14ac:dyDescent="0.25">
      <c r="A28" t="s">
        <v>231</v>
      </c>
      <c r="B28" t="s">
        <v>232</v>
      </c>
      <c r="C28" t="s">
        <v>224</v>
      </c>
      <c r="D28">
        <v>139.85</v>
      </c>
      <c r="E28">
        <v>204.65</v>
      </c>
    </row>
    <row r="29" spans="1:5" x14ac:dyDescent="0.25">
      <c r="A29" t="s">
        <v>233</v>
      </c>
      <c r="B29" t="s">
        <v>234</v>
      </c>
      <c r="C29" t="s">
        <v>190</v>
      </c>
      <c r="D29">
        <v>281.41000000000003</v>
      </c>
      <c r="E29">
        <v>401.27</v>
      </c>
    </row>
    <row r="30" spans="1:5" x14ac:dyDescent="0.25">
      <c r="A30" t="s">
        <v>235</v>
      </c>
      <c r="B30" t="s">
        <v>236</v>
      </c>
      <c r="C30" t="s">
        <v>178</v>
      </c>
      <c r="D30">
        <v>316.58999999999997</v>
      </c>
      <c r="E30">
        <v>401.44</v>
      </c>
    </row>
    <row r="31" spans="1:5" x14ac:dyDescent="0.25">
      <c r="A31" t="s">
        <v>237</v>
      </c>
      <c r="B31" t="s">
        <v>238</v>
      </c>
      <c r="C31" t="s">
        <v>224</v>
      </c>
      <c r="D31">
        <v>70.900000000000006</v>
      </c>
      <c r="E31">
        <v>95.54</v>
      </c>
    </row>
    <row r="32" spans="1:5" x14ac:dyDescent="0.25">
      <c r="A32" t="s">
        <v>239</v>
      </c>
      <c r="B32" t="s">
        <v>240</v>
      </c>
      <c r="C32" t="s">
        <v>178</v>
      </c>
      <c r="D32">
        <v>323.39999999999998</v>
      </c>
      <c r="E32">
        <v>507.06</v>
      </c>
    </row>
    <row r="33" spans="1:5" x14ac:dyDescent="0.25">
      <c r="A33" t="s">
        <v>241</v>
      </c>
      <c r="B33" t="s">
        <v>242</v>
      </c>
      <c r="C33" t="s">
        <v>224</v>
      </c>
      <c r="D33">
        <v>126.74</v>
      </c>
      <c r="E33">
        <v>169.05</v>
      </c>
    </row>
    <row r="34" spans="1:5" x14ac:dyDescent="0.25">
      <c r="A34" t="s">
        <v>243</v>
      </c>
      <c r="B34" t="s">
        <v>244</v>
      </c>
      <c r="C34" t="s">
        <v>190</v>
      </c>
      <c r="D34">
        <v>79.27</v>
      </c>
      <c r="E34">
        <v>103.11</v>
      </c>
    </row>
    <row r="35" spans="1:5" x14ac:dyDescent="0.25">
      <c r="A35" t="s">
        <v>245</v>
      </c>
      <c r="B35" t="s">
        <v>246</v>
      </c>
      <c r="C35" t="s">
        <v>224</v>
      </c>
      <c r="D35">
        <v>477</v>
      </c>
      <c r="E35">
        <v>677.96</v>
      </c>
    </row>
    <row r="36" spans="1:5" x14ac:dyDescent="0.25">
      <c r="A36" t="s">
        <v>247</v>
      </c>
      <c r="B36" t="s">
        <v>248</v>
      </c>
      <c r="C36" t="s">
        <v>224</v>
      </c>
      <c r="D36">
        <v>484.53</v>
      </c>
      <c r="E36">
        <v>772.81</v>
      </c>
    </row>
    <row r="37" spans="1:5" x14ac:dyDescent="0.25">
      <c r="A37" t="s">
        <v>249</v>
      </c>
      <c r="B37" t="s">
        <v>250</v>
      </c>
      <c r="C37" t="s">
        <v>224</v>
      </c>
      <c r="D37">
        <v>413.78</v>
      </c>
      <c r="E37">
        <v>552.28</v>
      </c>
    </row>
    <row r="38" spans="1:5" x14ac:dyDescent="0.25">
      <c r="A38" t="s">
        <v>251</v>
      </c>
      <c r="B38" t="s">
        <v>252</v>
      </c>
      <c r="C38" t="s">
        <v>195</v>
      </c>
      <c r="D38">
        <v>187.08</v>
      </c>
      <c r="E38">
        <v>277.86</v>
      </c>
    </row>
    <row r="39" spans="1:5" x14ac:dyDescent="0.25">
      <c r="A39" t="s">
        <v>253</v>
      </c>
      <c r="B39" t="s">
        <v>254</v>
      </c>
      <c r="C39" t="s">
        <v>195</v>
      </c>
      <c r="D39">
        <v>93.95</v>
      </c>
      <c r="E39">
        <v>142.47999999999999</v>
      </c>
    </row>
    <row r="40" spans="1:5" x14ac:dyDescent="0.25">
      <c r="A40" t="s">
        <v>255</v>
      </c>
      <c r="B40" t="s">
        <v>256</v>
      </c>
      <c r="C40" t="s">
        <v>195</v>
      </c>
      <c r="D40">
        <v>357.9</v>
      </c>
      <c r="E40">
        <v>477.14</v>
      </c>
    </row>
    <row r="41" spans="1:5" x14ac:dyDescent="0.25">
      <c r="A41" t="s">
        <v>257</v>
      </c>
      <c r="B41" t="s">
        <v>258</v>
      </c>
      <c r="C41" t="s">
        <v>190</v>
      </c>
      <c r="D41">
        <v>248.07</v>
      </c>
      <c r="E41">
        <v>373.31</v>
      </c>
    </row>
    <row r="42" spans="1:5" x14ac:dyDescent="0.25">
      <c r="A42" t="s">
        <v>259</v>
      </c>
      <c r="B42" t="s">
        <v>260</v>
      </c>
      <c r="C42" t="s">
        <v>178</v>
      </c>
      <c r="D42">
        <v>104.92</v>
      </c>
      <c r="E42">
        <v>144.66</v>
      </c>
    </row>
    <row r="43" spans="1:5" x14ac:dyDescent="0.25">
      <c r="A43" t="s">
        <v>261</v>
      </c>
      <c r="B43" t="s">
        <v>262</v>
      </c>
      <c r="C43" t="s">
        <v>181</v>
      </c>
      <c r="D43">
        <v>272.83</v>
      </c>
      <c r="E43">
        <v>401.42</v>
      </c>
    </row>
    <row r="44" spans="1:5" x14ac:dyDescent="0.25">
      <c r="A44" t="s">
        <v>263</v>
      </c>
      <c r="B44" t="s">
        <v>264</v>
      </c>
      <c r="C44" t="s">
        <v>224</v>
      </c>
      <c r="D44">
        <v>65.47</v>
      </c>
      <c r="E44">
        <v>96.35</v>
      </c>
    </row>
    <row r="45" spans="1:5" x14ac:dyDescent="0.25">
      <c r="A45" t="s">
        <v>265</v>
      </c>
      <c r="B45" t="s">
        <v>266</v>
      </c>
      <c r="C45" t="s">
        <v>224</v>
      </c>
      <c r="D45">
        <v>459.19</v>
      </c>
      <c r="E45">
        <v>660.1</v>
      </c>
    </row>
    <row r="46" spans="1:5" x14ac:dyDescent="0.25">
      <c r="A46" t="s">
        <v>267</v>
      </c>
      <c r="B46" t="s">
        <v>268</v>
      </c>
      <c r="C46" t="s">
        <v>190</v>
      </c>
      <c r="D46">
        <v>166.45</v>
      </c>
      <c r="E46">
        <v>213.32</v>
      </c>
    </row>
    <row r="47" spans="1:5" x14ac:dyDescent="0.25">
      <c r="A47" t="s">
        <v>269</v>
      </c>
      <c r="B47" t="s">
        <v>270</v>
      </c>
      <c r="C47" t="s">
        <v>224</v>
      </c>
      <c r="D47">
        <v>348.14</v>
      </c>
      <c r="E47">
        <v>536.96</v>
      </c>
    </row>
    <row r="48" spans="1:5" x14ac:dyDescent="0.25">
      <c r="A48" t="s">
        <v>271</v>
      </c>
      <c r="B48" t="s">
        <v>272</v>
      </c>
      <c r="C48" t="s">
        <v>195</v>
      </c>
      <c r="D48">
        <v>190.27</v>
      </c>
      <c r="E48">
        <v>259.2</v>
      </c>
    </row>
    <row r="49" spans="1:5" x14ac:dyDescent="0.25">
      <c r="A49" t="s">
        <v>273</v>
      </c>
      <c r="B49" t="s">
        <v>274</v>
      </c>
      <c r="C49" t="s">
        <v>181</v>
      </c>
      <c r="D49">
        <v>284.02999999999997</v>
      </c>
      <c r="E49">
        <v>373.58</v>
      </c>
    </row>
    <row r="50" spans="1:5" x14ac:dyDescent="0.25">
      <c r="A50" t="s">
        <v>275</v>
      </c>
      <c r="B50" t="s">
        <v>276</v>
      </c>
      <c r="C50" t="s">
        <v>175</v>
      </c>
      <c r="D50">
        <v>296.02</v>
      </c>
      <c r="E50">
        <v>374.25</v>
      </c>
    </row>
    <row r="51" spans="1:5" x14ac:dyDescent="0.25">
      <c r="A51" t="s">
        <v>277</v>
      </c>
      <c r="B51" t="s">
        <v>278</v>
      </c>
      <c r="C51" t="s">
        <v>224</v>
      </c>
      <c r="D51">
        <v>133.18</v>
      </c>
      <c r="E51">
        <v>194.02</v>
      </c>
    </row>
    <row r="52" spans="1:5" x14ac:dyDescent="0.25">
      <c r="A52" t="s">
        <v>279</v>
      </c>
      <c r="B52" t="s">
        <v>280</v>
      </c>
      <c r="C52" t="s">
        <v>195</v>
      </c>
      <c r="D52">
        <v>486.31</v>
      </c>
      <c r="E52">
        <v>723.21</v>
      </c>
    </row>
    <row r="53" spans="1:5" x14ac:dyDescent="0.25">
      <c r="A53" t="s">
        <v>281</v>
      </c>
      <c r="B53" t="s">
        <v>282</v>
      </c>
      <c r="C53" t="s">
        <v>175</v>
      </c>
      <c r="D53">
        <v>398.81</v>
      </c>
      <c r="E53">
        <v>500.83</v>
      </c>
    </row>
    <row r="54" spans="1:5" x14ac:dyDescent="0.25">
      <c r="A54" t="s">
        <v>283</v>
      </c>
      <c r="B54" t="s">
        <v>284</v>
      </c>
      <c r="C54" t="s">
        <v>181</v>
      </c>
      <c r="D54">
        <v>472.77</v>
      </c>
      <c r="E54">
        <v>675.7</v>
      </c>
    </row>
    <row r="55" spans="1:5" x14ac:dyDescent="0.25">
      <c r="A55" t="s">
        <v>285</v>
      </c>
      <c r="B55" t="s">
        <v>286</v>
      </c>
      <c r="C55" t="s">
        <v>175</v>
      </c>
      <c r="D55">
        <v>452.67</v>
      </c>
      <c r="E55">
        <v>601.72</v>
      </c>
    </row>
    <row r="56" spans="1:5" x14ac:dyDescent="0.25">
      <c r="A56" t="s">
        <v>287</v>
      </c>
      <c r="B56" t="s">
        <v>288</v>
      </c>
      <c r="C56" t="s">
        <v>195</v>
      </c>
      <c r="D56">
        <v>319.05</v>
      </c>
      <c r="E56">
        <v>470.86</v>
      </c>
    </row>
    <row r="57" spans="1:5" x14ac:dyDescent="0.25">
      <c r="A57" t="s">
        <v>289</v>
      </c>
      <c r="B57" t="s">
        <v>290</v>
      </c>
      <c r="C57" t="s">
        <v>178</v>
      </c>
      <c r="D57">
        <v>464.84</v>
      </c>
      <c r="E57">
        <v>609.41999999999996</v>
      </c>
    </row>
    <row r="58" spans="1:5" x14ac:dyDescent="0.25">
      <c r="A58" t="s">
        <v>291</v>
      </c>
      <c r="B58" t="s">
        <v>292</v>
      </c>
      <c r="C58" t="s">
        <v>178</v>
      </c>
      <c r="D58">
        <v>89.82</v>
      </c>
      <c r="E58">
        <v>134</v>
      </c>
    </row>
    <row r="59" spans="1:5" x14ac:dyDescent="0.25">
      <c r="A59" t="s">
        <v>293</v>
      </c>
      <c r="B59" t="s">
        <v>294</v>
      </c>
      <c r="C59" t="s">
        <v>175</v>
      </c>
      <c r="D59">
        <v>138.19</v>
      </c>
      <c r="E59">
        <v>191.44</v>
      </c>
    </row>
    <row r="60" spans="1:5" x14ac:dyDescent="0.25">
      <c r="A60" t="s">
        <v>295</v>
      </c>
      <c r="B60" t="s">
        <v>296</v>
      </c>
      <c r="C60" t="s">
        <v>190</v>
      </c>
      <c r="D60">
        <v>70.349999999999994</v>
      </c>
      <c r="E60">
        <v>111</v>
      </c>
    </row>
    <row r="61" spans="1:5" x14ac:dyDescent="0.25">
      <c r="A61" t="s">
        <v>297</v>
      </c>
      <c r="B61" t="s">
        <v>298</v>
      </c>
      <c r="C61" t="s">
        <v>175</v>
      </c>
      <c r="D61">
        <v>196.4</v>
      </c>
      <c r="E61">
        <v>254.95</v>
      </c>
    </row>
    <row r="62" spans="1:5" x14ac:dyDescent="0.25">
      <c r="A62" t="s">
        <v>299</v>
      </c>
      <c r="B62" t="s">
        <v>300</v>
      </c>
      <c r="C62" t="s">
        <v>224</v>
      </c>
      <c r="D62">
        <v>224.9</v>
      </c>
      <c r="E62">
        <v>307.97000000000003</v>
      </c>
    </row>
    <row r="63" spans="1:5" x14ac:dyDescent="0.25">
      <c r="A63" t="s">
        <v>301</v>
      </c>
      <c r="B63" t="s">
        <v>302</v>
      </c>
      <c r="C63" t="s">
        <v>224</v>
      </c>
      <c r="D63">
        <v>172.11</v>
      </c>
      <c r="E63">
        <v>221.97</v>
      </c>
    </row>
    <row r="64" spans="1:5" x14ac:dyDescent="0.25">
      <c r="A64" t="s">
        <v>303</v>
      </c>
      <c r="B64" t="s">
        <v>304</v>
      </c>
      <c r="C64" t="s">
        <v>178</v>
      </c>
      <c r="D64">
        <v>422.93</v>
      </c>
      <c r="E64">
        <v>665.54</v>
      </c>
    </row>
    <row r="65" spans="1:5" x14ac:dyDescent="0.25">
      <c r="A65" t="s">
        <v>305</v>
      </c>
      <c r="B65" t="s">
        <v>306</v>
      </c>
      <c r="C65" t="s">
        <v>190</v>
      </c>
      <c r="D65">
        <v>210.54</v>
      </c>
      <c r="E65">
        <v>327.83</v>
      </c>
    </row>
    <row r="66" spans="1:5" x14ac:dyDescent="0.25">
      <c r="A66" t="s">
        <v>307</v>
      </c>
      <c r="B66" t="s">
        <v>308</v>
      </c>
      <c r="C66" t="s">
        <v>195</v>
      </c>
      <c r="D66">
        <v>176.42</v>
      </c>
      <c r="E66">
        <v>236.45</v>
      </c>
    </row>
    <row r="67" spans="1:5" x14ac:dyDescent="0.25">
      <c r="A67" t="s">
        <v>309</v>
      </c>
      <c r="B67" t="s">
        <v>310</v>
      </c>
      <c r="C67" t="s">
        <v>224</v>
      </c>
      <c r="D67">
        <v>294.20999999999998</v>
      </c>
      <c r="E67">
        <v>435.72</v>
      </c>
    </row>
    <row r="68" spans="1:5" x14ac:dyDescent="0.25">
      <c r="A68" t="s">
        <v>311</v>
      </c>
      <c r="B68" t="s">
        <v>312</v>
      </c>
      <c r="C68" t="s">
        <v>178</v>
      </c>
      <c r="D68">
        <v>113.42</v>
      </c>
      <c r="E68">
        <v>174.22</v>
      </c>
    </row>
    <row r="69" spans="1:5" x14ac:dyDescent="0.25">
      <c r="A69" t="s">
        <v>313</v>
      </c>
      <c r="B69" t="s">
        <v>314</v>
      </c>
      <c r="C69" t="s">
        <v>181</v>
      </c>
      <c r="D69">
        <v>410.99</v>
      </c>
      <c r="E69">
        <v>593.6</v>
      </c>
    </row>
    <row r="70" spans="1:5" x14ac:dyDescent="0.25">
      <c r="A70" t="s">
        <v>315</v>
      </c>
      <c r="B70" t="s">
        <v>316</v>
      </c>
      <c r="C70" t="s">
        <v>178</v>
      </c>
      <c r="D70">
        <v>83.55</v>
      </c>
      <c r="E70">
        <v>119.93</v>
      </c>
    </row>
    <row r="71" spans="1:5" x14ac:dyDescent="0.25">
      <c r="A71" t="s">
        <v>317</v>
      </c>
      <c r="B71" t="s">
        <v>318</v>
      </c>
      <c r="C71" t="s">
        <v>224</v>
      </c>
      <c r="D71">
        <v>494.1</v>
      </c>
      <c r="E71">
        <v>659.45</v>
      </c>
    </row>
    <row r="72" spans="1:5" x14ac:dyDescent="0.25">
      <c r="A72" t="s">
        <v>319</v>
      </c>
      <c r="B72" t="s">
        <v>320</v>
      </c>
      <c r="C72" t="s">
        <v>224</v>
      </c>
      <c r="D72">
        <v>397.51</v>
      </c>
      <c r="E72">
        <v>509.84</v>
      </c>
    </row>
    <row r="73" spans="1:5" x14ac:dyDescent="0.25">
      <c r="A73" t="s">
        <v>321</v>
      </c>
      <c r="B73" t="s">
        <v>322</v>
      </c>
      <c r="C73" t="s">
        <v>178</v>
      </c>
      <c r="D73">
        <v>139.41999999999999</v>
      </c>
      <c r="E73">
        <v>218.06</v>
      </c>
    </row>
    <row r="74" spans="1:5" x14ac:dyDescent="0.25">
      <c r="A74" t="s">
        <v>323</v>
      </c>
      <c r="B74" t="s">
        <v>324</v>
      </c>
      <c r="C74" t="s">
        <v>195</v>
      </c>
      <c r="D74">
        <v>52.48</v>
      </c>
      <c r="E74">
        <v>82.14</v>
      </c>
    </row>
    <row r="75" spans="1:5" x14ac:dyDescent="0.25">
      <c r="A75" t="s">
        <v>325</v>
      </c>
      <c r="B75" t="s">
        <v>326</v>
      </c>
      <c r="C75" t="s">
        <v>175</v>
      </c>
      <c r="D75">
        <v>416.96</v>
      </c>
      <c r="E75">
        <v>613.59</v>
      </c>
    </row>
    <row r="76" spans="1:5" x14ac:dyDescent="0.25">
      <c r="A76" t="s">
        <v>327</v>
      </c>
      <c r="B76" t="s">
        <v>328</v>
      </c>
      <c r="C76" t="s">
        <v>224</v>
      </c>
      <c r="D76">
        <v>368.09</v>
      </c>
      <c r="E76">
        <v>503.79</v>
      </c>
    </row>
    <row r="77" spans="1:5" x14ac:dyDescent="0.25">
      <c r="A77" t="s">
        <v>329</v>
      </c>
      <c r="B77" t="s">
        <v>330</v>
      </c>
      <c r="C77" t="s">
        <v>178</v>
      </c>
      <c r="D77">
        <v>378.05</v>
      </c>
      <c r="E77">
        <v>518.77</v>
      </c>
    </row>
    <row r="78" spans="1:5" x14ac:dyDescent="0.25">
      <c r="A78" t="s">
        <v>331</v>
      </c>
      <c r="B78" t="s">
        <v>332</v>
      </c>
      <c r="C78" t="s">
        <v>178</v>
      </c>
      <c r="D78">
        <v>397.07</v>
      </c>
      <c r="E78">
        <v>597.23</v>
      </c>
    </row>
    <row r="79" spans="1:5" x14ac:dyDescent="0.25">
      <c r="A79" t="s">
        <v>333</v>
      </c>
      <c r="B79" t="s">
        <v>334</v>
      </c>
      <c r="C79" t="s">
        <v>190</v>
      </c>
      <c r="D79">
        <v>83.32</v>
      </c>
      <c r="E79">
        <v>130.31</v>
      </c>
    </row>
    <row r="80" spans="1:5" x14ac:dyDescent="0.25">
      <c r="A80" t="s">
        <v>335</v>
      </c>
      <c r="B80" t="s">
        <v>336</v>
      </c>
      <c r="C80" t="s">
        <v>175</v>
      </c>
      <c r="D80">
        <v>211.31</v>
      </c>
      <c r="E80">
        <v>329.75</v>
      </c>
    </row>
    <row r="81" spans="1:5" x14ac:dyDescent="0.25">
      <c r="A81" t="s">
        <v>337</v>
      </c>
      <c r="B81" t="s">
        <v>338</v>
      </c>
      <c r="C81" t="s">
        <v>181</v>
      </c>
      <c r="D81">
        <v>102.14</v>
      </c>
      <c r="E81">
        <v>155.55000000000001</v>
      </c>
    </row>
    <row r="82" spans="1:5" x14ac:dyDescent="0.25">
      <c r="A82" t="s">
        <v>339</v>
      </c>
      <c r="B82" t="s">
        <v>340</v>
      </c>
      <c r="C82" t="s">
        <v>195</v>
      </c>
      <c r="D82">
        <v>438.4</v>
      </c>
      <c r="E82">
        <v>646.51</v>
      </c>
    </row>
    <row r="83" spans="1:5" x14ac:dyDescent="0.25">
      <c r="A83" t="s">
        <v>341</v>
      </c>
      <c r="B83" t="s">
        <v>342</v>
      </c>
      <c r="C83" t="s">
        <v>181</v>
      </c>
      <c r="D83">
        <v>330.48</v>
      </c>
      <c r="E83">
        <v>422.83</v>
      </c>
    </row>
    <row r="84" spans="1:5" x14ac:dyDescent="0.25">
      <c r="A84" t="s">
        <v>343</v>
      </c>
      <c r="B84" t="s">
        <v>344</v>
      </c>
      <c r="C84" t="s">
        <v>175</v>
      </c>
      <c r="D84">
        <v>198.9</v>
      </c>
      <c r="E84">
        <v>259.88</v>
      </c>
    </row>
    <row r="85" spans="1:5" x14ac:dyDescent="0.25">
      <c r="A85" t="s">
        <v>345</v>
      </c>
      <c r="B85" t="s">
        <v>346</v>
      </c>
      <c r="C85" t="s">
        <v>175</v>
      </c>
      <c r="D85">
        <v>78.599999999999994</v>
      </c>
      <c r="E85">
        <v>122.97</v>
      </c>
    </row>
    <row r="86" spans="1:5" x14ac:dyDescent="0.25">
      <c r="A86" t="s">
        <v>347</v>
      </c>
      <c r="B86" t="s">
        <v>348</v>
      </c>
      <c r="C86" t="s">
        <v>175</v>
      </c>
      <c r="D86">
        <v>189.94</v>
      </c>
      <c r="E86">
        <v>277.74</v>
      </c>
    </row>
    <row r="87" spans="1:5" x14ac:dyDescent="0.25">
      <c r="A87" t="s">
        <v>349</v>
      </c>
      <c r="B87" t="s">
        <v>350</v>
      </c>
      <c r="C87" t="s">
        <v>181</v>
      </c>
      <c r="D87">
        <v>196.33</v>
      </c>
      <c r="E87">
        <v>246.04</v>
      </c>
    </row>
    <row r="88" spans="1:5" x14ac:dyDescent="0.25">
      <c r="A88" t="s">
        <v>351</v>
      </c>
      <c r="B88" t="s">
        <v>352</v>
      </c>
      <c r="C88" t="s">
        <v>175</v>
      </c>
      <c r="D88">
        <v>378.32</v>
      </c>
      <c r="E88">
        <v>486.34</v>
      </c>
    </row>
    <row r="89" spans="1:5" x14ac:dyDescent="0.25">
      <c r="A89" t="s">
        <v>353</v>
      </c>
      <c r="B89" t="s">
        <v>354</v>
      </c>
      <c r="C89" t="s">
        <v>178</v>
      </c>
      <c r="D89">
        <v>336.9</v>
      </c>
      <c r="E89">
        <v>499.36</v>
      </c>
    </row>
    <row r="90" spans="1:5" x14ac:dyDescent="0.25">
      <c r="A90" t="s">
        <v>355</v>
      </c>
      <c r="B90" t="s">
        <v>356</v>
      </c>
      <c r="C90" t="s">
        <v>181</v>
      </c>
      <c r="D90">
        <v>449.25</v>
      </c>
      <c r="E90">
        <v>562.36</v>
      </c>
    </row>
    <row r="91" spans="1:5" x14ac:dyDescent="0.25">
      <c r="A91" t="s">
        <v>357</v>
      </c>
      <c r="B91" t="s">
        <v>358</v>
      </c>
      <c r="C91" t="s">
        <v>175</v>
      </c>
      <c r="D91">
        <v>262.5</v>
      </c>
      <c r="E91">
        <v>342.9</v>
      </c>
    </row>
    <row r="92" spans="1:5" x14ac:dyDescent="0.25">
      <c r="A92" t="s">
        <v>359</v>
      </c>
      <c r="B92" t="s">
        <v>360</v>
      </c>
      <c r="C92" t="s">
        <v>178</v>
      </c>
      <c r="D92">
        <v>103.82</v>
      </c>
      <c r="E92">
        <v>149.71</v>
      </c>
    </row>
    <row r="93" spans="1:5" x14ac:dyDescent="0.25">
      <c r="A93" t="s">
        <v>361</v>
      </c>
      <c r="B93" t="s">
        <v>362</v>
      </c>
      <c r="C93" t="s">
        <v>190</v>
      </c>
      <c r="D93">
        <v>370.96</v>
      </c>
      <c r="E93">
        <v>553.53</v>
      </c>
    </row>
    <row r="94" spans="1:5" x14ac:dyDescent="0.25">
      <c r="A94" t="s">
        <v>363</v>
      </c>
      <c r="B94" t="s">
        <v>364</v>
      </c>
      <c r="C94" t="s">
        <v>175</v>
      </c>
      <c r="D94">
        <v>392.35</v>
      </c>
      <c r="E94">
        <v>579.97</v>
      </c>
    </row>
    <row r="95" spans="1:5" x14ac:dyDescent="0.25">
      <c r="A95" t="s">
        <v>365</v>
      </c>
      <c r="B95" t="s">
        <v>366</v>
      </c>
      <c r="C95" t="s">
        <v>181</v>
      </c>
      <c r="D95">
        <v>302.57</v>
      </c>
      <c r="E95">
        <v>401.96</v>
      </c>
    </row>
    <row r="96" spans="1:5" x14ac:dyDescent="0.25">
      <c r="A96" t="s">
        <v>367</v>
      </c>
      <c r="B96" t="s">
        <v>368</v>
      </c>
      <c r="C96" t="s">
        <v>224</v>
      </c>
      <c r="D96">
        <v>396.94</v>
      </c>
      <c r="E96">
        <v>595.12</v>
      </c>
    </row>
    <row r="97" spans="1:5" x14ac:dyDescent="0.25">
      <c r="A97" t="s">
        <v>369</v>
      </c>
      <c r="B97" t="s">
        <v>370</v>
      </c>
      <c r="C97" t="s">
        <v>175</v>
      </c>
      <c r="D97">
        <v>272.20999999999998</v>
      </c>
      <c r="E97">
        <v>362.87</v>
      </c>
    </row>
    <row r="98" spans="1:5" x14ac:dyDescent="0.25">
      <c r="A98" t="s">
        <v>371</v>
      </c>
      <c r="B98" t="s">
        <v>372</v>
      </c>
      <c r="C98" t="s">
        <v>224</v>
      </c>
      <c r="D98">
        <v>285.23</v>
      </c>
      <c r="E98">
        <v>389.02</v>
      </c>
    </row>
    <row r="99" spans="1:5" x14ac:dyDescent="0.25">
      <c r="A99" t="s">
        <v>373</v>
      </c>
      <c r="B99" t="s">
        <v>374</v>
      </c>
      <c r="C99" t="s">
        <v>178</v>
      </c>
      <c r="D99">
        <v>242.39</v>
      </c>
      <c r="E99">
        <v>366.32</v>
      </c>
    </row>
    <row r="100" spans="1:5" x14ac:dyDescent="0.25">
      <c r="A100" t="s">
        <v>375</v>
      </c>
      <c r="B100" t="s">
        <v>376</v>
      </c>
      <c r="C100" t="s">
        <v>190</v>
      </c>
      <c r="D100">
        <v>61.44</v>
      </c>
      <c r="E100">
        <v>90.77</v>
      </c>
    </row>
    <row r="101" spans="1:5" x14ac:dyDescent="0.25">
      <c r="A101" t="s">
        <v>377</v>
      </c>
      <c r="B101" t="s">
        <v>378</v>
      </c>
      <c r="C101" t="s">
        <v>195</v>
      </c>
      <c r="D101">
        <v>98.55</v>
      </c>
      <c r="E101">
        <v>152.47999999999999</v>
      </c>
    </row>
    <row r="102" spans="1:5" x14ac:dyDescent="0.25">
      <c r="A102" t="s">
        <v>379</v>
      </c>
      <c r="B102" t="s">
        <v>380</v>
      </c>
      <c r="C102" t="s">
        <v>190</v>
      </c>
      <c r="D102">
        <v>64.14</v>
      </c>
      <c r="E102">
        <v>94.94</v>
      </c>
    </row>
    <row r="103" spans="1:5" x14ac:dyDescent="0.25">
      <c r="A103" t="s">
        <v>381</v>
      </c>
      <c r="B103" t="s">
        <v>382</v>
      </c>
      <c r="C103" t="s">
        <v>175</v>
      </c>
      <c r="D103">
        <v>336.38</v>
      </c>
      <c r="E103">
        <v>487.38</v>
      </c>
    </row>
    <row r="104" spans="1:5" x14ac:dyDescent="0.25">
      <c r="A104" t="s">
        <v>383</v>
      </c>
      <c r="B104" t="s">
        <v>384</v>
      </c>
      <c r="C104" t="s">
        <v>224</v>
      </c>
      <c r="D104">
        <v>191.46</v>
      </c>
      <c r="E104">
        <v>245.6</v>
      </c>
    </row>
    <row r="105" spans="1:5" x14ac:dyDescent="0.25">
      <c r="A105" t="s">
        <v>385</v>
      </c>
      <c r="B105" t="s">
        <v>386</v>
      </c>
      <c r="C105" t="s">
        <v>224</v>
      </c>
      <c r="D105">
        <v>278.86</v>
      </c>
      <c r="E105">
        <v>384.46</v>
      </c>
    </row>
    <row r="106" spans="1:5" x14ac:dyDescent="0.25">
      <c r="A106" t="s">
        <v>387</v>
      </c>
      <c r="B106" t="s">
        <v>388</v>
      </c>
      <c r="C106" t="s">
        <v>181</v>
      </c>
      <c r="D106">
        <v>458.4</v>
      </c>
      <c r="E106">
        <v>615.54999999999995</v>
      </c>
    </row>
    <row r="107" spans="1:5" x14ac:dyDescent="0.25">
      <c r="A107" t="s">
        <v>389</v>
      </c>
      <c r="B107" t="s">
        <v>390</v>
      </c>
      <c r="C107" t="s">
        <v>224</v>
      </c>
      <c r="D107">
        <v>162.18</v>
      </c>
      <c r="E107">
        <v>216.57</v>
      </c>
    </row>
    <row r="108" spans="1:5" x14ac:dyDescent="0.25">
      <c r="A108" t="s">
        <v>391</v>
      </c>
      <c r="B108" t="s">
        <v>392</v>
      </c>
      <c r="C108" t="s">
        <v>181</v>
      </c>
      <c r="D108">
        <v>234.67</v>
      </c>
      <c r="E108">
        <v>373.26</v>
      </c>
    </row>
    <row r="109" spans="1:5" x14ac:dyDescent="0.25">
      <c r="A109" t="s">
        <v>393</v>
      </c>
      <c r="B109" t="s">
        <v>394</v>
      </c>
      <c r="C109" t="s">
        <v>178</v>
      </c>
      <c r="D109">
        <v>390</v>
      </c>
      <c r="E109">
        <v>541.16</v>
      </c>
    </row>
    <row r="110" spans="1:5" x14ac:dyDescent="0.25">
      <c r="A110" t="s">
        <v>395</v>
      </c>
      <c r="B110" t="s">
        <v>396</v>
      </c>
      <c r="C110" t="s">
        <v>195</v>
      </c>
      <c r="D110">
        <v>152.96</v>
      </c>
      <c r="E110">
        <v>238.96</v>
      </c>
    </row>
    <row r="111" spans="1:5" x14ac:dyDescent="0.25">
      <c r="A111" t="s">
        <v>397</v>
      </c>
      <c r="B111" t="s">
        <v>398</v>
      </c>
      <c r="C111" t="s">
        <v>175</v>
      </c>
      <c r="D111">
        <v>84.64</v>
      </c>
      <c r="E111">
        <v>124.5</v>
      </c>
    </row>
    <row r="112" spans="1:5" x14ac:dyDescent="0.25">
      <c r="A112" t="s">
        <v>399</v>
      </c>
      <c r="B112" t="s">
        <v>400</v>
      </c>
      <c r="C112" t="s">
        <v>181</v>
      </c>
      <c r="D112">
        <v>180.39</v>
      </c>
      <c r="E112">
        <v>275.67</v>
      </c>
    </row>
    <row r="113" spans="1:5" x14ac:dyDescent="0.25">
      <c r="A113" t="s">
        <v>401</v>
      </c>
      <c r="B113" t="s">
        <v>402</v>
      </c>
      <c r="C113" t="s">
        <v>195</v>
      </c>
      <c r="D113">
        <v>122.55</v>
      </c>
      <c r="E113">
        <v>174.75</v>
      </c>
    </row>
    <row r="114" spans="1:5" x14ac:dyDescent="0.25">
      <c r="A114" t="s">
        <v>403</v>
      </c>
      <c r="B114" t="s">
        <v>404</v>
      </c>
      <c r="C114" t="s">
        <v>224</v>
      </c>
      <c r="D114">
        <v>468.36</v>
      </c>
      <c r="E114">
        <v>680.02</v>
      </c>
    </row>
    <row r="115" spans="1:5" x14ac:dyDescent="0.25">
      <c r="A115" t="s">
        <v>405</v>
      </c>
      <c r="B115" t="s">
        <v>406</v>
      </c>
      <c r="C115" t="s">
        <v>224</v>
      </c>
      <c r="D115">
        <v>413.65</v>
      </c>
      <c r="E115">
        <v>588.37</v>
      </c>
    </row>
    <row r="116" spans="1:5" x14ac:dyDescent="0.25">
      <c r="A116" t="s">
        <v>407</v>
      </c>
      <c r="B116" t="s">
        <v>408</v>
      </c>
      <c r="C116" t="s">
        <v>195</v>
      </c>
      <c r="D116">
        <v>335.03</v>
      </c>
      <c r="E116">
        <v>441.68</v>
      </c>
    </row>
    <row r="117" spans="1:5" x14ac:dyDescent="0.25">
      <c r="A117" t="s">
        <v>409</v>
      </c>
      <c r="B117" t="s">
        <v>410</v>
      </c>
      <c r="C117" t="s">
        <v>224</v>
      </c>
      <c r="D117">
        <v>442.16</v>
      </c>
      <c r="E117">
        <v>664.5</v>
      </c>
    </row>
    <row r="118" spans="1:5" x14ac:dyDescent="0.25">
      <c r="A118" t="s">
        <v>411</v>
      </c>
      <c r="B118" t="s">
        <v>412</v>
      </c>
      <c r="C118" t="s">
        <v>178</v>
      </c>
      <c r="D118">
        <v>411.65</v>
      </c>
      <c r="E118">
        <v>555.02</v>
      </c>
    </row>
    <row r="119" spans="1:5" x14ac:dyDescent="0.25">
      <c r="A119" t="s">
        <v>413</v>
      </c>
      <c r="B119" t="s">
        <v>414</v>
      </c>
      <c r="C119" t="s">
        <v>178</v>
      </c>
      <c r="D119">
        <v>133.96</v>
      </c>
      <c r="E119">
        <v>168.59</v>
      </c>
    </row>
    <row r="120" spans="1:5" x14ac:dyDescent="0.25">
      <c r="A120" t="s">
        <v>415</v>
      </c>
      <c r="B120" t="s">
        <v>416</v>
      </c>
      <c r="C120" t="s">
        <v>195</v>
      </c>
      <c r="D120">
        <v>451.65</v>
      </c>
      <c r="E120">
        <v>666.6</v>
      </c>
    </row>
    <row r="121" spans="1:5" x14ac:dyDescent="0.25">
      <c r="A121" t="s">
        <v>417</v>
      </c>
      <c r="B121" t="s">
        <v>418</v>
      </c>
      <c r="C121" t="s">
        <v>181</v>
      </c>
      <c r="D121">
        <v>292.7</v>
      </c>
      <c r="E121">
        <v>384.02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election activeCell="A2" sqref="A2"/>
    </sheetView>
  </sheetViews>
  <sheetFormatPr defaultRowHeight="15" x14ac:dyDescent="0.25"/>
  <cols>
    <col min="1" max="1" width="15.28515625" customWidth="1"/>
    <col min="2" max="2" width="10.5703125" customWidth="1"/>
  </cols>
  <sheetData>
    <row r="1" spans="1:2" x14ac:dyDescent="0.25">
      <c r="A1" s="2" t="s">
        <v>419</v>
      </c>
      <c r="B1" s="2" t="s">
        <v>420</v>
      </c>
    </row>
    <row r="2" spans="1:2" x14ac:dyDescent="0.25">
      <c r="A2" t="s">
        <v>421</v>
      </c>
      <c r="B2" t="s">
        <v>8</v>
      </c>
    </row>
    <row r="3" spans="1:2" x14ac:dyDescent="0.25">
      <c r="A3" t="s">
        <v>422</v>
      </c>
      <c r="B3" t="s">
        <v>23</v>
      </c>
    </row>
    <row r="4" spans="1:2" x14ac:dyDescent="0.25">
      <c r="A4" t="s">
        <v>423</v>
      </c>
      <c r="B4" t="s">
        <v>17</v>
      </c>
    </row>
    <row r="5" spans="1:2" x14ac:dyDescent="0.25">
      <c r="A5" t="s">
        <v>424</v>
      </c>
      <c r="B5" t="s">
        <v>20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01"/>
  <sheetViews>
    <sheetView workbookViewId="0">
      <selection activeCell="D4" sqref="D4"/>
    </sheetView>
  </sheetViews>
  <sheetFormatPr defaultRowHeight="15" x14ac:dyDescent="0.25"/>
  <cols>
    <col min="1" max="1" width="10.140625" customWidth="1"/>
    <col min="2" max="2" width="13.5703125" customWidth="1"/>
    <col min="3" max="3" width="15.28515625" customWidth="1"/>
    <col min="4" max="4" width="18.28515625" bestFit="1" customWidth="1"/>
  </cols>
  <sheetData>
    <row r="1" spans="1:5" x14ac:dyDescent="0.25">
      <c r="A1" s="2" t="s">
        <v>425</v>
      </c>
      <c r="B1" s="2" t="s">
        <v>0</v>
      </c>
      <c r="C1" s="2" t="s">
        <v>419</v>
      </c>
      <c r="D1" s="2" t="s">
        <v>426</v>
      </c>
      <c r="E1" s="7" t="s">
        <v>8351</v>
      </c>
    </row>
    <row r="2" spans="1:5" x14ac:dyDescent="0.25">
      <c r="A2" t="s">
        <v>427</v>
      </c>
      <c r="B2" t="s">
        <v>156</v>
      </c>
      <c r="C2" t="s">
        <v>421</v>
      </c>
      <c r="D2" s="1">
        <v>45292</v>
      </c>
      <c r="E2">
        <f>COUNTA(Table4[OrderID])</f>
        <v>1500</v>
      </c>
    </row>
    <row r="3" spans="1:5" x14ac:dyDescent="0.25">
      <c r="A3" t="s">
        <v>428</v>
      </c>
      <c r="B3" t="s">
        <v>64</v>
      </c>
      <c r="C3" t="s">
        <v>422</v>
      </c>
      <c r="D3" s="1">
        <v>45292.486991327547</v>
      </c>
      <c r="E3">
        <f>COUNTA(Table4[OrderID])</f>
        <v>1500</v>
      </c>
    </row>
    <row r="4" spans="1:5" x14ac:dyDescent="0.25">
      <c r="A4" t="s">
        <v>429</v>
      </c>
      <c r="B4" t="s">
        <v>78</v>
      </c>
      <c r="C4" t="s">
        <v>423</v>
      </c>
      <c r="D4" s="1">
        <v>45292.973982655087</v>
      </c>
      <c r="E4">
        <f>COUNTA(Table4[OrderID])</f>
        <v>1500</v>
      </c>
    </row>
    <row r="5" spans="1:5" x14ac:dyDescent="0.25">
      <c r="A5" t="s">
        <v>430</v>
      </c>
      <c r="B5" t="s">
        <v>48</v>
      </c>
      <c r="C5" t="s">
        <v>424</v>
      </c>
      <c r="D5" s="1">
        <v>45293.460973982648</v>
      </c>
      <c r="E5">
        <f>COUNTA(Table4[OrderID])</f>
        <v>1500</v>
      </c>
    </row>
    <row r="6" spans="1:5" x14ac:dyDescent="0.25">
      <c r="A6" t="s">
        <v>431</v>
      </c>
      <c r="B6" t="s">
        <v>78</v>
      </c>
      <c r="C6" t="s">
        <v>422</v>
      </c>
      <c r="D6" s="1">
        <v>45293.947965310203</v>
      </c>
      <c r="E6">
        <f>COUNTA(Table4[OrderID])</f>
        <v>1500</v>
      </c>
    </row>
    <row r="7" spans="1:5" x14ac:dyDescent="0.25">
      <c r="A7" t="s">
        <v>432</v>
      </c>
      <c r="B7" t="s">
        <v>26</v>
      </c>
      <c r="C7" t="s">
        <v>421</v>
      </c>
      <c r="D7" s="1">
        <v>45294.434956637757</v>
      </c>
      <c r="E7">
        <f>COUNTA(Table4[OrderID])</f>
        <v>1500</v>
      </c>
    </row>
    <row r="8" spans="1:5" x14ac:dyDescent="0.25">
      <c r="A8" t="s">
        <v>433</v>
      </c>
      <c r="B8" t="s">
        <v>152</v>
      </c>
      <c r="C8" t="s">
        <v>423</v>
      </c>
      <c r="D8" s="1">
        <v>45294.921947965297</v>
      </c>
      <c r="E8">
        <f>COUNTA(Table4[OrderID])</f>
        <v>1500</v>
      </c>
    </row>
    <row r="9" spans="1:5" x14ac:dyDescent="0.25">
      <c r="A9" t="s">
        <v>434</v>
      </c>
      <c r="B9" t="s">
        <v>54</v>
      </c>
      <c r="C9" t="s">
        <v>422</v>
      </c>
      <c r="D9" s="1">
        <v>45295.408939292858</v>
      </c>
      <c r="E9">
        <f>COUNTA(Table4[OrderID])</f>
        <v>1500</v>
      </c>
    </row>
    <row r="10" spans="1:5" x14ac:dyDescent="0.25">
      <c r="A10" t="s">
        <v>435</v>
      </c>
      <c r="B10" t="s">
        <v>134</v>
      </c>
      <c r="C10" t="s">
        <v>421</v>
      </c>
      <c r="D10" s="1">
        <v>45295.895930620412</v>
      </c>
      <c r="E10">
        <f>COUNTA(Table4[OrderID])</f>
        <v>1500</v>
      </c>
    </row>
    <row r="11" spans="1:5" x14ac:dyDescent="0.25">
      <c r="A11" t="s">
        <v>436</v>
      </c>
      <c r="B11" t="s">
        <v>104</v>
      </c>
      <c r="C11" t="s">
        <v>423</v>
      </c>
      <c r="D11" s="1">
        <v>45296.382921947959</v>
      </c>
      <c r="E11">
        <f>COUNTA(Table4[OrderID])</f>
        <v>1500</v>
      </c>
    </row>
    <row r="12" spans="1:5" x14ac:dyDescent="0.25">
      <c r="A12" t="s">
        <v>437</v>
      </c>
      <c r="B12" t="s">
        <v>78</v>
      </c>
      <c r="C12" t="s">
        <v>421</v>
      </c>
      <c r="D12" s="1">
        <v>45296.869913275506</v>
      </c>
      <c r="E12">
        <f>COUNTA(Table4[OrderID])</f>
        <v>1500</v>
      </c>
    </row>
    <row r="13" spans="1:5" x14ac:dyDescent="0.25">
      <c r="A13" t="s">
        <v>438</v>
      </c>
      <c r="B13" t="s">
        <v>54</v>
      </c>
      <c r="C13" t="s">
        <v>423</v>
      </c>
      <c r="D13" s="1">
        <v>45297.356904603068</v>
      </c>
      <c r="E13">
        <f>COUNTA(Table4[OrderID])</f>
        <v>1500</v>
      </c>
    </row>
    <row r="14" spans="1:5" x14ac:dyDescent="0.25">
      <c r="A14" t="s">
        <v>439</v>
      </c>
      <c r="B14" t="s">
        <v>52</v>
      </c>
      <c r="C14" t="s">
        <v>424</v>
      </c>
      <c r="D14" s="1">
        <v>45297.843895930608</v>
      </c>
      <c r="E14">
        <f>COUNTA(Table4[OrderID])</f>
        <v>1500</v>
      </c>
    </row>
    <row r="15" spans="1:5" x14ac:dyDescent="0.25">
      <c r="A15" t="s">
        <v>440</v>
      </c>
      <c r="B15" t="s">
        <v>130</v>
      </c>
      <c r="C15" t="s">
        <v>422</v>
      </c>
      <c r="D15" s="1">
        <v>45298.330887258169</v>
      </c>
      <c r="E15">
        <f>COUNTA(Table4[OrderID])</f>
        <v>1500</v>
      </c>
    </row>
    <row r="16" spans="1:5" x14ac:dyDescent="0.25">
      <c r="A16" t="s">
        <v>441</v>
      </c>
      <c r="B16" t="s">
        <v>80</v>
      </c>
      <c r="C16" t="s">
        <v>421</v>
      </c>
      <c r="D16" s="1">
        <v>45298.817878585724</v>
      </c>
      <c r="E16">
        <f>COUNTA(Table4[OrderID])</f>
        <v>1500</v>
      </c>
    </row>
    <row r="17" spans="1:5" x14ac:dyDescent="0.25">
      <c r="A17" t="s">
        <v>442</v>
      </c>
      <c r="B17" t="s">
        <v>30</v>
      </c>
      <c r="C17" t="s">
        <v>423</v>
      </c>
      <c r="D17" s="1">
        <v>45299.304869913278</v>
      </c>
      <c r="E17">
        <f>COUNTA(Table4[OrderID])</f>
        <v>1500</v>
      </c>
    </row>
    <row r="18" spans="1:5" x14ac:dyDescent="0.25">
      <c r="A18" t="s">
        <v>443</v>
      </c>
      <c r="B18" t="s">
        <v>116</v>
      </c>
      <c r="C18" t="s">
        <v>421</v>
      </c>
      <c r="D18" s="1">
        <v>45299.791861240818</v>
      </c>
      <c r="E18">
        <f>COUNTA(Table4[OrderID])</f>
        <v>1500</v>
      </c>
    </row>
    <row r="19" spans="1:5" x14ac:dyDescent="0.25">
      <c r="A19" t="s">
        <v>444</v>
      </c>
      <c r="B19" t="s">
        <v>32</v>
      </c>
      <c r="C19" t="s">
        <v>421</v>
      </c>
      <c r="D19" s="1">
        <v>45300.278852568357</v>
      </c>
      <c r="E19">
        <f>COUNTA(Table4[OrderID])</f>
        <v>1500</v>
      </c>
    </row>
    <row r="20" spans="1:5" x14ac:dyDescent="0.25">
      <c r="A20" t="s">
        <v>445</v>
      </c>
      <c r="B20" t="s">
        <v>52</v>
      </c>
      <c r="C20" t="s">
        <v>422</v>
      </c>
      <c r="D20" s="1">
        <v>45300.765843895933</v>
      </c>
      <c r="E20">
        <f>COUNTA(Table4[OrderID])</f>
        <v>1500</v>
      </c>
    </row>
    <row r="21" spans="1:5" x14ac:dyDescent="0.25">
      <c r="A21" t="s">
        <v>446</v>
      </c>
      <c r="B21" t="s">
        <v>66</v>
      </c>
      <c r="C21" t="s">
        <v>424</v>
      </c>
      <c r="D21" s="1">
        <v>45301.252835223473</v>
      </c>
      <c r="E21">
        <f>COUNTA(Table4[OrderID])</f>
        <v>1500</v>
      </c>
    </row>
    <row r="22" spans="1:5" x14ac:dyDescent="0.25">
      <c r="A22" t="s">
        <v>447</v>
      </c>
      <c r="B22" t="s">
        <v>40</v>
      </c>
      <c r="C22" t="s">
        <v>421</v>
      </c>
      <c r="D22" s="1">
        <v>45301.739826551027</v>
      </c>
      <c r="E22">
        <f>COUNTA(Table4[OrderID])</f>
        <v>1500</v>
      </c>
    </row>
    <row r="23" spans="1:5" x14ac:dyDescent="0.25">
      <c r="A23" t="s">
        <v>448</v>
      </c>
      <c r="B23" t="s">
        <v>130</v>
      </c>
      <c r="C23" t="s">
        <v>423</v>
      </c>
      <c r="D23" s="1">
        <v>45302.226817878567</v>
      </c>
      <c r="E23">
        <f>COUNTA(Table4[OrderID])</f>
        <v>1500</v>
      </c>
    </row>
    <row r="24" spans="1:5" x14ac:dyDescent="0.25">
      <c r="A24" t="s">
        <v>449</v>
      </c>
      <c r="B24" t="s">
        <v>32</v>
      </c>
      <c r="C24" t="s">
        <v>423</v>
      </c>
      <c r="D24" s="1">
        <v>45302.713809206143</v>
      </c>
      <c r="E24">
        <f>COUNTA(Table4[OrderID])</f>
        <v>1500</v>
      </c>
    </row>
    <row r="25" spans="1:5" x14ac:dyDescent="0.25">
      <c r="A25" t="s">
        <v>450</v>
      </c>
      <c r="B25" t="s">
        <v>124</v>
      </c>
      <c r="C25" t="s">
        <v>424</v>
      </c>
      <c r="D25" s="1">
        <v>45303.200800533683</v>
      </c>
      <c r="E25">
        <f>COUNTA(Table4[OrderID])</f>
        <v>1500</v>
      </c>
    </row>
    <row r="26" spans="1:5" x14ac:dyDescent="0.25">
      <c r="A26" t="s">
        <v>451</v>
      </c>
      <c r="B26" t="s">
        <v>44</v>
      </c>
      <c r="C26" t="s">
        <v>423</v>
      </c>
      <c r="D26" s="1">
        <v>45303.687791861237</v>
      </c>
      <c r="E26">
        <f>COUNTA(Table4[OrderID])</f>
        <v>1500</v>
      </c>
    </row>
    <row r="27" spans="1:5" x14ac:dyDescent="0.25">
      <c r="A27" t="s">
        <v>452</v>
      </c>
      <c r="B27" t="s">
        <v>104</v>
      </c>
      <c r="C27" t="s">
        <v>424</v>
      </c>
      <c r="D27" s="1">
        <v>45304.174783188777</v>
      </c>
      <c r="E27">
        <f>COUNTA(Table4[OrderID])</f>
        <v>1500</v>
      </c>
    </row>
    <row r="28" spans="1:5" x14ac:dyDescent="0.25">
      <c r="A28" t="s">
        <v>453</v>
      </c>
      <c r="B28" t="s">
        <v>30</v>
      </c>
      <c r="C28" t="s">
        <v>423</v>
      </c>
      <c r="D28" s="1">
        <v>45304.661774516353</v>
      </c>
      <c r="E28">
        <f>COUNTA(Table4[OrderID])</f>
        <v>1500</v>
      </c>
    </row>
    <row r="29" spans="1:5" x14ac:dyDescent="0.25">
      <c r="A29" t="s">
        <v>454</v>
      </c>
      <c r="B29" t="s">
        <v>128</v>
      </c>
      <c r="C29" t="s">
        <v>422</v>
      </c>
      <c r="D29" s="1">
        <v>45305.148765843893</v>
      </c>
      <c r="E29">
        <f>COUNTA(Table4[OrderID])</f>
        <v>1500</v>
      </c>
    </row>
    <row r="30" spans="1:5" x14ac:dyDescent="0.25">
      <c r="A30" t="s">
        <v>455</v>
      </c>
      <c r="B30" t="s">
        <v>44</v>
      </c>
      <c r="C30" t="s">
        <v>421</v>
      </c>
      <c r="D30" s="1">
        <v>45305.635757171447</v>
      </c>
      <c r="E30">
        <f>COUNTA(Table4[OrderID])</f>
        <v>1500</v>
      </c>
    </row>
    <row r="31" spans="1:5" x14ac:dyDescent="0.25">
      <c r="A31" t="s">
        <v>456</v>
      </c>
      <c r="B31" t="s">
        <v>158</v>
      </c>
      <c r="C31" t="s">
        <v>422</v>
      </c>
      <c r="D31" s="1">
        <v>45306.122748498987</v>
      </c>
      <c r="E31">
        <f>COUNTA(Table4[OrderID])</f>
        <v>1500</v>
      </c>
    </row>
    <row r="32" spans="1:5" x14ac:dyDescent="0.25">
      <c r="A32" t="s">
        <v>457</v>
      </c>
      <c r="B32" t="s">
        <v>24</v>
      </c>
      <c r="C32" t="s">
        <v>421</v>
      </c>
      <c r="D32" s="1">
        <v>45306.609739826548</v>
      </c>
      <c r="E32">
        <f>COUNTA(Table4[OrderID])</f>
        <v>1500</v>
      </c>
    </row>
    <row r="33" spans="1:5" x14ac:dyDescent="0.25">
      <c r="A33" t="s">
        <v>458</v>
      </c>
      <c r="B33" t="s">
        <v>148</v>
      </c>
      <c r="C33" t="s">
        <v>421</v>
      </c>
      <c r="D33" s="1">
        <v>45307.096731154103</v>
      </c>
      <c r="E33">
        <f>COUNTA(Table4[OrderID])</f>
        <v>1500</v>
      </c>
    </row>
    <row r="34" spans="1:5" x14ac:dyDescent="0.25">
      <c r="A34" t="s">
        <v>459</v>
      </c>
      <c r="B34" t="s">
        <v>62</v>
      </c>
      <c r="C34" t="s">
        <v>421</v>
      </c>
      <c r="D34" s="1">
        <v>45307.583722481642</v>
      </c>
      <c r="E34">
        <f>COUNTA(Table4[OrderID])</f>
        <v>1500</v>
      </c>
    </row>
    <row r="35" spans="1:5" x14ac:dyDescent="0.25">
      <c r="A35" t="s">
        <v>460</v>
      </c>
      <c r="B35" t="s">
        <v>162</v>
      </c>
      <c r="C35" t="s">
        <v>422</v>
      </c>
      <c r="D35" s="1">
        <v>45308.070713809197</v>
      </c>
      <c r="E35">
        <f>COUNTA(Table4[OrderID])</f>
        <v>1500</v>
      </c>
    </row>
    <row r="36" spans="1:5" x14ac:dyDescent="0.25">
      <c r="A36" t="s">
        <v>461</v>
      </c>
      <c r="B36" t="s">
        <v>110</v>
      </c>
      <c r="C36" t="s">
        <v>421</v>
      </c>
      <c r="D36" s="1">
        <v>45308.557705136751</v>
      </c>
      <c r="E36">
        <f>COUNTA(Table4[OrderID])</f>
        <v>1500</v>
      </c>
    </row>
    <row r="37" spans="1:5" x14ac:dyDescent="0.25">
      <c r="A37" t="s">
        <v>462</v>
      </c>
      <c r="B37" t="s">
        <v>38</v>
      </c>
      <c r="C37" t="s">
        <v>422</v>
      </c>
      <c r="D37" s="1">
        <v>45309.044696464312</v>
      </c>
      <c r="E37">
        <f>COUNTA(Table4[OrderID])</f>
        <v>1500</v>
      </c>
    </row>
    <row r="38" spans="1:5" x14ac:dyDescent="0.25">
      <c r="A38" t="s">
        <v>463</v>
      </c>
      <c r="B38" t="s">
        <v>144</v>
      </c>
      <c r="C38" t="s">
        <v>424</v>
      </c>
      <c r="D38" s="1">
        <v>45309.531687791852</v>
      </c>
      <c r="E38">
        <f>COUNTA(Table4[OrderID])</f>
        <v>1500</v>
      </c>
    </row>
    <row r="39" spans="1:5" x14ac:dyDescent="0.25">
      <c r="A39" t="s">
        <v>464</v>
      </c>
      <c r="B39" t="s">
        <v>30</v>
      </c>
      <c r="C39" t="s">
        <v>423</v>
      </c>
      <c r="D39" s="1">
        <v>45310.018679119406</v>
      </c>
      <c r="E39">
        <f>COUNTA(Table4[OrderID])</f>
        <v>1500</v>
      </c>
    </row>
    <row r="40" spans="1:5" x14ac:dyDescent="0.25">
      <c r="A40" t="s">
        <v>465</v>
      </c>
      <c r="B40" t="s">
        <v>56</v>
      </c>
      <c r="C40" t="s">
        <v>423</v>
      </c>
      <c r="D40" s="1">
        <v>45310.505670446953</v>
      </c>
      <c r="E40">
        <f>COUNTA(Table4[OrderID])</f>
        <v>1500</v>
      </c>
    </row>
    <row r="41" spans="1:5" x14ac:dyDescent="0.25">
      <c r="A41" t="s">
        <v>466</v>
      </c>
      <c r="B41" t="s">
        <v>110</v>
      </c>
      <c r="C41" t="s">
        <v>421</v>
      </c>
      <c r="D41" s="1">
        <v>45310.992661774508</v>
      </c>
      <c r="E41">
        <f>COUNTA(Table4[OrderID])</f>
        <v>1500</v>
      </c>
    </row>
    <row r="42" spans="1:5" x14ac:dyDescent="0.25">
      <c r="A42" t="s">
        <v>467</v>
      </c>
      <c r="B42" t="s">
        <v>112</v>
      </c>
      <c r="C42" t="s">
        <v>422</v>
      </c>
      <c r="D42" s="1">
        <v>45311.479653102062</v>
      </c>
      <c r="E42">
        <f>COUNTA(Table4[OrderID])</f>
        <v>1500</v>
      </c>
    </row>
    <row r="43" spans="1:5" x14ac:dyDescent="0.25">
      <c r="A43" t="s">
        <v>468</v>
      </c>
      <c r="B43" t="s">
        <v>52</v>
      </c>
      <c r="C43" t="s">
        <v>423</v>
      </c>
      <c r="D43" s="1">
        <v>45311.966644429624</v>
      </c>
      <c r="E43">
        <f>COUNTA(Table4[OrderID])</f>
        <v>1500</v>
      </c>
    </row>
    <row r="44" spans="1:5" x14ac:dyDescent="0.25">
      <c r="A44" t="s">
        <v>469</v>
      </c>
      <c r="B44" t="s">
        <v>38</v>
      </c>
      <c r="C44" t="s">
        <v>422</v>
      </c>
      <c r="D44" s="1">
        <v>45312.453635757163</v>
      </c>
      <c r="E44">
        <f>COUNTA(Table4[OrderID])</f>
        <v>1500</v>
      </c>
    </row>
    <row r="45" spans="1:5" x14ac:dyDescent="0.25">
      <c r="A45" t="s">
        <v>470</v>
      </c>
      <c r="B45" t="s">
        <v>120</v>
      </c>
      <c r="C45" t="s">
        <v>422</v>
      </c>
      <c r="D45" s="1">
        <v>45312.940627084718</v>
      </c>
      <c r="E45">
        <f>COUNTA(Table4[OrderID])</f>
        <v>1500</v>
      </c>
    </row>
    <row r="46" spans="1:5" x14ac:dyDescent="0.25">
      <c r="A46" t="s">
        <v>471</v>
      </c>
      <c r="B46" t="s">
        <v>84</v>
      </c>
      <c r="C46" t="s">
        <v>421</v>
      </c>
      <c r="D46" s="1">
        <v>45313.427618412272</v>
      </c>
      <c r="E46">
        <f>COUNTA(Table4[OrderID])</f>
        <v>1500</v>
      </c>
    </row>
    <row r="47" spans="1:5" x14ac:dyDescent="0.25">
      <c r="A47" t="s">
        <v>472</v>
      </c>
      <c r="B47" t="s">
        <v>112</v>
      </c>
      <c r="C47" t="s">
        <v>423</v>
      </c>
      <c r="D47" s="1">
        <v>45313.914609739833</v>
      </c>
      <c r="E47">
        <f>COUNTA(Table4[OrderID])</f>
        <v>1500</v>
      </c>
    </row>
    <row r="48" spans="1:5" x14ac:dyDescent="0.25">
      <c r="A48" t="s">
        <v>473</v>
      </c>
      <c r="B48" t="s">
        <v>90</v>
      </c>
      <c r="C48" t="s">
        <v>421</v>
      </c>
      <c r="D48" s="1">
        <v>45314.401601067373</v>
      </c>
      <c r="E48">
        <f>COUNTA(Table4[OrderID])</f>
        <v>1500</v>
      </c>
    </row>
    <row r="49" spans="1:5" x14ac:dyDescent="0.25">
      <c r="A49" t="s">
        <v>474</v>
      </c>
      <c r="B49" t="s">
        <v>122</v>
      </c>
      <c r="C49" t="s">
        <v>421</v>
      </c>
      <c r="D49" s="1">
        <v>45314.88859239492</v>
      </c>
      <c r="E49">
        <f>COUNTA(Table4[OrderID])</f>
        <v>1500</v>
      </c>
    </row>
    <row r="50" spans="1:5" x14ac:dyDescent="0.25">
      <c r="A50" t="s">
        <v>475</v>
      </c>
      <c r="B50" t="s">
        <v>84</v>
      </c>
      <c r="C50" t="s">
        <v>423</v>
      </c>
      <c r="D50" s="1">
        <v>45315.375583722467</v>
      </c>
      <c r="E50">
        <f>COUNTA(Table4[OrderID])</f>
        <v>1500</v>
      </c>
    </row>
    <row r="51" spans="1:5" x14ac:dyDescent="0.25">
      <c r="A51" t="s">
        <v>476</v>
      </c>
      <c r="B51" t="s">
        <v>34</v>
      </c>
      <c r="C51" t="s">
        <v>423</v>
      </c>
      <c r="D51" s="1">
        <v>45315.862575050021</v>
      </c>
      <c r="E51">
        <f>COUNTA(Table4[OrderID])</f>
        <v>1500</v>
      </c>
    </row>
    <row r="52" spans="1:5" x14ac:dyDescent="0.25">
      <c r="A52" t="s">
        <v>477</v>
      </c>
      <c r="B52" t="s">
        <v>13</v>
      </c>
      <c r="C52" t="s">
        <v>424</v>
      </c>
      <c r="D52" s="1">
        <v>45316.349566377583</v>
      </c>
      <c r="E52">
        <f>COUNTA(Table4[OrderID])</f>
        <v>1500</v>
      </c>
    </row>
    <row r="53" spans="1:5" x14ac:dyDescent="0.25">
      <c r="A53" t="s">
        <v>478</v>
      </c>
      <c r="B53" t="s">
        <v>76</v>
      </c>
      <c r="C53" t="s">
        <v>424</v>
      </c>
      <c r="D53" s="1">
        <v>45316.83655770513</v>
      </c>
      <c r="E53">
        <f>COUNTA(Table4[OrderID])</f>
        <v>1500</v>
      </c>
    </row>
    <row r="54" spans="1:5" x14ac:dyDescent="0.25">
      <c r="A54" t="s">
        <v>479</v>
      </c>
      <c r="B54" t="s">
        <v>156</v>
      </c>
      <c r="C54" t="s">
        <v>422</v>
      </c>
      <c r="D54" s="1">
        <v>45317.323549032677</v>
      </c>
      <c r="E54">
        <f>COUNTA(Table4[OrderID])</f>
        <v>1500</v>
      </c>
    </row>
    <row r="55" spans="1:5" x14ac:dyDescent="0.25">
      <c r="A55" t="s">
        <v>480</v>
      </c>
      <c r="B55" t="s">
        <v>42</v>
      </c>
      <c r="C55" t="s">
        <v>423</v>
      </c>
      <c r="D55" s="1">
        <v>45317.810540360231</v>
      </c>
      <c r="E55">
        <f>COUNTA(Table4[OrderID])</f>
        <v>1500</v>
      </c>
    </row>
    <row r="56" spans="1:5" x14ac:dyDescent="0.25">
      <c r="A56" t="s">
        <v>481</v>
      </c>
      <c r="B56" t="s">
        <v>158</v>
      </c>
      <c r="C56" t="s">
        <v>424</v>
      </c>
      <c r="D56" s="1">
        <v>45318.297531687793</v>
      </c>
      <c r="E56">
        <f>COUNTA(Table4[OrderID])</f>
        <v>1500</v>
      </c>
    </row>
    <row r="57" spans="1:5" x14ac:dyDescent="0.25">
      <c r="A57" t="s">
        <v>482</v>
      </c>
      <c r="B57" t="s">
        <v>24</v>
      </c>
      <c r="C57" t="s">
        <v>422</v>
      </c>
      <c r="D57" s="1">
        <v>45318.784523015333</v>
      </c>
      <c r="E57">
        <f>COUNTA(Table4[OrderID])</f>
        <v>1500</v>
      </c>
    </row>
    <row r="58" spans="1:5" x14ac:dyDescent="0.25">
      <c r="A58" t="s">
        <v>483</v>
      </c>
      <c r="B58" t="s">
        <v>154</v>
      </c>
      <c r="C58" t="s">
        <v>422</v>
      </c>
      <c r="D58" s="1">
        <v>45319.271514342887</v>
      </c>
      <c r="E58">
        <f>COUNTA(Table4[OrderID])</f>
        <v>1500</v>
      </c>
    </row>
    <row r="59" spans="1:5" x14ac:dyDescent="0.25">
      <c r="A59" t="s">
        <v>484</v>
      </c>
      <c r="B59" t="s">
        <v>122</v>
      </c>
      <c r="C59" t="s">
        <v>422</v>
      </c>
      <c r="D59" s="1">
        <v>45319.758505670441</v>
      </c>
      <c r="E59">
        <f>COUNTA(Table4[OrderID])</f>
        <v>1500</v>
      </c>
    </row>
    <row r="60" spans="1:5" x14ac:dyDescent="0.25">
      <c r="A60" t="s">
        <v>485</v>
      </c>
      <c r="B60" t="s">
        <v>40</v>
      </c>
      <c r="C60" t="s">
        <v>424</v>
      </c>
      <c r="D60" s="1">
        <v>45320.245496998003</v>
      </c>
      <c r="E60">
        <f>COUNTA(Table4[OrderID])</f>
        <v>1500</v>
      </c>
    </row>
    <row r="61" spans="1:5" x14ac:dyDescent="0.25">
      <c r="A61" t="s">
        <v>486</v>
      </c>
      <c r="B61" t="s">
        <v>18</v>
      </c>
      <c r="C61" t="s">
        <v>423</v>
      </c>
      <c r="D61" s="1">
        <v>45320.732488325542</v>
      </c>
      <c r="E61">
        <f>COUNTA(Table4[OrderID])</f>
        <v>1500</v>
      </c>
    </row>
    <row r="62" spans="1:5" x14ac:dyDescent="0.25">
      <c r="A62" t="s">
        <v>487</v>
      </c>
      <c r="B62" t="s">
        <v>98</v>
      </c>
      <c r="C62" t="s">
        <v>421</v>
      </c>
      <c r="D62" s="1">
        <v>45321.219479653097</v>
      </c>
      <c r="E62">
        <f>COUNTA(Table4[OrderID])</f>
        <v>1500</v>
      </c>
    </row>
    <row r="63" spans="1:5" x14ac:dyDescent="0.25">
      <c r="A63" t="s">
        <v>488</v>
      </c>
      <c r="B63" t="s">
        <v>32</v>
      </c>
      <c r="C63" t="s">
        <v>422</v>
      </c>
      <c r="D63" s="1">
        <v>45321.706470980651</v>
      </c>
      <c r="E63">
        <f>COUNTA(Table4[OrderID])</f>
        <v>1500</v>
      </c>
    </row>
    <row r="64" spans="1:5" x14ac:dyDescent="0.25">
      <c r="A64" t="s">
        <v>489</v>
      </c>
      <c r="B64" t="s">
        <v>86</v>
      </c>
      <c r="C64" t="s">
        <v>424</v>
      </c>
      <c r="D64" s="1">
        <v>45322.193462308198</v>
      </c>
      <c r="E64">
        <f>COUNTA(Table4[OrderID])</f>
        <v>1500</v>
      </c>
    </row>
    <row r="65" spans="1:5" x14ac:dyDescent="0.25">
      <c r="A65" t="s">
        <v>490</v>
      </c>
      <c r="B65" t="s">
        <v>90</v>
      </c>
      <c r="C65" t="s">
        <v>424</v>
      </c>
      <c r="D65" s="1">
        <v>45322.680453635752</v>
      </c>
      <c r="E65">
        <f>COUNTA(Table4[OrderID])</f>
        <v>1500</v>
      </c>
    </row>
    <row r="66" spans="1:5" x14ac:dyDescent="0.25">
      <c r="A66" t="s">
        <v>491</v>
      </c>
      <c r="B66" t="s">
        <v>24</v>
      </c>
      <c r="C66" t="s">
        <v>421</v>
      </c>
      <c r="D66" s="1">
        <v>45323.167444963299</v>
      </c>
      <c r="E66">
        <f>COUNTA(Table4[OrderID])</f>
        <v>1500</v>
      </c>
    </row>
    <row r="67" spans="1:5" x14ac:dyDescent="0.25">
      <c r="A67" t="s">
        <v>492</v>
      </c>
      <c r="B67" t="s">
        <v>106</v>
      </c>
      <c r="C67" t="s">
        <v>421</v>
      </c>
      <c r="D67" s="1">
        <v>45323.654436290853</v>
      </c>
      <c r="E67">
        <f>COUNTA(Table4[OrderID])</f>
        <v>1500</v>
      </c>
    </row>
    <row r="68" spans="1:5" x14ac:dyDescent="0.25">
      <c r="A68" t="s">
        <v>493</v>
      </c>
      <c r="B68" t="s">
        <v>60</v>
      </c>
      <c r="C68" t="s">
        <v>424</v>
      </c>
      <c r="D68" s="1">
        <v>45324.1414276184</v>
      </c>
      <c r="E68">
        <f>COUNTA(Table4[OrderID])</f>
        <v>1500</v>
      </c>
    </row>
    <row r="69" spans="1:5" x14ac:dyDescent="0.25">
      <c r="A69" t="s">
        <v>494</v>
      </c>
      <c r="B69" t="s">
        <v>138</v>
      </c>
      <c r="C69" t="s">
        <v>423</v>
      </c>
      <c r="D69" s="1">
        <v>45324.628418945962</v>
      </c>
      <c r="E69">
        <f>COUNTA(Table4[OrderID])</f>
        <v>1500</v>
      </c>
    </row>
    <row r="70" spans="1:5" x14ac:dyDescent="0.25">
      <c r="A70" t="s">
        <v>495</v>
      </c>
      <c r="B70" t="s">
        <v>13</v>
      </c>
      <c r="C70" t="s">
        <v>421</v>
      </c>
      <c r="D70" s="1">
        <v>45325.115410273509</v>
      </c>
      <c r="E70">
        <f>COUNTA(Table4[OrderID])</f>
        <v>1500</v>
      </c>
    </row>
    <row r="71" spans="1:5" x14ac:dyDescent="0.25">
      <c r="A71" t="s">
        <v>496</v>
      </c>
      <c r="B71" t="s">
        <v>64</v>
      </c>
      <c r="C71" t="s">
        <v>424</v>
      </c>
      <c r="D71" s="1">
        <v>45325.602401601063</v>
      </c>
      <c r="E71">
        <f>COUNTA(Table4[OrderID])</f>
        <v>1500</v>
      </c>
    </row>
    <row r="72" spans="1:5" x14ac:dyDescent="0.25">
      <c r="A72" t="s">
        <v>497</v>
      </c>
      <c r="B72" t="s">
        <v>80</v>
      </c>
      <c r="C72" t="s">
        <v>421</v>
      </c>
      <c r="D72" s="1">
        <v>45326.08939292861</v>
      </c>
      <c r="E72">
        <f>COUNTA(Table4[OrderID])</f>
        <v>1500</v>
      </c>
    </row>
    <row r="73" spans="1:5" x14ac:dyDescent="0.25">
      <c r="A73" t="s">
        <v>498</v>
      </c>
      <c r="B73" t="s">
        <v>82</v>
      </c>
      <c r="C73" t="s">
        <v>423</v>
      </c>
      <c r="D73" s="1">
        <v>45326.576384256172</v>
      </c>
      <c r="E73">
        <f>COUNTA(Table4[OrderID])</f>
        <v>1500</v>
      </c>
    </row>
    <row r="74" spans="1:5" x14ac:dyDescent="0.25">
      <c r="A74" t="s">
        <v>499</v>
      </c>
      <c r="B74" t="s">
        <v>21</v>
      </c>
      <c r="C74" t="s">
        <v>422</v>
      </c>
      <c r="D74" s="1">
        <v>45327.063375583719</v>
      </c>
      <c r="E74">
        <f>COUNTA(Table4[OrderID])</f>
        <v>1500</v>
      </c>
    </row>
    <row r="75" spans="1:5" x14ac:dyDescent="0.25">
      <c r="A75" t="s">
        <v>500</v>
      </c>
      <c r="B75" t="s">
        <v>136</v>
      </c>
      <c r="C75" t="s">
        <v>421</v>
      </c>
      <c r="D75" s="1">
        <v>45327.550366911273</v>
      </c>
      <c r="E75">
        <f>COUNTA(Table4[OrderID])</f>
        <v>1500</v>
      </c>
    </row>
    <row r="76" spans="1:5" x14ac:dyDescent="0.25">
      <c r="A76" t="s">
        <v>501</v>
      </c>
      <c r="B76" t="s">
        <v>40</v>
      </c>
      <c r="C76" t="s">
        <v>423</v>
      </c>
      <c r="D76" s="1">
        <v>45328.03735823882</v>
      </c>
      <c r="E76">
        <f>COUNTA(Table4[OrderID])</f>
        <v>1500</v>
      </c>
    </row>
    <row r="77" spans="1:5" x14ac:dyDescent="0.25">
      <c r="A77" t="s">
        <v>502</v>
      </c>
      <c r="B77" t="s">
        <v>148</v>
      </c>
      <c r="C77" t="s">
        <v>424</v>
      </c>
      <c r="D77" s="1">
        <v>45328.524349566367</v>
      </c>
      <c r="E77">
        <f>COUNTA(Table4[OrderID])</f>
        <v>1500</v>
      </c>
    </row>
    <row r="78" spans="1:5" x14ac:dyDescent="0.25">
      <c r="A78" t="s">
        <v>503</v>
      </c>
      <c r="B78" t="s">
        <v>96</v>
      </c>
      <c r="C78" t="s">
        <v>421</v>
      </c>
      <c r="D78" s="1">
        <v>45329.011340893921</v>
      </c>
      <c r="E78">
        <f>COUNTA(Table4[OrderID])</f>
        <v>1500</v>
      </c>
    </row>
    <row r="79" spans="1:5" x14ac:dyDescent="0.25">
      <c r="A79" t="s">
        <v>504</v>
      </c>
      <c r="B79" t="s">
        <v>11</v>
      </c>
      <c r="C79" t="s">
        <v>421</v>
      </c>
      <c r="D79" s="1">
        <v>45329.498332221468</v>
      </c>
      <c r="E79">
        <f>COUNTA(Table4[OrderID])</f>
        <v>1500</v>
      </c>
    </row>
    <row r="80" spans="1:5" x14ac:dyDescent="0.25">
      <c r="A80" t="s">
        <v>505</v>
      </c>
      <c r="B80" t="s">
        <v>78</v>
      </c>
      <c r="C80" t="s">
        <v>424</v>
      </c>
      <c r="D80" s="1">
        <v>45329.98532354903</v>
      </c>
      <c r="E80">
        <f>COUNTA(Table4[OrderID])</f>
        <v>1500</v>
      </c>
    </row>
    <row r="81" spans="1:5" x14ac:dyDescent="0.25">
      <c r="A81" t="s">
        <v>506</v>
      </c>
      <c r="B81" t="s">
        <v>146</v>
      </c>
      <c r="C81" t="s">
        <v>422</v>
      </c>
      <c r="D81" s="1">
        <v>45330.472314876577</v>
      </c>
      <c r="E81">
        <f>COUNTA(Table4[OrderID])</f>
        <v>1500</v>
      </c>
    </row>
    <row r="82" spans="1:5" x14ac:dyDescent="0.25">
      <c r="A82" t="s">
        <v>507</v>
      </c>
      <c r="B82" t="s">
        <v>68</v>
      </c>
      <c r="C82" t="s">
        <v>424</v>
      </c>
      <c r="D82" s="1">
        <v>45330.959306204131</v>
      </c>
      <c r="E82">
        <f>COUNTA(Table4[OrderID])</f>
        <v>1500</v>
      </c>
    </row>
    <row r="83" spans="1:5" x14ac:dyDescent="0.25">
      <c r="A83" t="s">
        <v>508</v>
      </c>
      <c r="B83" t="s">
        <v>44</v>
      </c>
      <c r="C83" t="s">
        <v>421</v>
      </c>
      <c r="D83" s="1">
        <v>45331.446297531678</v>
      </c>
      <c r="E83">
        <f>COUNTA(Table4[OrderID])</f>
        <v>1500</v>
      </c>
    </row>
    <row r="84" spans="1:5" x14ac:dyDescent="0.25">
      <c r="A84" t="s">
        <v>509</v>
      </c>
      <c r="B84" t="s">
        <v>128</v>
      </c>
      <c r="C84" t="s">
        <v>424</v>
      </c>
      <c r="D84" s="1">
        <v>45331.933288859233</v>
      </c>
      <c r="E84">
        <f>COUNTA(Table4[OrderID])</f>
        <v>1500</v>
      </c>
    </row>
    <row r="85" spans="1:5" x14ac:dyDescent="0.25">
      <c r="A85" t="s">
        <v>510</v>
      </c>
      <c r="B85" t="s">
        <v>114</v>
      </c>
      <c r="C85" t="s">
        <v>423</v>
      </c>
      <c r="D85" s="1">
        <v>45332.42028018678</v>
      </c>
      <c r="E85">
        <f>COUNTA(Table4[OrderID])</f>
        <v>1500</v>
      </c>
    </row>
    <row r="86" spans="1:5" x14ac:dyDescent="0.25">
      <c r="A86" t="s">
        <v>511</v>
      </c>
      <c r="B86" t="s">
        <v>84</v>
      </c>
      <c r="C86" t="s">
        <v>424</v>
      </c>
      <c r="D86" s="1">
        <v>45332.907271514341</v>
      </c>
      <c r="E86">
        <f>COUNTA(Table4[OrderID])</f>
        <v>1500</v>
      </c>
    </row>
    <row r="87" spans="1:5" x14ac:dyDescent="0.25">
      <c r="A87" t="s">
        <v>512</v>
      </c>
      <c r="B87" t="s">
        <v>154</v>
      </c>
      <c r="C87" t="s">
        <v>421</v>
      </c>
      <c r="D87" s="1">
        <v>45333.394262841888</v>
      </c>
      <c r="E87">
        <f>COUNTA(Table4[OrderID])</f>
        <v>1500</v>
      </c>
    </row>
    <row r="88" spans="1:5" x14ac:dyDescent="0.25">
      <c r="A88" t="s">
        <v>513</v>
      </c>
      <c r="B88" t="s">
        <v>44</v>
      </c>
      <c r="C88" t="s">
        <v>424</v>
      </c>
      <c r="D88" s="1">
        <v>45333.881254169442</v>
      </c>
      <c r="E88">
        <f>COUNTA(Table4[OrderID])</f>
        <v>1500</v>
      </c>
    </row>
    <row r="89" spans="1:5" x14ac:dyDescent="0.25">
      <c r="A89" t="s">
        <v>514</v>
      </c>
      <c r="B89" t="s">
        <v>84</v>
      </c>
      <c r="C89" t="s">
        <v>422</v>
      </c>
      <c r="D89" s="1">
        <v>45334.368245496989</v>
      </c>
      <c r="E89">
        <f>COUNTA(Table4[OrderID])</f>
        <v>1500</v>
      </c>
    </row>
    <row r="90" spans="1:5" x14ac:dyDescent="0.25">
      <c r="A90" t="s">
        <v>515</v>
      </c>
      <c r="B90" t="s">
        <v>140</v>
      </c>
      <c r="C90" t="s">
        <v>424</v>
      </c>
      <c r="D90" s="1">
        <v>45334.855236824551</v>
      </c>
      <c r="E90">
        <f>COUNTA(Table4[OrderID])</f>
        <v>1500</v>
      </c>
    </row>
    <row r="91" spans="1:5" x14ac:dyDescent="0.25">
      <c r="A91" t="s">
        <v>516</v>
      </c>
      <c r="B91" t="s">
        <v>96</v>
      </c>
      <c r="C91" t="s">
        <v>422</v>
      </c>
      <c r="D91" s="1">
        <v>45335.342228152098</v>
      </c>
      <c r="E91">
        <f>COUNTA(Table4[OrderID])</f>
        <v>1500</v>
      </c>
    </row>
    <row r="92" spans="1:5" x14ac:dyDescent="0.25">
      <c r="A92" t="s">
        <v>517</v>
      </c>
      <c r="B92" t="s">
        <v>32</v>
      </c>
      <c r="C92" t="s">
        <v>423</v>
      </c>
      <c r="D92" s="1">
        <v>45335.829219479652</v>
      </c>
      <c r="E92">
        <f>COUNTA(Table4[OrderID])</f>
        <v>1500</v>
      </c>
    </row>
    <row r="93" spans="1:5" x14ac:dyDescent="0.25">
      <c r="A93" t="s">
        <v>518</v>
      </c>
      <c r="B93" t="s">
        <v>122</v>
      </c>
      <c r="C93" t="s">
        <v>422</v>
      </c>
      <c r="D93" s="1">
        <v>45336.316210807199</v>
      </c>
      <c r="E93">
        <f>COUNTA(Table4[OrderID])</f>
        <v>1500</v>
      </c>
    </row>
    <row r="94" spans="1:5" x14ac:dyDescent="0.25">
      <c r="A94" t="s">
        <v>519</v>
      </c>
      <c r="B94" t="s">
        <v>46</v>
      </c>
      <c r="C94" t="s">
        <v>424</v>
      </c>
      <c r="D94" s="1">
        <v>45336.803202134754</v>
      </c>
      <c r="E94">
        <f>COUNTA(Table4[OrderID])</f>
        <v>1500</v>
      </c>
    </row>
    <row r="95" spans="1:5" x14ac:dyDescent="0.25">
      <c r="A95" t="s">
        <v>520</v>
      </c>
      <c r="B95" t="s">
        <v>150</v>
      </c>
      <c r="C95" t="s">
        <v>421</v>
      </c>
      <c r="D95" s="1">
        <v>45337.290193462301</v>
      </c>
      <c r="E95">
        <f>COUNTA(Table4[OrderID])</f>
        <v>1500</v>
      </c>
    </row>
    <row r="96" spans="1:5" x14ac:dyDescent="0.25">
      <c r="A96" t="s">
        <v>521</v>
      </c>
      <c r="B96" t="s">
        <v>128</v>
      </c>
      <c r="C96" t="s">
        <v>422</v>
      </c>
      <c r="D96" s="1">
        <v>45337.777184789848</v>
      </c>
      <c r="E96">
        <f>COUNTA(Table4[OrderID])</f>
        <v>1500</v>
      </c>
    </row>
    <row r="97" spans="1:5" x14ac:dyDescent="0.25">
      <c r="A97" t="s">
        <v>522</v>
      </c>
      <c r="B97" t="s">
        <v>84</v>
      </c>
      <c r="C97" t="s">
        <v>423</v>
      </c>
      <c r="D97" s="1">
        <v>45338.264176117409</v>
      </c>
      <c r="E97">
        <f>COUNTA(Table4[OrderID])</f>
        <v>1500</v>
      </c>
    </row>
    <row r="98" spans="1:5" x14ac:dyDescent="0.25">
      <c r="A98" t="s">
        <v>523</v>
      </c>
      <c r="B98" t="s">
        <v>3</v>
      </c>
      <c r="C98" t="s">
        <v>422</v>
      </c>
      <c r="D98" s="1">
        <v>45338.751167444963</v>
      </c>
      <c r="E98">
        <f>COUNTA(Table4[OrderID])</f>
        <v>1500</v>
      </c>
    </row>
    <row r="99" spans="1:5" x14ac:dyDescent="0.25">
      <c r="A99" t="s">
        <v>524</v>
      </c>
      <c r="B99" t="s">
        <v>9</v>
      </c>
      <c r="C99" t="s">
        <v>422</v>
      </c>
      <c r="D99" s="1">
        <v>45339.23815877251</v>
      </c>
      <c r="E99">
        <f>COUNTA(Table4[OrderID])</f>
        <v>1500</v>
      </c>
    </row>
    <row r="100" spans="1:5" x14ac:dyDescent="0.25">
      <c r="A100" t="s">
        <v>525</v>
      </c>
      <c r="B100" t="s">
        <v>160</v>
      </c>
      <c r="C100" t="s">
        <v>422</v>
      </c>
      <c r="D100" s="1">
        <v>45339.725150100057</v>
      </c>
      <c r="E100">
        <f>COUNTA(Table4[OrderID])</f>
        <v>1500</v>
      </c>
    </row>
    <row r="101" spans="1:5" x14ac:dyDescent="0.25">
      <c r="A101" t="s">
        <v>526</v>
      </c>
      <c r="B101" t="s">
        <v>130</v>
      </c>
      <c r="C101" t="s">
        <v>423</v>
      </c>
      <c r="D101" s="1">
        <v>45340.212141427619</v>
      </c>
      <c r="E101">
        <f>COUNTA(Table4[OrderID])</f>
        <v>1500</v>
      </c>
    </row>
    <row r="102" spans="1:5" x14ac:dyDescent="0.25">
      <c r="A102" t="s">
        <v>527</v>
      </c>
      <c r="B102" t="s">
        <v>132</v>
      </c>
      <c r="C102" t="s">
        <v>424</v>
      </c>
      <c r="D102" s="1">
        <v>45340.699132755159</v>
      </c>
      <c r="E102">
        <f>COUNTA(Table4[OrderID])</f>
        <v>1500</v>
      </c>
    </row>
    <row r="103" spans="1:5" x14ac:dyDescent="0.25">
      <c r="A103" t="s">
        <v>528</v>
      </c>
      <c r="B103" t="s">
        <v>56</v>
      </c>
      <c r="C103" t="s">
        <v>422</v>
      </c>
      <c r="D103" s="1">
        <v>45341.18612408272</v>
      </c>
      <c r="E103">
        <f>COUNTA(Table4[OrderID])</f>
        <v>1500</v>
      </c>
    </row>
    <row r="104" spans="1:5" x14ac:dyDescent="0.25">
      <c r="A104" t="s">
        <v>529</v>
      </c>
      <c r="B104" t="s">
        <v>118</v>
      </c>
      <c r="C104" t="s">
        <v>422</v>
      </c>
      <c r="D104" s="1">
        <v>45341.673115410267</v>
      </c>
      <c r="E104">
        <f>COUNTA(Table4[OrderID])</f>
        <v>1500</v>
      </c>
    </row>
    <row r="105" spans="1:5" x14ac:dyDescent="0.25">
      <c r="A105" t="s">
        <v>530</v>
      </c>
      <c r="B105" t="s">
        <v>72</v>
      </c>
      <c r="C105" t="s">
        <v>421</v>
      </c>
      <c r="D105" s="1">
        <v>45342.160106737821</v>
      </c>
      <c r="E105">
        <f>COUNTA(Table4[OrderID])</f>
        <v>1500</v>
      </c>
    </row>
    <row r="106" spans="1:5" x14ac:dyDescent="0.25">
      <c r="A106" t="s">
        <v>531</v>
      </c>
      <c r="B106" t="s">
        <v>82</v>
      </c>
      <c r="C106" t="s">
        <v>423</v>
      </c>
      <c r="D106" s="1">
        <v>45342.647098065368</v>
      </c>
      <c r="E106">
        <f>COUNTA(Table4[OrderID])</f>
        <v>1500</v>
      </c>
    </row>
    <row r="107" spans="1:5" x14ac:dyDescent="0.25">
      <c r="A107" t="s">
        <v>532</v>
      </c>
      <c r="B107" t="s">
        <v>15</v>
      </c>
      <c r="C107" t="s">
        <v>422</v>
      </c>
      <c r="D107" s="1">
        <v>45343.13408939293</v>
      </c>
      <c r="E107">
        <f>COUNTA(Table4[OrderID])</f>
        <v>1500</v>
      </c>
    </row>
    <row r="108" spans="1:5" x14ac:dyDescent="0.25">
      <c r="A108" t="s">
        <v>533</v>
      </c>
      <c r="B108" t="s">
        <v>122</v>
      </c>
      <c r="C108" t="s">
        <v>423</v>
      </c>
      <c r="D108" s="1">
        <v>45343.621080720477</v>
      </c>
      <c r="E108">
        <f>COUNTA(Table4[OrderID])</f>
        <v>1500</v>
      </c>
    </row>
    <row r="109" spans="1:5" x14ac:dyDescent="0.25">
      <c r="A109" t="s">
        <v>534</v>
      </c>
      <c r="B109" t="s">
        <v>94</v>
      </c>
      <c r="C109" t="s">
        <v>422</v>
      </c>
      <c r="D109" s="1">
        <v>45344.108072048017</v>
      </c>
      <c r="E109">
        <f>COUNTA(Table4[OrderID])</f>
        <v>1500</v>
      </c>
    </row>
    <row r="110" spans="1:5" x14ac:dyDescent="0.25">
      <c r="A110" t="s">
        <v>535</v>
      </c>
      <c r="B110" t="s">
        <v>96</v>
      </c>
      <c r="C110" t="s">
        <v>424</v>
      </c>
      <c r="D110" s="1">
        <v>45344.595063375578</v>
      </c>
      <c r="E110">
        <f>COUNTA(Table4[OrderID])</f>
        <v>1500</v>
      </c>
    </row>
    <row r="111" spans="1:5" x14ac:dyDescent="0.25">
      <c r="A111" t="s">
        <v>536</v>
      </c>
      <c r="B111" t="s">
        <v>70</v>
      </c>
      <c r="C111" t="s">
        <v>424</v>
      </c>
      <c r="D111" s="1">
        <v>45345.082054703133</v>
      </c>
      <c r="E111">
        <f>COUNTA(Table4[OrderID])</f>
        <v>1500</v>
      </c>
    </row>
    <row r="112" spans="1:5" x14ac:dyDescent="0.25">
      <c r="A112" t="s">
        <v>537</v>
      </c>
      <c r="B112" t="s">
        <v>96</v>
      </c>
      <c r="C112" t="s">
        <v>422</v>
      </c>
      <c r="D112" s="1">
        <v>45345.56904603068</v>
      </c>
      <c r="E112">
        <f>COUNTA(Table4[OrderID])</f>
        <v>1500</v>
      </c>
    </row>
    <row r="113" spans="1:5" x14ac:dyDescent="0.25">
      <c r="A113" t="s">
        <v>538</v>
      </c>
      <c r="B113" t="s">
        <v>128</v>
      </c>
      <c r="C113" t="s">
        <v>424</v>
      </c>
      <c r="D113" s="1">
        <v>45346.056037358227</v>
      </c>
      <c r="E113">
        <f>COUNTA(Table4[OrderID])</f>
        <v>1500</v>
      </c>
    </row>
    <row r="114" spans="1:5" x14ac:dyDescent="0.25">
      <c r="A114" t="s">
        <v>539</v>
      </c>
      <c r="B114" t="s">
        <v>100</v>
      </c>
      <c r="C114" t="s">
        <v>422</v>
      </c>
      <c r="D114" s="1">
        <v>45346.543028685788</v>
      </c>
      <c r="E114">
        <f>COUNTA(Table4[OrderID])</f>
        <v>1500</v>
      </c>
    </row>
    <row r="115" spans="1:5" x14ac:dyDescent="0.25">
      <c r="A115" t="s">
        <v>540</v>
      </c>
      <c r="B115" t="s">
        <v>48</v>
      </c>
      <c r="C115" t="s">
        <v>424</v>
      </c>
      <c r="D115" s="1">
        <v>45347.030020013342</v>
      </c>
      <c r="E115">
        <f>COUNTA(Table4[OrderID])</f>
        <v>1500</v>
      </c>
    </row>
    <row r="116" spans="1:5" x14ac:dyDescent="0.25">
      <c r="A116" t="s">
        <v>541</v>
      </c>
      <c r="B116" t="s">
        <v>166</v>
      </c>
      <c r="C116" t="s">
        <v>421</v>
      </c>
      <c r="D116" s="1">
        <v>45347.517011340889</v>
      </c>
      <c r="E116">
        <f>COUNTA(Table4[OrderID])</f>
        <v>1500</v>
      </c>
    </row>
    <row r="117" spans="1:5" x14ac:dyDescent="0.25">
      <c r="A117" t="s">
        <v>542</v>
      </c>
      <c r="B117" t="s">
        <v>156</v>
      </c>
      <c r="C117" t="s">
        <v>421</v>
      </c>
      <c r="D117" s="1">
        <v>45348.004002668436</v>
      </c>
      <c r="E117">
        <f>COUNTA(Table4[OrderID])</f>
        <v>1500</v>
      </c>
    </row>
    <row r="118" spans="1:5" x14ac:dyDescent="0.25">
      <c r="A118" t="s">
        <v>543</v>
      </c>
      <c r="B118" t="s">
        <v>78</v>
      </c>
      <c r="C118" t="s">
        <v>421</v>
      </c>
      <c r="D118" s="1">
        <v>45348.490993995998</v>
      </c>
      <c r="E118">
        <f>COUNTA(Table4[OrderID])</f>
        <v>1500</v>
      </c>
    </row>
    <row r="119" spans="1:5" x14ac:dyDescent="0.25">
      <c r="A119" t="s">
        <v>544</v>
      </c>
      <c r="B119" t="s">
        <v>44</v>
      </c>
      <c r="C119" t="s">
        <v>423</v>
      </c>
      <c r="D119" s="1">
        <v>45348.977985323538</v>
      </c>
      <c r="E119">
        <f>COUNTA(Table4[OrderID])</f>
        <v>1500</v>
      </c>
    </row>
    <row r="120" spans="1:5" x14ac:dyDescent="0.25">
      <c r="A120" t="s">
        <v>545</v>
      </c>
      <c r="B120" t="s">
        <v>46</v>
      </c>
      <c r="C120" t="s">
        <v>423</v>
      </c>
      <c r="D120" s="1">
        <v>45349.464976651099</v>
      </c>
      <c r="E120">
        <f>COUNTA(Table4[OrderID])</f>
        <v>1500</v>
      </c>
    </row>
    <row r="121" spans="1:5" x14ac:dyDescent="0.25">
      <c r="A121" t="s">
        <v>546</v>
      </c>
      <c r="B121" t="s">
        <v>120</v>
      </c>
      <c r="C121" t="s">
        <v>421</v>
      </c>
      <c r="D121" s="1">
        <v>45349.951967978654</v>
      </c>
      <c r="E121">
        <f>COUNTA(Table4[OrderID])</f>
        <v>1500</v>
      </c>
    </row>
    <row r="122" spans="1:5" x14ac:dyDescent="0.25">
      <c r="A122" t="s">
        <v>547</v>
      </c>
      <c r="B122" t="s">
        <v>42</v>
      </c>
      <c r="C122" t="s">
        <v>423</v>
      </c>
      <c r="D122" s="1">
        <v>45350.438959306201</v>
      </c>
      <c r="E122">
        <f>COUNTA(Table4[OrderID])</f>
        <v>1500</v>
      </c>
    </row>
    <row r="123" spans="1:5" x14ac:dyDescent="0.25">
      <c r="A123" t="s">
        <v>548</v>
      </c>
      <c r="B123" t="s">
        <v>100</v>
      </c>
      <c r="C123" t="s">
        <v>424</v>
      </c>
      <c r="D123" s="1">
        <v>45350.925950633748</v>
      </c>
      <c r="E123">
        <f>COUNTA(Table4[OrderID])</f>
        <v>1500</v>
      </c>
    </row>
    <row r="124" spans="1:5" x14ac:dyDescent="0.25">
      <c r="A124" t="s">
        <v>549</v>
      </c>
      <c r="B124" t="s">
        <v>104</v>
      </c>
      <c r="C124" t="s">
        <v>422</v>
      </c>
      <c r="D124" s="1">
        <v>45351.412941961287</v>
      </c>
      <c r="E124">
        <f>COUNTA(Table4[OrderID])</f>
        <v>1500</v>
      </c>
    </row>
    <row r="125" spans="1:5" x14ac:dyDescent="0.25">
      <c r="A125" t="s">
        <v>550</v>
      </c>
      <c r="B125" t="s">
        <v>34</v>
      </c>
      <c r="C125" t="s">
        <v>422</v>
      </c>
      <c r="D125" s="1">
        <v>45351.899933288863</v>
      </c>
      <c r="E125">
        <f>COUNTA(Table4[OrderID])</f>
        <v>1500</v>
      </c>
    </row>
    <row r="126" spans="1:5" x14ac:dyDescent="0.25">
      <c r="A126" t="s">
        <v>551</v>
      </c>
      <c r="B126" t="s">
        <v>36</v>
      </c>
      <c r="C126" t="s">
        <v>422</v>
      </c>
      <c r="D126" s="1">
        <v>45352.386924616403</v>
      </c>
      <c r="E126">
        <f>COUNTA(Table4[OrderID])</f>
        <v>1500</v>
      </c>
    </row>
    <row r="127" spans="1:5" x14ac:dyDescent="0.25">
      <c r="A127" t="s">
        <v>552</v>
      </c>
      <c r="B127" t="s">
        <v>68</v>
      </c>
      <c r="C127" t="s">
        <v>421</v>
      </c>
      <c r="D127" s="1">
        <v>45352.873915943957</v>
      </c>
      <c r="E127">
        <f>COUNTA(Table4[OrderID])</f>
        <v>1500</v>
      </c>
    </row>
    <row r="128" spans="1:5" x14ac:dyDescent="0.25">
      <c r="A128" t="s">
        <v>553</v>
      </c>
      <c r="B128" t="s">
        <v>3</v>
      </c>
      <c r="C128" t="s">
        <v>423</v>
      </c>
      <c r="D128" s="1">
        <v>45353.360907271497</v>
      </c>
      <c r="E128">
        <f>COUNTA(Table4[OrderID])</f>
        <v>1500</v>
      </c>
    </row>
    <row r="129" spans="1:5" x14ac:dyDescent="0.25">
      <c r="A129" t="s">
        <v>554</v>
      </c>
      <c r="B129" t="s">
        <v>114</v>
      </c>
      <c r="C129" t="s">
        <v>424</v>
      </c>
      <c r="D129" s="1">
        <v>45353.847898599073</v>
      </c>
      <c r="E129">
        <f>COUNTA(Table4[OrderID])</f>
        <v>1500</v>
      </c>
    </row>
    <row r="130" spans="1:5" x14ac:dyDescent="0.25">
      <c r="A130" t="s">
        <v>555</v>
      </c>
      <c r="B130" t="s">
        <v>9</v>
      </c>
      <c r="C130" t="s">
        <v>424</v>
      </c>
      <c r="D130" s="1">
        <v>45354.334889926613</v>
      </c>
      <c r="E130">
        <f>COUNTA(Table4[OrderID])</f>
        <v>1500</v>
      </c>
    </row>
    <row r="131" spans="1:5" x14ac:dyDescent="0.25">
      <c r="A131" t="s">
        <v>556</v>
      </c>
      <c r="B131" t="s">
        <v>38</v>
      </c>
      <c r="C131" t="s">
        <v>421</v>
      </c>
      <c r="D131" s="1">
        <v>45354.821881254167</v>
      </c>
      <c r="E131">
        <f>COUNTA(Table4[OrderID])</f>
        <v>1500</v>
      </c>
    </row>
    <row r="132" spans="1:5" x14ac:dyDescent="0.25">
      <c r="A132" t="s">
        <v>557</v>
      </c>
      <c r="B132" t="s">
        <v>120</v>
      </c>
      <c r="C132" t="s">
        <v>424</v>
      </c>
      <c r="D132" s="1">
        <v>45355.308872581707</v>
      </c>
      <c r="E132">
        <f>COUNTA(Table4[OrderID])</f>
        <v>1500</v>
      </c>
    </row>
    <row r="133" spans="1:5" x14ac:dyDescent="0.25">
      <c r="A133" t="s">
        <v>558</v>
      </c>
      <c r="B133" t="s">
        <v>156</v>
      </c>
      <c r="C133" t="s">
        <v>424</v>
      </c>
      <c r="D133" s="1">
        <v>45355.795863909269</v>
      </c>
      <c r="E133">
        <f>COUNTA(Table4[OrderID])</f>
        <v>1500</v>
      </c>
    </row>
    <row r="134" spans="1:5" x14ac:dyDescent="0.25">
      <c r="A134" t="s">
        <v>559</v>
      </c>
      <c r="B134" t="s">
        <v>30</v>
      </c>
      <c r="C134" t="s">
        <v>424</v>
      </c>
      <c r="D134" s="1">
        <v>45356.282855236823</v>
      </c>
      <c r="E134">
        <f>COUNTA(Table4[OrderID])</f>
        <v>1500</v>
      </c>
    </row>
    <row r="135" spans="1:5" x14ac:dyDescent="0.25">
      <c r="A135" t="s">
        <v>560</v>
      </c>
      <c r="B135" t="s">
        <v>154</v>
      </c>
      <c r="C135" t="s">
        <v>424</v>
      </c>
      <c r="D135" s="1">
        <v>45356.769846564377</v>
      </c>
      <c r="E135">
        <f>COUNTA(Table4[OrderID])</f>
        <v>1500</v>
      </c>
    </row>
    <row r="136" spans="1:5" x14ac:dyDescent="0.25">
      <c r="A136" t="s">
        <v>561</v>
      </c>
      <c r="B136" t="s">
        <v>38</v>
      </c>
      <c r="C136" t="s">
        <v>423</v>
      </c>
      <c r="D136" s="1">
        <v>45357.256837891917</v>
      </c>
      <c r="E136">
        <f>COUNTA(Table4[OrderID])</f>
        <v>1500</v>
      </c>
    </row>
    <row r="137" spans="1:5" x14ac:dyDescent="0.25">
      <c r="A137" t="s">
        <v>562</v>
      </c>
      <c r="B137" t="s">
        <v>150</v>
      </c>
      <c r="C137" t="s">
        <v>424</v>
      </c>
      <c r="D137" s="1">
        <v>45357.743829219478</v>
      </c>
      <c r="E137">
        <f>COUNTA(Table4[OrderID])</f>
        <v>1500</v>
      </c>
    </row>
    <row r="138" spans="1:5" x14ac:dyDescent="0.25">
      <c r="A138" t="s">
        <v>563</v>
      </c>
      <c r="B138" t="s">
        <v>158</v>
      </c>
      <c r="C138" t="s">
        <v>422</v>
      </c>
      <c r="D138" s="1">
        <v>45358.230820547033</v>
      </c>
      <c r="E138">
        <f>COUNTA(Table4[OrderID])</f>
        <v>1500</v>
      </c>
    </row>
    <row r="139" spans="1:5" x14ac:dyDescent="0.25">
      <c r="A139" t="s">
        <v>564</v>
      </c>
      <c r="B139" t="s">
        <v>54</v>
      </c>
      <c r="C139" t="s">
        <v>421</v>
      </c>
      <c r="D139" s="1">
        <v>45358.717811874572</v>
      </c>
      <c r="E139">
        <f>COUNTA(Table4[OrderID])</f>
        <v>1500</v>
      </c>
    </row>
    <row r="140" spans="1:5" x14ac:dyDescent="0.25">
      <c r="A140" t="s">
        <v>565</v>
      </c>
      <c r="B140" t="s">
        <v>62</v>
      </c>
      <c r="C140" t="s">
        <v>423</v>
      </c>
      <c r="D140" s="1">
        <v>45359.204803202127</v>
      </c>
      <c r="E140">
        <f>COUNTA(Table4[OrderID])</f>
        <v>1500</v>
      </c>
    </row>
    <row r="141" spans="1:5" x14ac:dyDescent="0.25">
      <c r="A141" t="s">
        <v>566</v>
      </c>
      <c r="B141" t="s">
        <v>21</v>
      </c>
      <c r="C141" t="s">
        <v>424</v>
      </c>
      <c r="D141" s="1">
        <v>45359.691794529666</v>
      </c>
      <c r="E141">
        <f>COUNTA(Table4[OrderID])</f>
        <v>1500</v>
      </c>
    </row>
    <row r="142" spans="1:5" x14ac:dyDescent="0.25">
      <c r="A142" t="s">
        <v>567</v>
      </c>
      <c r="B142" t="s">
        <v>78</v>
      </c>
      <c r="C142" t="s">
        <v>423</v>
      </c>
      <c r="D142" s="1">
        <v>45360.178785857242</v>
      </c>
      <c r="E142">
        <f>COUNTA(Table4[OrderID])</f>
        <v>1500</v>
      </c>
    </row>
    <row r="143" spans="1:5" x14ac:dyDescent="0.25">
      <c r="A143" t="s">
        <v>568</v>
      </c>
      <c r="B143" t="s">
        <v>21</v>
      </c>
      <c r="C143" t="s">
        <v>424</v>
      </c>
      <c r="D143" s="1">
        <v>45360.665777184782</v>
      </c>
      <c r="E143">
        <f>COUNTA(Table4[OrderID])</f>
        <v>1500</v>
      </c>
    </row>
    <row r="144" spans="1:5" x14ac:dyDescent="0.25">
      <c r="A144" t="s">
        <v>569</v>
      </c>
      <c r="B144" t="s">
        <v>122</v>
      </c>
      <c r="C144" t="s">
        <v>422</v>
      </c>
      <c r="D144" s="1">
        <v>45361.152768512336</v>
      </c>
      <c r="E144">
        <f>COUNTA(Table4[OrderID])</f>
        <v>1500</v>
      </c>
    </row>
    <row r="145" spans="1:5" x14ac:dyDescent="0.25">
      <c r="A145" t="s">
        <v>570</v>
      </c>
      <c r="B145" t="s">
        <v>126</v>
      </c>
      <c r="C145" t="s">
        <v>421</v>
      </c>
      <c r="D145" s="1">
        <v>45361.639759839883</v>
      </c>
      <c r="E145">
        <f>COUNTA(Table4[OrderID])</f>
        <v>1500</v>
      </c>
    </row>
    <row r="146" spans="1:5" x14ac:dyDescent="0.25">
      <c r="A146" t="s">
        <v>571</v>
      </c>
      <c r="B146" t="s">
        <v>106</v>
      </c>
      <c r="C146" t="s">
        <v>424</v>
      </c>
      <c r="D146" s="1">
        <v>45362.126751167452</v>
      </c>
      <c r="E146">
        <f>COUNTA(Table4[OrderID])</f>
        <v>1500</v>
      </c>
    </row>
    <row r="147" spans="1:5" x14ac:dyDescent="0.25">
      <c r="A147" t="s">
        <v>572</v>
      </c>
      <c r="B147" t="s">
        <v>62</v>
      </c>
      <c r="C147" t="s">
        <v>424</v>
      </c>
      <c r="D147" s="1">
        <v>45362.613742494992</v>
      </c>
      <c r="E147">
        <f>COUNTA(Table4[OrderID])</f>
        <v>1500</v>
      </c>
    </row>
    <row r="148" spans="1:5" x14ac:dyDescent="0.25">
      <c r="A148" t="s">
        <v>573</v>
      </c>
      <c r="B148" t="s">
        <v>88</v>
      </c>
      <c r="C148" t="s">
        <v>424</v>
      </c>
      <c r="D148" s="1">
        <v>45363.100733822554</v>
      </c>
      <c r="E148">
        <f>COUNTA(Table4[OrderID])</f>
        <v>1500</v>
      </c>
    </row>
    <row r="149" spans="1:5" x14ac:dyDescent="0.25">
      <c r="A149" t="s">
        <v>574</v>
      </c>
      <c r="B149" t="s">
        <v>134</v>
      </c>
      <c r="C149" t="s">
        <v>424</v>
      </c>
      <c r="D149" s="1">
        <v>45363.587725150093</v>
      </c>
      <c r="E149">
        <f>COUNTA(Table4[OrderID])</f>
        <v>1500</v>
      </c>
    </row>
    <row r="150" spans="1:5" x14ac:dyDescent="0.25">
      <c r="A150" t="s">
        <v>575</v>
      </c>
      <c r="B150" t="s">
        <v>60</v>
      </c>
      <c r="C150" t="s">
        <v>421</v>
      </c>
      <c r="D150" s="1">
        <v>45364.074716477648</v>
      </c>
      <c r="E150">
        <f>COUNTA(Table4[OrderID])</f>
        <v>1500</v>
      </c>
    </row>
    <row r="151" spans="1:5" x14ac:dyDescent="0.25">
      <c r="A151" t="s">
        <v>576</v>
      </c>
      <c r="B151" t="s">
        <v>132</v>
      </c>
      <c r="C151" t="s">
        <v>421</v>
      </c>
      <c r="D151" s="1">
        <v>45364.561707805187</v>
      </c>
      <c r="E151">
        <f>COUNTA(Table4[OrderID])</f>
        <v>1500</v>
      </c>
    </row>
    <row r="152" spans="1:5" x14ac:dyDescent="0.25">
      <c r="A152" t="s">
        <v>577</v>
      </c>
      <c r="B152" t="s">
        <v>40</v>
      </c>
      <c r="C152" t="s">
        <v>422</v>
      </c>
      <c r="D152" s="1">
        <v>45365.048699132763</v>
      </c>
      <c r="E152">
        <f>COUNTA(Table4[OrderID])</f>
        <v>1500</v>
      </c>
    </row>
    <row r="153" spans="1:5" x14ac:dyDescent="0.25">
      <c r="A153" t="s">
        <v>578</v>
      </c>
      <c r="B153" t="s">
        <v>152</v>
      </c>
      <c r="C153" t="s">
        <v>421</v>
      </c>
      <c r="D153" s="1">
        <v>45365.535690460303</v>
      </c>
      <c r="E153">
        <f>COUNTA(Table4[OrderID])</f>
        <v>1500</v>
      </c>
    </row>
    <row r="154" spans="1:5" x14ac:dyDescent="0.25">
      <c r="A154" t="s">
        <v>579</v>
      </c>
      <c r="B154" t="s">
        <v>72</v>
      </c>
      <c r="C154" t="s">
        <v>424</v>
      </c>
      <c r="D154" s="1">
        <v>45366.02268178785</v>
      </c>
      <c r="E154">
        <f>COUNTA(Table4[OrderID])</f>
        <v>1500</v>
      </c>
    </row>
    <row r="155" spans="1:5" x14ac:dyDescent="0.25">
      <c r="A155" t="s">
        <v>580</v>
      </c>
      <c r="B155" t="s">
        <v>160</v>
      </c>
      <c r="C155" t="s">
        <v>422</v>
      </c>
      <c r="D155" s="1">
        <v>45366.509673115397</v>
      </c>
      <c r="E155">
        <f>COUNTA(Table4[OrderID])</f>
        <v>1500</v>
      </c>
    </row>
    <row r="156" spans="1:5" x14ac:dyDescent="0.25">
      <c r="A156" t="s">
        <v>581</v>
      </c>
      <c r="B156" t="s">
        <v>64</v>
      </c>
      <c r="C156" t="s">
        <v>422</v>
      </c>
      <c r="D156" s="1">
        <v>45366.996664442951</v>
      </c>
      <c r="E156">
        <f>COUNTA(Table4[OrderID])</f>
        <v>1500</v>
      </c>
    </row>
    <row r="157" spans="1:5" x14ac:dyDescent="0.25">
      <c r="A157" t="s">
        <v>582</v>
      </c>
      <c r="B157" t="s">
        <v>32</v>
      </c>
      <c r="C157" t="s">
        <v>422</v>
      </c>
      <c r="D157" s="1">
        <v>45367.483655770513</v>
      </c>
      <c r="E157">
        <f>COUNTA(Table4[OrderID])</f>
        <v>1500</v>
      </c>
    </row>
    <row r="158" spans="1:5" x14ac:dyDescent="0.25">
      <c r="A158" t="s">
        <v>583</v>
      </c>
      <c r="B158" t="s">
        <v>98</v>
      </c>
      <c r="C158" t="s">
        <v>424</v>
      </c>
      <c r="D158" s="1">
        <v>45367.970647098053</v>
      </c>
      <c r="E158">
        <f>COUNTA(Table4[OrderID])</f>
        <v>1500</v>
      </c>
    </row>
    <row r="159" spans="1:5" x14ac:dyDescent="0.25">
      <c r="A159" t="s">
        <v>584</v>
      </c>
      <c r="B159" t="s">
        <v>76</v>
      </c>
      <c r="C159" t="s">
        <v>423</v>
      </c>
      <c r="D159" s="1">
        <v>45368.457638425607</v>
      </c>
      <c r="E159">
        <f>COUNTA(Table4[OrderID])</f>
        <v>1500</v>
      </c>
    </row>
    <row r="160" spans="1:5" x14ac:dyDescent="0.25">
      <c r="A160" t="s">
        <v>585</v>
      </c>
      <c r="B160" t="s">
        <v>15</v>
      </c>
      <c r="C160" t="s">
        <v>424</v>
      </c>
      <c r="D160" s="1">
        <v>45368.944629753161</v>
      </c>
      <c r="E160">
        <f>COUNTA(Table4[OrderID])</f>
        <v>1500</v>
      </c>
    </row>
    <row r="161" spans="1:5" x14ac:dyDescent="0.25">
      <c r="A161" t="s">
        <v>586</v>
      </c>
      <c r="B161" t="s">
        <v>144</v>
      </c>
      <c r="C161" t="s">
        <v>421</v>
      </c>
      <c r="D161" s="1">
        <v>45369.431621080723</v>
      </c>
      <c r="E161">
        <f>COUNTA(Table4[OrderID])</f>
        <v>1500</v>
      </c>
    </row>
    <row r="162" spans="1:5" x14ac:dyDescent="0.25">
      <c r="A162" t="s">
        <v>587</v>
      </c>
      <c r="B162" t="s">
        <v>100</v>
      </c>
      <c r="C162" t="s">
        <v>421</v>
      </c>
      <c r="D162" s="1">
        <v>45369.918612408263</v>
      </c>
      <c r="E162">
        <f>COUNTA(Table4[OrderID])</f>
        <v>1500</v>
      </c>
    </row>
    <row r="163" spans="1:5" x14ac:dyDescent="0.25">
      <c r="A163" t="s">
        <v>588</v>
      </c>
      <c r="B163" t="s">
        <v>56</v>
      </c>
      <c r="C163" t="s">
        <v>424</v>
      </c>
      <c r="D163" s="1">
        <v>45370.405603735817</v>
      </c>
      <c r="E163">
        <f>COUNTA(Table4[OrderID])</f>
        <v>1500</v>
      </c>
    </row>
    <row r="164" spans="1:5" x14ac:dyDescent="0.25">
      <c r="A164" t="s">
        <v>589</v>
      </c>
      <c r="B164" t="s">
        <v>138</v>
      </c>
      <c r="C164" t="s">
        <v>424</v>
      </c>
      <c r="D164" s="1">
        <v>45370.892595063371</v>
      </c>
      <c r="E164">
        <f>COUNTA(Table4[OrderID])</f>
        <v>1500</v>
      </c>
    </row>
    <row r="165" spans="1:5" x14ac:dyDescent="0.25">
      <c r="A165" t="s">
        <v>590</v>
      </c>
      <c r="B165" t="s">
        <v>26</v>
      </c>
      <c r="C165" t="s">
        <v>422</v>
      </c>
      <c r="D165" s="1">
        <v>45371.379586390933</v>
      </c>
      <c r="E165">
        <f>COUNTA(Table4[OrderID])</f>
        <v>1500</v>
      </c>
    </row>
    <row r="166" spans="1:5" x14ac:dyDescent="0.25">
      <c r="A166" t="s">
        <v>591</v>
      </c>
      <c r="B166" t="s">
        <v>118</v>
      </c>
      <c r="C166" t="s">
        <v>424</v>
      </c>
      <c r="D166" s="1">
        <v>45371.866577718472</v>
      </c>
      <c r="E166">
        <f>COUNTA(Table4[OrderID])</f>
        <v>1500</v>
      </c>
    </row>
    <row r="167" spans="1:5" x14ac:dyDescent="0.25">
      <c r="A167" t="s">
        <v>592</v>
      </c>
      <c r="B167" t="s">
        <v>66</v>
      </c>
      <c r="C167" t="s">
        <v>422</v>
      </c>
      <c r="D167" s="1">
        <v>45372.353569046027</v>
      </c>
      <c r="E167">
        <f>COUNTA(Table4[OrderID])</f>
        <v>1500</v>
      </c>
    </row>
    <row r="168" spans="1:5" x14ac:dyDescent="0.25">
      <c r="A168" t="s">
        <v>593</v>
      </c>
      <c r="B168" t="s">
        <v>13</v>
      </c>
      <c r="C168" t="s">
        <v>421</v>
      </c>
      <c r="D168" s="1">
        <v>45372.840560373566</v>
      </c>
      <c r="E168">
        <f>COUNTA(Table4[OrderID])</f>
        <v>1500</v>
      </c>
    </row>
    <row r="169" spans="1:5" x14ac:dyDescent="0.25">
      <c r="A169" t="s">
        <v>594</v>
      </c>
      <c r="B169" t="s">
        <v>72</v>
      </c>
      <c r="C169" t="s">
        <v>422</v>
      </c>
      <c r="D169" s="1">
        <v>45373.327551701121</v>
      </c>
      <c r="E169">
        <f>COUNTA(Table4[OrderID])</f>
        <v>1500</v>
      </c>
    </row>
    <row r="170" spans="1:5" x14ac:dyDescent="0.25">
      <c r="A170" t="s">
        <v>595</v>
      </c>
      <c r="B170" t="s">
        <v>136</v>
      </c>
      <c r="C170" t="s">
        <v>424</v>
      </c>
      <c r="D170" s="1">
        <v>45373.814543028682</v>
      </c>
      <c r="E170">
        <f>COUNTA(Table4[OrderID])</f>
        <v>1500</v>
      </c>
    </row>
    <row r="171" spans="1:5" x14ac:dyDescent="0.25">
      <c r="A171" t="s">
        <v>596</v>
      </c>
      <c r="B171" t="s">
        <v>42</v>
      </c>
      <c r="C171" t="s">
        <v>421</v>
      </c>
      <c r="D171" s="1">
        <v>45374.301534356229</v>
      </c>
      <c r="E171">
        <f>COUNTA(Table4[OrderID])</f>
        <v>1500</v>
      </c>
    </row>
    <row r="172" spans="1:5" x14ac:dyDescent="0.25">
      <c r="A172" t="s">
        <v>597</v>
      </c>
      <c r="B172" t="s">
        <v>104</v>
      </c>
      <c r="C172" t="s">
        <v>423</v>
      </c>
      <c r="D172" s="1">
        <v>45374.788525683784</v>
      </c>
      <c r="E172">
        <f>COUNTA(Table4[OrderID])</f>
        <v>1500</v>
      </c>
    </row>
    <row r="173" spans="1:5" x14ac:dyDescent="0.25">
      <c r="A173" t="s">
        <v>598</v>
      </c>
      <c r="B173" t="s">
        <v>28</v>
      </c>
      <c r="C173" t="s">
        <v>422</v>
      </c>
      <c r="D173" s="1">
        <v>45375.275517011331</v>
      </c>
      <c r="E173">
        <f>COUNTA(Table4[OrderID])</f>
        <v>1500</v>
      </c>
    </row>
    <row r="174" spans="1:5" x14ac:dyDescent="0.25">
      <c r="A174" t="s">
        <v>599</v>
      </c>
      <c r="B174" t="s">
        <v>58</v>
      </c>
      <c r="C174" t="s">
        <v>421</v>
      </c>
      <c r="D174" s="1">
        <v>45375.762508338892</v>
      </c>
      <c r="E174">
        <f>COUNTA(Table4[OrderID])</f>
        <v>1500</v>
      </c>
    </row>
    <row r="175" spans="1:5" x14ac:dyDescent="0.25">
      <c r="A175" t="s">
        <v>600</v>
      </c>
      <c r="B175" t="s">
        <v>132</v>
      </c>
      <c r="C175" t="s">
        <v>422</v>
      </c>
      <c r="D175" s="1">
        <v>45376.249499666432</v>
      </c>
      <c r="E175">
        <f>COUNTA(Table4[OrderID])</f>
        <v>1500</v>
      </c>
    </row>
    <row r="176" spans="1:5" x14ac:dyDescent="0.25">
      <c r="A176" t="s">
        <v>601</v>
      </c>
      <c r="B176" t="s">
        <v>124</v>
      </c>
      <c r="C176" t="s">
        <v>421</v>
      </c>
      <c r="D176" s="1">
        <v>45376.736490993993</v>
      </c>
      <c r="E176">
        <f>COUNTA(Table4[OrderID])</f>
        <v>1500</v>
      </c>
    </row>
    <row r="177" spans="1:5" x14ac:dyDescent="0.25">
      <c r="A177" t="s">
        <v>602</v>
      </c>
      <c r="B177" t="s">
        <v>60</v>
      </c>
      <c r="C177" t="s">
        <v>421</v>
      </c>
      <c r="D177" s="1">
        <v>45377.22348232154</v>
      </c>
      <c r="E177">
        <f>COUNTA(Table4[OrderID])</f>
        <v>1500</v>
      </c>
    </row>
    <row r="178" spans="1:5" x14ac:dyDescent="0.25">
      <c r="A178" t="s">
        <v>603</v>
      </c>
      <c r="B178" t="s">
        <v>104</v>
      </c>
      <c r="C178" t="s">
        <v>422</v>
      </c>
      <c r="D178" s="1">
        <v>45377.710473649087</v>
      </c>
      <c r="E178">
        <f>COUNTA(Table4[OrderID])</f>
        <v>1500</v>
      </c>
    </row>
    <row r="179" spans="1:5" x14ac:dyDescent="0.25">
      <c r="A179" t="s">
        <v>604</v>
      </c>
      <c r="B179" t="s">
        <v>160</v>
      </c>
      <c r="C179" t="s">
        <v>423</v>
      </c>
      <c r="D179" s="1">
        <v>45378.197464976642</v>
      </c>
      <c r="E179">
        <f>COUNTA(Table4[OrderID])</f>
        <v>1500</v>
      </c>
    </row>
    <row r="180" spans="1:5" x14ac:dyDescent="0.25">
      <c r="A180" t="s">
        <v>605</v>
      </c>
      <c r="B180" t="s">
        <v>72</v>
      </c>
      <c r="C180" t="s">
        <v>421</v>
      </c>
      <c r="D180" s="1">
        <v>45378.684456304203</v>
      </c>
      <c r="E180">
        <f>COUNTA(Table4[OrderID])</f>
        <v>1500</v>
      </c>
    </row>
    <row r="181" spans="1:5" x14ac:dyDescent="0.25">
      <c r="A181" t="s">
        <v>606</v>
      </c>
      <c r="B181" t="s">
        <v>3</v>
      </c>
      <c r="C181" t="s">
        <v>421</v>
      </c>
      <c r="D181" s="1">
        <v>45379.17144763175</v>
      </c>
      <c r="E181">
        <f>COUNTA(Table4[OrderID])</f>
        <v>1500</v>
      </c>
    </row>
    <row r="182" spans="1:5" x14ac:dyDescent="0.25">
      <c r="A182" t="s">
        <v>607</v>
      </c>
      <c r="B182" t="s">
        <v>48</v>
      </c>
      <c r="C182" t="s">
        <v>421</v>
      </c>
      <c r="D182" s="1">
        <v>45379.658438959297</v>
      </c>
      <c r="E182">
        <f>COUNTA(Table4[OrderID])</f>
        <v>1500</v>
      </c>
    </row>
    <row r="183" spans="1:5" x14ac:dyDescent="0.25">
      <c r="A183" t="s">
        <v>608</v>
      </c>
      <c r="B183" t="s">
        <v>116</v>
      </c>
      <c r="C183" t="s">
        <v>423</v>
      </c>
      <c r="D183" s="1">
        <v>45380.145430286851</v>
      </c>
      <c r="E183">
        <f>COUNTA(Table4[OrderID])</f>
        <v>1500</v>
      </c>
    </row>
    <row r="184" spans="1:5" x14ac:dyDescent="0.25">
      <c r="A184" t="s">
        <v>609</v>
      </c>
      <c r="B184" t="s">
        <v>15</v>
      </c>
      <c r="C184" t="s">
        <v>423</v>
      </c>
      <c r="D184" s="1">
        <v>45380.632421614398</v>
      </c>
      <c r="E184">
        <f>COUNTA(Table4[OrderID])</f>
        <v>1500</v>
      </c>
    </row>
    <row r="185" spans="1:5" x14ac:dyDescent="0.25">
      <c r="A185" t="s">
        <v>610</v>
      </c>
      <c r="B185" t="s">
        <v>144</v>
      </c>
      <c r="C185" t="s">
        <v>424</v>
      </c>
      <c r="D185" s="1">
        <v>45381.119412941953</v>
      </c>
      <c r="E185">
        <f>COUNTA(Table4[OrderID])</f>
        <v>1500</v>
      </c>
    </row>
    <row r="186" spans="1:5" x14ac:dyDescent="0.25">
      <c r="A186" t="s">
        <v>611</v>
      </c>
      <c r="B186" t="s">
        <v>13</v>
      </c>
      <c r="C186" t="s">
        <v>422</v>
      </c>
      <c r="D186" s="1">
        <v>45381.6064042695</v>
      </c>
      <c r="E186">
        <f>COUNTA(Table4[OrderID])</f>
        <v>1500</v>
      </c>
    </row>
    <row r="187" spans="1:5" x14ac:dyDescent="0.25">
      <c r="A187" t="s">
        <v>612</v>
      </c>
      <c r="B187" t="s">
        <v>9</v>
      </c>
      <c r="C187" t="s">
        <v>423</v>
      </c>
      <c r="D187" s="1">
        <v>45382.093395597061</v>
      </c>
      <c r="E187">
        <f>COUNTA(Table4[OrderID])</f>
        <v>1500</v>
      </c>
    </row>
    <row r="188" spans="1:5" x14ac:dyDescent="0.25">
      <c r="A188" t="s">
        <v>613</v>
      </c>
      <c r="B188" t="s">
        <v>112</v>
      </c>
      <c r="C188" t="s">
        <v>422</v>
      </c>
      <c r="D188" s="1">
        <v>45382.580386924608</v>
      </c>
      <c r="E188">
        <f>COUNTA(Table4[OrderID])</f>
        <v>1500</v>
      </c>
    </row>
    <row r="189" spans="1:5" x14ac:dyDescent="0.25">
      <c r="A189" t="s">
        <v>614</v>
      </c>
      <c r="B189" t="s">
        <v>52</v>
      </c>
      <c r="C189" t="s">
        <v>424</v>
      </c>
      <c r="D189" s="1">
        <v>45383.067378252163</v>
      </c>
      <c r="E189">
        <f>COUNTA(Table4[OrderID])</f>
        <v>1500</v>
      </c>
    </row>
    <row r="190" spans="1:5" x14ac:dyDescent="0.25">
      <c r="A190" t="s">
        <v>615</v>
      </c>
      <c r="B190" t="s">
        <v>112</v>
      </c>
      <c r="C190" t="s">
        <v>422</v>
      </c>
      <c r="D190" s="1">
        <v>45383.55436957971</v>
      </c>
      <c r="E190">
        <f>COUNTA(Table4[OrderID])</f>
        <v>1500</v>
      </c>
    </row>
    <row r="191" spans="1:5" x14ac:dyDescent="0.25">
      <c r="A191" t="s">
        <v>616</v>
      </c>
      <c r="B191" t="s">
        <v>80</v>
      </c>
      <c r="C191" t="s">
        <v>423</v>
      </c>
      <c r="D191" s="1">
        <v>45384.041360907271</v>
      </c>
      <c r="E191">
        <f>COUNTA(Table4[OrderID])</f>
        <v>1500</v>
      </c>
    </row>
    <row r="192" spans="1:5" x14ac:dyDescent="0.25">
      <c r="A192" t="s">
        <v>617</v>
      </c>
      <c r="B192" t="s">
        <v>154</v>
      </c>
      <c r="C192" t="s">
        <v>422</v>
      </c>
      <c r="D192" s="1">
        <v>45384.528352234818</v>
      </c>
      <c r="E192">
        <f>COUNTA(Table4[OrderID])</f>
        <v>1500</v>
      </c>
    </row>
    <row r="193" spans="1:5" x14ac:dyDescent="0.25">
      <c r="A193" t="s">
        <v>618</v>
      </c>
      <c r="B193" t="s">
        <v>154</v>
      </c>
      <c r="C193" t="s">
        <v>423</v>
      </c>
      <c r="D193" s="1">
        <v>45385.015343562372</v>
      </c>
      <c r="E193">
        <f>COUNTA(Table4[OrderID])</f>
        <v>1500</v>
      </c>
    </row>
    <row r="194" spans="1:5" x14ac:dyDescent="0.25">
      <c r="A194" t="s">
        <v>619</v>
      </c>
      <c r="B194" t="s">
        <v>40</v>
      </c>
      <c r="C194" t="s">
        <v>422</v>
      </c>
      <c r="D194" s="1">
        <v>45385.502334889919</v>
      </c>
      <c r="E194">
        <f>COUNTA(Table4[OrderID])</f>
        <v>1500</v>
      </c>
    </row>
    <row r="195" spans="1:5" x14ac:dyDescent="0.25">
      <c r="A195" t="s">
        <v>620</v>
      </c>
      <c r="B195" t="s">
        <v>162</v>
      </c>
      <c r="C195" t="s">
        <v>423</v>
      </c>
      <c r="D195" s="1">
        <v>45385.989326217466</v>
      </c>
      <c r="E195">
        <f>COUNTA(Table4[OrderID])</f>
        <v>1500</v>
      </c>
    </row>
    <row r="196" spans="1:5" x14ac:dyDescent="0.25">
      <c r="A196" t="s">
        <v>621</v>
      </c>
      <c r="B196" t="s">
        <v>152</v>
      </c>
      <c r="C196" t="s">
        <v>423</v>
      </c>
      <c r="D196" s="1">
        <v>45386.476317545021</v>
      </c>
      <c r="E196">
        <f>COUNTA(Table4[OrderID])</f>
        <v>1500</v>
      </c>
    </row>
    <row r="197" spans="1:5" x14ac:dyDescent="0.25">
      <c r="A197" t="s">
        <v>622</v>
      </c>
      <c r="B197" t="s">
        <v>3</v>
      </c>
      <c r="C197" t="s">
        <v>422</v>
      </c>
      <c r="D197" s="1">
        <v>45386.963308872582</v>
      </c>
      <c r="E197">
        <f>COUNTA(Table4[OrderID])</f>
        <v>1500</v>
      </c>
    </row>
    <row r="198" spans="1:5" x14ac:dyDescent="0.25">
      <c r="A198" t="s">
        <v>623</v>
      </c>
      <c r="B198" t="s">
        <v>108</v>
      </c>
      <c r="C198" t="s">
        <v>424</v>
      </c>
      <c r="D198" s="1">
        <v>45387.450300200129</v>
      </c>
      <c r="E198">
        <f>COUNTA(Table4[OrderID])</f>
        <v>1500</v>
      </c>
    </row>
    <row r="199" spans="1:5" x14ac:dyDescent="0.25">
      <c r="A199" t="s">
        <v>624</v>
      </c>
      <c r="B199" t="s">
        <v>96</v>
      </c>
      <c r="C199" t="s">
        <v>421</v>
      </c>
      <c r="D199" s="1">
        <v>45387.937291527684</v>
      </c>
      <c r="E199">
        <f>COUNTA(Table4[OrderID])</f>
        <v>1500</v>
      </c>
    </row>
    <row r="200" spans="1:5" x14ac:dyDescent="0.25">
      <c r="A200" t="s">
        <v>625</v>
      </c>
      <c r="B200" t="s">
        <v>160</v>
      </c>
      <c r="C200" t="s">
        <v>424</v>
      </c>
      <c r="D200" s="1">
        <v>45388.424282855231</v>
      </c>
      <c r="E200">
        <f>COUNTA(Table4[OrderID])</f>
        <v>1500</v>
      </c>
    </row>
    <row r="201" spans="1:5" x14ac:dyDescent="0.25">
      <c r="A201" t="s">
        <v>626</v>
      </c>
      <c r="B201" t="s">
        <v>11</v>
      </c>
      <c r="C201" t="s">
        <v>422</v>
      </c>
      <c r="D201" s="1">
        <v>45388.911274182778</v>
      </c>
      <c r="E201">
        <f>COUNTA(Table4[OrderID])</f>
        <v>1500</v>
      </c>
    </row>
    <row r="202" spans="1:5" x14ac:dyDescent="0.25">
      <c r="A202" t="s">
        <v>627</v>
      </c>
      <c r="B202" t="s">
        <v>130</v>
      </c>
      <c r="C202" t="s">
        <v>424</v>
      </c>
      <c r="D202" s="1">
        <v>45389.398265510339</v>
      </c>
      <c r="E202">
        <f>COUNTA(Table4[OrderID])</f>
        <v>1500</v>
      </c>
    </row>
    <row r="203" spans="1:5" x14ac:dyDescent="0.25">
      <c r="A203" t="s">
        <v>628</v>
      </c>
      <c r="B203" t="s">
        <v>136</v>
      </c>
      <c r="C203" t="s">
        <v>423</v>
      </c>
      <c r="D203" s="1">
        <v>45389.885256837879</v>
      </c>
      <c r="E203">
        <f>COUNTA(Table4[OrderID])</f>
        <v>1500</v>
      </c>
    </row>
    <row r="204" spans="1:5" x14ac:dyDescent="0.25">
      <c r="A204" t="s">
        <v>629</v>
      </c>
      <c r="B204" t="s">
        <v>70</v>
      </c>
      <c r="C204" t="s">
        <v>421</v>
      </c>
      <c r="D204" s="1">
        <v>45390.37224816544</v>
      </c>
      <c r="E204">
        <f>COUNTA(Table4[OrderID])</f>
        <v>1500</v>
      </c>
    </row>
    <row r="205" spans="1:5" x14ac:dyDescent="0.25">
      <c r="A205" t="s">
        <v>630</v>
      </c>
      <c r="B205" t="s">
        <v>74</v>
      </c>
      <c r="C205" t="s">
        <v>422</v>
      </c>
      <c r="D205" s="1">
        <v>45390.859239492987</v>
      </c>
      <c r="E205">
        <f>COUNTA(Table4[OrderID])</f>
        <v>1500</v>
      </c>
    </row>
    <row r="206" spans="1:5" x14ac:dyDescent="0.25">
      <c r="A206" t="s">
        <v>631</v>
      </c>
      <c r="B206" t="s">
        <v>150</v>
      </c>
      <c r="C206" t="s">
        <v>422</v>
      </c>
      <c r="D206" s="1">
        <v>45391.346230820542</v>
      </c>
      <c r="E206">
        <f>COUNTA(Table4[OrderID])</f>
        <v>1500</v>
      </c>
    </row>
    <row r="207" spans="1:5" x14ac:dyDescent="0.25">
      <c r="A207" t="s">
        <v>632</v>
      </c>
      <c r="B207" t="s">
        <v>84</v>
      </c>
      <c r="C207" t="s">
        <v>422</v>
      </c>
      <c r="D207" s="1">
        <v>45391.833222148089</v>
      </c>
      <c r="E207">
        <f>COUNTA(Table4[OrderID])</f>
        <v>1500</v>
      </c>
    </row>
    <row r="208" spans="1:5" x14ac:dyDescent="0.25">
      <c r="A208" t="s">
        <v>633</v>
      </c>
      <c r="B208" t="s">
        <v>58</v>
      </c>
      <c r="C208" t="s">
        <v>421</v>
      </c>
      <c r="D208" s="1">
        <v>45392.32021347565</v>
      </c>
      <c r="E208">
        <f>COUNTA(Table4[OrderID])</f>
        <v>1500</v>
      </c>
    </row>
    <row r="209" spans="1:5" x14ac:dyDescent="0.25">
      <c r="A209" t="s">
        <v>634</v>
      </c>
      <c r="B209" t="s">
        <v>74</v>
      </c>
      <c r="C209" t="s">
        <v>423</v>
      </c>
      <c r="D209" s="1">
        <v>45392.807204803197</v>
      </c>
      <c r="E209">
        <f>COUNTA(Table4[OrderID])</f>
        <v>1500</v>
      </c>
    </row>
    <row r="210" spans="1:5" x14ac:dyDescent="0.25">
      <c r="A210" t="s">
        <v>635</v>
      </c>
      <c r="B210" t="s">
        <v>114</v>
      </c>
      <c r="C210" t="s">
        <v>422</v>
      </c>
      <c r="D210" s="1">
        <v>45393.294196130752</v>
      </c>
      <c r="E210">
        <f>COUNTA(Table4[OrderID])</f>
        <v>1500</v>
      </c>
    </row>
    <row r="211" spans="1:5" x14ac:dyDescent="0.25">
      <c r="A211" t="s">
        <v>636</v>
      </c>
      <c r="B211" t="s">
        <v>9</v>
      </c>
      <c r="C211" t="s">
        <v>424</v>
      </c>
      <c r="D211" s="1">
        <v>45393.781187458299</v>
      </c>
      <c r="E211">
        <f>COUNTA(Table4[OrderID])</f>
        <v>1500</v>
      </c>
    </row>
    <row r="212" spans="1:5" x14ac:dyDescent="0.25">
      <c r="A212" t="s">
        <v>637</v>
      </c>
      <c r="B212" t="s">
        <v>106</v>
      </c>
      <c r="C212" t="s">
        <v>422</v>
      </c>
      <c r="D212" s="1">
        <v>45394.26817878586</v>
      </c>
      <c r="E212">
        <f>COUNTA(Table4[OrderID])</f>
        <v>1500</v>
      </c>
    </row>
    <row r="213" spans="1:5" x14ac:dyDescent="0.25">
      <c r="A213" t="s">
        <v>638</v>
      </c>
      <c r="B213" t="s">
        <v>30</v>
      </c>
      <c r="C213" t="s">
        <v>422</v>
      </c>
      <c r="D213" s="1">
        <v>45394.7551701134</v>
      </c>
      <c r="E213">
        <f>COUNTA(Table4[OrderID])</f>
        <v>1500</v>
      </c>
    </row>
    <row r="214" spans="1:5" x14ac:dyDescent="0.25">
      <c r="A214" t="s">
        <v>639</v>
      </c>
      <c r="B214" t="s">
        <v>136</v>
      </c>
      <c r="C214" t="s">
        <v>422</v>
      </c>
      <c r="D214" s="1">
        <v>45395.242161440947</v>
      </c>
      <c r="E214">
        <f>COUNTA(Table4[OrderID])</f>
        <v>1500</v>
      </c>
    </row>
    <row r="215" spans="1:5" x14ac:dyDescent="0.25">
      <c r="A215" t="s">
        <v>640</v>
      </c>
      <c r="B215" t="s">
        <v>114</v>
      </c>
      <c r="C215" t="s">
        <v>422</v>
      </c>
      <c r="D215" s="1">
        <v>45395.729152768508</v>
      </c>
      <c r="E215">
        <f>COUNTA(Table4[OrderID])</f>
        <v>1500</v>
      </c>
    </row>
    <row r="216" spans="1:5" x14ac:dyDescent="0.25">
      <c r="A216" t="s">
        <v>641</v>
      </c>
      <c r="B216" t="s">
        <v>13</v>
      </c>
      <c r="C216" t="s">
        <v>423</v>
      </c>
      <c r="D216" s="1">
        <v>45396.216144096063</v>
      </c>
      <c r="E216">
        <f>COUNTA(Table4[OrderID])</f>
        <v>1500</v>
      </c>
    </row>
    <row r="217" spans="1:5" x14ac:dyDescent="0.25">
      <c r="A217" t="s">
        <v>642</v>
      </c>
      <c r="B217" t="s">
        <v>120</v>
      </c>
      <c r="C217" t="s">
        <v>424</v>
      </c>
      <c r="D217" s="1">
        <v>45396.70313542361</v>
      </c>
      <c r="E217">
        <f>COUNTA(Table4[OrderID])</f>
        <v>1500</v>
      </c>
    </row>
    <row r="218" spans="1:5" x14ac:dyDescent="0.25">
      <c r="A218" t="s">
        <v>643</v>
      </c>
      <c r="B218" t="s">
        <v>40</v>
      </c>
      <c r="C218" t="s">
        <v>423</v>
      </c>
      <c r="D218" s="1">
        <v>45397.190126751157</v>
      </c>
      <c r="E218">
        <f>COUNTA(Table4[OrderID])</f>
        <v>1500</v>
      </c>
    </row>
    <row r="219" spans="1:5" x14ac:dyDescent="0.25">
      <c r="A219" t="s">
        <v>644</v>
      </c>
      <c r="B219" t="s">
        <v>100</v>
      </c>
      <c r="C219" t="s">
        <v>424</v>
      </c>
      <c r="D219" s="1">
        <v>45397.677118078718</v>
      </c>
      <c r="E219">
        <f>COUNTA(Table4[OrderID])</f>
        <v>1500</v>
      </c>
    </row>
    <row r="220" spans="1:5" x14ac:dyDescent="0.25">
      <c r="A220" t="s">
        <v>645</v>
      </c>
      <c r="B220" t="s">
        <v>52</v>
      </c>
      <c r="C220" t="s">
        <v>422</v>
      </c>
      <c r="D220" s="1">
        <v>45398.164109406272</v>
      </c>
      <c r="E220">
        <f>COUNTA(Table4[OrderID])</f>
        <v>1500</v>
      </c>
    </row>
    <row r="221" spans="1:5" x14ac:dyDescent="0.25">
      <c r="A221" t="s">
        <v>646</v>
      </c>
      <c r="B221" t="s">
        <v>164</v>
      </c>
      <c r="C221" t="s">
        <v>421</v>
      </c>
      <c r="D221" s="1">
        <v>45398.651100733819</v>
      </c>
      <c r="E221">
        <f>COUNTA(Table4[OrderID])</f>
        <v>1500</v>
      </c>
    </row>
    <row r="222" spans="1:5" x14ac:dyDescent="0.25">
      <c r="A222" t="s">
        <v>647</v>
      </c>
      <c r="B222" t="s">
        <v>34</v>
      </c>
      <c r="C222" t="s">
        <v>423</v>
      </c>
      <c r="D222" s="1">
        <v>45399.138092061366</v>
      </c>
      <c r="E222">
        <f>COUNTA(Table4[OrderID])</f>
        <v>1500</v>
      </c>
    </row>
    <row r="223" spans="1:5" x14ac:dyDescent="0.25">
      <c r="A223" t="s">
        <v>648</v>
      </c>
      <c r="B223" t="s">
        <v>138</v>
      </c>
      <c r="C223" t="s">
        <v>421</v>
      </c>
      <c r="D223" s="1">
        <v>45399.625083388921</v>
      </c>
      <c r="E223">
        <f>COUNTA(Table4[OrderID])</f>
        <v>1500</v>
      </c>
    </row>
    <row r="224" spans="1:5" x14ac:dyDescent="0.25">
      <c r="A224" t="s">
        <v>649</v>
      </c>
      <c r="B224" t="s">
        <v>156</v>
      </c>
      <c r="C224" t="s">
        <v>423</v>
      </c>
      <c r="D224" s="1">
        <v>45400.112074716468</v>
      </c>
      <c r="E224">
        <f>COUNTA(Table4[OrderID])</f>
        <v>1500</v>
      </c>
    </row>
    <row r="225" spans="1:5" x14ac:dyDescent="0.25">
      <c r="A225" t="s">
        <v>650</v>
      </c>
      <c r="B225" t="s">
        <v>108</v>
      </c>
      <c r="C225" t="s">
        <v>422</v>
      </c>
      <c r="D225" s="1">
        <v>45400.599066044029</v>
      </c>
      <c r="E225">
        <f>COUNTA(Table4[OrderID])</f>
        <v>1500</v>
      </c>
    </row>
    <row r="226" spans="1:5" x14ac:dyDescent="0.25">
      <c r="A226" t="s">
        <v>651</v>
      </c>
      <c r="B226" t="s">
        <v>82</v>
      </c>
      <c r="C226" t="s">
        <v>423</v>
      </c>
      <c r="D226" s="1">
        <v>45401.086057371584</v>
      </c>
      <c r="E226">
        <f>COUNTA(Table4[OrderID])</f>
        <v>1500</v>
      </c>
    </row>
    <row r="227" spans="1:5" x14ac:dyDescent="0.25">
      <c r="A227" t="s">
        <v>652</v>
      </c>
      <c r="B227" t="s">
        <v>134</v>
      </c>
      <c r="C227" t="s">
        <v>422</v>
      </c>
      <c r="D227" s="1">
        <v>45401.573048699131</v>
      </c>
      <c r="E227">
        <f>COUNTA(Table4[OrderID])</f>
        <v>1500</v>
      </c>
    </row>
    <row r="228" spans="1:5" x14ac:dyDescent="0.25">
      <c r="A228" t="s">
        <v>653</v>
      </c>
      <c r="B228" t="s">
        <v>82</v>
      </c>
      <c r="C228" t="s">
        <v>423</v>
      </c>
      <c r="D228" s="1">
        <v>45402.060040026678</v>
      </c>
      <c r="E228">
        <f>COUNTA(Table4[OrderID])</f>
        <v>1500</v>
      </c>
    </row>
    <row r="229" spans="1:5" x14ac:dyDescent="0.25">
      <c r="A229" t="s">
        <v>654</v>
      </c>
      <c r="B229" t="s">
        <v>106</v>
      </c>
      <c r="C229" t="s">
        <v>422</v>
      </c>
      <c r="D229" s="1">
        <v>45402.547031354239</v>
      </c>
      <c r="E229">
        <f>COUNTA(Table4[OrderID])</f>
        <v>1500</v>
      </c>
    </row>
    <row r="230" spans="1:5" x14ac:dyDescent="0.25">
      <c r="A230" t="s">
        <v>655</v>
      </c>
      <c r="B230" t="s">
        <v>66</v>
      </c>
      <c r="C230" t="s">
        <v>422</v>
      </c>
      <c r="D230" s="1">
        <v>45403.034022681779</v>
      </c>
      <c r="E230">
        <f>COUNTA(Table4[OrderID])</f>
        <v>1500</v>
      </c>
    </row>
    <row r="231" spans="1:5" x14ac:dyDescent="0.25">
      <c r="A231" t="s">
        <v>656</v>
      </c>
      <c r="B231" t="s">
        <v>164</v>
      </c>
      <c r="C231" t="s">
        <v>424</v>
      </c>
      <c r="D231" s="1">
        <v>45403.521014009333</v>
      </c>
      <c r="E231">
        <f>COUNTA(Table4[OrderID])</f>
        <v>1500</v>
      </c>
    </row>
    <row r="232" spans="1:5" x14ac:dyDescent="0.25">
      <c r="A232" t="s">
        <v>657</v>
      </c>
      <c r="B232" t="s">
        <v>108</v>
      </c>
      <c r="C232" t="s">
        <v>422</v>
      </c>
      <c r="D232" s="1">
        <v>45404.008005336887</v>
      </c>
      <c r="E232">
        <f>COUNTA(Table4[OrderID])</f>
        <v>1500</v>
      </c>
    </row>
    <row r="233" spans="1:5" x14ac:dyDescent="0.25">
      <c r="A233" t="s">
        <v>658</v>
      </c>
      <c r="B233" t="s">
        <v>132</v>
      </c>
      <c r="C233" t="s">
        <v>424</v>
      </c>
      <c r="D233" s="1">
        <v>45404.494996664427</v>
      </c>
      <c r="E233">
        <f>COUNTA(Table4[OrderID])</f>
        <v>1500</v>
      </c>
    </row>
    <row r="234" spans="1:5" x14ac:dyDescent="0.25">
      <c r="A234" t="s">
        <v>659</v>
      </c>
      <c r="B234" t="s">
        <v>110</v>
      </c>
      <c r="C234" t="s">
        <v>422</v>
      </c>
      <c r="D234" s="1">
        <v>45404.981987991989</v>
      </c>
      <c r="E234">
        <f>COUNTA(Table4[OrderID])</f>
        <v>1500</v>
      </c>
    </row>
    <row r="235" spans="1:5" x14ac:dyDescent="0.25">
      <c r="A235" t="s">
        <v>660</v>
      </c>
      <c r="B235" t="s">
        <v>82</v>
      </c>
      <c r="C235" t="s">
        <v>421</v>
      </c>
      <c r="D235" s="1">
        <v>45405.468979319543</v>
      </c>
      <c r="E235">
        <f>COUNTA(Table4[OrderID])</f>
        <v>1500</v>
      </c>
    </row>
    <row r="236" spans="1:5" x14ac:dyDescent="0.25">
      <c r="A236" t="s">
        <v>661</v>
      </c>
      <c r="B236" t="s">
        <v>164</v>
      </c>
      <c r="C236" t="s">
        <v>422</v>
      </c>
      <c r="D236" s="1">
        <v>45405.955970647097</v>
      </c>
      <c r="E236">
        <f>COUNTA(Table4[OrderID])</f>
        <v>1500</v>
      </c>
    </row>
    <row r="237" spans="1:5" x14ac:dyDescent="0.25">
      <c r="A237" t="s">
        <v>662</v>
      </c>
      <c r="B237" t="s">
        <v>66</v>
      </c>
      <c r="C237" t="s">
        <v>421</v>
      </c>
      <c r="D237" s="1">
        <v>45406.442961974637</v>
      </c>
      <c r="E237">
        <f>COUNTA(Table4[OrderID])</f>
        <v>1500</v>
      </c>
    </row>
    <row r="238" spans="1:5" x14ac:dyDescent="0.25">
      <c r="A238" t="s">
        <v>663</v>
      </c>
      <c r="B238" t="s">
        <v>108</v>
      </c>
      <c r="C238" t="s">
        <v>421</v>
      </c>
      <c r="D238" s="1">
        <v>45406.929953302199</v>
      </c>
      <c r="E238">
        <f>COUNTA(Table4[OrderID])</f>
        <v>1500</v>
      </c>
    </row>
    <row r="239" spans="1:5" x14ac:dyDescent="0.25">
      <c r="A239" t="s">
        <v>664</v>
      </c>
      <c r="B239" t="s">
        <v>13</v>
      </c>
      <c r="C239" t="s">
        <v>422</v>
      </c>
      <c r="D239" s="1">
        <v>45407.416944629753</v>
      </c>
      <c r="E239">
        <f>COUNTA(Table4[OrderID])</f>
        <v>1500</v>
      </c>
    </row>
    <row r="240" spans="1:5" x14ac:dyDescent="0.25">
      <c r="A240" t="s">
        <v>665</v>
      </c>
      <c r="B240" t="s">
        <v>64</v>
      </c>
      <c r="C240" t="s">
        <v>421</v>
      </c>
      <c r="D240" s="1">
        <v>45407.9039359573</v>
      </c>
      <c r="E240">
        <f>COUNTA(Table4[OrderID])</f>
        <v>1500</v>
      </c>
    </row>
    <row r="241" spans="1:5" x14ac:dyDescent="0.25">
      <c r="A241" t="s">
        <v>666</v>
      </c>
      <c r="B241" t="s">
        <v>11</v>
      </c>
      <c r="C241" t="s">
        <v>424</v>
      </c>
      <c r="D241" s="1">
        <v>45408.390927284847</v>
      </c>
      <c r="E241">
        <f>COUNTA(Table4[OrderID])</f>
        <v>1500</v>
      </c>
    </row>
    <row r="242" spans="1:5" x14ac:dyDescent="0.25">
      <c r="A242" t="s">
        <v>667</v>
      </c>
      <c r="B242" t="s">
        <v>26</v>
      </c>
      <c r="C242" t="s">
        <v>423</v>
      </c>
      <c r="D242" s="1">
        <v>45408.877918612408</v>
      </c>
      <c r="E242">
        <f>COUNTA(Table4[OrderID])</f>
        <v>1500</v>
      </c>
    </row>
    <row r="243" spans="1:5" x14ac:dyDescent="0.25">
      <c r="A243" t="s">
        <v>668</v>
      </c>
      <c r="B243" t="s">
        <v>118</v>
      </c>
      <c r="C243" t="s">
        <v>422</v>
      </c>
      <c r="D243" s="1">
        <v>45409.364909939963</v>
      </c>
      <c r="E243">
        <f>COUNTA(Table4[OrderID])</f>
        <v>1500</v>
      </c>
    </row>
    <row r="244" spans="1:5" x14ac:dyDescent="0.25">
      <c r="A244" t="s">
        <v>669</v>
      </c>
      <c r="B244" t="s">
        <v>40</v>
      </c>
      <c r="C244" t="s">
        <v>421</v>
      </c>
      <c r="D244" s="1">
        <v>45409.85190126751</v>
      </c>
      <c r="E244">
        <f>COUNTA(Table4[OrderID])</f>
        <v>1500</v>
      </c>
    </row>
    <row r="245" spans="1:5" x14ac:dyDescent="0.25">
      <c r="A245" t="s">
        <v>670</v>
      </c>
      <c r="B245" t="s">
        <v>154</v>
      </c>
      <c r="C245" t="s">
        <v>422</v>
      </c>
      <c r="D245" s="1">
        <v>45410.338892595057</v>
      </c>
      <c r="E245">
        <f>COUNTA(Table4[OrderID])</f>
        <v>1500</v>
      </c>
    </row>
    <row r="246" spans="1:5" x14ac:dyDescent="0.25">
      <c r="A246" t="s">
        <v>671</v>
      </c>
      <c r="B246" t="s">
        <v>40</v>
      </c>
      <c r="C246" t="s">
        <v>424</v>
      </c>
      <c r="D246" s="1">
        <v>45410.825883922596</v>
      </c>
      <c r="E246">
        <f>COUNTA(Table4[OrderID])</f>
        <v>1500</v>
      </c>
    </row>
    <row r="247" spans="1:5" x14ac:dyDescent="0.25">
      <c r="A247" t="s">
        <v>672</v>
      </c>
      <c r="B247" t="s">
        <v>144</v>
      </c>
      <c r="C247" t="s">
        <v>422</v>
      </c>
      <c r="D247" s="1">
        <v>45411.312875250173</v>
      </c>
      <c r="E247">
        <f>COUNTA(Table4[OrderID])</f>
        <v>1500</v>
      </c>
    </row>
    <row r="248" spans="1:5" x14ac:dyDescent="0.25">
      <c r="A248" t="s">
        <v>673</v>
      </c>
      <c r="B248" t="s">
        <v>74</v>
      </c>
      <c r="C248" t="s">
        <v>422</v>
      </c>
      <c r="D248" s="1">
        <v>45411.799866577698</v>
      </c>
      <c r="E248">
        <f>COUNTA(Table4[OrderID])</f>
        <v>1500</v>
      </c>
    </row>
    <row r="249" spans="1:5" x14ac:dyDescent="0.25">
      <c r="A249" t="s">
        <v>674</v>
      </c>
      <c r="B249" t="s">
        <v>15</v>
      </c>
      <c r="C249" t="s">
        <v>421</v>
      </c>
      <c r="D249" s="1">
        <v>45412.286857905267</v>
      </c>
      <c r="E249">
        <f>COUNTA(Table4[OrderID])</f>
        <v>1500</v>
      </c>
    </row>
    <row r="250" spans="1:5" x14ac:dyDescent="0.25">
      <c r="A250" t="s">
        <v>675</v>
      </c>
      <c r="B250" t="s">
        <v>112</v>
      </c>
      <c r="C250" t="s">
        <v>424</v>
      </c>
      <c r="D250" s="1">
        <v>45412.773849232814</v>
      </c>
      <c r="E250">
        <f>COUNTA(Table4[OrderID])</f>
        <v>1500</v>
      </c>
    </row>
    <row r="251" spans="1:5" x14ac:dyDescent="0.25">
      <c r="A251" t="s">
        <v>676</v>
      </c>
      <c r="B251" t="s">
        <v>138</v>
      </c>
      <c r="C251" t="s">
        <v>423</v>
      </c>
      <c r="D251" s="1">
        <v>45413.260840560368</v>
      </c>
      <c r="E251">
        <f>COUNTA(Table4[OrderID])</f>
        <v>1500</v>
      </c>
    </row>
    <row r="252" spans="1:5" x14ac:dyDescent="0.25">
      <c r="A252" t="s">
        <v>677</v>
      </c>
      <c r="B252" t="s">
        <v>160</v>
      </c>
      <c r="C252" t="s">
        <v>423</v>
      </c>
      <c r="D252" s="1">
        <v>45413.747831887908</v>
      </c>
      <c r="E252">
        <f>COUNTA(Table4[OrderID])</f>
        <v>1500</v>
      </c>
    </row>
    <row r="253" spans="1:5" x14ac:dyDescent="0.25">
      <c r="A253" t="s">
        <v>678</v>
      </c>
      <c r="B253" t="s">
        <v>92</v>
      </c>
      <c r="C253" t="s">
        <v>421</v>
      </c>
      <c r="D253" s="1">
        <v>45414.234823215484</v>
      </c>
      <c r="E253">
        <f>COUNTA(Table4[OrderID])</f>
        <v>1500</v>
      </c>
    </row>
    <row r="254" spans="1:5" x14ac:dyDescent="0.25">
      <c r="A254" t="s">
        <v>679</v>
      </c>
      <c r="B254" t="s">
        <v>156</v>
      </c>
      <c r="C254" t="s">
        <v>422</v>
      </c>
      <c r="D254" s="1">
        <v>45414.721814543023</v>
      </c>
      <c r="E254">
        <f>COUNTA(Table4[OrderID])</f>
        <v>1500</v>
      </c>
    </row>
    <row r="255" spans="1:5" x14ac:dyDescent="0.25">
      <c r="A255" t="s">
        <v>680</v>
      </c>
      <c r="B255" t="s">
        <v>52</v>
      </c>
      <c r="C255" t="s">
        <v>421</v>
      </c>
      <c r="D255" s="1">
        <v>45415.208805870578</v>
      </c>
      <c r="E255">
        <f>COUNTA(Table4[OrderID])</f>
        <v>1500</v>
      </c>
    </row>
    <row r="256" spans="1:5" x14ac:dyDescent="0.25">
      <c r="A256" t="s">
        <v>681</v>
      </c>
      <c r="B256" t="s">
        <v>116</v>
      </c>
      <c r="C256" t="s">
        <v>421</v>
      </c>
      <c r="D256" s="1">
        <v>45415.695797198117</v>
      </c>
      <c r="E256">
        <f>COUNTA(Table4[OrderID])</f>
        <v>1500</v>
      </c>
    </row>
    <row r="257" spans="1:5" x14ac:dyDescent="0.25">
      <c r="A257" t="s">
        <v>682</v>
      </c>
      <c r="B257" t="s">
        <v>166</v>
      </c>
      <c r="C257" t="s">
        <v>421</v>
      </c>
      <c r="D257" s="1">
        <v>45416.182788525693</v>
      </c>
      <c r="E257">
        <f>COUNTA(Table4[OrderID])</f>
        <v>1500</v>
      </c>
    </row>
    <row r="258" spans="1:5" x14ac:dyDescent="0.25">
      <c r="A258" t="s">
        <v>683</v>
      </c>
      <c r="B258" t="s">
        <v>156</v>
      </c>
      <c r="C258" t="s">
        <v>422</v>
      </c>
      <c r="D258" s="1">
        <v>45416.669779853233</v>
      </c>
      <c r="E258">
        <f>COUNTA(Table4[OrderID])</f>
        <v>1500</v>
      </c>
    </row>
    <row r="259" spans="1:5" x14ac:dyDescent="0.25">
      <c r="A259" t="s">
        <v>684</v>
      </c>
      <c r="B259" t="s">
        <v>38</v>
      </c>
      <c r="C259" t="s">
        <v>424</v>
      </c>
      <c r="D259" s="1">
        <v>45417.156771180787</v>
      </c>
      <c r="E259">
        <f>COUNTA(Table4[OrderID])</f>
        <v>1500</v>
      </c>
    </row>
    <row r="260" spans="1:5" x14ac:dyDescent="0.25">
      <c r="A260" t="s">
        <v>685</v>
      </c>
      <c r="B260" t="s">
        <v>21</v>
      </c>
      <c r="C260" t="s">
        <v>421</v>
      </c>
      <c r="D260" s="1">
        <v>45417.643762508327</v>
      </c>
      <c r="E260">
        <f>COUNTA(Table4[OrderID])</f>
        <v>1500</v>
      </c>
    </row>
    <row r="261" spans="1:5" x14ac:dyDescent="0.25">
      <c r="A261" t="s">
        <v>686</v>
      </c>
      <c r="B261" t="s">
        <v>11</v>
      </c>
      <c r="C261" t="s">
        <v>422</v>
      </c>
      <c r="D261" s="1">
        <v>45418.130753835881</v>
      </c>
      <c r="E261">
        <f>COUNTA(Table4[OrderID])</f>
        <v>1500</v>
      </c>
    </row>
    <row r="262" spans="1:5" x14ac:dyDescent="0.25">
      <c r="A262" t="s">
        <v>687</v>
      </c>
      <c r="B262" t="s">
        <v>11</v>
      </c>
      <c r="C262" t="s">
        <v>424</v>
      </c>
      <c r="D262" s="1">
        <v>45418.617745163443</v>
      </c>
      <c r="E262">
        <f>COUNTA(Table4[OrderID])</f>
        <v>1500</v>
      </c>
    </row>
    <row r="263" spans="1:5" x14ac:dyDescent="0.25">
      <c r="A263" t="s">
        <v>688</v>
      </c>
      <c r="B263" t="s">
        <v>118</v>
      </c>
      <c r="C263" t="s">
        <v>421</v>
      </c>
      <c r="D263" s="1">
        <v>45419.104736490983</v>
      </c>
      <c r="E263">
        <f>COUNTA(Table4[OrderID])</f>
        <v>1500</v>
      </c>
    </row>
    <row r="264" spans="1:5" x14ac:dyDescent="0.25">
      <c r="A264" t="s">
        <v>689</v>
      </c>
      <c r="B264" t="s">
        <v>56</v>
      </c>
      <c r="C264" t="s">
        <v>423</v>
      </c>
      <c r="D264" s="1">
        <v>45419.591727818537</v>
      </c>
      <c r="E264">
        <f>COUNTA(Table4[OrderID])</f>
        <v>1500</v>
      </c>
    </row>
    <row r="265" spans="1:5" x14ac:dyDescent="0.25">
      <c r="A265" t="s">
        <v>690</v>
      </c>
      <c r="B265" t="s">
        <v>140</v>
      </c>
      <c r="C265" t="s">
        <v>424</v>
      </c>
      <c r="D265" s="1">
        <v>45420.078719146091</v>
      </c>
      <c r="E265">
        <f>COUNTA(Table4[OrderID])</f>
        <v>1500</v>
      </c>
    </row>
    <row r="266" spans="1:5" x14ac:dyDescent="0.25">
      <c r="A266" t="s">
        <v>691</v>
      </c>
      <c r="B266" t="s">
        <v>140</v>
      </c>
      <c r="C266" t="s">
        <v>421</v>
      </c>
      <c r="D266" s="1">
        <v>45420.565710473653</v>
      </c>
      <c r="E266">
        <f>COUNTA(Table4[OrderID])</f>
        <v>1500</v>
      </c>
    </row>
    <row r="267" spans="1:5" x14ac:dyDescent="0.25">
      <c r="A267" t="s">
        <v>692</v>
      </c>
      <c r="B267" t="s">
        <v>60</v>
      </c>
      <c r="C267" t="s">
        <v>424</v>
      </c>
      <c r="D267" s="1">
        <v>45421.052701801193</v>
      </c>
      <c r="E267">
        <f>COUNTA(Table4[OrderID])</f>
        <v>1500</v>
      </c>
    </row>
    <row r="268" spans="1:5" x14ac:dyDescent="0.25">
      <c r="A268" t="s">
        <v>693</v>
      </c>
      <c r="B268" t="s">
        <v>70</v>
      </c>
      <c r="C268" t="s">
        <v>424</v>
      </c>
      <c r="D268" s="1">
        <v>45421.539693128747</v>
      </c>
      <c r="E268">
        <f>COUNTA(Table4[OrderID])</f>
        <v>1500</v>
      </c>
    </row>
    <row r="269" spans="1:5" x14ac:dyDescent="0.25">
      <c r="A269" t="s">
        <v>694</v>
      </c>
      <c r="B269" t="s">
        <v>106</v>
      </c>
      <c r="C269" t="s">
        <v>424</v>
      </c>
      <c r="D269" s="1">
        <v>45422.026684456287</v>
      </c>
      <c r="E269">
        <f>COUNTA(Table4[OrderID])</f>
        <v>1500</v>
      </c>
    </row>
    <row r="270" spans="1:5" x14ac:dyDescent="0.25">
      <c r="A270" t="s">
        <v>695</v>
      </c>
      <c r="B270" t="s">
        <v>128</v>
      </c>
      <c r="C270" t="s">
        <v>424</v>
      </c>
      <c r="D270" s="1">
        <v>45422.513675783863</v>
      </c>
      <c r="E270">
        <f>COUNTA(Table4[OrderID])</f>
        <v>1500</v>
      </c>
    </row>
    <row r="271" spans="1:5" x14ac:dyDescent="0.25">
      <c r="A271" t="s">
        <v>696</v>
      </c>
      <c r="B271" t="s">
        <v>108</v>
      </c>
      <c r="C271" t="s">
        <v>424</v>
      </c>
      <c r="D271" s="1">
        <v>45423.000667111402</v>
      </c>
      <c r="E271">
        <f>COUNTA(Table4[OrderID])</f>
        <v>1500</v>
      </c>
    </row>
    <row r="272" spans="1:5" x14ac:dyDescent="0.25">
      <c r="A272" t="s">
        <v>697</v>
      </c>
      <c r="B272" t="s">
        <v>44</v>
      </c>
      <c r="C272" t="s">
        <v>424</v>
      </c>
      <c r="D272" s="1">
        <v>45423.487658438957</v>
      </c>
      <c r="E272">
        <f>COUNTA(Table4[OrderID])</f>
        <v>1500</v>
      </c>
    </row>
    <row r="273" spans="1:5" x14ac:dyDescent="0.25">
      <c r="A273" t="s">
        <v>698</v>
      </c>
      <c r="B273" t="s">
        <v>48</v>
      </c>
      <c r="C273" t="s">
        <v>421</v>
      </c>
      <c r="D273" s="1">
        <v>45423.974649766496</v>
      </c>
      <c r="E273">
        <f>COUNTA(Table4[OrderID])</f>
        <v>1500</v>
      </c>
    </row>
    <row r="274" spans="1:5" x14ac:dyDescent="0.25">
      <c r="A274" t="s">
        <v>699</v>
      </c>
      <c r="B274" t="s">
        <v>13</v>
      </c>
      <c r="C274" t="s">
        <v>423</v>
      </c>
      <c r="D274" s="1">
        <v>45424.461641094073</v>
      </c>
      <c r="E274">
        <f>COUNTA(Table4[OrderID])</f>
        <v>1500</v>
      </c>
    </row>
    <row r="275" spans="1:5" x14ac:dyDescent="0.25">
      <c r="A275" t="s">
        <v>700</v>
      </c>
      <c r="B275" t="s">
        <v>90</v>
      </c>
      <c r="C275" t="s">
        <v>422</v>
      </c>
      <c r="D275" s="1">
        <v>45424.948632421612</v>
      </c>
      <c r="E275">
        <f>COUNTA(Table4[OrderID])</f>
        <v>1500</v>
      </c>
    </row>
    <row r="276" spans="1:5" x14ac:dyDescent="0.25">
      <c r="A276" t="s">
        <v>701</v>
      </c>
      <c r="B276" t="s">
        <v>128</v>
      </c>
      <c r="C276" t="s">
        <v>424</v>
      </c>
      <c r="D276" s="1">
        <v>45425.435623749152</v>
      </c>
      <c r="E276">
        <f>COUNTA(Table4[OrderID])</f>
        <v>1500</v>
      </c>
    </row>
    <row r="277" spans="1:5" x14ac:dyDescent="0.25">
      <c r="A277" t="s">
        <v>702</v>
      </c>
      <c r="B277" t="s">
        <v>50</v>
      </c>
      <c r="C277" t="s">
        <v>422</v>
      </c>
      <c r="D277" s="1">
        <v>45425.922615076714</v>
      </c>
      <c r="E277">
        <f>COUNTA(Table4[OrderID])</f>
        <v>1500</v>
      </c>
    </row>
    <row r="278" spans="1:5" x14ac:dyDescent="0.25">
      <c r="A278" t="s">
        <v>703</v>
      </c>
      <c r="B278" t="s">
        <v>48</v>
      </c>
      <c r="C278" t="s">
        <v>421</v>
      </c>
      <c r="D278" s="1">
        <v>45426.409606404261</v>
      </c>
      <c r="E278">
        <f>COUNTA(Table4[OrderID])</f>
        <v>1500</v>
      </c>
    </row>
    <row r="279" spans="1:5" x14ac:dyDescent="0.25">
      <c r="A279" t="s">
        <v>704</v>
      </c>
      <c r="B279" t="s">
        <v>146</v>
      </c>
      <c r="C279" t="s">
        <v>424</v>
      </c>
      <c r="D279" s="1">
        <v>45426.896597731808</v>
      </c>
      <c r="E279">
        <f>COUNTA(Table4[OrderID])</f>
        <v>1500</v>
      </c>
    </row>
    <row r="280" spans="1:5" x14ac:dyDescent="0.25">
      <c r="A280" t="s">
        <v>705</v>
      </c>
      <c r="B280" t="s">
        <v>3</v>
      </c>
      <c r="C280" t="s">
        <v>423</v>
      </c>
      <c r="D280" s="1">
        <v>45427.383589059362</v>
      </c>
      <c r="E280">
        <f>COUNTA(Table4[OrderID])</f>
        <v>1500</v>
      </c>
    </row>
    <row r="281" spans="1:5" x14ac:dyDescent="0.25">
      <c r="A281" t="s">
        <v>706</v>
      </c>
      <c r="B281" t="s">
        <v>13</v>
      </c>
      <c r="C281" t="s">
        <v>422</v>
      </c>
      <c r="D281" s="1">
        <v>45427.870580386923</v>
      </c>
      <c r="E281">
        <f>COUNTA(Table4[OrderID])</f>
        <v>1500</v>
      </c>
    </row>
    <row r="282" spans="1:5" x14ac:dyDescent="0.25">
      <c r="A282" t="s">
        <v>707</v>
      </c>
      <c r="B282" t="s">
        <v>30</v>
      </c>
      <c r="C282" t="s">
        <v>424</v>
      </c>
      <c r="D282" s="1">
        <v>45428.35757171447</v>
      </c>
      <c r="E282">
        <f>COUNTA(Table4[OrderID])</f>
        <v>1500</v>
      </c>
    </row>
    <row r="283" spans="1:5" x14ac:dyDescent="0.25">
      <c r="A283" t="s">
        <v>708</v>
      </c>
      <c r="B283" t="s">
        <v>98</v>
      </c>
      <c r="C283" t="s">
        <v>421</v>
      </c>
      <c r="D283" s="1">
        <v>45428.844563042017</v>
      </c>
      <c r="E283">
        <f>COUNTA(Table4[OrderID])</f>
        <v>1500</v>
      </c>
    </row>
    <row r="284" spans="1:5" x14ac:dyDescent="0.25">
      <c r="A284" t="s">
        <v>709</v>
      </c>
      <c r="B284" t="s">
        <v>74</v>
      </c>
      <c r="C284" t="s">
        <v>423</v>
      </c>
      <c r="D284" s="1">
        <v>45429.331554369572</v>
      </c>
      <c r="E284">
        <f>COUNTA(Table4[OrderID])</f>
        <v>1500</v>
      </c>
    </row>
    <row r="285" spans="1:5" x14ac:dyDescent="0.25">
      <c r="A285" t="s">
        <v>710</v>
      </c>
      <c r="B285" t="s">
        <v>104</v>
      </c>
      <c r="C285" t="s">
        <v>422</v>
      </c>
      <c r="D285" s="1">
        <v>45429.818545697133</v>
      </c>
      <c r="E285">
        <f>COUNTA(Table4[OrderID])</f>
        <v>1500</v>
      </c>
    </row>
    <row r="286" spans="1:5" x14ac:dyDescent="0.25">
      <c r="A286" t="s">
        <v>711</v>
      </c>
      <c r="B286" t="s">
        <v>162</v>
      </c>
      <c r="C286" t="s">
        <v>422</v>
      </c>
      <c r="D286" s="1">
        <v>45430.305537024673</v>
      </c>
      <c r="E286">
        <f>COUNTA(Table4[OrderID])</f>
        <v>1500</v>
      </c>
    </row>
    <row r="287" spans="1:5" x14ac:dyDescent="0.25">
      <c r="A287" t="s">
        <v>712</v>
      </c>
      <c r="B287" t="s">
        <v>96</v>
      </c>
      <c r="C287" t="s">
        <v>424</v>
      </c>
      <c r="D287" s="1">
        <v>45430.792528352227</v>
      </c>
      <c r="E287">
        <f>COUNTA(Table4[OrderID])</f>
        <v>1500</v>
      </c>
    </row>
    <row r="288" spans="1:5" x14ac:dyDescent="0.25">
      <c r="A288" t="s">
        <v>713</v>
      </c>
      <c r="B288" t="s">
        <v>60</v>
      </c>
      <c r="C288" t="s">
        <v>423</v>
      </c>
      <c r="D288" s="1">
        <v>45431.279519679782</v>
      </c>
      <c r="E288">
        <f>COUNTA(Table4[OrderID])</f>
        <v>1500</v>
      </c>
    </row>
    <row r="289" spans="1:5" x14ac:dyDescent="0.25">
      <c r="A289" t="s">
        <v>714</v>
      </c>
      <c r="B289" t="s">
        <v>152</v>
      </c>
      <c r="C289" t="s">
        <v>423</v>
      </c>
      <c r="D289" s="1">
        <v>45431.766511007343</v>
      </c>
      <c r="E289">
        <f>COUNTA(Table4[OrderID])</f>
        <v>1500</v>
      </c>
    </row>
    <row r="290" spans="1:5" x14ac:dyDescent="0.25">
      <c r="A290" t="s">
        <v>715</v>
      </c>
      <c r="B290" t="s">
        <v>58</v>
      </c>
      <c r="C290" t="s">
        <v>423</v>
      </c>
      <c r="D290" s="1">
        <v>45432.253502334883</v>
      </c>
      <c r="E290">
        <f>COUNTA(Table4[OrderID])</f>
        <v>1500</v>
      </c>
    </row>
    <row r="291" spans="1:5" x14ac:dyDescent="0.25">
      <c r="A291" t="s">
        <v>716</v>
      </c>
      <c r="B291" t="s">
        <v>100</v>
      </c>
      <c r="C291" t="s">
        <v>423</v>
      </c>
      <c r="D291" s="1">
        <v>45432.74049366243</v>
      </c>
      <c r="E291">
        <f>COUNTA(Table4[OrderID])</f>
        <v>1500</v>
      </c>
    </row>
    <row r="292" spans="1:5" x14ac:dyDescent="0.25">
      <c r="A292" t="s">
        <v>717</v>
      </c>
      <c r="B292" t="s">
        <v>118</v>
      </c>
      <c r="C292" t="s">
        <v>421</v>
      </c>
      <c r="D292" s="1">
        <v>45433.227484989991</v>
      </c>
      <c r="E292">
        <f>COUNTA(Table4[OrderID])</f>
        <v>1500</v>
      </c>
    </row>
    <row r="293" spans="1:5" x14ac:dyDescent="0.25">
      <c r="A293" t="s">
        <v>718</v>
      </c>
      <c r="B293" t="s">
        <v>132</v>
      </c>
      <c r="C293" t="s">
        <v>423</v>
      </c>
      <c r="D293" s="1">
        <v>45433.714476317538</v>
      </c>
      <c r="E293">
        <f>COUNTA(Table4[OrderID])</f>
        <v>1500</v>
      </c>
    </row>
    <row r="294" spans="1:5" x14ac:dyDescent="0.25">
      <c r="A294" t="s">
        <v>719</v>
      </c>
      <c r="B294" t="s">
        <v>102</v>
      </c>
      <c r="C294" t="s">
        <v>422</v>
      </c>
      <c r="D294" s="1">
        <v>45434.201467645093</v>
      </c>
      <c r="E294">
        <f>COUNTA(Table4[OrderID])</f>
        <v>1500</v>
      </c>
    </row>
    <row r="295" spans="1:5" x14ac:dyDescent="0.25">
      <c r="A295" t="s">
        <v>720</v>
      </c>
      <c r="B295" t="s">
        <v>128</v>
      </c>
      <c r="C295" t="s">
        <v>422</v>
      </c>
      <c r="D295" s="1">
        <v>45434.68845897264</v>
      </c>
      <c r="E295">
        <f>COUNTA(Table4[OrderID])</f>
        <v>1500</v>
      </c>
    </row>
    <row r="296" spans="1:5" x14ac:dyDescent="0.25">
      <c r="A296" t="s">
        <v>721</v>
      </c>
      <c r="B296" t="s">
        <v>58</v>
      </c>
      <c r="C296" t="s">
        <v>421</v>
      </c>
      <c r="D296" s="1">
        <v>45435.175450300187</v>
      </c>
      <c r="E296">
        <f>COUNTA(Table4[OrderID])</f>
        <v>1500</v>
      </c>
    </row>
    <row r="297" spans="1:5" x14ac:dyDescent="0.25">
      <c r="A297" t="s">
        <v>722</v>
      </c>
      <c r="B297" t="s">
        <v>78</v>
      </c>
      <c r="C297" t="s">
        <v>422</v>
      </c>
      <c r="D297" s="1">
        <v>45435.662441627741</v>
      </c>
      <c r="E297">
        <f>COUNTA(Table4[OrderID])</f>
        <v>1500</v>
      </c>
    </row>
    <row r="298" spans="1:5" x14ac:dyDescent="0.25">
      <c r="A298" t="s">
        <v>723</v>
      </c>
      <c r="B298" t="s">
        <v>3</v>
      </c>
      <c r="C298" t="s">
        <v>422</v>
      </c>
      <c r="D298" s="1">
        <v>45436.149432955302</v>
      </c>
      <c r="E298">
        <f>COUNTA(Table4[OrderID])</f>
        <v>1500</v>
      </c>
    </row>
    <row r="299" spans="1:5" x14ac:dyDescent="0.25">
      <c r="A299" t="s">
        <v>724</v>
      </c>
      <c r="B299" t="s">
        <v>21</v>
      </c>
      <c r="C299" t="s">
        <v>423</v>
      </c>
      <c r="D299" s="1">
        <v>45436.636424282849</v>
      </c>
      <c r="E299">
        <f>COUNTA(Table4[OrderID])</f>
        <v>1500</v>
      </c>
    </row>
    <row r="300" spans="1:5" x14ac:dyDescent="0.25">
      <c r="A300" t="s">
        <v>725</v>
      </c>
      <c r="B300" t="s">
        <v>110</v>
      </c>
      <c r="C300" t="s">
        <v>422</v>
      </c>
      <c r="D300" s="1">
        <v>45437.123415610396</v>
      </c>
      <c r="E300">
        <f>COUNTA(Table4[OrderID])</f>
        <v>1500</v>
      </c>
    </row>
    <row r="301" spans="1:5" x14ac:dyDescent="0.25">
      <c r="A301" t="s">
        <v>726</v>
      </c>
      <c r="B301" t="s">
        <v>164</v>
      </c>
      <c r="C301" t="s">
        <v>421</v>
      </c>
      <c r="D301" s="1">
        <v>45437.610406937951</v>
      </c>
      <c r="E301">
        <f>COUNTA(Table4[OrderID])</f>
        <v>1500</v>
      </c>
    </row>
    <row r="302" spans="1:5" x14ac:dyDescent="0.25">
      <c r="A302" t="s">
        <v>727</v>
      </c>
      <c r="B302" t="s">
        <v>100</v>
      </c>
      <c r="C302" t="s">
        <v>423</v>
      </c>
      <c r="D302" s="1">
        <v>45438.097398265512</v>
      </c>
      <c r="E302">
        <f>COUNTA(Table4[OrderID])</f>
        <v>1500</v>
      </c>
    </row>
    <row r="303" spans="1:5" x14ac:dyDescent="0.25">
      <c r="A303" t="s">
        <v>728</v>
      </c>
      <c r="B303" t="s">
        <v>118</v>
      </c>
      <c r="C303" t="s">
        <v>424</v>
      </c>
      <c r="D303" s="1">
        <v>45438.584389593052</v>
      </c>
      <c r="E303">
        <f>COUNTA(Table4[OrderID])</f>
        <v>1500</v>
      </c>
    </row>
    <row r="304" spans="1:5" x14ac:dyDescent="0.25">
      <c r="A304" t="s">
        <v>729</v>
      </c>
      <c r="B304" t="s">
        <v>34</v>
      </c>
      <c r="C304" t="s">
        <v>423</v>
      </c>
      <c r="D304" s="1">
        <v>45439.071380920614</v>
      </c>
      <c r="E304">
        <f>COUNTA(Table4[OrderID])</f>
        <v>1500</v>
      </c>
    </row>
    <row r="305" spans="1:5" x14ac:dyDescent="0.25">
      <c r="A305" t="s">
        <v>730</v>
      </c>
      <c r="B305" t="s">
        <v>62</v>
      </c>
      <c r="C305" t="s">
        <v>421</v>
      </c>
      <c r="D305" s="1">
        <v>45439.558372248161</v>
      </c>
      <c r="E305">
        <f>COUNTA(Table4[OrderID])</f>
        <v>1500</v>
      </c>
    </row>
    <row r="306" spans="1:5" x14ac:dyDescent="0.25">
      <c r="A306" t="s">
        <v>731</v>
      </c>
      <c r="B306" t="s">
        <v>162</v>
      </c>
      <c r="C306" t="s">
        <v>423</v>
      </c>
      <c r="D306" s="1">
        <v>45440.045363575708</v>
      </c>
      <c r="E306">
        <f>COUNTA(Table4[OrderID])</f>
        <v>1500</v>
      </c>
    </row>
    <row r="307" spans="1:5" x14ac:dyDescent="0.25">
      <c r="A307" t="s">
        <v>732</v>
      </c>
      <c r="B307" t="s">
        <v>6</v>
      </c>
      <c r="C307" t="s">
        <v>423</v>
      </c>
      <c r="D307" s="1">
        <v>45440.532354903262</v>
      </c>
      <c r="E307">
        <f>COUNTA(Table4[OrderID])</f>
        <v>1500</v>
      </c>
    </row>
    <row r="308" spans="1:5" x14ac:dyDescent="0.25">
      <c r="A308" t="s">
        <v>733</v>
      </c>
      <c r="B308" t="s">
        <v>58</v>
      </c>
      <c r="C308" t="s">
        <v>421</v>
      </c>
      <c r="D308" s="1">
        <v>45441.019346230809</v>
      </c>
      <c r="E308">
        <f>COUNTA(Table4[OrderID])</f>
        <v>1500</v>
      </c>
    </row>
    <row r="309" spans="1:5" x14ac:dyDescent="0.25">
      <c r="A309" t="s">
        <v>734</v>
      </c>
      <c r="B309" t="s">
        <v>34</v>
      </c>
      <c r="C309" t="s">
        <v>423</v>
      </c>
      <c r="D309" s="1">
        <v>45441.50633755837</v>
      </c>
      <c r="E309">
        <f>COUNTA(Table4[OrderID])</f>
        <v>1500</v>
      </c>
    </row>
    <row r="310" spans="1:5" x14ac:dyDescent="0.25">
      <c r="A310" t="s">
        <v>735</v>
      </c>
      <c r="B310" t="s">
        <v>124</v>
      </c>
      <c r="C310" t="s">
        <v>421</v>
      </c>
      <c r="D310" s="1">
        <v>45441.993328885917</v>
      </c>
      <c r="E310">
        <f>COUNTA(Table4[OrderID])</f>
        <v>1500</v>
      </c>
    </row>
    <row r="311" spans="1:5" x14ac:dyDescent="0.25">
      <c r="A311" t="s">
        <v>736</v>
      </c>
      <c r="B311" t="s">
        <v>118</v>
      </c>
      <c r="C311" t="s">
        <v>421</v>
      </c>
      <c r="D311" s="1">
        <v>45442.480320213472</v>
      </c>
      <c r="E311">
        <f>COUNTA(Table4[OrderID])</f>
        <v>1500</v>
      </c>
    </row>
    <row r="312" spans="1:5" x14ac:dyDescent="0.25">
      <c r="A312" t="s">
        <v>737</v>
      </c>
      <c r="B312" t="s">
        <v>18</v>
      </c>
      <c r="C312" t="s">
        <v>424</v>
      </c>
      <c r="D312" s="1">
        <v>45442.967311541019</v>
      </c>
      <c r="E312">
        <f>COUNTA(Table4[OrderID])</f>
        <v>1500</v>
      </c>
    </row>
    <row r="313" spans="1:5" x14ac:dyDescent="0.25">
      <c r="A313" t="s">
        <v>738</v>
      </c>
      <c r="B313" t="s">
        <v>9</v>
      </c>
      <c r="C313" t="s">
        <v>422</v>
      </c>
      <c r="D313" s="1">
        <v>45443.454302868573</v>
      </c>
      <c r="E313">
        <f>COUNTA(Table4[OrderID])</f>
        <v>1500</v>
      </c>
    </row>
    <row r="314" spans="1:5" x14ac:dyDescent="0.25">
      <c r="A314" t="s">
        <v>739</v>
      </c>
      <c r="B314" t="s">
        <v>52</v>
      </c>
      <c r="C314" t="s">
        <v>422</v>
      </c>
      <c r="D314" s="1">
        <v>45443.94129419612</v>
      </c>
      <c r="E314">
        <f>COUNTA(Table4[OrderID])</f>
        <v>1500</v>
      </c>
    </row>
    <row r="315" spans="1:5" x14ac:dyDescent="0.25">
      <c r="A315" t="s">
        <v>740</v>
      </c>
      <c r="B315" t="s">
        <v>42</v>
      </c>
      <c r="C315" t="s">
        <v>423</v>
      </c>
      <c r="D315" s="1">
        <v>45444.428285523682</v>
      </c>
      <c r="E315">
        <f>COUNTA(Table4[OrderID])</f>
        <v>1500</v>
      </c>
    </row>
    <row r="316" spans="1:5" x14ac:dyDescent="0.25">
      <c r="A316" t="s">
        <v>741</v>
      </c>
      <c r="B316" t="s">
        <v>82</v>
      </c>
      <c r="C316" t="s">
        <v>423</v>
      </c>
      <c r="D316" s="1">
        <v>45444.915276851229</v>
      </c>
      <c r="E316">
        <f>COUNTA(Table4[OrderID])</f>
        <v>1500</v>
      </c>
    </row>
    <row r="317" spans="1:5" x14ac:dyDescent="0.25">
      <c r="A317" t="s">
        <v>742</v>
      </c>
      <c r="B317" t="s">
        <v>36</v>
      </c>
      <c r="C317" t="s">
        <v>424</v>
      </c>
      <c r="D317" s="1">
        <v>45445.402268178783</v>
      </c>
      <c r="E317">
        <f>COUNTA(Table4[OrderID])</f>
        <v>1500</v>
      </c>
    </row>
    <row r="318" spans="1:5" x14ac:dyDescent="0.25">
      <c r="A318" t="s">
        <v>743</v>
      </c>
      <c r="B318" t="s">
        <v>134</v>
      </c>
      <c r="C318" t="s">
        <v>424</v>
      </c>
      <c r="D318" s="1">
        <v>45445.88925950633</v>
      </c>
      <c r="E318">
        <f>COUNTA(Table4[OrderID])</f>
        <v>1500</v>
      </c>
    </row>
    <row r="319" spans="1:5" x14ac:dyDescent="0.25">
      <c r="A319" t="s">
        <v>744</v>
      </c>
      <c r="B319" t="s">
        <v>62</v>
      </c>
      <c r="C319" t="s">
        <v>424</v>
      </c>
      <c r="D319" s="1">
        <v>45446.376250833891</v>
      </c>
      <c r="E319">
        <f>COUNTA(Table4[OrderID])</f>
        <v>1500</v>
      </c>
    </row>
    <row r="320" spans="1:5" x14ac:dyDescent="0.25">
      <c r="A320" t="s">
        <v>745</v>
      </c>
      <c r="B320" t="s">
        <v>154</v>
      </c>
      <c r="C320" t="s">
        <v>421</v>
      </c>
      <c r="D320" s="1">
        <v>45446.863242161438</v>
      </c>
      <c r="E320">
        <f>COUNTA(Table4[OrderID])</f>
        <v>1500</v>
      </c>
    </row>
    <row r="321" spans="1:5" x14ac:dyDescent="0.25">
      <c r="A321" t="s">
        <v>746</v>
      </c>
      <c r="B321" t="s">
        <v>84</v>
      </c>
      <c r="C321" t="s">
        <v>424</v>
      </c>
      <c r="D321" s="1">
        <v>45447.350233488978</v>
      </c>
      <c r="E321">
        <f>COUNTA(Table4[OrderID])</f>
        <v>1500</v>
      </c>
    </row>
    <row r="322" spans="1:5" x14ac:dyDescent="0.25">
      <c r="A322" t="s">
        <v>747</v>
      </c>
      <c r="B322" t="s">
        <v>120</v>
      </c>
      <c r="C322" t="s">
        <v>424</v>
      </c>
      <c r="D322" s="1">
        <v>45447.83722481654</v>
      </c>
      <c r="E322">
        <f>COUNTA(Table4[OrderID])</f>
        <v>1500</v>
      </c>
    </row>
    <row r="323" spans="1:5" x14ac:dyDescent="0.25">
      <c r="A323" t="s">
        <v>748</v>
      </c>
      <c r="B323" t="s">
        <v>40</v>
      </c>
      <c r="C323" t="s">
        <v>423</v>
      </c>
      <c r="D323" s="1">
        <v>45448.324216144087</v>
      </c>
      <c r="E323">
        <f>COUNTA(Table4[OrderID])</f>
        <v>1500</v>
      </c>
    </row>
    <row r="324" spans="1:5" x14ac:dyDescent="0.25">
      <c r="A324" t="s">
        <v>749</v>
      </c>
      <c r="B324" t="s">
        <v>94</v>
      </c>
      <c r="C324" t="s">
        <v>424</v>
      </c>
      <c r="D324" s="1">
        <v>45448.811207471641</v>
      </c>
      <c r="E324">
        <f>COUNTA(Table4[OrderID])</f>
        <v>1500</v>
      </c>
    </row>
    <row r="325" spans="1:5" x14ac:dyDescent="0.25">
      <c r="A325" t="s">
        <v>750</v>
      </c>
      <c r="B325" t="s">
        <v>56</v>
      </c>
      <c r="C325" t="s">
        <v>421</v>
      </c>
      <c r="D325" s="1">
        <v>45449.298198799188</v>
      </c>
      <c r="E325">
        <f>COUNTA(Table4[OrderID])</f>
        <v>1500</v>
      </c>
    </row>
    <row r="326" spans="1:5" x14ac:dyDescent="0.25">
      <c r="A326" t="s">
        <v>751</v>
      </c>
      <c r="B326" t="s">
        <v>40</v>
      </c>
      <c r="C326" t="s">
        <v>421</v>
      </c>
      <c r="D326" s="1">
        <v>45449.78519012675</v>
      </c>
      <c r="E326">
        <f>COUNTA(Table4[OrderID])</f>
        <v>1500</v>
      </c>
    </row>
    <row r="327" spans="1:5" x14ac:dyDescent="0.25">
      <c r="A327" t="s">
        <v>752</v>
      </c>
      <c r="B327" t="s">
        <v>32</v>
      </c>
      <c r="C327" t="s">
        <v>423</v>
      </c>
      <c r="D327" s="1">
        <v>45450.272181454297</v>
      </c>
      <c r="E327">
        <f>COUNTA(Table4[OrderID])</f>
        <v>1500</v>
      </c>
    </row>
    <row r="328" spans="1:5" x14ac:dyDescent="0.25">
      <c r="A328" t="s">
        <v>753</v>
      </c>
      <c r="B328" t="s">
        <v>56</v>
      </c>
      <c r="C328" t="s">
        <v>424</v>
      </c>
      <c r="D328" s="1">
        <v>45450.759172781851</v>
      </c>
      <c r="E328">
        <f>COUNTA(Table4[OrderID])</f>
        <v>1500</v>
      </c>
    </row>
    <row r="329" spans="1:5" x14ac:dyDescent="0.25">
      <c r="A329" t="s">
        <v>754</v>
      </c>
      <c r="B329" t="s">
        <v>142</v>
      </c>
      <c r="C329" t="s">
        <v>424</v>
      </c>
      <c r="D329" s="1">
        <v>45451.246164109398</v>
      </c>
      <c r="E329">
        <f>COUNTA(Table4[OrderID])</f>
        <v>1500</v>
      </c>
    </row>
    <row r="330" spans="1:5" x14ac:dyDescent="0.25">
      <c r="A330" t="s">
        <v>755</v>
      </c>
      <c r="B330" t="s">
        <v>26</v>
      </c>
      <c r="C330" t="s">
        <v>421</v>
      </c>
      <c r="D330" s="1">
        <v>45451.733155436959</v>
      </c>
      <c r="E330">
        <f>COUNTA(Table4[OrderID])</f>
        <v>1500</v>
      </c>
    </row>
    <row r="331" spans="1:5" x14ac:dyDescent="0.25">
      <c r="A331" t="s">
        <v>756</v>
      </c>
      <c r="B331" t="s">
        <v>140</v>
      </c>
      <c r="C331" t="s">
        <v>424</v>
      </c>
      <c r="D331" s="1">
        <v>45452.220146764499</v>
      </c>
      <c r="E331">
        <f>COUNTA(Table4[OrderID])</f>
        <v>1500</v>
      </c>
    </row>
    <row r="332" spans="1:5" x14ac:dyDescent="0.25">
      <c r="A332" t="s">
        <v>757</v>
      </c>
      <c r="B332" t="s">
        <v>42</v>
      </c>
      <c r="C332" t="s">
        <v>424</v>
      </c>
      <c r="D332" s="1">
        <v>45452.707138092061</v>
      </c>
      <c r="E332">
        <f>COUNTA(Table4[OrderID])</f>
        <v>1500</v>
      </c>
    </row>
    <row r="333" spans="1:5" x14ac:dyDescent="0.25">
      <c r="A333" t="s">
        <v>758</v>
      </c>
      <c r="B333" t="s">
        <v>74</v>
      </c>
      <c r="C333" t="s">
        <v>424</v>
      </c>
      <c r="D333" s="1">
        <v>45453.194129419608</v>
      </c>
      <c r="E333">
        <f>COUNTA(Table4[OrderID])</f>
        <v>1500</v>
      </c>
    </row>
    <row r="334" spans="1:5" x14ac:dyDescent="0.25">
      <c r="A334" t="s">
        <v>759</v>
      </c>
      <c r="B334" t="s">
        <v>21</v>
      </c>
      <c r="C334" t="s">
        <v>422</v>
      </c>
      <c r="D334" s="1">
        <v>45453.681120747162</v>
      </c>
      <c r="E334">
        <f>COUNTA(Table4[OrderID])</f>
        <v>1500</v>
      </c>
    </row>
    <row r="335" spans="1:5" x14ac:dyDescent="0.25">
      <c r="A335" t="s">
        <v>760</v>
      </c>
      <c r="B335" t="s">
        <v>86</v>
      </c>
      <c r="C335" t="s">
        <v>423</v>
      </c>
      <c r="D335" s="1">
        <v>45454.168112074709</v>
      </c>
      <c r="E335">
        <f>COUNTA(Table4[OrderID])</f>
        <v>1500</v>
      </c>
    </row>
    <row r="336" spans="1:5" x14ac:dyDescent="0.25">
      <c r="A336" t="s">
        <v>761</v>
      </c>
      <c r="B336" t="s">
        <v>90</v>
      </c>
      <c r="C336" t="s">
        <v>422</v>
      </c>
      <c r="D336" s="1">
        <v>45454.655103402263</v>
      </c>
      <c r="E336">
        <f>COUNTA(Table4[OrderID])</f>
        <v>1500</v>
      </c>
    </row>
    <row r="337" spans="1:5" x14ac:dyDescent="0.25">
      <c r="A337" t="s">
        <v>762</v>
      </c>
      <c r="B337" t="s">
        <v>88</v>
      </c>
      <c r="C337" t="s">
        <v>423</v>
      </c>
      <c r="D337" s="1">
        <v>45455.142094729817</v>
      </c>
      <c r="E337">
        <f>COUNTA(Table4[OrderID])</f>
        <v>1500</v>
      </c>
    </row>
    <row r="338" spans="1:5" x14ac:dyDescent="0.25">
      <c r="A338" t="s">
        <v>763</v>
      </c>
      <c r="B338" t="s">
        <v>15</v>
      </c>
      <c r="C338" t="s">
        <v>421</v>
      </c>
      <c r="D338" s="1">
        <v>45455.629086057357</v>
      </c>
      <c r="E338">
        <f>COUNTA(Table4[OrderID])</f>
        <v>1500</v>
      </c>
    </row>
    <row r="339" spans="1:5" x14ac:dyDescent="0.25">
      <c r="A339" t="s">
        <v>764</v>
      </c>
      <c r="B339" t="s">
        <v>110</v>
      </c>
      <c r="C339" t="s">
        <v>424</v>
      </c>
      <c r="D339" s="1">
        <v>45456.116077384919</v>
      </c>
      <c r="E339">
        <f>COUNTA(Table4[OrderID])</f>
        <v>1500</v>
      </c>
    </row>
    <row r="340" spans="1:5" x14ac:dyDescent="0.25">
      <c r="A340" t="s">
        <v>765</v>
      </c>
      <c r="B340" t="s">
        <v>58</v>
      </c>
      <c r="C340" t="s">
        <v>423</v>
      </c>
      <c r="D340" s="1">
        <v>45456.603068712473</v>
      </c>
      <c r="E340">
        <f>COUNTA(Table4[OrderID])</f>
        <v>1500</v>
      </c>
    </row>
    <row r="341" spans="1:5" x14ac:dyDescent="0.25">
      <c r="A341" t="s">
        <v>766</v>
      </c>
      <c r="B341" t="s">
        <v>134</v>
      </c>
      <c r="C341" t="s">
        <v>422</v>
      </c>
      <c r="D341" s="1">
        <v>45457.09006004002</v>
      </c>
      <c r="E341">
        <f>COUNTA(Table4[OrderID])</f>
        <v>1500</v>
      </c>
    </row>
    <row r="342" spans="1:5" x14ac:dyDescent="0.25">
      <c r="A342" t="s">
        <v>767</v>
      </c>
      <c r="B342" t="s">
        <v>124</v>
      </c>
      <c r="C342" t="s">
        <v>424</v>
      </c>
      <c r="D342" s="1">
        <v>45457.577051367567</v>
      </c>
      <c r="E342">
        <f>COUNTA(Table4[OrderID])</f>
        <v>1500</v>
      </c>
    </row>
    <row r="343" spans="1:5" x14ac:dyDescent="0.25">
      <c r="A343" t="s">
        <v>768</v>
      </c>
      <c r="B343" t="s">
        <v>118</v>
      </c>
      <c r="C343" t="s">
        <v>421</v>
      </c>
      <c r="D343" s="1">
        <v>45458.064042695129</v>
      </c>
      <c r="E343">
        <f>COUNTA(Table4[OrderID])</f>
        <v>1500</v>
      </c>
    </row>
    <row r="344" spans="1:5" x14ac:dyDescent="0.25">
      <c r="A344" t="s">
        <v>769</v>
      </c>
      <c r="B344" t="s">
        <v>124</v>
      </c>
      <c r="C344" t="s">
        <v>423</v>
      </c>
      <c r="D344" s="1">
        <v>45458.551034022683</v>
      </c>
      <c r="E344">
        <f>COUNTA(Table4[OrderID])</f>
        <v>1500</v>
      </c>
    </row>
    <row r="345" spans="1:5" x14ac:dyDescent="0.25">
      <c r="A345" t="s">
        <v>770</v>
      </c>
      <c r="B345" t="s">
        <v>146</v>
      </c>
      <c r="C345" t="s">
        <v>423</v>
      </c>
      <c r="D345" s="1">
        <v>45459.03802535023</v>
      </c>
      <c r="E345">
        <f>COUNTA(Table4[OrderID])</f>
        <v>1500</v>
      </c>
    </row>
    <row r="346" spans="1:5" x14ac:dyDescent="0.25">
      <c r="A346" t="s">
        <v>771</v>
      </c>
      <c r="B346" t="s">
        <v>72</v>
      </c>
      <c r="C346" t="s">
        <v>423</v>
      </c>
      <c r="D346" s="1">
        <v>45459.525016677777</v>
      </c>
      <c r="E346">
        <f>COUNTA(Table4[OrderID])</f>
        <v>1500</v>
      </c>
    </row>
    <row r="347" spans="1:5" x14ac:dyDescent="0.25">
      <c r="A347" t="s">
        <v>772</v>
      </c>
      <c r="B347" t="s">
        <v>112</v>
      </c>
      <c r="C347" t="s">
        <v>424</v>
      </c>
      <c r="D347" s="1">
        <v>45460.012008005338</v>
      </c>
      <c r="E347">
        <f>COUNTA(Table4[OrderID])</f>
        <v>1500</v>
      </c>
    </row>
    <row r="348" spans="1:5" x14ac:dyDescent="0.25">
      <c r="A348" t="s">
        <v>773</v>
      </c>
      <c r="B348" t="s">
        <v>50</v>
      </c>
      <c r="C348" t="s">
        <v>422</v>
      </c>
      <c r="D348" s="1">
        <v>45460.498999332893</v>
      </c>
      <c r="E348">
        <f>COUNTA(Table4[OrderID])</f>
        <v>1500</v>
      </c>
    </row>
    <row r="349" spans="1:5" x14ac:dyDescent="0.25">
      <c r="A349" t="s">
        <v>774</v>
      </c>
      <c r="B349" t="s">
        <v>48</v>
      </c>
      <c r="C349" t="s">
        <v>422</v>
      </c>
      <c r="D349" s="1">
        <v>45460.98599066044</v>
      </c>
      <c r="E349">
        <f>COUNTA(Table4[OrderID])</f>
        <v>1500</v>
      </c>
    </row>
    <row r="350" spans="1:5" x14ac:dyDescent="0.25">
      <c r="A350" t="s">
        <v>775</v>
      </c>
      <c r="B350" t="s">
        <v>146</v>
      </c>
      <c r="C350" t="s">
        <v>423</v>
      </c>
      <c r="D350" s="1">
        <v>45461.472981987987</v>
      </c>
      <c r="E350">
        <f>COUNTA(Table4[OrderID])</f>
        <v>1500</v>
      </c>
    </row>
    <row r="351" spans="1:5" x14ac:dyDescent="0.25">
      <c r="A351" t="s">
        <v>776</v>
      </c>
      <c r="B351" t="s">
        <v>146</v>
      </c>
      <c r="C351" t="s">
        <v>421</v>
      </c>
      <c r="D351" s="1">
        <v>45461.959973315526</v>
      </c>
      <c r="E351">
        <f>COUNTA(Table4[OrderID])</f>
        <v>1500</v>
      </c>
    </row>
    <row r="352" spans="1:5" x14ac:dyDescent="0.25">
      <c r="A352" t="s">
        <v>777</v>
      </c>
      <c r="B352" t="s">
        <v>11</v>
      </c>
      <c r="C352" t="s">
        <v>421</v>
      </c>
      <c r="D352" s="1">
        <v>45462.446964643088</v>
      </c>
      <c r="E352">
        <f>COUNTA(Table4[OrderID])</f>
        <v>1500</v>
      </c>
    </row>
    <row r="353" spans="1:5" x14ac:dyDescent="0.25">
      <c r="A353" t="s">
        <v>778</v>
      </c>
      <c r="B353" t="s">
        <v>156</v>
      </c>
      <c r="C353" t="s">
        <v>422</v>
      </c>
      <c r="D353" s="1">
        <v>45462.933955970628</v>
      </c>
      <c r="E353">
        <f>COUNTA(Table4[OrderID])</f>
        <v>1500</v>
      </c>
    </row>
    <row r="354" spans="1:5" x14ac:dyDescent="0.25">
      <c r="A354" t="s">
        <v>779</v>
      </c>
      <c r="B354" t="s">
        <v>130</v>
      </c>
      <c r="C354" t="s">
        <v>421</v>
      </c>
      <c r="D354" s="1">
        <v>45463.420947298197</v>
      </c>
      <c r="E354">
        <f>COUNTA(Table4[OrderID])</f>
        <v>1500</v>
      </c>
    </row>
    <row r="355" spans="1:5" x14ac:dyDescent="0.25">
      <c r="A355" t="s">
        <v>780</v>
      </c>
      <c r="B355" t="s">
        <v>130</v>
      </c>
      <c r="C355" t="s">
        <v>422</v>
      </c>
      <c r="D355" s="1">
        <v>45463.907938625744</v>
      </c>
      <c r="E355">
        <f>COUNTA(Table4[OrderID])</f>
        <v>1500</v>
      </c>
    </row>
    <row r="356" spans="1:5" x14ac:dyDescent="0.25">
      <c r="A356" t="s">
        <v>781</v>
      </c>
      <c r="B356" t="s">
        <v>54</v>
      </c>
      <c r="C356" t="s">
        <v>423</v>
      </c>
      <c r="D356" s="1">
        <v>45464.394929953298</v>
      </c>
      <c r="E356">
        <f>COUNTA(Table4[OrderID])</f>
        <v>1500</v>
      </c>
    </row>
    <row r="357" spans="1:5" x14ac:dyDescent="0.25">
      <c r="A357" t="s">
        <v>782</v>
      </c>
      <c r="B357" t="s">
        <v>116</v>
      </c>
      <c r="C357" t="s">
        <v>422</v>
      </c>
      <c r="D357" s="1">
        <v>45464.881921280838</v>
      </c>
      <c r="E357">
        <f>COUNTA(Table4[OrderID])</f>
        <v>1500</v>
      </c>
    </row>
    <row r="358" spans="1:5" x14ac:dyDescent="0.25">
      <c r="A358" t="s">
        <v>783</v>
      </c>
      <c r="B358" t="s">
        <v>24</v>
      </c>
      <c r="C358" t="s">
        <v>422</v>
      </c>
      <c r="D358" s="1">
        <v>45465.368912608406</v>
      </c>
      <c r="E358">
        <f>COUNTA(Table4[OrderID])</f>
        <v>1500</v>
      </c>
    </row>
    <row r="359" spans="1:5" x14ac:dyDescent="0.25">
      <c r="A359" t="s">
        <v>784</v>
      </c>
      <c r="B359" t="s">
        <v>9</v>
      </c>
      <c r="C359" t="s">
        <v>423</v>
      </c>
      <c r="D359" s="1">
        <v>45465.855903935953</v>
      </c>
      <c r="E359">
        <f>COUNTA(Table4[OrderID])</f>
        <v>1500</v>
      </c>
    </row>
    <row r="360" spans="1:5" x14ac:dyDescent="0.25">
      <c r="A360" t="s">
        <v>785</v>
      </c>
      <c r="B360" t="s">
        <v>68</v>
      </c>
      <c r="C360" t="s">
        <v>421</v>
      </c>
      <c r="D360" s="1">
        <v>45466.342895263508</v>
      </c>
      <c r="E360">
        <f>COUNTA(Table4[OrderID])</f>
        <v>1500</v>
      </c>
    </row>
    <row r="361" spans="1:5" x14ac:dyDescent="0.25">
      <c r="A361" t="s">
        <v>786</v>
      </c>
      <c r="B361" t="s">
        <v>86</v>
      </c>
      <c r="C361" t="s">
        <v>422</v>
      </c>
      <c r="D361" s="1">
        <v>45466.829886591047</v>
      </c>
      <c r="E361">
        <f>COUNTA(Table4[OrderID])</f>
        <v>1500</v>
      </c>
    </row>
    <row r="362" spans="1:5" x14ac:dyDescent="0.25">
      <c r="A362" t="s">
        <v>787</v>
      </c>
      <c r="B362" t="s">
        <v>78</v>
      </c>
      <c r="C362" t="s">
        <v>422</v>
      </c>
      <c r="D362" s="1">
        <v>45467.316877918609</v>
      </c>
      <c r="E362">
        <f>COUNTA(Table4[OrderID])</f>
        <v>1500</v>
      </c>
    </row>
    <row r="363" spans="1:5" x14ac:dyDescent="0.25">
      <c r="A363" t="s">
        <v>788</v>
      </c>
      <c r="B363" t="s">
        <v>54</v>
      </c>
      <c r="C363" t="s">
        <v>423</v>
      </c>
      <c r="D363" s="1">
        <v>45467.803869246163</v>
      </c>
      <c r="E363">
        <f>COUNTA(Table4[OrderID])</f>
        <v>1500</v>
      </c>
    </row>
    <row r="364" spans="1:5" x14ac:dyDescent="0.25">
      <c r="A364" t="s">
        <v>789</v>
      </c>
      <c r="B364" t="s">
        <v>15</v>
      </c>
      <c r="C364" t="s">
        <v>421</v>
      </c>
      <c r="D364" s="1">
        <v>45468.290860573718</v>
      </c>
      <c r="E364">
        <f>COUNTA(Table4[OrderID])</f>
        <v>1500</v>
      </c>
    </row>
    <row r="365" spans="1:5" x14ac:dyDescent="0.25">
      <c r="A365" t="s">
        <v>790</v>
      </c>
      <c r="B365" t="s">
        <v>138</v>
      </c>
      <c r="C365" t="s">
        <v>422</v>
      </c>
      <c r="D365" s="1">
        <v>45468.777851901257</v>
      </c>
      <c r="E365">
        <f>COUNTA(Table4[OrderID])</f>
        <v>1500</v>
      </c>
    </row>
    <row r="366" spans="1:5" x14ac:dyDescent="0.25">
      <c r="A366" t="s">
        <v>791</v>
      </c>
      <c r="B366" t="s">
        <v>156</v>
      </c>
      <c r="C366" t="s">
        <v>423</v>
      </c>
      <c r="D366" s="1">
        <v>45469.264843228797</v>
      </c>
      <c r="E366">
        <f>COUNTA(Table4[OrderID])</f>
        <v>1500</v>
      </c>
    </row>
    <row r="367" spans="1:5" x14ac:dyDescent="0.25">
      <c r="A367" t="s">
        <v>792</v>
      </c>
      <c r="B367" t="s">
        <v>11</v>
      </c>
      <c r="C367" t="s">
        <v>422</v>
      </c>
      <c r="D367" s="1">
        <v>45469.751834556373</v>
      </c>
      <c r="E367">
        <f>COUNTA(Table4[OrderID])</f>
        <v>1500</v>
      </c>
    </row>
    <row r="368" spans="1:5" x14ac:dyDescent="0.25">
      <c r="A368" t="s">
        <v>793</v>
      </c>
      <c r="B368" t="s">
        <v>164</v>
      </c>
      <c r="C368" t="s">
        <v>424</v>
      </c>
      <c r="D368" s="1">
        <v>45470.238825883913</v>
      </c>
      <c r="E368">
        <f>COUNTA(Table4[OrderID])</f>
        <v>1500</v>
      </c>
    </row>
    <row r="369" spans="1:5" x14ac:dyDescent="0.25">
      <c r="A369" t="s">
        <v>794</v>
      </c>
      <c r="B369" t="s">
        <v>15</v>
      </c>
      <c r="C369" t="s">
        <v>423</v>
      </c>
      <c r="D369" s="1">
        <v>45470.725817211467</v>
      </c>
      <c r="E369">
        <f>COUNTA(Table4[OrderID])</f>
        <v>1500</v>
      </c>
    </row>
    <row r="370" spans="1:5" x14ac:dyDescent="0.25">
      <c r="A370" t="s">
        <v>795</v>
      </c>
      <c r="B370" t="s">
        <v>108</v>
      </c>
      <c r="C370" t="s">
        <v>421</v>
      </c>
      <c r="D370" s="1">
        <v>45471.212808539007</v>
      </c>
      <c r="E370">
        <f>COUNTA(Table4[OrderID])</f>
        <v>1500</v>
      </c>
    </row>
    <row r="371" spans="1:5" x14ac:dyDescent="0.25">
      <c r="A371" t="s">
        <v>796</v>
      </c>
      <c r="B371" t="s">
        <v>130</v>
      </c>
      <c r="C371" t="s">
        <v>421</v>
      </c>
      <c r="D371" s="1">
        <v>45471.699799866583</v>
      </c>
      <c r="E371">
        <f>COUNTA(Table4[OrderID])</f>
        <v>1500</v>
      </c>
    </row>
    <row r="372" spans="1:5" x14ac:dyDescent="0.25">
      <c r="A372" t="s">
        <v>797</v>
      </c>
      <c r="B372" t="s">
        <v>120</v>
      </c>
      <c r="C372" t="s">
        <v>421</v>
      </c>
      <c r="D372" s="1">
        <v>45472.186791194123</v>
      </c>
      <c r="E372">
        <f>COUNTA(Table4[OrderID])</f>
        <v>1500</v>
      </c>
    </row>
    <row r="373" spans="1:5" x14ac:dyDescent="0.25">
      <c r="A373" t="s">
        <v>798</v>
      </c>
      <c r="B373" t="s">
        <v>138</v>
      </c>
      <c r="C373" t="s">
        <v>421</v>
      </c>
      <c r="D373" s="1">
        <v>45472.673782521677</v>
      </c>
      <c r="E373">
        <f>COUNTA(Table4[OrderID])</f>
        <v>1500</v>
      </c>
    </row>
    <row r="374" spans="1:5" x14ac:dyDescent="0.25">
      <c r="A374" t="s">
        <v>799</v>
      </c>
      <c r="B374" t="s">
        <v>164</v>
      </c>
      <c r="C374" t="s">
        <v>422</v>
      </c>
      <c r="D374" s="1">
        <v>45473.160773849217</v>
      </c>
      <c r="E374">
        <f>COUNTA(Table4[OrderID])</f>
        <v>1500</v>
      </c>
    </row>
    <row r="375" spans="1:5" x14ac:dyDescent="0.25">
      <c r="A375" t="s">
        <v>800</v>
      </c>
      <c r="B375" t="s">
        <v>156</v>
      </c>
      <c r="C375" t="s">
        <v>422</v>
      </c>
      <c r="D375" s="1">
        <v>45473.647765176793</v>
      </c>
      <c r="E375">
        <f>COUNTA(Table4[OrderID])</f>
        <v>1500</v>
      </c>
    </row>
    <row r="376" spans="1:5" x14ac:dyDescent="0.25">
      <c r="A376" t="s">
        <v>801</v>
      </c>
      <c r="B376" t="s">
        <v>21</v>
      </c>
      <c r="C376" t="s">
        <v>421</v>
      </c>
      <c r="D376" s="1">
        <v>45474.134756504332</v>
      </c>
      <c r="E376">
        <f>COUNTA(Table4[OrderID])</f>
        <v>1500</v>
      </c>
    </row>
    <row r="377" spans="1:5" x14ac:dyDescent="0.25">
      <c r="A377" t="s">
        <v>802</v>
      </c>
      <c r="B377" t="s">
        <v>58</v>
      </c>
      <c r="C377" t="s">
        <v>421</v>
      </c>
      <c r="D377" s="1">
        <v>45474.621747831887</v>
      </c>
      <c r="E377">
        <f>COUNTA(Table4[OrderID])</f>
        <v>1500</v>
      </c>
    </row>
    <row r="378" spans="1:5" x14ac:dyDescent="0.25">
      <c r="A378" t="s">
        <v>803</v>
      </c>
      <c r="B378" t="s">
        <v>108</v>
      </c>
      <c r="C378" t="s">
        <v>421</v>
      </c>
      <c r="D378" s="1">
        <v>45475.108739159426</v>
      </c>
      <c r="E378">
        <f>COUNTA(Table4[OrderID])</f>
        <v>1500</v>
      </c>
    </row>
    <row r="379" spans="1:5" x14ac:dyDescent="0.25">
      <c r="A379" t="s">
        <v>804</v>
      </c>
      <c r="B379" t="s">
        <v>96</v>
      </c>
      <c r="C379" t="s">
        <v>422</v>
      </c>
      <c r="D379" s="1">
        <v>45475.595730486988</v>
      </c>
      <c r="E379">
        <f>COUNTA(Table4[OrderID])</f>
        <v>1500</v>
      </c>
    </row>
    <row r="380" spans="1:5" x14ac:dyDescent="0.25">
      <c r="A380" t="s">
        <v>805</v>
      </c>
      <c r="B380" t="s">
        <v>94</v>
      </c>
      <c r="C380" t="s">
        <v>421</v>
      </c>
      <c r="D380" s="1">
        <v>45476.082721814542</v>
      </c>
      <c r="E380">
        <f>COUNTA(Table4[OrderID])</f>
        <v>1500</v>
      </c>
    </row>
    <row r="381" spans="1:5" x14ac:dyDescent="0.25">
      <c r="A381" t="s">
        <v>806</v>
      </c>
      <c r="B381" t="s">
        <v>13</v>
      </c>
      <c r="C381" t="s">
        <v>421</v>
      </c>
      <c r="D381" s="1">
        <v>45476.569713142082</v>
      </c>
      <c r="E381">
        <f>COUNTA(Table4[OrderID])</f>
        <v>1500</v>
      </c>
    </row>
    <row r="382" spans="1:5" x14ac:dyDescent="0.25">
      <c r="A382" t="s">
        <v>807</v>
      </c>
      <c r="B382" t="s">
        <v>146</v>
      </c>
      <c r="C382" t="s">
        <v>424</v>
      </c>
      <c r="D382" s="1">
        <v>45477.056704469644</v>
      </c>
      <c r="E382">
        <f>COUNTA(Table4[OrderID])</f>
        <v>1500</v>
      </c>
    </row>
    <row r="383" spans="1:5" x14ac:dyDescent="0.25">
      <c r="A383" t="s">
        <v>808</v>
      </c>
      <c r="B383" t="s">
        <v>58</v>
      </c>
      <c r="C383" t="s">
        <v>424</v>
      </c>
      <c r="D383" s="1">
        <v>45477.543695797191</v>
      </c>
      <c r="E383">
        <f>COUNTA(Table4[OrderID])</f>
        <v>1500</v>
      </c>
    </row>
    <row r="384" spans="1:5" x14ac:dyDescent="0.25">
      <c r="A384" t="s">
        <v>809</v>
      </c>
      <c r="B384" t="s">
        <v>142</v>
      </c>
      <c r="C384" t="s">
        <v>421</v>
      </c>
      <c r="D384" s="1">
        <v>45478.030687124738</v>
      </c>
      <c r="E384">
        <f>COUNTA(Table4[OrderID])</f>
        <v>1500</v>
      </c>
    </row>
    <row r="385" spans="1:5" x14ac:dyDescent="0.25">
      <c r="A385" t="s">
        <v>810</v>
      </c>
      <c r="B385" t="s">
        <v>44</v>
      </c>
      <c r="C385" t="s">
        <v>423</v>
      </c>
      <c r="D385" s="1">
        <v>45478.517678452292</v>
      </c>
      <c r="E385">
        <f>COUNTA(Table4[OrderID])</f>
        <v>1500</v>
      </c>
    </row>
    <row r="386" spans="1:5" x14ac:dyDescent="0.25">
      <c r="A386" t="s">
        <v>811</v>
      </c>
      <c r="B386" t="s">
        <v>46</v>
      </c>
      <c r="C386" t="s">
        <v>421</v>
      </c>
      <c r="D386" s="1">
        <v>45479.004669779853</v>
      </c>
      <c r="E386">
        <f>COUNTA(Table4[OrderID])</f>
        <v>1500</v>
      </c>
    </row>
    <row r="387" spans="1:5" x14ac:dyDescent="0.25">
      <c r="A387" t="s">
        <v>812</v>
      </c>
      <c r="B387" t="s">
        <v>30</v>
      </c>
      <c r="C387" t="s">
        <v>424</v>
      </c>
      <c r="D387" s="1">
        <v>45479.491661107393</v>
      </c>
      <c r="E387">
        <f>COUNTA(Table4[OrderID])</f>
        <v>1500</v>
      </c>
    </row>
    <row r="388" spans="1:5" x14ac:dyDescent="0.25">
      <c r="A388" t="s">
        <v>813</v>
      </c>
      <c r="B388" t="s">
        <v>100</v>
      </c>
      <c r="C388" t="s">
        <v>423</v>
      </c>
      <c r="D388" s="1">
        <v>45479.978652434947</v>
      </c>
      <c r="E388">
        <f>COUNTA(Table4[OrderID])</f>
        <v>1500</v>
      </c>
    </row>
    <row r="389" spans="1:5" x14ac:dyDescent="0.25">
      <c r="A389" t="s">
        <v>814</v>
      </c>
      <c r="B389" t="s">
        <v>3</v>
      </c>
      <c r="C389" t="s">
        <v>423</v>
      </c>
      <c r="D389" s="1">
        <v>45480.465643762502</v>
      </c>
      <c r="E389">
        <f>COUNTA(Table4[OrderID])</f>
        <v>1500</v>
      </c>
    </row>
    <row r="390" spans="1:5" x14ac:dyDescent="0.25">
      <c r="A390" t="s">
        <v>815</v>
      </c>
      <c r="B390" t="s">
        <v>34</v>
      </c>
      <c r="C390" t="s">
        <v>421</v>
      </c>
      <c r="D390" s="1">
        <v>45480.952635090063</v>
      </c>
      <c r="E390">
        <f>COUNTA(Table4[OrderID])</f>
        <v>1500</v>
      </c>
    </row>
    <row r="391" spans="1:5" x14ac:dyDescent="0.25">
      <c r="A391" t="s">
        <v>816</v>
      </c>
      <c r="B391" t="s">
        <v>134</v>
      </c>
      <c r="C391" t="s">
        <v>424</v>
      </c>
      <c r="D391" s="1">
        <v>45481.439626417603</v>
      </c>
      <c r="E391">
        <f>COUNTA(Table4[OrderID])</f>
        <v>1500</v>
      </c>
    </row>
    <row r="392" spans="1:5" x14ac:dyDescent="0.25">
      <c r="A392" t="s">
        <v>817</v>
      </c>
      <c r="B392" t="s">
        <v>82</v>
      </c>
      <c r="C392" t="s">
        <v>424</v>
      </c>
      <c r="D392" s="1">
        <v>45481.926617745157</v>
      </c>
      <c r="E392">
        <f>COUNTA(Table4[OrderID])</f>
        <v>1500</v>
      </c>
    </row>
    <row r="393" spans="1:5" x14ac:dyDescent="0.25">
      <c r="A393" t="s">
        <v>818</v>
      </c>
      <c r="B393" t="s">
        <v>80</v>
      </c>
      <c r="C393" t="s">
        <v>423</v>
      </c>
      <c r="D393" s="1">
        <v>45482.413609072712</v>
      </c>
      <c r="E393">
        <f>COUNTA(Table4[OrderID])</f>
        <v>1500</v>
      </c>
    </row>
    <row r="394" spans="1:5" x14ac:dyDescent="0.25">
      <c r="A394" t="s">
        <v>819</v>
      </c>
      <c r="B394" t="s">
        <v>28</v>
      </c>
      <c r="C394" t="s">
        <v>421</v>
      </c>
      <c r="D394" s="1">
        <v>45482.900600400273</v>
      </c>
      <c r="E394">
        <f>COUNTA(Table4[OrderID])</f>
        <v>1500</v>
      </c>
    </row>
    <row r="395" spans="1:5" x14ac:dyDescent="0.25">
      <c r="A395" t="s">
        <v>820</v>
      </c>
      <c r="B395" t="s">
        <v>160</v>
      </c>
      <c r="C395" t="s">
        <v>422</v>
      </c>
      <c r="D395" s="1">
        <v>45483.387591727813</v>
      </c>
      <c r="E395">
        <f>COUNTA(Table4[OrderID])</f>
        <v>1500</v>
      </c>
    </row>
    <row r="396" spans="1:5" x14ac:dyDescent="0.25">
      <c r="A396" t="s">
        <v>821</v>
      </c>
      <c r="B396" t="s">
        <v>9</v>
      </c>
      <c r="C396" t="s">
        <v>422</v>
      </c>
      <c r="D396" s="1">
        <v>45483.87458305536</v>
      </c>
      <c r="E396">
        <f>COUNTA(Table4[OrderID])</f>
        <v>1500</v>
      </c>
    </row>
    <row r="397" spans="1:5" x14ac:dyDescent="0.25">
      <c r="A397" t="s">
        <v>822</v>
      </c>
      <c r="B397" t="s">
        <v>72</v>
      </c>
      <c r="C397" t="s">
        <v>424</v>
      </c>
      <c r="D397" s="1">
        <v>45484.361574382907</v>
      </c>
      <c r="E397">
        <f>COUNTA(Table4[OrderID])</f>
        <v>1500</v>
      </c>
    </row>
    <row r="398" spans="1:5" x14ac:dyDescent="0.25">
      <c r="A398" t="s">
        <v>823</v>
      </c>
      <c r="B398" t="s">
        <v>15</v>
      </c>
      <c r="C398" t="s">
        <v>422</v>
      </c>
      <c r="D398" s="1">
        <v>45484.848565710461</v>
      </c>
      <c r="E398">
        <f>COUNTA(Table4[OrderID])</f>
        <v>1500</v>
      </c>
    </row>
    <row r="399" spans="1:5" x14ac:dyDescent="0.25">
      <c r="A399" t="s">
        <v>824</v>
      </c>
      <c r="B399" t="s">
        <v>106</v>
      </c>
      <c r="C399" t="s">
        <v>424</v>
      </c>
      <c r="D399" s="1">
        <v>45485.335557038023</v>
      </c>
      <c r="E399">
        <f>COUNTA(Table4[OrderID])</f>
        <v>1500</v>
      </c>
    </row>
    <row r="400" spans="1:5" x14ac:dyDescent="0.25">
      <c r="A400" t="s">
        <v>825</v>
      </c>
      <c r="B400" t="s">
        <v>26</v>
      </c>
      <c r="C400" t="s">
        <v>424</v>
      </c>
      <c r="D400" s="1">
        <v>45485.82254836557</v>
      </c>
      <c r="E400">
        <f>COUNTA(Table4[OrderID])</f>
        <v>1500</v>
      </c>
    </row>
    <row r="401" spans="1:5" x14ac:dyDescent="0.25">
      <c r="A401" t="s">
        <v>826</v>
      </c>
      <c r="B401" t="s">
        <v>13</v>
      </c>
      <c r="C401" t="s">
        <v>424</v>
      </c>
      <c r="D401" s="1">
        <v>45486.309539693117</v>
      </c>
      <c r="E401">
        <f>COUNTA(Table4[OrderID])</f>
        <v>1500</v>
      </c>
    </row>
    <row r="402" spans="1:5" x14ac:dyDescent="0.25">
      <c r="A402" t="s">
        <v>827</v>
      </c>
      <c r="B402" t="s">
        <v>52</v>
      </c>
      <c r="C402" t="s">
        <v>422</v>
      </c>
      <c r="D402" s="1">
        <v>45486.796531020671</v>
      </c>
      <c r="E402">
        <f>COUNTA(Table4[OrderID])</f>
        <v>1500</v>
      </c>
    </row>
    <row r="403" spans="1:5" x14ac:dyDescent="0.25">
      <c r="A403" t="s">
        <v>828</v>
      </c>
      <c r="B403" t="s">
        <v>26</v>
      </c>
      <c r="C403" t="s">
        <v>424</v>
      </c>
      <c r="D403" s="1">
        <v>45487.283522348233</v>
      </c>
      <c r="E403">
        <f>COUNTA(Table4[OrderID])</f>
        <v>1500</v>
      </c>
    </row>
    <row r="404" spans="1:5" x14ac:dyDescent="0.25">
      <c r="A404" t="s">
        <v>829</v>
      </c>
      <c r="B404" t="s">
        <v>94</v>
      </c>
      <c r="C404" t="s">
        <v>423</v>
      </c>
      <c r="D404" s="1">
        <v>45487.770513675772</v>
      </c>
      <c r="E404">
        <f>COUNTA(Table4[OrderID])</f>
        <v>1500</v>
      </c>
    </row>
    <row r="405" spans="1:5" x14ac:dyDescent="0.25">
      <c r="A405" t="s">
        <v>830</v>
      </c>
      <c r="B405" t="s">
        <v>6</v>
      </c>
      <c r="C405" t="s">
        <v>421</v>
      </c>
      <c r="D405" s="1">
        <v>45488.257505003327</v>
      </c>
      <c r="E405">
        <f>COUNTA(Table4[OrderID])</f>
        <v>1500</v>
      </c>
    </row>
    <row r="406" spans="1:5" x14ac:dyDescent="0.25">
      <c r="A406" t="s">
        <v>831</v>
      </c>
      <c r="B406" t="s">
        <v>32</v>
      </c>
      <c r="C406" t="s">
        <v>421</v>
      </c>
      <c r="D406" s="1">
        <v>45488.744496330881</v>
      </c>
      <c r="E406">
        <f>COUNTA(Table4[OrderID])</f>
        <v>1500</v>
      </c>
    </row>
    <row r="407" spans="1:5" x14ac:dyDescent="0.25">
      <c r="A407" t="s">
        <v>832</v>
      </c>
      <c r="B407" t="s">
        <v>86</v>
      </c>
      <c r="C407" t="s">
        <v>424</v>
      </c>
      <c r="D407" s="1">
        <v>45489.231487658442</v>
      </c>
      <c r="E407">
        <f>COUNTA(Table4[OrderID])</f>
        <v>1500</v>
      </c>
    </row>
    <row r="408" spans="1:5" x14ac:dyDescent="0.25">
      <c r="A408" t="s">
        <v>833</v>
      </c>
      <c r="B408" t="s">
        <v>6</v>
      </c>
      <c r="C408" t="s">
        <v>421</v>
      </c>
      <c r="D408" s="1">
        <v>45489.718478985982</v>
      </c>
      <c r="E408">
        <f>COUNTA(Table4[OrderID])</f>
        <v>1500</v>
      </c>
    </row>
    <row r="409" spans="1:5" x14ac:dyDescent="0.25">
      <c r="A409" t="s">
        <v>834</v>
      </c>
      <c r="B409" t="s">
        <v>136</v>
      </c>
      <c r="C409" t="s">
        <v>422</v>
      </c>
      <c r="D409" s="1">
        <v>45490.205470313544</v>
      </c>
      <c r="E409">
        <f>COUNTA(Table4[OrderID])</f>
        <v>1500</v>
      </c>
    </row>
    <row r="410" spans="1:5" x14ac:dyDescent="0.25">
      <c r="A410" t="s">
        <v>835</v>
      </c>
      <c r="B410" t="s">
        <v>132</v>
      </c>
      <c r="C410" t="s">
        <v>422</v>
      </c>
      <c r="D410" s="1">
        <v>45490.692461641091</v>
      </c>
      <c r="E410">
        <f>COUNTA(Table4[OrderID])</f>
        <v>1500</v>
      </c>
    </row>
    <row r="411" spans="1:5" x14ac:dyDescent="0.25">
      <c r="A411" t="s">
        <v>836</v>
      </c>
      <c r="B411" t="s">
        <v>152</v>
      </c>
      <c r="C411" t="s">
        <v>421</v>
      </c>
      <c r="D411" s="1">
        <v>45491.179452968638</v>
      </c>
      <c r="E411">
        <f>COUNTA(Table4[OrderID])</f>
        <v>1500</v>
      </c>
    </row>
    <row r="412" spans="1:5" x14ac:dyDescent="0.25">
      <c r="A412" t="s">
        <v>837</v>
      </c>
      <c r="B412" t="s">
        <v>40</v>
      </c>
      <c r="C412" t="s">
        <v>422</v>
      </c>
      <c r="D412" s="1">
        <v>45491.666444296192</v>
      </c>
      <c r="E412">
        <f>COUNTA(Table4[OrderID])</f>
        <v>1500</v>
      </c>
    </row>
    <row r="413" spans="1:5" x14ac:dyDescent="0.25">
      <c r="A413" t="s">
        <v>838</v>
      </c>
      <c r="B413" t="s">
        <v>24</v>
      </c>
      <c r="C413" t="s">
        <v>421</v>
      </c>
      <c r="D413" s="1">
        <v>45492.153435623739</v>
      </c>
      <c r="E413">
        <f>COUNTA(Table4[OrderID])</f>
        <v>1500</v>
      </c>
    </row>
    <row r="414" spans="1:5" x14ac:dyDescent="0.25">
      <c r="A414" t="s">
        <v>839</v>
      </c>
      <c r="B414" t="s">
        <v>156</v>
      </c>
      <c r="C414" t="s">
        <v>421</v>
      </c>
      <c r="D414" s="1">
        <v>45492.640426951293</v>
      </c>
      <c r="E414">
        <f>COUNTA(Table4[OrderID])</f>
        <v>1500</v>
      </c>
    </row>
    <row r="415" spans="1:5" x14ac:dyDescent="0.25">
      <c r="A415" t="s">
        <v>840</v>
      </c>
      <c r="B415" t="s">
        <v>36</v>
      </c>
      <c r="C415" t="s">
        <v>421</v>
      </c>
      <c r="D415" s="1">
        <v>45493.12741827884</v>
      </c>
      <c r="E415">
        <f>COUNTA(Table4[OrderID])</f>
        <v>1500</v>
      </c>
    </row>
    <row r="416" spans="1:5" x14ac:dyDescent="0.25">
      <c r="A416" t="s">
        <v>841</v>
      </c>
      <c r="B416" t="s">
        <v>54</v>
      </c>
      <c r="C416" t="s">
        <v>424</v>
      </c>
      <c r="D416" s="1">
        <v>45493.614409606402</v>
      </c>
      <c r="E416">
        <f>COUNTA(Table4[OrderID])</f>
        <v>1500</v>
      </c>
    </row>
    <row r="417" spans="1:5" x14ac:dyDescent="0.25">
      <c r="A417" t="s">
        <v>842</v>
      </c>
      <c r="B417" t="s">
        <v>82</v>
      </c>
      <c r="C417" t="s">
        <v>421</v>
      </c>
      <c r="D417" s="1">
        <v>45494.101400933949</v>
      </c>
      <c r="E417">
        <f>COUNTA(Table4[OrderID])</f>
        <v>1500</v>
      </c>
    </row>
    <row r="418" spans="1:5" x14ac:dyDescent="0.25">
      <c r="A418" t="s">
        <v>843</v>
      </c>
      <c r="B418" t="s">
        <v>76</v>
      </c>
      <c r="C418" t="s">
        <v>424</v>
      </c>
      <c r="D418" s="1">
        <v>45494.588392261503</v>
      </c>
      <c r="E418">
        <f>COUNTA(Table4[OrderID])</f>
        <v>1500</v>
      </c>
    </row>
    <row r="419" spans="1:5" x14ac:dyDescent="0.25">
      <c r="A419" t="s">
        <v>844</v>
      </c>
      <c r="B419" t="s">
        <v>104</v>
      </c>
      <c r="C419" t="s">
        <v>421</v>
      </c>
      <c r="D419" s="1">
        <v>45495.07538358905</v>
      </c>
      <c r="E419">
        <f>COUNTA(Table4[OrderID])</f>
        <v>1500</v>
      </c>
    </row>
    <row r="420" spans="1:5" x14ac:dyDescent="0.25">
      <c r="A420" t="s">
        <v>845</v>
      </c>
      <c r="B420" t="s">
        <v>144</v>
      </c>
      <c r="C420" t="s">
        <v>421</v>
      </c>
      <c r="D420" s="1">
        <v>45495.562374916612</v>
      </c>
      <c r="E420">
        <f>COUNTA(Table4[OrderID])</f>
        <v>1500</v>
      </c>
    </row>
    <row r="421" spans="1:5" x14ac:dyDescent="0.25">
      <c r="A421" t="s">
        <v>846</v>
      </c>
      <c r="B421" t="s">
        <v>130</v>
      </c>
      <c r="C421" t="s">
        <v>421</v>
      </c>
      <c r="D421" s="1">
        <v>45496.049366244159</v>
      </c>
      <c r="E421">
        <f>COUNTA(Table4[OrderID])</f>
        <v>1500</v>
      </c>
    </row>
    <row r="422" spans="1:5" x14ac:dyDescent="0.25">
      <c r="A422" t="s">
        <v>847</v>
      </c>
      <c r="B422" t="s">
        <v>126</v>
      </c>
      <c r="C422" t="s">
        <v>422</v>
      </c>
      <c r="D422" s="1">
        <v>45496.536357571713</v>
      </c>
      <c r="E422">
        <f>COUNTA(Table4[OrderID])</f>
        <v>1500</v>
      </c>
    </row>
    <row r="423" spans="1:5" x14ac:dyDescent="0.25">
      <c r="A423" t="s">
        <v>848</v>
      </c>
      <c r="B423" t="s">
        <v>106</v>
      </c>
      <c r="C423" t="s">
        <v>424</v>
      </c>
      <c r="D423" s="1">
        <v>45497.02334889926</v>
      </c>
      <c r="E423">
        <f>COUNTA(Table4[OrderID])</f>
        <v>1500</v>
      </c>
    </row>
    <row r="424" spans="1:5" x14ac:dyDescent="0.25">
      <c r="A424" t="s">
        <v>849</v>
      </c>
      <c r="B424" t="s">
        <v>162</v>
      </c>
      <c r="C424" t="s">
        <v>424</v>
      </c>
      <c r="D424" s="1">
        <v>45497.510340226807</v>
      </c>
      <c r="E424">
        <f>COUNTA(Table4[OrderID])</f>
        <v>1500</v>
      </c>
    </row>
    <row r="425" spans="1:5" x14ac:dyDescent="0.25">
      <c r="A425" t="s">
        <v>850</v>
      </c>
      <c r="B425" t="s">
        <v>156</v>
      </c>
      <c r="C425" t="s">
        <v>421</v>
      </c>
      <c r="D425" s="1">
        <v>45497.997331554361</v>
      </c>
      <c r="E425">
        <f>COUNTA(Table4[OrderID])</f>
        <v>1500</v>
      </c>
    </row>
    <row r="426" spans="1:5" x14ac:dyDescent="0.25">
      <c r="A426" t="s">
        <v>851</v>
      </c>
      <c r="B426" t="s">
        <v>24</v>
      </c>
      <c r="C426" t="s">
        <v>421</v>
      </c>
      <c r="D426" s="1">
        <v>45498.484322881908</v>
      </c>
      <c r="E426">
        <f>COUNTA(Table4[OrderID])</f>
        <v>1500</v>
      </c>
    </row>
    <row r="427" spans="1:5" x14ac:dyDescent="0.25">
      <c r="A427" t="s">
        <v>852</v>
      </c>
      <c r="B427" t="s">
        <v>74</v>
      </c>
      <c r="C427" t="s">
        <v>422</v>
      </c>
      <c r="D427" s="1">
        <v>45498.97131420947</v>
      </c>
      <c r="E427">
        <f>COUNTA(Table4[OrderID])</f>
        <v>1500</v>
      </c>
    </row>
    <row r="428" spans="1:5" x14ac:dyDescent="0.25">
      <c r="A428" t="s">
        <v>853</v>
      </c>
      <c r="B428" t="s">
        <v>158</v>
      </c>
      <c r="C428" t="s">
        <v>422</v>
      </c>
      <c r="D428" s="1">
        <v>45499.458305537017</v>
      </c>
      <c r="E428">
        <f>COUNTA(Table4[OrderID])</f>
        <v>1500</v>
      </c>
    </row>
    <row r="429" spans="1:5" x14ac:dyDescent="0.25">
      <c r="A429" t="s">
        <v>854</v>
      </c>
      <c r="B429" t="s">
        <v>76</v>
      </c>
      <c r="C429" t="s">
        <v>422</v>
      </c>
      <c r="D429" s="1">
        <v>45499.945296864571</v>
      </c>
      <c r="E429">
        <f>COUNTA(Table4[OrderID])</f>
        <v>1500</v>
      </c>
    </row>
    <row r="430" spans="1:5" x14ac:dyDescent="0.25">
      <c r="A430" t="s">
        <v>855</v>
      </c>
      <c r="B430" t="s">
        <v>3</v>
      </c>
      <c r="C430" t="s">
        <v>424</v>
      </c>
      <c r="D430" s="1">
        <v>45500.432288192118</v>
      </c>
      <c r="E430">
        <f>COUNTA(Table4[OrderID])</f>
        <v>1500</v>
      </c>
    </row>
    <row r="431" spans="1:5" x14ac:dyDescent="0.25">
      <c r="A431" t="s">
        <v>856</v>
      </c>
      <c r="B431" t="s">
        <v>86</v>
      </c>
      <c r="C431" t="s">
        <v>424</v>
      </c>
      <c r="D431" s="1">
        <v>45500.91927951968</v>
      </c>
      <c r="E431">
        <f>COUNTA(Table4[OrderID])</f>
        <v>1500</v>
      </c>
    </row>
    <row r="432" spans="1:5" x14ac:dyDescent="0.25">
      <c r="A432" t="s">
        <v>857</v>
      </c>
      <c r="B432" t="s">
        <v>134</v>
      </c>
      <c r="C432" t="s">
        <v>424</v>
      </c>
      <c r="D432" s="1">
        <v>45501.406270847219</v>
      </c>
      <c r="E432">
        <f>COUNTA(Table4[OrderID])</f>
        <v>1500</v>
      </c>
    </row>
    <row r="433" spans="1:5" x14ac:dyDescent="0.25">
      <c r="A433" t="s">
        <v>858</v>
      </c>
      <c r="B433" t="s">
        <v>50</v>
      </c>
      <c r="C433" t="s">
        <v>421</v>
      </c>
      <c r="D433" s="1">
        <v>45501.893262174781</v>
      </c>
      <c r="E433">
        <f>COUNTA(Table4[OrderID])</f>
        <v>1500</v>
      </c>
    </row>
    <row r="434" spans="1:5" x14ac:dyDescent="0.25">
      <c r="A434" t="s">
        <v>859</v>
      </c>
      <c r="B434" t="s">
        <v>126</v>
      </c>
      <c r="C434" t="s">
        <v>424</v>
      </c>
      <c r="D434" s="1">
        <v>45502.380253502328</v>
      </c>
      <c r="E434">
        <f>COUNTA(Table4[OrderID])</f>
        <v>1500</v>
      </c>
    </row>
    <row r="435" spans="1:5" x14ac:dyDescent="0.25">
      <c r="A435" t="s">
        <v>860</v>
      </c>
      <c r="B435" t="s">
        <v>134</v>
      </c>
      <c r="C435" t="s">
        <v>423</v>
      </c>
      <c r="D435" s="1">
        <v>45502.867244829882</v>
      </c>
      <c r="E435">
        <f>COUNTA(Table4[OrderID])</f>
        <v>1500</v>
      </c>
    </row>
    <row r="436" spans="1:5" x14ac:dyDescent="0.25">
      <c r="A436" t="s">
        <v>861</v>
      </c>
      <c r="B436" t="s">
        <v>150</v>
      </c>
      <c r="C436" t="s">
        <v>423</v>
      </c>
      <c r="D436" s="1">
        <v>45503.354236157429</v>
      </c>
      <c r="E436">
        <f>COUNTA(Table4[OrderID])</f>
        <v>1500</v>
      </c>
    </row>
    <row r="437" spans="1:5" x14ac:dyDescent="0.25">
      <c r="A437" t="s">
        <v>862</v>
      </c>
      <c r="B437" t="s">
        <v>28</v>
      </c>
      <c r="C437" t="s">
        <v>422</v>
      </c>
      <c r="D437" s="1">
        <v>45503.841227484991</v>
      </c>
      <c r="E437">
        <f>COUNTA(Table4[OrderID])</f>
        <v>1500</v>
      </c>
    </row>
    <row r="438" spans="1:5" x14ac:dyDescent="0.25">
      <c r="A438" t="s">
        <v>863</v>
      </c>
      <c r="B438" t="s">
        <v>34</v>
      </c>
      <c r="C438" t="s">
        <v>424</v>
      </c>
      <c r="D438" s="1">
        <v>45504.328218812538</v>
      </c>
      <c r="E438">
        <f>COUNTA(Table4[OrderID])</f>
        <v>1500</v>
      </c>
    </row>
    <row r="439" spans="1:5" x14ac:dyDescent="0.25">
      <c r="A439" t="s">
        <v>864</v>
      </c>
      <c r="B439" t="s">
        <v>126</v>
      </c>
      <c r="C439" t="s">
        <v>423</v>
      </c>
      <c r="D439" s="1">
        <v>45504.815210140092</v>
      </c>
      <c r="E439">
        <f>COUNTA(Table4[OrderID])</f>
        <v>1500</v>
      </c>
    </row>
    <row r="440" spans="1:5" x14ac:dyDescent="0.25">
      <c r="A440" t="s">
        <v>865</v>
      </c>
      <c r="B440" t="s">
        <v>66</v>
      </c>
      <c r="C440" t="s">
        <v>422</v>
      </c>
      <c r="D440" s="1">
        <v>45505.302201467639</v>
      </c>
      <c r="E440">
        <f>COUNTA(Table4[OrderID])</f>
        <v>1500</v>
      </c>
    </row>
    <row r="441" spans="1:5" x14ac:dyDescent="0.25">
      <c r="A441" t="s">
        <v>866</v>
      </c>
      <c r="B441" t="s">
        <v>76</v>
      </c>
      <c r="C441" t="s">
        <v>424</v>
      </c>
      <c r="D441" s="1">
        <v>45505.789192795193</v>
      </c>
      <c r="E441">
        <f>COUNTA(Table4[OrderID])</f>
        <v>1500</v>
      </c>
    </row>
    <row r="442" spans="1:5" x14ac:dyDescent="0.25">
      <c r="A442" t="s">
        <v>867</v>
      </c>
      <c r="B442" t="s">
        <v>80</v>
      </c>
      <c r="C442" t="s">
        <v>421</v>
      </c>
      <c r="D442" s="1">
        <v>45506.27618412274</v>
      </c>
      <c r="E442">
        <f>COUNTA(Table4[OrderID])</f>
        <v>1500</v>
      </c>
    </row>
    <row r="443" spans="1:5" x14ac:dyDescent="0.25">
      <c r="A443" t="s">
        <v>868</v>
      </c>
      <c r="B443" t="s">
        <v>13</v>
      </c>
      <c r="C443" t="s">
        <v>423</v>
      </c>
      <c r="D443" s="1">
        <v>45506.763175450287</v>
      </c>
      <c r="E443">
        <f>COUNTA(Table4[OrderID])</f>
        <v>1500</v>
      </c>
    </row>
    <row r="444" spans="1:5" x14ac:dyDescent="0.25">
      <c r="A444" t="s">
        <v>869</v>
      </c>
      <c r="B444" t="s">
        <v>162</v>
      </c>
      <c r="C444" t="s">
        <v>421</v>
      </c>
      <c r="D444" s="1">
        <v>45507.250166777849</v>
      </c>
      <c r="E444">
        <f>COUNTA(Table4[OrderID])</f>
        <v>1500</v>
      </c>
    </row>
    <row r="445" spans="1:5" x14ac:dyDescent="0.25">
      <c r="A445" t="s">
        <v>870</v>
      </c>
      <c r="B445" t="s">
        <v>58</v>
      </c>
      <c r="C445" t="s">
        <v>424</v>
      </c>
      <c r="D445" s="1">
        <v>45507.737158105403</v>
      </c>
      <c r="E445">
        <f>COUNTA(Table4[OrderID])</f>
        <v>1500</v>
      </c>
    </row>
    <row r="446" spans="1:5" x14ac:dyDescent="0.25">
      <c r="A446" t="s">
        <v>871</v>
      </c>
      <c r="B446" t="s">
        <v>130</v>
      </c>
      <c r="C446" t="s">
        <v>423</v>
      </c>
      <c r="D446" s="1">
        <v>45508.22414943295</v>
      </c>
      <c r="E446">
        <f>COUNTA(Table4[OrderID])</f>
        <v>1500</v>
      </c>
    </row>
    <row r="447" spans="1:5" x14ac:dyDescent="0.25">
      <c r="A447" t="s">
        <v>872</v>
      </c>
      <c r="B447" t="s">
        <v>11</v>
      </c>
      <c r="C447" t="s">
        <v>424</v>
      </c>
      <c r="D447" s="1">
        <v>45508.711140760497</v>
      </c>
      <c r="E447">
        <f>COUNTA(Table4[OrderID])</f>
        <v>1500</v>
      </c>
    </row>
    <row r="448" spans="1:5" x14ac:dyDescent="0.25">
      <c r="A448" t="s">
        <v>873</v>
      </c>
      <c r="B448" t="s">
        <v>90</v>
      </c>
      <c r="C448" t="s">
        <v>421</v>
      </c>
      <c r="D448" s="1">
        <v>45509.198132088059</v>
      </c>
      <c r="E448">
        <f>COUNTA(Table4[OrderID])</f>
        <v>1500</v>
      </c>
    </row>
    <row r="449" spans="1:5" x14ac:dyDescent="0.25">
      <c r="A449" t="s">
        <v>874</v>
      </c>
      <c r="B449" t="s">
        <v>42</v>
      </c>
      <c r="C449" t="s">
        <v>423</v>
      </c>
      <c r="D449" s="1">
        <v>45509.685123415598</v>
      </c>
      <c r="E449">
        <f>COUNTA(Table4[OrderID])</f>
        <v>1500</v>
      </c>
    </row>
    <row r="450" spans="1:5" x14ac:dyDescent="0.25">
      <c r="A450" t="s">
        <v>875</v>
      </c>
      <c r="B450" t="s">
        <v>86</v>
      </c>
      <c r="C450" t="s">
        <v>421</v>
      </c>
      <c r="D450" s="1">
        <v>45510.17211474316</v>
      </c>
      <c r="E450">
        <f>COUNTA(Table4[OrderID])</f>
        <v>1500</v>
      </c>
    </row>
    <row r="451" spans="1:5" x14ac:dyDescent="0.25">
      <c r="A451" t="s">
        <v>876</v>
      </c>
      <c r="B451" t="s">
        <v>150</v>
      </c>
      <c r="C451" t="s">
        <v>424</v>
      </c>
      <c r="D451" s="1">
        <v>45510.659106070707</v>
      </c>
      <c r="E451">
        <f>COUNTA(Table4[OrderID])</f>
        <v>1500</v>
      </c>
    </row>
    <row r="452" spans="1:5" x14ac:dyDescent="0.25">
      <c r="A452" t="s">
        <v>877</v>
      </c>
      <c r="B452" t="s">
        <v>84</v>
      </c>
      <c r="C452" t="s">
        <v>424</v>
      </c>
      <c r="D452" s="1">
        <v>45511.146097398261</v>
      </c>
      <c r="E452">
        <f>COUNTA(Table4[OrderID])</f>
        <v>1500</v>
      </c>
    </row>
    <row r="453" spans="1:5" x14ac:dyDescent="0.25">
      <c r="A453" t="s">
        <v>878</v>
      </c>
      <c r="B453" t="s">
        <v>34</v>
      </c>
      <c r="C453" t="s">
        <v>421</v>
      </c>
      <c r="D453" s="1">
        <v>45511.633088725808</v>
      </c>
      <c r="E453">
        <f>COUNTA(Table4[OrderID])</f>
        <v>1500</v>
      </c>
    </row>
    <row r="454" spans="1:5" x14ac:dyDescent="0.25">
      <c r="A454" t="s">
        <v>879</v>
      </c>
      <c r="B454" t="s">
        <v>70</v>
      </c>
      <c r="C454" t="s">
        <v>423</v>
      </c>
      <c r="D454" s="1">
        <v>45512.12008005337</v>
      </c>
      <c r="E454">
        <f>COUNTA(Table4[OrderID])</f>
        <v>1500</v>
      </c>
    </row>
    <row r="455" spans="1:5" x14ac:dyDescent="0.25">
      <c r="A455" t="s">
        <v>880</v>
      </c>
      <c r="B455" t="s">
        <v>108</v>
      </c>
      <c r="C455" t="s">
        <v>421</v>
      </c>
      <c r="D455" s="1">
        <v>45512.607071380917</v>
      </c>
      <c r="E455">
        <f>COUNTA(Table4[OrderID])</f>
        <v>1500</v>
      </c>
    </row>
    <row r="456" spans="1:5" x14ac:dyDescent="0.25">
      <c r="A456" t="s">
        <v>881</v>
      </c>
      <c r="B456" t="s">
        <v>82</v>
      </c>
      <c r="C456" t="s">
        <v>424</v>
      </c>
      <c r="D456" s="1">
        <v>45513.094062708471</v>
      </c>
      <c r="E456">
        <f>COUNTA(Table4[OrderID])</f>
        <v>1500</v>
      </c>
    </row>
    <row r="457" spans="1:5" x14ac:dyDescent="0.25">
      <c r="A457" t="s">
        <v>882</v>
      </c>
      <c r="B457" t="s">
        <v>52</v>
      </c>
      <c r="C457" t="s">
        <v>421</v>
      </c>
      <c r="D457" s="1">
        <v>45513.581054036018</v>
      </c>
      <c r="E457">
        <f>COUNTA(Table4[OrderID])</f>
        <v>1500</v>
      </c>
    </row>
    <row r="458" spans="1:5" x14ac:dyDescent="0.25">
      <c r="A458" t="s">
        <v>883</v>
      </c>
      <c r="B458" t="s">
        <v>132</v>
      </c>
      <c r="C458" t="s">
        <v>424</v>
      </c>
      <c r="D458" s="1">
        <v>45514.068045363572</v>
      </c>
      <c r="E458">
        <f>COUNTA(Table4[OrderID])</f>
        <v>1500</v>
      </c>
    </row>
    <row r="459" spans="1:5" x14ac:dyDescent="0.25">
      <c r="A459" t="s">
        <v>884</v>
      </c>
      <c r="B459" t="s">
        <v>36</v>
      </c>
      <c r="C459" t="s">
        <v>421</v>
      </c>
      <c r="D459" s="1">
        <v>45514.555036691119</v>
      </c>
      <c r="E459">
        <f>COUNTA(Table4[OrderID])</f>
        <v>1500</v>
      </c>
    </row>
    <row r="460" spans="1:5" x14ac:dyDescent="0.25">
      <c r="A460" t="s">
        <v>885</v>
      </c>
      <c r="B460" t="s">
        <v>56</v>
      </c>
      <c r="C460" t="s">
        <v>423</v>
      </c>
      <c r="D460" s="1">
        <v>45515.042028018674</v>
      </c>
      <c r="E460">
        <f>COUNTA(Table4[OrderID])</f>
        <v>1500</v>
      </c>
    </row>
    <row r="461" spans="1:5" x14ac:dyDescent="0.25">
      <c r="A461" t="s">
        <v>886</v>
      </c>
      <c r="B461" t="s">
        <v>40</v>
      </c>
      <c r="C461" t="s">
        <v>423</v>
      </c>
      <c r="D461" s="1">
        <v>45515.529019346228</v>
      </c>
      <c r="E461">
        <f>COUNTA(Table4[OrderID])</f>
        <v>1500</v>
      </c>
    </row>
    <row r="462" spans="1:5" x14ac:dyDescent="0.25">
      <c r="A462" t="s">
        <v>887</v>
      </c>
      <c r="B462" t="s">
        <v>138</v>
      </c>
      <c r="C462" t="s">
        <v>421</v>
      </c>
      <c r="D462" s="1">
        <v>45516.016010673768</v>
      </c>
      <c r="E462">
        <f>COUNTA(Table4[OrderID])</f>
        <v>1500</v>
      </c>
    </row>
    <row r="463" spans="1:5" x14ac:dyDescent="0.25">
      <c r="A463" t="s">
        <v>888</v>
      </c>
      <c r="B463" t="s">
        <v>162</v>
      </c>
      <c r="C463" t="s">
        <v>421</v>
      </c>
      <c r="D463" s="1">
        <v>45516.503002001329</v>
      </c>
      <c r="E463">
        <f>COUNTA(Table4[OrderID])</f>
        <v>1500</v>
      </c>
    </row>
    <row r="464" spans="1:5" x14ac:dyDescent="0.25">
      <c r="A464" t="s">
        <v>889</v>
      </c>
      <c r="B464" t="s">
        <v>112</v>
      </c>
      <c r="C464" t="s">
        <v>423</v>
      </c>
      <c r="D464" s="1">
        <v>45516.989993328883</v>
      </c>
      <c r="E464">
        <f>COUNTA(Table4[OrderID])</f>
        <v>1500</v>
      </c>
    </row>
    <row r="465" spans="1:5" x14ac:dyDescent="0.25">
      <c r="A465" t="s">
        <v>890</v>
      </c>
      <c r="B465" t="s">
        <v>108</v>
      </c>
      <c r="C465" t="s">
        <v>424</v>
      </c>
      <c r="D465" s="1">
        <v>45517.476984656438</v>
      </c>
      <c r="E465">
        <f>COUNTA(Table4[OrderID])</f>
        <v>1500</v>
      </c>
    </row>
    <row r="466" spans="1:5" x14ac:dyDescent="0.25">
      <c r="A466" t="s">
        <v>891</v>
      </c>
      <c r="B466" t="s">
        <v>84</v>
      </c>
      <c r="C466" t="s">
        <v>423</v>
      </c>
      <c r="D466" s="1">
        <v>45517.963975983977</v>
      </c>
      <c r="E466">
        <f>COUNTA(Table4[OrderID])</f>
        <v>1500</v>
      </c>
    </row>
    <row r="467" spans="1:5" x14ac:dyDescent="0.25">
      <c r="A467" t="s">
        <v>892</v>
      </c>
      <c r="B467" t="s">
        <v>108</v>
      </c>
      <c r="C467" t="s">
        <v>424</v>
      </c>
      <c r="D467" s="1">
        <v>45518.450967311539</v>
      </c>
      <c r="E467">
        <f>COUNTA(Table4[OrderID])</f>
        <v>1500</v>
      </c>
    </row>
    <row r="468" spans="1:5" x14ac:dyDescent="0.25">
      <c r="A468" t="s">
        <v>893</v>
      </c>
      <c r="B468" t="s">
        <v>146</v>
      </c>
      <c r="C468" t="s">
        <v>421</v>
      </c>
      <c r="D468" s="1">
        <v>45518.937958639093</v>
      </c>
      <c r="E468">
        <f>COUNTA(Table4[OrderID])</f>
        <v>1500</v>
      </c>
    </row>
    <row r="469" spans="1:5" x14ac:dyDescent="0.25">
      <c r="A469" t="s">
        <v>894</v>
      </c>
      <c r="B469" t="s">
        <v>15</v>
      </c>
      <c r="C469" t="s">
        <v>421</v>
      </c>
      <c r="D469" s="1">
        <v>45519.42494996664</v>
      </c>
      <c r="E469">
        <f>COUNTA(Table4[OrderID])</f>
        <v>1500</v>
      </c>
    </row>
    <row r="470" spans="1:5" x14ac:dyDescent="0.25">
      <c r="A470" t="s">
        <v>895</v>
      </c>
      <c r="B470" t="s">
        <v>140</v>
      </c>
      <c r="C470" t="s">
        <v>424</v>
      </c>
      <c r="D470" s="1">
        <v>45519.911941294187</v>
      </c>
      <c r="E470">
        <f>COUNTA(Table4[OrderID])</f>
        <v>1500</v>
      </c>
    </row>
    <row r="471" spans="1:5" x14ac:dyDescent="0.25">
      <c r="A471" t="s">
        <v>896</v>
      </c>
      <c r="B471" t="s">
        <v>18</v>
      </c>
      <c r="C471" t="s">
        <v>421</v>
      </c>
      <c r="D471" s="1">
        <v>45520.398932621749</v>
      </c>
      <c r="E471">
        <f>COUNTA(Table4[OrderID])</f>
        <v>1500</v>
      </c>
    </row>
    <row r="472" spans="1:5" x14ac:dyDescent="0.25">
      <c r="A472" t="s">
        <v>897</v>
      </c>
      <c r="B472" t="s">
        <v>108</v>
      </c>
      <c r="C472" t="s">
        <v>424</v>
      </c>
      <c r="D472" s="1">
        <v>45520.885923949303</v>
      </c>
      <c r="E472">
        <f>COUNTA(Table4[OrderID])</f>
        <v>1500</v>
      </c>
    </row>
    <row r="473" spans="1:5" x14ac:dyDescent="0.25">
      <c r="A473" t="s">
        <v>898</v>
      </c>
      <c r="B473" t="s">
        <v>150</v>
      </c>
      <c r="C473" t="s">
        <v>422</v>
      </c>
      <c r="D473" s="1">
        <v>45521.372915276843</v>
      </c>
      <c r="E473">
        <f>COUNTA(Table4[OrderID])</f>
        <v>1500</v>
      </c>
    </row>
    <row r="474" spans="1:5" x14ac:dyDescent="0.25">
      <c r="A474" t="s">
        <v>899</v>
      </c>
      <c r="B474" t="s">
        <v>90</v>
      </c>
      <c r="C474" t="s">
        <v>423</v>
      </c>
      <c r="D474" s="1">
        <v>45521.859906604397</v>
      </c>
      <c r="E474">
        <f>COUNTA(Table4[OrderID])</f>
        <v>1500</v>
      </c>
    </row>
    <row r="475" spans="1:5" x14ac:dyDescent="0.25">
      <c r="A475" t="s">
        <v>900</v>
      </c>
      <c r="B475" t="s">
        <v>134</v>
      </c>
      <c r="C475" t="s">
        <v>422</v>
      </c>
      <c r="D475" s="1">
        <v>45522.346897931937</v>
      </c>
      <c r="E475">
        <f>COUNTA(Table4[OrderID])</f>
        <v>1500</v>
      </c>
    </row>
    <row r="476" spans="1:5" x14ac:dyDescent="0.25">
      <c r="A476" t="s">
        <v>901</v>
      </c>
      <c r="B476" t="s">
        <v>36</v>
      </c>
      <c r="C476" t="s">
        <v>424</v>
      </c>
      <c r="D476" s="1">
        <v>45522.833889259513</v>
      </c>
      <c r="E476">
        <f>COUNTA(Table4[OrderID])</f>
        <v>1500</v>
      </c>
    </row>
    <row r="477" spans="1:5" x14ac:dyDescent="0.25">
      <c r="A477" t="s">
        <v>902</v>
      </c>
      <c r="B477" t="s">
        <v>64</v>
      </c>
      <c r="C477" t="s">
        <v>423</v>
      </c>
      <c r="D477" s="1">
        <v>45523.320880587053</v>
      </c>
      <c r="E477">
        <f>COUNTA(Table4[OrderID])</f>
        <v>1500</v>
      </c>
    </row>
    <row r="478" spans="1:5" x14ac:dyDescent="0.25">
      <c r="A478" t="s">
        <v>903</v>
      </c>
      <c r="B478" t="s">
        <v>72</v>
      </c>
      <c r="C478" t="s">
        <v>424</v>
      </c>
      <c r="D478" s="1">
        <v>45523.807871914607</v>
      </c>
      <c r="E478">
        <f>COUNTA(Table4[OrderID])</f>
        <v>1500</v>
      </c>
    </row>
    <row r="479" spans="1:5" x14ac:dyDescent="0.25">
      <c r="A479" t="s">
        <v>904</v>
      </c>
      <c r="B479" t="s">
        <v>60</v>
      </c>
      <c r="C479" t="s">
        <v>423</v>
      </c>
      <c r="D479" s="1">
        <v>45524.294863242147</v>
      </c>
      <c r="E479">
        <f>COUNTA(Table4[OrderID])</f>
        <v>1500</v>
      </c>
    </row>
    <row r="480" spans="1:5" x14ac:dyDescent="0.25">
      <c r="A480" t="s">
        <v>905</v>
      </c>
      <c r="B480" t="s">
        <v>78</v>
      </c>
      <c r="C480" t="s">
        <v>423</v>
      </c>
      <c r="D480" s="1">
        <v>45524.781854569708</v>
      </c>
      <c r="E480">
        <f>COUNTA(Table4[OrderID])</f>
        <v>1500</v>
      </c>
    </row>
    <row r="481" spans="1:5" x14ac:dyDescent="0.25">
      <c r="A481" t="s">
        <v>906</v>
      </c>
      <c r="B481" t="s">
        <v>64</v>
      </c>
      <c r="C481" t="s">
        <v>423</v>
      </c>
      <c r="D481" s="1">
        <v>45525.268845897263</v>
      </c>
      <c r="E481">
        <f>COUNTA(Table4[OrderID])</f>
        <v>1500</v>
      </c>
    </row>
    <row r="482" spans="1:5" x14ac:dyDescent="0.25">
      <c r="A482" t="s">
        <v>907</v>
      </c>
      <c r="B482" t="s">
        <v>82</v>
      </c>
      <c r="C482" t="s">
        <v>423</v>
      </c>
      <c r="D482" s="1">
        <v>45525.755837224817</v>
      </c>
      <c r="E482">
        <f>COUNTA(Table4[OrderID])</f>
        <v>1500</v>
      </c>
    </row>
    <row r="483" spans="1:5" x14ac:dyDescent="0.25">
      <c r="A483" t="s">
        <v>908</v>
      </c>
      <c r="B483" t="s">
        <v>120</v>
      </c>
      <c r="C483" t="s">
        <v>424</v>
      </c>
      <c r="D483" s="1">
        <v>45526.242828552357</v>
      </c>
      <c r="E483">
        <f>COUNTA(Table4[OrderID])</f>
        <v>1500</v>
      </c>
    </row>
    <row r="484" spans="1:5" x14ac:dyDescent="0.25">
      <c r="A484" t="s">
        <v>909</v>
      </c>
      <c r="B484" t="s">
        <v>60</v>
      </c>
      <c r="C484" t="s">
        <v>423</v>
      </c>
      <c r="D484" s="1">
        <v>45526.729819879918</v>
      </c>
      <c r="E484">
        <f>COUNTA(Table4[OrderID])</f>
        <v>1500</v>
      </c>
    </row>
    <row r="485" spans="1:5" x14ac:dyDescent="0.25">
      <c r="A485" t="s">
        <v>910</v>
      </c>
      <c r="B485" t="s">
        <v>116</v>
      </c>
      <c r="C485" t="s">
        <v>423</v>
      </c>
      <c r="D485" s="1">
        <v>45527.216811207472</v>
      </c>
      <c r="E485">
        <f>COUNTA(Table4[OrderID])</f>
        <v>1500</v>
      </c>
    </row>
    <row r="486" spans="1:5" x14ac:dyDescent="0.25">
      <c r="A486" t="s">
        <v>911</v>
      </c>
      <c r="B486" t="s">
        <v>72</v>
      </c>
      <c r="C486" t="s">
        <v>422</v>
      </c>
      <c r="D486" s="1">
        <v>45527.703802535027</v>
      </c>
      <c r="E486">
        <f>COUNTA(Table4[OrderID])</f>
        <v>1500</v>
      </c>
    </row>
    <row r="487" spans="1:5" x14ac:dyDescent="0.25">
      <c r="A487" t="s">
        <v>912</v>
      </c>
      <c r="B487" t="s">
        <v>142</v>
      </c>
      <c r="C487" t="s">
        <v>421</v>
      </c>
      <c r="D487" s="1">
        <v>45528.190793862574</v>
      </c>
      <c r="E487">
        <f>COUNTA(Table4[OrderID])</f>
        <v>1500</v>
      </c>
    </row>
    <row r="488" spans="1:5" x14ac:dyDescent="0.25">
      <c r="A488" t="s">
        <v>913</v>
      </c>
      <c r="B488" t="s">
        <v>138</v>
      </c>
      <c r="C488" t="s">
        <v>421</v>
      </c>
      <c r="D488" s="1">
        <v>45528.677785190113</v>
      </c>
      <c r="E488">
        <f>COUNTA(Table4[OrderID])</f>
        <v>1500</v>
      </c>
    </row>
    <row r="489" spans="1:5" x14ac:dyDescent="0.25">
      <c r="A489" t="s">
        <v>914</v>
      </c>
      <c r="B489" t="s">
        <v>26</v>
      </c>
      <c r="C489" t="s">
        <v>422</v>
      </c>
      <c r="D489" s="1">
        <v>45529.164776517668</v>
      </c>
      <c r="E489">
        <f>COUNTA(Table4[OrderID])</f>
        <v>1500</v>
      </c>
    </row>
    <row r="490" spans="1:5" x14ac:dyDescent="0.25">
      <c r="A490" t="s">
        <v>915</v>
      </c>
      <c r="B490" t="s">
        <v>13</v>
      </c>
      <c r="C490" t="s">
        <v>422</v>
      </c>
      <c r="D490" s="1">
        <v>45529.651767845222</v>
      </c>
      <c r="E490">
        <f>COUNTA(Table4[OrderID])</f>
        <v>1500</v>
      </c>
    </row>
    <row r="491" spans="1:5" x14ac:dyDescent="0.25">
      <c r="A491" t="s">
        <v>916</v>
      </c>
      <c r="B491" t="s">
        <v>154</v>
      </c>
      <c r="C491" t="s">
        <v>424</v>
      </c>
      <c r="D491" s="1">
        <v>45530.138759172783</v>
      </c>
      <c r="E491">
        <f>COUNTA(Table4[OrderID])</f>
        <v>1500</v>
      </c>
    </row>
    <row r="492" spans="1:5" x14ac:dyDescent="0.25">
      <c r="A492" t="s">
        <v>917</v>
      </c>
      <c r="B492" t="s">
        <v>82</v>
      </c>
      <c r="C492" t="s">
        <v>424</v>
      </c>
      <c r="D492" s="1">
        <v>45530.625750500323</v>
      </c>
      <c r="E492">
        <f>COUNTA(Table4[OrderID])</f>
        <v>1500</v>
      </c>
    </row>
    <row r="493" spans="1:5" x14ac:dyDescent="0.25">
      <c r="A493" t="s">
        <v>918</v>
      </c>
      <c r="B493" t="s">
        <v>32</v>
      </c>
      <c r="C493" t="s">
        <v>424</v>
      </c>
      <c r="D493" s="1">
        <v>45531.112741827877</v>
      </c>
      <c r="E493">
        <f>COUNTA(Table4[OrderID])</f>
        <v>1500</v>
      </c>
    </row>
    <row r="494" spans="1:5" x14ac:dyDescent="0.25">
      <c r="A494" t="s">
        <v>919</v>
      </c>
      <c r="B494" t="s">
        <v>68</v>
      </c>
      <c r="C494" t="s">
        <v>422</v>
      </c>
      <c r="D494" s="1">
        <v>45531.599733155432</v>
      </c>
      <c r="E494">
        <f>COUNTA(Table4[OrderID])</f>
        <v>1500</v>
      </c>
    </row>
    <row r="495" spans="1:5" x14ac:dyDescent="0.25">
      <c r="A495" t="s">
        <v>920</v>
      </c>
      <c r="B495" t="s">
        <v>100</v>
      </c>
      <c r="C495" t="s">
        <v>422</v>
      </c>
      <c r="D495" s="1">
        <v>45532.086724482993</v>
      </c>
      <c r="E495">
        <f>COUNTA(Table4[OrderID])</f>
        <v>1500</v>
      </c>
    </row>
    <row r="496" spans="1:5" x14ac:dyDescent="0.25">
      <c r="A496" t="s">
        <v>921</v>
      </c>
      <c r="B496" t="s">
        <v>110</v>
      </c>
      <c r="C496" t="s">
        <v>423</v>
      </c>
      <c r="D496" s="1">
        <v>45532.573715810533</v>
      </c>
      <c r="E496">
        <f>COUNTA(Table4[OrderID])</f>
        <v>1500</v>
      </c>
    </row>
    <row r="497" spans="1:5" x14ac:dyDescent="0.25">
      <c r="A497" t="s">
        <v>922</v>
      </c>
      <c r="B497" t="s">
        <v>118</v>
      </c>
      <c r="C497" t="s">
        <v>424</v>
      </c>
      <c r="D497" s="1">
        <v>45533.060707138087</v>
      </c>
      <c r="E497">
        <f>COUNTA(Table4[OrderID])</f>
        <v>1500</v>
      </c>
    </row>
    <row r="498" spans="1:5" x14ac:dyDescent="0.25">
      <c r="A498" t="s">
        <v>923</v>
      </c>
      <c r="B498" t="s">
        <v>36</v>
      </c>
      <c r="C498" t="s">
        <v>424</v>
      </c>
      <c r="D498" s="1">
        <v>45533.547698465627</v>
      </c>
      <c r="E498">
        <f>COUNTA(Table4[OrderID])</f>
        <v>1500</v>
      </c>
    </row>
    <row r="499" spans="1:5" x14ac:dyDescent="0.25">
      <c r="A499" t="s">
        <v>924</v>
      </c>
      <c r="B499" t="s">
        <v>64</v>
      </c>
      <c r="C499" t="s">
        <v>424</v>
      </c>
      <c r="D499" s="1">
        <v>45534.034689793203</v>
      </c>
      <c r="E499">
        <f>COUNTA(Table4[OrderID])</f>
        <v>1500</v>
      </c>
    </row>
    <row r="500" spans="1:5" x14ac:dyDescent="0.25">
      <c r="A500" t="s">
        <v>925</v>
      </c>
      <c r="B500" t="s">
        <v>21</v>
      </c>
      <c r="C500" t="s">
        <v>421</v>
      </c>
      <c r="D500" s="1">
        <v>45534.521681120743</v>
      </c>
      <c r="E500">
        <f>COUNTA(Table4[OrderID])</f>
        <v>1500</v>
      </c>
    </row>
    <row r="501" spans="1:5" x14ac:dyDescent="0.25">
      <c r="A501" t="s">
        <v>926</v>
      </c>
      <c r="B501" t="s">
        <v>13</v>
      </c>
      <c r="C501" t="s">
        <v>423</v>
      </c>
      <c r="D501" s="1">
        <v>45535.008672448297</v>
      </c>
      <c r="E501">
        <f>COUNTA(Table4[OrderID])</f>
        <v>1500</v>
      </c>
    </row>
    <row r="502" spans="1:5" x14ac:dyDescent="0.25">
      <c r="A502" t="s">
        <v>927</v>
      </c>
      <c r="B502" t="s">
        <v>64</v>
      </c>
      <c r="C502" t="s">
        <v>424</v>
      </c>
      <c r="D502" s="1">
        <v>45535.495663775837</v>
      </c>
      <c r="E502">
        <f>COUNTA(Table4[OrderID])</f>
        <v>1500</v>
      </c>
    </row>
    <row r="503" spans="1:5" x14ac:dyDescent="0.25">
      <c r="A503" t="s">
        <v>928</v>
      </c>
      <c r="B503" t="s">
        <v>100</v>
      </c>
      <c r="C503" t="s">
        <v>424</v>
      </c>
      <c r="D503" s="1">
        <v>45535.982655103391</v>
      </c>
      <c r="E503">
        <f>COUNTA(Table4[OrderID])</f>
        <v>1500</v>
      </c>
    </row>
    <row r="504" spans="1:5" x14ac:dyDescent="0.25">
      <c r="A504" t="s">
        <v>929</v>
      </c>
      <c r="B504" t="s">
        <v>142</v>
      </c>
      <c r="C504" t="s">
        <v>424</v>
      </c>
      <c r="D504" s="1">
        <v>45536.469646430953</v>
      </c>
      <c r="E504">
        <f>COUNTA(Table4[OrderID])</f>
        <v>1500</v>
      </c>
    </row>
    <row r="505" spans="1:5" x14ac:dyDescent="0.25">
      <c r="A505" t="s">
        <v>930</v>
      </c>
      <c r="B505" t="s">
        <v>158</v>
      </c>
      <c r="C505" t="s">
        <v>421</v>
      </c>
      <c r="D505" s="1">
        <v>45536.956637758492</v>
      </c>
      <c r="E505">
        <f>COUNTA(Table4[OrderID])</f>
        <v>1500</v>
      </c>
    </row>
    <row r="506" spans="1:5" x14ac:dyDescent="0.25">
      <c r="A506" t="s">
        <v>931</v>
      </c>
      <c r="B506" t="s">
        <v>96</v>
      </c>
      <c r="C506" t="s">
        <v>421</v>
      </c>
      <c r="D506" s="1">
        <v>45537.443629086047</v>
      </c>
      <c r="E506">
        <f>COUNTA(Table4[OrderID])</f>
        <v>1500</v>
      </c>
    </row>
    <row r="507" spans="1:5" x14ac:dyDescent="0.25">
      <c r="A507" t="s">
        <v>932</v>
      </c>
      <c r="B507" t="s">
        <v>6</v>
      </c>
      <c r="C507" t="s">
        <v>422</v>
      </c>
      <c r="D507" s="1">
        <v>45537.930620413601</v>
      </c>
      <c r="E507">
        <f>COUNTA(Table4[OrderID])</f>
        <v>1500</v>
      </c>
    </row>
    <row r="508" spans="1:5" x14ac:dyDescent="0.25">
      <c r="A508" t="s">
        <v>933</v>
      </c>
      <c r="B508" t="s">
        <v>60</v>
      </c>
      <c r="C508" t="s">
        <v>423</v>
      </c>
      <c r="D508" s="1">
        <v>45538.417611741163</v>
      </c>
      <c r="E508">
        <f>COUNTA(Table4[OrderID])</f>
        <v>1500</v>
      </c>
    </row>
    <row r="509" spans="1:5" x14ac:dyDescent="0.25">
      <c r="A509" t="s">
        <v>934</v>
      </c>
      <c r="B509" t="s">
        <v>78</v>
      </c>
      <c r="C509" t="s">
        <v>422</v>
      </c>
      <c r="D509" s="1">
        <v>45538.904603068702</v>
      </c>
      <c r="E509">
        <f>COUNTA(Table4[OrderID])</f>
        <v>1500</v>
      </c>
    </row>
    <row r="510" spans="1:5" x14ac:dyDescent="0.25">
      <c r="A510" t="s">
        <v>935</v>
      </c>
      <c r="B510" t="s">
        <v>78</v>
      </c>
      <c r="C510" t="s">
        <v>423</v>
      </c>
      <c r="D510" s="1">
        <v>45539.391594396257</v>
      </c>
      <c r="E510">
        <f>COUNTA(Table4[OrderID])</f>
        <v>1500</v>
      </c>
    </row>
    <row r="511" spans="1:5" x14ac:dyDescent="0.25">
      <c r="A511" t="s">
        <v>936</v>
      </c>
      <c r="B511" t="s">
        <v>58</v>
      </c>
      <c r="C511" t="s">
        <v>421</v>
      </c>
      <c r="D511" s="1">
        <v>45539.878585723811</v>
      </c>
      <c r="E511">
        <f>COUNTA(Table4[OrderID])</f>
        <v>1500</v>
      </c>
    </row>
    <row r="512" spans="1:5" x14ac:dyDescent="0.25">
      <c r="A512" t="s">
        <v>937</v>
      </c>
      <c r="B512" t="s">
        <v>92</v>
      </c>
      <c r="C512" t="s">
        <v>424</v>
      </c>
      <c r="D512" s="1">
        <v>45540.365577051372</v>
      </c>
      <c r="E512">
        <f>COUNTA(Table4[OrderID])</f>
        <v>1500</v>
      </c>
    </row>
    <row r="513" spans="1:5" x14ac:dyDescent="0.25">
      <c r="A513" t="s">
        <v>938</v>
      </c>
      <c r="B513" t="s">
        <v>60</v>
      </c>
      <c r="C513" t="s">
        <v>422</v>
      </c>
      <c r="D513" s="1">
        <v>45540.852568378912</v>
      </c>
      <c r="E513">
        <f>COUNTA(Table4[OrderID])</f>
        <v>1500</v>
      </c>
    </row>
    <row r="514" spans="1:5" x14ac:dyDescent="0.25">
      <c r="A514" t="s">
        <v>939</v>
      </c>
      <c r="B514" t="s">
        <v>144</v>
      </c>
      <c r="C514" t="s">
        <v>424</v>
      </c>
      <c r="D514" s="1">
        <v>45541.339559706466</v>
      </c>
      <c r="E514">
        <f>COUNTA(Table4[OrderID])</f>
        <v>1500</v>
      </c>
    </row>
    <row r="515" spans="1:5" x14ac:dyDescent="0.25">
      <c r="A515" t="s">
        <v>940</v>
      </c>
      <c r="B515" t="s">
        <v>46</v>
      </c>
      <c r="C515" t="s">
        <v>422</v>
      </c>
      <c r="D515" s="1">
        <v>45541.826551034013</v>
      </c>
      <c r="E515">
        <f>COUNTA(Table4[OrderID])</f>
        <v>1500</v>
      </c>
    </row>
    <row r="516" spans="1:5" x14ac:dyDescent="0.25">
      <c r="A516" t="s">
        <v>941</v>
      </c>
      <c r="B516" t="s">
        <v>28</v>
      </c>
      <c r="C516" t="s">
        <v>421</v>
      </c>
      <c r="D516" s="1">
        <v>45542.313542361568</v>
      </c>
      <c r="E516">
        <f>COUNTA(Table4[OrderID])</f>
        <v>1500</v>
      </c>
    </row>
    <row r="517" spans="1:5" x14ac:dyDescent="0.25">
      <c r="A517" t="s">
        <v>942</v>
      </c>
      <c r="B517" t="s">
        <v>154</v>
      </c>
      <c r="C517" t="s">
        <v>421</v>
      </c>
      <c r="D517" s="1">
        <v>45542.800533689122</v>
      </c>
      <c r="E517">
        <f>COUNTA(Table4[OrderID])</f>
        <v>1500</v>
      </c>
    </row>
    <row r="518" spans="1:5" x14ac:dyDescent="0.25">
      <c r="A518" t="s">
        <v>943</v>
      </c>
      <c r="B518" t="s">
        <v>82</v>
      </c>
      <c r="C518" t="s">
        <v>421</v>
      </c>
      <c r="D518" s="1">
        <v>45543.287525016669</v>
      </c>
      <c r="E518">
        <f>COUNTA(Table4[OrderID])</f>
        <v>1500</v>
      </c>
    </row>
    <row r="519" spans="1:5" x14ac:dyDescent="0.25">
      <c r="A519" t="s">
        <v>944</v>
      </c>
      <c r="B519" t="s">
        <v>15</v>
      </c>
      <c r="C519" t="s">
        <v>422</v>
      </c>
      <c r="D519" s="1">
        <v>45543.774516344223</v>
      </c>
      <c r="E519">
        <f>COUNTA(Table4[OrderID])</f>
        <v>1500</v>
      </c>
    </row>
    <row r="520" spans="1:5" x14ac:dyDescent="0.25">
      <c r="A520" t="s">
        <v>945</v>
      </c>
      <c r="B520" t="s">
        <v>150</v>
      </c>
      <c r="C520" t="s">
        <v>423</v>
      </c>
      <c r="D520" s="1">
        <v>45544.26150767177</v>
      </c>
      <c r="E520">
        <f>COUNTA(Table4[OrderID])</f>
        <v>1500</v>
      </c>
    </row>
    <row r="521" spans="1:5" x14ac:dyDescent="0.25">
      <c r="A521" t="s">
        <v>946</v>
      </c>
      <c r="B521" t="s">
        <v>52</v>
      </c>
      <c r="C521" t="s">
        <v>422</v>
      </c>
      <c r="D521" s="1">
        <v>45544.748498999332</v>
      </c>
      <c r="E521">
        <f>COUNTA(Table4[OrderID])</f>
        <v>1500</v>
      </c>
    </row>
    <row r="522" spans="1:5" x14ac:dyDescent="0.25">
      <c r="A522" t="s">
        <v>947</v>
      </c>
      <c r="B522" t="s">
        <v>100</v>
      </c>
      <c r="C522" t="s">
        <v>423</v>
      </c>
      <c r="D522" s="1">
        <v>45545.235490326872</v>
      </c>
      <c r="E522">
        <f>COUNTA(Table4[OrderID])</f>
        <v>1500</v>
      </c>
    </row>
    <row r="523" spans="1:5" x14ac:dyDescent="0.25">
      <c r="A523" t="s">
        <v>948</v>
      </c>
      <c r="B523" t="s">
        <v>98</v>
      </c>
      <c r="C523" t="s">
        <v>422</v>
      </c>
      <c r="D523" s="1">
        <v>45545.722481654433</v>
      </c>
      <c r="E523">
        <f>COUNTA(Table4[OrderID])</f>
        <v>1500</v>
      </c>
    </row>
    <row r="524" spans="1:5" x14ac:dyDescent="0.25">
      <c r="A524" t="s">
        <v>949</v>
      </c>
      <c r="B524" t="s">
        <v>30</v>
      </c>
      <c r="C524" t="s">
        <v>422</v>
      </c>
      <c r="D524" s="1">
        <v>45546.20947298198</v>
      </c>
      <c r="E524">
        <f>COUNTA(Table4[OrderID])</f>
        <v>1500</v>
      </c>
    </row>
    <row r="525" spans="1:5" x14ac:dyDescent="0.25">
      <c r="A525" t="s">
        <v>950</v>
      </c>
      <c r="B525" t="s">
        <v>32</v>
      </c>
      <c r="C525" t="s">
        <v>421</v>
      </c>
      <c r="D525" s="1">
        <v>45546.696464309527</v>
      </c>
      <c r="E525">
        <f>COUNTA(Table4[OrderID])</f>
        <v>1500</v>
      </c>
    </row>
    <row r="526" spans="1:5" x14ac:dyDescent="0.25">
      <c r="A526" t="s">
        <v>951</v>
      </c>
      <c r="B526" t="s">
        <v>130</v>
      </c>
      <c r="C526" t="s">
        <v>424</v>
      </c>
      <c r="D526" s="1">
        <v>45547.183455637081</v>
      </c>
      <c r="E526">
        <f>COUNTA(Table4[OrderID])</f>
        <v>1500</v>
      </c>
    </row>
    <row r="527" spans="1:5" x14ac:dyDescent="0.25">
      <c r="A527" t="s">
        <v>952</v>
      </c>
      <c r="B527" t="s">
        <v>126</v>
      </c>
      <c r="C527" t="s">
        <v>424</v>
      </c>
      <c r="D527" s="1">
        <v>45547.670446964643</v>
      </c>
      <c r="E527">
        <f>COUNTA(Table4[OrderID])</f>
        <v>1500</v>
      </c>
    </row>
    <row r="528" spans="1:5" x14ac:dyDescent="0.25">
      <c r="A528" t="s">
        <v>953</v>
      </c>
      <c r="B528" t="s">
        <v>92</v>
      </c>
      <c r="C528" t="s">
        <v>423</v>
      </c>
      <c r="D528" s="1">
        <v>45548.15743829219</v>
      </c>
      <c r="E528">
        <f>COUNTA(Table4[OrderID])</f>
        <v>1500</v>
      </c>
    </row>
    <row r="529" spans="1:5" x14ac:dyDescent="0.25">
      <c r="A529" t="s">
        <v>954</v>
      </c>
      <c r="B529" t="s">
        <v>158</v>
      </c>
      <c r="C529" t="s">
        <v>424</v>
      </c>
      <c r="D529" s="1">
        <v>45548.644429619737</v>
      </c>
      <c r="E529">
        <f>COUNTA(Table4[OrderID])</f>
        <v>1500</v>
      </c>
    </row>
    <row r="530" spans="1:5" x14ac:dyDescent="0.25">
      <c r="A530" t="s">
        <v>955</v>
      </c>
      <c r="B530" t="s">
        <v>142</v>
      </c>
      <c r="C530" t="s">
        <v>422</v>
      </c>
      <c r="D530" s="1">
        <v>45549.131420947291</v>
      </c>
      <c r="E530">
        <f>COUNTA(Table4[OrderID])</f>
        <v>1500</v>
      </c>
    </row>
    <row r="531" spans="1:5" x14ac:dyDescent="0.25">
      <c r="A531" t="s">
        <v>956</v>
      </c>
      <c r="B531" t="s">
        <v>13</v>
      </c>
      <c r="C531" t="s">
        <v>422</v>
      </c>
      <c r="D531" s="1">
        <v>45549.618412274853</v>
      </c>
      <c r="E531">
        <f>COUNTA(Table4[OrderID])</f>
        <v>1500</v>
      </c>
    </row>
    <row r="532" spans="1:5" x14ac:dyDescent="0.25">
      <c r="A532" t="s">
        <v>957</v>
      </c>
      <c r="B532" t="s">
        <v>80</v>
      </c>
      <c r="C532" t="s">
        <v>421</v>
      </c>
      <c r="D532" s="1">
        <v>45550.105403602392</v>
      </c>
      <c r="E532">
        <f>COUNTA(Table4[OrderID])</f>
        <v>1500</v>
      </c>
    </row>
    <row r="533" spans="1:5" x14ac:dyDescent="0.25">
      <c r="A533" t="s">
        <v>958</v>
      </c>
      <c r="B533" t="s">
        <v>150</v>
      </c>
      <c r="C533" t="s">
        <v>421</v>
      </c>
      <c r="D533" s="1">
        <v>45550.592394929939</v>
      </c>
      <c r="E533">
        <f>COUNTA(Table4[OrderID])</f>
        <v>1500</v>
      </c>
    </row>
    <row r="534" spans="1:5" x14ac:dyDescent="0.25">
      <c r="A534" t="s">
        <v>959</v>
      </c>
      <c r="B534" t="s">
        <v>68</v>
      </c>
      <c r="C534" t="s">
        <v>424</v>
      </c>
      <c r="D534" s="1">
        <v>45551.079386257501</v>
      </c>
      <c r="E534">
        <f>COUNTA(Table4[OrderID])</f>
        <v>1500</v>
      </c>
    </row>
    <row r="535" spans="1:5" x14ac:dyDescent="0.25">
      <c r="A535" t="s">
        <v>960</v>
      </c>
      <c r="B535" t="s">
        <v>24</v>
      </c>
      <c r="C535" t="s">
        <v>423</v>
      </c>
      <c r="D535" s="1">
        <v>45551.566377585048</v>
      </c>
      <c r="E535">
        <f>COUNTA(Table4[OrderID])</f>
        <v>1500</v>
      </c>
    </row>
    <row r="536" spans="1:5" x14ac:dyDescent="0.25">
      <c r="A536" t="s">
        <v>961</v>
      </c>
      <c r="B536" t="s">
        <v>108</v>
      </c>
      <c r="C536" t="s">
        <v>424</v>
      </c>
      <c r="D536" s="1">
        <v>45552.053368912602</v>
      </c>
      <c r="E536">
        <f>COUNTA(Table4[OrderID])</f>
        <v>1500</v>
      </c>
    </row>
    <row r="537" spans="1:5" x14ac:dyDescent="0.25">
      <c r="A537" t="s">
        <v>962</v>
      </c>
      <c r="B537" t="s">
        <v>64</v>
      </c>
      <c r="C537" t="s">
        <v>424</v>
      </c>
      <c r="D537" s="1">
        <v>45552.540360240149</v>
      </c>
      <c r="E537">
        <f>COUNTA(Table4[OrderID])</f>
        <v>1500</v>
      </c>
    </row>
    <row r="538" spans="1:5" x14ac:dyDescent="0.25">
      <c r="A538" t="s">
        <v>963</v>
      </c>
      <c r="B538" t="s">
        <v>162</v>
      </c>
      <c r="C538" t="s">
        <v>424</v>
      </c>
      <c r="D538" s="1">
        <v>45553.027351567711</v>
      </c>
      <c r="E538">
        <f>COUNTA(Table4[OrderID])</f>
        <v>1500</v>
      </c>
    </row>
    <row r="539" spans="1:5" x14ac:dyDescent="0.25">
      <c r="A539" t="s">
        <v>964</v>
      </c>
      <c r="B539" t="s">
        <v>86</v>
      </c>
      <c r="C539" t="s">
        <v>424</v>
      </c>
      <c r="D539" s="1">
        <v>45553.514342895258</v>
      </c>
      <c r="E539">
        <f>COUNTA(Table4[OrderID])</f>
        <v>1500</v>
      </c>
    </row>
    <row r="540" spans="1:5" x14ac:dyDescent="0.25">
      <c r="A540" t="s">
        <v>965</v>
      </c>
      <c r="B540" t="s">
        <v>88</v>
      </c>
      <c r="C540" t="s">
        <v>422</v>
      </c>
      <c r="D540" s="1">
        <v>45554.001334222812</v>
      </c>
      <c r="E540">
        <f>COUNTA(Table4[OrderID])</f>
        <v>1500</v>
      </c>
    </row>
    <row r="541" spans="1:5" x14ac:dyDescent="0.25">
      <c r="A541" t="s">
        <v>966</v>
      </c>
      <c r="B541" t="s">
        <v>28</v>
      </c>
      <c r="C541" t="s">
        <v>423</v>
      </c>
      <c r="D541" s="1">
        <v>45554.488325550359</v>
      </c>
      <c r="E541">
        <f>COUNTA(Table4[OrderID])</f>
        <v>1500</v>
      </c>
    </row>
    <row r="542" spans="1:5" x14ac:dyDescent="0.25">
      <c r="A542" t="s">
        <v>967</v>
      </c>
      <c r="B542" t="s">
        <v>52</v>
      </c>
      <c r="C542" t="s">
        <v>422</v>
      </c>
      <c r="D542" s="1">
        <v>45554.975316877913</v>
      </c>
      <c r="E542">
        <f>COUNTA(Table4[OrderID])</f>
        <v>1500</v>
      </c>
    </row>
    <row r="543" spans="1:5" x14ac:dyDescent="0.25">
      <c r="A543" t="s">
        <v>968</v>
      </c>
      <c r="B543" t="s">
        <v>3</v>
      </c>
      <c r="C543" t="s">
        <v>423</v>
      </c>
      <c r="D543" s="1">
        <v>45555.46230820546</v>
      </c>
      <c r="E543">
        <f>COUNTA(Table4[OrderID])</f>
        <v>1500</v>
      </c>
    </row>
    <row r="544" spans="1:5" x14ac:dyDescent="0.25">
      <c r="A544" t="s">
        <v>969</v>
      </c>
      <c r="B544" t="s">
        <v>98</v>
      </c>
      <c r="C544" t="s">
        <v>421</v>
      </c>
      <c r="D544" s="1">
        <v>45555.949299533022</v>
      </c>
      <c r="E544">
        <f>COUNTA(Table4[OrderID])</f>
        <v>1500</v>
      </c>
    </row>
    <row r="545" spans="1:5" x14ac:dyDescent="0.25">
      <c r="A545" t="s">
        <v>970</v>
      </c>
      <c r="B545" t="s">
        <v>48</v>
      </c>
      <c r="C545" t="s">
        <v>424</v>
      </c>
      <c r="D545" s="1">
        <v>45556.436290860569</v>
      </c>
      <c r="E545">
        <f>COUNTA(Table4[OrderID])</f>
        <v>1500</v>
      </c>
    </row>
    <row r="546" spans="1:5" x14ac:dyDescent="0.25">
      <c r="A546" t="s">
        <v>971</v>
      </c>
      <c r="B546" t="s">
        <v>78</v>
      </c>
      <c r="C546" t="s">
        <v>422</v>
      </c>
      <c r="D546" s="1">
        <v>45556.923282188123</v>
      </c>
      <c r="E546">
        <f>COUNTA(Table4[OrderID])</f>
        <v>1500</v>
      </c>
    </row>
    <row r="547" spans="1:5" x14ac:dyDescent="0.25">
      <c r="A547" t="s">
        <v>972</v>
      </c>
      <c r="B547" t="s">
        <v>114</v>
      </c>
      <c r="C547" t="s">
        <v>423</v>
      </c>
      <c r="D547" s="1">
        <v>45557.41027351567</v>
      </c>
      <c r="E547">
        <f>COUNTA(Table4[OrderID])</f>
        <v>1500</v>
      </c>
    </row>
    <row r="548" spans="1:5" x14ac:dyDescent="0.25">
      <c r="A548" t="s">
        <v>973</v>
      </c>
      <c r="B548" t="s">
        <v>120</v>
      </c>
      <c r="C548" t="s">
        <v>421</v>
      </c>
      <c r="D548" s="1">
        <v>45557.897264843217</v>
      </c>
      <c r="E548">
        <f>COUNTA(Table4[OrderID])</f>
        <v>1500</v>
      </c>
    </row>
    <row r="549" spans="1:5" x14ac:dyDescent="0.25">
      <c r="A549" t="s">
        <v>974</v>
      </c>
      <c r="B549" t="s">
        <v>3</v>
      </c>
      <c r="C549" t="s">
        <v>421</v>
      </c>
      <c r="D549" s="1">
        <v>45558.384256170779</v>
      </c>
      <c r="E549">
        <f>COUNTA(Table4[OrderID])</f>
        <v>1500</v>
      </c>
    </row>
    <row r="550" spans="1:5" x14ac:dyDescent="0.25">
      <c r="A550" t="s">
        <v>975</v>
      </c>
      <c r="B550" t="s">
        <v>132</v>
      </c>
      <c r="C550" t="s">
        <v>424</v>
      </c>
      <c r="D550" s="1">
        <v>45558.871247498319</v>
      </c>
      <c r="E550">
        <f>COUNTA(Table4[OrderID])</f>
        <v>1500</v>
      </c>
    </row>
    <row r="551" spans="1:5" x14ac:dyDescent="0.25">
      <c r="A551" t="s">
        <v>976</v>
      </c>
      <c r="B551" t="s">
        <v>114</v>
      </c>
      <c r="C551" t="s">
        <v>423</v>
      </c>
      <c r="D551" s="1">
        <v>45559.35823882588</v>
      </c>
      <c r="E551">
        <f>COUNTA(Table4[OrderID])</f>
        <v>1500</v>
      </c>
    </row>
    <row r="552" spans="1:5" x14ac:dyDescent="0.25">
      <c r="A552" t="s">
        <v>977</v>
      </c>
      <c r="B552" t="s">
        <v>116</v>
      </c>
      <c r="C552" t="s">
        <v>422</v>
      </c>
      <c r="D552" s="1">
        <v>45559.845230153427</v>
      </c>
      <c r="E552">
        <f>COUNTA(Table4[OrderID])</f>
        <v>1500</v>
      </c>
    </row>
    <row r="553" spans="1:5" x14ac:dyDescent="0.25">
      <c r="A553" t="s">
        <v>978</v>
      </c>
      <c r="B553" t="s">
        <v>86</v>
      </c>
      <c r="C553" t="s">
        <v>424</v>
      </c>
      <c r="D553" s="1">
        <v>45560.332221480981</v>
      </c>
      <c r="E553">
        <f>COUNTA(Table4[OrderID])</f>
        <v>1500</v>
      </c>
    </row>
    <row r="554" spans="1:5" x14ac:dyDescent="0.25">
      <c r="A554" t="s">
        <v>979</v>
      </c>
      <c r="B554" t="s">
        <v>36</v>
      </c>
      <c r="C554" t="s">
        <v>422</v>
      </c>
      <c r="D554" s="1">
        <v>45560.819212808528</v>
      </c>
      <c r="E554">
        <f>COUNTA(Table4[OrderID])</f>
        <v>1500</v>
      </c>
    </row>
    <row r="555" spans="1:5" x14ac:dyDescent="0.25">
      <c r="A555" t="s">
        <v>980</v>
      </c>
      <c r="B555" t="s">
        <v>48</v>
      </c>
      <c r="C555" t="s">
        <v>421</v>
      </c>
      <c r="D555" s="1">
        <v>45561.30620413609</v>
      </c>
      <c r="E555">
        <f>COUNTA(Table4[OrderID])</f>
        <v>1500</v>
      </c>
    </row>
    <row r="556" spans="1:5" x14ac:dyDescent="0.25">
      <c r="A556" t="s">
        <v>981</v>
      </c>
      <c r="B556" t="s">
        <v>100</v>
      </c>
      <c r="C556" t="s">
        <v>422</v>
      </c>
      <c r="D556" s="1">
        <v>45561.793195463637</v>
      </c>
      <c r="E556">
        <f>COUNTA(Table4[OrderID])</f>
        <v>1500</v>
      </c>
    </row>
    <row r="557" spans="1:5" x14ac:dyDescent="0.25">
      <c r="A557" t="s">
        <v>982</v>
      </c>
      <c r="B557" t="s">
        <v>152</v>
      </c>
      <c r="C557" t="s">
        <v>422</v>
      </c>
      <c r="D557" s="1">
        <v>45562.280186791191</v>
      </c>
      <c r="E557">
        <f>COUNTA(Table4[OrderID])</f>
        <v>1500</v>
      </c>
    </row>
    <row r="558" spans="1:5" x14ac:dyDescent="0.25">
      <c r="A558" t="s">
        <v>983</v>
      </c>
      <c r="B558" t="s">
        <v>112</v>
      </c>
      <c r="C558" t="s">
        <v>424</v>
      </c>
      <c r="D558" s="1">
        <v>45562.767178118738</v>
      </c>
      <c r="E558">
        <f>COUNTA(Table4[OrderID])</f>
        <v>1500</v>
      </c>
    </row>
    <row r="559" spans="1:5" x14ac:dyDescent="0.25">
      <c r="A559" t="s">
        <v>984</v>
      </c>
      <c r="B559" t="s">
        <v>24</v>
      </c>
      <c r="C559" t="s">
        <v>422</v>
      </c>
      <c r="D559" s="1">
        <v>45563.2541694463</v>
      </c>
      <c r="E559">
        <f>COUNTA(Table4[OrderID])</f>
        <v>1500</v>
      </c>
    </row>
    <row r="560" spans="1:5" x14ac:dyDescent="0.25">
      <c r="A560" t="s">
        <v>985</v>
      </c>
      <c r="B560" t="s">
        <v>154</v>
      </c>
      <c r="C560" t="s">
        <v>424</v>
      </c>
      <c r="D560" s="1">
        <v>45563.74116077384</v>
      </c>
      <c r="E560">
        <f>COUNTA(Table4[OrderID])</f>
        <v>1500</v>
      </c>
    </row>
    <row r="561" spans="1:5" x14ac:dyDescent="0.25">
      <c r="A561" t="s">
        <v>986</v>
      </c>
      <c r="B561" t="s">
        <v>110</v>
      </c>
      <c r="C561" t="s">
        <v>421</v>
      </c>
      <c r="D561" s="1">
        <v>45564.228152101401</v>
      </c>
      <c r="E561">
        <f>COUNTA(Table4[OrderID])</f>
        <v>1500</v>
      </c>
    </row>
    <row r="562" spans="1:5" x14ac:dyDescent="0.25">
      <c r="A562" t="s">
        <v>987</v>
      </c>
      <c r="B562" t="s">
        <v>120</v>
      </c>
      <c r="C562" t="s">
        <v>424</v>
      </c>
      <c r="D562" s="1">
        <v>45564.715143428948</v>
      </c>
      <c r="E562">
        <f>COUNTA(Table4[OrderID])</f>
        <v>1500</v>
      </c>
    </row>
    <row r="563" spans="1:5" x14ac:dyDescent="0.25">
      <c r="A563" t="s">
        <v>988</v>
      </c>
      <c r="B563" t="s">
        <v>58</v>
      </c>
      <c r="C563" t="s">
        <v>424</v>
      </c>
      <c r="D563" s="1">
        <v>45565.202134756502</v>
      </c>
      <c r="E563">
        <f>COUNTA(Table4[OrderID])</f>
        <v>1500</v>
      </c>
    </row>
    <row r="564" spans="1:5" x14ac:dyDescent="0.25">
      <c r="A564" t="s">
        <v>989</v>
      </c>
      <c r="B564" t="s">
        <v>88</v>
      </c>
      <c r="C564" t="s">
        <v>423</v>
      </c>
      <c r="D564" s="1">
        <v>45565.689126084049</v>
      </c>
      <c r="E564">
        <f>COUNTA(Table4[OrderID])</f>
        <v>1500</v>
      </c>
    </row>
    <row r="565" spans="1:5" x14ac:dyDescent="0.25">
      <c r="A565" t="s">
        <v>990</v>
      </c>
      <c r="B565" t="s">
        <v>76</v>
      </c>
      <c r="C565" t="s">
        <v>422</v>
      </c>
      <c r="D565" s="1">
        <v>45566.176117411604</v>
      </c>
      <c r="E565">
        <f>COUNTA(Table4[OrderID])</f>
        <v>1500</v>
      </c>
    </row>
    <row r="566" spans="1:5" x14ac:dyDescent="0.25">
      <c r="A566" t="s">
        <v>991</v>
      </c>
      <c r="B566" t="s">
        <v>132</v>
      </c>
      <c r="C566" t="s">
        <v>421</v>
      </c>
      <c r="D566" s="1">
        <v>45566.663108739158</v>
      </c>
      <c r="E566">
        <f>COUNTA(Table4[OrderID])</f>
        <v>1500</v>
      </c>
    </row>
    <row r="567" spans="1:5" x14ac:dyDescent="0.25">
      <c r="A567" t="s">
        <v>992</v>
      </c>
      <c r="B567" t="s">
        <v>56</v>
      </c>
      <c r="C567" t="s">
        <v>424</v>
      </c>
      <c r="D567" s="1">
        <v>45567.150100066698</v>
      </c>
      <c r="E567">
        <f>COUNTA(Table4[OrderID])</f>
        <v>1500</v>
      </c>
    </row>
    <row r="568" spans="1:5" x14ac:dyDescent="0.25">
      <c r="A568" t="s">
        <v>993</v>
      </c>
      <c r="B568" t="s">
        <v>156</v>
      </c>
      <c r="C568" t="s">
        <v>421</v>
      </c>
      <c r="D568" s="1">
        <v>45567.637091394259</v>
      </c>
      <c r="E568">
        <f>COUNTA(Table4[OrderID])</f>
        <v>1500</v>
      </c>
    </row>
    <row r="569" spans="1:5" x14ac:dyDescent="0.25">
      <c r="A569" t="s">
        <v>994</v>
      </c>
      <c r="B569" t="s">
        <v>82</v>
      </c>
      <c r="C569" t="s">
        <v>423</v>
      </c>
      <c r="D569" s="1">
        <v>45568.124082721813</v>
      </c>
      <c r="E569">
        <f>COUNTA(Table4[OrderID])</f>
        <v>1500</v>
      </c>
    </row>
    <row r="570" spans="1:5" x14ac:dyDescent="0.25">
      <c r="A570" t="s">
        <v>995</v>
      </c>
      <c r="B570" t="s">
        <v>6</v>
      </c>
      <c r="C570" t="s">
        <v>422</v>
      </c>
      <c r="D570" s="1">
        <v>45568.61107404936</v>
      </c>
      <c r="E570">
        <f>COUNTA(Table4[OrderID])</f>
        <v>1500</v>
      </c>
    </row>
    <row r="571" spans="1:5" x14ac:dyDescent="0.25">
      <c r="A571" t="s">
        <v>996</v>
      </c>
      <c r="B571" t="s">
        <v>18</v>
      </c>
      <c r="C571" t="s">
        <v>424</v>
      </c>
      <c r="D571" s="1">
        <v>45569.098065376907</v>
      </c>
      <c r="E571">
        <f>COUNTA(Table4[OrderID])</f>
        <v>1500</v>
      </c>
    </row>
    <row r="572" spans="1:5" x14ac:dyDescent="0.25">
      <c r="A572" t="s">
        <v>997</v>
      </c>
      <c r="B572" t="s">
        <v>74</v>
      </c>
      <c r="C572" t="s">
        <v>422</v>
      </c>
      <c r="D572" s="1">
        <v>45569.585056704469</v>
      </c>
      <c r="E572">
        <f>COUNTA(Table4[OrderID])</f>
        <v>1500</v>
      </c>
    </row>
    <row r="573" spans="1:5" x14ac:dyDescent="0.25">
      <c r="A573" t="s">
        <v>998</v>
      </c>
      <c r="B573" t="s">
        <v>40</v>
      </c>
      <c r="C573" t="s">
        <v>423</v>
      </c>
      <c r="D573" s="1">
        <v>45570.072048032023</v>
      </c>
      <c r="E573">
        <f>COUNTA(Table4[OrderID])</f>
        <v>1500</v>
      </c>
    </row>
    <row r="574" spans="1:5" x14ac:dyDescent="0.25">
      <c r="A574" t="s">
        <v>999</v>
      </c>
      <c r="B574" t="s">
        <v>92</v>
      </c>
      <c r="C574" t="s">
        <v>423</v>
      </c>
      <c r="D574" s="1">
        <v>45570.55903935957</v>
      </c>
      <c r="E574">
        <f>COUNTA(Table4[OrderID])</f>
        <v>1500</v>
      </c>
    </row>
    <row r="575" spans="1:5" x14ac:dyDescent="0.25">
      <c r="A575" t="s">
        <v>1000</v>
      </c>
      <c r="B575" t="s">
        <v>124</v>
      </c>
      <c r="C575" t="s">
        <v>421</v>
      </c>
      <c r="D575" s="1">
        <v>45571.046030687117</v>
      </c>
      <c r="E575">
        <f>COUNTA(Table4[OrderID])</f>
        <v>1500</v>
      </c>
    </row>
    <row r="576" spans="1:5" x14ac:dyDescent="0.25">
      <c r="A576" t="s">
        <v>1001</v>
      </c>
      <c r="B576" t="s">
        <v>108</v>
      </c>
      <c r="C576" t="s">
        <v>424</v>
      </c>
      <c r="D576" s="1">
        <v>45571.533022014679</v>
      </c>
      <c r="E576">
        <f>COUNTA(Table4[OrderID])</f>
        <v>1500</v>
      </c>
    </row>
    <row r="577" spans="1:5" x14ac:dyDescent="0.25">
      <c r="A577" t="s">
        <v>1002</v>
      </c>
      <c r="B577" t="s">
        <v>114</v>
      </c>
      <c r="C577" t="s">
        <v>421</v>
      </c>
      <c r="D577" s="1">
        <v>45572.020013342219</v>
      </c>
      <c r="E577">
        <f>COUNTA(Table4[OrderID])</f>
        <v>1500</v>
      </c>
    </row>
    <row r="578" spans="1:5" x14ac:dyDescent="0.25">
      <c r="A578" t="s">
        <v>1003</v>
      </c>
      <c r="B578" t="s">
        <v>54</v>
      </c>
      <c r="C578" t="s">
        <v>423</v>
      </c>
      <c r="D578" s="1">
        <v>45572.507004669773</v>
      </c>
      <c r="E578">
        <f>COUNTA(Table4[OrderID])</f>
        <v>1500</v>
      </c>
    </row>
    <row r="579" spans="1:5" x14ac:dyDescent="0.25">
      <c r="A579" t="s">
        <v>1004</v>
      </c>
      <c r="B579" t="s">
        <v>56</v>
      </c>
      <c r="C579" t="s">
        <v>422</v>
      </c>
      <c r="D579" s="1">
        <v>45572.993995997327</v>
      </c>
      <c r="E579">
        <f>COUNTA(Table4[OrderID])</f>
        <v>1500</v>
      </c>
    </row>
    <row r="580" spans="1:5" x14ac:dyDescent="0.25">
      <c r="A580" t="s">
        <v>1005</v>
      </c>
      <c r="B580" t="s">
        <v>148</v>
      </c>
      <c r="C580" t="s">
        <v>421</v>
      </c>
      <c r="D580" s="1">
        <v>45573.480987324867</v>
      </c>
      <c r="E580">
        <f>COUNTA(Table4[OrderID])</f>
        <v>1500</v>
      </c>
    </row>
    <row r="581" spans="1:5" x14ac:dyDescent="0.25">
      <c r="A581" t="s">
        <v>1006</v>
      </c>
      <c r="B581" t="s">
        <v>110</v>
      </c>
      <c r="C581" t="s">
        <v>421</v>
      </c>
      <c r="D581" s="1">
        <v>45573.967978652428</v>
      </c>
      <c r="E581">
        <f>COUNTA(Table4[OrderID])</f>
        <v>1500</v>
      </c>
    </row>
    <row r="582" spans="1:5" x14ac:dyDescent="0.25">
      <c r="A582" t="s">
        <v>1007</v>
      </c>
      <c r="B582" t="s">
        <v>146</v>
      </c>
      <c r="C582" t="s">
        <v>422</v>
      </c>
      <c r="D582" s="1">
        <v>45574.454969979983</v>
      </c>
      <c r="E582">
        <f>COUNTA(Table4[OrderID])</f>
        <v>1500</v>
      </c>
    </row>
    <row r="583" spans="1:5" x14ac:dyDescent="0.25">
      <c r="A583" t="s">
        <v>1008</v>
      </c>
      <c r="B583" t="s">
        <v>72</v>
      </c>
      <c r="C583" t="s">
        <v>421</v>
      </c>
      <c r="D583" s="1">
        <v>45574.941961307537</v>
      </c>
      <c r="E583">
        <f>COUNTA(Table4[OrderID])</f>
        <v>1500</v>
      </c>
    </row>
    <row r="584" spans="1:5" x14ac:dyDescent="0.25">
      <c r="A584" t="s">
        <v>1009</v>
      </c>
      <c r="B584" t="s">
        <v>104</v>
      </c>
      <c r="C584" t="s">
        <v>422</v>
      </c>
      <c r="D584" s="1">
        <v>45575.428952635077</v>
      </c>
      <c r="E584">
        <f>COUNTA(Table4[OrderID])</f>
        <v>1500</v>
      </c>
    </row>
    <row r="585" spans="1:5" x14ac:dyDescent="0.25">
      <c r="A585" t="s">
        <v>1010</v>
      </c>
      <c r="B585" t="s">
        <v>64</v>
      </c>
      <c r="C585" t="s">
        <v>424</v>
      </c>
      <c r="D585" s="1">
        <v>45575.915943962638</v>
      </c>
      <c r="E585">
        <f>COUNTA(Table4[OrderID])</f>
        <v>1500</v>
      </c>
    </row>
    <row r="586" spans="1:5" x14ac:dyDescent="0.25">
      <c r="A586" t="s">
        <v>1011</v>
      </c>
      <c r="B586" t="s">
        <v>132</v>
      </c>
      <c r="C586" t="s">
        <v>422</v>
      </c>
      <c r="D586" s="1">
        <v>45576.402935290193</v>
      </c>
      <c r="E586">
        <f>COUNTA(Table4[OrderID])</f>
        <v>1500</v>
      </c>
    </row>
    <row r="587" spans="1:5" x14ac:dyDescent="0.25">
      <c r="A587" t="s">
        <v>1012</v>
      </c>
      <c r="B587" t="s">
        <v>50</v>
      </c>
      <c r="C587" t="s">
        <v>424</v>
      </c>
      <c r="D587" s="1">
        <v>45576.88992661774</v>
      </c>
      <c r="E587">
        <f>COUNTA(Table4[OrderID])</f>
        <v>1500</v>
      </c>
    </row>
    <row r="588" spans="1:5" x14ac:dyDescent="0.25">
      <c r="A588" t="s">
        <v>1013</v>
      </c>
      <c r="B588" t="s">
        <v>58</v>
      </c>
      <c r="C588" t="s">
        <v>422</v>
      </c>
      <c r="D588" s="1">
        <v>45577.376917945287</v>
      </c>
      <c r="E588">
        <f>COUNTA(Table4[OrderID])</f>
        <v>1500</v>
      </c>
    </row>
    <row r="589" spans="1:5" x14ac:dyDescent="0.25">
      <c r="A589" t="s">
        <v>1014</v>
      </c>
      <c r="B589" t="s">
        <v>62</v>
      </c>
      <c r="C589" t="s">
        <v>423</v>
      </c>
      <c r="D589" s="1">
        <v>45577.863909272848</v>
      </c>
      <c r="E589">
        <f>COUNTA(Table4[OrderID])</f>
        <v>1500</v>
      </c>
    </row>
    <row r="590" spans="1:5" x14ac:dyDescent="0.25">
      <c r="A590" t="s">
        <v>1015</v>
      </c>
      <c r="B590" t="s">
        <v>104</v>
      </c>
      <c r="C590" t="s">
        <v>423</v>
      </c>
      <c r="D590" s="1">
        <v>45578.350900600402</v>
      </c>
      <c r="E590">
        <f>COUNTA(Table4[OrderID])</f>
        <v>1500</v>
      </c>
    </row>
    <row r="591" spans="1:5" x14ac:dyDescent="0.25">
      <c r="A591" t="s">
        <v>1016</v>
      </c>
      <c r="B591" t="s">
        <v>148</v>
      </c>
      <c r="C591" t="s">
        <v>424</v>
      </c>
      <c r="D591" s="1">
        <v>45578.837891927949</v>
      </c>
      <c r="E591">
        <f>COUNTA(Table4[OrderID])</f>
        <v>1500</v>
      </c>
    </row>
    <row r="592" spans="1:5" x14ac:dyDescent="0.25">
      <c r="A592" t="s">
        <v>1017</v>
      </c>
      <c r="B592" t="s">
        <v>104</v>
      </c>
      <c r="C592" t="s">
        <v>424</v>
      </c>
      <c r="D592" s="1">
        <v>45579.324883255496</v>
      </c>
      <c r="E592">
        <f>COUNTA(Table4[OrderID])</f>
        <v>1500</v>
      </c>
    </row>
    <row r="593" spans="1:5" x14ac:dyDescent="0.25">
      <c r="A593" t="s">
        <v>1018</v>
      </c>
      <c r="B593" t="s">
        <v>46</v>
      </c>
      <c r="C593" t="s">
        <v>423</v>
      </c>
      <c r="D593" s="1">
        <v>45579.811874583043</v>
      </c>
      <c r="E593">
        <f>COUNTA(Table4[OrderID])</f>
        <v>1500</v>
      </c>
    </row>
    <row r="594" spans="1:5" x14ac:dyDescent="0.25">
      <c r="A594" t="s">
        <v>1019</v>
      </c>
      <c r="B594" t="s">
        <v>132</v>
      </c>
      <c r="C594" t="s">
        <v>424</v>
      </c>
      <c r="D594" s="1">
        <v>45580.298865910598</v>
      </c>
      <c r="E594">
        <f>COUNTA(Table4[OrderID])</f>
        <v>1500</v>
      </c>
    </row>
    <row r="595" spans="1:5" x14ac:dyDescent="0.25">
      <c r="A595" t="s">
        <v>1020</v>
      </c>
      <c r="B595" t="s">
        <v>128</v>
      </c>
      <c r="C595" t="s">
        <v>422</v>
      </c>
      <c r="D595" s="1">
        <v>45580.785857238137</v>
      </c>
      <c r="E595">
        <f>COUNTA(Table4[OrderID])</f>
        <v>1500</v>
      </c>
    </row>
    <row r="596" spans="1:5" x14ac:dyDescent="0.25">
      <c r="A596" t="s">
        <v>1021</v>
      </c>
      <c r="B596" t="s">
        <v>104</v>
      </c>
      <c r="C596" t="s">
        <v>422</v>
      </c>
      <c r="D596" s="1">
        <v>45581.272848565714</v>
      </c>
      <c r="E596">
        <f>COUNTA(Table4[OrderID])</f>
        <v>1500</v>
      </c>
    </row>
    <row r="597" spans="1:5" x14ac:dyDescent="0.25">
      <c r="A597" t="s">
        <v>1022</v>
      </c>
      <c r="B597" t="s">
        <v>148</v>
      </c>
      <c r="C597" t="s">
        <v>423</v>
      </c>
      <c r="D597" s="1">
        <v>45581.759839893253</v>
      </c>
      <c r="E597">
        <f>COUNTA(Table4[OrderID])</f>
        <v>1500</v>
      </c>
    </row>
    <row r="598" spans="1:5" x14ac:dyDescent="0.25">
      <c r="A598" t="s">
        <v>1023</v>
      </c>
      <c r="B598" t="s">
        <v>3</v>
      </c>
      <c r="C598" t="s">
        <v>421</v>
      </c>
      <c r="D598" s="1">
        <v>45582.246831220808</v>
      </c>
      <c r="E598">
        <f>COUNTA(Table4[OrderID])</f>
        <v>1500</v>
      </c>
    </row>
    <row r="599" spans="1:5" x14ac:dyDescent="0.25">
      <c r="A599" t="s">
        <v>1024</v>
      </c>
      <c r="B599" t="s">
        <v>32</v>
      </c>
      <c r="C599" t="s">
        <v>422</v>
      </c>
      <c r="D599" s="1">
        <v>45582.733822548347</v>
      </c>
      <c r="E599">
        <f>COUNTA(Table4[OrderID])</f>
        <v>1500</v>
      </c>
    </row>
    <row r="600" spans="1:5" x14ac:dyDescent="0.25">
      <c r="A600" t="s">
        <v>1025</v>
      </c>
      <c r="B600" t="s">
        <v>108</v>
      </c>
      <c r="C600" t="s">
        <v>424</v>
      </c>
      <c r="D600" s="1">
        <v>45583.220813875923</v>
      </c>
      <c r="E600">
        <f>COUNTA(Table4[OrderID])</f>
        <v>1500</v>
      </c>
    </row>
    <row r="601" spans="1:5" x14ac:dyDescent="0.25">
      <c r="A601" t="s">
        <v>1026</v>
      </c>
      <c r="B601" t="s">
        <v>118</v>
      </c>
      <c r="C601" t="s">
        <v>421</v>
      </c>
      <c r="D601" s="1">
        <v>45583.707805203463</v>
      </c>
      <c r="E601">
        <f>COUNTA(Table4[OrderID])</f>
        <v>1500</v>
      </c>
    </row>
    <row r="602" spans="1:5" x14ac:dyDescent="0.25">
      <c r="A602" t="s">
        <v>1027</v>
      </c>
      <c r="B602" t="s">
        <v>130</v>
      </c>
      <c r="C602" t="s">
        <v>421</v>
      </c>
      <c r="D602" s="1">
        <v>45584.194796531017</v>
      </c>
      <c r="E602">
        <f>COUNTA(Table4[OrderID])</f>
        <v>1500</v>
      </c>
    </row>
    <row r="603" spans="1:5" x14ac:dyDescent="0.25">
      <c r="A603" t="s">
        <v>1028</v>
      </c>
      <c r="B603" t="s">
        <v>70</v>
      </c>
      <c r="C603" t="s">
        <v>422</v>
      </c>
      <c r="D603" s="1">
        <v>45584.681787858557</v>
      </c>
      <c r="E603">
        <f>COUNTA(Table4[OrderID])</f>
        <v>1500</v>
      </c>
    </row>
    <row r="604" spans="1:5" x14ac:dyDescent="0.25">
      <c r="A604" t="s">
        <v>1029</v>
      </c>
      <c r="B604" t="s">
        <v>66</v>
      </c>
      <c r="C604" t="s">
        <v>422</v>
      </c>
      <c r="D604" s="1">
        <v>45585.168779186133</v>
      </c>
      <c r="E604">
        <f>COUNTA(Table4[OrderID])</f>
        <v>1500</v>
      </c>
    </row>
    <row r="605" spans="1:5" x14ac:dyDescent="0.25">
      <c r="A605" t="s">
        <v>1030</v>
      </c>
      <c r="B605" t="s">
        <v>64</v>
      </c>
      <c r="C605" t="s">
        <v>421</v>
      </c>
      <c r="D605" s="1">
        <v>45585.655770513673</v>
      </c>
      <c r="E605">
        <f>COUNTA(Table4[OrderID])</f>
        <v>1500</v>
      </c>
    </row>
    <row r="606" spans="1:5" x14ac:dyDescent="0.25">
      <c r="A606" t="s">
        <v>1031</v>
      </c>
      <c r="B606" t="s">
        <v>104</v>
      </c>
      <c r="C606" t="s">
        <v>421</v>
      </c>
      <c r="D606" s="1">
        <v>45586.142761841227</v>
      </c>
      <c r="E606">
        <f>COUNTA(Table4[OrderID])</f>
        <v>1500</v>
      </c>
    </row>
    <row r="607" spans="1:5" x14ac:dyDescent="0.25">
      <c r="A607" t="s">
        <v>1032</v>
      </c>
      <c r="B607" t="s">
        <v>96</v>
      </c>
      <c r="C607" t="s">
        <v>423</v>
      </c>
      <c r="D607" s="1">
        <v>45586.629753168767</v>
      </c>
      <c r="E607">
        <f>COUNTA(Table4[OrderID])</f>
        <v>1500</v>
      </c>
    </row>
    <row r="608" spans="1:5" x14ac:dyDescent="0.25">
      <c r="A608" t="s">
        <v>1033</v>
      </c>
      <c r="B608" t="s">
        <v>66</v>
      </c>
      <c r="C608" t="s">
        <v>424</v>
      </c>
      <c r="D608" s="1">
        <v>45587.116744496321</v>
      </c>
      <c r="E608">
        <f>COUNTA(Table4[OrderID])</f>
        <v>1500</v>
      </c>
    </row>
    <row r="609" spans="1:5" x14ac:dyDescent="0.25">
      <c r="A609" t="s">
        <v>1034</v>
      </c>
      <c r="B609" t="s">
        <v>38</v>
      </c>
      <c r="C609" t="s">
        <v>423</v>
      </c>
      <c r="D609" s="1">
        <v>45587.603735823883</v>
      </c>
      <c r="E609">
        <f>COUNTA(Table4[OrderID])</f>
        <v>1500</v>
      </c>
    </row>
    <row r="610" spans="1:5" x14ac:dyDescent="0.25">
      <c r="A610" t="s">
        <v>1035</v>
      </c>
      <c r="B610" t="s">
        <v>86</v>
      </c>
      <c r="C610" t="s">
        <v>422</v>
      </c>
      <c r="D610" s="1">
        <v>45588.090727151422</v>
      </c>
      <c r="E610">
        <f>COUNTA(Table4[OrderID])</f>
        <v>1500</v>
      </c>
    </row>
    <row r="611" spans="1:5" x14ac:dyDescent="0.25">
      <c r="A611" t="s">
        <v>1036</v>
      </c>
      <c r="B611" t="s">
        <v>44</v>
      </c>
      <c r="C611" t="s">
        <v>423</v>
      </c>
      <c r="D611" s="1">
        <v>45588.577718478977</v>
      </c>
      <c r="E611">
        <f>COUNTA(Table4[OrderID])</f>
        <v>1500</v>
      </c>
    </row>
    <row r="612" spans="1:5" x14ac:dyDescent="0.25">
      <c r="A612" t="s">
        <v>1037</v>
      </c>
      <c r="B612" t="s">
        <v>42</v>
      </c>
      <c r="C612" t="s">
        <v>423</v>
      </c>
      <c r="D612" s="1">
        <v>45589.064709806531</v>
      </c>
      <c r="E612">
        <f>COUNTA(Table4[OrderID])</f>
        <v>1500</v>
      </c>
    </row>
    <row r="613" spans="1:5" x14ac:dyDescent="0.25">
      <c r="A613" t="s">
        <v>1038</v>
      </c>
      <c r="B613" t="s">
        <v>3</v>
      </c>
      <c r="C613" t="s">
        <v>423</v>
      </c>
      <c r="D613" s="1">
        <v>45589.551701134093</v>
      </c>
      <c r="E613">
        <f>COUNTA(Table4[OrderID])</f>
        <v>1500</v>
      </c>
    </row>
    <row r="614" spans="1:5" x14ac:dyDescent="0.25">
      <c r="A614" t="s">
        <v>1039</v>
      </c>
      <c r="B614" t="s">
        <v>162</v>
      </c>
      <c r="C614" t="s">
        <v>423</v>
      </c>
      <c r="D614" s="1">
        <v>45590.038692461632</v>
      </c>
      <c r="E614">
        <f>COUNTA(Table4[OrderID])</f>
        <v>1500</v>
      </c>
    </row>
    <row r="615" spans="1:5" x14ac:dyDescent="0.25">
      <c r="A615" t="s">
        <v>1040</v>
      </c>
      <c r="B615" t="s">
        <v>100</v>
      </c>
      <c r="C615" t="s">
        <v>424</v>
      </c>
      <c r="D615" s="1">
        <v>45590.525683789187</v>
      </c>
      <c r="E615">
        <f>COUNTA(Table4[OrderID])</f>
        <v>1500</v>
      </c>
    </row>
    <row r="616" spans="1:5" x14ac:dyDescent="0.25">
      <c r="A616" t="s">
        <v>1041</v>
      </c>
      <c r="B616" t="s">
        <v>138</v>
      </c>
      <c r="C616" t="s">
        <v>424</v>
      </c>
      <c r="D616" s="1">
        <v>45591.012675116734</v>
      </c>
      <c r="E616">
        <f>COUNTA(Table4[OrderID])</f>
        <v>1500</v>
      </c>
    </row>
    <row r="617" spans="1:5" x14ac:dyDescent="0.25">
      <c r="A617" t="s">
        <v>1042</v>
      </c>
      <c r="B617" t="s">
        <v>82</v>
      </c>
      <c r="C617" t="s">
        <v>421</v>
      </c>
      <c r="D617" s="1">
        <v>45591.499666444302</v>
      </c>
      <c r="E617">
        <f>COUNTA(Table4[OrderID])</f>
        <v>1500</v>
      </c>
    </row>
    <row r="618" spans="1:5" x14ac:dyDescent="0.25">
      <c r="A618" t="s">
        <v>1043</v>
      </c>
      <c r="B618" t="s">
        <v>108</v>
      </c>
      <c r="C618" t="s">
        <v>422</v>
      </c>
      <c r="D618" s="1">
        <v>45591.986657771842</v>
      </c>
      <c r="E618">
        <f>COUNTA(Table4[OrderID])</f>
        <v>1500</v>
      </c>
    </row>
    <row r="619" spans="1:5" x14ac:dyDescent="0.25">
      <c r="A619" t="s">
        <v>1044</v>
      </c>
      <c r="B619" t="s">
        <v>132</v>
      </c>
      <c r="C619" t="s">
        <v>423</v>
      </c>
      <c r="D619" s="1">
        <v>45592.473649099396</v>
      </c>
      <c r="E619">
        <f>COUNTA(Table4[OrderID])</f>
        <v>1500</v>
      </c>
    </row>
    <row r="620" spans="1:5" x14ac:dyDescent="0.25">
      <c r="A620" t="s">
        <v>1045</v>
      </c>
      <c r="B620" t="s">
        <v>11</v>
      </c>
      <c r="C620" t="s">
        <v>421</v>
      </c>
      <c r="D620" s="1">
        <v>45592.960640426943</v>
      </c>
      <c r="E620">
        <f>COUNTA(Table4[OrderID])</f>
        <v>1500</v>
      </c>
    </row>
    <row r="621" spans="1:5" x14ac:dyDescent="0.25">
      <c r="A621" t="s">
        <v>1046</v>
      </c>
      <c r="B621" t="s">
        <v>3</v>
      </c>
      <c r="C621" t="s">
        <v>421</v>
      </c>
      <c r="D621" s="1">
        <v>45593.447631754498</v>
      </c>
      <c r="E621">
        <f>COUNTA(Table4[OrderID])</f>
        <v>1500</v>
      </c>
    </row>
    <row r="622" spans="1:5" x14ac:dyDescent="0.25">
      <c r="A622" t="s">
        <v>1047</v>
      </c>
      <c r="B622" t="s">
        <v>21</v>
      </c>
      <c r="C622" t="s">
        <v>421</v>
      </c>
      <c r="D622" s="1">
        <v>45593.934623082052</v>
      </c>
      <c r="E622">
        <f>COUNTA(Table4[OrderID])</f>
        <v>1500</v>
      </c>
    </row>
    <row r="623" spans="1:5" x14ac:dyDescent="0.25">
      <c r="A623" t="s">
        <v>1048</v>
      </c>
      <c r="B623" t="s">
        <v>64</v>
      </c>
      <c r="C623" t="s">
        <v>424</v>
      </c>
      <c r="D623" s="1">
        <v>45594.421614409592</v>
      </c>
      <c r="E623">
        <f>COUNTA(Table4[OrderID])</f>
        <v>1500</v>
      </c>
    </row>
    <row r="624" spans="1:5" x14ac:dyDescent="0.25">
      <c r="A624" t="s">
        <v>1049</v>
      </c>
      <c r="B624" t="s">
        <v>116</v>
      </c>
      <c r="C624" t="s">
        <v>423</v>
      </c>
      <c r="D624" s="1">
        <v>45594.908605737153</v>
      </c>
      <c r="E624">
        <f>COUNTA(Table4[OrderID])</f>
        <v>1500</v>
      </c>
    </row>
    <row r="625" spans="1:5" x14ac:dyDescent="0.25">
      <c r="A625" t="s">
        <v>1050</v>
      </c>
      <c r="B625" t="s">
        <v>9</v>
      </c>
      <c r="C625" t="s">
        <v>423</v>
      </c>
      <c r="D625" s="1">
        <v>45595.3955970647</v>
      </c>
      <c r="E625">
        <f>COUNTA(Table4[OrderID])</f>
        <v>1500</v>
      </c>
    </row>
    <row r="626" spans="1:5" x14ac:dyDescent="0.25">
      <c r="A626" t="s">
        <v>1051</v>
      </c>
      <c r="B626" t="s">
        <v>70</v>
      </c>
      <c r="C626" t="s">
        <v>422</v>
      </c>
      <c r="D626" s="1">
        <v>45595.882588392247</v>
      </c>
      <c r="E626">
        <f>COUNTA(Table4[OrderID])</f>
        <v>1500</v>
      </c>
    </row>
    <row r="627" spans="1:5" x14ac:dyDescent="0.25">
      <c r="A627" t="s">
        <v>1052</v>
      </c>
      <c r="B627" t="s">
        <v>26</v>
      </c>
      <c r="C627" t="s">
        <v>423</v>
      </c>
      <c r="D627" s="1">
        <v>45596.369579719802</v>
      </c>
      <c r="E627">
        <f>COUNTA(Table4[OrderID])</f>
        <v>1500</v>
      </c>
    </row>
    <row r="628" spans="1:5" x14ac:dyDescent="0.25">
      <c r="A628" t="s">
        <v>1053</v>
      </c>
      <c r="B628" t="s">
        <v>154</v>
      </c>
      <c r="C628" t="s">
        <v>423</v>
      </c>
      <c r="D628" s="1">
        <v>45596.856571047363</v>
      </c>
      <c r="E628">
        <f>COUNTA(Table4[OrderID])</f>
        <v>1500</v>
      </c>
    </row>
    <row r="629" spans="1:5" x14ac:dyDescent="0.25">
      <c r="A629" t="s">
        <v>1054</v>
      </c>
      <c r="B629" t="s">
        <v>74</v>
      </c>
      <c r="C629" t="s">
        <v>421</v>
      </c>
      <c r="D629" s="1">
        <v>45597.34356237491</v>
      </c>
      <c r="E629">
        <f>COUNTA(Table4[OrderID])</f>
        <v>1500</v>
      </c>
    </row>
    <row r="630" spans="1:5" x14ac:dyDescent="0.25">
      <c r="A630" t="s">
        <v>1055</v>
      </c>
      <c r="B630" t="s">
        <v>116</v>
      </c>
      <c r="C630" t="s">
        <v>422</v>
      </c>
      <c r="D630" s="1">
        <v>45597.830553702457</v>
      </c>
      <c r="E630">
        <f>COUNTA(Table4[OrderID])</f>
        <v>1500</v>
      </c>
    </row>
    <row r="631" spans="1:5" x14ac:dyDescent="0.25">
      <c r="A631" t="s">
        <v>1056</v>
      </c>
      <c r="B631" t="s">
        <v>70</v>
      </c>
      <c r="C631" t="s">
        <v>423</v>
      </c>
      <c r="D631" s="1">
        <v>45598.317545030011</v>
      </c>
      <c r="E631">
        <f>COUNTA(Table4[OrderID])</f>
        <v>1500</v>
      </c>
    </row>
    <row r="632" spans="1:5" x14ac:dyDescent="0.25">
      <c r="A632" t="s">
        <v>1057</v>
      </c>
      <c r="B632" t="s">
        <v>106</v>
      </c>
      <c r="C632" t="s">
        <v>424</v>
      </c>
      <c r="D632" s="1">
        <v>45598.804536357573</v>
      </c>
      <c r="E632">
        <f>COUNTA(Table4[OrderID])</f>
        <v>1500</v>
      </c>
    </row>
    <row r="633" spans="1:5" x14ac:dyDescent="0.25">
      <c r="A633" t="s">
        <v>1058</v>
      </c>
      <c r="B633" t="s">
        <v>18</v>
      </c>
      <c r="C633" t="s">
        <v>423</v>
      </c>
      <c r="D633" s="1">
        <v>45599.291527685113</v>
      </c>
      <c r="E633">
        <f>COUNTA(Table4[OrderID])</f>
        <v>1500</v>
      </c>
    </row>
    <row r="634" spans="1:5" x14ac:dyDescent="0.25">
      <c r="A634" t="s">
        <v>1059</v>
      </c>
      <c r="B634" t="s">
        <v>21</v>
      </c>
      <c r="C634" t="s">
        <v>421</v>
      </c>
      <c r="D634" s="1">
        <v>45599.778519012667</v>
      </c>
      <c r="E634">
        <f>COUNTA(Table4[OrderID])</f>
        <v>1500</v>
      </c>
    </row>
    <row r="635" spans="1:5" x14ac:dyDescent="0.25">
      <c r="A635" t="s">
        <v>1060</v>
      </c>
      <c r="B635" t="s">
        <v>136</v>
      </c>
      <c r="C635" t="s">
        <v>424</v>
      </c>
      <c r="D635" s="1">
        <v>45600.265510340221</v>
      </c>
      <c r="E635">
        <f>COUNTA(Table4[OrderID])</f>
        <v>1500</v>
      </c>
    </row>
    <row r="636" spans="1:5" x14ac:dyDescent="0.25">
      <c r="A636" t="s">
        <v>1061</v>
      </c>
      <c r="B636" t="s">
        <v>120</v>
      </c>
      <c r="C636" t="s">
        <v>421</v>
      </c>
      <c r="D636" s="1">
        <v>45600.752501667783</v>
      </c>
      <c r="E636">
        <f>COUNTA(Table4[OrderID])</f>
        <v>1500</v>
      </c>
    </row>
    <row r="637" spans="1:5" x14ac:dyDescent="0.25">
      <c r="A637" t="s">
        <v>1062</v>
      </c>
      <c r="B637" t="s">
        <v>140</v>
      </c>
      <c r="C637" t="s">
        <v>423</v>
      </c>
      <c r="D637" s="1">
        <v>45601.239492995323</v>
      </c>
      <c r="E637">
        <f>COUNTA(Table4[OrderID])</f>
        <v>1500</v>
      </c>
    </row>
    <row r="638" spans="1:5" x14ac:dyDescent="0.25">
      <c r="A638" t="s">
        <v>1063</v>
      </c>
      <c r="B638" t="s">
        <v>124</v>
      </c>
      <c r="C638" t="s">
        <v>424</v>
      </c>
      <c r="D638" s="1">
        <v>45601.72648432287</v>
      </c>
      <c r="E638">
        <f>COUNTA(Table4[OrderID])</f>
        <v>1500</v>
      </c>
    </row>
    <row r="639" spans="1:5" x14ac:dyDescent="0.25">
      <c r="A639" t="s">
        <v>1064</v>
      </c>
      <c r="B639" t="s">
        <v>150</v>
      </c>
      <c r="C639" t="s">
        <v>422</v>
      </c>
      <c r="D639" s="1">
        <v>45602.213475650431</v>
      </c>
      <c r="E639">
        <f>COUNTA(Table4[OrderID])</f>
        <v>1500</v>
      </c>
    </row>
    <row r="640" spans="1:5" x14ac:dyDescent="0.25">
      <c r="A640" t="s">
        <v>1065</v>
      </c>
      <c r="B640" t="s">
        <v>114</v>
      </c>
      <c r="C640" t="s">
        <v>422</v>
      </c>
      <c r="D640" s="1">
        <v>45602.700466977978</v>
      </c>
      <c r="E640">
        <f>COUNTA(Table4[OrderID])</f>
        <v>1500</v>
      </c>
    </row>
    <row r="641" spans="1:5" x14ac:dyDescent="0.25">
      <c r="A641" t="s">
        <v>1066</v>
      </c>
      <c r="B641" t="s">
        <v>140</v>
      </c>
      <c r="C641" t="s">
        <v>424</v>
      </c>
      <c r="D641" s="1">
        <v>45603.187458305532</v>
      </c>
      <c r="E641">
        <f>COUNTA(Table4[OrderID])</f>
        <v>1500</v>
      </c>
    </row>
    <row r="642" spans="1:5" x14ac:dyDescent="0.25">
      <c r="A642" t="s">
        <v>1067</v>
      </c>
      <c r="B642" t="s">
        <v>108</v>
      </c>
      <c r="C642" t="s">
        <v>424</v>
      </c>
      <c r="D642" s="1">
        <v>45603.674449633079</v>
      </c>
      <c r="E642">
        <f>COUNTA(Table4[OrderID])</f>
        <v>1500</v>
      </c>
    </row>
    <row r="643" spans="1:5" x14ac:dyDescent="0.25">
      <c r="A643" t="s">
        <v>1068</v>
      </c>
      <c r="B643" t="s">
        <v>21</v>
      </c>
      <c r="C643" t="s">
        <v>421</v>
      </c>
      <c r="D643" s="1">
        <v>45604.161440960634</v>
      </c>
      <c r="E643">
        <f>COUNTA(Table4[OrderID])</f>
        <v>1500</v>
      </c>
    </row>
    <row r="644" spans="1:5" x14ac:dyDescent="0.25">
      <c r="A644" t="s">
        <v>1069</v>
      </c>
      <c r="B644" t="s">
        <v>74</v>
      </c>
      <c r="C644" t="s">
        <v>424</v>
      </c>
      <c r="D644" s="1">
        <v>45604.648432288181</v>
      </c>
      <c r="E644">
        <f>COUNTA(Table4[OrderID])</f>
        <v>1500</v>
      </c>
    </row>
    <row r="645" spans="1:5" x14ac:dyDescent="0.25">
      <c r="A645" t="s">
        <v>1070</v>
      </c>
      <c r="B645" t="s">
        <v>76</v>
      </c>
      <c r="C645" t="s">
        <v>421</v>
      </c>
      <c r="D645" s="1">
        <v>45605.135423615742</v>
      </c>
      <c r="E645">
        <f>COUNTA(Table4[OrderID])</f>
        <v>1500</v>
      </c>
    </row>
    <row r="646" spans="1:5" x14ac:dyDescent="0.25">
      <c r="A646" t="s">
        <v>1071</v>
      </c>
      <c r="B646" t="s">
        <v>162</v>
      </c>
      <c r="C646" t="s">
        <v>423</v>
      </c>
      <c r="D646" s="1">
        <v>45605.622414943289</v>
      </c>
      <c r="E646">
        <f>COUNTA(Table4[OrderID])</f>
        <v>1500</v>
      </c>
    </row>
    <row r="647" spans="1:5" x14ac:dyDescent="0.25">
      <c r="A647" t="s">
        <v>1072</v>
      </c>
      <c r="B647" t="s">
        <v>70</v>
      </c>
      <c r="C647" t="s">
        <v>421</v>
      </c>
      <c r="D647" s="1">
        <v>45606.109406270843</v>
      </c>
      <c r="E647">
        <f>COUNTA(Table4[OrderID])</f>
        <v>1500</v>
      </c>
    </row>
    <row r="648" spans="1:5" x14ac:dyDescent="0.25">
      <c r="A648" t="s">
        <v>1073</v>
      </c>
      <c r="B648" t="s">
        <v>98</v>
      </c>
      <c r="C648" t="s">
        <v>424</v>
      </c>
      <c r="D648" s="1">
        <v>45606.59639759839</v>
      </c>
      <c r="E648">
        <f>COUNTA(Table4[OrderID])</f>
        <v>1500</v>
      </c>
    </row>
    <row r="649" spans="1:5" x14ac:dyDescent="0.25">
      <c r="A649" t="s">
        <v>1074</v>
      </c>
      <c r="B649" t="s">
        <v>38</v>
      </c>
      <c r="C649" t="s">
        <v>424</v>
      </c>
      <c r="D649" s="1">
        <v>45607.083388925952</v>
      </c>
      <c r="E649">
        <f>COUNTA(Table4[OrderID])</f>
        <v>1500</v>
      </c>
    </row>
    <row r="650" spans="1:5" x14ac:dyDescent="0.25">
      <c r="A650" t="s">
        <v>1075</v>
      </c>
      <c r="B650" t="s">
        <v>142</v>
      </c>
      <c r="C650" t="s">
        <v>423</v>
      </c>
      <c r="D650" s="1">
        <v>45607.570380253492</v>
      </c>
      <c r="E650">
        <f>COUNTA(Table4[OrderID])</f>
        <v>1500</v>
      </c>
    </row>
    <row r="651" spans="1:5" x14ac:dyDescent="0.25">
      <c r="A651" t="s">
        <v>1076</v>
      </c>
      <c r="B651" t="s">
        <v>80</v>
      </c>
      <c r="C651" t="s">
        <v>424</v>
      </c>
      <c r="D651" s="1">
        <v>45608.057371581053</v>
      </c>
      <c r="E651">
        <f>COUNTA(Table4[OrderID])</f>
        <v>1500</v>
      </c>
    </row>
    <row r="652" spans="1:5" x14ac:dyDescent="0.25">
      <c r="A652" t="s">
        <v>1077</v>
      </c>
      <c r="B652" t="s">
        <v>114</v>
      </c>
      <c r="C652" t="s">
        <v>424</v>
      </c>
      <c r="D652" s="1">
        <v>45608.5443629086</v>
      </c>
      <c r="E652">
        <f>COUNTA(Table4[OrderID])</f>
        <v>1500</v>
      </c>
    </row>
    <row r="653" spans="1:5" x14ac:dyDescent="0.25">
      <c r="A653" t="s">
        <v>1078</v>
      </c>
      <c r="B653" t="s">
        <v>34</v>
      </c>
      <c r="C653" t="s">
        <v>422</v>
      </c>
      <c r="D653" s="1">
        <v>45609.031354236147</v>
      </c>
      <c r="E653">
        <f>COUNTA(Table4[OrderID])</f>
        <v>1500</v>
      </c>
    </row>
    <row r="654" spans="1:5" x14ac:dyDescent="0.25">
      <c r="A654" t="s">
        <v>1079</v>
      </c>
      <c r="B654" t="s">
        <v>116</v>
      </c>
      <c r="C654" t="s">
        <v>422</v>
      </c>
      <c r="D654" s="1">
        <v>45609.518345563702</v>
      </c>
      <c r="E654">
        <f>COUNTA(Table4[OrderID])</f>
        <v>1500</v>
      </c>
    </row>
    <row r="655" spans="1:5" x14ac:dyDescent="0.25">
      <c r="A655" t="s">
        <v>1080</v>
      </c>
      <c r="B655" t="s">
        <v>102</v>
      </c>
      <c r="C655" t="s">
        <v>423</v>
      </c>
      <c r="D655" s="1">
        <v>45610.005336891249</v>
      </c>
      <c r="E655">
        <f>COUNTA(Table4[OrderID])</f>
        <v>1500</v>
      </c>
    </row>
    <row r="656" spans="1:5" x14ac:dyDescent="0.25">
      <c r="A656" t="s">
        <v>1081</v>
      </c>
      <c r="B656" t="s">
        <v>18</v>
      </c>
      <c r="C656" t="s">
        <v>421</v>
      </c>
      <c r="D656" s="1">
        <v>45610.49232821881</v>
      </c>
      <c r="E656">
        <f>COUNTA(Table4[OrderID])</f>
        <v>1500</v>
      </c>
    </row>
    <row r="657" spans="1:5" x14ac:dyDescent="0.25">
      <c r="A657" t="s">
        <v>1082</v>
      </c>
      <c r="B657" t="s">
        <v>154</v>
      </c>
      <c r="C657" t="s">
        <v>422</v>
      </c>
      <c r="D657" s="1">
        <v>45610.979319546357</v>
      </c>
      <c r="E657">
        <f>COUNTA(Table4[OrderID])</f>
        <v>1500</v>
      </c>
    </row>
    <row r="658" spans="1:5" x14ac:dyDescent="0.25">
      <c r="A658" t="s">
        <v>1083</v>
      </c>
      <c r="B658" t="s">
        <v>18</v>
      </c>
      <c r="C658" t="s">
        <v>421</v>
      </c>
      <c r="D658" s="1">
        <v>45611.466310873911</v>
      </c>
      <c r="E658">
        <f>COUNTA(Table4[OrderID])</f>
        <v>1500</v>
      </c>
    </row>
    <row r="659" spans="1:5" x14ac:dyDescent="0.25">
      <c r="A659" t="s">
        <v>1084</v>
      </c>
      <c r="B659" t="s">
        <v>72</v>
      </c>
      <c r="C659" t="s">
        <v>424</v>
      </c>
      <c r="D659" s="1">
        <v>45611.953302201458</v>
      </c>
      <c r="E659">
        <f>COUNTA(Table4[OrderID])</f>
        <v>1500</v>
      </c>
    </row>
    <row r="660" spans="1:5" x14ac:dyDescent="0.25">
      <c r="A660" t="s">
        <v>1085</v>
      </c>
      <c r="B660" t="s">
        <v>52</v>
      </c>
      <c r="C660" t="s">
        <v>422</v>
      </c>
      <c r="D660" s="1">
        <v>45612.440293529013</v>
      </c>
      <c r="E660">
        <f>COUNTA(Table4[OrderID])</f>
        <v>1500</v>
      </c>
    </row>
    <row r="661" spans="1:5" x14ac:dyDescent="0.25">
      <c r="A661" t="s">
        <v>1086</v>
      </c>
      <c r="B661" t="s">
        <v>44</v>
      </c>
      <c r="C661" t="s">
        <v>423</v>
      </c>
      <c r="D661" s="1">
        <v>45612.92728485656</v>
      </c>
      <c r="E661">
        <f>COUNTA(Table4[OrderID])</f>
        <v>1500</v>
      </c>
    </row>
    <row r="662" spans="1:5" x14ac:dyDescent="0.25">
      <c r="A662" t="s">
        <v>1087</v>
      </c>
      <c r="B662" t="s">
        <v>44</v>
      </c>
      <c r="C662" t="s">
        <v>423</v>
      </c>
      <c r="D662" s="1">
        <v>45613.414276184121</v>
      </c>
      <c r="E662">
        <f>COUNTA(Table4[OrderID])</f>
        <v>1500</v>
      </c>
    </row>
    <row r="663" spans="1:5" x14ac:dyDescent="0.25">
      <c r="A663" t="s">
        <v>1088</v>
      </c>
      <c r="B663" t="s">
        <v>78</v>
      </c>
      <c r="C663" t="s">
        <v>423</v>
      </c>
      <c r="D663" s="1">
        <v>45613.901267511668</v>
      </c>
      <c r="E663">
        <f>COUNTA(Table4[OrderID])</f>
        <v>1500</v>
      </c>
    </row>
    <row r="664" spans="1:5" x14ac:dyDescent="0.25">
      <c r="A664" t="s">
        <v>1089</v>
      </c>
      <c r="B664" t="s">
        <v>64</v>
      </c>
      <c r="C664" t="s">
        <v>422</v>
      </c>
      <c r="D664" s="1">
        <v>45614.388258839223</v>
      </c>
      <c r="E664">
        <f>COUNTA(Table4[OrderID])</f>
        <v>1500</v>
      </c>
    </row>
    <row r="665" spans="1:5" x14ac:dyDescent="0.25">
      <c r="A665" t="s">
        <v>1090</v>
      </c>
      <c r="B665" t="s">
        <v>126</v>
      </c>
      <c r="C665" t="s">
        <v>421</v>
      </c>
      <c r="D665" s="1">
        <v>45614.87525016677</v>
      </c>
      <c r="E665">
        <f>COUNTA(Table4[OrderID])</f>
        <v>1500</v>
      </c>
    </row>
    <row r="666" spans="1:5" x14ac:dyDescent="0.25">
      <c r="A666" t="s">
        <v>1091</v>
      </c>
      <c r="B666" t="s">
        <v>6</v>
      </c>
      <c r="C666" t="s">
        <v>424</v>
      </c>
      <c r="D666" s="1">
        <v>45615.362241494331</v>
      </c>
      <c r="E666">
        <f>COUNTA(Table4[OrderID])</f>
        <v>1500</v>
      </c>
    </row>
    <row r="667" spans="1:5" x14ac:dyDescent="0.25">
      <c r="A667" t="s">
        <v>1092</v>
      </c>
      <c r="B667" t="s">
        <v>3</v>
      </c>
      <c r="C667" t="s">
        <v>421</v>
      </c>
      <c r="D667" s="1">
        <v>45615.849232821878</v>
      </c>
      <c r="E667">
        <f>COUNTA(Table4[OrderID])</f>
        <v>1500</v>
      </c>
    </row>
    <row r="668" spans="1:5" x14ac:dyDescent="0.25">
      <c r="A668" t="s">
        <v>1093</v>
      </c>
      <c r="B668" t="s">
        <v>100</v>
      </c>
      <c r="C668" t="s">
        <v>421</v>
      </c>
      <c r="D668" s="1">
        <v>45616.336224149432</v>
      </c>
      <c r="E668">
        <f>COUNTA(Table4[OrderID])</f>
        <v>1500</v>
      </c>
    </row>
    <row r="669" spans="1:5" x14ac:dyDescent="0.25">
      <c r="A669" t="s">
        <v>1094</v>
      </c>
      <c r="B669" t="s">
        <v>144</v>
      </c>
      <c r="C669" t="s">
        <v>424</v>
      </c>
      <c r="D669" s="1">
        <v>45616.823215476979</v>
      </c>
      <c r="E669">
        <f>COUNTA(Table4[OrderID])</f>
        <v>1500</v>
      </c>
    </row>
    <row r="670" spans="1:5" x14ac:dyDescent="0.25">
      <c r="A670" t="s">
        <v>1095</v>
      </c>
      <c r="B670" t="s">
        <v>46</v>
      </c>
      <c r="C670" t="s">
        <v>424</v>
      </c>
      <c r="D670" s="1">
        <v>45617.310206804526</v>
      </c>
      <c r="E670">
        <f>COUNTA(Table4[OrderID])</f>
        <v>1500</v>
      </c>
    </row>
    <row r="671" spans="1:5" x14ac:dyDescent="0.25">
      <c r="A671" t="s">
        <v>1096</v>
      </c>
      <c r="B671" t="s">
        <v>28</v>
      </c>
      <c r="C671" t="s">
        <v>422</v>
      </c>
      <c r="D671" s="1">
        <v>45617.797198132081</v>
      </c>
      <c r="E671">
        <f>COUNTA(Table4[OrderID])</f>
        <v>1500</v>
      </c>
    </row>
    <row r="672" spans="1:5" x14ac:dyDescent="0.25">
      <c r="A672" t="s">
        <v>1097</v>
      </c>
      <c r="B672" t="s">
        <v>6</v>
      </c>
      <c r="C672" t="s">
        <v>422</v>
      </c>
      <c r="D672" s="1">
        <v>45618.284189459628</v>
      </c>
      <c r="E672">
        <f>COUNTA(Table4[OrderID])</f>
        <v>1500</v>
      </c>
    </row>
    <row r="673" spans="1:5" x14ac:dyDescent="0.25">
      <c r="A673" t="s">
        <v>1098</v>
      </c>
      <c r="B673" t="s">
        <v>140</v>
      </c>
      <c r="C673" t="s">
        <v>422</v>
      </c>
      <c r="D673" s="1">
        <v>45618.771180787189</v>
      </c>
      <c r="E673">
        <f>COUNTA(Table4[OrderID])</f>
        <v>1500</v>
      </c>
    </row>
    <row r="674" spans="1:5" x14ac:dyDescent="0.25">
      <c r="A674" t="s">
        <v>1099</v>
      </c>
      <c r="B674" t="s">
        <v>30</v>
      </c>
      <c r="C674" t="s">
        <v>422</v>
      </c>
      <c r="D674" s="1">
        <v>45619.258172114744</v>
      </c>
      <c r="E674">
        <f>COUNTA(Table4[OrderID])</f>
        <v>1500</v>
      </c>
    </row>
    <row r="675" spans="1:5" x14ac:dyDescent="0.25">
      <c r="A675" t="s">
        <v>1100</v>
      </c>
      <c r="B675" t="s">
        <v>46</v>
      </c>
      <c r="C675" t="s">
        <v>422</v>
      </c>
      <c r="D675" s="1">
        <v>45619.745163442291</v>
      </c>
      <c r="E675">
        <f>COUNTA(Table4[OrderID])</f>
        <v>1500</v>
      </c>
    </row>
    <row r="676" spans="1:5" x14ac:dyDescent="0.25">
      <c r="A676" t="s">
        <v>1101</v>
      </c>
      <c r="B676" t="s">
        <v>13</v>
      </c>
      <c r="C676" t="s">
        <v>424</v>
      </c>
      <c r="D676" s="1">
        <v>45620.232154769838</v>
      </c>
      <c r="E676">
        <f>COUNTA(Table4[OrderID])</f>
        <v>1500</v>
      </c>
    </row>
    <row r="677" spans="1:5" x14ac:dyDescent="0.25">
      <c r="A677" t="s">
        <v>1102</v>
      </c>
      <c r="B677" t="s">
        <v>80</v>
      </c>
      <c r="C677" t="s">
        <v>421</v>
      </c>
      <c r="D677" s="1">
        <v>45620.719146097399</v>
      </c>
      <c r="E677">
        <f>COUNTA(Table4[OrderID])</f>
        <v>1500</v>
      </c>
    </row>
    <row r="678" spans="1:5" x14ac:dyDescent="0.25">
      <c r="A678" t="s">
        <v>1103</v>
      </c>
      <c r="B678" t="s">
        <v>82</v>
      </c>
      <c r="C678" t="s">
        <v>422</v>
      </c>
      <c r="D678" s="1">
        <v>45621.206137424939</v>
      </c>
      <c r="E678">
        <f>COUNTA(Table4[OrderID])</f>
        <v>1500</v>
      </c>
    </row>
    <row r="679" spans="1:5" x14ac:dyDescent="0.25">
      <c r="A679" t="s">
        <v>1104</v>
      </c>
      <c r="B679" t="s">
        <v>24</v>
      </c>
      <c r="C679" t="s">
        <v>422</v>
      </c>
      <c r="D679" s="1">
        <v>45621.6931287525</v>
      </c>
      <c r="E679">
        <f>COUNTA(Table4[OrderID])</f>
        <v>1500</v>
      </c>
    </row>
    <row r="680" spans="1:5" x14ac:dyDescent="0.25">
      <c r="A680" t="s">
        <v>1105</v>
      </c>
      <c r="B680" t="s">
        <v>112</v>
      </c>
      <c r="C680" t="s">
        <v>421</v>
      </c>
      <c r="D680" s="1">
        <v>45622.180120080047</v>
      </c>
      <c r="E680">
        <f>COUNTA(Table4[OrderID])</f>
        <v>1500</v>
      </c>
    </row>
    <row r="681" spans="1:5" x14ac:dyDescent="0.25">
      <c r="A681" t="s">
        <v>1106</v>
      </c>
      <c r="B681" t="s">
        <v>94</v>
      </c>
      <c r="C681" t="s">
        <v>422</v>
      </c>
      <c r="D681" s="1">
        <v>45622.667111407602</v>
      </c>
      <c r="E681">
        <f>COUNTA(Table4[OrderID])</f>
        <v>1500</v>
      </c>
    </row>
    <row r="682" spans="1:5" x14ac:dyDescent="0.25">
      <c r="A682" t="s">
        <v>1107</v>
      </c>
      <c r="B682" t="s">
        <v>54</v>
      </c>
      <c r="C682" t="s">
        <v>421</v>
      </c>
      <c r="D682" s="1">
        <v>45623.154102735149</v>
      </c>
      <c r="E682">
        <f>COUNTA(Table4[OrderID])</f>
        <v>1500</v>
      </c>
    </row>
    <row r="683" spans="1:5" x14ac:dyDescent="0.25">
      <c r="A683" t="s">
        <v>1108</v>
      </c>
      <c r="B683" t="s">
        <v>154</v>
      </c>
      <c r="C683" t="s">
        <v>421</v>
      </c>
      <c r="D683" s="1">
        <v>45623.64109406271</v>
      </c>
      <c r="E683">
        <f>COUNTA(Table4[OrderID])</f>
        <v>1500</v>
      </c>
    </row>
    <row r="684" spans="1:5" x14ac:dyDescent="0.25">
      <c r="A684" t="s">
        <v>1109</v>
      </c>
      <c r="B684" t="s">
        <v>66</v>
      </c>
      <c r="C684" t="s">
        <v>424</v>
      </c>
      <c r="D684" s="1">
        <v>45624.128085390257</v>
      </c>
      <c r="E684">
        <f>COUNTA(Table4[OrderID])</f>
        <v>1500</v>
      </c>
    </row>
    <row r="685" spans="1:5" x14ac:dyDescent="0.25">
      <c r="A685" t="s">
        <v>1110</v>
      </c>
      <c r="B685" t="s">
        <v>124</v>
      </c>
      <c r="C685" t="s">
        <v>423</v>
      </c>
      <c r="D685" s="1">
        <v>45624.615076717797</v>
      </c>
      <c r="E685">
        <f>COUNTA(Table4[OrderID])</f>
        <v>1500</v>
      </c>
    </row>
    <row r="686" spans="1:5" x14ac:dyDescent="0.25">
      <c r="A686" t="s">
        <v>1111</v>
      </c>
      <c r="B686" t="s">
        <v>34</v>
      </c>
      <c r="C686" t="s">
        <v>424</v>
      </c>
      <c r="D686" s="1">
        <v>45625.102068045358</v>
      </c>
      <c r="E686">
        <f>COUNTA(Table4[OrderID])</f>
        <v>1500</v>
      </c>
    </row>
    <row r="687" spans="1:5" x14ac:dyDescent="0.25">
      <c r="A687" t="s">
        <v>1112</v>
      </c>
      <c r="B687" t="s">
        <v>24</v>
      </c>
      <c r="C687" t="s">
        <v>423</v>
      </c>
      <c r="D687" s="1">
        <v>45625.589059372913</v>
      </c>
      <c r="E687">
        <f>COUNTA(Table4[OrderID])</f>
        <v>1500</v>
      </c>
    </row>
    <row r="688" spans="1:5" x14ac:dyDescent="0.25">
      <c r="A688" t="s">
        <v>1113</v>
      </c>
      <c r="B688" t="s">
        <v>86</v>
      </c>
      <c r="C688" t="s">
        <v>423</v>
      </c>
      <c r="D688" s="1">
        <v>45626.07605070046</v>
      </c>
      <c r="E688">
        <f>COUNTA(Table4[OrderID])</f>
        <v>1500</v>
      </c>
    </row>
    <row r="689" spans="1:5" x14ac:dyDescent="0.25">
      <c r="A689" t="s">
        <v>1114</v>
      </c>
      <c r="B689" t="s">
        <v>138</v>
      </c>
      <c r="C689" t="s">
        <v>423</v>
      </c>
      <c r="D689" s="1">
        <v>45626.563042028007</v>
      </c>
      <c r="E689">
        <f>COUNTA(Table4[OrderID])</f>
        <v>1500</v>
      </c>
    </row>
    <row r="690" spans="1:5" x14ac:dyDescent="0.25">
      <c r="A690" t="s">
        <v>1115</v>
      </c>
      <c r="B690" t="s">
        <v>56</v>
      </c>
      <c r="C690" t="s">
        <v>422</v>
      </c>
      <c r="D690" s="1">
        <v>45627.050033355568</v>
      </c>
      <c r="E690">
        <f>COUNTA(Table4[OrderID])</f>
        <v>1500</v>
      </c>
    </row>
    <row r="691" spans="1:5" x14ac:dyDescent="0.25">
      <c r="A691" t="s">
        <v>1116</v>
      </c>
      <c r="B691" t="s">
        <v>152</v>
      </c>
      <c r="C691" t="s">
        <v>424</v>
      </c>
      <c r="D691" s="1">
        <v>45627.537024683123</v>
      </c>
      <c r="E691">
        <f>COUNTA(Table4[OrderID])</f>
        <v>1500</v>
      </c>
    </row>
    <row r="692" spans="1:5" x14ac:dyDescent="0.25">
      <c r="A692" t="s">
        <v>1117</v>
      </c>
      <c r="B692" t="s">
        <v>50</v>
      </c>
      <c r="C692" t="s">
        <v>423</v>
      </c>
      <c r="D692" s="1">
        <v>45628.02401601067</v>
      </c>
      <c r="E692">
        <f>COUNTA(Table4[OrderID])</f>
        <v>1500</v>
      </c>
    </row>
    <row r="693" spans="1:5" x14ac:dyDescent="0.25">
      <c r="A693" t="s">
        <v>1118</v>
      </c>
      <c r="B693" t="s">
        <v>11</v>
      </c>
      <c r="C693" t="s">
        <v>421</v>
      </c>
      <c r="D693" s="1">
        <v>45628.511007338217</v>
      </c>
      <c r="E693">
        <f>COUNTA(Table4[OrderID])</f>
        <v>1500</v>
      </c>
    </row>
    <row r="694" spans="1:5" x14ac:dyDescent="0.25">
      <c r="A694" t="s">
        <v>1119</v>
      </c>
      <c r="B694" t="s">
        <v>58</v>
      </c>
      <c r="C694" t="s">
        <v>422</v>
      </c>
      <c r="D694" s="1">
        <v>45628.997998665778</v>
      </c>
      <c r="E694">
        <f>COUNTA(Table4[OrderID])</f>
        <v>1500</v>
      </c>
    </row>
    <row r="695" spans="1:5" x14ac:dyDescent="0.25">
      <c r="A695" t="s">
        <v>1120</v>
      </c>
      <c r="B695" t="s">
        <v>122</v>
      </c>
      <c r="C695" t="s">
        <v>424</v>
      </c>
      <c r="D695" s="1">
        <v>45629.484989993332</v>
      </c>
      <c r="E695">
        <f>COUNTA(Table4[OrderID])</f>
        <v>1500</v>
      </c>
    </row>
    <row r="696" spans="1:5" x14ac:dyDescent="0.25">
      <c r="A696" t="s">
        <v>1121</v>
      </c>
      <c r="B696" t="s">
        <v>64</v>
      </c>
      <c r="C696" t="s">
        <v>423</v>
      </c>
      <c r="D696" s="1">
        <v>45629.971981320879</v>
      </c>
      <c r="E696">
        <f>COUNTA(Table4[OrderID])</f>
        <v>1500</v>
      </c>
    </row>
    <row r="697" spans="1:5" x14ac:dyDescent="0.25">
      <c r="A697" t="s">
        <v>1122</v>
      </c>
      <c r="B697" t="s">
        <v>80</v>
      </c>
      <c r="C697" t="s">
        <v>421</v>
      </c>
      <c r="D697" s="1">
        <v>45630.458972648426</v>
      </c>
      <c r="E697">
        <f>COUNTA(Table4[OrderID])</f>
        <v>1500</v>
      </c>
    </row>
    <row r="698" spans="1:5" x14ac:dyDescent="0.25">
      <c r="A698" t="s">
        <v>1123</v>
      </c>
      <c r="B698" t="s">
        <v>156</v>
      </c>
      <c r="C698" t="s">
        <v>424</v>
      </c>
      <c r="D698" s="1">
        <v>45630.945963975981</v>
      </c>
      <c r="E698">
        <f>COUNTA(Table4[OrderID])</f>
        <v>1500</v>
      </c>
    </row>
    <row r="699" spans="1:5" x14ac:dyDescent="0.25">
      <c r="A699" t="s">
        <v>1124</v>
      </c>
      <c r="B699" t="s">
        <v>146</v>
      </c>
      <c r="C699" t="s">
        <v>424</v>
      </c>
      <c r="D699" s="1">
        <v>45631.432955303528</v>
      </c>
      <c r="E699">
        <f>COUNTA(Table4[OrderID])</f>
        <v>1500</v>
      </c>
    </row>
    <row r="700" spans="1:5" x14ac:dyDescent="0.25">
      <c r="A700" t="s">
        <v>1125</v>
      </c>
      <c r="B700" t="s">
        <v>42</v>
      </c>
      <c r="C700" t="s">
        <v>422</v>
      </c>
      <c r="D700" s="1">
        <v>45631.919946631067</v>
      </c>
      <c r="E700">
        <f>COUNTA(Table4[OrderID])</f>
        <v>1500</v>
      </c>
    </row>
    <row r="701" spans="1:5" x14ac:dyDescent="0.25">
      <c r="A701" t="s">
        <v>1126</v>
      </c>
      <c r="B701" t="s">
        <v>90</v>
      </c>
      <c r="C701" t="s">
        <v>424</v>
      </c>
      <c r="D701" s="1">
        <v>45632.406937958644</v>
      </c>
      <c r="E701">
        <f>COUNTA(Table4[OrderID])</f>
        <v>1500</v>
      </c>
    </row>
    <row r="702" spans="1:5" x14ac:dyDescent="0.25">
      <c r="A702" t="s">
        <v>1127</v>
      </c>
      <c r="B702" t="s">
        <v>88</v>
      </c>
      <c r="C702" t="s">
        <v>422</v>
      </c>
      <c r="D702" s="1">
        <v>45632.893929286183</v>
      </c>
      <c r="E702">
        <f>COUNTA(Table4[OrderID])</f>
        <v>1500</v>
      </c>
    </row>
    <row r="703" spans="1:5" x14ac:dyDescent="0.25">
      <c r="A703" t="s">
        <v>1128</v>
      </c>
      <c r="B703" t="s">
        <v>82</v>
      </c>
      <c r="C703" t="s">
        <v>423</v>
      </c>
      <c r="D703" s="1">
        <v>45633.380920613738</v>
      </c>
      <c r="E703">
        <f>COUNTA(Table4[OrderID])</f>
        <v>1500</v>
      </c>
    </row>
    <row r="704" spans="1:5" x14ac:dyDescent="0.25">
      <c r="A704" t="s">
        <v>1129</v>
      </c>
      <c r="B704" t="s">
        <v>74</v>
      </c>
      <c r="C704" t="s">
        <v>422</v>
      </c>
      <c r="D704" s="1">
        <v>45633.867911941277</v>
      </c>
      <c r="E704">
        <f>COUNTA(Table4[OrderID])</f>
        <v>1500</v>
      </c>
    </row>
    <row r="705" spans="1:5" x14ac:dyDescent="0.25">
      <c r="A705" t="s">
        <v>1130</v>
      </c>
      <c r="B705" t="s">
        <v>40</v>
      </c>
      <c r="C705" t="s">
        <v>421</v>
      </c>
      <c r="D705" s="1">
        <v>45634.354903268853</v>
      </c>
      <c r="E705">
        <f>COUNTA(Table4[OrderID])</f>
        <v>1500</v>
      </c>
    </row>
    <row r="706" spans="1:5" x14ac:dyDescent="0.25">
      <c r="A706" t="s">
        <v>1131</v>
      </c>
      <c r="B706" t="s">
        <v>80</v>
      </c>
      <c r="C706" t="s">
        <v>422</v>
      </c>
      <c r="D706" s="1">
        <v>45634.841894596393</v>
      </c>
      <c r="E706">
        <f>COUNTA(Table4[OrderID])</f>
        <v>1500</v>
      </c>
    </row>
    <row r="707" spans="1:5" x14ac:dyDescent="0.25">
      <c r="A707" t="s">
        <v>1132</v>
      </c>
      <c r="B707" t="s">
        <v>56</v>
      </c>
      <c r="C707" t="s">
        <v>421</v>
      </c>
      <c r="D707" s="1">
        <v>45635.328885923947</v>
      </c>
      <c r="E707">
        <f>COUNTA(Table4[OrderID])</f>
        <v>1500</v>
      </c>
    </row>
    <row r="708" spans="1:5" x14ac:dyDescent="0.25">
      <c r="A708" t="s">
        <v>1133</v>
      </c>
      <c r="B708" t="s">
        <v>158</v>
      </c>
      <c r="C708" t="s">
        <v>422</v>
      </c>
      <c r="D708" s="1">
        <v>45635.815877251487</v>
      </c>
      <c r="E708">
        <f>COUNTA(Table4[OrderID])</f>
        <v>1500</v>
      </c>
    </row>
    <row r="709" spans="1:5" x14ac:dyDescent="0.25">
      <c r="A709" t="s">
        <v>1134</v>
      </c>
      <c r="B709" t="s">
        <v>60</v>
      </c>
      <c r="C709" t="s">
        <v>424</v>
      </c>
      <c r="D709" s="1">
        <v>45636.302868579049</v>
      </c>
      <c r="E709">
        <f>COUNTA(Table4[OrderID])</f>
        <v>1500</v>
      </c>
    </row>
    <row r="710" spans="1:5" x14ac:dyDescent="0.25">
      <c r="A710" t="s">
        <v>1135</v>
      </c>
      <c r="B710" t="s">
        <v>120</v>
      </c>
      <c r="C710" t="s">
        <v>423</v>
      </c>
      <c r="D710" s="1">
        <v>45636.789859906603</v>
      </c>
      <c r="E710">
        <f>COUNTA(Table4[OrderID])</f>
        <v>1500</v>
      </c>
    </row>
    <row r="711" spans="1:5" x14ac:dyDescent="0.25">
      <c r="A711" t="s">
        <v>1136</v>
      </c>
      <c r="B711" t="s">
        <v>68</v>
      </c>
      <c r="C711" t="s">
        <v>421</v>
      </c>
      <c r="D711" s="1">
        <v>45637.276851234157</v>
      </c>
      <c r="E711">
        <f>COUNTA(Table4[OrderID])</f>
        <v>1500</v>
      </c>
    </row>
    <row r="712" spans="1:5" x14ac:dyDescent="0.25">
      <c r="A712" t="s">
        <v>1137</v>
      </c>
      <c r="B712" t="s">
        <v>15</v>
      </c>
      <c r="C712" t="s">
        <v>422</v>
      </c>
      <c r="D712" s="1">
        <v>45637.763842561697</v>
      </c>
      <c r="E712">
        <f>COUNTA(Table4[OrderID])</f>
        <v>1500</v>
      </c>
    </row>
    <row r="713" spans="1:5" x14ac:dyDescent="0.25">
      <c r="A713" t="s">
        <v>1138</v>
      </c>
      <c r="B713" t="s">
        <v>86</v>
      </c>
      <c r="C713" t="s">
        <v>422</v>
      </c>
      <c r="D713" s="1">
        <v>45638.250833889259</v>
      </c>
      <c r="E713">
        <f>COUNTA(Table4[OrderID])</f>
        <v>1500</v>
      </c>
    </row>
    <row r="714" spans="1:5" x14ac:dyDescent="0.25">
      <c r="A714" t="s">
        <v>1139</v>
      </c>
      <c r="B714" t="s">
        <v>30</v>
      </c>
      <c r="C714" t="s">
        <v>422</v>
      </c>
      <c r="D714" s="1">
        <v>45638.737825216813</v>
      </c>
      <c r="E714">
        <f>COUNTA(Table4[OrderID])</f>
        <v>1500</v>
      </c>
    </row>
    <row r="715" spans="1:5" x14ac:dyDescent="0.25">
      <c r="A715" t="s">
        <v>1140</v>
      </c>
      <c r="B715" t="s">
        <v>112</v>
      </c>
      <c r="C715" t="s">
        <v>424</v>
      </c>
      <c r="D715" s="1">
        <v>45639.224816544353</v>
      </c>
      <c r="E715">
        <f>COUNTA(Table4[OrderID])</f>
        <v>1500</v>
      </c>
    </row>
    <row r="716" spans="1:5" x14ac:dyDescent="0.25">
      <c r="A716" t="s">
        <v>1141</v>
      </c>
      <c r="B716" t="s">
        <v>148</v>
      </c>
      <c r="C716" t="s">
        <v>424</v>
      </c>
      <c r="D716" s="1">
        <v>45639.711807871907</v>
      </c>
      <c r="E716">
        <f>COUNTA(Table4[OrderID])</f>
        <v>1500</v>
      </c>
    </row>
    <row r="717" spans="1:5" x14ac:dyDescent="0.25">
      <c r="A717" t="s">
        <v>1142</v>
      </c>
      <c r="B717" t="s">
        <v>26</v>
      </c>
      <c r="C717" t="s">
        <v>421</v>
      </c>
      <c r="D717" s="1">
        <v>45640.198799199447</v>
      </c>
      <c r="E717">
        <f>COUNTA(Table4[OrderID])</f>
        <v>1500</v>
      </c>
    </row>
    <row r="718" spans="1:5" x14ac:dyDescent="0.25">
      <c r="A718" t="s">
        <v>1143</v>
      </c>
      <c r="B718" t="s">
        <v>96</v>
      </c>
      <c r="C718" t="s">
        <v>421</v>
      </c>
      <c r="D718" s="1">
        <v>45640.685790527023</v>
      </c>
      <c r="E718">
        <f>COUNTA(Table4[OrderID])</f>
        <v>1500</v>
      </c>
    </row>
    <row r="719" spans="1:5" x14ac:dyDescent="0.25">
      <c r="A719" t="s">
        <v>1144</v>
      </c>
      <c r="B719" t="s">
        <v>40</v>
      </c>
      <c r="C719" t="s">
        <v>424</v>
      </c>
      <c r="D719" s="1">
        <v>45641.172781854562</v>
      </c>
      <c r="E719">
        <f>COUNTA(Table4[OrderID])</f>
        <v>1500</v>
      </c>
    </row>
    <row r="720" spans="1:5" x14ac:dyDescent="0.25">
      <c r="A720" t="s">
        <v>1145</v>
      </c>
      <c r="B720" t="s">
        <v>58</v>
      </c>
      <c r="C720" t="s">
        <v>421</v>
      </c>
      <c r="D720" s="1">
        <v>45641.659773182117</v>
      </c>
      <c r="E720">
        <f>COUNTA(Table4[OrderID])</f>
        <v>1500</v>
      </c>
    </row>
    <row r="721" spans="1:5" x14ac:dyDescent="0.25">
      <c r="A721" t="s">
        <v>1146</v>
      </c>
      <c r="B721" t="s">
        <v>130</v>
      </c>
      <c r="C721" t="s">
        <v>423</v>
      </c>
      <c r="D721" s="1">
        <v>45642.146764509664</v>
      </c>
      <c r="E721">
        <f>COUNTA(Table4[OrderID])</f>
        <v>1500</v>
      </c>
    </row>
    <row r="722" spans="1:5" x14ac:dyDescent="0.25">
      <c r="A722" t="s">
        <v>1147</v>
      </c>
      <c r="B722" t="s">
        <v>98</v>
      </c>
      <c r="C722" t="s">
        <v>423</v>
      </c>
      <c r="D722" s="1">
        <v>45642.633755837232</v>
      </c>
      <c r="E722">
        <f>COUNTA(Table4[OrderID])</f>
        <v>1500</v>
      </c>
    </row>
    <row r="723" spans="1:5" x14ac:dyDescent="0.25">
      <c r="A723" t="s">
        <v>1148</v>
      </c>
      <c r="B723" t="s">
        <v>134</v>
      </c>
      <c r="C723" t="s">
        <v>424</v>
      </c>
      <c r="D723" s="1">
        <v>45643.120747164758</v>
      </c>
      <c r="E723">
        <f>COUNTA(Table4[OrderID])</f>
        <v>1500</v>
      </c>
    </row>
    <row r="724" spans="1:5" x14ac:dyDescent="0.25">
      <c r="A724" t="s">
        <v>1149</v>
      </c>
      <c r="B724" t="s">
        <v>6</v>
      </c>
      <c r="C724" t="s">
        <v>421</v>
      </c>
      <c r="D724" s="1">
        <v>45643.607738492326</v>
      </c>
      <c r="E724">
        <f>COUNTA(Table4[OrderID])</f>
        <v>1500</v>
      </c>
    </row>
    <row r="725" spans="1:5" x14ac:dyDescent="0.25">
      <c r="A725" t="s">
        <v>1150</v>
      </c>
      <c r="B725" t="s">
        <v>114</v>
      </c>
      <c r="C725" t="s">
        <v>422</v>
      </c>
      <c r="D725" s="1">
        <v>45644.094729819873</v>
      </c>
      <c r="E725">
        <f>COUNTA(Table4[OrderID])</f>
        <v>1500</v>
      </c>
    </row>
    <row r="726" spans="1:5" x14ac:dyDescent="0.25">
      <c r="A726" t="s">
        <v>1151</v>
      </c>
      <c r="B726" t="s">
        <v>136</v>
      </c>
      <c r="C726" t="s">
        <v>423</v>
      </c>
      <c r="D726" s="1">
        <v>45644.581721147428</v>
      </c>
      <c r="E726">
        <f>COUNTA(Table4[OrderID])</f>
        <v>1500</v>
      </c>
    </row>
    <row r="727" spans="1:5" x14ac:dyDescent="0.25">
      <c r="A727" t="s">
        <v>1152</v>
      </c>
      <c r="B727" t="s">
        <v>108</v>
      </c>
      <c r="C727" t="s">
        <v>424</v>
      </c>
      <c r="D727" s="1">
        <v>45645.068712474967</v>
      </c>
      <c r="E727">
        <f>COUNTA(Table4[OrderID])</f>
        <v>1500</v>
      </c>
    </row>
    <row r="728" spans="1:5" x14ac:dyDescent="0.25">
      <c r="A728" t="s">
        <v>1153</v>
      </c>
      <c r="B728" t="s">
        <v>112</v>
      </c>
      <c r="C728" t="s">
        <v>421</v>
      </c>
      <c r="D728" s="1">
        <v>45645.555703802544</v>
      </c>
      <c r="E728">
        <f>COUNTA(Table4[OrderID])</f>
        <v>1500</v>
      </c>
    </row>
    <row r="729" spans="1:5" x14ac:dyDescent="0.25">
      <c r="A729" t="s">
        <v>1154</v>
      </c>
      <c r="B729" t="s">
        <v>78</v>
      </c>
      <c r="C729" t="s">
        <v>424</v>
      </c>
      <c r="D729" s="1">
        <v>45646.042695130083</v>
      </c>
      <c r="E729">
        <f>COUNTA(Table4[OrderID])</f>
        <v>1500</v>
      </c>
    </row>
    <row r="730" spans="1:5" x14ac:dyDescent="0.25">
      <c r="A730" t="s">
        <v>1155</v>
      </c>
      <c r="B730" t="s">
        <v>58</v>
      </c>
      <c r="C730" t="s">
        <v>422</v>
      </c>
      <c r="D730" s="1">
        <v>45646.52968645763</v>
      </c>
      <c r="E730">
        <f>COUNTA(Table4[OrderID])</f>
        <v>1500</v>
      </c>
    </row>
    <row r="731" spans="1:5" x14ac:dyDescent="0.25">
      <c r="A731" t="s">
        <v>1156</v>
      </c>
      <c r="B731" t="s">
        <v>64</v>
      </c>
      <c r="C731" t="s">
        <v>423</v>
      </c>
      <c r="D731" s="1">
        <v>45647.016677785177</v>
      </c>
      <c r="E731">
        <f>COUNTA(Table4[OrderID])</f>
        <v>1500</v>
      </c>
    </row>
    <row r="732" spans="1:5" x14ac:dyDescent="0.25">
      <c r="A732" t="s">
        <v>1157</v>
      </c>
      <c r="B732" t="s">
        <v>48</v>
      </c>
      <c r="C732" t="s">
        <v>424</v>
      </c>
      <c r="D732" s="1">
        <v>45647.503669112732</v>
      </c>
      <c r="E732">
        <f>COUNTA(Table4[OrderID])</f>
        <v>1500</v>
      </c>
    </row>
    <row r="733" spans="1:5" x14ac:dyDescent="0.25">
      <c r="A733" t="s">
        <v>1158</v>
      </c>
      <c r="B733" t="s">
        <v>28</v>
      </c>
      <c r="C733" t="s">
        <v>424</v>
      </c>
      <c r="D733" s="1">
        <v>45647.990660440293</v>
      </c>
      <c r="E733">
        <f>COUNTA(Table4[OrderID])</f>
        <v>1500</v>
      </c>
    </row>
    <row r="734" spans="1:5" x14ac:dyDescent="0.25">
      <c r="A734" t="s">
        <v>1159</v>
      </c>
      <c r="B734" t="s">
        <v>86</v>
      </c>
      <c r="C734" t="s">
        <v>424</v>
      </c>
      <c r="D734" s="1">
        <v>45648.477651767833</v>
      </c>
      <c r="E734">
        <f>COUNTA(Table4[OrderID])</f>
        <v>1500</v>
      </c>
    </row>
    <row r="735" spans="1:5" x14ac:dyDescent="0.25">
      <c r="A735" t="s">
        <v>1160</v>
      </c>
      <c r="B735" t="s">
        <v>28</v>
      </c>
      <c r="C735" t="s">
        <v>422</v>
      </c>
      <c r="D735" s="1">
        <v>45648.964643095387</v>
      </c>
      <c r="E735">
        <f>COUNTA(Table4[OrderID])</f>
        <v>1500</v>
      </c>
    </row>
    <row r="736" spans="1:5" x14ac:dyDescent="0.25">
      <c r="A736" t="s">
        <v>1161</v>
      </c>
      <c r="B736" t="s">
        <v>78</v>
      </c>
      <c r="C736" t="s">
        <v>424</v>
      </c>
      <c r="D736" s="1">
        <v>45649.451634422941</v>
      </c>
      <c r="E736">
        <f>COUNTA(Table4[OrderID])</f>
        <v>1500</v>
      </c>
    </row>
    <row r="737" spans="1:5" x14ac:dyDescent="0.25">
      <c r="A737" t="s">
        <v>1162</v>
      </c>
      <c r="B737" t="s">
        <v>124</v>
      </c>
      <c r="C737" t="s">
        <v>422</v>
      </c>
      <c r="D737" s="1">
        <v>45649.938625750503</v>
      </c>
      <c r="E737">
        <f>COUNTA(Table4[OrderID])</f>
        <v>1500</v>
      </c>
    </row>
    <row r="738" spans="1:5" x14ac:dyDescent="0.25">
      <c r="A738" t="s">
        <v>1163</v>
      </c>
      <c r="B738" t="s">
        <v>84</v>
      </c>
      <c r="C738" t="s">
        <v>422</v>
      </c>
      <c r="D738" s="1">
        <v>45650.425617078043</v>
      </c>
      <c r="E738">
        <f>COUNTA(Table4[OrderID])</f>
        <v>1500</v>
      </c>
    </row>
    <row r="739" spans="1:5" x14ac:dyDescent="0.25">
      <c r="A739" t="s">
        <v>1164</v>
      </c>
      <c r="B739" t="s">
        <v>114</v>
      </c>
      <c r="C739" t="s">
        <v>422</v>
      </c>
      <c r="D739" s="1">
        <v>45650.912608405597</v>
      </c>
      <c r="E739">
        <f>COUNTA(Table4[OrderID])</f>
        <v>1500</v>
      </c>
    </row>
    <row r="740" spans="1:5" x14ac:dyDescent="0.25">
      <c r="A740" t="s">
        <v>1165</v>
      </c>
      <c r="B740" t="s">
        <v>116</v>
      </c>
      <c r="C740" t="s">
        <v>423</v>
      </c>
      <c r="D740" s="1">
        <v>45651.399599733151</v>
      </c>
      <c r="E740">
        <f>COUNTA(Table4[OrderID])</f>
        <v>1500</v>
      </c>
    </row>
    <row r="741" spans="1:5" x14ac:dyDescent="0.25">
      <c r="A741" t="s">
        <v>1166</v>
      </c>
      <c r="B741" t="s">
        <v>54</v>
      </c>
      <c r="C741" t="s">
        <v>423</v>
      </c>
      <c r="D741" s="1">
        <v>45651.886591060713</v>
      </c>
      <c r="E741">
        <f>COUNTA(Table4[OrderID])</f>
        <v>1500</v>
      </c>
    </row>
    <row r="742" spans="1:5" x14ac:dyDescent="0.25">
      <c r="A742" t="s">
        <v>1167</v>
      </c>
      <c r="B742" t="s">
        <v>50</v>
      </c>
      <c r="C742" t="s">
        <v>424</v>
      </c>
      <c r="D742" s="1">
        <v>45652.373582388253</v>
      </c>
      <c r="E742">
        <f>COUNTA(Table4[OrderID])</f>
        <v>1500</v>
      </c>
    </row>
    <row r="743" spans="1:5" x14ac:dyDescent="0.25">
      <c r="A743" t="s">
        <v>1168</v>
      </c>
      <c r="B743" t="s">
        <v>144</v>
      </c>
      <c r="C743" t="s">
        <v>424</v>
      </c>
      <c r="D743" s="1">
        <v>45652.860573715807</v>
      </c>
      <c r="E743">
        <f>COUNTA(Table4[OrderID])</f>
        <v>1500</v>
      </c>
    </row>
    <row r="744" spans="1:5" x14ac:dyDescent="0.25">
      <c r="A744" t="s">
        <v>1169</v>
      </c>
      <c r="B744" t="s">
        <v>118</v>
      </c>
      <c r="C744" t="s">
        <v>423</v>
      </c>
      <c r="D744" s="1">
        <v>45653.347565043347</v>
      </c>
      <c r="E744">
        <f>COUNTA(Table4[OrderID])</f>
        <v>1500</v>
      </c>
    </row>
    <row r="745" spans="1:5" x14ac:dyDescent="0.25">
      <c r="A745" t="s">
        <v>1170</v>
      </c>
      <c r="B745" t="s">
        <v>72</v>
      </c>
      <c r="C745" t="s">
        <v>421</v>
      </c>
      <c r="D745" s="1">
        <v>45653.834556370901</v>
      </c>
      <c r="E745">
        <f>COUNTA(Table4[OrderID])</f>
        <v>1500</v>
      </c>
    </row>
    <row r="746" spans="1:5" x14ac:dyDescent="0.25">
      <c r="A746" t="s">
        <v>1171</v>
      </c>
      <c r="B746" t="s">
        <v>78</v>
      </c>
      <c r="C746" t="s">
        <v>423</v>
      </c>
      <c r="D746" s="1">
        <v>45654.321547698462</v>
      </c>
      <c r="E746">
        <f>COUNTA(Table4[OrderID])</f>
        <v>1500</v>
      </c>
    </row>
    <row r="747" spans="1:5" x14ac:dyDescent="0.25">
      <c r="A747" t="s">
        <v>1172</v>
      </c>
      <c r="B747" t="s">
        <v>46</v>
      </c>
      <c r="C747" t="s">
        <v>422</v>
      </c>
      <c r="D747" s="1">
        <v>45654.808539026009</v>
      </c>
      <c r="E747">
        <f>COUNTA(Table4[OrderID])</f>
        <v>1500</v>
      </c>
    </row>
    <row r="748" spans="1:5" x14ac:dyDescent="0.25">
      <c r="A748" t="s">
        <v>1173</v>
      </c>
      <c r="B748" t="s">
        <v>130</v>
      </c>
      <c r="C748" t="s">
        <v>423</v>
      </c>
      <c r="D748" s="1">
        <v>45655.295530353556</v>
      </c>
      <c r="E748">
        <f>COUNTA(Table4[OrderID])</f>
        <v>1500</v>
      </c>
    </row>
    <row r="749" spans="1:5" x14ac:dyDescent="0.25">
      <c r="A749" t="s">
        <v>1174</v>
      </c>
      <c r="B749" t="s">
        <v>152</v>
      </c>
      <c r="C749" t="s">
        <v>422</v>
      </c>
      <c r="D749" s="1">
        <v>45655.782521681111</v>
      </c>
      <c r="E749">
        <f>COUNTA(Table4[OrderID])</f>
        <v>1500</v>
      </c>
    </row>
    <row r="750" spans="1:5" x14ac:dyDescent="0.25">
      <c r="A750" t="s">
        <v>1175</v>
      </c>
      <c r="B750" t="s">
        <v>58</v>
      </c>
      <c r="C750" t="s">
        <v>424</v>
      </c>
      <c r="D750" s="1">
        <v>45656.269513008672</v>
      </c>
      <c r="E750">
        <f>COUNTA(Table4[OrderID])</f>
        <v>1500</v>
      </c>
    </row>
    <row r="751" spans="1:5" x14ac:dyDescent="0.25">
      <c r="A751" t="s">
        <v>1176</v>
      </c>
      <c r="B751" t="s">
        <v>138</v>
      </c>
      <c r="C751" t="s">
        <v>421</v>
      </c>
      <c r="D751" s="1">
        <v>45656.756504336212</v>
      </c>
      <c r="E751">
        <f>COUNTA(Table4[OrderID])</f>
        <v>1500</v>
      </c>
    </row>
    <row r="752" spans="1:5" x14ac:dyDescent="0.25">
      <c r="A752" t="s">
        <v>1177</v>
      </c>
      <c r="B752" t="s">
        <v>152</v>
      </c>
      <c r="C752" t="s">
        <v>424</v>
      </c>
      <c r="D752" s="1">
        <v>45657.243495663774</v>
      </c>
      <c r="E752">
        <f>COUNTA(Table4[OrderID])</f>
        <v>1500</v>
      </c>
    </row>
    <row r="753" spans="1:5" x14ac:dyDescent="0.25">
      <c r="A753" t="s">
        <v>1178</v>
      </c>
      <c r="B753" t="s">
        <v>152</v>
      </c>
      <c r="C753" t="s">
        <v>422</v>
      </c>
      <c r="D753" s="1">
        <v>45657.730486991321</v>
      </c>
      <c r="E753">
        <f>COUNTA(Table4[OrderID])</f>
        <v>1500</v>
      </c>
    </row>
    <row r="754" spans="1:5" x14ac:dyDescent="0.25">
      <c r="A754" t="s">
        <v>1179</v>
      </c>
      <c r="B754" t="s">
        <v>86</v>
      </c>
      <c r="C754" t="s">
        <v>422</v>
      </c>
      <c r="D754" s="1">
        <v>45658.217478318868</v>
      </c>
      <c r="E754">
        <f>COUNTA(Table4[OrderID])</f>
        <v>1500</v>
      </c>
    </row>
    <row r="755" spans="1:5" x14ac:dyDescent="0.25">
      <c r="A755" t="s">
        <v>1180</v>
      </c>
      <c r="B755" t="s">
        <v>40</v>
      </c>
      <c r="C755" t="s">
        <v>422</v>
      </c>
      <c r="D755" s="1">
        <v>45658.704469646422</v>
      </c>
      <c r="E755">
        <f>COUNTA(Table4[OrderID])</f>
        <v>1500</v>
      </c>
    </row>
    <row r="756" spans="1:5" x14ac:dyDescent="0.25">
      <c r="A756" t="s">
        <v>1181</v>
      </c>
      <c r="B756" t="s">
        <v>3</v>
      </c>
      <c r="C756" t="s">
        <v>421</v>
      </c>
      <c r="D756" s="1">
        <v>45659.191460973983</v>
      </c>
      <c r="E756">
        <f>COUNTA(Table4[OrderID])</f>
        <v>1500</v>
      </c>
    </row>
    <row r="757" spans="1:5" x14ac:dyDescent="0.25">
      <c r="A757" t="s">
        <v>1182</v>
      </c>
      <c r="B757" t="s">
        <v>128</v>
      </c>
      <c r="C757" t="s">
        <v>423</v>
      </c>
      <c r="D757" s="1">
        <v>45659.67845230153</v>
      </c>
      <c r="E757">
        <f>COUNTA(Table4[OrderID])</f>
        <v>1500</v>
      </c>
    </row>
    <row r="758" spans="1:5" x14ac:dyDescent="0.25">
      <c r="A758" t="s">
        <v>1183</v>
      </c>
      <c r="B758" t="s">
        <v>92</v>
      </c>
      <c r="C758" t="s">
        <v>424</v>
      </c>
      <c r="D758" s="1">
        <v>45660.165443629077</v>
      </c>
      <c r="E758">
        <f>COUNTA(Table4[OrderID])</f>
        <v>1500</v>
      </c>
    </row>
    <row r="759" spans="1:5" x14ac:dyDescent="0.25">
      <c r="A759" t="s">
        <v>1184</v>
      </c>
      <c r="B759" t="s">
        <v>90</v>
      </c>
      <c r="C759" t="s">
        <v>424</v>
      </c>
      <c r="D759" s="1">
        <v>45660.652434956632</v>
      </c>
      <c r="E759">
        <f>COUNTA(Table4[OrderID])</f>
        <v>1500</v>
      </c>
    </row>
    <row r="760" spans="1:5" x14ac:dyDescent="0.25">
      <c r="A760" t="s">
        <v>1185</v>
      </c>
      <c r="B760" t="s">
        <v>56</v>
      </c>
      <c r="C760" t="s">
        <v>423</v>
      </c>
      <c r="D760" s="1">
        <v>45661.139426284179</v>
      </c>
      <c r="E760">
        <f>COUNTA(Table4[OrderID])</f>
        <v>1500</v>
      </c>
    </row>
    <row r="761" spans="1:5" x14ac:dyDescent="0.25">
      <c r="A761" t="s">
        <v>1186</v>
      </c>
      <c r="B761" t="s">
        <v>84</v>
      </c>
      <c r="C761" t="s">
        <v>424</v>
      </c>
      <c r="D761" s="1">
        <v>45661.626417611733</v>
      </c>
      <c r="E761">
        <f>COUNTA(Table4[OrderID])</f>
        <v>1500</v>
      </c>
    </row>
    <row r="762" spans="1:5" x14ac:dyDescent="0.25">
      <c r="A762" t="s">
        <v>1187</v>
      </c>
      <c r="B762" t="s">
        <v>76</v>
      </c>
      <c r="C762" t="s">
        <v>421</v>
      </c>
      <c r="D762" s="1">
        <v>45662.11340893928</v>
      </c>
      <c r="E762">
        <f>COUNTA(Table4[OrderID])</f>
        <v>1500</v>
      </c>
    </row>
    <row r="763" spans="1:5" x14ac:dyDescent="0.25">
      <c r="A763" t="s">
        <v>1188</v>
      </c>
      <c r="B763" t="s">
        <v>9</v>
      </c>
      <c r="C763" t="s">
        <v>424</v>
      </c>
      <c r="D763" s="1">
        <v>45662.600400266841</v>
      </c>
      <c r="E763">
        <f>COUNTA(Table4[OrderID])</f>
        <v>1500</v>
      </c>
    </row>
    <row r="764" spans="1:5" x14ac:dyDescent="0.25">
      <c r="A764" t="s">
        <v>1189</v>
      </c>
      <c r="B764" t="s">
        <v>94</v>
      </c>
      <c r="C764" t="s">
        <v>422</v>
      </c>
      <c r="D764" s="1">
        <v>45663.087391594388</v>
      </c>
      <c r="E764">
        <f>COUNTA(Table4[OrderID])</f>
        <v>1500</v>
      </c>
    </row>
    <row r="765" spans="1:5" x14ac:dyDescent="0.25">
      <c r="A765" t="s">
        <v>1190</v>
      </c>
      <c r="B765" t="s">
        <v>108</v>
      </c>
      <c r="C765" t="s">
        <v>423</v>
      </c>
      <c r="D765" s="1">
        <v>45663.574382921943</v>
      </c>
      <c r="E765">
        <f>COUNTA(Table4[OrderID])</f>
        <v>1500</v>
      </c>
    </row>
    <row r="766" spans="1:5" x14ac:dyDescent="0.25">
      <c r="A766" t="s">
        <v>1191</v>
      </c>
      <c r="B766" t="s">
        <v>30</v>
      </c>
      <c r="C766" t="s">
        <v>421</v>
      </c>
      <c r="D766" s="1">
        <v>45664.06137424949</v>
      </c>
      <c r="E766">
        <f>COUNTA(Table4[OrderID])</f>
        <v>1500</v>
      </c>
    </row>
    <row r="767" spans="1:5" x14ac:dyDescent="0.25">
      <c r="A767" t="s">
        <v>1192</v>
      </c>
      <c r="B767" t="s">
        <v>44</v>
      </c>
      <c r="C767" t="s">
        <v>423</v>
      </c>
      <c r="D767" s="1">
        <v>45664.548365577051</v>
      </c>
      <c r="E767">
        <f>COUNTA(Table4[OrderID])</f>
        <v>1500</v>
      </c>
    </row>
    <row r="768" spans="1:5" x14ac:dyDescent="0.25">
      <c r="A768" t="s">
        <v>1193</v>
      </c>
      <c r="B768" t="s">
        <v>94</v>
      </c>
      <c r="C768" t="s">
        <v>421</v>
      </c>
      <c r="D768" s="1">
        <v>45665.035356904598</v>
      </c>
      <c r="E768">
        <f>COUNTA(Table4[OrderID])</f>
        <v>1500</v>
      </c>
    </row>
    <row r="769" spans="1:5" x14ac:dyDescent="0.25">
      <c r="A769" t="s">
        <v>1194</v>
      </c>
      <c r="B769" t="s">
        <v>124</v>
      </c>
      <c r="C769" t="s">
        <v>422</v>
      </c>
      <c r="D769" s="1">
        <v>45665.522348232153</v>
      </c>
      <c r="E769">
        <f>COUNTA(Table4[OrderID])</f>
        <v>1500</v>
      </c>
    </row>
    <row r="770" spans="1:5" x14ac:dyDescent="0.25">
      <c r="A770" t="s">
        <v>1195</v>
      </c>
      <c r="B770" t="s">
        <v>104</v>
      </c>
      <c r="C770" t="s">
        <v>423</v>
      </c>
      <c r="D770" s="1">
        <v>45666.0093395597</v>
      </c>
      <c r="E770">
        <f>COUNTA(Table4[OrderID])</f>
        <v>1500</v>
      </c>
    </row>
    <row r="771" spans="1:5" x14ac:dyDescent="0.25">
      <c r="A771" t="s">
        <v>1196</v>
      </c>
      <c r="B771" t="s">
        <v>128</v>
      </c>
      <c r="C771" t="s">
        <v>424</v>
      </c>
      <c r="D771" s="1">
        <v>45666.496330887247</v>
      </c>
      <c r="E771">
        <f>COUNTA(Table4[OrderID])</f>
        <v>1500</v>
      </c>
    </row>
    <row r="772" spans="1:5" x14ac:dyDescent="0.25">
      <c r="A772" t="s">
        <v>1197</v>
      </c>
      <c r="B772" t="s">
        <v>40</v>
      </c>
      <c r="C772" t="s">
        <v>421</v>
      </c>
      <c r="D772" s="1">
        <v>45666.983322214801</v>
      </c>
      <c r="E772">
        <f>COUNTA(Table4[OrderID])</f>
        <v>1500</v>
      </c>
    </row>
    <row r="773" spans="1:5" x14ac:dyDescent="0.25">
      <c r="A773" t="s">
        <v>1198</v>
      </c>
      <c r="B773" t="s">
        <v>154</v>
      </c>
      <c r="C773" t="s">
        <v>423</v>
      </c>
      <c r="D773" s="1">
        <v>45667.470313542362</v>
      </c>
      <c r="E773">
        <f>COUNTA(Table4[OrderID])</f>
        <v>1500</v>
      </c>
    </row>
    <row r="774" spans="1:5" x14ac:dyDescent="0.25">
      <c r="A774" t="s">
        <v>1199</v>
      </c>
      <c r="B774" t="s">
        <v>120</v>
      </c>
      <c r="C774" t="s">
        <v>424</v>
      </c>
      <c r="D774" s="1">
        <v>45667.957304869909</v>
      </c>
      <c r="E774">
        <f>COUNTA(Table4[OrderID])</f>
        <v>1500</v>
      </c>
    </row>
    <row r="775" spans="1:5" x14ac:dyDescent="0.25">
      <c r="A775" t="s">
        <v>1200</v>
      </c>
      <c r="B775" t="s">
        <v>116</v>
      </c>
      <c r="C775" t="s">
        <v>423</v>
      </c>
      <c r="D775" s="1">
        <v>45668.444296197456</v>
      </c>
      <c r="E775">
        <f>COUNTA(Table4[OrderID])</f>
        <v>1500</v>
      </c>
    </row>
    <row r="776" spans="1:5" x14ac:dyDescent="0.25">
      <c r="A776" t="s">
        <v>1201</v>
      </c>
      <c r="B776" t="s">
        <v>100</v>
      </c>
      <c r="C776" t="s">
        <v>423</v>
      </c>
      <c r="D776" s="1">
        <v>45668.931287525011</v>
      </c>
      <c r="E776">
        <f>COUNTA(Table4[OrderID])</f>
        <v>1500</v>
      </c>
    </row>
    <row r="777" spans="1:5" x14ac:dyDescent="0.25">
      <c r="A777" t="s">
        <v>1202</v>
      </c>
      <c r="B777" t="s">
        <v>30</v>
      </c>
      <c r="C777" t="s">
        <v>423</v>
      </c>
      <c r="D777" s="1">
        <v>45669.418278852558</v>
      </c>
      <c r="E777">
        <f>COUNTA(Table4[OrderID])</f>
        <v>1500</v>
      </c>
    </row>
    <row r="778" spans="1:5" x14ac:dyDescent="0.25">
      <c r="A778" t="s">
        <v>1203</v>
      </c>
      <c r="B778" t="s">
        <v>130</v>
      </c>
      <c r="C778" t="s">
        <v>421</v>
      </c>
      <c r="D778" s="1">
        <v>45669.905270180119</v>
      </c>
      <c r="E778">
        <f>COUNTA(Table4[OrderID])</f>
        <v>1500</v>
      </c>
    </row>
    <row r="779" spans="1:5" x14ac:dyDescent="0.25">
      <c r="A779" t="s">
        <v>1204</v>
      </c>
      <c r="B779" t="s">
        <v>166</v>
      </c>
      <c r="C779" t="s">
        <v>424</v>
      </c>
      <c r="D779" s="1">
        <v>45670.392261507659</v>
      </c>
      <c r="E779">
        <f>COUNTA(Table4[OrderID])</f>
        <v>1500</v>
      </c>
    </row>
    <row r="780" spans="1:5" x14ac:dyDescent="0.25">
      <c r="A780" t="s">
        <v>1205</v>
      </c>
      <c r="B780" t="s">
        <v>21</v>
      </c>
      <c r="C780" t="s">
        <v>422</v>
      </c>
      <c r="D780" s="1">
        <v>45670.879252835221</v>
      </c>
      <c r="E780">
        <f>COUNTA(Table4[OrderID])</f>
        <v>1500</v>
      </c>
    </row>
    <row r="781" spans="1:5" x14ac:dyDescent="0.25">
      <c r="A781" t="s">
        <v>1206</v>
      </c>
      <c r="B781" t="s">
        <v>48</v>
      </c>
      <c r="C781" t="s">
        <v>421</v>
      </c>
      <c r="D781" s="1">
        <v>45671.366244162768</v>
      </c>
      <c r="E781">
        <f>COUNTA(Table4[OrderID])</f>
        <v>1500</v>
      </c>
    </row>
    <row r="782" spans="1:5" x14ac:dyDescent="0.25">
      <c r="A782" t="s">
        <v>1207</v>
      </c>
      <c r="B782" t="s">
        <v>166</v>
      </c>
      <c r="C782" t="s">
        <v>421</v>
      </c>
      <c r="D782" s="1">
        <v>45671.853235490322</v>
      </c>
      <c r="E782">
        <f>COUNTA(Table4[OrderID])</f>
        <v>1500</v>
      </c>
    </row>
    <row r="783" spans="1:5" x14ac:dyDescent="0.25">
      <c r="A783" t="s">
        <v>1208</v>
      </c>
      <c r="B783" t="s">
        <v>146</v>
      </c>
      <c r="C783" t="s">
        <v>421</v>
      </c>
      <c r="D783" s="1">
        <v>45672.340226817869</v>
      </c>
      <c r="E783">
        <f>COUNTA(Table4[OrderID])</f>
        <v>1500</v>
      </c>
    </row>
    <row r="784" spans="1:5" x14ac:dyDescent="0.25">
      <c r="A784" t="s">
        <v>1209</v>
      </c>
      <c r="B784" t="s">
        <v>150</v>
      </c>
      <c r="C784" t="s">
        <v>422</v>
      </c>
      <c r="D784" s="1">
        <v>45672.82721814543</v>
      </c>
      <c r="E784">
        <f>COUNTA(Table4[OrderID])</f>
        <v>1500</v>
      </c>
    </row>
    <row r="785" spans="1:5" x14ac:dyDescent="0.25">
      <c r="A785" t="s">
        <v>1210</v>
      </c>
      <c r="B785" t="s">
        <v>56</v>
      </c>
      <c r="C785" t="s">
        <v>424</v>
      </c>
      <c r="D785" s="1">
        <v>45673.314209472977</v>
      </c>
      <c r="E785">
        <f>COUNTA(Table4[OrderID])</f>
        <v>1500</v>
      </c>
    </row>
    <row r="786" spans="1:5" x14ac:dyDescent="0.25">
      <c r="A786" t="s">
        <v>1211</v>
      </c>
      <c r="B786" t="s">
        <v>30</v>
      </c>
      <c r="C786" t="s">
        <v>424</v>
      </c>
      <c r="D786" s="1">
        <v>45673.801200800532</v>
      </c>
      <c r="E786">
        <f>COUNTA(Table4[OrderID])</f>
        <v>1500</v>
      </c>
    </row>
    <row r="787" spans="1:5" x14ac:dyDescent="0.25">
      <c r="A787" t="s">
        <v>1212</v>
      </c>
      <c r="B787" t="s">
        <v>36</v>
      </c>
      <c r="C787" t="s">
        <v>424</v>
      </c>
      <c r="D787" s="1">
        <v>45674.288192128079</v>
      </c>
      <c r="E787">
        <f>COUNTA(Table4[OrderID])</f>
        <v>1500</v>
      </c>
    </row>
    <row r="788" spans="1:5" x14ac:dyDescent="0.25">
      <c r="A788" t="s">
        <v>1213</v>
      </c>
      <c r="B788" t="s">
        <v>124</v>
      </c>
      <c r="C788" t="s">
        <v>423</v>
      </c>
      <c r="D788" s="1">
        <v>45674.775183455633</v>
      </c>
      <c r="E788">
        <f>COUNTA(Table4[OrderID])</f>
        <v>1500</v>
      </c>
    </row>
    <row r="789" spans="1:5" x14ac:dyDescent="0.25">
      <c r="A789" t="s">
        <v>1214</v>
      </c>
      <c r="B789" t="s">
        <v>58</v>
      </c>
      <c r="C789" t="s">
        <v>423</v>
      </c>
      <c r="D789" s="1">
        <v>45675.26217478318</v>
      </c>
      <c r="E789">
        <f>COUNTA(Table4[OrderID])</f>
        <v>1500</v>
      </c>
    </row>
    <row r="790" spans="1:5" x14ac:dyDescent="0.25">
      <c r="A790" t="s">
        <v>1215</v>
      </c>
      <c r="B790" t="s">
        <v>58</v>
      </c>
      <c r="C790" t="s">
        <v>423</v>
      </c>
      <c r="D790" s="1">
        <v>45675.749166110727</v>
      </c>
      <c r="E790">
        <f>COUNTA(Table4[OrderID])</f>
        <v>1500</v>
      </c>
    </row>
    <row r="791" spans="1:5" x14ac:dyDescent="0.25">
      <c r="A791" t="s">
        <v>1216</v>
      </c>
      <c r="B791" t="s">
        <v>100</v>
      </c>
      <c r="C791" t="s">
        <v>422</v>
      </c>
      <c r="D791" s="1">
        <v>45676.236157438289</v>
      </c>
      <c r="E791">
        <f>COUNTA(Table4[OrderID])</f>
        <v>1500</v>
      </c>
    </row>
    <row r="792" spans="1:5" x14ac:dyDescent="0.25">
      <c r="A792" t="s">
        <v>1217</v>
      </c>
      <c r="B792" t="s">
        <v>70</v>
      </c>
      <c r="C792" t="s">
        <v>423</v>
      </c>
      <c r="D792" s="1">
        <v>45676.723148765843</v>
      </c>
      <c r="E792">
        <f>COUNTA(Table4[OrderID])</f>
        <v>1500</v>
      </c>
    </row>
    <row r="793" spans="1:5" x14ac:dyDescent="0.25">
      <c r="A793" t="s">
        <v>1218</v>
      </c>
      <c r="B793" t="s">
        <v>26</v>
      </c>
      <c r="C793" t="s">
        <v>422</v>
      </c>
      <c r="D793" s="1">
        <v>45677.21014009339</v>
      </c>
      <c r="E793">
        <f>COUNTA(Table4[OrderID])</f>
        <v>1500</v>
      </c>
    </row>
    <row r="794" spans="1:5" x14ac:dyDescent="0.25">
      <c r="A794" t="s">
        <v>1219</v>
      </c>
      <c r="B794" t="s">
        <v>38</v>
      </c>
      <c r="C794" t="s">
        <v>424</v>
      </c>
      <c r="D794" s="1">
        <v>45677.697131420937</v>
      </c>
      <c r="E794">
        <f>COUNTA(Table4[OrderID])</f>
        <v>1500</v>
      </c>
    </row>
    <row r="795" spans="1:5" x14ac:dyDescent="0.25">
      <c r="A795" t="s">
        <v>1220</v>
      </c>
      <c r="B795" t="s">
        <v>148</v>
      </c>
      <c r="C795" t="s">
        <v>423</v>
      </c>
      <c r="D795" s="1">
        <v>45678.184122748498</v>
      </c>
      <c r="E795">
        <f>COUNTA(Table4[OrderID])</f>
        <v>1500</v>
      </c>
    </row>
    <row r="796" spans="1:5" x14ac:dyDescent="0.25">
      <c r="A796" t="s">
        <v>1221</v>
      </c>
      <c r="B796" t="s">
        <v>40</v>
      </c>
      <c r="C796" t="s">
        <v>423</v>
      </c>
      <c r="D796" s="1">
        <v>45678.671114076038</v>
      </c>
      <c r="E796">
        <f>COUNTA(Table4[OrderID])</f>
        <v>1500</v>
      </c>
    </row>
    <row r="797" spans="1:5" x14ac:dyDescent="0.25">
      <c r="A797" t="s">
        <v>1222</v>
      </c>
      <c r="B797" t="s">
        <v>52</v>
      </c>
      <c r="C797" t="s">
        <v>421</v>
      </c>
      <c r="D797" s="1">
        <v>45679.1581054036</v>
      </c>
      <c r="E797">
        <f>COUNTA(Table4[OrderID])</f>
        <v>1500</v>
      </c>
    </row>
    <row r="798" spans="1:5" x14ac:dyDescent="0.25">
      <c r="A798" t="s">
        <v>1223</v>
      </c>
      <c r="B798" t="s">
        <v>58</v>
      </c>
      <c r="C798" t="s">
        <v>422</v>
      </c>
      <c r="D798" s="1">
        <v>45679.645096731147</v>
      </c>
      <c r="E798">
        <f>COUNTA(Table4[OrderID])</f>
        <v>1500</v>
      </c>
    </row>
    <row r="799" spans="1:5" x14ac:dyDescent="0.25">
      <c r="A799" t="s">
        <v>1224</v>
      </c>
      <c r="B799" t="s">
        <v>18</v>
      </c>
      <c r="C799" t="s">
        <v>424</v>
      </c>
      <c r="D799" s="1">
        <v>45680.132088058701</v>
      </c>
      <c r="E799">
        <f>COUNTA(Table4[OrderID])</f>
        <v>1500</v>
      </c>
    </row>
    <row r="800" spans="1:5" x14ac:dyDescent="0.25">
      <c r="A800" t="s">
        <v>1225</v>
      </c>
      <c r="B800" t="s">
        <v>34</v>
      </c>
      <c r="C800" t="s">
        <v>421</v>
      </c>
      <c r="D800" s="1">
        <v>45680.619079386248</v>
      </c>
      <c r="E800">
        <f>COUNTA(Table4[OrderID])</f>
        <v>1500</v>
      </c>
    </row>
    <row r="801" spans="1:5" x14ac:dyDescent="0.25">
      <c r="A801" t="s">
        <v>1226</v>
      </c>
      <c r="B801" t="s">
        <v>164</v>
      </c>
      <c r="C801" t="s">
        <v>421</v>
      </c>
      <c r="D801" s="1">
        <v>45681.106070713809</v>
      </c>
      <c r="E801">
        <f>COUNTA(Table4[OrderID])</f>
        <v>1500</v>
      </c>
    </row>
    <row r="802" spans="1:5" x14ac:dyDescent="0.25">
      <c r="A802" t="s">
        <v>1227</v>
      </c>
      <c r="B802" t="s">
        <v>18</v>
      </c>
      <c r="C802" t="s">
        <v>424</v>
      </c>
      <c r="D802" s="1">
        <v>45681.593062041356</v>
      </c>
      <c r="E802">
        <f>COUNTA(Table4[OrderID])</f>
        <v>1500</v>
      </c>
    </row>
    <row r="803" spans="1:5" x14ac:dyDescent="0.25">
      <c r="A803" t="s">
        <v>1228</v>
      </c>
      <c r="B803" t="s">
        <v>24</v>
      </c>
      <c r="C803" t="s">
        <v>421</v>
      </c>
      <c r="D803" s="1">
        <v>45682.080053368911</v>
      </c>
      <c r="E803">
        <f>COUNTA(Table4[OrderID])</f>
        <v>1500</v>
      </c>
    </row>
    <row r="804" spans="1:5" x14ac:dyDescent="0.25">
      <c r="A804" t="s">
        <v>1229</v>
      </c>
      <c r="B804" t="s">
        <v>102</v>
      </c>
      <c r="C804" t="s">
        <v>422</v>
      </c>
      <c r="D804" s="1">
        <v>45682.567044696458</v>
      </c>
      <c r="E804">
        <f>COUNTA(Table4[OrderID])</f>
        <v>1500</v>
      </c>
    </row>
    <row r="805" spans="1:5" x14ac:dyDescent="0.25">
      <c r="A805" t="s">
        <v>1230</v>
      </c>
      <c r="B805" t="s">
        <v>150</v>
      </c>
      <c r="C805" t="s">
        <v>422</v>
      </c>
      <c r="D805" s="1">
        <v>45683.054036023997</v>
      </c>
      <c r="E805">
        <f>COUNTA(Table4[OrderID])</f>
        <v>1500</v>
      </c>
    </row>
    <row r="806" spans="1:5" x14ac:dyDescent="0.25">
      <c r="A806" t="s">
        <v>1231</v>
      </c>
      <c r="B806" t="s">
        <v>124</v>
      </c>
      <c r="C806" t="s">
        <v>423</v>
      </c>
      <c r="D806" s="1">
        <v>45683.541027351559</v>
      </c>
      <c r="E806">
        <f>COUNTA(Table4[OrderID])</f>
        <v>1500</v>
      </c>
    </row>
    <row r="807" spans="1:5" x14ac:dyDescent="0.25">
      <c r="A807" t="s">
        <v>1232</v>
      </c>
      <c r="B807" t="s">
        <v>84</v>
      </c>
      <c r="C807" t="s">
        <v>421</v>
      </c>
      <c r="D807" s="1">
        <v>45684.028018679113</v>
      </c>
      <c r="E807">
        <f>COUNTA(Table4[OrderID])</f>
        <v>1500</v>
      </c>
    </row>
    <row r="808" spans="1:5" x14ac:dyDescent="0.25">
      <c r="A808" t="s">
        <v>1233</v>
      </c>
      <c r="B808" t="s">
        <v>42</v>
      </c>
      <c r="C808" t="s">
        <v>423</v>
      </c>
      <c r="D808" s="1">
        <v>45684.515010006668</v>
      </c>
      <c r="E808">
        <f>COUNTA(Table4[OrderID])</f>
        <v>1500</v>
      </c>
    </row>
    <row r="809" spans="1:5" x14ac:dyDescent="0.25">
      <c r="A809" t="s">
        <v>1234</v>
      </c>
      <c r="B809" t="s">
        <v>124</v>
      </c>
      <c r="C809" t="s">
        <v>421</v>
      </c>
      <c r="D809" s="1">
        <v>45685.002001334207</v>
      </c>
      <c r="E809">
        <f>COUNTA(Table4[OrderID])</f>
        <v>1500</v>
      </c>
    </row>
    <row r="810" spans="1:5" x14ac:dyDescent="0.25">
      <c r="A810" t="s">
        <v>1235</v>
      </c>
      <c r="B810" t="s">
        <v>40</v>
      </c>
      <c r="C810" t="s">
        <v>422</v>
      </c>
      <c r="D810" s="1">
        <v>45685.488992661769</v>
      </c>
      <c r="E810">
        <f>COUNTA(Table4[OrderID])</f>
        <v>1500</v>
      </c>
    </row>
    <row r="811" spans="1:5" x14ac:dyDescent="0.25">
      <c r="A811" t="s">
        <v>1236</v>
      </c>
      <c r="B811" t="s">
        <v>34</v>
      </c>
      <c r="C811" t="s">
        <v>422</v>
      </c>
      <c r="D811" s="1">
        <v>45685.975983989323</v>
      </c>
      <c r="E811">
        <f>COUNTA(Table4[OrderID])</f>
        <v>1500</v>
      </c>
    </row>
    <row r="812" spans="1:5" x14ac:dyDescent="0.25">
      <c r="A812" t="s">
        <v>1237</v>
      </c>
      <c r="B812" t="s">
        <v>68</v>
      </c>
      <c r="C812" t="s">
        <v>422</v>
      </c>
      <c r="D812" s="1">
        <v>45686.462975316877</v>
      </c>
      <c r="E812">
        <f>COUNTA(Table4[OrderID])</f>
        <v>1500</v>
      </c>
    </row>
    <row r="813" spans="1:5" x14ac:dyDescent="0.25">
      <c r="A813" t="s">
        <v>1238</v>
      </c>
      <c r="B813" t="s">
        <v>54</v>
      </c>
      <c r="C813" t="s">
        <v>421</v>
      </c>
      <c r="D813" s="1">
        <v>45686.949966644417</v>
      </c>
      <c r="E813">
        <f>COUNTA(Table4[OrderID])</f>
        <v>1500</v>
      </c>
    </row>
    <row r="814" spans="1:5" x14ac:dyDescent="0.25">
      <c r="A814" t="s">
        <v>1239</v>
      </c>
      <c r="B814" t="s">
        <v>126</v>
      </c>
      <c r="C814" t="s">
        <v>422</v>
      </c>
      <c r="D814" s="1">
        <v>45687.436957971979</v>
      </c>
      <c r="E814">
        <f>COUNTA(Table4[OrderID])</f>
        <v>1500</v>
      </c>
    </row>
    <row r="815" spans="1:5" x14ac:dyDescent="0.25">
      <c r="A815" t="s">
        <v>1240</v>
      </c>
      <c r="B815" t="s">
        <v>96</v>
      </c>
      <c r="C815" t="s">
        <v>421</v>
      </c>
      <c r="D815" s="1">
        <v>45687.923949299533</v>
      </c>
      <c r="E815">
        <f>COUNTA(Table4[OrderID])</f>
        <v>1500</v>
      </c>
    </row>
    <row r="816" spans="1:5" x14ac:dyDescent="0.25">
      <c r="A816" t="s">
        <v>1241</v>
      </c>
      <c r="B816" t="s">
        <v>9</v>
      </c>
      <c r="C816" t="s">
        <v>423</v>
      </c>
      <c r="D816" s="1">
        <v>45688.41094062708</v>
      </c>
      <c r="E816">
        <f>COUNTA(Table4[OrderID])</f>
        <v>1500</v>
      </c>
    </row>
    <row r="817" spans="1:5" x14ac:dyDescent="0.25">
      <c r="A817" t="s">
        <v>1242</v>
      </c>
      <c r="B817" t="s">
        <v>80</v>
      </c>
      <c r="C817" t="s">
        <v>421</v>
      </c>
      <c r="D817" s="1">
        <v>45688.897931954627</v>
      </c>
      <c r="E817">
        <f>COUNTA(Table4[OrderID])</f>
        <v>1500</v>
      </c>
    </row>
    <row r="818" spans="1:5" x14ac:dyDescent="0.25">
      <c r="A818" t="s">
        <v>1243</v>
      </c>
      <c r="B818" t="s">
        <v>92</v>
      </c>
      <c r="C818" t="s">
        <v>423</v>
      </c>
      <c r="D818" s="1">
        <v>45689.384923282189</v>
      </c>
      <c r="E818">
        <f>COUNTA(Table4[OrderID])</f>
        <v>1500</v>
      </c>
    </row>
    <row r="819" spans="1:5" x14ac:dyDescent="0.25">
      <c r="A819" t="s">
        <v>1244</v>
      </c>
      <c r="B819" t="s">
        <v>86</v>
      </c>
      <c r="C819" t="s">
        <v>421</v>
      </c>
      <c r="D819" s="1">
        <v>45689.871914609743</v>
      </c>
      <c r="E819">
        <f>COUNTA(Table4[OrderID])</f>
        <v>1500</v>
      </c>
    </row>
    <row r="820" spans="1:5" x14ac:dyDescent="0.25">
      <c r="A820" t="s">
        <v>1245</v>
      </c>
      <c r="B820" t="s">
        <v>116</v>
      </c>
      <c r="C820" t="s">
        <v>423</v>
      </c>
      <c r="D820" s="1">
        <v>45690.358905937283</v>
      </c>
      <c r="E820">
        <f>COUNTA(Table4[OrderID])</f>
        <v>1500</v>
      </c>
    </row>
    <row r="821" spans="1:5" x14ac:dyDescent="0.25">
      <c r="A821" t="s">
        <v>1246</v>
      </c>
      <c r="B821" t="s">
        <v>84</v>
      </c>
      <c r="C821" t="s">
        <v>422</v>
      </c>
      <c r="D821" s="1">
        <v>45690.845897264837</v>
      </c>
      <c r="E821">
        <f>COUNTA(Table4[OrderID])</f>
        <v>1500</v>
      </c>
    </row>
    <row r="822" spans="1:5" x14ac:dyDescent="0.25">
      <c r="A822" t="s">
        <v>1247</v>
      </c>
      <c r="B822" t="s">
        <v>36</v>
      </c>
      <c r="C822" t="s">
        <v>423</v>
      </c>
      <c r="D822" s="1">
        <v>45691.332888592377</v>
      </c>
      <c r="E822">
        <f>COUNTA(Table4[OrderID])</f>
        <v>1500</v>
      </c>
    </row>
    <row r="823" spans="1:5" x14ac:dyDescent="0.25">
      <c r="A823" t="s">
        <v>1248</v>
      </c>
      <c r="B823" t="s">
        <v>11</v>
      </c>
      <c r="C823" t="s">
        <v>422</v>
      </c>
      <c r="D823" s="1">
        <v>45691.819879919953</v>
      </c>
      <c r="E823">
        <f>COUNTA(Table4[OrderID])</f>
        <v>1500</v>
      </c>
    </row>
    <row r="824" spans="1:5" x14ac:dyDescent="0.25">
      <c r="A824" t="s">
        <v>1249</v>
      </c>
      <c r="B824" t="s">
        <v>56</v>
      </c>
      <c r="C824" t="s">
        <v>422</v>
      </c>
      <c r="D824" s="1">
        <v>45692.306871247492</v>
      </c>
      <c r="E824">
        <f>COUNTA(Table4[OrderID])</f>
        <v>1500</v>
      </c>
    </row>
    <row r="825" spans="1:5" x14ac:dyDescent="0.25">
      <c r="A825" t="s">
        <v>1250</v>
      </c>
      <c r="B825" t="s">
        <v>32</v>
      </c>
      <c r="C825" t="s">
        <v>423</v>
      </c>
      <c r="D825" s="1">
        <v>45692.793862575047</v>
      </c>
      <c r="E825">
        <f>COUNTA(Table4[OrderID])</f>
        <v>1500</v>
      </c>
    </row>
    <row r="826" spans="1:5" x14ac:dyDescent="0.25">
      <c r="A826" t="s">
        <v>1251</v>
      </c>
      <c r="B826" t="s">
        <v>72</v>
      </c>
      <c r="C826" t="s">
        <v>421</v>
      </c>
      <c r="D826" s="1">
        <v>45693.280853902586</v>
      </c>
      <c r="E826">
        <f>COUNTA(Table4[OrderID])</f>
        <v>1500</v>
      </c>
    </row>
    <row r="827" spans="1:5" x14ac:dyDescent="0.25">
      <c r="A827" t="s">
        <v>1252</v>
      </c>
      <c r="B827" t="s">
        <v>38</v>
      </c>
      <c r="C827" t="s">
        <v>421</v>
      </c>
      <c r="D827" s="1">
        <v>45693.767845230148</v>
      </c>
      <c r="E827">
        <f>COUNTA(Table4[OrderID])</f>
        <v>1500</v>
      </c>
    </row>
    <row r="828" spans="1:5" x14ac:dyDescent="0.25">
      <c r="A828" t="s">
        <v>1253</v>
      </c>
      <c r="B828" t="s">
        <v>90</v>
      </c>
      <c r="C828" t="s">
        <v>424</v>
      </c>
      <c r="D828" s="1">
        <v>45694.254836557688</v>
      </c>
      <c r="E828">
        <f>COUNTA(Table4[OrderID])</f>
        <v>1500</v>
      </c>
    </row>
    <row r="829" spans="1:5" x14ac:dyDescent="0.25">
      <c r="A829" t="s">
        <v>1254</v>
      </c>
      <c r="B829" t="s">
        <v>138</v>
      </c>
      <c r="C829" t="s">
        <v>421</v>
      </c>
      <c r="D829" s="1">
        <v>45694.741827885256</v>
      </c>
      <c r="E829">
        <f>COUNTA(Table4[OrderID])</f>
        <v>1500</v>
      </c>
    </row>
    <row r="830" spans="1:5" x14ac:dyDescent="0.25">
      <c r="A830" t="s">
        <v>1255</v>
      </c>
      <c r="B830" t="s">
        <v>116</v>
      </c>
      <c r="C830" t="s">
        <v>424</v>
      </c>
      <c r="D830" s="1">
        <v>45695.228819212804</v>
      </c>
      <c r="E830">
        <f>COUNTA(Table4[OrderID])</f>
        <v>1500</v>
      </c>
    </row>
    <row r="831" spans="1:5" x14ac:dyDescent="0.25">
      <c r="A831" t="s">
        <v>1256</v>
      </c>
      <c r="B831" t="s">
        <v>90</v>
      </c>
      <c r="C831" t="s">
        <v>421</v>
      </c>
      <c r="D831" s="1">
        <v>45695.715810540358</v>
      </c>
      <c r="E831">
        <f>COUNTA(Table4[OrderID])</f>
        <v>1500</v>
      </c>
    </row>
    <row r="832" spans="1:5" x14ac:dyDescent="0.25">
      <c r="A832" t="s">
        <v>1257</v>
      </c>
      <c r="B832" t="s">
        <v>74</v>
      </c>
      <c r="C832" t="s">
        <v>421</v>
      </c>
      <c r="D832" s="1">
        <v>45696.202801867898</v>
      </c>
      <c r="E832">
        <f>COUNTA(Table4[OrderID])</f>
        <v>1500</v>
      </c>
    </row>
    <row r="833" spans="1:5" x14ac:dyDescent="0.25">
      <c r="A833" t="s">
        <v>1258</v>
      </c>
      <c r="B833" t="s">
        <v>66</v>
      </c>
      <c r="C833" t="s">
        <v>422</v>
      </c>
      <c r="D833" s="1">
        <v>45696.689793195474</v>
      </c>
      <c r="E833">
        <f>COUNTA(Table4[OrderID])</f>
        <v>1500</v>
      </c>
    </row>
    <row r="834" spans="1:5" x14ac:dyDescent="0.25">
      <c r="A834" t="s">
        <v>1259</v>
      </c>
      <c r="B834" t="s">
        <v>32</v>
      </c>
      <c r="C834" t="s">
        <v>424</v>
      </c>
      <c r="D834" s="1">
        <v>45697.176784523013</v>
      </c>
      <c r="E834">
        <f>COUNTA(Table4[OrderID])</f>
        <v>1500</v>
      </c>
    </row>
    <row r="835" spans="1:5" x14ac:dyDescent="0.25">
      <c r="A835" t="s">
        <v>1260</v>
      </c>
      <c r="B835" t="s">
        <v>32</v>
      </c>
      <c r="C835" t="s">
        <v>421</v>
      </c>
      <c r="D835" s="1">
        <v>45697.663775850553</v>
      </c>
      <c r="E835">
        <f>COUNTA(Table4[OrderID])</f>
        <v>1500</v>
      </c>
    </row>
    <row r="836" spans="1:5" x14ac:dyDescent="0.25">
      <c r="A836" t="s">
        <v>1261</v>
      </c>
      <c r="B836" t="s">
        <v>42</v>
      </c>
      <c r="C836" t="s">
        <v>424</v>
      </c>
      <c r="D836" s="1">
        <v>45698.150767178107</v>
      </c>
      <c r="E836">
        <f>COUNTA(Table4[OrderID])</f>
        <v>1500</v>
      </c>
    </row>
    <row r="837" spans="1:5" x14ac:dyDescent="0.25">
      <c r="A837" t="s">
        <v>1262</v>
      </c>
      <c r="B837" t="s">
        <v>70</v>
      </c>
      <c r="C837" t="s">
        <v>422</v>
      </c>
      <c r="D837" s="1">
        <v>45698.637758505662</v>
      </c>
      <c r="E837">
        <f>COUNTA(Table4[OrderID])</f>
        <v>1500</v>
      </c>
    </row>
    <row r="838" spans="1:5" x14ac:dyDescent="0.25">
      <c r="A838" t="s">
        <v>1263</v>
      </c>
      <c r="B838" t="s">
        <v>84</v>
      </c>
      <c r="C838" t="s">
        <v>422</v>
      </c>
      <c r="D838" s="1">
        <v>45699.124749833223</v>
      </c>
      <c r="E838">
        <f>COUNTA(Table4[OrderID])</f>
        <v>1500</v>
      </c>
    </row>
    <row r="839" spans="1:5" x14ac:dyDescent="0.25">
      <c r="A839" t="s">
        <v>1264</v>
      </c>
      <c r="B839" t="s">
        <v>98</v>
      </c>
      <c r="C839" t="s">
        <v>424</v>
      </c>
      <c r="D839" s="1">
        <v>45699.611741160763</v>
      </c>
      <c r="E839">
        <f>COUNTA(Table4[OrderID])</f>
        <v>1500</v>
      </c>
    </row>
    <row r="840" spans="1:5" x14ac:dyDescent="0.25">
      <c r="A840" t="s">
        <v>1265</v>
      </c>
      <c r="B840" t="s">
        <v>64</v>
      </c>
      <c r="C840" t="s">
        <v>422</v>
      </c>
      <c r="D840" s="1">
        <v>45700.098732488317</v>
      </c>
      <c r="E840">
        <f>COUNTA(Table4[OrderID])</f>
        <v>1500</v>
      </c>
    </row>
    <row r="841" spans="1:5" x14ac:dyDescent="0.25">
      <c r="A841" t="s">
        <v>1266</v>
      </c>
      <c r="B841" t="s">
        <v>130</v>
      </c>
      <c r="C841" t="s">
        <v>423</v>
      </c>
      <c r="D841" s="1">
        <v>45700.585723815871</v>
      </c>
      <c r="E841">
        <f>COUNTA(Table4[OrderID])</f>
        <v>1500</v>
      </c>
    </row>
    <row r="842" spans="1:5" x14ac:dyDescent="0.25">
      <c r="A842" t="s">
        <v>1267</v>
      </c>
      <c r="B842" t="s">
        <v>130</v>
      </c>
      <c r="C842" t="s">
        <v>423</v>
      </c>
      <c r="D842" s="1">
        <v>45701.072715143433</v>
      </c>
      <c r="E842">
        <f>COUNTA(Table4[OrderID])</f>
        <v>1500</v>
      </c>
    </row>
    <row r="843" spans="1:5" x14ac:dyDescent="0.25">
      <c r="A843" t="s">
        <v>1268</v>
      </c>
      <c r="B843" t="s">
        <v>120</v>
      </c>
      <c r="C843" t="s">
        <v>422</v>
      </c>
      <c r="D843" s="1">
        <v>45701.559706470973</v>
      </c>
      <c r="E843">
        <f>COUNTA(Table4[OrderID])</f>
        <v>1500</v>
      </c>
    </row>
    <row r="844" spans="1:5" x14ac:dyDescent="0.25">
      <c r="A844" t="s">
        <v>1269</v>
      </c>
      <c r="B844" t="s">
        <v>38</v>
      </c>
      <c r="C844" t="s">
        <v>423</v>
      </c>
      <c r="D844" s="1">
        <v>45702.046697798527</v>
      </c>
      <c r="E844">
        <f>COUNTA(Table4[OrderID])</f>
        <v>1500</v>
      </c>
    </row>
    <row r="845" spans="1:5" x14ac:dyDescent="0.25">
      <c r="A845" t="s">
        <v>1270</v>
      </c>
      <c r="B845" t="s">
        <v>118</v>
      </c>
      <c r="C845" t="s">
        <v>421</v>
      </c>
      <c r="D845" s="1">
        <v>45702.533689126067</v>
      </c>
      <c r="E845">
        <f>COUNTA(Table4[OrderID])</f>
        <v>1500</v>
      </c>
    </row>
    <row r="846" spans="1:5" x14ac:dyDescent="0.25">
      <c r="A846" t="s">
        <v>1271</v>
      </c>
      <c r="B846" t="s">
        <v>26</v>
      </c>
      <c r="C846" t="s">
        <v>424</v>
      </c>
      <c r="D846" s="1">
        <v>45703.020680453643</v>
      </c>
      <c r="E846">
        <f>COUNTA(Table4[OrderID])</f>
        <v>1500</v>
      </c>
    </row>
    <row r="847" spans="1:5" x14ac:dyDescent="0.25">
      <c r="A847" t="s">
        <v>1272</v>
      </c>
      <c r="B847" t="s">
        <v>66</v>
      </c>
      <c r="C847" t="s">
        <v>421</v>
      </c>
      <c r="D847" s="1">
        <v>45703.507671781183</v>
      </c>
      <c r="E847">
        <f>COUNTA(Table4[OrderID])</f>
        <v>1500</v>
      </c>
    </row>
    <row r="848" spans="1:5" x14ac:dyDescent="0.25">
      <c r="A848" t="s">
        <v>1273</v>
      </c>
      <c r="B848" t="s">
        <v>56</v>
      </c>
      <c r="C848" t="s">
        <v>424</v>
      </c>
      <c r="D848" s="1">
        <v>45703.994663108737</v>
      </c>
      <c r="E848">
        <f>COUNTA(Table4[OrderID])</f>
        <v>1500</v>
      </c>
    </row>
    <row r="849" spans="1:5" x14ac:dyDescent="0.25">
      <c r="A849" t="s">
        <v>1274</v>
      </c>
      <c r="B849" t="s">
        <v>13</v>
      </c>
      <c r="C849" t="s">
        <v>422</v>
      </c>
      <c r="D849" s="1">
        <v>45704.481654436277</v>
      </c>
      <c r="E849">
        <f>COUNTA(Table4[OrderID])</f>
        <v>1500</v>
      </c>
    </row>
    <row r="850" spans="1:5" x14ac:dyDescent="0.25">
      <c r="A850" t="s">
        <v>1275</v>
      </c>
      <c r="B850" t="s">
        <v>136</v>
      </c>
      <c r="C850" t="s">
        <v>421</v>
      </c>
      <c r="D850" s="1">
        <v>45704.968645763831</v>
      </c>
      <c r="E850">
        <f>COUNTA(Table4[OrderID])</f>
        <v>1500</v>
      </c>
    </row>
    <row r="851" spans="1:5" x14ac:dyDescent="0.25">
      <c r="A851" t="s">
        <v>1276</v>
      </c>
      <c r="B851" t="s">
        <v>104</v>
      </c>
      <c r="C851" t="s">
        <v>422</v>
      </c>
      <c r="D851" s="1">
        <v>45705.455637091392</v>
      </c>
      <c r="E851">
        <f>COUNTA(Table4[OrderID])</f>
        <v>1500</v>
      </c>
    </row>
    <row r="852" spans="1:5" x14ac:dyDescent="0.25">
      <c r="A852" t="s">
        <v>1277</v>
      </c>
      <c r="B852" t="s">
        <v>9</v>
      </c>
      <c r="C852" t="s">
        <v>422</v>
      </c>
      <c r="D852" s="1">
        <v>45705.942628418932</v>
      </c>
      <c r="E852">
        <f>COUNTA(Table4[OrderID])</f>
        <v>1500</v>
      </c>
    </row>
    <row r="853" spans="1:5" x14ac:dyDescent="0.25">
      <c r="A853" t="s">
        <v>1278</v>
      </c>
      <c r="B853" t="s">
        <v>96</v>
      </c>
      <c r="C853" t="s">
        <v>424</v>
      </c>
      <c r="D853" s="1">
        <v>45706.429619746486</v>
      </c>
      <c r="E853">
        <f>COUNTA(Table4[OrderID])</f>
        <v>1500</v>
      </c>
    </row>
    <row r="854" spans="1:5" x14ac:dyDescent="0.25">
      <c r="A854" t="s">
        <v>1279</v>
      </c>
      <c r="B854" t="s">
        <v>34</v>
      </c>
      <c r="C854" t="s">
        <v>424</v>
      </c>
      <c r="D854" s="1">
        <v>45706.916611074041</v>
      </c>
      <c r="E854">
        <f>COUNTA(Table4[OrderID])</f>
        <v>1500</v>
      </c>
    </row>
    <row r="855" spans="1:5" x14ac:dyDescent="0.25">
      <c r="A855" t="s">
        <v>1280</v>
      </c>
      <c r="B855" t="s">
        <v>66</v>
      </c>
      <c r="C855" t="s">
        <v>424</v>
      </c>
      <c r="D855" s="1">
        <v>45707.403602401588</v>
      </c>
      <c r="E855">
        <f>COUNTA(Table4[OrderID])</f>
        <v>1500</v>
      </c>
    </row>
    <row r="856" spans="1:5" x14ac:dyDescent="0.25">
      <c r="A856" t="s">
        <v>1281</v>
      </c>
      <c r="B856" t="s">
        <v>142</v>
      </c>
      <c r="C856" t="s">
        <v>421</v>
      </c>
      <c r="D856" s="1">
        <v>45707.890593729142</v>
      </c>
      <c r="E856">
        <f>COUNTA(Table4[OrderID])</f>
        <v>1500</v>
      </c>
    </row>
    <row r="857" spans="1:5" x14ac:dyDescent="0.25">
      <c r="A857" t="s">
        <v>1282</v>
      </c>
      <c r="B857" t="s">
        <v>42</v>
      </c>
      <c r="C857" t="s">
        <v>423</v>
      </c>
      <c r="D857" s="1">
        <v>45708.377585056704</v>
      </c>
      <c r="E857">
        <f>COUNTA(Table4[OrderID])</f>
        <v>1500</v>
      </c>
    </row>
    <row r="858" spans="1:5" x14ac:dyDescent="0.25">
      <c r="A858" t="s">
        <v>1283</v>
      </c>
      <c r="B858" t="s">
        <v>130</v>
      </c>
      <c r="C858" t="s">
        <v>424</v>
      </c>
      <c r="D858" s="1">
        <v>45708.864576384251</v>
      </c>
      <c r="E858">
        <f>COUNTA(Table4[OrderID])</f>
        <v>1500</v>
      </c>
    </row>
    <row r="859" spans="1:5" x14ac:dyDescent="0.25">
      <c r="A859" t="s">
        <v>1284</v>
      </c>
      <c r="B859" t="s">
        <v>80</v>
      </c>
      <c r="C859" t="s">
        <v>424</v>
      </c>
      <c r="D859" s="1">
        <v>45709.351567711798</v>
      </c>
      <c r="E859">
        <f>COUNTA(Table4[OrderID])</f>
        <v>1500</v>
      </c>
    </row>
    <row r="860" spans="1:5" x14ac:dyDescent="0.25">
      <c r="A860" t="s">
        <v>1285</v>
      </c>
      <c r="B860" t="s">
        <v>56</v>
      </c>
      <c r="C860" t="s">
        <v>421</v>
      </c>
      <c r="D860" s="1">
        <v>45709.838559039352</v>
      </c>
      <c r="E860">
        <f>COUNTA(Table4[OrderID])</f>
        <v>1500</v>
      </c>
    </row>
    <row r="861" spans="1:5" x14ac:dyDescent="0.25">
      <c r="A861" t="s">
        <v>1286</v>
      </c>
      <c r="B861" t="s">
        <v>102</v>
      </c>
      <c r="C861" t="s">
        <v>424</v>
      </c>
      <c r="D861" s="1">
        <v>45710.325550366913</v>
      </c>
      <c r="E861">
        <f>COUNTA(Table4[OrderID])</f>
        <v>1500</v>
      </c>
    </row>
    <row r="862" spans="1:5" x14ac:dyDescent="0.25">
      <c r="A862" t="s">
        <v>1287</v>
      </c>
      <c r="B862" t="s">
        <v>136</v>
      </c>
      <c r="C862" t="s">
        <v>421</v>
      </c>
      <c r="D862" s="1">
        <v>45710.812541694453</v>
      </c>
      <c r="E862">
        <f>COUNTA(Table4[OrderID])</f>
        <v>1500</v>
      </c>
    </row>
    <row r="863" spans="1:5" x14ac:dyDescent="0.25">
      <c r="A863" t="s">
        <v>1288</v>
      </c>
      <c r="B863" t="s">
        <v>112</v>
      </c>
      <c r="C863" t="s">
        <v>422</v>
      </c>
      <c r="D863" s="1">
        <v>45711.299533022007</v>
      </c>
      <c r="E863">
        <f>COUNTA(Table4[OrderID])</f>
        <v>1500</v>
      </c>
    </row>
    <row r="864" spans="1:5" x14ac:dyDescent="0.25">
      <c r="A864" t="s">
        <v>1289</v>
      </c>
      <c r="B864" t="s">
        <v>164</v>
      </c>
      <c r="C864" t="s">
        <v>424</v>
      </c>
      <c r="D864" s="1">
        <v>45711.786524349562</v>
      </c>
      <c r="E864">
        <f>COUNTA(Table4[OrderID])</f>
        <v>1500</v>
      </c>
    </row>
    <row r="865" spans="1:5" x14ac:dyDescent="0.25">
      <c r="A865" t="s">
        <v>1290</v>
      </c>
      <c r="B865" t="s">
        <v>152</v>
      </c>
      <c r="C865" t="s">
        <v>424</v>
      </c>
      <c r="D865" s="1">
        <v>45712.273515677123</v>
      </c>
      <c r="E865">
        <f>COUNTA(Table4[OrderID])</f>
        <v>1500</v>
      </c>
    </row>
    <row r="866" spans="1:5" x14ac:dyDescent="0.25">
      <c r="A866" t="s">
        <v>1291</v>
      </c>
      <c r="B866" t="s">
        <v>36</v>
      </c>
      <c r="C866" t="s">
        <v>422</v>
      </c>
      <c r="D866" s="1">
        <v>45712.760507004663</v>
      </c>
      <c r="E866">
        <f>COUNTA(Table4[OrderID])</f>
        <v>1500</v>
      </c>
    </row>
    <row r="867" spans="1:5" x14ac:dyDescent="0.25">
      <c r="A867" t="s">
        <v>1292</v>
      </c>
      <c r="B867" t="s">
        <v>104</v>
      </c>
      <c r="C867" t="s">
        <v>422</v>
      </c>
      <c r="D867" s="1">
        <v>45713.24749833221</v>
      </c>
      <c r="E867">
        <f>COUNTA(Table4[OrderID])</f>
        <v>1500</v>
      </c>
    </row>
    <row r="868" spans="1:5" x14ac:dyDescent="0.25">
      <c r="A868" t="s">
        <v>1293</v>
      </c>
      <c r="B868" t="s">
        <v>142</v>
      </c>
      <c r="C868" t="s">
        <v>422</v>
      </c>
      <c r="D868" s="1">
        <v>45713.734489659771</v>
      </c>
      <c r="E868">
        <f>COUNTA(Table4[OrderID])</f>
        <v>1500</v>
      </c>
    </row>
    <row r="869" spans="1:5" x14ac:dyDescent="0.25">
      <c r="A869" t="s">
        <v>1294</v>
      </c>
      <c r="B869" t="s">
        <v>30</v>
      </c>
      <c r="C869" t="s">
        <v>424</v>
      </c>
      <c r="D869" s="1">
        <v>45714.221480987311</v>
      </c>
      <c r="E869">
        <f>COUNTA(Table4[OrderID])</f>
        <v>1500</v>
      </c>
    </row>
    <row r="870" spans="1:5" x14ac:dyDescent="0.25">
      <c r="A870" t="s">
        <v>1295</v>
      </c>
      <c r="B870" t="s">
        <v>124</v>
      </c>
      <c r="C870" t="s">
        <v>423</v>
      </c>
      <c r="D870" s="1">
        <v>45714.708472314873</v>
      </c>
      <c r="E870">
        <f>COUNTA(Table4[OrderID])</f>
        <v>1500</v>
      </c>
    </row>
    <row r="871" spans="1:5" x14ac:dyDescent="0.25">
      <c r="A871" t="s">
        <v>1296</v>
      </c>
      <c r="B871" t="s">
        <v>80</v>
      </c>
      <c r="C871" t="s">
        <v>423</v>
      </c>
      <c r="D871" s="1">
        <v>45715.19546364242</v>
      </c>
      <c r="E871">
        <f>COUNTA(Table4[OrderID])</f>
        <v>1500</v>
      </c>
    </row>
    <row r="872" spans="1:5" x14ac:dyDescent="0.25">
      <c r="A872" t="s">
        <v>1297</v>
      </c>
      <c r="B872" t="s">
        <v>128</v>
      </c>
      <c r="C872" t="s">
        <v>423</v>
      </c>
      <c r="D872" s="1">
        <v>45715.682454969967</v>
      </c>
      <c r="E872">
        <f>COUNTA(Table4[OrderID])</f>
        <v>1500</v>
      </c>
    </row>
    <row r="873" spans="1:5" x14ac:dyDescent="0.25">
      <c r="A873" t="s">
        <v>1298</v>
      </c>
      <c r="B873" t="s">
        <v>92</v>
      </c>
      <c r="C873" t="s">
        <v>424</v>
      </c>
      <c r="D873" s="1">
        <v>45716.169446297521</v>
      </c>
      <c r="E873">
        <f>COUNTA(Table4[OrderID])</f>
        <v>1500</v>
      </c>
    </row>
    <row r="874" spans="1:5" x14ac:dyDescent="0.25">
      <c r="A874" t="s">
        <v>1299</v>
      </c>
      <c r="B874" t="s">
        <v>146</v>
      </c>
      <c r="C874" t="s">
        <v>422</v>
      </c>
      <c r="D874" s="1">
        <v>45716.656437625083</v>
      </c>
      <c r="E874">
        <f>COUNTA(Table4[OrderID])</f>
        <v>1500</v>
      </c>
    </row>
    <row r="875" spans="1:5" x14ac:dyDescent="0.25">
      <c r="A875" t="s">
        <v>1300</v>
      </c>
      <c r="B875" t="s">
        <v>84</v>
      </c>
      <c r="C875" t="s">
        <v>424</v>
      </c>
      <c r="D875" s="1">
        <v>45717.14342895263</v>
      </c>
      <c r="E875">
        <f>COUNTA(Table4[OrderID])</f>
        <v>1500</v>
      </c>
    </row>
    <row r="876" spans="1:5" x14ac:dyDescent="0.25">
      <c r="A876" t="s">
        <v>1301</v>
      </c>
      <c r="B876" t="s">
        <v>118</v>
      </c>
      <c r="C876" t="s">
        <v>422</v>
      </c>
      <c r="D876" s="1">
        <v>45717.630420280177</v>
      </c>
      <c r="E876">
        <f>COUNTA(Table4[OrderID])</f>
        <v>1500</v>
      </c>
    </row>
    <row r="877" spans="1:5" x14ac:dyDescent="0.25">
      <c r="A877" t="s">
        <v>1302</v>
      </c>
      <c r="B877" t="s">
        <v>132</v>
      </c>
      <c r="C877" t="s">
        <v>424</v>
      </c>
      <c r="D877" s="1">
        <v>45718.117411607731</v>
      </c>
      <c r="E877">
        <f>COUNTA(Table4[OrderID])</f>
        <v>1500</v>
      </c>
    </row>
    <row r="878" spans="1:5" x14ac:dyDescent="0.25">
      <c r="A878" t="s">
        <v>1303</v>
      </c>
      <c r="B878" t="s">
        <v>98</v>
      </c>
      <c r="C878" t="s">
        <v>424</v>
      </c>
      <c r="D878" s="1">
        <v>45718.604402935292</v>
      </c>
      <c r="E878">
        <f>COUNTA(Table4[OrderID])</f>
        <v>1500</v>
      </c>
    </row>
    <row r="879" spans="1:5" x14ac:dyDescent="0.25">
      <c r="A879" t="s">
        <v>1304</v>
      </c>
      <c r="B879" t="s">
        <v>28</v>
      </c>
      <c r="C879" t="s">
        <v>422</v>
      </c>
      <c r="D879" s="1">
        <v>45719.091394262832</v>
      </c>
      <c r="E879">
        <f>COUNTA(Table4[OrderID])</f>
        <v>1500</v>
      </c>
    </row>
    <row r="880" spans="1:5" x14ac:dyDescent="0.25">
      <c r="A880" t="s">
        <v>1305</v>
      </c>
      <c r="B880" t="s">
        <v>130</v>
      </c>
      <c r="C880" t="s">
        <v>423</v>
      </c>
      <c r="D880" s="1">
        <v>45719.578385590386</v>
      </c>
      <c r="E880">
        <f>COUNTA(Table4[OrderID])</f>
        <v>1500</v>
      </c>
    </row>
    <row r="881" spans="1:5" x14ac:dyDescent="0.25">
      <c r="A881" t="s">
        <v>1306</v>
      </c>
      <c r="B881" t="s">
        <v>160</v>
      </c>
      <c r="C881" t="s">
        <v>422</v>
      </c>
      <c r="D881" s="1">
        <v>45720.065376917941</v>
      </c>
      <c r="E881">
        <f>COUNTA(Table4[OrderID])</f>
        <v>1500</v>
      </c>
    </row>
    <row r="882" spans="1:5" x14ac:dyDescent="0.25">
      <c r="A882" t="s">
        <v>1307</v>
      </c>
      <c r="B882" t="s">
        <v>56</v>
      </c>
      <c r="C882" t="s">
        <v>421</v>
      </c>
      <c r="D882" s="1">
        <v>45720.552368245488</v>
      </c>
      <c r="E882">
        <f>COUNTA(Table4[OrderID])</f>
        <v>1500</v>
      </c>
    </row>
    <row r="883" spans="1:5" x14ac:dyDescent="0.25">
      <c r="A883" t="s">
        <v>1308</v>
      </c>
      <c r="B883" t="s">
        <v>148</v>
      </c>
      <c r="C883" t="s">
        <v>421</v>
      </c>
      <c r="D883" s="1">
        <v>45721.039359573042</v>
      </c>
      <c r="E883">
        <f>COUNTA(Table4[OrderID])</f>
        <v>1500</v>
      </c>
    </row>
    <row r="884" spans="1:5" x14ac:dyDescent="0.25">
      <c r="A884" t="s">
        <v>1309</v>
      </c>
      <c r="B884" t="s">
        <v>110</v>
      </c>
      <c r="C884" t="s">
        <v>422</v>
      </c>
      <c r="D884" s="1">
        <v>45721.526350900589</v>
      </c>
      <c r="E884">
        <f>COUNTA(Table4[OrderID])</f>
        <v>1500</v>
      </c>
    </row>
    <row r="885" spans="1:5" x14ac:dyDescent="0.25">
      <c r="A885" t="s">
        <v>1310</v>
      </c>
      <c r="B885" t="s">
        <v>11</v>
      </c>
      <c r="C885" t="s">
        <v>424</v>
      </c>
      <c r="D885" s="1">
        <v>45722.013342228151</v>
      </c>
      <c r="E885">
        <f>COUNTA(Table4[OrderID])</f>
        <v>1500</v>
      </c>
    </row>
    <row r="886" spans="1:5" x14ac:dyDescent="0.25">
      <c r="A886" t="s">
        <v>1311</v>
      </c>
      <c r="B886" t="s">
        <v>124</v>
      </c>
      <c r="C886" t="s">
        <v>421</v>
      </c>
      <c r="D886" s="1">
        <v>45722.500333555698</v>
      </c>
      <c r="E886">
        <f>COUNTA(Table4[OrderID])</f>
        <v>1500</v>
      </c>
    </row>
    <row r="887" spans="1:5" x14ac:dyDescent="0.25">
      <c r="A887" t="s">
        <v>1312</v>
      </c>
      <c r="B887" t="s">
        <v>150</v>
      </c>
      <c r="C887" t="s">
        <v>421</v>
      </c>
      <c r="D887" s="1">
        <v>45722.987324883252</v>
      </c>
      <c r="E887">
        <f>COUNTA(Table4[OrderID])</f>
        <v>1500</v>
      </c>
    </row>
    <row r="888" spans="1:5" x14ac:dyDescent="0.25">
      <c r="A888" t="s">
        <v>1313</v>
      </c>
      <c r="B888" t="s">
        <v>46</v>
      </c>
      <c r="C888" t="s">
        <v>424</v>
      </c>
      <c r="D888" s="1">
        <v>45723.474316210799</v>
      </c>
      <c r="E888">
        <f>COUNTA(Table4[OrderID])</f>
        <v>1500</v>
      </c>
    </row>
    <row r="889" spans="1:5" x14ac:dyDescent="0.25">
      <c r="A889" t="s">
        <v>1314</v>
      </c>
      <c r="B889" t="s">
        <v>132</v>
      </c>
      <c r="C889" t="s">
        <v>424</v>
      </c>
      <c r="D889" s="1">
        <v>45723.961307538353</v>
      </c>
      <c r="E889">
        <f>COUNTA(Table4[OrderID])</f>
        <v>1500</v>
      </c>
    </row>
    <row r="890" spans="1:5" x14ac:dyDescent="0.25">
      <c r="A890" t="s">
        <v>1315</v>
      </c>
      <c r="B890" t="s">
        <v>114</v>
      </c>
      <c r="C890" t="s">
        <v>423</v>
      </c>
      <c r="D890" s="1">
        <v>45724.4482988659</v>
      </c>
      <c r="E890">
        <f>COUNTA(Table4[OrderID])</f>
        <v>1500</v>
      </c>
    </row>
    <row r="891" spans="1:5" x14ac:dyDescent="0.25">
      <c r="A891" t="s">
        <v>1316</v>
      </c>
      <c r="B891" t="s">
        <v>154</v>
      </c>
      <c r="C891" t="s">
        <v>424</v>
      </c>
      <c r="D891" s="1">
        <v>45724.935290193462</v>
      </c>
      <c r="E891">
        <f>COUNTA(Table4[OrderID])</f>
        <v>1500</v>
      </c>
    </row>
    <row r="892" spans="1:5" x14ac:dyDescent="0.25">
      <c r="A892" t="s">
        <v>1317</v>
      </c>
      <c r="B892" t="s">
        <v>120</v>
      </c>
      <c r="C892" t="s">
        <v>422</v>
      </c>
      <c r="D892" s="1">
        <v>45725.422281521009</v>
      </c>
      <c r="E892">
        <f>COUNTA(Table4[OrderID])</f>
        <v>1500</v>
      </c>
    </row>
    <row r="893" spans="1:5" x14ac:dyDescent="0.25">
      <c r="A893" t="s">
        <v>1318</v>
      </c>
      <c r="B893" t="s">
        <v>88</v>
      </c>
      <c r="C893" t="s">
        <v>422</v>
      </c>
      <c r="D893" s="1">
        <v>45725.909272848563</v>
      </c>
      <c r="E893">
        <f>COUNTA(Table4[OrderID])</f>
        <v>1500</v>
      </c>
    </row>
    <row r="894" spans="1:5" x14ac:dyDescent="0.25">
      <c r="A894" t="s">
        <v>1319</v>
      </c>
      <c r="B894" t="s">
        <v>9</v>
      </c>
      <c r="C894" t="s">
        <v>423</v>
      </c>
      <c r="D894" s="1">
        <v>45726.39626417611</v>
      </c>
      <c r="E894">
        <f>COUNTA(Table4[OrderID])</f>
        <v>1500</v>
      </c>
    </row>
    <row r="895" spans="1:5" x14ac:dyDescent="0.25">
      <c r="A895" t="s">
        <v>1320</v>
      </c>
      <c r="B895" t="s">
        <v>15</v>
      </c>
      <c r="C895" t="s">
        <v>421</v>
      </c>
      <c r="D895" s="1">
        <v>45726.883255503672</v>
      </c>
      <c r="E895">
        <f>COUNTA(Table4[OrderID])</f>
        <v>1500</v>
      </c>
    </row>
    <row r="896" spans="1:5" x14ac:dyDescent="0.25">
      <c r="A896" t="s">
        <v>1321</v>
      </c>
      <c r="B896" t="s">
        <v>13</v>
      </c>
      <c r="C896" t="s">
        <v>421</v>
      </c>
      <c r="D896" s="1">
        <v>45727.370246831219</v>
      </c>
      <c r="E896">
        <f>COUNTA(Table4[OrderID])</f>
        <v>1500</v>
      </c>
    </row>
    <row r="897" spans="1:5" x14ac:dyDescent="0.25">
      <c r="A897" t="s">
        <v>1322</v>
      </c>
      <c r="B897" t="s">
        <v>13</v>
      </c>
      <c r="C897" t="s">
        <v>424</v>
      </c>
      <c r="D897" s="1">
        <v>45727.857238158758</v>
      </c>
      <c r="E897">
        <f>COUNTA(Table4[OrderID])</f>
        <v>1500</v>
      </c>
    </row>
    <row r="898" spans="1:5" x14ac:dyDescent="0.25">
      <c r="A898" t="s">
        <v>1323</v>
      </c>
      <c r="B898" t="s">
        <v>114</v>
      </c>
      <c r="C898" t="s">
        <v>422</v>
      </c>
      <c r="D898" s="1">
        <v>45728.34422948632</v>
      </c>
      <c r="E898">
        <f>COUNTA(Table4[OrderID])</f>
        <v>1500</v>
      </c>
    </row>
    <row r="899" spans="1:5" x14ac:dyDescent="0.25">
      <c r="A899" t="s">
        <v>1324</v>
      </c>
      <c r="B899" t="s">
        <v>100</v>
      </c>
      <c r="C899" t="s">
        <v>421</v>
      </c>
      <c r="D899" s="1">
        <v>45728.831220813867</v>
      </c>
      <c r="E899">
        <f>COUNTA(Table4[OrderID])</f>
        <v>1500</v>
      </c>
    </row>
    <row r="900" spans="1:5" x14ac:dyDescent="0.25">
      <c r="A900" t="s">
        <v>1325</v>
      </c>
      <c r="B900" t="s">
        <v>104</v>
      </c>
      <c r="C900" t="s">
        <v>423</v>
      </c>
      <c r="D900" s="1">
        <v>45729.318212141421</v>
      </c>
      <c r="E900">
        <f>COUNTA(Table4[OrderID])</f>
        <v>1500</v>
      </c>
    </row>
    <row r="901" spans="1:5" x14ac:dyDescent="0.25">
      <c r="A901" t="s">
        <v>1326</v>
      </c>
      <c r="B901" t="s">
        <v>24</v>
      </c>
      <c r="C901" t="s">
        <v>423</v>
      </c>
      <c r="D901" s="1">
        <v>45729.805203468968</v>
      </c>
      <c r="E901">
        <f>COUNTA(Table4[OrderID])</f>
        <v>1500</v>
      </c>
    </row>
    <row r="902" spans="1:5" x14ac:dyDescent="0.25">
      <c r="A902" t="s">
        <v>1327</v>
      </c>
      <c r="B902" t="s">
        <v>46</v>
      </c>
      <c r="C902" t="s">
        <v>422</v>
      </c>
      <c r="D902" s="1">
        <v>45730.29219479653</v>
      </c>
      <c r="E902">
        <f>COUNTA(Table4[OrderID])</f>
        <v>1500</v>
      </c>
    </row>
    <row r="903" spans="1:5" x14ac:dyDescent="0.25">
      <c r="A903" t="s">
        <v>1328</v>
      </c>
      <c r="B903" t="s">
        <v>128</v>
      </c>
      <c r="C903" t="s">
        <v>423</v>
      </c>
      <c r="D903" s="1">
        <v>45730.779186124077</v>
      </c>
      <c r="E903">
        <f>COUNTA(Table4[OrderID])</f>
        <v>1500</v>
      </c>
    </row>
    <row r="904" spans="1:5" x14ac:dyDescent="0.25">
      <c r="A904" t="s">
        <v>1329</v>
      </c>
      <c r="B904" t="s">
        <v>76</v>
      </c>
      <c r="C904" t="s">
        <v>423</v>
      </c>
      <c r="D904" s="1">
        <v>45731.266177451631</v>
      </c>
      <c r="E904">
        <f>COUNTA(Table4[OrderID])</f>
        <v>1500</v>
      </c>
    </row>
    <row r="905" spans="1:5" x14ac:dyDescent="0.25">
      <c r="A905" t="s">
        <v>1330</v>
      </c>
      <c r="B905" t="s">
        <v>106</v>
      </c>
      <c r="C905" t="s">
        <v>422</v>
      </c>
      <c r="D905" s="1">
        <v>45731.753168779178</v>
      </c>
      <c r="E905">
        <f>COUNTA(Table4[OrderID])</f>
        <v>1500</v>
      </c>
    </row>
    <row r="906" spans="1:5" x14ac:dyDescent="0.25">
      <c r="A906" t="s">
        <v>1331</v>
      </c>
      <c r="B906" t="s">
        <v>130</v>
      </c>
      <c r="C906" t="s">
        <v>424</v>
      </c>
      <c r="D906" s="1">
        <v>45732.240160106739</v>
      </c>
      <c r="E906">
        <f>COUNTA(Table4[OrderID])</f>
        <v>1500</v>
      </c>
    </row>
    <row r="907" spans="1:5" x14ac:dyDescent="0.25">
      <c r="A907" t="s">
        <v>1332</v>
      </c>
      <c r="B907" t="s">
        <v>40</v>
      </c>
      <c r="C907" t="s">
        <v>424</v>
      </c>
      <c r="D907" s="1">
        <v>45732.727151434279</v>
      </c>
      <c r="E907">
        <f>COUNTA(Table4[OrderID])</f>
        <v>1500</v>
      </c>
    </row>
    <row r="908" spans="1:5" x14ac:dyDescent="0.25">
      <c r="A908" t="s">
        <v>1333</v>
      </c>
      <c r="B908" t="s">
        <v>9</v>
      </c>
      <c r="C908" t="s">
        <v>423</v>
      </c>
      <c r="D908" s="1">
        <v>45733.214142761841</v>
      </c>
      <c r="E908">
        <f>COUNTA(Table4[OrderID])</f>
        <v>1500</v>
      </c>
    </row>
    <row r="909" spans="1:5" x14ac:dyDescent="0.25">
      <c r="A909" t="s">
        <v>1334</v>
      </c>
      <c r="B909" t="s">
        <v>70</v>
      </c>
      <c r="C909" t="s">
        <v>424</v>
      </c>
      <c r="D909" s="1">
        <v>45733.701134089388</v>
      </c>
      <c r="E909">
        <f>COUNTA(Table4[OrderID])</f>
        <v>1500</v>
      </c>
    </row>
    <row r="910" spans="1:5" x14ac:dyDescent="0.25">
      <c r="A910" t="s">
        <v>1335</v>
      </c>
      <c r="B910" t="s">
        <v>32</v>
      </c>
      <c r="C910" t="s">
        <v>424</v>
      </c>
      <c r="D910" s="1">
        <v>45734.188125416942</v>
      </c>
      <c r="E910">
        <f>COUNTA(Table4[OrderID])</f>
        <v>1500</v>
      </c>
    </row>
    <row r="911" spans="1:5" x14ac:dyDescent="0.25">
      <c r="A911" t="s">
        <v>1336</v>
      </c>
      <c r="B911" t="s">
        <v>152</v>
      </c>
      <c r="C911" t="s">
        <v>423</v>
      </c>
      <c r="D911" s="1">
        <v>45734.675116744489</v>
      </c>
      <c r="E911">
        <f>COUNTA(Table4[OrderID])</f>
        <v>1500</v>
      </c>
    </row>
    <row r="912" spans="1:5" x14ac:dyDescent="0.25">
      <c r="A912" t="s">
        <v>1337</v>
      </c>
      <c r="B912" t="s">
        <v>142</v>
      </c>
      <c r="C912" t="s">
        <v>424</v>
      </c>
      <c r="D912" s="1">
        <v>45735.162108072043</v>
      </c>
      <c r="E912">
        <f>COUNTA(Table4[OrderID])</f>
        <v>1500</v>
      </c>
    </row>
    <row r="913" spans="1:5" x14ac:dyDescent="0.25">
      <c r="A913" t="s">
        <v>1338</v>
      </c>
      <c r="B913" t="s">
        <v>34</v>
      </c>
      <c r="C913" t="s">
        <v>423</v>
      </c>
      <c r="D913" s="1">
        <v>45735.649099399598</v>
      </c>
      <c r="E913">
        <f>COUNTA(Table4[OrderID])</f>
        <v>1500</v>
      </c>
    </row>
    <row r="914" spans="1:5" x14ac:dyDescent="0.25">
      <c r="A914" t="s">
        <v>1339</v>
      </c>
      <c r="B914" t="s">
        <v>28</v>
      </c>
      <c r="C914" t="s">
        <v>421</v>
      </c>
      <c r="D914" s="1">
        <v>45736.136090727137</v>
      </c>
      <c r="E914">
        <f>COUNTA(Table4[OrderID])</f>
        <v>1500</v>
      </c>
    </row>
    <row r="915" spans="1:5" x14ac:dyDescent="0.25">
      <c r="A915" t="s">
        <v>1340</v>
      </c>
      <c r="B915" t="s">
        <v>118</v>
      </c>
      <c r="C915" t="s">
        <v>422</v>
      </c>
      <c r="D915" s="1">
        <v>45736.623082054699</v>
      </c>
      <c r="E915">
        <f>COUNTA(Table4[OrderID])</f>
        <v>1500</v>
      </c>
    </row>
    <row r="916" spans="1:5" x14ac:dyDescent="0.25">
      <c r="A916" t="s">
        <v>1341</v>
      </c>
      <c r="B916" t="s">
        <v>140</v>
      </c>
      <c r="C916" t="s">
        <v>422</v>
      </c>
      <c r="D916" s="1">
        <v>45737.110073382253</v>
      </c>
      <c r="E916">
        <f>COUNTA(Table4[OrderID])</f>
        <v>1500</v>
      </c>
    </row>
    <row r="917" spans="1:5" x14ac:dyDescent="0.25">
      <c r="A917" t="s">
        <v>1342</v>
      </c>
      <c r="B917" t="s">
        <v>64</v>
      </c>
      <c r="C917" t="s">
        <v>424</v>
      </c>
      <c r="D917" s="1">
        <v>45737.5970647098</v>
      </c>
      <c r="E917">
        <f>COUNTA(Table4[OrderID])</f>
        <v>1500</v>
      </c>
    </row>
    <row r="918" spans="1:5" x14ac:dyDescent="0.25">
      <c r="A918" t="s">
        <v>1343</v>
      </c>
      <c r="B918" t="s">
        <v>24</v>
      </c>
      <c r="C918" t="s">
        <v>424</v>
      </c>
      <c r="D918" s="1">
        <v>45738.084056037347</v>
      </c>
      <c r="E918">
        <f>COUNTA(Table4[OrderID])</f>
        <v>1500</v>
      </c>
    </row>
    <row r="919" spans="1:5" x14ac:dyDescent="0.25">
      <c r="A919" t="s">
        <v>1344</v>
      </c>
      <c r="B919" t="s">
        <v>140</v>
      </c>
      <c r="C919" t="s">
        <v>424</v>
      </c>
      <c r="D919" s="1">
        <v>45738.571047364909</v>
      </c>
      <c r="E919">
        <f>COUNTA(Table4[OrderID])</f>
        <v>1500</v>
      </c>
    </row>
    <row r="920" spans="1:5" x14ac:dyDescent="0.25">
      <c r="A920" t="s">
        <v>1345</v>
      </c>
      <c r="B920" t="s">
        <v>56</v>
      </c>
      <c r="C920" t="s">
        <v>422</v>
      </c>
      <c r="D920" s="1">
        <v>45739.058038692463</v>
      </c>
      <c r="E920">
        <f>COUNTA(Table4[OrderID])</f>
        <v>1500</v>
      </c>
    </row>
    <row r="921" spans="1:5" x14ac:dyDescent="0.25">
      <c r="A921" t="s">
        <v>1346</v>
      </c>
      <c r="B921" t="s">
        <v>158</v>
      </c>
      <c r="C921" t="s">
        <v>421</v>
      </c>
      <c r="D921" s="1">
        <v>45739.54503002001</v>
      </c>
      <c r="E921">
        <f>COUNTA(Table4[OrderID])</f>
        <v>1500</v>
      </c>
    </row>
    <row r="922" spans="1:5" x14ac:dyDescent="0.25">
      <c r="A922" t="s">
        <v>1347</v>
      </c>
      <c r="B922" t="s">
        <v>90</v>
      </c>
      <c r="C922" t="s">
        <v>421</v>
      </c>
      <c r="D922" s="1">
        <v>45740.032021347557</v>
      </c>
      <c r="E922">
        <f>COUNTA(Table4[OrderID])</f>
        <v>1500</v>
      </c>
    </row>
    <row r="923" spans="1:5" x14ac:dyDescent="0.25">
      <c r="A923" t="s">
        <v>1348</v>
      </c>
      <c r="B923" t="s">
        <v>24</v>
      </c>
      <c r="C923" t="s">
        <v>422</v>
      </c>
      <c r="D923" s="1">
        <v>45740.519012675119</v>
      </c>
      <c r="E923">
        <f>COUNTA(Table4[OrderID])</f>
        <v>1500</v>
      </c>
    </row>
    <row r="924" spans="1:5" x14ac:dyDescent="0.25">
      <c r="A924" t="s">
        <v>1349</v>
      </c>
      <c r="B924" t="s">
        <v>164</v>
      </c>
      <c r="C924" t="s">
        <v>421</v>
      </c>
      <c r="D924" s="1">
        <v>45741.006004002673</v>
      </c>
      <c r="E924">
        <f>COUNTA(Table4[OrderID])</f>
        <v>1500</v>
      </c>
    </row>
    <row r="925" spans="1:5" x14ac:dyDescent="0.25">
      <c r="A925" t="s">
        <v>1350</v>
      </c>
      <c r="B925" t="s">
        <v>86</v>
      </c>
      <c r="C925" t="s">
        <v>422</v>
      </c>
      <c r="D925" s="1">
        <v>45741.49299533022</v>
      </c>
      <c r="E925">
        <f>COUNTA(Table4[OrderID])</f>
        <v>1500</v>
      </c>
    </row>
    <row r="926" spans="1:5" x14ac:dyDescent="0.25">
      <c r="A926" t="s">
        <v>1351</v>
      </c>
      <c r="B926" t="s">
        <v>56</v>
      </c>
      <c r="C926" t="s">
        <v>421</v>
      </c>
      <c r="D926" s="1">
        <v>45741.979986657767</v>
      </c>
      <c r="E926">
        <f>COUNTA(Table4[OrderID])</f>
        <v>1500</v>
      </c>
    </row>
    <row r="927" spans="1:5" x14ac:dyDescent="0.25">
      <c r="A927" t="s">
        <v>1352</v>
      </c>
      <c r="B927" t="s">
        <v>13</v>
      </c>
      <c r="C927" t="s">
        <v>423</v>
      </c>
      <c r="D927" s="1">
        <v>45742.466977985307</v>
      </c>
      <c r="E927">
        <f>COUNTA(Table4[OrderID])</f>
        <v>1500</v>
      </c>
    </row>
    <row r="928" spans="1:5" x14ac:dyDescent="0.25">
      <c r="A928" t="s">
        <v>1353</v>
      </c>
      <c r="B928" t="s">
        <v>28</v>
      </c>
      <c r="C928" t="s">
        <v>423</v>
      </c>
      <c r="D928" s="1">
        <v>45742.953969312868</v>
      </c>
      <c r="E928">
        <f>COUNTA(Table4[OrderID])</f>
        <v>1500</v>
      </c>
    </row>
    <row r="929" spans="1:5" x14ac:dyDescent="0.25">
      <c r="A929" t="s">
        <v>1354</v>
      </c>
      <c r="B929" t="s">
        <v>124</v>
      </c>
      <c r="C929" t="s">
        <v>422</v>
      </c>
      <c r="D929" s="1">
        <v>45743.440960640422</v>
      </c>
      <c r="E929">
        <f>COUNTA(Table4[OrderID])</f>
        <v>1500</v>
      </c>
    </row>
    <row r="930" spans="1:5" x14ac:dyDescent="0.25">
      <c r="A930" t="s">
        <v>1355</v>
      </c>
      <c r="B930" t="s">
        <v>164</v>
      </c>
      <c r="C930" t="s">
        <v>421</v>
      </c>
      <c r="D930" s="1">
        <v>45743.927951967977</v>
      </c>
      <c r="E930">
        <f>COUNTA(Table4[OrderID])</f>
        <v>1500</v>
      </c>
    </row>
    <row r="931" spans="1:5" x14ac:dyDescent="0.25">
      <c r="A931" t="s">
        <v>1356</v>
      </c>
      <c r="B931" t="s">
        <v>82</v>
      </c>
      <c r="C931" t="s">
        <v>424</v>
      </c>
      <c r="D931" s="1">
        <v>45744.414943295516</v>
      </c>
      <c r="E931">
        <f>COUNTA(Table4[OrderID])</f>
        <v>1500</v>
      </c>
    </row>
    <row r="932" spans="1:5" x14ac:dyDescent="0.25">
      <c r="A932" t="s">
        <v>1357</v>
      </c>
      <c r="B932" t="s">
        <v>150</v>
      </c>
      <c r="C932" t="s">
        <v>421</v>
      </c>
      <c r="D932" s="1">
        <v>45744.901934623078</v>
      </c>
      <c r="E932">
        <f>COUNTA(Table4[OrderID])</f>
        <v>1500</v>
      </c>
    </row>
    <row r="933" spans="1:5" x14ac:dyDescent="0.25">
      <c r="A933" t="s">
        <v>1358</v>
      </c>
      <c r="B933" t="s">
        <v>13</v>
      </c>
      <c r="C933" t="s">
        <v>423</v>
      </c>
      <c r="D933" s="1">
        <v>45745.388925950618</v>
      </c>
      <c r="E933">
        <f>COUNTA(Table4[OrderID])</f>
        <v>1500</v>
      </c>
    </row>
    <row r="934" spans="1:5" x14ac:dyDescent="0.25">
      <c r="A934" t="s">
        <v>1359</v>
      </c>
      <c r="B934" t="s">
        <v>102</v>
      </c>
      <c r="C934" t="s">
        <v>423</v>
      </c>
      <c r="D934" s="1">
        <v>45745.875917278179</v>
      </c>
      <c r="E934">
        <f>COUNTA(Table4[OrderID])</f>
        <v>1500</v>
      </c>
    </row>
    <row r="935" spans="1:5" x14ac:dyDescent="0.25">
      <c r="A935" t="s">
        <v>1360</v>
      </c>
      <c r="B935" t="s">
        <v>42</v>
      </c>
      <c r="C935" t="s">
        <v>421</v>
      </c>
      <c r="D935" s="1">
        <v>45746.362908605734</v>
      </c>
      <c r="E935">
        <f>COUNTA(Table4[OrderID])</f>
        <v>1500</v>
      </c>
    </row>
    <row r="936" spans="1:5" x14ac:dyDescent="0.25">
      <c r="A936" t="s">
        <v>1361</v>
      </c>
      <c r="B936" t="s">
        <v>146</v>
      </c>
      <c r="C936" t="s">
        <v>421</v>
      </c>
      <c r="D936" s="1">
        <v>45746.849899933288</v>
      </c>
      <c r="E936">
        <f>COUNTA(Table4[OrderID])</f>
        <v>1500</v>
      </c>
    </row>
    <row r="937" spans="1:5" x14ac:dyDescent="0.25">
      <c r="A937" t="s">
        <v>1362</v>
      </c>
      <c r="B937" t="s">
        <v>80</v>
      </c>
      <c r="C937" t="s">
        <v>424</v>
      </c>
      <c r="D937" s="1">
        <v>45747.336891260828</v>
      </c>
      <c r="E937">
        <f>COUNTA(Table4[OrderID])</f>
        <v>1500</v>
      </c>
    </row>
    <row r="938" spans="1:5" x14ac:dyDescent="0.25">
      <c r="A938" t="s">
        <v>1363</v>
      </c>
      <c r="B938" t="s">
        <v>126</v>
      </c>
      <c r="C938" t="s">
        <v>424</v>
      </c>
      <c r="D938" s="1">
        <v>45747.823882588389</v>
      </c>
      <c r="E938">
        <f>COUNTA(Table4[OrderID])</f>
        <v>1500</v>
      </c>
    </row>
    <row r="939" spans="1:5" x14ac:dyDescent="0.25">
      <c r="A939" t="s">
        <v>1364</v>
      </c>
      <c r="B939" t="s">
        <v>102</v>
      </c>
      <c r="C939" t="s">
        <v>421</v>
      </c>
      <c r="D939" s="1">
        <v>45748.310873915943</v>
      </c>
      <c r="E939">
        <f>COUNTA(Table4[OrderID])</f>
        <v>1500</v>
      </c>
    </row>
    <row r="940" spans="1:5" x14ac:dyDescent="0.25">
      <c r="A940" t="s">
        <v>1365</v>
      </c>
      <c r="B940" t="s">
        <v>160</v>
      </c>
      <c r="C940" t="s">
        <v>421</v>
      </c>
      <c r="D940" s="1">
        <v>45748.797865243498</v>
      </c>
      <c r="E940">
        <f>COUNTA(Table4[OrderID])</f>
        <v>1500</v>
      </c>
    </row>
    <row r="941" spans="1:5" x14ac:dyDescent="0.25">
      <c r="A941" t="s">
        <v>1366</v>
      </c>
      <c r="B941" t="s">
        <v>62</v>
      </c>
      <c r="C941" t="s">
        <v>421</v>
      </c>
      <c r="D941" s="1">
        <v>45749.284856571037</v>
      </c>
      <c r="E941">
        <f>COUNTA(Table4[OrderID])</f>
        <v>1500</v>
      </c>
    </row>
    <row r="942" spans="1:5" x14ac:dyDescent="0.25">
      <c r="A942" t="s">
        <v>1367</v>
      </c>
      <c r="B942" t="s">
        <v>144</v>
      </c>
      <c r="C942" t="s">
        <v>421</v>
      </c>
      <c r="D942" s="1">
        <v>45749.771847898577</v>
      </c>
      <c r="E942">
        <f>COUNTA(Table4[OrderID])</f>
        <v>1500</v>
      </c>
    </row>
    <row r="943" spans="1:5" x14ac:dyDescent="0.25">
      <c r="A943" t="s">
        <v>1368</v>
      </c>
      <c r="B943" t="s">
        <v>160</v>
      </c>
      <c r="C943" t="s">
        <v>422</v>
      </c>
      <c r="D943" s="1">
        <v>45750.258839226153</v>
      </c>
      <c r="E943">
        <f>COUNTA(Table4[OrderID])</f>
        <v>1500</v>
      </c>
    </row>
    <row r="944" spans="1:5" x14ac:dyDescent="0.25">
      <c r="A944" t="s">
        <v>1369</v>
      </c>
      <c r="B944" t="s">
        <v>86</v>
      </c>
      <c r="C944" t="s">
        <v>421</v>
      </c>
      <c r="D944" s="1">
        <v>45750.745830553693</v>
      </c>
      <c r="E944">
        <f>COUNTA(Table4[OrderID])</f>
        <v>1500</v>
      </c>
    </row>
    <row r="945" spans="1:5" x14ac:dyDescent="0.25">
      <c r="A945" t="s">
        <v>1370</v>
      </c>
      <c r="B945" t="s">
        <v>96</v>
      </c>
      <c r="C945" t="s">
        <v>424</v>
      </c>
      <c r="D945" s="1">
        <v>45751.232821881247</v>
      </c>
      <c r="E945">
        <f>COUNTA(Table4[OrderID])</f>
        <v>1500</v>
      </c>
    </row>
    <row r="946" spans="1:5" x14ac:dyDescent="0.25">
      <c r="A946" t="s">
        <v>1371</v>
      </c>
      <c r="B946" t="s">
        <v>130</v>
      </c>
      <c r="C946" t="s">
        <v>423</v>
      </c>
      <c r="D946" s="1">
        <v>45751.719813208787</v>
      </c>
      <c r="E946">
        <f>COUNTA(Table4[OrderID])</f>
        <v>1500</v>
      </c>
    </row>
    <row r="947" spans="1:5" x14ac:dyDescent="0.25">
      <c r="A947" t="s">
        <v>1372</v>
      </c>
      <c r="B947" t="s">
        <v>122</v>
      </c>
      <c r="C947" t="s">
        <v>422</v>
      </c>
      <c r="D947" s="1">
        <v>45752.206804536363</v>
      </c>
      <c r="E947">
        <f>COUNTA(Table4[OrderID])</f>
        <v>1500</v>
      </c>
    </row>
    <row r="948" spans="1:5" x14ac:dyDescent="0.25">
      <c r="A948" t="s">
        <v>1373</v>
      </c>
      <c r="B948" t="s">
        <v>140</v>
      </c>
      <c r="C948" t="s">
        <v>421</v>
      </c>
      <c r="D948" s="1">
        <v>45752.693795863903</v>
      </c>
      <c r="E948">
        <f>COUNTA(Table4[OrderID])</f>
        <v>1500</v>
      </c>
    </row>
    <row r="949" spans="1:5" x14ac:dyDescent="0.25">
      <c r="A949" t="s">
        <v>1374</v>
      </c>
      <c r="B949" t="s">
        <v>118</v>
      </c>
      <c r="C949" t="s">
        <v>423</v>
      </c>
      <c r="D949" s="1">
        <v>45753.180787191457</v>
      </c>
      <c r="E949">
        <f>COUNTA(Table4[OrderID])</f>
        <v>1500</v>
      </c>
    </row>
    <row r="950" spans="1:5" x14ac:dyDescent="0.25">
      <c r="A950" t="s">
        <v>1375</v>
      </c>
      <c r="B950" t="s">
        <v>86</v>
      </c>
      <c r="C950" t="s">
        <v>422</v>
      </c>
      <c r="D950" s="1">
        <v>45753.667778518997</v>
      </c>
      <c r="E950">
        <f>COUNTA(Table4[OrderID])</f>
        <v>1500</v>
      </c>
    </row>
    <row r="951" spans="1:5" x14ac:dyDescent="0.25">
      <c r="A951" t="s">
        <v>1376</v>
      </c>
      <c r="B951" t="s">
        <v>86</v>
      </c>
      <c r="C951" t="s">
        <v>423</v>
      </c>
      <c r="D951" s="1">
        <v>45754.154769846573</v>
      </c>
      <c r="E951">
        <f>COUNTA(Table4[OrderID])</f>
        <v>1500</v>
      </c>
    </row>
    <row r="952" spans="1:5" x14ac:dyDescent="0.25">
      <c r="A952" t="s">
        <v>1377</v>
      </c>
      <c r="B952" t="s">
        <v>160</v>
      </c>
      <c r="C952" t="s">
        <v>421</v>
      </c>
      <c r="D952" s="1">
        <v>45754.641761174113</v>
      </c>
      <c r="E952">
        <f>COUNTA(Table4[OrderID])</f>
        <v>1500</v>
      </c>
    </row>
    <row r="953" spans="1:5" x14ac:dyDescent="0.25">
      <c r="A953" t="s">
        <v>1378</v>
      </c>
      <c r="B953" t="s">
        <v>72</v>
      </c>
      <c r="C953" t="s">
        <v>421</v>
      </c>
      <c r="D953" s="1">
        <v>45755.128752501667</v>
      </c>
      <c r="E953">
        <f>COUNTA(Table4[OrderID])</f>
        <v>1500</v>
      </c>
    </row>
    <row r="954" spans="1:5" x14ac:dyDescent="0.25">
      <c r="A954" t="s">
        <v>1379</v>
      </c>
      <c r="B954" t="s">
        <v>15</v>
      </c>
      <c r="C954" t="s">
        <v>424</v>
      </c>
      <c r="D954" s="1">
        <v>45755.615743829207</v>
      </c>
      <c r="E954">
        <f>COUNTA(Table4[OrderID])</f>
        <v>1500</v>
      </c>
    </row>
    <row r="955" spans="1:5" x14ac:dyDescent="0.25">
      <c r="A955" t="s">
        <v>1380</v>
      </c>
      <c r="B955" t="s">
        <v>44</v>
      </c>
      <c r="C955" t="s">
        <v>421</v>
      </c>
      <c r="D955" s="1">
        <v>45756.102735156768</v>
      </c>
      <c r="E955">
        <f>COUNTA(Table4[OrderID])</f>
        <v>1500</v>
      </c>
    </row>
    <row r="956" spans="1:5" x14ac:dyDescent="0.25">
      <c r="A956" t="s">
        <v>1381</v>
      </c>
      <c r="B956" t="s">
        <v>166</v>
      </c>
      <c r="C956" t="s">
        <v>421</v>
      </c>
      <c r="D956" s="1">
        <v>45756.589726484322</v>
      </c>
      <c r="E956">
        <f>COUNTA(Table4[OrderID])</f>
        <v>1500</v>
      </c>
    </row>
    <row r="957" spans="1:5" x14ac:dyDescent="0.25">
      <c r="A957" t="s">
        <v>1382</v>
      </c>
      <c r="B957" t="s">
        <v>86</v>
      </c>
      <c r="C957" t="s">
        <v>422</v>
      </c>
      <c r="D957" s="1">
        <v>45757.076717811862</v>
      </c>
      <c r="E957">
        <f>COUNTA(Table4[OrderID])</f>
        <v>1500</v>
      </c>
    </row>
    <row r="958" spans="1:5" x14ac:dyDescent="0.25">
      <c r="A958" t="s">
        <v>1383</v>
      </c>
      <c r="B958" t="s">
        <v>124</v>
      </c>
      <c r="C958" t="s">
        <v>424</v>
      </c>
      <c r="D958" s="1">
        <v>45757.563709139416</v>
      </c>
      <c r="E958">
        <f>COUNTA(Table4[OrderID])</f>
        <v>1500</v>
      </c>
    </row>
    <row r="959" spans="1:5" x14ac:dyDescent="0.25">
      <c r="A959" t="s">
        <v>1384</v>
      </c>
      <c r="B959" t="s">
        <v>124</v>
      </c>
      <c r="C959" t="s">
        <v>422</v>
      </c>
      <c r="D959" s="1">
        <v>45758.050700466971</v>
      </c>
      <c r="E959">
        <f>COUNTA(Table4[OrderID])</f>
        <v>1500</v>
      </c>
    </row>
    <row r="960" spans="1:5" x14ac:dyDescent="0.25">
      <c r="A960" t="s">
        <v>1385</v>
      </c>
      <c r="B960" t="s">
        <v>102</v>
      </c>
      <c r="C960" t="s">
        <v>423</v>
      </c>
      <c r="D960" s="1">
        <v>45758.537691794532</v>
      </c>
      <c r="E960">
        <f>COUNTA(Table4[OrderID])</f>
        <v>1500</v>
      </c>
    </row>
    <row r="961" spans="1:5" x14ac:dyDescent="0.25">
      <c r="A961" t="s">
        <v>1386</v>
      </c>
      <c r="B961" t="s">
        <v>88</v>
      </c>
      <c r="C961" t="s">
        <v>421</v>
      </c>
      <c r="D961" s="1">
        <v>45759.024683122072</v>
      </c>
      <c r="E961">
        <f>COUNTA(Table4[OrderID])</f>
        <v>1500</v>
      </c>
    </row>
    <row r="962" spans="1:5" x14ac:dyDescent="0.25">
      <c r="A962" t="s">
        <v>1387</v>
      </c>
      <c r="B962" t="s">
        <v>32</v>
      </c>
      <c r="C962" t="s">
        <v>423</v>
      </c>
      <c r="D962" s="1">
        <v>45759.511674449634</v>
      </c>
      <c r="E962">
        <f>COUNTA(Table4[OrderID])</f>
        <v>1500</v>
      </c>
    </row>
    <row r="963" spans="1:5" x14ac:dyDescent="0.25">
      <c r="A963" t="s">
        <v>1388</v>
      </c>
      <c r="B963" t="s">
        <v>96</v>
      </c>
      <c r="C963" t="s">
        <v>422</v>
      </c>
      <c r="D963" s="1">
        <v>45759.998665777173</v>
      </c>
      <c r="E963">
        <f>COUNTA(Table4[OrderID])</f>
        <v>1500</v>
      </c>
    </row>
    <row r="964" spans="1:5" x14ac:dyDescent="0.25">
      <c r="A964" t="s">
        <v>1389</v>
      </c>
      <c r="B964" t="s">
        <v>112</v>
      </c>
      <c r="C964" t="s">
        <v>421</v>
      </c>
      <c r="D964" s="1">
        <v>45760.485657104728</v>
      </c>
      <c r="E964">
        <f>COUNTA(Table4[OrderID])</f>
        <v>1500</v>
      </c>
    </row>
    <row r="965" spans="1:5" x14ac:dyDescent="0.25">
      <c r="A965" t="s">
        <v>1390</v>
      </c>
      <c r="B965" t="s">
        <v>90</v>
      </c>
      <c r="C965" t="s">
        <v>421</v>
      </c>
      <c r="D965" s="1">
        <v>45760.972648432282</v>
      </c>
      <c r="E965">
        <f>COUNTA(Table4[OrderID])</f>
        <v>1500</v>
      </c>
    </row>
    <row r="966" spans="1:5" x14ac:dyDescent="0.25">
      <c r="A966" t="s">
        <v>1391</v>
      </c>
      <c r="B966" t="s">
        <v>132</v>
      </c>
      <c r="C966" t="s">
        <v>422</v>
      </c>
      <c r="D966" s="1">
        <v>45761.459639759843</v>
      </c>
      <c r="E966">
        <f>COUNTA(Table4[OrderID])</f>
        <v>1500</v>
      </c>
    </row>
    <row r="967" spans="1:5" x14ac:dyDescent="0.25">
      <c r="A967" t="s">
        <v>1392</v>
      </c>
      <c r="B967" t="s">
        <v>60</v>
      </c>
      <c r="C967" t="s">
        <v>422</v>
      </c>
      <c r="D967" s="1">
        <v>45761.946631087383</v>
      </c>
      <c r="E967">
        <f>COUNTA(Table4[OrderID])</f>
        <v>1500</v>
      </c>
    </row>
    <row r="968" spans="1:5" x14ac:dyDescent="0.25">
      <c r="A968" t="s">
        <v>1393</v>
      </c>
      <c r="B968" t="s">
        <v>82</v>
      </c>
      <c r="C968" t="s">
        <v>422</v>
      </c>
      <c r="D968" s="1">
        <v>45762.433622414937</v>
      </c>
      <c r="E968">
        <f>COUNTA(Table4[OrderID])</f>
        <v>1500</v>
      </c>
    </row>
    <row r="969" spans="1:5" x14ac:dyDescent="0.25">
      <c r="A969" t="s">
        <v>1394</v>
      </c>
      <c r="B969" t="s">
        <v>126</v>
      </c>
      <c r="C969" t="s">
        <v>422</v>
      </c>
      <c r="D969" s="1">
        <v>45762.920613742492</v>
      </c>
      <c r="E969">
        <f>COUNTA(Table4[OrderID])</f>
        <v>1500</v>
      </c>
    </row>
    <row r="970" spans="1:5" x14ac:dyDescent="0.25">
      <c r="A970" t="s">
        <v>1395</v>
      </c>
      <c r="B970" t="s">
        <v>18</v>
      </c>
      <c r="C970" t="s">
        <v>422</v>
      </c>
      <c r="D970" s="1">
        <v>45763.407605070053</v>
      </c>
      <c r="E970">
        <f>COUNTA(Table4[OrderID])</f>
        <v>1500</v>
      </c>
    </row>
    <row r="971" spans="1:5" x14ac:dyDescent="0.25">
      <c r="A971" t="s">
        <v>1396</v>
      </c>
      <c r="B971" t="s">
        <v>13</v>
      </c>
      <c r="C971" t="s">
        <v>421</v>
      </c>
      <c r="D971" s="1">
        <v>45763.894596397593</v>
      </c>
      <c r="E971">
        <f>COUNTA(Table4[OrderID])</f>
        <v>1500</v>
      </c>
    </row>
    <row r="972" spans="1:5" x14ac:dyDescent="0.25">
      <c r="A972" t="s">
        <v>1397</v>
      </c>
      <c r="B972" t="s">
        <v>96</v>
      </c>
      <c r="C972" t="s">
        <v>422</v>
      </c>
      <c r="D972" s="1">
        <v>45764.38158772514</v>
      </c>
      <c r="E972">
        <f>COUNTA(Table4[OrderID])</f>
        <v>1500</v>
      </c>
    </row>
    <row r="973" spans="1:5" x14ac:dyDescent="0.25">
      <c r="A973" t="s">
        <v>1398</v>
      </c>
      <c r="B973" t="s">
        <v>122</v>
      </c>
      <c r="C973" t="s">
        <v>421</v>
      </c>
      <c r="D973" s="1">
        <v>45764.868579052687</v>
      </c>
      <c r="E973">
        <f>COUNTA(Table4[OrderID])</f>
        <v>1500</v>
      </c>
    </row>
    <row r="974" spans="1:5" x14ac:dyDescent="0.25">
      <c r="A974" t="s">
        <v>1399</v>
      </c>
      <c r="B974" t="s">
        <v>68</v>
      </c>
      <c r="C974" t="s">
        <v>421</v>
      </c>
      <c r="D974" s="1">
        <v>45765.355570380241</v>
      </c>
      <c r="E974">
        <f>COUNTA(Table4[OrderID])</f>
        <v>1500</v>
      </c>
    </row>
    <row r="975" spans="1:5" x14ac:dyDescent="0.25">
      <c r="A975" t="s">
        <v>1400</v>
      </c>
      <c r="B975" t="s">
        <v>52</v>
      </c>
      <c r="C975" t="s">
        <v>422</v>
      </c>
      <c r="D975" s="1">
        <v>45765.842561707803</v>
      </c>
      <c r="E975">
        <f>COUNTA(Table4[OrderID])</f>
        <v>1500</v>
      </c>
    </row>
    <row r="976" spans="1:5" x14ac:dyDescent="0.25">
      <c r="A976" t="s">
        <v>1401</v>
      </c>
      <c r="B976" t="s">
        <v>90</v>
      </c>
      <c r="C976" t="s">
        <v>422</v>
      </c>
      <c r="D976" s="1">
        <v>45766.32955303535</v>
      </c>
      <c r="E976">
        <f>COUNTA(Table4[OrderID])</f>
        <v>1500</v>
      </c>
    </row>
    <row r="977" spans="1:5" x14ac:dyDescent="0.25">
      <c r="A977" t="s">
        <v>1402</v>
      </c>
      <c r="B977" t="s">
        <v>26</v>
      </c>
      <c r="C977" t="s">
        <v>424</v>
      </c>
      <c r="D977" s="1">
        <v>45766.816544362897</v>
      </c>
      <c r="E977">
        <f>COUNTA(Table4[OrderID])</f>
        <v>1500</v>
      </c>
    </row>
    <row r="978" spans="1:5" x14ac:dyDescent="0.25">
      <c r="A978" t="s">
        <v>1403</v>
      </c>
      <c r="B978" t="s">
        <v>70</v>
      </c>
      <c r="C978" t="s">
        <v>421</v>
      </c>
      <c r="D978" s="1">
        <v>45767.303535690451</v>
      </c>
      <c r="E978">
        <f>COUNTA(Table4[OrderID])</f>
        <v>1500</v>
      </c>
    </row>
    <row r="979" spans="1:5" x14ac:dyDescent="0.25">
      <c r="A979" t="s">
        <v>1404</v>
      </c>
      <c r="B979" t="s">
        <v>112</v>
      </c>
      <c r="C979" t="s">
        <v>422</v>
      </c>
      <c r="D979" s="1">
        <v>45767.790527018013</v>
      </c>
      <c r="E979">
        <f>COUNTA(Table4[OrderID])</f>
        <v>1500</v>
      </c>
    </row>
    <row r="980" spans="1:5" x14ac:dyDescent="0.25">
      <c r="A980" t="s">
        <v>1405</v>
      </c>
      <c r="B980" t="s">
        <v>66</v>
      </c>
      <c r="C980" t="s">
        <v>422</v>
      </c>
      <c r="D980" s="1">
        <v>45768.277518345552</v>
      </c>
      <c r="E980">
        <f>COUNTA(Table4[OrderID])</f>
        <v>1500</v>
      </c>
    </row>
    <row r="981" spans="1:5" x14ac:dyDescent="0.25">
      <c r="A981" t="s">
        <v>1406</v>
      </c>
      <c r="B981" t="s">
        <v>84</v>
      </c>
      <c r="C981" t="s">
        <v>422</v>
      </c>
      <c r="D981" s="1">
        <v>45768.764509673107</v>
      </c>
      <c r="E981">
        <f>COUNTA(Table4[OrderID])</f>
        <v>1500</v>
      </c>
    </row>
    <row r="982" spans="1:5" x14ac:dyDescent="0.25">
      <c r="A982" t="s">
        <v>1407</v>
      </c>
      <c r="B982" t="s">
        <v>68</v>
      </c>
      <c r="C982" t="s">
        <v>424</v>
      </c>
      <c r="D982" s="1">
        <v>45769.251501000661</v>
      </c>
      <c r="E982">
        <f>COUNTA(Table4[OrderID])</f>
        <v>1500</v>
      </c>
    </row>
    <row r="983" spans="1:5" x14ac:dyDescent="0.25">
      <c r="A983" t="s">
        <v>1408</v>
      </c>
      <c r="B983" t="s">
        <v>6</v>
      </c>
      <c r="C983" t="s">
        <v>424</v>
      </c>
      <c r="D983" s="1">
        <v>45769.738492328222</v>
      </c>
      <c r="E983">
        <f>COUNTA(Table4[OrderID])</f>
        <v>1500</v>
      </c>
    </row>
    <row r="984" spans="1:5" x14ac:dyDescent="0.25">
      <c r="A984" t="s">
        <v>1409</v>
      </c>
      <c r="B984" t="s">
        <v>162</v>
      </c>
      <c r="C984" t="s">
        <v>423</v>
      </c>
      <c r="D984" s="1">
        <v>45770.225483655762</v>
      </c>
      <c r="E984">
        <f>COUNTA(Table4[OrderID])</f>
        <v>1500</v>
      </c>
    </row>
    <row r="985" spans="1:5" x14ac:dyDescent="0.25">
      <c r="A985" t="s">
        <v>1410</v>
      </c>
      <c r="B985" t="s">
        <v>160</v>
      </c>
      <c r="C985" t="s">
        <v>421</v>
      </c>
      <c r="D985" s="1">
        <v>45770.712474983316</v>
      </c>
      <c r="E985">
        <f>COUNTA(Table4[OrderID])</f>
        <v>1500</v>
      </c>
    </row>
    <row r="986" spans="1:5" x14ac:dyDescent="0.25">
      <c r="A986" t="s">
        <v>1411</v>
      </c>
      <c r="B986" t="s">
        <v>30</v>
      </c>
      <c r="C986" t="s">
        <v>423</v>
      </c>
      <c r="D986" s="1">
        <v>45771.199466310871</v>
      </c>
      <c r="E986">
        <f>COUNTA(Table4[OrderID])</f>
        <v>1500</v>
      </c>
    </row>
    <row r="987" spans="1:5" x14ac:dyDescent="0.25">
      <c r="A987" t="s">
        <v>1412</v>
      </c>
      <c r="B987" t="s">
        <v>84</v>
      </c>
      <c r="C987" t="s">
        <v>422</v>
      </c>
      <c r="D987" s="1">
        <v>45771.686457638418</v>
      </c>
      <c r="E987">
        <f>COUNTA(Table4[OrderID])</f>
        <v>1500</v>
      </c>
    </row>
    <row r="988" spans="1:5" x14ac:dyDescent="0.25">
      <c r="A988" t="s">
        <v>1413</v>
      </c>
      <c r="B988" t="s">
        <v>138</v>
      </c>
      <c r="C988" t="s">
        <v>424</v>
      </c>
      <c r="D988" s="1">
        <v>45772.173448965972</v>
      </c>
      <c r="E988">
        <f>COUNTA(Table4[OrderID])</f>
        <v>1500</v>
      </c>
    </row>
    <row r="989" spans="1:5" x14ac:dyDescent="0.25">
      <c r="A989" t="s">
        <v>1414</v>
      </c>
      <c r="B989" t="s">
        <v>32</v>
      </c>
      <c r="C989" t="s">
        <v>424</v>
      </c>
      <c r="D989" s="1">
        <v>45772.660440293519</v>
      </c>
      <c r="E989">
        <f>COUNTA(Table4[OrderID])</f>
        <v>1500</v>
      </c>
    </row>
    <row r="990" spans="1:5" x14ac:dyDescent="0.25">
      <c r="A990" t="s">
        <v>1415</v>
      </c>
      <c r="B990" t="s">
        <v>98</v>
      </c>
      <c r="C990" t="s">
        <v>423</v>
      </c>
      <c r="D990" s="1">
        <v>45773.147431621073</v>
      </c>
      <c r="E990">
        <f>COUNTA(Table4[OrderID])</f>
        <v>1500</v>
      </c>
    </row>
    <row r="991" spans="1:5" x14ac:dyDescent="0.25">
      <c r="A991" t="s">
        <v>1416</v>
      </c>
      <c r="B991" t="s">
        <v>60</v>
      </c>
      <c r="C991" t="s">
        <v>424</v>
      </c>
      <c r="D991" s="1">
        <v>45773.63442294862</v>
      </c>
      <c r="E991">
        <f>COUNTA(Table4[OrderID])</f>
        <v>1500</v>
      </c>
    </row>
    <row r="992" spans="1:5" x14ac:dyDescent="0.25">
      <c r="A992" t="s">
        <v>1417</v>
      </c>
      <c r="B992" t="s">
        <v>40</v>
      </c>
      <c r="C992" t="s">
        <v>422</v>
      </c>
      <c r="D992" s="1">
        <v>45774.121414276182</v>
      </c>
      <c r="E992">
        <f>COUNTA(Table4[OrderID])</f>
        <v>1500</v>
      </c>
    </row>
    <row r="993" spans="1:5" x14ac:dyDescent="0.25">
      <c r="A993" t="s">
        <v>1418</v>
      </c>
      <c r="B993" t="s">
        <v>126</v>
      </c>
      <c r="C993" t="s">
        <v>424</v>
      </c>
      <c r="D993" s="1">
        <v>45774.608405603729</v>
      </c>
      <c r="E993">
        <f>COUNTA(Table4[OrderID])</f>
        <v>1500</v>
      </c>
    </row>
    <row r="994" spans="1:5" x14ac:dyDescent="0.25">
      <c r="A994" t="s">
        <v>1419</v>
      </c>
      <c r="B994" t="s">
        <v>134</v>
      </c>
      <c r="C994" t="s">
        <v>423</v>
      </c>
      <c r="D994" s="1">
        <v>45775.095396931283</v>
      </c>
      <c r="E994">
        <f>COUNTA(Table4[OrderID])</f>
        <v>1500</v>
      </c>
    </row>
    <row r="995" spans="1:5" x14ac:dyDescent="0.25">
      <c r="A995" t="s">
        <v>1420</v>
      </c>
      <c r="B995" t="s">
        <v>76</v>
      </c>
      <c r="C995" t="s">
        <v>422</v>
      </c>
      <c r="D995" s="1">
        <v>45775.58238825883</v>
      </c>
      <c r="E995">
        <f>COUNTA(Table4[OrderID])</f>
        <v>1500</v>
      </c>
    </row>
    <row r="996" spans="1:5" x14ac:dyDescent="0.25">
      <c r="A996" t="s">
        <v>1421</v>
      </c>
      <c r="B996" t="s">
        <v>146</v>
      </c>
      <c r="C996" t="s">
        <v>423</v>
      </c>
      <c r="D996" s="1">
        <v>45776.069379586392</v>
      </c>
      <c r="E996">
        <f>COUNTA(Table4[OrderID])</f>
        <v>1500</v>
      </c>
    </row>
    <row r="997" spans="1:5" x14ac:dyDescent="0.25">
      <c r="A997" t="s">
        <v>1422</v>
      </c>
      <c r="B997" t="s">
        <v>66</v>
      </c>
      <c r="C997" t="s">
        <v>424</v>
      </c>
      <c r="D997" s="1">
        <v>45776.556370913939</v>
      </c>
      <c r="E997">
        <f>COUNTA(Table4[OrderID])</f>
        <v>1500</v>
      </c>
    </row>
    <row r="998" spans="1:5" x14ac:dyDescent="0.25">
      <c r="A998" t="s">
        <v>1423</v>
      </c>
      <c r="B998" t="s">
        <v>148</v>
      </c>
      <c r="C998" t="s">
        <v>423</v>
      </c>
      <c r="D998" s="1">
        <v>45777.043362241493</v>
      </c>
      <c r="E998">
        <f>COUNTA(Table4[OrderID])</f>
        <v>1500</v>
      </c>
    </row>
    <row r="999" spans="1:5" x14ac:dyDescent="0.25">
      <c r="A999" t="s">
        <v>1424</v>
      </c>
      <c r="B999" t="s">
        <v>154</v>
      </c>
      <c r="C999" t="s">
        <v>423</v>
      </c>
      <c r="D999" s="1">
        <v>45777.53035356904</v>
      </c>
      <c r="E999">
        <f>COUNTA(Table4[OrderID])</f>
        <v>1500</v>
      </c>
    </row>
    <row r="1000" spans="1:5" x14ac:dyDescent="0.25">
      <c r="A1000" t="s">
        <v>1425</v>
      </c>
      <c r="B1000" t="s">
        <v>132</v>
      </c>
      <c r="C1000" t="s">
        <v>421</v>
      </c>
      <c r="D1000" s="1">
        <v>45778.017344896587</v>
      </c>
      <c r="E1000">
        <f>COUNTA(Table4[OrderID])</f>
        <v>1500</v>
      </c>
    </row>
    <row r="1001" spans="1:5" x14ac:dyDescent="0.25">
      <c r="A1001" t="s">
        <v>1426</v>
      </c>
      <c r="B1001" t="s">
        <v>62</v>
      </c>
      <c r="C1001" t="s">
        <v>424</v>
      </c>
      <c r="D1001" s="1">
        <v>45778.504336224141</v>
      </c>
      <c r="E1001">
        <f>COUNTA(Table4[OrderID])</f>
        <v>1500</v>
      </c>
    </row>
    <row r="1002" spans="1:5" x14ac:dyDescent="0.25">
      <c r="A1002" t="s">
        <v>1427</v>
      </c>
      <c r="B1002" t="s">
        <v>126</v>
      </c>
      <c r="C1002" t="s">
        <v>424</v>
      </c>
      <c r="D1002" s="1">
        <v>45778.991327551688</v>
      </c>
      <c r="E1002">
        <f>COUNTA(Table4[OrderID])</f>
        <v>1500</v>
      </c>
    </row>
    <row r="1003" spans="1:5" x14ac:dyDescent="0.25">
      <c r="A1003" t="s">
        <v>1428</v>
      </c>
      <c r="B1003" t="s">
        <v>164</v>
      </c>
      <c r="C1003" t="s">
        <v>423</v>
      </c>
      <c r="D1003" s="1">
        <v>45779.47831887925</v>
      </c>
      <c r="E1003">
        <f>COUNTA(Table4[OrderID])</f>
        <v>1500</v>
      </c>
    </row>
    <row r="1004" spans="1:5" x14ac:dyDescent="0.25">
      <c r="A1004" t="s">
        <v>1429</v>
      </c>
      <c r="B1004" t="s">
        <v>80</v>
      </c>
      <c r="C1004" t="s">
        <v>421</v>
      </c>
      <c r="D1004" s="1">
        <v>45779.965310206797</v>
      </c>
      <c r="E1004">
        <f>COUNTA(Table4[OrderID])</f>
        <v>1500</v>
      </c>
    </row>
    <row r="1005" spans="1:5" x14ac:dyDescent="0.25">
      <c r="A1005" t="s">
        <v>1430</v>
      </c>
      <c r="B1005" t="s">
        <v>50</v>
      </c>
      <c r="C1005" t="s">
        <v>424</v>
      </c>
      <c r="D1005" s="1">
        <v>45780.452301534351</v>
      </c>
      <c r="E1005">
        <f>COUNTA(Table4[OrderID])</f>
        <v>1500</v>
      </c>
    </row>
    <row r="1006" spans="1:5" x14ac:dyDescent="0.25">
      <c r="A1006" t="s">
        <v>1431</v>
      </c>
      <c r="B1006" t="s">
        <v>142</v>
      </c>
      <c r="C1006" t="s">
        <v>422</v>
      </c>
      <c r="D1006" s="1">
        <v>45780.939292861898</v>
      </c>
      <c r="E1006">
        <f>COUNTA(Table4[OrderID])</f>
        <v>1500</v>
      </c>
    </row>
    <row r="1007" spans="1:5" x14ac:dyDescent="0.25">
      <c r="A1007" t="s">
        <v>1432</v>
      </c>
      <c r="B1007" t="s">
        <v>46</v>
      </c>
      <c r="C1007" t="s">
        <v>423</v>
      </c>
      <c r="D1007" s="1">
        <v>45781.426284189452</v>
      </c>
      <c r="E1007">
        <f>COUNTA(Table4[OrderID])</f>
        <v>1500</v>
      </c>
    </row>
    <row r="1008" spans="1:5" x14ac:dyDescent="0.25">
      <c r="A1008" t="s">
        <v>1433</v>
      </c>
      <c r="B1008" t="s">
        <v>142</v>
      </c>
      <c r="C1008" t="s">
        <v>424</v>
      </c>
      <c r="D1008" s="1">
        <v>45781.913275516999</v>
      </c>
      <c r="E1008">
        <f>COUNTA(Table4[OrderID])</f>
        <v>1500</v>
      </c>
    </row>
    <row r="1009" spans="1:5" x14ac:dyDescent="0.25">
      <c r="A1009" t="s">
        <v>1434</v>
      </c>
      <c r="B1009" t="s">
        <v>134</v>
      </c>
      <c r="C1009" t="s">
        <v>422</v>
      </c>
      <c r="D1009" s="1">
        <v>45782.400266844561</v>
      </c>
      <c r="E1009">
        <f>COUNTA(Table4[OrderID])</f>
        <v>1500</v>
      </c>
    </row>
    <row r="1010" spans="1:5" x14ac:dyDescent="0.25">
      <c r="A1010" t="s">
        <v>1435</v>
      </c>
      <c r="B1010" t="s">
        <v>40</v>
      </c>
      <c r="C1010" t="s">
        <v>424</v>
      </c>
      <c r="D1010" s="1">
        <v>45782.887258172108</v>
      </c>
      <c r="E1010">
        <f>COUNTA(Table4[OrderID])</f>
        <v>1500</v>
      </c>
    </row>
    <row r="1011" spans="1:5" x14ac:dyDescent="0.25">
      <c r="A1011" t="s">
        <v>1436</v>
      </c>
      <c r="B1011" t="s">
        <v>30</v>
      </c>
      <c r="C1011" t="s">
        <v>422</v>
      </c>
      <c r="D1011" s="1">
        <v>45783.374249499662</v>
      </c>
      <c r="E1011">
        <f>COUNTA(Table4[OrderID])</f>
        <v>1500</v>
      </c>
    </row>
    <row r="1012" spans="1:5" x14ac:dyDescent="0.25">
      <c r="A1012" t="s">
        <v>1437</v>
      </c>
      <c r="B1012" t="s">
        <v>50</v>
      </c>
      <c r="C1012" t="s">
        <v>423</v>
      </c>
      <c r="D1012" s="1">
        <v>45783.861240827209</v>
      </c>
      <c r="E1012">
        <f>COUNTA(Table4[OrderID])</f>
        <v>1500</v>
      </c>
    </row>
    <row r="1013" spans="1:5" x14ac:dyDescent="0.25">
      <c r="A1013" t="s">
        <v>1438</v>
      </c>
      <c r="B1013" t="s">
        <v>40</v>
      </c>
      <c r="C1013" t="s">
        <v>424</v>
      </c>
      <c r="D1013" s="1">
        <v>45784.348232154771</v>
      </c>
      <c r="E1013">
        <f>COUNTA(Table4[OrderID])</f>
        <v>1500</v>
      </c>
    </row>
    <row r="1014" spans="1:5" x14ac:dyDescent="0.25">
      <c r="A1014" t="s">
        <v>1439</v>
      </c>
      <c r="B1014" t="s">
        <v>26</v>
      </c>
      <c r="C1014" t="s">
        <v>424</v>
      </c>
      <c r="D1014" s="1">
        <v>45784.835223482318</v>
      </c>
      <c r="E1014">
        <f>COUNTA(Table4[OrderID])</f>
        <v>1500</v>
      </c>
    </row>
    <row r="1015" spans="1:5" x14ac:dyDescent="0.25">
      <c r="A1015" t="s">
        <v>1440</v>
      </c>
      <c r="B1015" t="s">
        <v>136</v>
      </c>
      <c r="C1015" t="s">
        <v>421</v>
      </c>
      <c r="D1015" s="1">
        <v>45785.322214809872</v>
      </c>
      <c r="E1015">
        <f>COUNTA(Table4[OrderID])</f>
        <v>1500</v>
      </c>
    </row>
    <row r="1016" spans="1:5" x14ac:dyDescent="0.25">
      <c r="A1016" t="s">
        <v>1441</v>
      </c>
      <c r="B1016" t="s">
        <v>50</v>
      </c>
      <c r="C1016" t="s">
        <v>423</v>
      </c>
      <c r="D1016" s="1">
        <v>45785.809206137419</v>
      </c>
      <c r="E1016">
        <f>COUNTA(Table4[OrderID])</f>
        <v>1500</v>
      </c>
    </row>
    <row r="1017" spans="1:5" x14ac:dyDescent="0.25">
      <c r="A1017" t="s">
        <v>1442</v>
      </c>
      <c r="B1017" t="s">
        <v>106</v>
      </c>
      <c r="C1017" t="s">
        <v>422</v>
      </c>
      <c r="D1017" s="1">
        <v>45786.296197464973</v>
      </c>
      <c r="E1017">
        <f>COUNTA(Table4[OrderID])</f>
        <v>1500</v>
      </c>
    </row>
    <row r="1018" spans="1:5" x14ac:dyDescent="0.25">
      <c r="A1018" t="s">
        <v>1443</v>
      </c>
      <c r="B1018" t="s">
        <v>34</v>
      </c>
      <c r="C1018" t="s">
        <v>424</v>
      </c>
      <c r="D1018" s="1">
        <v>45786.78318879252</v>
      </c>
      <c r="E1018">
        <f>COUNTA(Table4[OrderID])</f>
        <v>1500</v>
      </c>
    </row>
    <row r="1019" spans="1:5" x14ac:dyDescent="0.25">
      <c r="A1019" t="s">
        <v>1444</v>
      </c>
      <c r="B1019" t="s">
        <v>134</v>
      </c>
      <c r="C1019" t="s">
        <v>424</v>
      </c>
      <c r="D1019" s="1">
        <v>45787.270180120067</v>
      </c>
      <c r="E1019">
        <f>COUNTA(Table4[OrderID])</f>
        <v>1500</v>
      </c>
    </row>
    <row r="1020" spans="1:5" x14ac:dyDescent="0.25">
      <c r="A1020" t="s">
        <v>1445</v>
      </c>
      <c r="B1020" t="s">
        <v>100</v>
      </c>
      <c r="C1020" t="s">
        <v>422</v>
      </c>
      <c r="D1020" s="1">
        <v>45787.757171447629</v>
      </c>
      <c r="E1020">
        <f>COUNTA(Table4[OrderID])</f>
        <v>1500</v>
      </c>
    </row>
    <row r="1021" spans="1:5" x14ac:dyDescent="0.25">
      <c r="A1021" t="s">
        <v>1446</v>
      </c>
      <c r="B1021" t="s">
        <v>64</v>
      </c>
      <c r="C1021" t="s">
        <v>423</v>
      </c>
      <c r="D1021" s="1">
        <v>45788.244162775183</v>
      </c>
      <c r="E1021">
        <f>COUNTA(Table4[OrderID])</f>
        <v>1500</v>
      </c>
    </row>
    <row r="1022" spans="1:5" x14ac:dyDescent="0.25">
      <c r="A1022" t="s">
        <v>1447</v>
      </c>
      <c r="B1022" t="s">
        <v>158</v>
      </c>
      <c r="C1022" t="s">
        <v>421</v>
      </c>
      <c r="D1022" s="1">
        <v>45788.73115410273</v>
      </c>
      <c r="E1022">
        <f>COUNTA(Table4[OrderID])</f>
        <v>1500</v>
      </c>
    </row>
    <row r="1023" spans="1:5" x14ac:dyDescent="0.25">
      <c r="A1023" t="s">
        <v>1448</v>
      </c>
      <c r="B1023" t="s">
        <v>78</v>
      </c>
      <c r="C1023" t="s">
        <v>421</v>
      </c>
      <c r="D1023" s="1">
        <v>45789.218145430277</v>
      </c>
      <c r="E1023">
        <f>COUNTA(Table4[OrderID])</f>
        <v>1500</v>
      </c>
    </row>
    <row r="1024" spans="1:5" x14ac:dyDescent="0.25">
      <c r="A1024" t="s">
        <v>1449</v>
      </c>
      <c r="B1024" t="s">
        <v>110</v>
      </c>
      <c r="C1024" t="s">
        <v>424</v>
      </c>
      <c r="D1024" s="1">
        <v>45789.705136757839</v>
      </c>
      <c r="E1024">
        <f>COUNTA(Table4[OrderID])</f>
        <v>1500</v>
      </c>
    </row>
    <row r="1025" spans="1:5" x14ac:dyDescent="0.25">
      <c r="A1025" t="s">
        <v>1450</v>
      </c>
      <c r="B1025" t="s">
        <v>158</v>
      </c>
      <c r="C1025" t="s">
        <v>422</v>
      </c>
      <c r="D1025" s="1">
        <v>45790.192128085378</v>
      </c>
      <c r="E1025">
        <f>COUNTA(Table4[OrderID])</f>
        <v>1500</v>
      </c>
    </row>
    <row r="1026" spans="1:5" x14ac:dyDescent="0.25">
      <c r="A1026" t="s">
        <v>1451</v>
      </c>
      <c r="B1026" t="s">
        <v>18</v>
      </c>
      <c r="C1026" t="s">
        <v>424</v>
      </c>
      <c r="D1026" s="1">
        <v>45790.67911941294</v>
      </c>
      <c r="E1026">
        <f>COUNTA(Table4[OrderID])</f>
        <v>1500</v>
      </c>
    </row>
    <row r="1027" spans="1:5" x14ac:dyDescent="0.25">
      <c r="A1027" t="s">
        <v>1452</v>
      </c>
      <c r="B1027" t="s">
        <v>64</v>
      </c>
      <c r="C1027" t="s">
        <v>422</v>
      </c>
      <c r="D1027" s="1">
        <v>45791.166110740487</v>
      </c>
      <c r="E1027">
        <f>COUNTA(Table4[OrderID])</f>
        <v>1500</v>
      </c>
    </row>
    <row r="1028" spans="1:5" x14ac:dyDescent="0.25">
      <c r="A1028" t="s">
        <v>1453</v>
      </c>
      <c r="B1028" t="s">
        <v>28</v>
      </c>
      <c r="C1028" t="s">
        <v>421</v>
      </c>
      <c r="D1028" s="1">
        <v>45791.653102068041</v>
      </c>
      <c r="E1028">
        <f>COUNTA(Table4[OrderID])</f>
        <v>1500</v>
      </c>
    </row>
    <row r="1029" spans="1:5" x14ac:dyDescent="0.25">
      <c r="A1029" t="s">
        <v>1454</v>
      </c>
      <c r="B1029" t="s">
        <v>72</v>
      </c>
      <c r="C1029" t="s">
        <v>423</v>
      </c>
      <c r="D1029" s="1">
        <v>45792.140093395588</v>
      </c>
      <c r="E1029">
        <f>COUNTA(Table4[OrderID])</f>
        <v>1500</v>
      </c>
    </row>
    <row r="1030" spans="1:5" x14ac:dyDescent="0.25">
      <c r="A1030" t="s">
        <v>1455</v>
      </c>
      <c r="B1030" t="s">
        <v>15</v>
      </c>
      <c r="C1030" t="s">
        <v>422</v>
      </c>
      <c r="D1030" s="1">
        <v>45792.62708472315</v>
      </c>
      <c r="E1030">
        <f>COUNTA(Table4[OrderID])</f>
        <v>1500</v>
      </c>
    </row>
    <row r="1031" spans="1:5" x14ac:dyDescent="0.25">
      <c r="A1031" t="s">
        <v>1456</v>
      </c>
      <c r="B1031" t="s">
        <v>164</v>
      </c>
      <c r="C1031" t="s">
        <v>421</v>
      </c>
      <c r="D1031" s="1">
        <v>45793.114076050697</v>
      </c>
      <c r="E1031">
        <f>COUNTA(Table4[OrderID])</f>
        <v>1500</v>
      </c>
    </row>
    <row r="1032" spans="1:5" x14ac:dyDescent="0.25">
      <c r="A1032" t="s">
        <v>1457</v>
      </c>
      <c r="B1032" t="s">
        <v>70</v>
      </c>
      <c r="C1032" t="s">
        <v>424</v>
      </c>
      <c r="D1032" s="1">
        <v>45793.601067378237</v>
      </c>
      <c r="E1032">
        <f>COUNTA(Table4[OrderID])</f>
        <v>1500</v>
      </c>
    </row>
    <row r="1033" spans="1:5" x14ac:dyDescent="0.25">
      <c r="A1033" t="s">
        <v>1458</v>
      </c>
      <c r="B1033" t="s">
        <v>108</v>
      </c>
      <c r="C1033" t="s">
        <v>422</v>
      </c>
      <c r="D1033" s="1">
        <v>45794.088058705798</v>
      </c>
      <c r="E1033">
        <f>COUNTA(Table4[OrderID])</f>
        <v>1500</v>
      </c>
    </row>
    <row r="1034" spans="1:5" x14ac:dyDescent="0.25">
      <c r="A1034" t="s">
        <v>1459</v>
      </c>
      <c r="B1034" t="s">
        <v>156</v>
      </c>
      <c r="C1034" t="s">
        <v>423</v>
      </c>
      <c r="D1034" s="1">
        <v>45794.575050033352</v>
      </c>
      <c r="E1034">
        <f>COUNTA(Table4[OrderID])</f>
        <v>1500</v>
      </c>
    </row>
    <row r="1035" spans="1:5" x14ac:dyDescent="0.25">
      <c r="A1035" t="s">
        <v>1460</v>
      </c>
      <c r="B1035" t="s">
        <v>122</v>
      </c>
      <c r="C1035" t="s">
        <v>424</v>
      </c>
      <c r="D1035" s="1">
        <v>45795.062041360899</v>
      </c>
      <c r="E1035">
        <f>COUNTA(Table4[OrderID])</f>
        <v>1500</v>
      </c>
    </row>
    <row r="1036" spans="1:5" x14ac:dyDescent="0.25">
      <c r="A1036" t="s">
        <v>1461</v>
      </c>
      <c r="B1036" t="s">
        <v>58</v>
      </c>
      <c r="C1036" t="s">
        <v>424</v>
      </c>
      <c r="D1036" s="1">
        <v>45795.549032688446</v>
      </c>
      <c r="E1036">
        <f>COUNTA(Table4[OrderID])</f>
        <v>1500</v>
      </c>
    </row>
    <row r="1037" spans="1:5" x14ac:dyDescent="0.25">
      <c r="A1037" t="s">
        <v>1462</v>
      </c>
      <c r="B1037" t="s">
        <v>98</v>
      </c>
      <c r="C1037" t="s">
        <v>421</v>
      </c>
      <c r="D1037" s="1">
        <v>45796.036024016008</v>
      </c>
      <c r="E1037">
        <f>COUNTA(Table4[OrderID])</f>
        <v>1500</v>
      </c>
    </row>
    <row r="1038" spans="1:5" x14ac:dyDescent="0.25">
      <c r="A1038" t="s">
        <v>1463</v>
      </c>
      <c r="B1038" t="s">
        <v>64</v>
      </c>
      <c r="C1038" t="s">
        <v>422</v>
      </c>
      <c r="D1038" s="1">
        <v>45796.523015343562</v>
      </c>
      <c r="E1038">
        <f>COUNTA(Table4[OrderID])</f>
        <v>1500</v>
      </c>
    </row>
    <row r="1039" spans="1:5" x14ac:dyDescent="0.25">
      <c r="A1039" t="s">
        <v>1464</v>
      </c>
      <c r="B1039" t="s">
        <v>11</v>
      </c>
      <c r="C1039" t="s">
        <v>424</v>
      </c>
      <c r="D1039" s="1">
        <v>45797.010006671109</v>
      </c>
      <c r="E1039">
        <f>COUNTA(Table4[OrderID])</f>
        <v>1500</v>
      </c>
    </row>
    <row r="1040" spans="1:5" x14ac:dyDescent="0.25">
      <c r="A1040" t="s">
        <v>1465</v>
      </c>
      <c r="B1040" t="s">
        <v>32</v>
      </c>
      <c r="C1040" t="s">
        <v>423</v>
      </c>
      <c r="D1040" s="1">
        <v>45797.496997998664</v>
      </c>
      <c r="E1040">
        <f>COUNTA(Table4[OrderID])</f>
        <v>1500</v>
      </c>
    </row>
    <row r="1041" spans="1:5" x14ac:dyDescent="0.25">
      <c r="A1041" t="s">
        <v>1466</v>
      </c>
      <c r="B1041" t="s">
        <v>84</v>
      </c>
      <c r="C1041" t="s">
        <v>422</v>
      </c>
      <c r="D1041" s="1">
        <v>45797.983989326218</v>
      </c>
      <c r="E1041">
        <f>COUNTA(Table4[OrderID])</f>
        <v>1500</v>
      </c>
    </row>
    <row r="1042" spans="1:5" x14ac:dyDescent="0.25">
      <c r="A1042" t="s">
        <v>1467</v>
      </c>
      <c r="B1042" t="s">
        <v>36</v>
      </c>
      <c r="C1042" t="s">
        <v>423</v>
      </c>
      <c r="D1042" s="1">
        <v>45798.470980653758</v>
      </c>
      <c r="E1042">
        <f>COUNTA(Table4[OrderID])</f>
        <v>1500</v>
      </c>
    </row>
    <row r="1043" spans="1:5" x14ac:dyDescent="0.25">
      <c r="A1043" t="s">
        <v>1468</v>
      </c>
      <c r="B1043" t="s">
        <v>64</v>
      </c>
      <c r="C1043" t="s">
        <v>424</v>
      </c>
      <c r="D1043" s="1">
        <v>45798.957971981319</v>
      </c>
      <c r="E1043">
        <f>COUNTA(Table4[OrderID])</f>
        <v>1500</v>
      </c>
    </row>
    <row r="1044" spans="1:5" x14ac:dyDescent="0.25">
      <c r="A1044" t="s">
        <v>1469</v>
      </c>
      <c r="B1044" t="s">
        <v>64</v>
      </c>
      <c r="C1044" t="s">
        <v>423</v>
      </c>
      <c r="D1044" s="1">
        <v>45799.444963308873</v>
      </c>
      <c r="E1044">
        <f>COUNTA(Table4[OrderID])</f>
        <v>1500</v>
      </c>
    </row>
    <row r="1045" spans="1:5" x14ac:dyDescent="0.25">
      <c r="A1045" t="s">
        <v>1470</v>
      </c>
      <c r="B1045" t="s">
        <v>156</v>
      </c>
      <c r="C1045" t="s">
        <v>421</v>
      </c>
      <c r="D1045" s="1">
        <v>45799.93195463642</v>
      </c>
      <c r="E1045">
        <f>COUNTA(Table4[OrderID])</f>
        <v>1500</v>
      </c>
    </row>
    <row r="1046" spans="1:5" x14ac:dyDescent="0.25">
      <c r="A1046" t="s">
        <v>1471</v>
      </c>
      <c r="B1046" t="s">
        <v>70</v>
      </c>
      <c r="C1046" t="s">
        <v>423</v>
      </c>
      <c r="D1046" s="1">
        <v>45800.418945963967</v>
      </c>
      <c r="E1046">
        <f>COUNTA(Table4[OrderID])</f>
        <v>1500</v>
      </c>
    </row>
    <row r="1047" spans="1:5" x14ac:dyDescent="0.25">
      <c r="A1047" t="s">
        <v>1472</v>
      </c>
      <c r="B1047" t="s">
        <v>6</v>
      </c>
      <c r="C1047" t="s">
        <v>422</v>
      </c>
      <c r="D1047" s="1">
        <v>45800.905937291507</v>
      </c>
      <c r="E1047">
        <f>COUNTA(Table4[OrderID])</f>
        <v>1500</v>
      </c>
    </row>
    <row r="1048" spans="1:5" x14ac:dyDescent="0.25">
      <c r="A1048" t="s">
        <v>1473</v>
      </c>
      <c r="B1048" t="s">
        <v>100</v>
      </c>
      <c r="C1048" t="s">
        <v>423</v>
      </c>
      <c r="D1048" s="1">
        <v>45801.392928619083</v>
      </c>
      <c r="E1048">
        <f>COUNTA(Table4[OrderID])</f>
        <v>1500</v>
      </c>
    </row>
    <row r="1049" spans="1:5" x14ac:dyDescent="0.25">
      <c r="A1049" t="s">
        <v>1474</v>
      </c>
      <c r="B1049" t="s">
        <v>162</v>
      </c>
      <c r="C1049" t="s">
        <v>423</v>
      </c>
      <c r="D1049" s="1">
        <v>45801.879919946623</v>
      </c>
      <c r="E1049">
        <f>COUNTA(Table4[OrderID])</f>
        <v>1500</v>
      </c>
    </row>
    <row r="1050" spans="1:5" x14ac:dyDescent="0.25">
      <c r="A1050" t="s">
        <v>1475</v>
      </c>
      <c r="B1050" t="s">
        <v>50</v>
      </c>
      <c r="C1050" t="s">
        <v>421</v>
      </c>
      <c r="D1050" s="1">
        <v>45802.366911274177</v>
      </c>
      <c r="E1050">
        <f>COUNTA(Table4[OrderID])</f>
        <v>1500</v>
      </c>
    </row>
    <row r="1051" spans="1:5" x14ac:dyDescent="0.25">
      <c r="A1051" t="s">
        <v>1476</v>
      </c>
      <c r="B1051" t="s">
        <v>156</v>
      </c>
      <c r="C1051" t="s">
        <v>423</v>
      </c>
      <c r="D1051" s="1">
        <v>45802.853902601717</v>
      </c>
      <c r="E1051">
        <f>COUNTA(Table4[OrderID])</f>
        <v>1500</v>
      </c>
    </row>
    <row r="1052" spans="1:5" x14ac:dyDescent="0.25">
      <c r="A1052" t="s">
        <v>1477</v>
      </c>
      <c r="B1052" t="s">
        <v>60</v>
      </c>
      <c r="C1052" t="s">
        <v>423</v>
      </c>
      <c r="D1052" s="1">
        <v>45803.340893929293</v>
      </c>
      <c r="E1052">
        <f>COUNTA(Table4[OrderID])</f>
        <v>1500</v>
      </c>
    </row>
    <row r="1053" spans="1:5" x14ac:dyDescent="0.25">
      <c r="A1053" t="s">
        <v>1478</v>
      </c>
      <c r="B1053" t="s">
        <v>140</v>
      </c>
      <c r="C1053" t="s">
        <v>424</v>
      </c>
      <c r="D1053" s="1">
        <v>45803.827885256833</v>
      </c>
      <c r="E1053">
        <f>COUNTA(Table4[OrderID])</f>
        <v>1500</v>
      </c>
    </row>
    <row r="1054" spans="1:5" x14ac:dyDescent="0.25">
      <c r="A1054" t="s">
        <v>1479</v>
      </c>
      <c r="B1054" t="s">
        <v>118</v>
      </c>
      <c r="C1054" t="s">
        <v>424</v>
      </c>
      <c r="D1054" s="1">
        <v>45804.314876584387</v>
      </c>
      <c r="E1054">
        <f>COUNTA(Table4[OrderID])</f>
        <v>1500</v>
      </c>
    </row>
    <row r="1055" spans="1:5" x14ac:dyDescent="0.25">
      <c r="A1055" t="s">
        <v>1480</v>
      </c>
      <c r="B1055" t="s">
        <v>48</v>
      </c>
      <c r="C1055" t="s">
        <v>422</v>
      </c>
      <c r="D1055" s="1">
        <v>45804.801867911927</v>
      </c>
      <c r="E1055">
        <f>COUNTA(Table4[OrderID])</f>
        <v>1500</v>
      </c>
    </row>
    <row r="1056" spans="1:5" x14ac:dyDescent="0.25">
      <c r="A1056" t="s">
        <v>1481</v>
      </c>
      <c r="B1056" t="s">
        <v>100</v>
      </c>
      <c r="C1056" t="s">
        <v>424</v>
      </c>
      <c r="D1056" s="1">
        <v>45805.288859239488</v>
      </c>
      <c r="E1056">
        <f>COUNTA(Table4[OrderID])</f>
        <v>1500</v>
      </c>
    </row>
    <row r="1057" spans="1:5" x14ac:dyDescent="0.25">
      <c r="A1057" t="s">
        <v>1482</v>
      </c>
      <c r="B1057" t="s">
        <v>166</v>
      </c>
      <c r="C1057" t="s">
        <v>424</v>
      </c>
      <c r="D1057" s="1">
        <v>45805.775850567043</v>
      </c>
      <c r="E1057">
        <f>COUNTA(Table4[OrderID])</f>
        <v>1500</v>
      </c>
    </row>
    <row r="1058" spans="1:5" x14ac:dyDescent="0.25">
      <c r="A1058" t="s">
        <v>1483</v>
      </c>
      <c r="B1058" t="s">
        <v>124</v>
      </c>
      <c r="C1058" t="s">
        <v>424</v>
      </c>
      <c r="D1058" s="1">
        <v>45806.262841894597</v>
      </c>
      <c r="E1058">
        <f>COUNTA(Table4[OrderID])</f>
        <v>1500</v>
      </c>
    </row>
    <row r="1059" spans="1:5" x14ac:dyDescent="0.25">
      <c r="A1059" t="s">
        <v>1484</v>
      </c>
      <c r="B1059" t="s">
        <v>15</v>
      </c>
      <c r="C1059" t="s">
        <v>424</v>
      </c>
      <c r="D1059" s="1">
        <v>45806.749833222137</v>
      </c>
      <c r="E1059">
        <f>COUNTA(Table4[OrderID])</f>
        <v>1500</v>
      </c>
    </row>
    <row r="1060" spans="1:5" x14ac:dyDescent="0.25">
      <c r="A1060" t="s">
        <v>1485</v>
      </c>
      <c r="B1060" t="s">
        <v>44</v>
      </c>
      <c r="C1060" t="s">
        <v>421</v>
      </c>
      <c r="D1060" s="1">
        <v>45807.236824549698</v>
      </c>
      <c r="E1060">
        <f>COUNTA(Table4[OrderID])</f>
        <v>1500</v>
      </c>
    </row>
    <row r="1061" spans="1:5" x14ac:dyDescent="0.25">
      <c r="A1061" t="s">
        <v>1486</v>
      </c>
      <c r="B1061" t="s">
        <v>120</v>
      </c>
      <c r="C1061" t="s">
        <v>424</v>
      </c>
      <c r="D1061" s="1">
        <v>45807.723815877252</v>
      </c>
      <c r="E1061">
        <f>COUNTA(Table4[OrderID])</f>
        <v>1500</v>
      </c>
    </row>
    <row r="1062" spans="1:5" x14ac:dyDescent="0.25">
      <c r="A1062" t="s">
        <v>1487</v>
      </c>
      <c r="B1062" t="s">
        <v>144</v>
      </c>
      <c r="C1062" t="s">
        <v>421</v>
      </c>
      <c r="D1062" s="1">
        <v>45808.210807204792</v>
      </c>
      <c r="E1062">
        <f>COUNTA(Table4[OrderID])</f>
        <v>1500</v>
      </c>
    </row>
    <row r="1063" spans="1:5" x14ac:dyDescent="0.25">
      <c r="A1063" t="s">
        <v>1488</v>
      </c>
      <c r="B1063" t="s">
        <v>9</v>
      </c>
      <c r="C1063" t="s">
        <v>421</v>
      </c>
      <c r="D1063" s="1">
        <v>45808.697798532346</v>
      </c>
      <c r="E1063">
        <f>COUNTA(Table4[OrderID])</f>
        <v>1500</v>
      </c>
    </row>
    <row r="1064" spans="1:5" x14ac:dyDescent="0.25">
      <c r="A1064" t="s">
        <v>1489</v>
      </c>
      <c r="B1064" t="s">
        <v>3</v>
      </c>
      <c r="C1064" t="s">
        <v>424</v>
      </c>
      <c r="D1064" s="1">
        <v>45809.184789859893</v>
      </c>
      <c r="E1064">
        <f>COUNTA(Table4[OrderID])</f>
        <v>1500</v>
      </c>
    </row>
    <row r="1065" spans="1:5" x14ac:dyDescent="0.25">
      <c r="A1065" t="s">
        <v>1490</v>
      </c>
      <c r="B1065" t="s">
        <v>122</v>
      </c>
      <c r="C1065" t="s">
        <v>423</v>
      </c>
      <c r="D1065" s="1">
        <v>45809.671781187462</v>
      </c>
      <c r="E1065">
        <f>COUNTA(Table4[OrderID])</f>
        <v>1500</v>
      </c>
    </row>
    <row r="1066" spans="1:5" x14ac:dyDescent="0.25">
      <c r="A1066" t="s">
        <v>1491</v>
      </c>
      <c r="B1066" t="s">
        <v>82</v>
      </c>
      <c r="C1066" t="s">
        <v>421</v>
      </c>
      <c r="D1066" s="1">
        <v>45810.158772515002</v>
      </c>
      <c r="E1066">
        <f>COUNTA(Table4[OrderID])</f>
        <v>1500</v>
      </c>
    </row>
    <row r="1067" spans="1:5" x14ac:dyDescent="0.25">
      <c r="A1067" t="s">
        <v>1492</v>
      </c>
      <c r="B1067" t="s">
        <v>36</v>
      </c>
      <c r="C1067" t="s">
        <v>423</v>
      </c>
      <c r="D1067" s="1">
        <v>45810.645763842564</v>
      </c>
      <c r="E1067">
        <f>COUNTA(Table4[OrderID])</f>
        <v>1500</v>
      </c>
    </row>
    <row r="1068" spans="1:5" x14ac:dyDescent="0.25">
      <c r="A1068" t="s">
        <v>1493</v>
      </c>
      <c r="B1068" t="s">
        <v>74</v>
      </c>
      <c r="C1068" t="s">
        <v>423</v>
      </c>
      <c r="D1068" s="1">
        <v>45811.132755170103</v>
      </c>
      <c r="E1068">
        <f>COUNTA(Table4[OrderID])</f>
        <v>1500</v>
      </c>
    </row>
    <row r="1069" spans="1:5" x14ac:dyDescent="0.25">
      <c r="A1069" t="s">
        <v>1494</v>
      </c>
      <c r="B1069" t="s">
        <v>128</v>
      </c>
      <c r="C1069" t="s">
        <v>424</v>
      </c>
      <c r="D1069" s="1">
        <v>45811.619746497658</v>
      </c>
      <c r="E1069">
        <f>COUNTA(Table4[OrderID])</f>
        <v>1500</v>
      </c>
    </row>
    <row r="1070" spans="1:5" x14ac:dyDescent="0.25">
      <c r="A1070" t="s">
        <v>1495</v>
      </c>
      <c r="B1070" t="s">
        <v>76</v>
      </c>
      <c r="C1070" t="s">
        <v>422</v>
      </c>
      <c r="D1070" s="1">
        <v>45812.106737825212</v>
      </c>
      <c r="E1070">
        <f>COUNTA(Table4[OrderID])</f>
        <v>1500</v>
      </c>
    </row>
    <row r="1071" spans="1:5" x14ac:dyDescent="0.25">
      <c r="A1071" t="s">
        <v>1496</v>
      </c>
      <c r="B1071" t="s">
        <v>134</v>
      </c>
      <c r="C1071" t="s">
        <v>424</v>
      </c>
      <c r="D1071" s="1">
        <v>45812.593729152773</v>
      </c>
      <c r="E1071">
        <f>COUNTA(Table4[OrderID])</f>
        <v>1500</v>
      </c>
    </row>
    <row r="1072" spans="1:5" x14ac:dyDescent="0.25">
      <c r="A1072" t="s">
        <v>1497</v>
      </c>
      <c r="B1072" t="s">
        <v>56</v>
      </c>
      <c r="C1072" t="s">
        <v>422</v>
      </c>
      <c r="D1072" s="1">
        <v>45813.080720480313</v>
      </c>
      <c r="E1072">
        <f>COUNTA(Table4[OrderID])</f>
        <v>1500</v>
      </c>
    </row>
    <row r="1073" spans="1:5" x14ac:dyDescent="0.25">
      <c r="A1073" t="s">
        <v>1498</v>
      </c>
      <c r="B1073" t="s">
        <v>54</v>
      </c>
      <c r="C1073" t="s">
        <v>422</v>
      </c>
      <c r="D1073" s="1">
        <v>45813.567711807867</v>
      </c>
      <c r="E1073">
        <f>COUNTA(Table4[OrderID])</f>
        <v>1500</v>
      </c>
    </row>
    <row r="1074" spans="1:5" x14ac:dyDescent="0.25">
      <c r="A1074" t="s">
        <v>1499</v>
      </c>
      <c r="B1074" t="s">
        <v>30</v>
      </c>
      <c r="C1074" t="s">
        <v>424</v>
      </c>
      <c r="D1074" s="1">
        <v>45814.054703135407</v>
      </c>
      <c r="E1074">
        <f>COUNTA(Table4[OrderID])</f>
        <v>1500</v>
      </c>
    </row>
    <row r="1075" spans="1:5" x14ac:dyDescent="0.25">
      <c r="A1075" t="s">
        <v>1500</v>
      </c>
      <c r="B1075" t="s">
        <v>42</v>
      </c>
      <c r="C1075" t="s">
        <v>424</v>
      </c>
      <c r="D1075" s="1">
        <v>45814.541694462983</v>
      </c>
      <c r="E1075">
        <f>COUNTA(Table4[OrderID])</f>
        <v>1500</v>
      </c>
    </row>
    <row r="1076" spans="1:5" x14ac:dyDescent="0.25">
      <c r="A1076" t="s">
        <v>1501</v>
      </c>
      <c r="B1076" t="s">
        <v>36</v>
      </c>
      <c r="C1076" t="s">
        <v>422</v>
      </c>
      <c r="D1076" s="1">
        <v>45815.028685790523</v>
      </c>
      <c r="E1076">
        <f>COUNTA(Table4[OrderID])</f>
        <v>1500</v>
      </c>
    </row>
    <row r="1077" spans="1:5" x14ac:dyDescent="0.25">
      <c r="A1077" t="s">
        <v>1502</v>
      </c>
      <c r="B1077" t="s">
        <v>166</v>
      </c>
      <c r="C1077" t="s">
        <v>424</v>
      </c>
      <c r="D1077" s="1">
        <v>45815.515677118077</v>
      </c>
      <c r="E1077">
        <f>COUNTA(Table4[OrderID])</f>
        <v>1500</v>
      </c>
    </row>
    <row r="1078" spans="1:5" x14ac:dyDescent="0.25">
      <c r="A1078" t="s">
        <v>1503</v>
      </c>
      <c r="B1078" t="s">
        <v>60</v>
      </c>
      <c r="C1078" t="s">
        <v>422</v>
      </c>
      <c r="D1078" s="1">
        <v>45816.002668445617</v>
      </c>
      <c r="E1078">
        <f>COUNTA(Table4[OrderID])</f>
        <v>1500</v>
      </c>
    </row>
    <row r="1079" spans="1:5" x14ac:dyDescent="0.25">
      <c r="A1079" t="s">
        <v>1504</v>
      </c>
      <c r="B1079" t="s">
        <v>150</v>
      </c>
      <c r="C1079" t="s">
        <v>423</v>
      </c>
      <c r="D1079" s="1">
        <v>45816.489659773171</v>
      </c>
      <c r="E1079">
        <f>COUNTA(Table4[OrderID])</f>
        <v>1500</v>
      </c>
    </row>
    <row r="1080" spans="1:5" x14ac:dyDescent="0.25">
      <c r="A1080" t="s">
        <v>1505</v>
      </c>
      <c r="B1080" t="s">
        <v>126</v>
      </c>
      <c r="C1080" t="s">
        <v>424</v>
      </c>
      <c r="D1080" s="1">
        <v>45816.976651100733</v>
      </c>
      <c r="E1080">
        <f>COUNTA(Table4[OrderID])</f>
        <v>1500</v>
      </c>
    </row>
    <row r="1081" spans="1:5" x14ac:dyDescent="0.25">
      <c r="A1081" t="s">
        <v>1506</v>
      </c>
      <c r="B1081" t="s">
        <v>98</v>
      </c>
      <c r="C1081" t="s">
        <v>423</v>
      </c>
      <c r="D1081" s="1">
        <v>45817.463642428273</v>
      </c>
      <c r="E1081">
        <f>COUNTA(Table4[OrderID])</f>
        <v>1500</v>
      </c>
    </row>
    <row r="1082" spans="1:5" x14ac:dyDescent="0.25">
      <c r="A1082" t="s">
        <v>1507</v>
      </c>
      <c r="B1082" t="s">
        <v>40</v>
      </c>
      <c r="C1082" t="s">
        <v>421</v>
      </c>
      <c r="D1082" s="1">
        <v>45817.950633755827</v>
      </c>
      <c r="E1082">
        <f>COUNTA(Table4[OrderID])</f>
        <v>1500</v>
      </c>
    </row>
    <row r="1083" spans="1:5" x14ac:dyDescent="0.25">
      <c r="A1083" t="s">
        <v>1508</v>
      </c>
      <c r="B1083" t="s">
        <v>112</v>
      </c>
      <c r="C1083" t="s">
        <v>423</v>
      </c>
      <c r="D1083" s="1">
        <v>45818.437625083381</v>
      </c>
      <c r="E1083">
        <f>COUNTA(Table4[OrderID])</f>
        <v>1500</v>
      </c>
    </row>
    <row r="1084" spans="1:5" x14ac:dyDescent="0.25">
      <c r="A1084" t="s">
        <v>1509</v>
      </c>
      <c r="B1084" t="s">
        <v>21</v>
      </c>
      <c r="C1084" t="s">
        <v>423</v>
      </c>
      <c r="D1084" s="1">
        <v>45818.924616410943</v>
      </c>
      <c r="E1084">
        <f>COUNTA(Table4[OrderID])</f>
        <v>1500</v>
      </c>
    </row>
    <row r="1085" spans="1:5" x14ac:dyDescent="0.25">
      <c r="A1085" t="s">
        <v>1510</v>
      </c>
      <c r="B1085" t="s">
        <v>164</v>
      </c>
      <c r="C1085" t="s">
        <v>422</v>
      </c>
      <c r="D1085" s="1">
        <v>45819.411607738482</v>
      </c>
      <c r="E1085">
        <f>COUNTA(Table4[OrderID])</f>
        <v>1500</v>
      </c>
    </row>
    <row r="1086" spans="1:5" x14ac:dyDescent="0.25">
      <c r="A1086" t="s">
        <v>1511</v>
      </c>
      <c r="B1086" t="s">
        <v>60</v>
      </c>
      <c r="C1086" t="s">
        <v>423</v>
      </c>
      <c r="D1086" s="1">
        <v>45819.898599066037</v>
      </c>
      <c r="E1086">
        <f>COUNTA(Table4[OrderID])</f>
        <v>1500</v>
      </c>
    </row>
    <row r="1087" spans="1:5" x14ac:dyDescent="0.25">
      <c r="A1087" t="s">
        <v>1512</v>
      </c>
      <c r="B1087" t="s">
        <v>98</v>
      </c>
      <c r="C1087" t="s">
        <v>424</v>
      </c>
      <c r="D1087" s="1">
        <v>45820.385590393591</v>
      </c>
      <c r="E1087">
        <f>COUNTA(Table4[OrderID])</f>
        <v>1500</v>
      </c>
    </row>
    <row r="1088" spans="1:5" x14ac:dyDescent="0.25">
      <c r="A1088" t="s">
        <v>1513</v>
      </c>
      <c r="B1088" t="s">
        <v>106</v>
      </c>
      <c r="C1088" t="s">
        <v>422</v>
      </c>
      <c r="D1088" s="1">
        <v>45820.872581721153</v>
      </c>
      <c r="E1088">
        <f>COUNTA(Table4[OrderID])</f>
        <v>1500</v>
      </c>
    </row>
    <row r="1089" spans="1:5" x14ac:dyDescent="0.25">
      <c r="A1089" t="s">
        <v>1514</v>
      </c>
      <c r="B1089" t="s">
        <v>148</v>
      </c>
      <c r="C1089" t="s">
        <v>421</v>
      </c>
      <c r="D1089" s="1">
        <v>45821.359573048692</v>
      </c>
      <c r="E1089">
        <f>COUNTA(Table4[OrderID])</f>
        <v>1500</v>
      </c>
    </row>
    <row r="1090" spans="1:5" x14ac:dyDescent="0.25">
      <c r="A1090" t="s">
        <v>1515</v>
      </c>
      <c r="B1090" t="s">
        <v>9</v>
      </c>
      <c r="C1090" t="s">
        <v>424</v>
      </c>
      <c r="D1090" s="1">
        <v>45821.846564376247</v>
      </c>
      <c r="E1090">
        <f>COUNTA(Table4[OrderID])</f>
        <v>1500</v>
      </c>
    </row>
    <row r="1091" spans="1:5" x14ac:dyDescent="0.25">
      <c r="A1091" t="s">
        <v>1516</v>
      </c>
      <c r="B1091" t="s">
        <v>134</v>
      </c>
      <c r="C1091" t="s">
        <v>421</v>
      </c>
      <c r="D1091" s="1">
        <v>45822.333555703794</v>
      </c>
      <c r="E1091">
        <f>COUNTA(Table4[OrderID])</f>
        <v>1500</v>
      </c>
    </row>
    <row r="1092" spans="1:5" x14ac:dyDescent="0.25">
      <c r="A1092" t="s">
        <v>1517</v>
      </c>
      <c r="B1092" t="s">
        <v>94</v>
      </c>
      <c r="C1092" t="s">
        <v>423</v>
      </c>
      <c r="D1092" s="1">
        <v>45822.820547031362</v>
      </c>
      <c r="E1092">
        <f>COUNTA(Table4[OrderID])</f>
        <v>1500</v>
      </c>
    </row>
    <row r="1093" spans="1:5" x14ac:dyDescent="0.25">
      <c r="A1093" t="s">
        <v>1518</v>
      </c>
      <c r="B1093" t="s">
        <v>112</v>
      </c>
      <c r="C1093" t="s">
        <v>424</v>
      </c>
      <c r="D1093" s="1">
        <v>45823.307538358902</v>
      </c>
      <c r="E1093">
        <f>COUNTA(Table4[OrderID])</f>
        <v>1500</v>
      </c>
    </row>
    <row r="1094" spans="1:5" x14ac:dyDescent="0.25">
      <c r="A1094" t="s">
        <v>1519</v>
      </c>
      <c r="B1094" t="s">
        <v>54</v>
      </c>
      <c r="C1094" t="s">
        <v>424</v>
      </c>
      <c r="D1094" s="1">
        <v>45823.794529686449</v>
      </c>
      <c r="E1094">
        <f>COUNTA(Table4[OrderID])</f>
        <v>1500</v>
      </c>
    </row>
    <row r="1095" spans="1:5" x14ac:dyDescent="0.25">
      <c r="A1095" t="s">
        <v>1520</v>
      </c>
      <c r="B1095" t="s">
        <v>126</v>
      </c>
      <c r="C1095" t="s">
        <v>421</v>
      </c>
      <c r="D1095" s="1">
        <v>45824.281521014003</v>
      </c>
      <c r="E1095">
        <f>COUNTA(Table4[OrderID])</f>
        <v>1500</v>
      </c>
    </row>
    <row r="1096" spans="1:5" x14ac:dyDescent="0.25">
      <c r="A1096" t="s">
        <v>1521</v>
      </c>
      <c r="B1096" t="s">
        <v>9</v>
      </c>
      <c r="C1096" t="s">
        <v>424</v>
      </c>
      <c r="D1096" s="1">
        <v>45824.76851234155</v>
      </c>
      <c r="E1096">
        <f>COUNTA(Table4[OrderID])</f>
        <v>1500</v>
      </c>
    </row>
    <row r="1097" spans="1:5" x14ac:dyDescent="0.25">
      <c r="A1097" t="s">
        <v>1522</v>
      </c>
      <c r="B1097" t="s">
        <v>46</v>
      </c>
      <c r="C1097" t="s">
        <v>424</v>
      </c>
      <c r="D1097" s="1">
        <v>45825.255503669112</v>
      </c>
      <c r="E1097">
        <f>COUNTA(Table4[OrderID])</f>
        <v>1500</v>
      </c>
    </row>
    <row r="1098" spans="1:5" x14ac:dyDescent="0.25">
      <c r="A1098" t="s">
        <v>1523</v>
      </c>
      <c r="B1098" t="s">
        <v>98</v>
      </c>
      <c r="C1098" t="s">
        <v>424</v>
      </c>
      <c r="D1098" s="1">
        <v>45825.742494996652</v>
      </c>
      <c r="E1098">
        <f>COUNTA(Table4[OrderID])</f>
        <v>1500</v>
      </c>
    </row>
    <row r="1099" spans="1:5" x14ac:dyDescent="0.25">
      <c r="A1099" t="s">
        <v>1524</v>
      </c>
      <c r="B1099" t="s">
        <v>36</v>
      </c>
      <c r="C1099" t="s">
        <v>423</v>
      </c>
      <c r="D1099" s="1">
        <v>45826.229486324213</v>
      </c>
      <c r="E1099">
        <f>COUNTA(Table4[OrderID])</f>
        <v>1500</v>
      </c>
    </row>
    <row r="1100" spans="1:5" x14ac:dyDescent="0.25">
      <c r="A1100" t="s">
        <v>1525</v>
      </c>
      <c r="B1100" t="s">
        <v>56</v>
      </c>
      <c r="C1100" t="s">
        <v>421</v>
      </c>
      <c r="D1100" s="1">
        <v>45826.71647765176</v>
      </c>
      <c r="E1100">
        <f>COUNTA(Table4[OrderID])</f>
        <v>1500</v>
      </c>
    </row>
    <row r="1101" spans="1:5" x14ac:dyDescent="0.25">
      <c r="A1101" t="s">
        <v>1526</v>
      </c>
      <c r="B1101" t="s">
        <v>162</v>
      </c>
      <c r="C1101" t="s">
        <v>424</v>
      </c>
      <c r="D1101" s="1">
        <v>45827.203468979307</v>
      </c>
      <c r="E1101">
        <f>COUNTA(Table4[OrderID])</f>
        <v>1500</v>
      </c>
    </row>
    <row r="1102" spans="1:5" x14ac:dyDescent="0.25">
      <c r="A1102" t="s">
        <v>1527</v>
      </c>
      <c r="B1102" t="s">
        <v>148</v>
      </c>
      <c r="C1102" t="s">
        <v>422</v>
      </c>
      <c r="D1102" s="1">
        <v>45827.690460306861</v>
      </c>
      <c r="E1102">
        <f>COUNTA(Table4[OrderID])</f>
        <v>1500</v>
      </c>
    </row>
    <row r="1103" spans="1:5" x14ac:dyDescent="0.25">
      <c r="A1103" t="s">
        <v>1528</v>
      </c>
      <c r="B1103" t="s">
        <v>40</v>
      </c>
      <c r="C1103" t="s">
        <v>422</v>
      </c>
      <c r="D1103" s="1">
        <v>45828.177451634423</v>
      </c>
      <c r="E1103">
        <f>COUNTA(Table4[OrderID])</f>
        <v>1500</v>
      </c>
    </row>
    <row r="1104" spans="1:5" x14ac:dyDescent="0.25">
      <c r="A1104" t="s">
        <v>1529</v>
      </c>
      <c r="B1104" t="s">
        <v>24</v>
      </c>
      <c r="C1104" t="s">
        <v>422</v>
      </c>
      <c r="D1104" s="1">
        <v>45828.66444296197</v>
      </c>
      <c r="E1104">
        <f>COUNTA(Table4[OrderID])</f>
        <v>1500</v>
      </c>
    </row>
    <row r="1105" spans="1:5" x14ac:dyDescent="0.25">
      <c r="A1105" t="s">
        <v>1530</v>
      </c>
      <c r="B1105" t="s">
        <v>82</v>
      </c>
      <c r="C1105" t="s">
        <v>422</v>
      </c>
      <c r="D1105" s="1">
        <v>45829.151434289517</v>
      </c>
      <c r="E1105">
        <f>COUNTA(Table4[OrderID])</f>
        <v>1500</v>
      </c>
    </row>
    <row r="1106" spans="1:5" x14ac:dyDescent="0.25">
      <c r="A1106" t="s">
        <v>1531</v>
      </c>
      <c r="B1106" t="s">
        <v>102</v>
      </c>
      <c r="C1106" t="s">
        <v>423</v>
      </c>
      <c r="D1106" s="1">
        <v>45829.638425617071</v>
      </c>
      <c r="E1106">
        <f>COUNTA(Table4[OrderID])</f>
        <v>1500</v>
      </c>
    </row>
    <row r="1107" spans="1:5" x14ac:dyDescent="0.25">
      <c r="A1107" t="s">
        <v>1532</v>
      </c>
      <c r="B1107" t="s">
        <v>126</v>
      </c>
      <c r="C1107" t="s">
        <v>424</v>
      </c>
      <c r="D1107" s="1">
        <v>45830.125416944633</v>
      </c>
      <c r="E1107">
        <f>COUNTA(Table4[OrderID])</f>
        <v>1500</v>
      </c>
    </row>
    <row r="1108" spans="1:5" x14ac:dyDescent="0.25">
      <c r="A1108" t="s">
        <v>1533</v>
      </c>
      <c r="B1108" t="s">
        <v>132</v>
      </c>
      <c r="C1108" t="s">
        <v>421</v>
      </c>
      <c r="D1108" s="1">
        <v>45830.612408272173</v>
      </c>
      <c r="E1108">
        <f>COUNTA(Table4[OrderID])</f>
        <v>1500</v>
      </c>
    </row>
    <row r="1109" spans="1:5" x14ac:dyDescent="0.25">
      <c r="A1109" t="s">
        <v>1534</v>
      </c>
      <c r="B1109" t="s">
        <v>6</v>
      </c>
      <c r="C1109" t="s">
        <v>424</v>
      </c>
      <c r="D1109" s="1">
        <v>45831.09939959972</v>
      </c>
      <c r="E1109">
        <f>COUNTA(Table4[OrderID])</f>
        <v>1500</v>
      </c>
    </row>
    <row r="1110" spans="1:5" x14ac:dyDescent="0.25">
      <c r="A1110" t="s">
        <v>1535</v>
      </c>
      <c r="B1110" t="s">
        <v>150</v>
      </c>
      <c r="C1110" t="s">
        <v>423</v>
      </c>
      <c r="D1110" s="1">
        <v>45831.586390927281</v>
      </c>
      <c r="E1110">
        <f>COUNTA(Table4[OrderID])</f>
        <v>1500</v>
      </c>
    </row>
    <row r="1111" spans="1:5" x14ac:dyDescent="0.25">
      <c r="A1111" t="s">
        <v>1536</v>
      </c>
      <c r="B1111" t="s">
        <v>28</v>
      </c>
      <c r="C1111" t="s">
        <v>422</v>
      </c>
      <c r="D1111" s="1">
        <v>45832.073382254828</v>
      </c>
      <c r="E1111">
        <f>COUNTA(Table4[OrderID])</f>
        <v>1500</v>
      </c>
    </row>
    <row r="1112" spans="1:5" x14ac:dyDescent="0.25">
      <c r="A1112" t="s">
        <v>1537</v>
      </c>
      <c r="B1112" t="s">
        <v>134</v>
      </c>
      <c r="C1112" t="s">
        <v>423</v>
      </c>
      <c r="D1112" s="1">
        <v>45832.560373582382</v>
      </c>
      <c r="E1112">
        <f>COUNTA(Table4[OrderID])</f>
        <v>1500</v>
      </c>
    </row>
    <row r="1113" spans="1:5" x14ac:dyDescent="0.25">
      <c r="A1113" t="s">
        <v>1538</v>
      </c>
      <c r="B1113" t="s">
        <v>160</v>
      </c>
      <c r="C1113" t="s">
        <v>424</v>
      </c>
      <c r="D1113" s="1">
        <v>45833.047364909929</v>
      </c>
      <c r="E1113">
        <f>COUNTA(Table4[OrderID])</f>
        <v>1500</v>
      </c>
    </row>
    <row r="1114" spans="1:5" x14ac:dyDescent="0.25">
      <c r="A1114" t="s">
        <v>1539</v>
      </c>
      <c r="B1114" t="s">
        <v>150</v>
      </c>
      <c r="C1114" t="s">
        <v>421</v>
      </c>
      <c r="D1114" s="1">
        <v>45833.534356237491</v>
      </c>
      <c r="E1114">
        <f>COUNTA(Table4[OrderID])</f>
        <v>1500</v>
      </c>
    </row>
    <row r="1115" spans="1:5" x14ac:dyDescent="0.25">
      <c r="A1115" t="s">
        <v>1540</v>
      </c>
      <c r="B1115" t="s">
        <v>48</v>
      </c>
      <c r="C1115" t="s">
        <v>423</v>
      </c>
      <c r="D1115" s="1">
        <v>45834.021347565038</v>
      </c>
      <c r="E1115">
        <f>COUNTA(Table4[OrderID])</f>
        <v>1500</v>
      </c>
    </row>
    <row r="1116" spans="1:5" x14ac:dyDescent="0.25">
      <c r="A1116" t="s">
        <v>1541</v>
      </c>
      <c r="B1116" t="s">
        <v>42</v>
      </c>
      <c r="C1116" t="s">
        <v>421</v>
      </c>
      <c r="D1116" s="1">
        <v>45834.508338892592</v>
      </c>
      <c r="E1116">
        <f>COUNTA(Table4[OrderID])</f>
        <v>1500</v>
      </c>
    </row>
    <row r="1117" spans="1:5" x14ac:dyDescent="0.25">
      <c r="A1117" t="s">
        <v>1542</v>
      </c>
      <c r="B1117" t="s">
        <v>134</v>
      </c>
      <c r="C1117" t="s">
        <v>423</v>
      </c>
      <c r="D1117" s="1">
        <v>45834.995330220139</v>
      </c>
      <c r="E1117">
        <f>COUNTA(Table4[OrderID])</f>
        <v>1500</v>
      </c>
    </row>
    <row r="1118" spans="1:5" x14ac:dyDescent="0.25">
      <c r="A1118" t="s">
        <v>1543</v>
      </c>
      <c r="B1118" t="s">
        <v>82</v>
      </c>
      <c r="C1118" t="s">
        <v>421</v>
      </c>
      <c r="D1118" s="1">
        <v>45835.482321547694</v>
      </c>
      <c r="E1118">
        <f>COUNTA(Table4[OrderID])</f>
        <v>1500</v>
      </c>
    </row>
    <row r="1119" spans="1:5" x14ac:dyDescent="0.25">
      <c r="A1119" t="s">
        <v>1544</v>
      </c>
      <c r="B1119" t="s">
        <v>70</v>
      </c>
      <c r="C1119" t="s">
        <v>421</v>
      </c>
      <c r="D1119" s="1">
        <v>45835.969312875241</v>
      </c>
      <c r="E1119">
        <f>COUNTA(Table4[OrderID])</f>
        <v>1500</v>
      </c>
    </row>
    <row r="1120" spans="1:5" x14ac:dyDescent="0.25">
      <c r="A1120" t="s">
        <v>1545</v>
      </c>
      <c r="B1120" t="s">
        <v>28</v>
      </c>
      <c r="C1120" t="s">
        <v>422</v>
      </c>
      <c r="D1120" s="1">
        <v>45836.456304202802</v>
      </c>
      <c r="E1120">
        <f>COUNTA(Table4[OrderID])</f>
        <v>1500</v>
      </c>
    </row>
    <row r="1121" spans="1:5" x14ac:dyDescent="0.25">
      <c r="A1121" t="s">
        <v>1546</v>
      </c>
      <c r="B1121" t="s">
        <v>96</v>
      </c>
      <c r="C1121" t="s">
        <v>421</v>
      </c>
      <c r="D1121" s="1">
        <v>45836.943295530349</v>
      </c>
      <c r="E1121">
        <f>COUNTA(Table4[OrderID])</f>
        <v>1500</v>
      </c>
    </row>
    <row r="1122" spans="1:5" x14ac:dyDescent="0.25">
      <c r="A1122" t="s">
        <v>1547</v>
      </c>
      <c r="B1122" t="s">
        <v>72</v>
      </c>
      <c r="C1122" t="s">
        <v>422</v>
      </c>
      <c r="D1122" s="1">
        <v>45837.430286857903</v>
      </c>
      <c r="E1122">
        <f>COUNTA(Table4[OrderID])</f>
        <v>1500</v>
      </c>
    </row>
    <row r="1123" spans="1:5" x14ac:dyDescent="0.25">
      <c r="A1123" t="s">
        <v>1548</v>
      </c>
      <c r="B1123" t="s">
        <v>88</v>
      </c>
      <c r="C1123" t="s">
        <v>424</v>
      </c>
      <c r="D1123" s="1">
        <v>45837.91727818545</v>
      </c>
      <c r="E1123">
        <f>COUNTA(Table4[OrderID])</f>
        <v>1500</v>
      </c>
    </row>
    <row r="1124" spans="1:5" x14ac:dyDescent="0.25">
      <c r="A1124" t="s">
        <v>1549</v>
      </c>
      <c r="B1124" t="s">
        <v>21</v>
      </c>
      <c r="C1124" t="s">
        <v>424</v>
      </c>
      <c r="D1124" s="1">
        <v>45838.404269512997</v>
      </c>
      <c r="E1124">
        <f>COUNTA(Table4[OrderID])</f>
        <v>1500</v>
      </c>
    </row>
    <row r="1125" spans="1:5" x14ac:dyDescent="0.25">
      <c r="A1125" t="s">
        <v>1550</v>
      </c>
      <c r="B1125" t="s">
        <v>28</v>
      </c>
      <c r="C1125" t="s">
        <v>422</v>
      </c>
      <c r="D1125" s="1">
        <v>45838.891260840559</v>
      </c>
      <c r="E1125">
        <f>COUNTA(Table4[OrderID])</f>
        <v>1500</v>
      </c>
    </row>
    <row r="1126" spans="1:5" x14ac:dyDescent="0.25">
      <c r="A1126" t="s">
        <v>1551</v>
      </c>
      <c r="B1126" t="s">
        <v>108</v>
      </c>
      <c r="C1126" t="s">
        <v>422</v>
      </c>
      <c r="D1126" s="1">
        <v>45839.378252168099</v>
      </c>
      <c r="E1126">
        <f>COUNTA(Table4[OrderID])</f>
        <v>1500</v>
      </c>
    </row>
    <row r="1127" spans="1:5" x14ac:dyDescent="0.25">
      <c r="A1127" t="s">
        <v>1552</v>
      </c>
      <c r="B1127" t="s">
        <v>88</v>
      </c>
      <c r="C1127" t="s">
        <v>423</v>
      </c>
      <c r="D1127" s="1">
        <v>45839.86524349566</v>
      </c>
      <c r="E1127">
        <f>COUNTA(Table4[OrderID])</f>
        <v>1500</v>
      </c>
    </row>
    <row r="1128" spans="1:5" x14ac:dyDescent="0.25">
      <c r="A1128" t="s">
        <v>1553</v>
      </c>
      <c r="B1128" t="s">
        <v>40</v>
      </c>
      <c r="C1128" t="s">
        <v>423</v>
      </c>
      <c r="D1128" s="1">
        <v>45840.352234823207</v>
      </c>
      <c r="E1128">
        <f>COUNTA(Table4[OrderID])</f>
        <v>1500</v>
      </c>
    </row>
    <row r="1129" spans="1:5" x14ac:dyDescent="0.25">
      <c r="A1129" t="s">
        <v>1554</v>
      </c>
      <c r="B1129" t="s">
        <v>158</v>
      </c>
      <c r="C1129" t="s">
        <v>423</v>
      </c>
      <c r="D1129" s="1">
        <v>45840.839226150762</v>
      </c>
      <c r="E1129">
        <f>COUNTA(Table4[OrderID])</f>
        <v>1500</v>
      </c>
    </row>
    <row r="1130" spans="1:5" x14ac:dyDescent="0.25">
      <c r="A1130" t="s">
        <v>1555</v>
      </c>
      <c r="B1130" t="s">
        <v>98</v>
      </c>
      <c r="C1130" t="s">
        <v>424</v>
      </c>
      <c r="D1130" s="1">
        <v>45841.326217478309</v>
      </c>
      <c r="E1130">
        <f>COUNTA(Table4[OrderID])</f>
        <v>1500</v>
      </c>
    </row>
    <row r="1131" spans="1:5" x14ac:dyDescent="0.25">
      <c r="A1131" t="s">
        <v>1556</v>
      </c>
      <c r="B1131" t="s">
        <v>70</v>
      </c>
      <c r="C1131" t="s">
        <v>423</v>
      </c>
      <c r="D1131" s="1">
        <v>45841.81320880587</v>
      </c>
      <c r="E1131">
        <f>COUNTA(Table4[OrderID])</f>
        <v>1500</v>
      </c>
    </row>
    <row r="1132" spans="1:5" x14ac:dyDescent="0.25">
      <c r="A1132" t="s">
        <v>1557</v>
      </c>
      <c r="B1132" t="s">
        <v>164</v>
      </c>
      <c r="C1132" t="s">
        <v>421</v>
      </c>
      <c r="D1132" s="1">
        <v>45842.300200133417</v>
      </c>
      <c r="E1132">
        <f>COUNTA(Table4[OrderID])</f>
        <v>1500</v>
      </c>
    </row>
    <row r="1133" spans="1:5" x14ac:dyDescent="0.25">
      <c r="A1133" t="s">
        <v>1558</v>
      </c>
      <c r="B1133" t="s">
        <v>166</v>
      </c>
      <c r="C1133" t="s">
        <v>421</v>
      </c>
      <c r="D1133" s="1">
        <v>45842.787191460971</v>
      </c>
      <c r="E1133">
        <f>COUNTA(Table4[OrderID])</f>
        <v>1500</v>
      </c>
    </row>
    <row r="1134" spans="1:5" x14ac:dyDescent="0.25">
      <c r="A1134" t="s">
        <v>1559</v>
      </c>
      <c r="B1134" t="s">
        <v>114</v>
      </c>
      <c r="C1134" t="s">
        <v>423</v>
      </c>
      <c r="D1134" s="1">
        <v>45843.274182788518</v>
      </c>
      <c r="E1134">
        <f>COUNTA(Table4[OrderID])</f>
        <v>1500</v>
      </c>
    </row>
    <row r="1135" spans="1:5" x14ac:dyDescent="0.25">
      <c r="A1135" t="s">
        <v>1560</v>
      </c>
      <c r="B1135" t="s">
        <v>46</v>
      </c>
      <c r="C1135" t="s">
        <v>421</v>
      </c>
      <c r="D1135" s="1">
        <v>45843.76117411608</v>
      </c>
      <c r="E1135">
        <f>COUNTA(Table4[OrderID])</f>
        <v>1500</v>
      </c>
    </row>
    <row r="1136" spans="1:5" x14ac:dyDescent="0.25">
      <c r="A1136" t="s">
        <v>1561</v>
      </c>
      <c r="B1136" t="s">
        <v>72</v>
      </c>
      <c r="C1136" t="s">
        <v>424</v>
      </c>
      <c r="D1136" s="1">
        <v>45844.24816544362</v>
      </c>
      <c r="E1136">
        <f>COUNTA(Table4[OrderID])</f>
        <v>1500</v>
      </c>
    </row>
    <row r="1137" spans="1:5" x14ac:dyDescent="0.25">
      <c r="A1137" t="s">
        <v>1562</v>
      </c>
      <c r="B1137" t="s">
        <v>154</v>
      </c>
      <c r="C1137" t="s">
        <v>421</v>
      </c>
      <c r="D1137" s="1">
        <v>45844.735156771181</v>
      </c>
      <c r="E1137">
        <f>COUNTA(Table4[OrderID])</f>
        <v>1500</v>
      </c>
    </row>
    <row r="1138" spans="1:5" x14ac:dyDescent="0.25">
      <c r="A1138" t="s">
        <v>1563</v>
      </c>
      <c r="B1138" t="s">
        <v>86</v>
      </c>
      <c r="C1138" t="s">
        <v>424</v>
      </c>
      <c r="D1138" s="1">
        <v>45845.222148098728</v>
      </c>
      <c r="E1138">
        <f>COUNTA(Table4[OrderID])</f>
        <v>1500</v>
      </c>
    </row>
    <row r="1139" spans="1:5" x14ac:dyDescent="0.25">
      <c r="A1139" t="s">
        <v>1564</v>
      </c>
      <c r="B1139" t="s">
        <v>70</v>
      </c>
      <c r="C1139" t="s">
        <v>422</v>
      </c>
      <c r="D1139" s="1">
        <v>45845.709139426282</v>
      </c>
      <c r="E1139">
        <f>COUNTA(Table4[OrderID])</f>
        <v>1500</v>
      </c>
    </row>
    <row r="1140" spans="1:5" x14ac:dyDescent="0.25">
      <c r="A1140" t="s">
        <v>1565</v>
      </c>
      <c r="B1140" t="s">
        <v>6</v>
      </c>
      <c r="C1140" t="s">
        <v>422</v>
      </c>
      <c r="D1140" s="1">
        <v>45846.196130753829</v>
      </c>
      <c r="E1140">
        <f>COUNTA(Table4[OrderID])</f>
        <v>1500</v>
      </c>
    </row>
    <row r="1141" spans="1:5" x14ac:dyDescent="0.25">
      <c r="A1141" t="s">
        <v>1566</v>
      </c>
      <c r="B1141" t="s">
        <v>72</v>
      </c>
      <c r="C1141" t="s">
        <v>422</v>
      </c>
      <c r="D1141" s="1">
        <v>45846.683122081376</v>
      </c>
      <c r="E1141">
        <f>COUNTA(Table4[OrderID])</f>
        <v>1500</v>
      </c>
    </row>
    <row r="1142" spans="1:5" x14ac:dyDescent="0.25">
      <c r="A1142" t="s">
        <v>1567</v>
      </c>
      <c r="B1142" t="s">
        <v>160</v>
      </c>
      <c r="C1142" t="s">
        <v>422</v>
      </c>
      <c r="D1142" s="1">
        <v>45847.170113408938</v>
      </c>
      <c r="E1142">
        <f>COUNTA(Table4[OrderID])</f>
        <v>1500</v>
      </c>
    </row>
    <row r="1143" spans="1:5" x14ac:dyDescent="0.25">
      <c r="A1143" t="s">
        <v>1568</v>
      </c>
      <c r="B1143" t="s">
        <v>66</v>
      </c>
      <c r="C1143" t="s">
        <v>421</v>
      </c>
      <c r="D1143" s="1">
        <v>45847.657104736492</v>
      </c>
      <c r="E1143">
        <f>COUNTA(Table4[OrderID])</f>
        <v>1500</v>
      </c>
    </row>
    <row r="1144" spans="1:5" x14ac:dyDescent="0.25">
      <c r="A1144" t="s">
        <v>1569</v>
      </c>
      <c r="B1144" t="s">
        <v>72</v>
      </c>
      <c r="C1144" t="s">
        <v>423</v>
      </c>
      <c r="D1144" s="1">
        <v>45848.144096064039</v>
      </c>
      <c r="E1144">
        <f>COUNTA(Table4[OrderID])</f>
        <v>1500</v>
      </c>
    </row>
    <row r="1145" spans="1:5" x14ac:dyDescent="0.25">
      <c r="A1145" t="s">
        <v>1570</v>
      </c>
      <c r="B1145" t="s">
        <v>160</v>
      </c>
      <c r="C1145" t="s">
        <v>421</v>
      </c>
      <c r="D1145" s="1">
        <v>45848.631087391594</v>
      </c>
      <c r="E1145">
        <f>COUNTA(Table4[OrderID])</f>
        <v>1500</v>
      </c>
    </row>
    <row r="1146" spans="1:5" x14ac:dyDescent="0.25">
      <c r="A1146" t="s">
        <v>1571</v>
      </c>
      <c r="B1146" t="s">
        <v>58</v>
      </c>
      <c r="C1146" t="s">
        <v>424</v>
      </c>
      <c r="D1146" s="1">
        <v>45849.118078719141</v>
      </c>
      <c r="E1146">
        <f>COUNTA(Table4[OrderID])</f>
        <v>1500</v>
      </c>
    </row>
    <row r="1147" spans="1:5" x14ac:dyDescent="0.25">
      <c r="A1147" t="s">
        <v>1572</v>
      </c>
      <c r="B1147" t="s">
        <v>50</v>
      </c>
      <c r="C1147" t="s">
        <v>421</v>
      </c>
      <c r="D1147" s="1">
        <v>45849.605070046688</v>
      </c>
      <c r="E1147">
        <f>COUNTA(Table4[OrderID])</f>
        <v>1500</v>
      </c>
    </row>
    <row r="1148" spans="1:5" x14ac:dyDescent="0.25">
      <c r="A1148" t="s">
        <v>1573</v>
      </c>
      <c r="B1148" t="s">
        <v>138</v>
      </c>
      <c r="C1148" t="s">
        <v>421</v>
      </c>
      <c r="D1148" s="1">
        <v>45850.092061374249</v>
      </c>
      <c r="E1148">
        <f>COUNTA(Table4[OrderID])</f>
        <v>1500</v>
      </c>
    </row>
    <row r="1149" spans="1:5" x14ac:dyDescent="0.25">
      <c r="A1149" t="s">
        <v>1574</v>
      </c>
      <c r="B1149" t="s">
        <v>82</v>
      </c>
      <c r="C1149" t="s">
        <v>424</v>
      </c>
      <c r="D1149" s="1">
        <v>45850.579052701803</v>
      </c>
      <c r="E1149">
        <f>COUNTA(Table4[OrderID])</f>
        <v>1500</v>
      </c>
    </row>
    <row r="1150" spans="1:5" x14ac:dyDescent="0.25">
      <c r="A1150" t="s">
        <v>1575</v>
      </c>
      <c r="B1150" t="s">
        <v>98</v>
      </c>
      <c r="C1150" t="s">
        <v>422</v>
      </c>
      <c r="D1150" s="1">
        <v>45851.06604402935</v>
      </c>
      <c r="E1150">
        <f>COUNTA(Table4[OrderID])</f>
        <v>1500</v>
      </c>
    </row>
    <row r="1151" spans="1:5" x14ac:dyDescent="0.25">
      <c r="A1151" t="s">
        <v>1576</v>
      </c>
      <c r="B1151" t="s">
        <v>36</v>
      </c>
      <c r="C1151" t="s">
        <v>422</v>
      </c>
      <c r="D1151" s="1">
        <v>45851.553035356897</v>
      </c>
      <c r="E1151">
        <f>COUNTA(Table4[OrderID])</f>
        <v>1500</v>
      </c>
    </row>
    <row r="1152" spans="1:5" x14ac:dyDescent="0.25">
      <c r="A1152" t="s">
        <v>1577</v>
      </c>
      <c r="B1152" t="s">
        <v>94</v>
      </c>
      <c r="C1152" t="s">
        <v>422</v>
      </c>
      <c r="D1152" s="1">
        <v>45852.040026684459</v>
      </c>
      <c r="E1152">
        <f>COUNTA(Table4[OrderID])</f>
        <v>1500</v>
      </c>
    </row>
    <row r="1153" spans="1:5" x14ac:dyDescent="0.25">
      <c r="A1153" t="s">
        <v>1578</v>
      </c>
      <c r="B1153" t="s">
        <v>104</v>
      </c>
      <c r="C1153" t="s">
        <v>423</v>
      </c>
      <c r="D1153" s="1">
        <v>45852.527018011999</v>
      </c>
      <c r="E1153">
        <f>COUNTA(Table4[OrderID])</f>
        <v>1500</v>
      </c>
    </row>
    <row r="1154" spans="1:5" x14ac:dyDescent="0.25">
      <c r="A1154" t="s">
        <v>1579</v>
      </c>
      <c r="B1154" t="s">
        <v>156</v>
      </c>
      <c r="C1154" t="s">
        <v>424</v>
      </c>
      <c r="D1154" s="1">
        <v>45853.014009339553</v>
      </c>
      <c r="E1154">
        <f>COUNTA(Table4[OrderID])</f>
        <v>1500</v>
      </c>
    </row>
    <row r="1155" spans="1:5" x14ac:dyDescent="0.25">
      <c r="A1155" t="s">
        <v>1580</v>
      </c>
      <c r="B1155" t="s">
        <v>128</v>
      </c>
      <c r="C1155" t="s">
        <v>424</v>
      </c>
      <c r="D1155" s="1">
        <v>45853.501000667107</v>
      </c>
      <c r="E1155">
        <f>COUNTA(Table4[OrderID])</f>
        <v>1500</v>
      </c>
    </row>
    <row r="1156" spans="1:5" x14ac:dyDescent="0.25">
      <c r="A1156" t="s">
        <v>1581</v>
      </c>
      <c r="B1156" t="s">
        <v>140</v>
      </c>
      <c r="C1156" t="s">
        <v>421</v>
      </c>
      <c r="D1156" s="1">
        <v>45853.987991994647</v>
      </c>
      <c r="E1156">
        <f>COUNTA(Table4[OrderID])</f>
        <v>1500</v>
      </c>
    </row>
    <row r="1157" spans="1:5" x14ac:dyDescent="0.25">
      <c r="A1157" t="s">
        <v>1582</v>
      </c>
      <c r="B1157" t="s">
        <v>15</v>
      </c>
      <c r="C1157" t="s">
        <v>423</v>
      </c>
      <c r="D1157" s="1">
        <v>45854.474983322209</v>
      </c>
      <c r="E1157">
        <f>COUNTA(Table4[OrderID])</f>
        <v>1500</v>
      </c>
    </row>
    <row r="1158" spans="1:5" x14ac:dyDescent="0.25">
      <c r="A1158" t="s">
        <v>1583</v>
      </c>
      <c r="B1158" t="s">
        <v>24</v>
      </c>
      <c r="C1158" t="s">
        <v>422</v>
      </c>
      <c r="D1158" s="1">
        <v>45854.961974649763</v>
      </c>
      <c r="E1158">
        <f>COUNTA(Table4[OrderID])</f>
        <v>1500</v>
      </c>
    </row>
    <row r="1159" spans="1:5" x14ac:dyDescent="0.25">
      <c r="A1159" t="s">
        <v>1584</v>
      </c>
      <c r="B1159" t="s">
        <v>15</v>
      </c>
      <c r="C1159" t="s">
        <v>423</v>
      </c>
      <c r="D1159" s="1">
        <v>45855.448965977317</v>
      </c>
      <c r="E1159">
        <f>COUNTA(Table4[OrderID])</f>
        <v>1500</v>
      </c>
    </row>
    <row r="1160" spans="1:5" x14ac:dyDescent="0.25">
      <c r="A1160" t="s">
        <v>1585</v>
      </c>
      <c r="B1160" t="s">
        <v>152</v>
      </c>
      <c r="C1160" t="s">
        <v>424</v>
      </c>
      <c r="D1160" s="1">
        <v>45855.935957304857</v>
      </c>
      <c r="E1160">
        <f>COUNTA(Table4[OrderID])</f>
        <v>1500</v>
      </c>
    </row>
    <row r="1161" spans="1:5" x14ac:dyDescent="0.25">
      <c r="A1161" t="s">
        <v>1586</v>
      </c>
      <c r="B1161" t="s">
        <v>70</v>
      </c>
      <c r="C1161" t="s">
        <v>424</v>
      </c>
      <c r="D1161" s="1">
        <v>45856.422948632418</v>
      </c>
      <c r="E1161">
        <f>COUNTA(Table4[OrderID])</f>
        <v>1500</v>
      </c>
    </row>
    <row r="1162" spans="1:5" x14ac:dyDescent="0.25">
      <c r="A1162" t="s">
        <v>1587</v>
      </c>
      <c r="B1162" t="s">
        <v>88</v>
      </c>
      <c r="C1162" t="s">
        <v>421</v>
      </c>
      <c r="D1162" s="1">
        <v>45856.909939959973</v>
      </c>
      <c r="E1162">
        <f>COUNTA(Table4[OrderID])</f>
        <v>1500</v>
      </c>
    </row>
    <row r="1163" spans="1:5" x14ac:dyDescent="0.25">
      <c r="A1163" t="s">
        <v>1588</v>
      </c>
      <c r="B1163" t="s">
        <v>158</v>
      </c>
      <c r="C1163" t="s">
        <v>421</v>
      </c>
      <c r="D1163" s="1">
        <v>45857.39693128752</v>
      </c>
      <c r="E1163">
        <f>COUNTA(Table4[OrderID])</f>
        <v>1500</v>
      </c>
    </row>
    <row r="1164" spans="1:5" x14ac:dyDescent="0.25">
      <c r="A1164" t="s">
        <v>1589</v>
      </c>
      <c r="B1164" t="s">
        <v>21</v>
      </c>
      <c r="C1164" t="s">
        <v>424</v>
      </c>
      <c r="D1164" s="1">
        <v>45857.883922615067</v>
      </c>
      <c r="E1164">
        <f>COUNTA(Table4[OrderID])</f>
        <v>1500</v>
      </c>
    </row>
    <row r="1165" spans="1:5" x14ac:dyDescent="0.25">
      <c r="A1165" t="s">
        <v>1590</v>
      </c>
      <c r="B1165" t="s">
        <v>150</v>
      </c>
      <c r="C1165" t="s">
        <v>422</v>
      </c>
      <c r="D1165" s="1">
        <v>45858.370913942628</v>
      </c>
      <c r="E1165">
        <f>COUNTA(Table4[OrderID])</f>
        <v>1500</v>
      </c>
    </row>
    <row r="1166" spans="1:5" x14ac:dyDescent="0.25">
      <c r="A1166" t="s">
        <v>1591</v>
      </c>
      <c r="B1166" t="s">
        <v>106</v>
      </c>
      <c r="C1166" t="s">
        <v>422</v>
      </c>
      <c r="D1166" s="1">
        <v>45858.857905270183</v>
      </c>
      <c r="E1166">
        <f>COUNTA(Table4[OrderID])</f>
        <v>1500</v>
      </c>
    </row>
    <row r="1167" spans="1:5" x14ac:dyDescent="0.25">
      <c r="A1167" t="s">
        <v>1592</v>
      </c>
      <c r="B1167" t="s">
        <v>130</v>
      </c>
      <c r="C1167" t="s">
        <v>423</v>
      </c>
      <c r="D1167" s="1">
        <v>45859.34489659773</v>
      </c>
      <c r="E1167">
        <f>COUNTA(Table4[OrderID])</f>
        <v>1500</v>
      </c>
    </row>
    <row r="1168" spans="1:5" x14ac:dyDescent="0.25">
      <c r="A1168" t="s">
        <v>1593</v>
      </c>
      <c r="B1168" t="s">
        <v>130</v>
      </c>
      <c r="C1168" t="s">
        <v>424</v>
      </c>
      <c r="D1168" s="1">
        <v>45859.831887925277</v>
      </c>
      <c r="E1168">
        <f>COUNTA(Table4[OrderID])</f>
        <v>1500</v>
      </c>
    </row>
    <row r="1169" spans="1:5" x14ac:dyDescent="0.25">
      <c r="A1169" t="s">
        <v>1594</v>
      </c>
      <c r="B1169" t="s">
        <v>18</v>
      </c>
      <c r="C1169" t="s">
        <v>424</v>
      </c>
      <c r="D1169" s="1">
        <v>45860.318879252824</v>
      </c>
      <c r="E1169">
        <f>COUNTA(Table4[OrderID])</f>
        <v>1500</v>
      </c>
    </row>
    <row r="1170" spans="1:5" x14ac:dyDescent="0.25">
      <c r="A1170" t="s">
        <v>1595</v>
      </c>
      <c r="B1170" t="s">
        <v>156</v>
      </c>
      <c r="C1170" t="s">
        <v>422</v>
      </c>
      <c r="D1170" s="1">
        <v>45860.805870580392</v>
      </c>
      <c r="E1170">
        <f>COUNTA(Table4[OrderID])</f>
        <v>1500</v>
      </c>
    </row>
    <row r="1171" spans="1:5" x14ac:dyDescent="0.25">
      <c r="A1171" t="s">
        <v>1596</v>
      </c>
      <c r="B1171" t="s">
        <v>166</v>
      </c>
      <c r="C1171" t="s">
        <v>422</v>
      </c>
      <c r="D1171" s="1">
        <v>45861.292861907918</v>
      </c>
      <c r="E1171">
        <f>COUNTA(Table4[OrderID])</f>
        <v>1500</v>
      </c>
    </row>
    <row r="1172" spans="1:5" x14ac:dyDescent="0.25">
      <c r="A1172" t="s">
        <v>1597</v>
      </c>
      <c r="B1172" t="s">
        <v>11</v>
      </c>
      <c r="C1172" t="s">
        <v>424</v>
      </c>
      <c r="D1172" s="1">
        <v>45861.779853235486</v>
      </c>
      <c r="E1172">
        <f>COUNTA(Table4[OrderID])</f>
        <v>1500</v>
      </c>
    </row>
    <row r="1173" spans="1:5" x14ac:dyDescent="0.25">
      <c r="A1173" t="s">
        <v>1598</v>
      </c>
      <c r="B1173" t="s">
        <v>15</v>
      </c>
      <c r="C1173" t="s">
        <v>421</v>
      </c>
      <c r="D1173" s="1">
        <v>45862.266844563033</v>
      </c>
      <c r="E1173">
        <f>COUNTA(Table4[OrderID])</f>
        <v>1500</v>
      </c>
    </row>
    <row r="1174" spans="1:5" x14ac:dyDescent="0.25">
      <c r="A1174" t="s">
        <v>1599</v>
      </c>
      <c r="B1174" t="s">
        <v>122</v>
      </c>
      <c r="C1174" t="s">
        <v>424</v>
      </c>
      <c r="D1174" s="1">
        <v>45862.753835890588</v>
      </c>
      <c r="E1174">
        <f>COUNTA(Table4[OrderID])</f>
        <v>1500</v>
      </c>
    </row>
    <row r="1175" spans="1:5" x14ac:dyDescent="0.25">
      <c r="A1175" t="s">
        <v>1600</v>
      </c>
      <c r="B1175" t="s">
        <v>50</v>
      </c>
      <c r="C1175" t="s">
        <v>424</v>
      </c>
      <c r="D1175" s="1">
        <v>45863.240827218127</v>
      </c>
      <c r="E1175">
        <f>COUNTA(Table4[OrderID])</f>
        <v>1500</v>
      </c>
    </row>
    <row r="1176" spans="1:5" x14ac:dyDescent="0.25">
      <c r="A1176" t="s">
        <v>1601</v>
      </c>
      <c r="B1176" t="s">
        <v>58</v>
      </c>
      <c r="C1176" t="s">
        <v>422</v>
      </c>
      <c r="D1176" s="1">
        <v>45863.727818545703</v>
      </c>
      <c r="E1176">
        <f>COUNTA(Table4[OrderID])</f>
        <v>1500</v>
      </c>
    </row>
    <row r="1177" spans="1:5" x14ac:dyDescent="0.25">
      <c r="A1177" t="s">
        <v>1602</v>
      </c>
      <c r="B1177" t="s">
        <v>9</v>
      </c>
      <c r="C1177" t="s">
        <v>422</v>
      </c>
      <c r="D1177" s="1">
        <v>45864.214809873243</v>
      </c>
      <c r="E1177">
        <f>COUNTA(Table4[OrderID])</f>
        <v>1500</v>
      </c>
    </row>
    <row r="1178" spans="1:5" x14ac:dyDescent="0.25">
      <c r="A1178" t="s">
        <v>1603</v>
      </c>
      <c r="B1178" t="s">
        <v>88</v>
      </c>
      <c r="C1178" t="s">
        <v>421</v>
      </c>
      <c r="D1178" s="1">
        <v>45864.701801200797</v>
      </c>
      <c r="E1178">
        <f>COUNTA(Table4[OrderID])</f>
        <v>1500</v>
      </c>
    </row>
    <row r="1179" spans="1:5" x14ac:dyDescent="0.25">
      <c r="A1179" t="s">
        <v>1604</v>
      </c>
      <c r="B1179" t="s">
        <v>126</v>
      </c>
      <c r="C1179" t="s">
        <v>421</v>
      </c>
      <c r="D1179" s="1">
        <v>45865.188792528337</v>
      </c>
      <c r="E1179">
        <f>COUNTA(Table4[OrderID])</f>
        <v>1500</v>
      </c>
    </row>
    <row r="1180" spans="1:5" x14ac:dyDescent="0.25">
      <c r="A1180" t="s">
        <v>1605</v>
      </c>
      <c r="B1180" t="s">
        <v>34</v>
      </c>
      <c r="C1180" t="s">
        <v>423</v>
      </c>
      <c r="D1180" s="1">
        <v>45865.675783855913</v>
      </c>
      <c r="E1180">
        <f>COUNTA(Table4[OrderID])</f>
        <v>1500</v>
      </c>
    </row>
    <row r="1181" spans="1:5" x14ac:dyDescent="0.25">
      <c r="A1181" t="s">
        <v>1606</v>
      </c>
      <c r="B1181" t="s">
        <v>156</v>
      </c>
      <c r="C1181" t="s">
        <v>424</v>
      </c>
      <c r="D1181" s="1">
        <v>45866.162775183453</v>
      </c>
      <c r="E1181">
        <f>COUNTA(Table4[OrderID])</f>
        <v>1500</v>
      </c>
    </row>
    <row r="1182" spans="1:5" x14ac:dyDescent="0.25">
      <c r="A1182" t="s">
        <v>1607</v>
      </c>
      <c r="B1182" t="s">
        <v>30</v>
      </c>
      <c r="C1182" t="s">
        <v>422</v>
      </c>
      <c r="D1182" s="1">
        <v>45866.649766511007</v>
      </c>
      <c r="E1182">
        <f>COUNTA(Table4[OrderID])</f>
        <v>1500</v>
      </c>
    </row>
    <row r="1183" spans="1:5" x14ac:dyDescent="0.25">
      <c r="A1183" t="s">
        <v>1608</v>
      </c>
      <c r="B1183" t="s">
        <v>30</v>
      </c>
      <c r="C1183" t="s">
        <v>421</v>
      </c>
      <c r="D1183" s="1">
        <v>45867.136757838547</v>
      </c>
      <c r="E1183">
        <f>COUNTA(Table4[OrderID])</f>
        <v>1500</v>
      </c>
    </row>
    <row r="1184" spans="1:5" x14ac:dyDescent="0.25">
      <c r="A1184" t="s">
        <v>1609</v>
      </c>
      <c r="B1184" t="s">
        <v>32</v>
      </c>
      <c r="C1184" t="s">
        <v>423</v>
      </c>
      <c r="D1184" s="1">
        <v>45867.623749166101</v>
      </c>
      <c r="E1184">
        <f>COUNTA(Table4[OrderID])</f>
        <v>1500</v>
      </c>
    </row>
    <row r="1185" spans="1:5" x14ac:dyDescent="0.25">
      <c r="A1185" t="s">
        <v>1610</v>
      </c>
      <c r="B1185" t="s">
        <v>56</v>
      </c>
      <c r="C1185" t="s">
        <v>423</v>
      </c>
      <c r="D1185" s="1">
        <v>45868.110740493663</v>
      </c>
      <c r="E1185">
        <f>COUNTA(Table4[OrderID])</f>
        <v>1500</v>
      </c>
    </row>
    <row r="1186" spans="1:5" x14ac:dyDescent="0.25">
      <c r="A1186" t="s">
        <v>1611</v>
      </c>
      <c r="B1186" t="s">
        <v>96</v>
      </c>
      <c r="C1186" t="s">
        <v>422</v>
      </c>
      <c r="D1186" s="1">
        <v>45868.597731821203</v>
      </c>
      <c r="E1186">
        <f>COUNTA(Table4[OrderID])</f>
        <v>1500</v>
      </c>
    </row>
    <row r="1187" spans="1:5" x14ac:dyDescent="0.25">
      <c r="A1187" t="s">
        <v>1612</v>
      </c>
      <c r="B1187" t="s">
        <v>44</v>
      </c>
      <c r="C1187" t="s">
        <v>422</v>
      </c>
      <c r="D1187" s="1">
        <v>45869.084723148757</v>
      </c>
      <c r="E1187">
        <f>COUNTA(Table4[OrderID])</f>
        <v>1500</v>
      </c>
    </row>
    <row r="1188" spans="1:5" x14ac:dyDescent="0.25">
      <c r="A1188" t="s">
        <v>1613</v>
      </c>
      <c r="B1188" t="s">
        <v>116</v>
      </c>
      <c r="C1188" t="s">
        <v>423</v>
      </c>
      <c r="D1188" s="1">
        <v>45869.571714476311</v>
      </c>
      <c r="E1188">
        <f>COUNTA(Table4[OrderID])</f>
        <v>1500</v>
      </c>
    </row>
    <row r="1189" spans="1:5" x14ac:dyDescent="0.25">
      <c r="A1189" t="s">
        <v>1614</v>
      </c>
      <c r="B1189" t="s">
        <v>96</v>
      </c>
      <c r="C1189" t="s">
        <v>421</v>
      </c>
      <c r="D1189" s="1">
        <v>45870.058705803873</v>
      </c>
      <c r="E1189">
        <f>COUNTA(Table4[OrderID])</f>
        <v>1500</v>
      </c>
    </row>
    <row r="1190" spans="1:5" x14ac:dyDescent="0.25">
      <c r="A1190" t="s">
        <v>1615</v>
      </c>
      <c r="B1190" t="s">
        <v>21</v>
      </c>
      <c r="C1190" t="s">
        <v>423</v>
      </c>
      <c r="D1190" s="1">
        <v>45870.545697131412</v>
      </c>
      <c r="E1190">
        <f>COUNTA(Table4[OrderID])</f>
        <v>1500</v>
      </c>
    </row>
    <row r="1191" spans="1:5" x14ac:dyDescent="0.25">
      <c r="A1191" t="s">
        <v>1616</v>
      </c>
      <c r="B1191" t="s">
        <v>112</v>
      </c>
      <c r="C1191" t="s">
        <v>424</v>
      </c>
      <c r="D1191" s="1">
        <v>45871.032688458967</v>
      </c>
      <c r="E1191">
        <f>COUNTA(Table4[OrderID])</f>
        <v>1500</v>
      </c>
    </row>
    <row r="1192" spans="1:5" x14ac:dyDescent="0.25">
      <c r="A1192" t="s">
        <v>1617</v>
      </c>
      <c r="B1192" t="s">
        <v>116</v>
      </c>
      <c r="C1192" t="s">
        <v>424</v>
      </c>
      <c r="D1192" s="1">
        <v>45871.519679786506</v>
      </c>
      <c r="E1192">
        <f>COUNTA(Table4[OrderID])</f>
        <v>1500</v>
      </c>
    </row>
    <row r="1193" spans="1:5" x14ac:dyDescent="0.25">
      <c r="A1193" t="s">
        <v>1618</v>
      </c>
      <c r="B1193" t="s">
        <v>70</v>
      </c>
      <c r="C1193" t="s">
        <v>422</v>
      </c>
      <c r="D1193" s="1">
        <v>45872.006671114083</v>
      </c>
      <c r="E1193">
        <f>COUNTA(Table4[OrderID])</f>
        <v>1500</v>
      </c>
    </row>
    <row r="1194" spans="1:5" x14ac:dyDescent="0.25">
      <c r="A1194" t="s">
        <v>1619</v>
      </c>
      <c r="B1194" t="s">
        <v>108</v>
      </c>
      <c r="C1194" t="s">
        <v>421</v>
      </c>
      <c r="D1194" s="1">
        <v>45872.493662441622</v>
      </c>
      <c r="E1194">
        <f>COUNTA(Table4[OrderID])</f>
        <v>1500</v>
      </c>
    </row>
    <row r="1195" spans="1:5" x14ac:dyDescent="0.25">
      <c r="A1195" t="s">
        <v>1620</v>
      </c>
      <c r="B1195" t="s">
        <v>94</v>
      </c>
      <c r="C1195" t="s">
        <v>421</v>
      </c>
      <c r="D1195" s="1">
        <v>45872.980653769177</v>
      </c>
      <c r="E1195">
        <f>COUNTA(Table4[OrderID])</f>
        <v>1500</v>
      </c>
    </row>
    <row r="1196" spans="1:5" x14ac:dyDescent="0.25">
      <c r="A1196" t="s">
        <v>1621</v>
      </c>
      <c r="B1196" t="s">
        <v>146</v>
      </c>
      <c r="C1196" t="s">
        <v>424</v>
      </c>
      <c r="D1196" s="1">
        <v>45873.467645096724</v>
      </c>
      <c r="E1196">
        <f>COUNTA(Table4[OrderID])</f>
        <v>1500</v>
      </c>
    </row>
    <row r="1197" spans="1:5" x14ac:dyDescent="0.25">
      <c r="A1197" t="s">
        <v>1622</v>
      </c>
      <c r="B1197" t="s">
        <v>42</v>
      </c>
      <c r="C1197" t="s">
        <v>423</v>
      </c>
      <c r="D1197" s="1">
        <v>45873.954636424292</v>
      </c>
      <c r="E1197">
        <f>COUNTA(Table4[OrderID])</f>
        <v>1500</v>
      </c>
    </row>
    <row r="1198" spans="1:5" x14ac:dyDescent="0.25">
      <c r="A1198" t="s">
        <v>1623</v>
      </c>
      <c r="B1198" t="s">
        <v>50</v>
      </c>
      <c r="C1198" t="s">
        <v>422</v>
      </c>
      <c r="D1198" s="1">
        <v>45874.441627751832</v>
      </c>
      <c r="E1198">
        <f>COUNTA(Table4[OrderID])</f>
        <v>1500</v>
      </c>
    </row>
    <row r="1199" spans="1:5" x14ac:dyDescent="0.25">
      <c r="A1199" t="s">
        <v>1624</v>
      </c>
      <c r="B1199" t="s">
        <v>80</v>
      </c>
      <c r="C1199" t="s">
        <v>423</v>
      </c>
      <c r="D1199" s="1">
        <v>45874.928619079372</v>
      </c>
      <c r="E1199">
        <f>COUNTA(Table4[OrderID])</f>
        <v>1500</v>
      </c>
    </row>
    <row r="1200" spans="1:5" x14ac:dyDescent="0.25">
      <c r="A1200" t="s">
        <v>1625</v>
      </c>
      <c r="B1200" t="s">
        <v>118</v>
      </c>
      <c r="C1200" t="s">
        <v>423</v>
      </c>
      <c r="D1200" s="1">
        <v>45875.415610406933</v>
      </c>
      <c r="E1200">
        <f>COUNTA(Table4[OrderID])</f>
        <v>1500</v>
      </c>
    </row>
    <row r="1201" spans="1:5" x14ac:dyDescent="0.25">
      <c r="A1201" t="s">
        <v>1626</v>
      </c>
      <c r="B1201" t="s">
        <v>124</v>
      </c>
      <c r="C1201" t="s">
        <v>423</v>
      </c>
      <c r="D1201" s="1">
        <v>45875.90260173448</v>
      </c>
      <c r="E1201">
        <f>COUNTA(Table4[OrderID])</f>
        <v>1500</v>
      </c>
    </row>
    <row r="1202" spans="1:5" x14ac:dyDescent="0.25">
      <c r="A1202" t="s">
        <v>1627</v>
      </c>
      <c r="B1202" t="s">
        <v>9</v>
      </c>
      <c r="C1202" t="s">
        <v>421</v>
      </c>
      <c r="D1202" s="1">
        <v>45876.389593062027</v>
      </c>
      <c r="E1202">
        <f>COUNTA(Table4[OrderID])</f>
        <v>1500</v>
      </c>
    </row>
    <row r="1203" spans="1:5" x14ac:dyDescent="0.25">
      <c r="A1203" t="s">
        <v>1628</v>
      </c>
      <c r="B1203" t="s">
        <v>62</v>
      </c>
      <c r="C1203" t="s">
        <v>424</v>
      </c>
      <c r="D1203" s="1">
        <v>45876.876584389582</v>
      </c>
      <c r="E1203">
        <f>COUNTA(Table4[OrderID])</f>
        <v>1500</v>
      </c>
    </row>
    <row r="1204" spans="1:5" x14ac:dyDescent="0.25">
      <c r="A1204" t="s">
        <v>1629</v>
      </c>
      <c r="B1204" t="s">
        <v>154</v>
      </c>
      <c r="C1204" t="s">
        <v>421</v>
      </c>
      <c r="D1204" s="1">
        <v>45877.363575717143</v>
      </c>
      <c r="E1204">
        <f>COUNTA(Table4[OrderID])</f>
        <v>1500</v>
      </c>
    </row>
    <row r="1205" spans="1:5" x14ac:dyDescent="0.25">
      <c r="A1205" t="s">
        <v>1630</v>
      </c>
      <c r="B1205" t="s">
        <v>76</v>
      </c>
      <c r="C1205" t="s">
        <v>424</v>
      </c>
      <c r="D1205" s="1">
        <v>45877.85056704469</v>
      </c>
      <c r="E1205">
        <f>COUNTA(Table4[OrderID])</f>
        <v>1500</v>
      </c>
    </row>
    <row r="1206" spans="1:5" x14ac:dyDescent="0.25">
      <c r="A1206" t="s">
        <v>1631</v>
      </c>
      <c r="B1206" t="s">
        <v>128</v>
      </c>
      <c r="C1206" t="s">
        <v>422</v>
      </c>
      <c r="D1206" s="1">
        <v>45878.337558372237</v>
      </c>
      <c r="E1206">
        <f>COUNTA(Table4[OrderID])</f>
        <v>1500</v>
      </c>
    </row>
    <row r="1207" spans="1:5" x14ac:dyDescent="0.25">
      <c r="A1207" t="s">
        <v>1632</v>
      </c>
      <c r="B1207" t="s">
        <v>114</v>
      </c>
      <c r="C1207" t="s">
        <v>422</v>
      </c>
      <c r="D1207" s="1">
        <v>45878.824549699792</v>
      </c>
      <c r="E1207">
        <f>COUNTA(Table4[OrderID])</f>
        <v>1500</v>
      </c>
    </row>
    <row r="1208" spans="1:5" x14ac:dyDescent="0.25">
      <c r="A1208" t="s">
        <v>1633</v>
      </c>
      <c r="B1208" t="s">
        <v>132</v>
      </c>
      <c r="C1208" t="s">
        <v>423</v>
      </c>
      <c r="D1208" s="1">
        <v>45879.311541027353</v>
      </c>
      <c r="E1208">
        <f>COUNTA(Table4[OrderID])</f>
        <v>1500</v>
      </c>
    </row>
    <row r="1209" spans="1:5" x14ac:dyDescent="0.25">
      <c r="A1209" t="s">
        <v>1634</v>
      </c>
      <c r="B1209" t="s">
        <v>164</v>
      </c>
      <c r="C1209" t="s">
        <v>424</v>
      </c>
      <c r="D1209" s="1">
        <v>45879.798532354893</v>
      </c>
      <c r="E1209">
        <f>COUNTA(Table4[OrderID])</f>
        <v>1500</v>
      </c>
    </row>
    <row r="1210" spans="1:5" x14ac:dyDescent="0.25">
      <c r="A1210" t="s">
        <v>1635</v>
      </c>
      <c r="B1210" t="s">
        <v>18</v>
      </c>
      <c r="C1210" t="s">
        <v>424</v>
      </c>
      <c r="D1210" s="1">
        <v>45880.285523682447</v>
      </c>
      <c r="E1210">
        <f>COUNTA(Table4[OrderID])</f>
        <v>1500</v>
      </c>
    </row>
    <row r="1211" spans="1:5" x14ac:dyDescent="0.25">
      <c r="A1211" t="s">
        <v>1636</v>
      </c>
      <c r="B1211" t="s">
        <v>158</v>
      </c>
      <c r="C1211" t="s">
        <v>424</v>
      </c>
      <c r="D1211" s="1">
        <v>45880.772515010001</v>
      </c>
      <c r="E1211">
        <f>COUNTA(Table4[OrderID])</f>
        <v>1500</v>
      </c>
    </row>
    <row r="1212" spans="1:5" x14ac:dyDescent="0.25">
      <c r="A1212" t="s">
        <v>1637</v>
      </c>
      <c r="B1212" t="s">
        <v>104</v>
      </c>
      <c r="C1212" t="s">
        <v>423</v>
      </c>
      <c r="D1212" s="1">
        <v>45881.259506337563</v>
      </c>
      <c r="E1212">
        <f>COUNTA(Table4[OrderID])</f>
        <v>1500</v>
      </c>
    </row>
    <row r="1213" spans="1:5" x14ac:dyDescent="0.25">
      <c r="A1213" t="s">
        <v>1638</v>
      </c>
      <c r="B1213" t="s">
        <v>68</v>
      </c>
      <c r="C1213" t="s">
        <v>423</v>
      </c>
      <c r="D1213" s="1">
        <v>45881.746497665103</v>
      </c>
      <c r="E1213">
        <f>COUNTA(Table4[OrderID])</f>
        <v>1500</v>
      </c>
    </row>
    <row r="1214" spans="1:5" x14ac:dyDescent="0.25">
      <c r="A1214" t="s">
        <v>1639</v>
      </c>
      <c r="B1214" t="s">
        <v>122</v>
      </c>
      <c r="C1214" t="s">
        <v>422</v>
      </c>
      <c r="D1214" s="1">
        <v>45882.23348899265</v>
      </c>
      <c r="E1214">
        <f>COUNTA(Table4[OrderID])</f>
        <v>1500</v>
      </c>
    </row>
    <row r="1215" spans="1:5" x14ac:dyDescent="0.25">
      <c r="A1215" t="s">
        <v>1640</v>
      </c>
      <c r="B1215" t="s">
        <v>128</v>
      </c>
      <c r="C1215" t="s">
        <v>421</v>
      </c>
      <c r="D1215" s="1">
        <v>45882.720480320211</v>
      </c>
      <c r="E1215">
        <f>COUNTA(Table4[OrderID])</f>
        <v>1500</v>
      </c>
    </row>
    <row r="1216" spans="1:5" x14ac:dyDescent="0.25">
      <c r="A1216" t="s">
        <v>1641</v>
      </c>
      <c r="B1216" t="s">
        <v>54</v>
      </c>
      <c r="C1216" t="s">
        <v>424</v>
      </c>
      <c r="D1216" s="1">
        <v>45883.207471647758</v>
      </c>
      <c r="E1216">
        <f>COUNTA(Table4[OrderID])</f>
        <v>1500</v>
      </c>
    </row>
    <row r="1217" spans="1:5" x14ac:dyDescent="0.25">
      <c r="A1217" t="s">
        <v>1642</v>
      </c>
      <c r="B1217" t="s">
        <v>46</v>
      </c>
      <c r="C1217" t="s">
        <v>424</v>
      </c>
      <c r="D1217" s="1">
        <v>45883.694462975312</v>
      </c>
      <c r="E1217">
        <f>COUNTA(Table4[OrderID])</f>
        <v>1500</v>
      </c>
    </row>
    <row r="1218" spans="1:5" x14ac:dyDescent="0.25">
      <c r="A1218" t="s">
        <v>1643</v>
      </c>
      <c r="B1218" t="s">
        <v>80</v>
      </c>
      <c r="C1218" t="s">
        <v>421</v>
      </c>
      <c r="D1218" s="1">
        <v>45884.181454302859</v>
      </c>
      <c r="E1218">
        <f>COUNTA(Table4[OrderID])</f>
        <v>1500</v>
      </c>
    </row>
    <row r="1219" spans="1:5" x14ac:dyDescent="0.25">
      <c r="A1219" t="s">
        <v>1644</v>
      </c>
      <c r="B1219" t="s">
        <v>11</v>
      </c>
      <c r="C1219" t="s">
        <v>424</v>
      </c>
      <c r="D1219" s="1">
        <v>45884.668445630406</v>
      </c>
      <c r="E1219">
        <f>COUNTA(Table4[OrderID])</f>
        <v>1500</v>
      </c>
    </row>
    <row r="1220" spans="1:5" x14ac:dyDescent="0.25">
      <c r="A1220" t="s">
        <v>1645</v>
      </c>
      <c r="B1220" t="s">
        <v>46</v>
      </c>
      <c r="C1220" t="s">
        <v>423</v>
      </c>
      <c r="D1220" s="1">
        <v>45885.155436957961</v>
      </c>
      <c r="E1220">
        <f>COUNTA(Table4[OrderID])</f>
        <v>1500</v>
      </c>
    </row>
    <row r="1221" spans="1:5" x14ac:dyDescent="0.25">
      <c r="A1221" t="s">
        <v>1646</v>
      </c>
      <c r="B1221" t="s">
        <v>126</v>
      </c>
      <c r="C1221" t="s">
        <v>423</v>
      </c>
      <c r="D1221" s="1">
        <v>45885.642428285522</v>
      </c>
      <c r="E1221">
        <f>COUNTA(Table4[OrderID])</f>
        <v>1500</v>
      </c>
    </row>
    <row r="1222" spans="1:5" x14ac:dyDescent="0.25">
      <c r="A1222" t="s">
        <v>1647</v>
      </c>
      <c r="B1222" t="s">
        <v>54</v>
      </c>
      <c r="C1222" t="s">
        <v>424</v>
      </c>
      <c r="D1222" s="1">
        <v>45886.129419613069</v>
      </c>
      <c r="E1222">
        <f>COUNTA(Table4[OrderID])</f>
        <v>1500</v>
      </c>
    </row>
    <row r="1223" spans="1:5" x14ac:dyDescent="0.25">
      <c r="A1223" t="s">
        <v>1648</v>
      </c>
      <c r="B1223" t="s">
        <v>106</v>
      </c>
      <c r="C1223" t="s">
        <v>423</v>
      </c>
      <c r="D1223" s="1">
        <v>45886.616410940624</v>
      </c>
      <c r="E1223">
        <f>COUNTA(Table4[OrderID])</f>
        <v>1500</v>
      </c>
    </row>
    <row r="1224" spans="1:5" x14ac:dyDescent="0.25">
      <c r="A1224" t="s">
        <v>1649</v>
      </c>
      <c r="B1224" t="s">
        <v>104</v>
      </c>
      <c r="C1224" t="s">
        <v>423</v>
      </c>
      <c r="D1224" s="1">
        <v>45887.103402268171</v>
      </c>
      <c r="E1224">
        <f>COUNTA(Table4[OrderID])</f>
        <v>1500</v>
      </c>
    </row>
    <row r="1225" spans="1:5" x14ac:dyDescent="0.25">
      <c r="A1225" t="s">
        <v>1650</v>
      </c>
      <c r="B1225" t="s">
        <v>108</v>
      </c>
      <c r="C1225" t="s">
        <v>424</v>
      </c>
      <c r="D1225" s="1">
        <v>45887.590393595732</v>
      </c>
      <c r="E1225">
        <f>COUNTA(Table4[OrderID])</f>
        <v>1500</v>
      </c>
    </row>
    <row r="1226" spans="1:5" x14ac:dyDescent="0.25">
      <c r="A1226" t="s">
        <v>1651</v>
      </c>
      <c r="B1226" t="s">
        <v>78</v>
      </c>
      <c r="C1226" t="s">
        <v>422</v>
      </c>
      <c r="D1226" s="1">
        <v>45888.077384923272</v>
      </c>
      <c r="E1226">
        <f>COUNTA(Table4[OrderID])</f>
        <v>1500</v>
      </c>
    </row>
    <row r="1227" spans="1:5" x14ac:dyDescent="0.25">
      <c r="A1227" t="s">
        <v>1652</v>
      </c>
      <c r="B1227" t="s">
        <v>138</v>
      </c>
      <c r="C1227" t="s">
        <v>421</v>
      </c>
      <c r="D1227" s="1">
        <v>45888.564376250833</v>
      </c>
      <c r="E1227">
        <f>COUNTA(Table4[OrderID])</f>
        <v>1500</v>
      </c>
    </row>
    <row r="1228" spans="1:5" x14ac:dyDescent="0.25">
      <c r="A1228" t="s">
        <v>1653</v>
      </c>
      <c r="B1228" t="s">
        <v>164</v>
      </c>
      <c r="C1228" t="s">
        <v>423</v>
      </c>
      <c r="D1228" s="1">
        <v>45889.05136757838</v>
      </c>
      <c r="E1228">
        <f>COUNTA(Table4[OrderID])</f>
        <v>1500</v>
      </c>
    </row>
    <row r="1229" spans="1:5" x14ac:dyDescent="0.25">
      <c r="A1229" t="s">
        <v>1654</v>
      </c>
      <c r="B1229" t="s">
        <v>74</v>
      </c>
      <c r="C1229" t="s">
        <v>422</v>
      </c>
      <c r="D1229" s="1">
        <v>45889.538358905927</v>
      </c>
      <c r="E1229">
        <f>COUNTA(Table4[OrderID])</f>
        <v>1500</v>
      </c>
    </row>
    <row r="1230" spans="1:5" x14ac:dyDescent="0.25">
      <c r="A1230" t="s">
        <v>1655</v>
      </c>
      <c r="B1230" t="s">
        <v>78</v>
      </c>
      <c r="C1230" t="s">
        <v>423</v>
      </c>
      <c r="D1230" s="1">
        <v>45890.025350233482</v>
      </c>
      <c r="E1230">
        <f>COUNTA(Table4[OrderID])</f>
        <v>1500</v>
      </c>
    </row>
    <row r="1231" spans="1:5" x14ac:dyDescent="0.25">
      <c r="A1231" t="s">
        <v>1656</v>
      </c>
      <c r="B1231" t="s">
        <v>15</v>
      </c>
      <c r="C1231" t="s">
        <v>423</v>
      </c>
      <c r="D1231" s="1">
        <v>45890.512341561029</v>
      </c>
      <c r="E1231">
        <f>COUNTA(Table4[OrderID])</f>
        <v>1500</v>
      </c>
    </row>
    <row r="1232" spans="1:5" x14ac:dyDescent="0.25">
      <c r="A1232" t="s">
        <v>1657</v>
      </c>
      <c r="B1232" t="s">
        <v>84</v>
      </c>
      <c r="C1232" t="s">
        <v>421</v>
      </c>
      <c r="D1232" s="1">
        <v>45890.99933288859</v>
      </c>
      <c r="E1232">
        <f>COUNTA(Table4[OrderID])</f>
        <v>1500</v>
      </c>
    </row>
    <row r="1233" spans="1:5" x14ac:dyDescent="0.25">
      <c r="A1233" t="s">
        <v>1658</v>
      </c>
      <c r="B1233" t="s">
        <v>90</v>
      </c>
      <c r="C1233" t="s">
        <v>423</v>
      </c>
      <c r="D1233" s="1">
        <v>45891.486324216137</v>
      </c>
      <c r="E1233">
        <f>COUNTA(Table4[OrderID])</f>
        <v>1500</v>
      </c>
    </row>
    <row r="1234" spans="1:5" x14ac:dyDescent="0.25">
      <c r="A1234" t="s">
        <v>1659</v>
      </c>
      <c r="B1234" t="s">
        <v>122</v>
      </c>
      <c r="C1234" t="s">
        <v>421</v>
      </c>
      <c r="D1234" s="1">
        <v>45891.973315543692</v>
      </c>
      <c r="E1234">
        <f>COUNTA(Table4[OrderID])</f>
        <v>1500</v>
      </c>
    </row>
    <row r="1235" spans="1:5" x14ac:dyDescent="0.25">
      <c r="A1235" t="s">
        <v>1660</v>
      </c>
      <c r="B1235" t="s">
        <v>30</v>
      </c>
      <c r="C1235" t="s">
        <v>421</v>
      </c>
      <c r="D1235" s="1">
        <v>45892.460306871239</v>
      </c>
      <c r="E1235">
        <f>COUNTA(Table4[OrderID])</f>
        <v>1500</v>
      </c>
    </row>
    <row r="1236" spans="1:5" x14ac:dyDescent="0.25">
      <c r="A1236" t="s">
        <v>1661</v>
      </c>
      <c r="B1236" t="s">
        <v>9</v>
      </c>
      <c r="C1236" t="s">
        <v>421</v>
      </c>
      <c r="D1236" s="1">
        <v>45892.947298198793</v>
      </c>
      <c r="E1236">
        <f>COUNTA(Table4[OrderID])</f>
        <v>1500</v>
      </c>
    </row>
    <row r="1237" spans="1:5" x14ac:dyDescent="0.25">
      <c r="A1237" t="s">
        <v>1662</v>
      </c>
      <c r="B1237" t="s">
        <v>42</v>
      </c>
      <c r="C1237" t="s">
        <v>422</v>
      </c>
      <c r="D1237" s="1">
        <v>45893.43428952634</v>
      </c>
      <c r="E1237">
        <f>COUNTA(Table4[OrderID])</f>
        <v>1500</v>
      </c>
    </row>
    <row r="1238" spans="1:5" x14ac:dyDescent="0.25">
      <c r="A1238" t="s">
        <v>1663</v>
      </c>
      <c r="B1238" t="s">
        <v>86</v>
      </c>
      <c r="C1238" t="s">
        <v>424</v>
      </c>
      <c r="D1238" s="1">
        <v>45893.921280853901</v>
      </c>
      <c r="E1238">
        <f>COUNTA(Table4[OrderID])</f>
        <v>1500</v>
      </c>
    </row>
    <row r="1239" spans="1:5" x14ac:dyDescent="0.25">
      <c r="A1239" t="s">
        <v>1664</v>
      </c>
      <c r="B1239" t="s">
        <v>48</v>
      </c>
      <c r="C1239" t="s">
        <v>422</v>
      </c>
      <c r="D1239" s="1">
        <v>45894.408272181448</v>
      </c>
      <c r="E1239">
        <f>COUNTA(Table4[OrderID])</f>
        <v>1500</v>
      </c>
    </row>
    <row r="1240" spans="1:5" x14ac:dyDescent="0.25">
      <c r="A1240" t="s">
        <v>1665</v>
      </c>
      <c r="B1240" t="s">
        <v>36</v>
      </c>
      <c r="C1240" t="s">
        <v>424</v>
      </c>
      <c r="D1240" s="1">
        <v>45894.895263509003</v>
      </c>
      <c r="E1240">
        <f>COUNTA(Table4[OrderID])</f>
        <v>1500</v>
      </c>
    </row>
    <row r="1241" spans="1:5" x14ac:dyDescent="0.25">
      <c r="A1241" t="s">
        <v>1666</v>
      </c>
      <c r="B1241" t="s">
        <v>58</v>
      </c>
      <c r="C1241" t="s">
        <v>424</v>
      </c>
      <c r="D1241" s="1">
        <v>45895.38225483655</v>
      </c>
      <c r="E1241">
        <f>COUNTA(Table4[OrderID])</f>
        <v>1500</v>
      </c>
    </row>
    <row r="1242" spans="1:5" x14ac:dyDescent="0.25">
      <c r="A1242" t="s">
        <v>1667</v>
      </c>
      <c r="B1242" t="s">
        <v>21</v>
      </c>
      <c r="C1242" t="s">
        <v>421</v>
      </c>
      <c r="D1242" s="1">
        <v>45895.869246164111</v>
      </c>
      <c r="E1242">
        <f>COUNTA(Table4[OrderID])</f>
        <v>1500</v>
      </c>
    </row>
    <row r="1243" spans="1:5" x14ac:dyDescent="0.25">
      <c r="A1243" t="s">
        <v>1668</v>
      </c>
      <c r="B1243" t="s">
        <v>90</v>
      </c>
      <c r="C1243" t="s">
        <v>423</v>
      </c>
      <c r="D1243" s="1">
        <v>45896.356237491658</v>
      </c>
      <c r="E1243">
        <f>COUNTA(Table4[OrderID])</f>
        <v>1500</v>
      </c>
    </row>
    <row r="1244" spans="1:5" x14ac:dyDescent="0.25">
      <c r="A1244" t="s">
        <v>1669</v>
      </c>
      <c r="B1244" t="s">
        <v>94</v>
      </c>
      <c r="C1244" t="s">
        <v>421</v>
      </c>
      <c r="D1244" s="1">
        <v>45896.843228819198</v>
      </c>
      <c r="E1244">
        <f>COUNTA(Table4[OrderID])</f>
        <v>1500</v>
      </c>
    </row>
    <row r="1245" spans="1:5" x14ac:dyDescent="0.25">
      <c r="A1245" t="s">
        <v>1670</v>
      </c>
      <c r="B1245" t="s">
        <v>34</v>
      </c>
      <c r="C1245" t="s">
        <v>423</v>
      </c>
      <c r="D1245" s="1">
        <v>45897.33022014676</v>
      </c>
      <c r="E1245">
        <f>COUNTA(Table4[OrderID])</f>
        <v>1500</v>
      </c>
    </row>
    <row r="1246" spans="1:5" x14ac:dyDescent="0.25">
      <c r="A1246" t="s">
        <v>1671</v>
      </c>
      <c r="B1246" t="s">
        <v>162</v>
      </c>
      <c r="C1246" t="s">
        <v>424</v>
      </c>
      <c r="D1246" s="1">
        <v>45897.817211474307</v>
      </c>
      <c r="E1246">
        <f>COUNTA(Table4[OrderID])</f>
        <v>1500</v>
      </c>
    </row>
    <row r="1247" spans="1:5" x14ac:dyDescent="0.25">
      <c r="A1247" t="s">
        <v>1672</v>
      </c>
      <c r="B1247" t="s">
        <v>6</v>
      </c>
      <c r="C1247" t="s">
        <v>421</v>
      </c>
      <c r="D1247" s="1">
        <v>45898.304202801861</v>
      </c>
      <c r="E1247">
        <f>COUNTA(Table4[OrderID])</f>
        <v>1500</v>
      </c>
    </row>
    <row r="1248" spans="1:5" x14ac:dyDescent="0.25">
      <c r="A1248" t="s">
        <v>1673</v>
      </c>
      <c r="B1248" t="s">
        <v>80</v>
      </c>
      <c r="C1248" t="s">
        <v>423</v>
      </c>
      <c r="D1248" s="1">
        <v>45898.791194129408</v>
      </c>
      <c r="E1248">
        <f>COUNTA(Table4[OrderID])</f>
        <v>1500</v>
      </c>
    </row>
    <row r="1249" spans="1:5" x14ac:dyDescent="0.25">
      <c r="A1249" t="s">
        <v>1674</v>
      </c>
      <c r="B1249" t="s">
        <v>144</v>
      </c>
      <c r="C1249" t="s">
        <v>422</v>
      </c>
      <c r="D1249" s="1">
        <v>45899.278185456969</v>
      </c>
      <c r="E1249">
        <f>COUNTA(Table4[OrderID])</f>
        <v>1500</v>
      </c>
    </row>
    <row r="1250" spans="1:5" x14ac:dyDescent="0.25">
      <c r="A1250" t="s">
        <v>1675</v>
      </c>
      <c r="B1250" t="s">
        <v>82</v>
      </c>
      <c r="C1250" t="s">
        <v>423</v>
      </c>
      <c r="D1250" s="1">
        <v>45899.765176784516</v>
      </c>
      <c r="E1250">
        <f>COUNTA(Table4[OrderID])</f>
        <v>1500</v>
      </c>
    </row>
    <row r="1251" spans="1:5" x14ac:dyDescent="0.25">
      <c r="A1251" t="s">
        <v>1676</v>
      </c>
      <c r="B1251" t="s">
        <v>88</v>
      </c>
      <c r="C1251" t="s">
        <v>421</v>
      </c>
      <c r="D1251" s="1">
        <v>45900.252168112071</v>
      </c>
      <c r="E1251">
        <f>COUNTA(Table4[OrderID])</f>
        <v>1500</v>
      </c>
    </row>
    <row r="1252" spans="1:5" x14ac:dyDescent="0.25">
      <c r="A1252" t="s">
        <v>1677</v>
      </c>
      <c r="B1252" t="s">
        <v>130</v>
      </c>
      <c r="C1252" t="s">
        <v>422</v>
      </c>
      <c r="D1252" s="1">
        <v>45900.739159439618</v>
      </c>
      <c r="E1252">
        <f>COUNTA(Table4[OrderID])</f>
        <v>1500</v>
      </c>
    </row>
    <row r="1253" spans="1:5" x14ac:dyDescent="0.25">
      <c r="A1253" t="s">
        <v>1678</v>
      </c>
      <c r="B1253" t="s">
        <v>126</v>
      </c>
      <c r="C1253" t="s">
        <v>423</v>
      </c>
      <c r="D1253" s="1">
        <v>45901.226150767179</v>
      </c>
      <c r="E1253">
        <f>COUNTA(Table4[OrderID])</f>
        <v>1500</v>
      </c>
    </row>
    <row r="1254" spans="1:5" x14ac:dyDescent="0.25">
      <c r="A1254" t="s">
        <v>1679</v>
      </c>
      <c r="B1254" t="s">
        <v>34</v>
      </c>
      <c r="C1254" t="s">
        <v>423</v>
      </c>
      <c r="D1254" s="1">
        <v>45901.713142094719</v>
      </c>
      <c r="E1254">
        <f>COUNTA(Table4[OrderID])</f>
        <v>1500</v>
      </c>
    </row>
    <row r="1255" spans="1:5" x14ac:dyDescent="0.25">
      <c r="A1255" t="s">
        <v>1680</v>
      </c>
      <c r="B1255" t="s">
        <v>6</v>
      </c>
      <c r="C1255" t="s">
        <v>423</v>
      </c>
      <c r="D1255" s="1">
        <v>45902.20013342228</v>
      </c>
      <c r="E1255">
        <f>COUNTA(Table4[OrderID])</f>
        <v>1500</v>
      </c>
    </row>
    <row r="1256" spans="1:5" x14ac:dyDescent="0.25">
      <c r="A1256" t="s">
        <v>1681</v>
      </c>
      <c r="B1256" t="s">
        <v>146</v>
      </c>
      <c r="C1256" t="s">
        <v>423</v>
      </c>
      <c r="D1256" s="1">
        <v>45902.687124749827</v>
      </c>
      <c r="E1256">
        <f>COUNTA(Table4[OrderID])</f>
        <v>1500</v>
      </c>
    </row>
    <row r="1257" spans="1:5" x14ac:dyDescent="0.25">
      <c r="A1257" t="s">
        <v>1682</v>
      </c>
      <c r="B1257" t="s">
        <v>40</v>
      </c>
      <c r="C1257" t="s">
        <v>423</v>
      </c>
      <c r="D1257" s="1">
        <v>45903.174116077382</v>
      </c>
      <c r="E1257">
        <f>COUNTA(Table4[OrderID])</f>
        <v>1500</v>
      </c>
    </row>
    <row r="1258" spans="1:5" x14ac:dyDescent="0.25">
      <c r="A1258" t="s">
        <v>1683</v>
      </c>
      <c r="B1258" t="s">
        <v>62</v>
      </c>
      <c r="C1258" t="s">
        <v>422</v>
      </c>
      <c r="D1258" s="1">
        <v>45903.661107404929</v>
      </c>
      <c r="E1258">
        <f>COUNTA(Table4[OrderID])</f>
        <v>1500</v>
      </c>
    </row>
    <row r="1259" spans="1:5" x14ac:dyDescent="0.25">
      <c r="A1259" t="s">
        <v>1684</v>
      </c>
      <c r="B1259" t="s">
        <v>138</v>
      </c>
      <c r="C1259" t="s">
        <v>424</v>
      </c>
      <c r="D1259" s="1">
        <v>45904.148098732483</v>
      </c>
      <c r="E1259">
        <f>COUNTA(Table4[OrderID])</f>
        <v>1500</v>
      </c>
    </row>
    <row r="1260" spans="1:5" x14ac:dyDescent="0.25">
      <c r="A1260" t="s">
        <v>1685</v>
      </c>
      <c r="B1260" t="s">
        <v>76</v>
      </c>
      <c r="C1260" t="s">
        <v>422</v>
      </c>
      <c r="D1260" s="1">
        <v>45904.635090060037</v>
      </c>
      <c r="E1260">
        <f>COUNTA(Table4[OrderID])</f>
        <v>1500</v>
      </c>
    </row>
    <row r="1261" spans="1:5" x14ac:dyDescent="0.25">
      <c r="A1261" t="s">
        <v>1686</v>
      </c>
      <c r="B1261" t="s">
        <v>13</v>
      </c>
      <c r="C1261" t="s">
        <v>422</v>
      </c>
      <c r="D1261" s="1">
        <v>45905.122081387577</v>
      </c>
      <c r="E1261">
        <f>COUNTA(Table4[OrderID])</f>
        <v>1500</v>
      </c>
    </row>
    <row r="1262" spans="1:5" x14ac:dyDescent="0.25">
      <c r="A1262" t="s">
        <v>1687</v>
      </c>
      <c r="B1262" t="s">
        <v>136</v>
      </c>
      <c r="C1262" t="s">
        <v>422</v>
      </c>
      <c r="D1262" s="1">
        <v>45905.609072715139</v>
      </c>
      <c r="E1262">
        <f>COUNTA(Table4[OrderID])</f>
        <v>1500</v>
      </c>
    </row>
    <row r="1263" spans="1:5" x14ac:dyDescent="0.25">
      <c r="A1263" t="s">
        <v>1688</v>
      </c>
      <c r="B1263" t="s">
        <v>86</v>
      </c>
      <c r="C1263" t="s">
        <v>424</v>
      </c>
      <c r="D1263" s="1">
        <v>45906.096064042693</v>
      </c>
      <c r="E1263">
        <f>COUNTA(Table4[OrderID])</f>
        <v>1500</v>
      </c>
    </row>
    <row r="1264" spans="1:5" x14ac:dyDescent="0.25">
      <c r="A1264" t="s">
        <v>1689</v>
      </c>
      <c r="B1264" t="s">
        <v>158</v>
      </c>
      <c r="C1264" t="s">
        <v>421</v>
      </c>
      <c r="D1264" s="1">
        <v>45906.58305537024</v>
      </c>
      <c r="E1264">
        <f>COUNTA(Table4[OrderID])</f>
        <v>1500</v>
      </c>
    </row>
    <row r="1265" spans="1:5" x14ac:dyDescent="0.25">
      <c r="A1265" t="s">
        <v>1690</v>
      </c>
      <c r="B1265" t="s">
        <v>118</v>
      </c>
      <c r="C1265" t="s">
        <v>424</v>
      </c>
      <c r="D1265" s="1">
        <v>45907.070046697787</v>
      </c>
      <c r="E1265">
        <f>COUNTA(Table4[OrderID])</f>
        <v>1500</v>
      </c>
    </row>
    <row r="1266" spans="1:5" x14ac:dyDescent="0.25">
      <c r="A1266" t="s">
        <v>1691</v>
      </c>
      <c r="B1266" t="s">
        <v>78</v>
      </c>
      <c r="C1266" t="s">
        <v>422</v>
      </c>
      <c r="D1266" s="1">
        <v>45907.557038025348</v>
      </c>
      <c r="E1266">
        <f>COUNTA(Table4[OrderID])</f>
        <v>1500</v>
      </c>
    </row>
    <row r="1267" spans="1:5" x14ac:dyDescent="0.25">
      <c r="A1267" t="s">
        <v>1692</v>
      </c>
      <c r="B1267" t="s">
        <v>96</v>
      </c>
      <c r="C1267" t="s">
        <v>423</v>
      </c>
      <c r="D1267" s="1">
        <v>45908.044029352903</v>
      </c>
      <c r="E1267">
        <f>COUNTA(Table4[OrderID])</f>
        <v>1500</v>
      </c>
    </row>
    <row r="1268" spans="1:5" x14ac:dyDescent="0.25">
      <c r="A1268" t="s">
        <v>1693</v>
      </c>
      <c r="B1268" t="s">
        <v>52</v>
      </c>
      <c r="C1268" t="s">
        <v>423</v>
      </c>
      <c r="D1268" s="1">
        <v>45908.53102068045</v>
      </c>
      <c r="E1268">
        <f>COUNTA(Table4[OrderID])</f>
        <v>1500</v>
      </c>
    </row>
    <row r="1269" spans="1:5" x14ac:dyDescent="0.25">
      <c r="A1269" t="s">
        <v>1694</v>
      </c>
      <c r="B1269" t="s">
        <v>100</v>
      </c>
      <c r="C1269" t="s">
        <v>422</v>
      </c>
      <c r="D1269" s="1">
        <v>45909.018012007997</v>
      </c>
      <c r="E1269">
        <f>COUNTA(Table4[OrderID])</f>
        <v>1500</v>
      </c>
    </row>
    <row r="1270" spans="1:5" x14ac:dyDescent="0.25">
      <c r="A1270" t="s">
        <v>1695</v>
      </c>
      <c r="B1270" t="s">
        <v>68</v>
      </c>
      <c r="C1270" t="s">
        <v>423</v>
      </c>
      <c r="D1270" s="1">
        <v>45909.505003335558</v>
      </c>
      <c r="E1270">
        <f>COUNTA(Table4[OrderID])</f>
        <v>1500</v>
      </c>
    </row>
    <row r="1271" spans="1:5" x14ac:dyDescent="0.25">
      <c r="A1271" t="s">
        <v>1696</v>
      </c>
      <c r="B1271" t="s">
        <v>28</v>
      </c>
      <c r="C1271" t="s">
        <v>422</v>
      </c>
      <c r="D1271" s="1">
        <v>45909.991994663113</v>
      </c>
      <c r="E1271">
        <f>COUNTA(Table4[OrderID])</f>
        <v>1500</v>
      </c>
    </row>
    <row r="1272" spans="1:5" x14ac:dyDescent="0.25">
      <c r="A1272" t="s">
        <v>1697</v>
      </c>
      <c r="B1272" t="s">
        <v>26</v>
      </c>
      <c r="C1272" t="s">
        <v>423</v>
      </c>
      <c r="D1272" s="1">
        <v>45910.47898599066</v>
      </c>
      <c r="E1272">
        <f>COUNTA(Table4[OrderID])</f>
        <v>1500</v>
      </c>
    </row>
    <row r="1273" spans="1:5" x14ac:dyDescent="0.25">
      <c r="A1273" t="s">
        <v>1698</v>
      </c>
      <c r="B1273" t="s">
        <v>140</v>
      </c>
      <c r="C1273" t="s">
        <v>424</v>
      </c>
      <c r="D1273" s="1">
        <v>45910.965977318207</v>
      </c>
      <c r="E1273">
        <f>COUNTA(Table4[OrderID])</f>
        <v>1500</v>
      </c>
    </row>
    <row r="1274" spans="1:5" x14ac:dyDescent="0.25">
      <c r="A1274" t="s">
        <v>1699</v>
      </c>
      <c r="B1274" t="s">
        <v>34</v>
      </c>
      <c r="C1274" t="s">
        <v>421</v>
      </c>
      <c r="D1274" s="1">
        <v>45911.452968645754</v>
      </c>
      <c r="E1274">
        <f>COUNTA(Table4[OrderID])</f>
        <v>1500</v>
      </c>
    </row>
    <row r="1275" spans="1:5" x14ac:dyDescent="0.25">
      <c r="A1275" t="s">
        <v>1700</v>
      </c>
      <c r="B1275" t="s">
        <v>166</v>
      </c>
      <c r="C1275" t="s">
        <v>421</v>
      </c>
      <c r="D1275" s="1">
        <v>45911.939959973308</v>
      </c>
      <c r="E1275">
        <f>COUNTA(Table4[OrderID])</f>
        <v>1500</v>
      </c>
    </row>
    <row r="1276" spans="1:5" x14ac:dyDescent="0.25">
      <c r="A1276" t="s">
        <v>1701</v>
      </c>
      <c r="B1276" t="s">
        <v>154</v>
      </c>
      <c r="C1276" t="s">
        <v>424</v>
      </c>
      <c r="D1276" s="1">
        <v>45912.426951300848</v>
      </c>
      <c r="E1276">
        <f>COUNTA(Table4[OrderID])</f>
        <v>1500</v>
      </c>
    </row>
    <row r="1277" spans="1:5" x14ac:dyDescent="0.25">
      <c r="A1277" t="s">
        <v>1702</v>
      </c>
      <c r="B1277" t="s">
        <v>26</v>
      </c>
      <c r="C1277" t="s">
        <v>424</v>
      </c>
      <c r="D1277" s="1">
        <v>45912.913942628416</v>
      </c>
      <c r="E1277">
        <f>COUNTA(Table4[OrderID])</f>
        <v>1500</v>
      </c>
    </row>
    <row r="1278" spans="1:5" x14ac:dyDescent="0.25">
      <c r="A1278" t="s">
        <v>1703</v>
      </c>
      <c r="B1278" t="s">
        <v>158</v>
      </c>
      <c r="C1278" t="s">
        <v>422</v>
      </c>
      <c r="D1278" s="1">
        <v>45913.400933955963</v>
      </c>
      <c r="E1278">
        <f>COUNTA(Table4[OrderID])</f>
        <v>1500</v>
      </c>
    </row>
    <row r="1279" spans="1:5" x14ac:dyDescent="0.25">
      <c r="A1279" t="s">
        <v>1704</v>
      </c>
      <c r="B1279" t="s">
        <v>3</v>
      </c>
      <c r="C1279" t="s">
        <v>422</v>
      </c>
      <c r="D1279" s="1">
        <v>45913.887925283518</v>
      </c>
      <c r="E1279">
        <f>COUNTA(Table4[OrderID])</f>
        <v>1500</v>
      </c>
    </row>
    <row r="1280" spans="1:5" x14ac:dyDescent="0.25">
      <c r="A1280" t="s">
        <v>1705</v>
      </c>
      <c r="B1280" t="s">
        <v>13</v>
      </c>
      <c r="C1280" t="s">
        <v>422</v>
      </c>
      <c r="D1280" s="1">
        <v>45914.374916611057</v>
      </c>
      <c r="E1280">
        <f>COUNTA(Table4[OrderID])</f>
        <v>1500</v>
      </c>
    </row>
    <row r="1281" spans="1:5" x14ac:dyDescent="0.25">
      <c r="A1281" t="s">
        <v>1706</v>
      </c>
      <c r="B1281" t="s">
        <v>46</v>
      </c>
      <c r="C1281" t="s">
        <v>423</v>
      </c>
      <c r="D1281" s="1">
        <v>45914.861907938634</v>
      </c>
      <c r="E1281">
        <f>COUNTA(Table4[OrderID])</f>
        <v>1500</v>
      </c>
    </row>
    <row r="1282" spans="1:5" x14ac:dyDescent="0.25">
      <c r="A1282" t="s">
        <v>1707</v>
      </c>
      <c r="B1282" t="s">
        <v>21</v>
      </c>
      <c r="C1282" t="s">
        <v>422</v>
      </c>
      <c r="D1282" s="1">
        <v>45915.348899266173</v>
      </c>
      <c r="E1282">
        <f>COUNTA(Table4[OrderID])</f>
        <v>1500</v>
      </c>
    </row>
    <row r="1283" spans="1:5" x14ac:dyDescent="0.25">
      <c r="A1283" t="s">
        <v>1708</v>
      </c>
      <c r="B1283" t="s">
        <v>92</v>
      </c>
      <c r="C1283" t="s">
        <v>424</v>
      </c>
      <c r="D1283" s="1">
        <v>45915.835890593728</v>
      </c>
      <c r="E1283">
        <f>COUNTA(Table4[OrderID])</f>
        <v>1500</v>
      </c>
    </row>
    <row r="1284" spans="1:5" x14ac:dyDescent="0.25">
      <c r="A1284" t="s">
        <v>1709</v>
      </c>
      <c r="B1284" t="s">
        <v>158</v>
      </c>
      <c r="C1284" t="s">
        <v>421</v>
      </c>
      <c r="D1284" s="1">
        <v>45916.322881921267</v>
      </c>
      <c r="E1284">
        <f>COUNTA(Table4[OrderID])</f>
        <v>1500</v>
      </c>
    </row>
    <row r="1285" spans="1:5" x14ac:dyDescent="0.25">
      <c r="A1285" t="s">
        <v>1710</v>
      </c>
      <c r="B1285" t="s">
        <v>3</v>
      </c>
      <c r="C1285" t="s">
        <v>423</v>
      </c>
      <c r="D1285" s="1">
        <v>45916.809873248829</v>
      </c>
      <c r="E1285">
        <f>COUNTA(Table4[OrderID])</f>
        <v>1500</v>
      </c>
    </row>
    <row r="1286" spans="1:5" x14ac:dyDescent="0.25">
      <c r="A1286" t="s">
        <v>1711</v>
      </c>
      <c r="B1286" t="s">
        <v>120</v>
      </c>
      <c r="C1286" t="s">
        <v>422</v>
      </c>
      <c r="D1286" s="1">
        <v>45917.296864576383</v>
      </c>
      <c r="E1286">
        <f>COUNTA(Table4[OrderID])</f>
        <v>1500</v>
      </c>
    </row>
    <row r="1287" spans="1:5" x14ac:dyDescent="0.25">
      <c r="A1287" t="s">
        <v>1712</v>
      </c>
      <c r="B1287" t="s">
        <v>134</v>
      </c>
      <c r="C1287" t="s">
        <v>423</v>
      </c>
      <c r="D1287" s="1">
        <v>45917.783855903937</v>
      </c>
      <c r="E1287">
        <f>COUNTA(Table4[OrderID])</f>
        <v>1500</v>
      </c>
    </row>
    <row r="1288" spans="1:5" x14ac:dyDescent="0.25">
      <c r="A1288" t="s">
        <v>1713</v>
      </c>
      <c r="B1288" t="s">
        <v>62</v>
      </c>
      <c r="C1288" t="s">
        <v>423</v>
      </c>
      <c r="D1288" s="1">
        <v>45918.270847231477</v>
      </c>
      <c r="E1288">
        <f>COUNTA(Table4[OrderID])</f>
        <v>1500</v>
      </c>
    </row>
    <row r="1289" spans="1:5" x14ac:dyDescent="0.25">
      <c r="A1289" t="s">
        <v>1714</v>
      </c>
      <c r="B1289" t="s">
        <v>80</v>
      </c>
      <c r="C1289" t="s">
        <v>422</v>
      </c>
      <c r="D1289" s="1">
        <v>45918.757838559039</v>
      </c>
      <c r="E1289">
        <f>COUNTA(Table4[OrderID])</f>
        <v>1500</v>
      </c>
    </row>
    <row r="1290" spans="1:5" x14ac:dyDescent="0.25">
      <c r="A1290" t="s">
        <v>1715</v>
      </c>
      <c r="B1290" t="s">
        <v>100</v>
      </c>
      <c r="C1290" t="s">
        <v>423</v>
      </c>
      <c r="D1290" s="1">
        <v>45919.244829886593</v>
      </c>
      <c r="E1290">
        <f>COUNTA(Table4[OrderID])</f>
        <v>1500</v>
      </c>
    </row>
    <row r="1291" spans="1:5" x14ac:dyDescent="0.25">
      <c r="A1291" t="s">
        <v>1716</v>
      </c>
      <c r="B1291" t="s">
        <v>158</v>
      </c>
      <c r="C1291" t="s">
        <v>421</v>
      </c>
      <c r="D1291" s="1">
        <v>45919.731821214133</v>
      </c>
      <c r="E1291">
        <f>COUNTA(Table4[OrderID])</f>
        <v>1500</v>
      </c>
    </row>
    <row r="1292" spans="1:5" x14ac:dyDescent="0.25">
      <c r="A1292" t="s">
        <v>1717</v>
      </c>
      <c r="B1292" t="s">
        <v>80</v>
      </c>
      <c r="C1292" t="s">
        <v>424</v>
      </c>
      <c r="D1292" s="1">
        <v>45920.218812541687</v>
      </c>
      <c r="E1292">
        <f>COUNTA(Table4[OrderID])</f>
        <v>1500</v>
      </c>
    </row>
    <row r="1293" spans="1:5" x14ac:dyDescent="0.25">
      <c r="A1293" t="s">
        <v>1718</v>
      </c>
      <c r="B1293" t="s">
        <v>104</v>
      </c>
      <c r="C1293" t="s">
        <v>424</v>
      </c>
      <c r="D1293" s="1">
        <v>45920.705803869227</v>
      </c>
      <c r="E1293">
        <f>COUNTA(Table4[OrderID])</f>
        <v>1500</v>
      </c>
    </row>
    <row r="1294" spans="1:5" x14ac:dyDescent="0.25">
      <c r="A1294" t="s">
        <v>1719</v>
      </c>
      <c r="B1294" t="s">
        <v>94</v>
      </c>
      <c r="C1294" t="s">
        <v>421</v>
      </c>
      <c r="D1294" s="1">
        <v>45921.192795196803</v>
      </c>
      <c r="E1294">
        <f>COUNTA(Table4[OrderID])</f>
        <v>1500</v>
      </c>
    </row>
    <row r="1295" spans="1:5" x14ac:dyDescent="0.25">
      <c r="A1295" t="s">
        <v>1720</v>
      </c>
      <c r="B1295" t="s">
        <v>118</v>
      </c>
      <c r="C1295" t="s">
        <v>423</v>
      </c>
      <c r="D1295" s="1">
        <v>45921.679786524342</v>
      </c>
      <c r="E1295">
        <f>COUNTA(Table4[OrderID])</f>
        <v>1500</v>
      </c>
    </row>
    <row r="1296" spans="1:5" x14ac:dyDescent="0.25">
      <c r="A1296" t="s">
        <v>1721</v>
      </c>
      <c r="B1296" t="s">
        <v>62</v>
      </c>
      <c r="C1296" t="s">
        <v>422</v>
      </c>
      <c r="D1296" s="1">
        <v>45922.166777851897</v>
      </c>
      <c r="E1296">
        <f>COUNTA(Table4[OrderID])</f>
        <v>1500</v>
      </c>
    </row>
    <row r="1297" spans="1:5" x14ac:dyDescent="0.25">
      <c r="A1297" t="s">
        <v>1722</v>
      </c>
      <c r="B1297" t="s">
        <v>164</v>
      </c>
      <c r="C1297" t="s">
        <v>423</v>
      </c>
      <c r="D1297" s="1">
        <v>45922.653769179436</v>
      </c>
      <c r="E1297">
        <f>COUNTA(Table4[OrderID])</f>
        <v>1500</v>
      </c>
    </row>
    <row r="1298" spans="1:5" x14ac:dyDescent="0.25">
      <c r="A1298" t="s">
        <v>1723</v>
      </c>
      <c r="B1298" t="s">
        <v>15</v>
      </c>
      <c r="C1298" t="s">
        <v>421</v>
      </c>
      <c r="D1298" s="1">
        <v>45923.140760507013</v>
      </c>
      <c r="E1298">
        <f>COUNTA(Table4[OrderID])</f>
        <v>1500</v>
      </c>
    </row>
    <row r="1299" spans="1:5" x14ac:dyDescent="0.25">
      <c r="A1299" t="s">
        <v>1724</v>
      </c>
      <c r="B1299" t="s">
        <v>128</v>
      </c>
      <c r="C1299" t="s">
        <v>423</v>
      </c>
      <c r="D1299" s="1">
        <v>45923.627751834552</v>
      </c>
      <c r="E1299">
        <f>COUNTA(Table4[OrderID])</f>
        <v>1500</v>
      </c>
    </row>
    <row r="1300" spans="1:5" x14ac:dyDescent="0.25">
      <c r="A1300" t="s">
        <v>1725</v>
      </c>
      <c r="B1300" t="s">
        <v>46</v>
      </c>
      <c r="C1300" t="s">
        <v>424</v>
      </c>
      <c r="D1300" s="1">
        <v>45924.114743162107</v>
      </c>
      <c r="E1300">
        <f>COUNTA(Table4[OrderID])</f>
        <v>1500</v>
      </c>
    </row>
    <row r="1301" spans="1:5" x14ac:dyDescent="0.25">
      <c r="A1301" t="s">
        <v>1726</v>
      </c>
      <c r="B1301" t="s">
        <v>162</v>
      </c>
      <c r="C1301" t="s">
        <v>423</v>
      </c>
      <c r="D1301" s="1">
        <v>45924.601734489654</v>
      </c>
      <c r="E1301">
        <f>COUNTA(Table4[OrderID])</f>
        <v>1500</v>
      </c>
    </row>
    <row r="1302" spans="1:5" x14ac:dyDescent="0.25">
      <c r="A1302" t="s">
        <v>1727</v>
      </c>
      <c r="B1302" t="s">
        <v>6</v>
      </c>
      <c r="C1302" t="s">
        <v>421</v>
      </c>
      <c r="D1302" s="1">
        <v>45925.088725817208</v>
      </c>
      <c r="E1302">
        <f>COUNTA(Table4[OrderID])</f>
        <v>1500</v>
      </c>
    </row>
    <row r="1303" spans="1:5" x14ac:dyDescent="0.25">
      <c r="A1303" t="s">
        <v>1728</v>
      </c>
      <c r="B1303" t="s">
        <v>152</v>
      </c>
      <c r="C1303" t="s">
        <v>424</v>
      </c>
      <c r="D1303" s="1">
        <v>45925.575717144748</v>
      </c>
      <c r="E1303">
        <f>COUNTA(Table4[OrderID])</f>
        <v>1500</v>
      </c>
    </row>
    <row r="1304" spans="1:5" x14ac:dyDescent="0.25">
      <c r="A1304" t="s">
        <v>1729</v>
      </c>
      <c r="B1304" t="s">
        <v>80</v>
      </c>
      <c r="C1304" t="s">
        <v>423</v>
      </c>
      <c r="D1304" s="1">
        <v>45926.062708472316</v>
      </c>
      <c r="E1304">
        <f>COUNTA(Table4[OrderID])</f>
        <v>1500</v>
      </c>
    </row>
    <row r="1305" spans="1:5" x14ac:dyDescent="0.25">
      <c r="A1305" t="s">
        <v>1730</v>
      </c>
      <c r="B1305" t="s">
        <v>46</v>
      </c>
      <c r="C1305" t="s">
        <v>423</v>
      </c>
      <c r="D1305" s="1">
        <v>45926.549699799863</v>
      </c>
      <c r="E1305">
        <f>COUNTA(Table4[OrderID])</f>
        <v>1500</v>
      </c>
    </row>
    <row r="1306" spans="1:5" x14ac:dyDescent="0.25">
      <c r="A1306" t="s">
        <v>1731</v>
      </c>
      <c r="B1306" t="s">
        <v>58</v>
      </c>
      <c r="C1306" t="s">
        <v>424</v>
      </c>
      <c r="D1306" s="1">
        <v>45927.03669112741</v>
      </c>
      <c r="E1306">
        <f>COUNTA(Table4[OrderID])</f>
        <v>1500</v>
      </c>
    </row>
    <row r="1307" spans="1:5" x14ac:dyDescent="0.25">
      <c r="A1307" t="s">
        <v>1732</v>
      </c>
      <c r="B1307" t="s">
        <v>64</v>
      </c>
      <c r="C1307" t="s">
        <v>422</v>
      </c>
      <c r="D1307" s="1">
        <v>45927.523682454957</v>
      </c>
      <c r="E1307">
        <f>COUNTA(Table4[OrderID])</f>
        <v>1500</v>
      </c>
    </row>
    <row r="1308" spans="1:5" x14ac:dyDescent="0.25">
      <c r="A1308" t="s">
        <v>1733</v>
      </c>
      <c r="B1308" t="s">
        <v>3</v>
      </c>
      <c r="C1308" t="s">
        <v>424</v>
      </c>
      <c r="D1308" s="1">
        <v>45928.010673782512</v>
      </c>
      <c r="E1308">
        <f>COUNTA(Table4[OrderID])</f>
        <v>1500</v>
      </c>
    </row>
    <row r="1309" spans="1:5" x14ac:dyDescent="0.25">
      <c r="A1309" t="s">
        <v>1734</v>
      </c>
      <c r="B1309" t="s">
        <v>76</v>
      </c>
      <c r="C1309" t="s">
        <v>422</v>
      </c>
      <c r="D1309" s="1">
        <v>45928.497665110073</v>
      </c>
      <c r="E1309">
        <f>COUNTA(Table4[OrderID])</f>
        <v>1500</v>
      </c>
    </row>
    <row r="1310" spans="1:5" x14ac:dyDescent="0.25">
      <c r="A1310" t="s">
        <v>1735</v>
      </c>
      <c r="B1310" t="s">
        <v>146</v>
      </c>
      <c r="C1310" t="s">
        <v>421</v>
      </c>
      <c r="D1310" s="1">
        <v>45928.984656437613</v>
      </c>
      <c r="E1310">
        <f>COUNTA(Table4[OrderID])</f>
        <v>1500</v>
      </c>
    </row>
    <row r="1311" spans="1:5" x14ac:dyDescent="0.25">
      <c r="A1311" t="s">
        <v>1736</v>
      </c>
      <c r="B1311" t="s">
        <v>124</v>
      </c>
      <c r="C1311" t="s">
        <v>421</v>
      </c>
      <c r="D1311" s="1">
        <v>45929.471647765167</v>
      </c>
      <c r="E1311">
        <f>COUNTA(Table4[OrderID])</f>
        <v>1500</v>
      </c>
    </row>
    <row r="1312" spans="1:5" x14ac:dyDescent="0.25">
      <c r="A1312" t="s">
        <v>1737</v>
      </c>
      <c r="B1312" t="s">
        <v>144</v>
      </c>
      <c r="C1312" t="s">
        <v>424</v>
      </c>
      <c r="D1312" s="1">
        <v>45929.958639092722</v>
      </c>
      <c r="E1312">
        <f>COUNTA(Table4[OrderID])</f>
        <v>1500</v>
      </c>
    </row>
    <row r="1313" spans="1:5" x14ac:dyDescent="0.25">
      <c r="A1313" t="s">
        <v>1738</v>
      </c>
      <c r="B1313" t="s">
        <v>72</v>
      </c>
      <c r="C1313" t="s">
        <v>424</v>
      </c>
      <c r="D1313" s="1">
        <v>45930.445630420283</v>
      </c>
      <c r="E1313">
        <f>COUNTA(Table4[OrderID])</f>
        <v>1500</v>
      </c>
    </row>
    <row r="1314" spans="1:5" x14ac:dyDescent="0.25">
      <c r="A1314" t="s">
        <v>1739</v>
      </c>
      <c r="B1314" t="s">
        <v>108</v>
      </c>
      <c r="C1314" t="s">
        <v>421</v>
      </c>
      <c r="D1314" s="1">
        <v>45930.932621747823</v>
      </c>
      <c r="E1314">
        <f>COUNTA(Table4[OrderID])</f>
        <v>1500</v>
      </c>
    </row>
    <row r="1315" spans="1:5" x14ac:dyDescent="0.25">
      <c r="A1315" t="s">
        <v>1740</v>
      </c>
      <c r="B1315" t="s">
        <v>162</v>
      </c>
      <c r="C1315" t="s">
        <v>422</v>
      </c>
      <c r="D1315" s="1">
        <v>45931.419613075377</v>
      </c>
      <c r="E1315">
        <f>COUNTA(Table4[OrderID])</f>
        <v>1500</v>
      </c>
    </row>
    <row r="1316" spans="1:5" x14ac:dyDescent="0.25">
      <c r="A1316" t="s">
        <v>1741</v>
      </c>
      <c r="B1316" t="s">
        <v>30</v>
      </c>
      <c r="C1316" t="s">
        <v>421</v>
      </c>
      <c r="D1316" s="1">
        <v>45931.906604402931</v>
      </c>
      <c r="E1316">
        <f>COUNTA(Table4[OrderID])</f>
        <v>1500</v>
      </c>
    </row>
    <row r="1317" spans="1:5" x14ac:dyDescent="0.25">
      <c r="A1317" t="s">
        <v>1742</v>
      </c>
      <c r="B1317" t="s">
        <v>46</v>
      </c>
      <c r="C1317" t="s">
        <v>424</v>
      </c>
      <c r="D1317" s="1">
        <v>45932.393595730493</v>
      </c>
      <c r="E1317">
        <f>COUNTA(Table4[OrderID])</f>
        <v>1500</v>
      </c>
    </row>
    <row r="1318" spans="1:5" x14ac:dyDescent="0.25">
      <c r="A1318" t="s">
        <v>1743</v>
      </c>
      <c r="B1318" t="s">
        <v>112</v>
      </c>
      <c r="C1318" t="s">
        <v>421</v>
      </c>
      <c r="D1318" s="1">
        <v>45932.880587058033</v>
      </c>
      <c r="E1318">
        <f>COUNTA(Table4[OrderID])</f>
        <v>1500</v>
      </c>
    </row>
    <row r="1319" spans="1:5" x14ac:dyDescent="0.25">
      <c r="A1319" t="s">
        <v>1744</v>
      </c>
      <c r="B1319" t="s">
        <v>92</v>
      </c>
      <c r="C1319" t="s">
        <v>424</v>
      </c>
      <c r="D1319" s="1">
        <v>45933.367578385587</v>
      </c>
      <c r="E1319">
        <f>COUNTA(Table4[OrderID])</f>
        <v>1500</v>
      </c>
    </row>
    <row r="1320" spans="1:5" x14ac:dyDescent="0.25">
      <c r="A1320" t="s">
        <v>1745</v>
      </c>
      <c r="B1320" t="s">
        <v>106</v>
      </c>
      <c r="C1320" t="s">
        <v>424</v>
      </c>
      <c r="D1320" s="1">
        <v>45933.854569713127</v>
      </c>
      <c r="E1320">
        <f>COUNTA(Table4[OrderID])</f>
        <v>1500</v>
      </c>
    </row>
    <row r="1321" spans="1:5" x14ac:dyDescent="0.25">
      <c r="A1321" t="s">
        <v>1746</v>
      </c>
      <c r="B1321" t="s">
        <v>64</v>
      </c>
      <c r="C1321" t="s">
        <v>421</v>
      </c>
      <c r="D1321" s="1">
        <v>45934.341561040681</v>
      </c>
      <c r="E1321">
        <f>COUNTA(Table4[OrderID])</f>
        <v>1500</v>
      </c>
    </row>
    <row r="1322" spans="1:5" x14ac:dyDescent="0.25">
      <c r="A1322" t="s">
        <v>1747</v>
      </c>
      <c r="B1322" t="s">
        <v>120</v>
      </c>
      <c r="C1322" t="s">
        <v>422</v>
      </c>
      <c r="D1322" s="1">
        <v>45934.828552368243</v>
      </c>
      <c r="E1322">
        <f>COUNTA(Table4[OrderID])</f>
        <v>1500</v>
      </c>
    </row>
    <row r="1323" spans="1:5" x14ac:dyDescent="0.25">
      <c r="A1323" t="s">
        <v>1748</v>
      </c>
      <c r="B1323" t="s">
        <v>84</v>
      </c>
      <c r="C1323" t="s">
        <v>423</v>
      </c>
      <c r="D1323" s="1">
        <v>45935.31554369579</v>
      </c>
      <c r="E1323">
        <f>COUNTA(Table4[OrderID])</f>
        <v>1500</v>
      </c>
    </row>
    <row r="1324" spans="1:5" x14ac:dyDescent="0.25">
      <c r="A1324" t="s">
        <v>1749</v>
      </c>
      <c r="B1324" t="s">
        <v>118</v>
      </c>
      <c r="C1324" t="s">
        <v>421</v>
      </c>
      <c r="D1324" s="1">
        <v>45935.802535023337</v>
      </c>
      <c r="E1324">
        <f>COUNTA(Table4[OrderID])</f>
        <v>1500</v>
      </c>
    </row>
    <row r="1325" spans="1:5" x14ac:dyDescent="0.25">
      <c r="A1325" t="s">
        <v>1750</v>
      </c>
      <c r="B1325" t="s">
        <v>92</v>
      </c>
      <c r="C1325" t="s">
        <v>423</v>
      </c>
      <c r="D1325" s="1">
        <v>45936.289526350891</v>
      </c>
      <c r="E1325">
        <f>COUNTA(Table4[OrderID])</f>
        <v>1500</v>
      </c>
    </row>
    <row r="1326" spans="1:5" x14ac:dyDescent="0.25">
      <c r="A1326" t="s">
        <v>1751</v>
      </c>
      <c r="B1326" t="s">
        <v>106</v>
      </c>
      <c r="C1326" t="s">
        <v>421</v>
      </c>
      <c r="D1326" s="1">
        <v>45936.776517678452</v>
      </c>
      <c r="E1326">
        <f>COUNTA(Table4[OrderID])</f>
        <v>1500</v>
      </c>
    </row>
    <row r="1327" spans="1:5" x14ac:dyDescent="0.25">
      <c r="A1327" t="s">
        <v>1752</v>
      </c>
      <c r="B1327" t="s">
        <v>52</v>
      </c>
      <c r="C1327" t="s">
        <v>423</v>
      </c>
      <c r="D1327" s="1">
        <v>45937.263509005992</v>
      </c>
      <c r="E1327">
        <f>COUNTA(Table4[OrderID])</f>
        <v>1500</v>
      </c>
    </row>
    <row r="1328" spans="1:5" x14ac:dyDescent="0.25">
      <c r="A1328" t="s">
        <v>1753</v>
      </c>
      <c r="B1328" t="s">
        <v>94</v>
      </c>
      <c r="C1328" t="s">
        <v>422</v>
      </c>
      <c r="D1328" s="1">
        <v>45937.750500333546</v>
      </c>
      <c r="E1328">
        <f>COUNTA(Table4[OrderID])</f>
        <v>1500</v>
      </c>
    </row>
    <row r="1329" spans="1:5" x14ac:dyDescent="0.25">
      <c r="A1329" t="s">
        <v>1754</v>
      </c>
      <c r="B1329" t="s">
        <v>82</v>
      </c>
      <c r="C1329" t="s">
        <v>422</v>
      </c>
      <c r="D1329" s="1">
        <v>45938.237491661101</v>
      </c>
      <c r="E1329">
        <f>COUNTA(Table4[OrderID])</f>
        <v>1500</v>
      </c>
    </row>
    <row r="1330" spans="1:5" x14ac:dyDescent="0.25">
      <c r="A1330" t="s">
        <v>1755</v>
      </c>
      <c r="B1330" t="s">
        <v>52</v>
      </c>
      <c r="C1330" t="s">
        <v>421</v>
      </c>
      <c r="D1330" s="1">
        <v>45938.724482988648</v>
      </c>
      <c r="E1330">
        <f>COUNTA(Table4[OrderID])</f>
        <v>1500</v>
      </c>
    </row>
    <row r="1331" spans="1:5" x14ac:dyDescent="0.25">
      <c r="A1331" t="s">
        <v>1756</v>
      </c>
      <c r="B1331" t="s">
        <v>96</v>
      </c>
      <c r="C1331" t="s">
        <v>424</v>
      </c>
      <c r="D1331" s="1">
        <v>45939.211474316202</v>
      </c>
      <c r="E1331">
        <f>COUNTA(Table4[OrderID])</f>
        <v>1500</v>
      </c>
    </row>
    <row r="1332" spans="1:5" x14ac:dyDescent="0.25">
      <c r="A1332" t="s">
        <v>1757</v>
      </c>
      <c r="B1332" t="s">
        <v>110</v>
      </c>
      <c r="C1332" t="s">
        <v>423</v>
      </c>
      <c r="D1332" s="1">
        <v>45939.698465643763</v>
      </c>
      <c r="E1332">
        <f>COUNTA(Table4[OrderID])</f>
        <v>1500</v>
      </c>
    </row>
    <row r="1333" spans="1:5" x14ac:dyDescent="0.25">
      <c r="A1333" t="s">
        <v>1758</v>
      </c>
      <c r="B1333" t="s">
        <v>166</v>
      </c>
      <c r="C1333" t="s">
        <v>424</v>
      </c>
      <c r="D1333" s="1">
        <v>45940.18545697131</v>
      </c>
      <c r="E1333">
        <f>COUNTA(Table4[OrderID])</f>
        <v>1500</v>
      </c>
    </row>
    <row r="1334" spans="1:5" x14ac:dyDescent="0.25">
      <c r="A1334" t="s">
        <v>1759</v>
      </c>
      <c r="B1334" t="s">
        <v>106</v>
      </c>
      <c r="C1334" t="s">
        <v>424</v>
      </c>
      <c r="D1334" s="1">
        <v>45940.672448298857</v>
      </c>
      <c r="E1334">
        <f>COUNTA(Table4[OrderID])</f>
        <v>1500</v>
      </c>
    </row>
    <row r="1335" spans="1:5" x14ac:dyDescent="0.25">
      <c r="A1335" t="s">
        <v>1760</v>
      </c>
      <c r="B1335" t="s">
        <v>21</v>
      </c>
      <c r="C1335" t="s">
        <v>424</v>
      </c>
      <c r="D1335" s="1">
        <v>45941.159439626412</v>
      </c>
      <c r="E1335">
        <f>COUNTA(Table4[OrderID])</f>
        <v>1500</v>
      </c>
    </row>
    <row r="1336" spans="1:5" x14ac:dyDescent="0.25">
      <c r="A1336" t="s">
        <v>1761</v>
      </c>
      <c r="B1336" t="s">
        <v>3</v>
      </c>
      <c r="C1336" t="s">
        <v>422</v>
      </c>
      <c r="D1336" s="1">
        <v>45941.646430953959</v>
      </c>
      <c r="E1336">
        <f>COUNTA(Table4[OrderID])</f>
        <v>1500</v>
      </c>
    </row>
    <row r="1337" spans="1:5" x14ac:dyDescent="0.25">
      <c r="A1337" t="s">
        <v>1762</v>
      </c>
      <c r="B1337" t="s">
        <v>21</v>
      </c>
      <c r="C1337" t="s">
        <v>421</v>
      </c>
      <c r="D1337" s="1">
        <v>45942.133422281513</v>
      </c>
      <c r="E1337">
        <f>COUNTA(Table4[OrderID])</f>
        <v>1500</v>
      </c>
    </row>
    <row r="1338" spans="1:5" x14ac:dyDescent="0.25">
      <c r="A1338" t="s">
        <v>1763</v>
      </c>
      <c r="B1338" t="s">
        <v>64</v>
      </c>
      <c r="C1338" t="s">
        <v>421</v>
      </c>
      <c r="D1338" s="1">
        <v>45942.62041360906</v>
      </c>
      <c r="E1338">
        <f>COUNTA(Table4[OrderID])</f>
        <v>1500</v>
      </c>
    </row>
    <row r="1339" spans="1:5" x14ac:dyDescent="0.25">
      <c r="A1339" t="s">
        <v>1764</v>
      </c>
      <c r="B1339" t="s">
        <v>13</v>
      </c>
      <c r="C1339" t="s">
        <v>422</v>
      </c>
      <c r="D1339" s="1">
        <v>45943.107404936622</v>
      </c>
      <c r="E1339">
        <f>COUNTA(Table4[OrderID])</f>
        <v>1500</v>
      </c>
    </row>
    <row r="1340" spans="1:5" x14ac:dyDescent="0.25">
      <c r="A1340" t="s">
        <v>1765</v>
      </c>
      <c r="B1340" t="s">
        <v>100</v>
      </c>
      <c r="C1340" t="s">
        <v>422</v>
      </c>
      <c r="D1340" s="1">
        <v>45943.594396264169</v>
      </c>
      <c r="E1340">
        <f>COUNTA(Table4[OrderID])</f>
        <v>1500</v>
      </c>
    </row>
    <row r="1341" spans="1:5" x14ac:dyDescent="0.25">
      <c r="A1341" t="s">
        <v>1766</v>
      </c>
      <c r="B1341" t="s">
        <v>74</v>
      </c>
      <c r="C1341" t="s">
        <v>421</v>
      </c>
      <c r="D1341" s="1">
        <v>45944.081387591723</v>
      </c>
      <c r="E1341">
        <f>COUNTA(Table4[OrderID])</f>
        <v>1500</v>
      </c>
    </row>
    <row r="1342" spans="1:5" x14ac:dyDescent="0.25">
      <c r="A1342" t="s">
        <v>1767</v>
      </c>
      <c r="B1342" t="s">
        <v>136</v>
      </c>
      <c r="C1342" t="s">
        <v>424</v>
      </c>
      <c r="D1342" s="1">
        <v>45944.56837891927</v>
      </c>
      <c r="E1342">
        <f>COUNTA(Table4[OrderID])</f>
        <v>1500</v>
      </c>
    </row>
    <row r="1343" spans="1:5" x14ac:dyDescent="0.25">
      <c r="A1343" t="s">
        <v>1768</v>
      </c>
      <c r="B1343" t="s">
        <v>116</v>
      </c>
      <c r="C1343" t="s">
        <v>423</v>
      </c>
      <c r="D1343" s="1">
        <v>45945.055370246831</v>
      </c>
      <c r="E1343">
        <f>COUNTA(Table4[OrderID])</f>
        <v>1500</v>
      </c>
    </row>
    <row r="1344" spans="1:5" x14ac:dyDescent="0.25">
      <c r="A1344" t="s">
        <v>1769</v>
      </c>
      <c r="B1344" t="s">
        <v>92</v>
      </c>
      <c r="C1344" t="s">
        <v>423</v>
      </c>
      <c r="D1344" s="1">
        <v>45945.542361574378</v>
      </c>
      <c r="E1344">
        <f>COUNTA(Table4[OrderID])</f>
        <v>1500</v>
      </c>
    </row>
    <row r="1345" spans="1:5" x14ac:dyDescent="0.25">
      <c r="A1345" t="s">
        <v>1770</v>
      </c>
      <c r="B1345" t="s">
        <v>154</v>
      </c>
      <c r="C1345" t="s">
        <v>423</v>
      </c>
      <c r="D1345" s="1">
        <v>45946.029352901933</v>
      </c>
      <c r="E1345">
        <f>COUNTA(Table4[OrderID])</f>
        <v>1500</v>
      </c>
    </row>
    <row r="1346" spans="1:5" x14ac:dyDescent="0.25">
      <c r="A1346" t="s">
        <v>1771</v>
      </c>
      <c r="B1346" t="s">
        <v>66</v>
      </c>
      <c r="C1346" t="s">
        <v>424</v>
      </c>
      <c r="D1346" s="1">
        <v>45946.51634422948</v>
      </c>
      <c r="E1346">
        <f>COUNTA(Table4[OrderID])</f>
        <v>1500</v>
      </c>
    </row>
    <row r="1347" spans="1:5" x14ac:dyDescent="0.25">
      <c r="A1347" t="s">
        <v>1772</v>
      </c>
      <c r="B1347" t="s">
        <v>40</v>
      </c>
      <c r="C1347" t="s">
        <v>421</v>
      </c>
      <c r="D1347" s="1">
        <v>45947.003335557027</v>
      </c>
      <c r="E1347">
        <f>COUNTA(Table4[OrderID])</f>
        <v>1500</v>
      </c>
    </row>
    <row r="1348" spans="1:5" x14ac:dyDescent="0.25">
      <c r="A1348" t="s">
        <v>1773</v>
      </c>
      <c r="B1348" t="s">
        <v>58</v>
      </c>
      <c r="C1348" t="s">
        <v>422</v>
      </c>
      <c r="D1348" s="1">
        <v>45947.490326884581</v>
      </c>
      <c r="E1348">
        <f>COUNTA(Table4[OrderID])</f>
        <v>1500</v>
      </c>
    </row>
    <row r="1349" spans="1:5" x14ac:dyDescent="0.25">
      <c r="A1349" t="s">
        <v>1774</v>
      </c>
      <c r="B1349" t="s">
        <v>21</v>
      </c>
      <c r="C1349" t="s">
        <v>421</v>
      </c>
      <c r="D1349" s="1">
        <v>45947.977318212143</v>
      </c>
      <c r="E1349">
        <f>COUNTA(Table4[OrderID])</f>
        <v>1500</v>
      </c>
    </row>
    <row r="1350" spans="1:5" x14ac:dyDescent="0.25">
      <c r="A1350" t="s">
        <v>1775</v>
      </c>
      <c r="B1350" t="s">
        <v>100</v>
      </c>
      <c r="C1350" t="s">
        <v>424</v>
      </c>
      <c r="D1350" s="1">
        <v>45948.46430953969</v>
      </c>
      <c r="E1350">
        <f>COUNTA(Table4[OrderID])</f>
        <v>1500</v>
      </c>
    </row>
    <row r="1351" spans="1:5" x14ac:dyDescent="0.25">
      <c r="A1351" t="s">
        <v>1776</v>
      </c>
      <c r="B1351" t="s">
        <v>158</v>
      </c>
      <c r="C1351" t="s">
        <v>422</v>
      </c>
      <c r="D1351" s="1">
        <v>45948.951300867237</v>
      </c>
      <c r="E1351">
        <f>COUNTA(Table4[OrderID])</f>
        <v>1500</v>
      </c>
    </row>
    <row r="1352" spans="1:5" x14ac:dyDescent="0.25">
      <c r="A1352" t="s">
        <v>1777</v>
      </c>
      <c r="B1352" t="s">
        <v>150</v>
      </c>
      <c r="C1352" t="s">
        <v>424</v>
      </c>
      <c r="D1352" s="1">
        <v>45949.438292194791</v>
      </c>
      <c r="E1352">
        <f>COUNTA(Table4[OrderID])</f>
        <v>1500</v>
      </c>
    </row>
    <row r="1353" spans="1:5" x14ac:dyDescent="0.25">
      <c r="A1353" t="s">
        <v>1778</v>
      </c>
      <c r="B1353" t="s">
        <v>98</v>
      </c>
      <c r="C1353" t="s">
        <v>423</v>
      </c>
      <c r="D1353" s="1">
        <v>45949.925283522338</v>
      </c>
      <c r="E1353">
        <f>COUNTA(Table4[OrderID])</f>
        <v>1500</v>
      </c>
    </row>
    <row r="1354" spans="1:5" x14ac:dyDescent="0.25">
      <c r="A1354" t="s">
        <v>1779</v>
      </c>
      <c r="B1354" t="s">
        <v>142</v>
      </c>
      <c r="C1354" t="s">
        <v>423</v>
      </c>
      <c r="D1354" s="1">
        <v>45950.412274849899</v>
      </c>
      <c r="E1354">
        <f>COUNTA(Table4[OrderID])</f>
        <v>1500</v>
      </c>
    </row>
    <row r="1355" spans="1:5" x14ac:dyDescent="0.25">
      <c r="A1355" t="s">
        <v>1780</v>
      </c>
      <c r="B1355" t="s">
        <v>72</v>
      </c>
      <c r="C1355" t="s">
        <v>424</v>
      </c>
      <c r="D1355" s="1">
        <v>45950.899266177439</v>
      </c>
      <c r="E1355">
        <f>COUNTA(Table4[OrderID])</f>
        <v>1500</v>
      </c>
    </row>
    <row r="1356" spans="1:5" x14ac:dyDescent="0.25">
      <c r="A1356" t="s">
        <v>1781</v>
      </c>
      <c r="B1356" t="s">
        <v>3</v>
      </c>
      <c r="C1356" t="s">
        <v>422</v>
      </c>
      <c r="D1356" s="1">
        <v>45951.386257505001</v>
      </c>
      <c r="E1356">
        <f>COUNTA(Table4[OrderID])</f>
        <v>1500</v>
      </c>
    </row>
    <row r="1357" spans="1:5" x14ac:dyDescent="0.25">
      <c r="A1357" t="s">
        <v>1782</v>
      </c>
      <c r="B1357" t="s">
        <v>44</v>
      </c>
      <c r="C1357" t="s">
        <v>422</v>
      </c>
      <c r="D1357" s="1">
        <v>45951.873248832548</v>
      </c>
      <c r="E1357">
        <f>COUNTA(Table4[OrderID])</f>
        <v>1500</v>
      </c>
    </row>
    <row r="1358" spans="1:5" x14ac:dyDescent="0.25">
      <c r="A1358" t="s">
        <v>1783</v>
      </c>
      <c r="B1358" t="s">
        <v>68</v>
      </c>
      <c r="C1358" t="s">
        <v>421</v>
      </c>
      <c r="D1358" s="1">
        <v>45952.360240160102</v>
      </c>
      <c r="E1358">
        <f>COUNTA(Table4[OrderID])</f>
        <v>1500</v>
      </c>
    </row>
    <row r="1359" spans="1:5" x14ac:dyDescent="0.25">
      <c r="A1359" t="s">
        <v>1784</v>
      </c>
      <c r="B1359" t="s">
        <v>166</v>
      </c>
      <c r="C1359" t="s">
        <v>423</v>
      </c>
      <c r="D1359" s="1">
        <v>45952.847231487649</v>
      </c>
      <c r="E1359">
        <f>COUNTA(Table4[OrderID])</f>
        <v>1500</v>
      </c>
    </row>
    <row r="1360" spans="1:5" x14ac:dyDescent="0.25">
      <c r="A1360" t="s">
        <v>1785</v>
      </c>
      <c r="B1360" t="s">
        <v>34</v>
      </c>
      <c r="C1360" t="s">
        <v>421</v>
      </c>
      <c r="D1360" s="1">
        <v>45953.334222815211</v>
      </c>
      <c r="E1360">
        <f>COUNTA(Table4[OrderID])</f>
        <v>1500</v>
      </c>
    </row>
    <row r="1361" spans="1:5" x14ac:dyDescent="0.25">
      <c r="A1361" t="s">
        <v>1786</v>
      </c>
      <c r="B1361" t="s">
        <v>112</v>
      </c>
      <c r="C1361" t="s">
        <v>421</v>
      </c>
      <c r="D1361" s="1">
        <v>45953.821214142758</v>
      </c>
      <c r="E1361">
        <f>COUNTA(Table4[OrderID])</f>
        <v>1500</v>
      </c>
    </row>
    <row r="1362" spans="1:5" x14ac:dyDescent="0.25">
      <c r="A1362" t="s">
        <v>1787</v>
      </c>
      <c r="B1362" t="s">
        <v>102</v>
      </c>
      <c r="C1362" t="s">
        <v>424</v>
      </c>
      <c r="D1362" s="1">
        <v>45954.308205470312</v>
      </c>
      <c r="E1362">
        <f>COUNTA(Table4[OrderID])</f>
        <v>1500</v>
      </c>
    </row>
    <row r="1363" spans="1:5" x14ac:dyDescent="0.25">
      <c r="A1363" t="s">
        <v>1788</v>
      </c>
      <c r="B1363" t="s">
        <v>144</v>
      </c>
      <c r="C1363" t="s">
        <v>424</v>
      </c>
      <c r="D1363" s="1">
        <v>45954.795196797859</v>
      </c>
      <c r="E1363">
        <f>COUNTA(Table4[OrderID])</f>
        <v>1500</v>
      </c>
    </row>
    <row r="1364" spans="1:5" x14ac:dyDescent="0.25">
      <c r="A1364" t="s">
        <v>1789</v>
      </c>
      <c r="B1364" t="s">
        <v>130</v>
      </c>
      <c r="C1364" t="s">
        <v>421</v>
      </c>
      <c r="D1364" s="1">
        <v>45955.282188125413</v>
      </c>
      <c r="E1364">
        <f>COUNTA(Table4[OrderID])</f>
        <v>1500</v>
      </c>
    </row>
    <row r="1365" spans="1:5" x14ac:dyDescent="0.25">
      <c r="A1365" t="s">
        <v>1790</v>
      </c>
      <c r="B1365" t="s">
        <v>138</v>
      </c>
      <c r="C1365" t="s">
        <v>423</v>
      </c>
      <c r="D1365" s="1">
        <v>45955.76917945296</v>
      </c>
      <c r="E1365">
        <f>COUNTA(Table4[OrderID])</f>
        <v>1500</v>
      </c>
    </row>
    <row r="1366" spans="1:5" x14ac:dyDescent="0.25">
      <c r="A1366" t="s">
        <v>1791</v>
      </c>
      <c r="B1366" t="s">
        <v>134</v>
      </c>
      <c r="C1366" t="s">
        <v>424</v>
      </c>
      <c r="D1366" s="1">
        <v>45956.256170780507</v>
      </c>
      <c r="E1366">
        <f>COUNTA(Table4[OrderID])</f>
        <v>1500</v>
      </c>
    </row>
    <row r="1367" spans="1:5" x14ac:dyDescent="0.25">
      <c r="A1367" t="s">
        <v>1792</v>
      </c>
      <c r="B1367" t="s">
        <v>146</v>
      </c>
      <c r="C1367" t="s">
        <v>421</v>
      </c>
      <c r="D1367" s="1">
        <v>45956.743162108069</v>
      </c>
      <c r="E1367">
        <f>COUNTA(Table4[OrderID])</f>
        <v>1500</v>
      </c>
    </row>
    <row r="1368" spans="1:5" x14ac:dyDescent="0.25">
      <c r="A1368" t="s">
        <v>1793</v>
      </c>
      <c r="B1368" t="s">
        <v>132</v>
      </c>
      <c r="C1368" t="s">
        <v>421</v>
      </c>
      <c r="D1368" s="1">
        <v>45957.230153435623</v>
      </c>
      <c r="E1368">
        <f>COUNTA(Table4[OrderID])</f>
        <v>1500</v>
      </c>
    </row>
    <row r="1369" spans="1:5" x14ac:dyDescent="0.25">
      <c r="A1369" t="s">
        <v>1794</v>
      </c>
      <c r="B1369" t="s">
        <v>152</v>
      </c>
      <c r="C1369" t="s">
        <v>421</v>
      </c>
      <c r="D1369" s="1">
        <v>45957.71714476317</v>
      </c>
      <c r="E1369">
        <f>COUNTA(Table4[OrderID])</f>
        <v>1500</v>
      </c>
    </row>
    <row r="1370" spans="1:5" x14ac:dyDescent="0.25">
      <c r="A1370" t="s">
        <v>1795</v>
      </c>
      <c r="B1370" t="s">
        <v>72</v>
      </c>
      <c r="C1370" t="s">
        <v>421</v>
      </c>
      <c r="D1370" s="1">
        <v>45958.204136090717</v>
      </c>
      <c r="E1370">
        <f>COUNTA(Table4[OrderID])</f>
        <v>1500</v>
      </c>
    </row>
    <row r="1371" spans="1:5" x14ac:dyDescent="0.25">
      <c r="A1371" t="s">
        <v>1796</v>
      </c>
      <c r="B1371" t="s">
        <v>88</v>
      </c>
      <c r="C1371" t="s">
        <v>421</v>
      </c>
      <c r="D1371" s="1">
        <v>45958.691127418278</v>
      </c>
      <c r="E1371">
        <f>COUNTA(Table4[OrderID])</f>
        <v>1500</v>
      </c>
    </row>
    <row r="1372" spans="1:5" x14ac:dyDescent="0.25">
      <c r="A1372" t="s">
        <v>1797</v>
      </c>
      <c r="B1372" t="s">
        <v>102</v>
      </c>
      <c r="C1372" t="s">
        <v>421</v>
      </c>
      <c r="D1372" s="1">
        <v>45959.178118745818</v>
      </c>
      <c r="E1372">
        <f>COUNTA(Table4[OrderID])</f>
        <v>1500</v>
      </c>
    </row>
    <row r="1373" spans="1:5" x14ac:dyDescent="0.25">
      <c r="A1373" t="s">
        <v>1798</v>
      </c>
      <c r="B1373" t="s">
        <v>32</v>
      </c>
      <c r="C1373" t="s">
        <v>424</v>
      </c>
      <c r="D1373" s="1">
        <v>45959.66511007338</v>
      </c>
      <c r="E1373">
        <f>COUNTA(Table4[OrderID])</f>
        <v>1500</v>
      </c>
    </row>
    <row r="1374" spans="1:5" x14ac:dyDescent="0.25">
      <c r="A1374" t="s">
        <v>1799</v>
      </c>
      <c r="B1374" t="s">
        <v>152</v>
      </c>
      <c r="C1374" t="s">
        <v>423</v>
      </c>
      <c r="D1374" s="1">
        <v>45960.152101400927</v>
      </c>
      <c r="E1374">
        <f>COUNTA(Table4[OrderID])</f>
        <v>1500</v>
      </c>
    </row>
    <row r="1375" spans="1:5" x14ac:dyDescent="0.25">
      <c r="A1375" t="s">
        <v>1800</v>
      </c>
      <c r="B1375" t="s">
        <v>160</v>
      </c>
      <c r="C1375" t="s">
        <v>421</v>
      </c>
      <c r="D1375" s="1">
        <v>45960.639092728481</v>
      </c>
      <c r="E1375">
        <f>COUNTA(Table4[OrderID])</f>
        <v>1500</v>
      </c>
    </row>
    <row r="1376" spans="1:5" x14ac:dyDescent="0.25">
      <c r="A1376" t="s">
        <v>1801</v>
      </c>
      <c r="B1376" t="s">
        <v>68</v>
      </c>
      <c r="C1376" t="s">
        <v>422</v>
      </c>
      <c r="D1376" s="1">
        <v>45961.126084056028</v>
      </c>
      <c r="E1376">
        <f>COUNTA(Table4[OrderID])</f>
        <v>1500</v>
      </c>
    </row>
    <row r="1377" spans="1:5" x14ac:dyDescent="0.25">
      <c r="A1377" t="s">
        <v>1802</v>
      </c>
      <c r="B1377" t="s">
        <v>156</v>
      </c>
      <c r="C1377" t="s">
        <v>424</v>
      </c>
      <c r="D1377" s="1">
        <v>45961.61307538359</v>
      </c>
      <c r="E1377">
        <f>COUNTA(Table4[OrderID])</f>
        <v>1500</v>
      </c>
    </row>
    <row r="1378" spans="1:5" x14ac:dyDescent="0.25">
      <c r="A1378" t="s">
        <v>1803</v>
      </c>
      <c r="B1378" t="s">
        <v>142</v>
      </c>
      <c r="C1378" t="s">
        <v>424</v>
      </c>
      <c r="D1378" s="1">
        <v>45962.100066711137</v>
      </c>
      <c r="E1378">
        <f>COUNTA(Table4[OrderID])</f>
        <v>1500</v>
      </c>
    </row>
    <row r="1379" spans="1:5" x14ac:dyDescent="0.25">
      <c r="A1379" t="s">
        <v>1804</v>
      </c>
      <c r="B1379" t="s">
        <v>11</v>
      </c>
      <c r="C1379" t="s">
        <v>421</v>
      </c>
      <c r="D1379" s="1">
        <v>45962.587058038691</v>
      </c>
      <c r="E1379">
        <f>COUNTA(Table4[OrderID])</f>
        <v>1500</v>
      </c>
    </row>
    <row r="1380" spans="1:5" x14ac:dyDescent="0.25">
      <c r="A1380" t="s">
        <v>1805</v>
      </c>
      <c r="B1380" t="s">
        <v>44</v>
      </c>
      <c r="C1380" t="s">
        <v>424</v>
      </c>
      <c r="D1380" s="1">
        <v>45963.074049366238</v>
      </c>
      <c r="E1380">
        <f>COUNTA(Table4[OrderID])</f>
        <v>1500</v>
      </c>
    </row>
    <row r="1381" spans="1:5" x14ac:dyDescent="0.25">
      <c r="A1381" t="s">
        <v>1806</v>
      </c>
      <c r="B1381" t="s">
        <v>146</v>
      </c>
      <c r="C1381" t="s">
        <v>421</v>
      </c>
      <c r="D1381" s="1">
        <v>45963.561040693778</v>
      </c>
      <c r="E1381">
        <f>COUNTA(Table4[OrderID])</f>
        <v>1500</v>
      </c>
    </row>
    <row r="1382" spans="1:5" x14ac:dyDescent="0.25">
      <c r="A1382" t="s">
        <v>1807</v>
      </c>
      <c r="B1382" t="s">
        <v>32</v>
      </c>
      <c r="C1382" t="s">
        <v>423</v>
      </c>
      <c r="D1382" s="1">
        <v>45964.048032021339</v>
      </c>
      <c r="E1382">
        <f>COUNTA(Table4[OrderID])</f>
        <v>1500</v>
      </c>
    </row>
    <row r="1383" spans="1:5" x14ac:dyDescent="0.25">
      <c r="A1383" t="s">
        <v>1808</v>
      </c>
      <c r="B1383" t="s">
        <v>52</v>
      </c>
      <c r="C1383" t="s">
        <v>423</v>
      </c>
      <c r="D1383" s="1">
        <v>45964.535023348893</v>
      </c>
      <c r="E1383">
        <f>COUNTA(Table4[OrderID])</f>
        <v>1500</v>
      </c>
    </row>
    <row r="1384" spans="1:5" x14ac:dyDescent="0.25">
      <c r="A1384" t="s">
        <v>1809</v>
      </c>
      <c r="B1384" t="s">
        <v>156</v>
      </c>
      <c r="C1384" t="s">
        <v>424</v>
      </c>
      <c r="D1384" s="1">
        <v>45965.022014676448</v>
      </c>
      <c r="E1384">
        <f>COUNTA(Table4[OrderID])</f>
        <v>1500</v>
      </c>
    </row>
    <row r="1385" spans="1:5" x14ac:dyDescent="0.25">
      <c r="A1385" t="s">
        <v>1810</v>
      </c>
      <c r="B1385" t="s">
        <v>3</v>
      </c>
      <c r="C1385" t="s">
        <v>424</v>
      </c>
      <c r="D1385" s="1">
        <v>45965.509006003987</v>
      </c>
      <c r="E1385">
        <f>COUNTA(Table4[OrderID])</f>
        <v>1500</v>
      </c>
    </row>
    <row r="1386" spans="1:5" x14ac:dyDescent="0.25">
      <c r="A1386" t="s">
        <v>1811</v>
      </c>
      <c r="B1386" t="s">
        <v>114</v>
      </c>
      <c r="C1386" t="s">
        <v>422</v>
      </c>
      <c r="D1386" s="1">
        <v>45965.995997331549</v>
      </c>
      <c r="E1386">
        <f>COUNTA(Table4[OrderID])</f>
        <v>1500</v>
      </c>
    </row>
    <row r="1387" spans="1:5" x14ac:dyDescent="0.25">
      <c r="A1387" t="s">
        <v>1812</v>
      </c>
      <c r="B1387" t="s">
        <v>148</v>
      </c>
      <c r="C1387" t="s">
        <v>424</v>
      </c>
      <c r="D1387" s="1">
        <v>45966.482988659103</v>
      </c>
      <c r="E1387">
        <f>COUNTA(Table4[OrderID])</f>
        <v>1500</v>
      </c>
    </row>
    <row r="1388" spans="1:5" x14ac:dyDescent="0.25">
      <c r="A1388" t="s">
        <v>1813</v>
      </c>
      <c r="B1388" t="s">
        <v>36</v>
      </c>
      <c r="C1388" t="s">
        <v>422</v>
      </c>
      <c r="D1388" s="1">
        <v>45966.969979986658</v>
      </c>
      <c r="E1388">
        <f>COUNTA(Table4[OrderID])</f>
        <v>1500</v>
      </c>
    </row>
    <row r="1389" spans="1:5" x14ac:dyDescent="0.25">
      <c r="A1389" t="s">
        <v>1814</v>
      </c>
      <c r="B1389" t="s">
        <v>136</v>
      </c>
      <c r="C1389" t="s">
        <v>423</v>
      </c>
      <c r="D1389" s="1">
        <v>45967.456971314197</v>
      </c>
      <c r="E1389">
        <f>COUNTA(Table4[OrderID])</f>
        <v>1500</v>
      </c>
    </row>
    <row r="1390" spans="1:5" x14ac:dyDescent="0.25">
      <c r="A1390" t="s">
        <v>1815</v>
      </c>
      <c r="B1390" t="s">
        <v>158</v>
      </c>
      <c r="C1390" t="s">
        <v>423</v>
      </c>
      <c r="D1390" s="1">
        <v>45967.943962641759</v>
      </c>
      <c r="E1390">
        <f>COUNTA(Table4[OrderID])</f>
        <v>1500</v>
      </c>
    </row>
    <row r="1391" spans="1:5" x14ac:dyDescent="0.25">
      <c r="A1391" t="s">
        <v>1816</v>
      </c>
      <c r="B1391" t="s">
        <v>148</v>
      </c>
      <c r="C1391" t="s">
        <v>421</v>
      </c>
      <c r="D1391" s="1">
        <v>45968.430953969313</v>
      </c>
      <c r="E1391">
        <f>COUNTA(Table4[OrderID])</f>
        <v>1500</v>
      </c>
    </row>
    <row r="1392" spans="1:5" x14ac:dyDescent="0.25">
      <c r="A1392" t="s">
        <v>1817</v>
      </c>
      <c r="B1392" t="s">
        <v>36</v>
      </c>
      <c r="C1392" t="s">
        <v>423</v>
      </c>
      <c r="D1392" s="1">
        <v>45968.91794529686</v>
      </c>
      <c r="E1392">
        <f>COUNTA(Table4[OrderID])</f>
        <v>1500</v>
      </c>
    </row>
    <row r="1393" spans="1:5" x14ac:dyDescent="0.25">
      <c r="A1393" t="s">
        <v>1818</v>
      </c>
      <c r="B1393" t="s">
        <v>48</v>
      </c>
      <c r="C1393" t="s">
        <v>422</v>
      </c>
      <c r="D1393" s="1">
        <v>45969.404936624407</v>
      </c>
      <c r="E1393">
        <f>COUNTA(Table4[OrderID])</f>
        <v>1500</v>
      </c>
    </row>
    <row r="1394" spans="1:5" x14ac:dyDescent="0.25">
      <c r="A1394" t="s">
        <v>1819</v>
      </c>
      <c r="B1394" t="s">
        <v>44</v>
      </c>
      <c r="C1394" t="s">
        <v>424</v>
      </c>
      <c r="D1394" s="1">
        <v>45969.891927951969</v>
      </c>
      <c r="E1394">
        <f>COUNTA(Table4[OrderID])</f>
        <v>1500</v>
      </c>
    </row>
    <row r="1395" spans="1:5" x14ac:dyDescent="0.25">
      <c r="A1395" t="s">
        <v>1820</v>
      </c>
      <c r="B1395" t="s">
        <v>126</v>
      </c>
      <c r="C1395" t="s">
        <v>421</v>
      </c>
      <c r="D1395" s="1">
        <v>45970.378919279523</v>
      </c>
      <c r="E1395">
        <f>COUNTA(Table4[OrderID])</f>
        <v>1500</v>
      </c>
    </row>
    <row r="1396" spans="1:5" x14ac:dyDescent="0.25">
      <c r="A1396" t="s">
        <v>1821</v>
      </c>
      <c r="B1396" t="s">
        <v>72</v>
      </c>
      <c r="C1396" t="s">
        <v>422</v>
      </c>
      <c r="D1396" s="1">
        <v>45970.865910607063</v>
      </c>
      <c r="E1396">
        <f>COUNTA(Table4[OrderID])</f>
        <v>1500</v>
      </c>
    </row>
    <row r="1397" spans="1:5" x14ac:dyDescent="0.25">
      <c r="A1397" t="s">
        <v>1822</v>
      </c>
      <c r="B1397" t="s">
        <v>104</v>
      </c>
      <c r="C1397" t="s">
        <v>424</v>
      </c>
      <c r="D1397" s="1">
        <v>45971.352901934617</v>
      </c>
      <c r="E1397">
        <f>COUNTA(Table4[OrderID])</f>
        <v>1500</v>
      </c>
    </row>
    <row r="1398" spans="1:5" x14ac:dyDescent="0.25">
      <c r="A1398" t="s">
        <v>1823</v>
      </c>
      <c r="B1398" t="s">
        <v>76</v>
      </c>
      <c r="C1398" t="s">
        <v>421</v>
      </c>
      <c r="D1398" s="1">
        <v>45971.839893262157</v>
      </c>
      <c r="E1398">
        <f>COUNTA(Table4[OrderID])</f>
        <v>1500</v>
      </c>
    </row>
    <row r="1399" spans="1:5" x14ac:dyDescent="0.25">
      <c r="A1399" t="s">
        <v>1824</v>
      </c>
      <c r="B1399" t="s">
        <v>94</v>
      </c>
      <c r="C1399" t="s">
        <v>423</v>
      </c>
      <c r="D1399" s="1">
        <v>45972.326884589733</v>
      </c>
      <c r="E1399">
        <f>COUNTA(Table4[OrderID])</f>
        <v>1500</v>
      </c>
    </row>
    <row r="1400" spans="1:5" x14ac:dyDescent="0.25">
      <c r="A1400" t="s">
        <v>1825</v>
      </c>
      <c r="B1400" t="s">
        <v>28</v>
      </c>
      <c r="C1400" t="s">
        <v>422</v>
      </c>
      <c r="D1400" s="1">
        <v>45972.813875917273</v>
      </c>
      <c r="E1400">
        <f>COUNTA(Table4[OrderID])</f>
        <v>1500</v>
      </c>
    </row>
    <row r="1401" spans="1:5" x14ac:dyDescent="0.25">
      <c r="A1401" t="s">
        <v>1826</v>
      </c>
      <c r="B1401" t="s">
        <v>150</v>
      </c>
      <c r="C1401" t="s">
        <v>424</v>
      </c>
      <c r="D1401" s="1">
        <v>45973.300867244827</v>
      </c>
      <c r="E1401">
        <f>COUNTA(Table4[OrderID])</f>
        <v>1500</v>
      </c>
    </row>
    <row r="1402" spans="1:5" x14ac:dyDescent="0.25">
      <c r="A1402" t="s">
        <v>1827</v>
      </c>
      <c r="B1402" t="s">
        <v>162</v>
      </c>
      <c r="C1402" t="s">
        <v>421</v>
      </c>
      <c r="D1402" s="1">
        <v>45973.787858572367</v>
      </c>
      <c r="E1402">
        <f>COUNTA(Table4[OrderID])</f>
        <v>1500</v>
      </c>
    </row>
    <row r="1403" spans="1:5" x14ac:dyDescent="0.25">
      <c r="A1403" t="s">
        <v>1828</v>
      </c>
      <c r="B1403" t="s">
        <v>154</v>
      </c>
      <c r="C1403" t="s">
        <v>421</v>
      </c>
      <c r="D1403" s="1">
        <v>45974.274849899928</v>
      </c>
      <c r="E1403">
        <f>COUNTA(Table4[OrderID])</f>
        <v>1500</v>
      </c>
    </row>
    <row r="1404" spans="1:5" x14ac:dyDescent="0.25">
      <c r="A1404" t="s">
        <v>1829</v>
      </c>
      <c r="B1404" t="s">
        <v>138</v>
      </c>
      <c r="C1404" t="s">
        <v>423</v>
      </c>
      <c r="D1404" s="1">
        <v>45974.761841227482</v>
      </c>
      <c r="E1404">
        <f>COUNTA(Table4[OrderID])</f>
        <v>1500</v>
      </c>
    </row>
    <row r="1405" spans="1:5" x14ac:dyDescent="0.25">
      <c r="A1405" t="s">
        <v>1830</v>
      </c>
      <c r="B1405" t="s">
        <v>98</v>
      </c>
      <c r="C1405" t="s">
        <v>424</v>
      </c>
      <c r="D1405" s="1">
        <v>45975.248832555037</v>
      </c>
      <c r="E1405">
        <f>COUNTA(Table4[OrderID])</f>
        <v>1500</v>
      </c>
    </row>
    <row r="1406" spans="1:5" x14ac:dyDescent="0.25">
      <c r="A1406" t="s">
        <v>1831</v>
      </c>
      <c r="B1406" t="s">
        <v>24</v>
      </c>
      <c r="C1406" t="s">
        <v>423</v>
      </c>
      <c r="D1406" s="1">
        <v>45975.735823882576</v>
      </c>
      <c r="E1406">
        <f>COUNTA(Table4[OrderID])</f>
        <v>1500</v>
      </c>
    </row>
    <row r="1407" spans="1:5" x14ac:dyDescent="0.25">
      <c r="A1407" t="s">
        <v>1832</v>
      </c>
      <c r="B1407" t="s">
        <v>9</v>
      </c>
      <c r="C1407" t="s">
        <v>423</v>
      </c>
      <c r="D1407" s="1">
        <v>45976.222815210138</v>
      </c>
      <c r="E1407">
        <f>COUNTA(Table4[OrderID])</f>
        <v>1500</v>
      </c>
    </row>
    <row r="1408" spans="1:5" x14ac:dyDescent="0.25">
      <c r="A1408" t="s">
        <v>1833</v>
      </c>
      <c r="B1408" t="s">
        <v>58</v>
      </c>
      <c r="C1408" t="s">
        <v>424</v>
      </c>
      <c r="D1408" s="1">
        <v>45976.709806537678</v>
      </c>
      <c r="E1408">
        <f>COUNTA(Table4[OrderID])</f>
        <v>1500</v>
      </c>
    </row>
    <row r="1409" spans="1:5" x14ac:dyDescent="0.25">
      <c r="A1409" t="s">
        <v>1834</v>
      </c>
      <c r="B1409" t="s">
        <v>150</v>
      </c>
      <c r="C1409" t="s">
        <v>424</v>
      </c>
      <c r="D1409" s="1">
        <v>45977.196797865246</v>
      </c>
      <c r="E1409">
        <f>COUNTA(Table4[OrderID])</f>
        <v>1500</v>
      </c>
    </row>
    <row r="1410" spans="1:5" x14ac:dyDescent="0.25">
      <c r="A1410" t="s">
        <v>1835</v>
      </c>
      <c r="B1410" t="s">
        <v>102</v>
      </c>
      <c r="C1410" t="s">
        <v>424</v>
      </c>
      <c r="D1410" s="1">
        <v>45977.683789192793</v>
      </c>
      <c r="E1410">
        <f>COUNTA(Table4[OrderID])</f>
        <v>1500</v>
      </c>
    </row>
    <row r="1411" spans="1:5" x14ac:dyDescent="0.25">
      <c r="A1411" t="s">
        <v>1836</v>
      </c>
      <c r="B1411" t="s">
        <v>138</v>
      </c>
      <c r="C1411" t="s">
        <v>422</v>
      </c>
      <c r="D1411" s="1">
        <v>45978.170780520333</v>
      </c>
      <c r="E1411">
        <f>COUNTA(Table4[OrderID])</f>
        <v>1500</v>
      </c>
    </row>
    <row r="1412" spans="1:5" x14ac:dyDescent="0.25">
      <c r="A1412" t="s">
        <v>1837</v>
      </c>
      <c r="B1412" t="s">
        <v>146</v>
      </c>
      <c r="C1412" t="s">
        <v>424</v>
      </c>
      <c r="D1412" s="1">
        <v>45978.657771847887</v>
      </c>
      <c r="E1412">
        <f>COUNTA(Table4[OrderID])</f>
        <v>1500</v>
      </c>
    </row>
    <row r="1413" spans="1:5" x14ac:dyDescent="0.25">
      <c r="A1413" t="s">
        <v>1838</v>
      </c>
      <c r="B1413" t="s">
        <v>62</v>
      </c>
      <c r="C1413" t="s">
        <v>421</v>
      </c>
      <c r="D1413" s="1">
        <v>45979.144763175442</v>
      </c>
      <c r="E1413">
        <f>COUNTA(Table4[OrderID])</f>
        <v>1500</v>
      </c>
    </row>
    <row r="1414" spans="1:5" x14ac:dyDescent="0.25">
      <c r="A1414" t="s">
        <v>1839</v>
      </c>
      <c r="B1414" t="s">
        <v>58</v>
      </c>
      <c r="C1414" t="s">
        <v>423</v>
      </c>
      <c r="D1414" s="1">
        <v>45979.631754503003</v>
      </c>
      <c r="E1414">
        <f>COUNTA(Table4[OrderID])</f>
        <v>1500</v>
      </c>
    </row>
    <row r="1415" spans="1:5" x14ac:dyDescent="0.25">
      <c r="A1415" t="s">
        <v>1840</v>
      </c>
      <c r="B1415" t="s">
        <v>56</v>
      </c>
      <c r="C1415" t="s">
        <v>422</v>
      </c>
      <c r="D1415" s="1">
        <v>45980.118745830543</v>
      </c>
      <c r="E1415">
        <f>COUNTA(Table4[OrderID])</f>
        <v>1500</v>
      </c>
    </row>
    <row r="1416" spans="1:5" x14ac:dyDescent="0.25">
      <c r="A1416" t="s">
        <v>1841</v>
      </c>
      <c r="B1416" t="s">
        <v>30</v>
      </c>
      <c r="C1416" t="s">
        <v>424</v>
      </c>
      <c r="D1416" s="1">
        <v>45980.605737158097</v>
      </c>
      <c r="E1416">
        <f>COUNTA(Table4[OrderID])</f>
        <v>1500</v>
      </c>
    </row>
    <row r="1417" spans="1:5" x14ac:dyDescent="0.25">
      <c r="A1417" t="s">
        <v>1842</v>
      </c>
      <c r="B1417" t="s">
        <v>13</v>
      </c>
      <c r="C1417" t="s">
        <v>422</v>
      </c>
      <c r="D1417" s="1">
        <v>45981.092728485652</v>
      </c>
      <c r="E1417">
        <f>COUNTA(Table4[OrderID])</f>
        <v>1500</v>
      </c>
    </row>
    <row r="1418" spans="1:5" x14ac:dyDescent="0.25">
      <c r="A1418" t="s">
        <v>1843</v>
      </c>
      <c r="B1418" t="s">
        <v>102</v>
      </c>
      <c r="C1418" t="s">
        <v>424</v>
      </c>
      <c r="D1418" s="1">
        <v>45981.579719813213</v>
      </c>
      <c r="E1418">
        <f>COUNTA(Table4[OrderID])</f>
        <v>1500</v>
      </c>
    </row>
    <row r="1419" spans="1:5" x14ac:dyDescent="0.25">
      <c r="A1419" t="s">
        <v>1844</v>
      </c>
      <c r="B1419" t="s">
        <v>80</v>
      </c>
      <c r="C1419" t="s">
        <v>422</v>
      </c>
      <c r="D1419" s="1">
        <v>45982.066711140753</v>
      </c>
      <c r="E1419">
        <f>COUNTA(Table4[OrderID])</f>
        <v>1500</v>
      </c>
    </row>
    <row r="1420" spans="1:5" x14ac:dyDescent="0.25">
      <c r="A1420" t="s">
        <v>1845</v>
      </c>
      <c r="B1420" t="s">
        <v>164</v>
      </c>
      <c r="C1420" t="s">
        <v>423</v>
      </c>
      <c r="D1420" s="1">
        <v>45982.553702468307</v>
      </c>
      <c r="E1420">
        <f>COUNTA(Table4[OrderID])</f>
        <v>1500</v>
      </c>
    </row>
    <row r="1421" spans="1:5" x14ac:dyDescent="0.25">
      <c r="A1421" t="s">
        <v>1846</v>
      </c>
      <c r="B1421" t="s">
        <v>94</v>
      </c>
      <c r="C1421" t="s">
        <v>423</v>
      </c>
      <c r="D1421" s="1">
        <v>45983.040693795847</v>
      </c>
      <c r="E1421">
        <f>COUNTA(Table4[OrderID])</f>
        <v>1500</v>
      </c>
    </row>
    <row r="1422" spans="1:5" x14ac:dyDescent="0.25">
      <c r="A1422" t="s">
        <v>1847</v>
      </c>
      <c r="B1422" t="s">
        <v>36</v>
      </c>
      <c r="C1422" t="s">
        <v>421</v>
      </c>
      <c r="D1422" s="1">
        <v>45983.527685123423</v>
      </c>
      <c r="E1422">
        <f>COUNTA(Table4[OrderID])</f>
        <v>1500</v>
      </c>
    </row>
    <row r="1423" spans="1:5" x14ac:dyDescent="0.25">
      <c r="A1423" t="s">
        <v>1848</v>
      </c>
      <c r="B1423" t="s">
        <v>92</v>
      </c>
      <c r="C1423" t="s">
        <v>421</v>
      </c>
      <c r="D1423" s="1">
        <v>45984.014676450963</v>
      </c>
      <c r="E1423">
        <f>COUNTA(Table4[OrderID])</f>
        <v>1500</v>
      </c>
    </row>
    <row r="1424" spans="1:5" x14ac:dyDescent="0.25">
      <c r="A1424" t="s">
        <v>1849</v>
      </c>
      <c r="B1424" t="s">
        <v>102</v>
      </c>
      <c r="C1424" t="s">
        <v>424</v>
      </c>
      <c r="D1424" s="1">
        <v>45984.501667778517</v>
      </c>
      <c r="E1424">
        <f>COUNTA(Table4[OrderID])</f>
        <v>1500</v>
      </c>
    </row>
    <row r="1425" spans="1:5" x14ac:dyDescent="0.25">
      <c r="A1425" t="s">
        <v>1850</v>
      </c>
      <c r="B1425" t="s">
        <v>146</v>
      </c>
      <c r="C1425" t="s">
        <v>423</v>
      </c>
      <c r="D1425" s="1">
        <v>45984.988659106057</v>
      </c>
      <c r="E1425">
        <f>COUNTA(Table4[OrderID])</f>
        <v>1500</v>
      </c>
    </row>
    <row r="1426" spans="1:5" x14ac:dyDescent="0.25">
      <c r="A1426" t="s">
        <v>1851</v>
      </c>
      <c r="B1426" t="s">
        <v>98</v>
      </c>
      <c r="C1426" t="s">
        <v>422</v>
      </c>
      <c r="D1426" s="1">
        <v>45985.475650433611</v>
      </c>
      <c r="E1426">
        <f>COUNTA(Table4[OrderID])</f>
        <v>1500</v>
      </c>
    </row>
    <row r="1427" spans="1:5" x14ac:dyDescent="0.25">
      <c r="A1427" t="s">
        <v>1852</v>
      </c>
      <c r="B1427" t="s">
        <v>92</v>
      </c>
      <c r="C1427" t="s">
        <v>422</v>
      </c>
      <c r="D1427" s="1">
        <v>45985.962641761173</v>
      </c>
      <c r="E1427">
        <f>COUNTA(Table4[OrderID])</f>
        <v>1500</v>
      </c>
    </row>
    <row r="1428" spans="1:5" x14ac:dyDescent="0.25">
      <c r="A1428" t="s">
        <v>1853</v>
      </c>
      <c r="B1428" t="s">
        <v>48</v>
      </c>
      <c r="C1428" t="s">
        <v>422</v>
      </c>
      <c r="D1428" s="1">
        <v>45986.449633088712</v>
      </c>
      <c r="E1428">
        <f>COUNTA(Table4[OrderID])</f>
        <v>1500</v>
      </c>
    </row>
    <row r="1429" spans="1:5" x14ac:dyDescent="0.25">
      <c r="A1429" t="s">
        <v>1854</v>
      </c>
      <c r="B1429" t="s">
        <v>52</v>
      </c>
      <c r="C1429" t="s">
        <v>421</v>
      </c>
      <c r="D1429" s="1">
        <v>45986.936624416267</v>
      </c>
      <c r="E1429">
        <f>COUNTA(Table4[OrderID])</f>
        <v>1500</v>
      </c>
    </row>
    <row r="1430" spans="1:5" x14ac:dyDescent="0.25">
      <c r="A1430" t="s">
        <v>1855</v>
      </c>
      <c r="B1430" t="s">
        <v>166</v>
      </c>
      <c r="C1430" t="s">
        <v>422</v>
      </c>
      <c r="D1430" s="1">
        <v>45987.423615743821</v>
      </c>
      <c r="E1430">
        <f>COUNTA(Table4[OrderID])</f>
        <v>1500</v>
      </c>
    </row>
    <row r="1431" spans="1:5" x14ac:dyDescent="0.25">
      <c r="A1431" t="s">
        <v>1856</v>
      </c>
      <c r="B1431" t="s">
        <v>100</v>
      </c>
      <c r="C1431" t="s">
        <v>421</v>
      </c>
      <c r="D1431" s="1">
        <v>45987.910607071382</v>
      </c>
      <c r="E1431">
        <f>COUNTA(Table4[OrderID])</f>
        <v>1500</v>
      </c>
    </row>
    <row r="1432" spans="1:5" x14ac:dyDescent="0.25">
      <c r="A1432" t="s">
        <v>1857</v>
      </c>
      <c r="B1432" t="s">
        <v>36</v>
      </c>
      <c r="C1432" t="s">
        <v>421</v>
      </c>
      <c r="D1432" s="1">
        <v>45988.397598398922</v>
      </c>
      <c r="E1432">
        <f>COUNTA(Table4[OrderID])</f>
        <v>1500</v>
      </c>
    </row>
    <row r="1433" spans="1:5" x14ac:dyDescent="0.25">
      <c r="A1433" t="s">
        <v>1858</v>
      </c>
      <c r="B1433" t="s">
        <v>56</v>
      </c>
      <c r="C1433" t="s">
        <v>424</v>
      </c>
      <c r="D1433" s="1">
        <v>45988.884589726476</v>
      </c>
      <c r="E1433">
        <f>COUNTA(Table4[OrderID])</f>
        <v>1500</v>
      </c>
    </row>
    <row r="1434" spans="1:5" x14ac:dyDescent="0.25">
      <c r="A1434" t="s">
        <v>1859</v>
      </c>
      <c r="B1434" t="s">
        <v>78</v>
      </c>
      <c r="C1434" t="s">
        <v>422</v>
      </c>
      <c r="D1434" s="1">
        <v>45989.371581054031</v>
      </c>
      <c r="E1434">
        <f>COUNTA(Table4[OrderID])</f>
        <v>1500</v>
      </c>
    </row>
    <row r="1435" spans="1:5" x14ac:dyDescent="0.25">
      <c r="A1435" t="s">
        <v>1860</v>
      </c>
      <c r="B1435" t="s">
        <v>156</v>
      </c>
      <c r="C1435" t="s">
        <v>422</v>
      </c>
      <c r="D1435" s="1">
        <v>45989.858572381578</v>
      </c>
      <c r="E1435">
        <f>COUNTA(Table4[OrderID])</f>
        <v>1500</v>
      </c>
    </row>
    <row r="1436" spans="1:5" x14ac:dyDescent="0.25">
      <c r="A1436" t="s">
        <v>1861</v>
      </c>
      <c r="B1436" t="s">
        <v>108</v>
      </c>
      <c r="C1436" t="s">
        <v>423</v>
      </c>
      <c r="D1436" s="1">
        <v>45990.345563709132</v>
      </c>
      <c r="E1436">
        <f>COUNTA(Table4[OrderID])</f>
        <v>1500</v>
      </c>
    </row>
    <row r="1437" spans="1:5" x14ac:dyDescent="0.25">
      <c r="A1437" t="s">
        <v>1862</v>
      </c>
      <c r="B1437" t="s">
        <v>36</v>
      </c>
      <c r="C1437" t="s">
        <v>424</v>
      </c>
      <c r="D1437" s="1">
        <v>45990.832555036694</v>
      </c>
      <c r="E1437">
        <f>COUNTA(Table4[OrderID])</f>
        <v>1500</v>
      </c>
    </row>
    <row r="1438" spans="1:5" x14ac:dyDescent="0.25">
      <c r="A1438" t="s">
        <v>1863</v>
      </c>
      <c r="B1438" t="s">
        <v>142</v>
      </c>
      <c r="C1438" t="s">
        <v>423</v>
      </c>
      <c r="D1438" s="1">
        <v>45991.319546364233</v>
      </c>
      <c r="E1438">
        <f>COUNTA(Table4[OrderID])</f>
        <v>1500</v>
      </c>
    </row>
    <row r="1439" spans="1:5" x14ac:dyDescent="0.25">
      <c r="A1439" t="s">
        <v>1864</v>
      </c>
      <c r="B1439" t="s">
        <v>48</v>
      </c>
      <c r="C1439" t="s">
        <v>424</v>
      </c>
      <c r="D1439" s="1">
        <v>45991.806537691788</v>
      </c>
      <c r="E1439">
        <f>COUNTA(Table4[OrderID])</f>
        <v>1500</v>
      </c>
    </row>
    <row r="1440" spans="1:5" x14ac:dyDescent="0.25">
      <c r="A1440" t="s">
        <v>1865</v>
      </c>
      <c r="B1440" t="s">
        <v>32</v>
      </c>
      <c r="C1440" t="s">
        <v>422</v>
      </c>
      <c r="D1440" s="1">
        <v>45992.293529019342</v>
      </c>
      <c r="E1440">
        <f>COUNTA(Table4[OrderID])</f>
        <v>1500</v>
      </c>
    </row>
    <row r="1441" spans="1:5" x14ac:dyDescent="0.25">
      <c r="A1441" t="s">
        <v>1866</v>
      </c>
      <c r="B1441" t="s">
        <v>44</v>
      </c>
      <c r="C1441" t="s">
        <v>421</v>
      </c>
      <c r="D1441" s="1">
        <v>45992.780520346889</v>
      </c>
      <c r="E1441">
        <f>COUNTA(Table4[OrderID])</f>
        <v>1500</v>
      </c>
    </row>
    <row r="1442" spans="1:5" x14ac:dyDescent="0.25">
      <c r="A1442" t="s">
        <v>1867</v>
      </c>
      <c r="B1442" t="s">
        <v>74</v>
      </c>
      <c r="C1442" t="s">
        <v>421</v>
      </c>
      <c r="D1442" s="1">
        <v>45993.267511674443</v>
      </c>
      <c r="E1442">
        <f>COUNTA(Table4[OrderID])</f>
        <v>1500</v>
      </c>
    </row>
    <row r="1443" spans="1:5" x14ac:dyDescent="0.25">
      <c r="A1443" t="s">
        <v>1868</v>
      </c>
      <c r="B1443" t="s">
        <v>162</v>
      </c>
      <c r="C1443" t="s">
        <v>421</v>
      </c>
      <c r="D1443" s="1">
        <v>45993.75450300199</v>
      </c>
      <c r="E1443">
        <f>COUNTA(Table4[OrderID])</f>
        <v>1500</v>
      </c>
    </row>
    <row r="1444" spans="1:5" x14ac:dyDescent="0.25">
      <c r="A1444" t="s">
        <v>1869</v>
      </c>
      <c r="B1444" t="s">
        <v>142</v>
      </c>
      <c r="C1444" t="s">
        <v>421</v>
      </c>
      <c r="D1444" s="1">
        <v>45994.241494329552</v>
      </c>
      <c r="E1444">
        <f>COUNTA(Table4[OrderID])</f>
        <v>1500</v>
      </c>
    </row>
    <row r="1445" spans="1:5" x14ac:dyDescent="0.25">
      <c r="A1445" t="s">
        <v>1870</v>
      </c>
      <c r="B1445" t="s">
        <v>110</v>
      </c>
      <c r="C1445" t="s">
        <v>421</v>
      </c>
      <c r="D1445" s="1">
        <v>45994.728485657091</v>
      </c>
      <c r="E1445">
        <f>COUNTA(Table4[OrderID])</f>
        <v>1500</v>
      </c>
    </row>
    <row r="1446" spans="1:5" x14ac:dyDescent="0.25">
      <c r="A1446" t="s">
        <v>1871</v>
      </c>
      <c r="B1446" t="s">
        <v>60</v>
      </c>
      <c r="C1446" t="s">
        <v>423</v>
      </c>
      <c r="D1446" s="1">
        <v>45995.215476984653</v>
      </c>
      <c r="E1446">
        <f>COUNTA(Table4[OrderID])</f>
        <v>1500</v>
      </c>
    </row>
    <row r="1447" spans="1:5" x14ac:dyDescent="0.25">
      <c r="A1447" t="s">
        <v>1872</v>
      </c>
      <c r="B1447" t="s">
        <v>64</v>
      </c>
      <c r="C1447" t="s">
        <v>424</v>
      </c>
      <c r="D1447" s="1">
        <v>45995.7024683122</v>
      </c>
      <c r="E1447">
        <f>COUNTA(Table4[OrderID])</f>
        <v>1500</v>
      </c>
    </row>
    <row r="1448" spans="1:5" x14ac:dyDescent="0.25">
      <c r="A1448" t="s">
        <v>1873</v>
      </c>
      <c r="B1448" t="s">
        <v>62</v>
      </c>
      <c r="C1448" t="s">
        <v>422</v>
      </c>
      <c r="D1448" s="1">
        <v>45996.189459639747</v>
      </c>
      <c r="E1448">
        <f>COUNTA(Table4[OrderID])</f>
        <v>1500</v>
      </c>
    </row>
    <row r="1449" spans="1:5" x14ac:dyDescent="0.25">
      <c r="A1449" t="s">
        <v>1874</v>
      </c>
      <c r="B1449" t="s">
        <v>76</v>
      </c>
      <c r="C1449" t="s">
        <v>423</v>
      </c>
      <c r="D1449" s="1">
        <v>45996.676450967301</v>
      </c>
      <c r="E1449">
        <f>COUNTA(Table4[OrderID])</f>
        <v>1500</v>
      </c>
    </row>
    <row r="1450" spans="1:5" x14ac:dyDescent="0.25">
      <c r="A1450" t="s">
        <v>1875</v>
      </c>
      <c r="B1450" t="s">
        <v>21</v>
      </c>
      <c r="C1450" t="s">
        <v>424</v>
      </c>
      <c r="D1450" s="1">
        <v>45997.163442294863</v>
      </c>
      <c r="E1450">
        <f>COUNTA(Table4[OrderID])</f>
        <v>1500</v>
      </c>
    </row>
    <row r="1451" spans="1:5" x14ac:dyDescent="0.25">
      <c r="A1451" t="s">
        <v>1876</v>
      </c>
      <c r="B1451" t="s">
        <v>38</v>
      </c>
      <c r="C1451" t="s">
        <v>421</v>
      </c>
      <c r="D1451" s="1">
        <v>45997.65043362241</v>
      </c>
      <c r="E1451">
        <f>COUNTA(Table4[OrderID])</f>
        <v>1500</v>
      </c>
    </row>
    <row r="1452" spans="1:5" x14ac:dyDescent="0.25">
      <c r="A1452" t="s">
        <v>1877</v>
      </c>
      <c r="B1452" t="s">
        <v>78</v>
      </c>
      <c r="C1452" t="s">
        <v>424</v>
      </c>
      <c r="D1452" s="1">
        <v>45998.137424949957</v>
      </c>
      <c r="E1452">
        <f>COUNTA(Table4[OrderID])</f>
        <v>1500</v>
      </c>
    </row>
    <row r="1453" spans="1:5" x14ac:dyDescent="0.25">
      <c r="A1453" t="s">
        <v>1878</v>
      </c>
      <c r="B1453" t="s">
        <v>66</v>
      </c>
      <c r="C1453" t="s">
        <v>424</v>
      </c>
      <c r="D1453" s="1">
        <v>45998.624416277511</v>
      </c>
      <c r="E1453">
        <f>COUNTA(Table4[OrderID])</f>
        <v>1500</v>
      </c>
    </row>
    <row r="1454" spans="1:5" x14ac:dyDescent="0.25">
      <c r="A1454" t="s">
        <v>1879</v>
      </c>
      <c r="B1454" t="s">
        <v>42</v>
      </c>
      <c r="C1454" t="s">
        <v>421</v>
      </c>
      <c r="D1454" s="1">
        <v>45999.111407605073</v>
      </c>
      <c r="E1454">
        <f>COUNTA(Table4[OrderID])</f>
        <v>1500</v>
      </c>
    </row>
    <row r="1455" spans="1:5" x14ac:dyDescent="0.25">
      <c r="A1455" t="s">
        <v>1880</v>
      </c>
      <c r="B1455" t="s">
        <v>6</v>
      </c>
      <c r="C1455" t="s">
        <v>421</v>
      </c>
      <c r="D1455" s="1">
        <v>45999.598398932612</v>
      </c>
      <c r="E1455">
        <f>COUNTA(Table4[OrderID])</f>
        <v>1500</v>
      </c>
    </row>
    <row r="1456" spans="1:5" x14ac:dyDescent="0.25">
      <c r="A1456" t="s">
        <v>1881</v>
      </c>
      <c r="B1456" t="s">
        <v>104</v>
      </c>
      <c r="C1456" t="s">
        <v>421</v>
      </c>
      <c r="D1456" s="1">
        <v>46000.085390260159</v>
      </c>
      <c r="E1456">
        <f>COUNTA(Table4[OrderID])</f>
        <v>1500</v>
      </c>
    </row>
    <row r="1457" spans="1:5" x14ac:dyDescent="0.25">
      <c r="A1457" t="s">
        <v>1882</v>
      </c>
      <c r="B1457" t="s">
        <v>160</v>
      </c>
      <c r="C1457" t="s">
        <v>422</v>
      </c>
      <c r="D1457" s="1">
        <v>46000.572381587721</v>
      </c>
      <c r="E1457">
        <f>COUNTA(Table4[OrderID])</f>
        <v>1500</v>
      </c>
    </row>
    <row r="1458" spans="1:5" x14ac:dyDescent="0.25">
      <c r="A1458" t="s">
        <v>1883</v>
      </c>
      <c r="B1458" t="s">
        <v>11</v>
      </c>
      <c r="C1458" t="s">
        <v>421</v>
      </c>
      <c r="D1458" s="1">
        <v>46001.059372915268</v>
      </c>
      <c r="E1458">
        <f>COUNTA(Table4[OrderID])</f>
        <v>1500</v>
      </c>
    </row>
    <row r="1459" spans="1:5" x14ac:dyDescent="0.25">
      <c r="A1459" t="s">
        <v>1884</v>
      </c>
      <c r="B1459" t="s">
        <v>156</v>
      </c>
      <c r="C1459" t="s">
        <v>422</v>
      </c>
      <c r="D1459" s="1">
        <v>46001.546364242822</v>
      </c>
      <c r="E1459">
        <f>COUNTA(Table4[OrderID])</f>
        <v>1500</v>
      </c>
    </row>
    <row r="1460" spans="1:5" x14ac:dyDescent="0.25">
      <c r="A1460" t="s">
        <v>1885</v>
      </c>
      <c r="B1460" t="s">
        <v>18</v>
      </c>
      <c r="C1460" t="s">
        <v>421</v>
      </c>
      <c r="D1460" s="1">
        <v>46002.033355570369</v>
      </c>
      <c r="E1460">
        <f>COUNTA(Table4[OrderID])</f>
        <v>1500</v>
      </c>
    </row>
    <row r="1461" spans="1:5" x14ac:dyDescent="0.25">
      <c r="A1461" t="s">
        <v>1886</v>
      </c>
      <c r="B1461" t="s">
        <v>154</v>
      </c>
      <c r="C1461" t="s">
        <v>422</v>
      </c>
      <c r="D1461" s="1">
        <v>46002.520346897931</v>
      </c>
      <c r="E1461">
        <f>COUNTA(Table4[OrderID])</f>
        <v>1500</v>
      </c>
    </row>
    <row r="1462" spans="1:5" x14ac:dyDescent="0.25">
      <c r="A1462" t="s">
        <v>1887</v>
      </c>
      <c r="B1462" t="s">
        <v>84</v>
      </c>
      <c r="C1462" t="s">
        <v>424</v>
      </c>
      <c r="D1462" s="1">
        <v>46003.007338225478</v>
      </c>
      <c r="E1462">
        <f>COUNTA(Table4[OrderID])</f>
        <v>1500</v>
      </c>
    </row>
    <row r="1463" spans="1:5" x14ac:dyDescent="0.25">
      <c r="A1463" t="s">
        <v>1888</v>
      </c>
      <c r="B1463" t="s">
        <v>32</v>
      </c>
      <c r="C1463" t="s">
        <v>423</v>
      </c>
      <c r="D1463" s="1">
        <v>46003.494329553032</v>
      </c>
      <c r="E1463">
        <f>COUNTA(Table4[OrderID])</f>
        <v>1500</v>
      </c>
    </row>
    <row r="1464" spans="1:5" x14ac:dyDescent="0.25">
      <c r="A1464" t="s">
        <v>1889</v>
      </c>
      <c r="B1464" t="s">
        <v>68</v>
      </c>
      <c r="C1464" t="s">
        <v>424</v>
      </c>
      <c r="D1464" s="1">
        <v>46003.981320880579</v>
      </c>
      <c r="E1464">
        <f>COUNTA(Table4[OrderID])</f>
        <v>1500</v>
      </c>
    </row>
    <row r="1465" spans="1:5" x14ac:dyDescent="0.25">
      <c r="A1465" t="s">
        <v>1890</v>
      </c>
      <c r="B1465" t="s">
        <v>148</v>
      </c>
      <c r="C1465" t="s">
        <v>424</v>
      </c>
      <c r="D1465" s="1">
        <v>46004.468312208133</v>
      </c>
      <c r="E1465">
        <f>COUNTA(Table4[OrderID])</f>
        <v>1500</v>
      </c>
    </row>
    <row r="1466" spans="1:5" x14ac:dyDescent="0.25">
      <c r="A1466" t="s">
        <v>1891</v>
      </c>
      <c r="B1466" t="s">
        <v>132</v>
      </c>
      <c r="C1466" t="s">
        <v>421</v>
      </c>
      <c r="D1466" s="1">
        <v>46004.95530353568</v>
      </c>
      <c r="E1466">
        <f>COUNTA(Table4[OrderID])</f>
        <v>1500</v>
      </c>
    </row>
    <row r="1467" spans="1:5" x14ac:dyDescent="0.25">
      <c r="A1467" t="s">
        <v>1892</v>
      </c>
      <c r="B1467" t="s">
        <v>118</v>
      </c>
      <c r="C1467" t="s">
        <v>422</v>
      </c>
      <c r="D1467" s="1">
        <v>46005.442294863242</v>
      </c>
      <c r="E1467">
        <f>COUNTA(Table4[OrderID])</f>
        <v>1500</v>
      </c>
    </row>
    <row r="1468" spans="1:5" x14ac:dyDescent="0.25">
      <c r="A1468" t="s">
        <v>1893</v>
      </c>
      <c r="B1468" t="s">
        <v>90</v>
      </c>
      <c r="C1468" t="s">
        <v>423</v>
      </c>
      <c r="D1468" s="1">
        <v>46005.929286190789</v>
      </c>
      <c r="E1468">
        <f>COUNTA(Table4[OrderID])</f>
        <v>1500</v>
      </c>
    </row>
    <row r="1469" spans="1:5" x14ac:dyDescent="0.25">
      <c r="A1469" t="s">
        <v>1894</v>
      </c>
      <c r="B1469" t="s">
        <v>128</v>
      </c>
      <c r="C1469" t="s">
        <v>421</v>
      </c>
      <c r="D1469" s="1">
        <v>46006.416277518343</v>
      </c>
      <c r="E1469">
        <f>COUNTA(Table4[OrderID])</f>
        <v>1500</v>
      </c>
    </row>
    <row r="1470" spans="1:5" x14ac:dyDescent="0.25">
      <c r="A1470" t="s">
        <v>1895</v>
      </c>
      <c r="B1470" t="s">
        <v>90</v>
      </c>
      <c r="C1470" t="s">
        <v>421</v>
      </c>
      <c r="D1470" s="1">
        <v>46006.90326884589</v>
      </c>
      <c r="E1470">
        <f>COUNTA(Table4[OrderID])</f>
        <v>1500</v>
      </c>
    </row>
    <row r="1471" spans="1:5" x14ac:dyDescent="0.25">
      <c r="A1471" t="s">
        <v>1896</v>
      </c>
      <c r="B1471" t="s">
        <v>118</v>
      </c>
      <c r="C1471" t="s">
        <v>421</v>
      </c>
      <c r="D1471" s="1">
        <v>46007.390260173437</v>
      </c>
      <c r="E1471">
        <f>COUNTA(Table4[OrderID])</f>
        <v>1500</v>
      </c>
    </row>
    <row r="1472" spans="1:5" x14ac:dyDescent="0.25">
      <c r="A1472" t="s">
        <v>1897</v>
      </c>
      <c r="B1472" t="s">
        <v>78</v>
      </c>
      <c r="C1472" t="s">
        <v>424</v>
      </c>
      <c r="D1472" s="1">
        <v>46007.877251500999</v>
      </c>
      <c r="E1472">
        <f>COUNTA(Table4[OrderID])</f>
        <v>1500</v>
      </c>
    </row>
    <row r="1473" spans="1:5" x14ac:dyDescent="0.25">
      <c r="A1473" t="s">
        <v>1898</v>
      </c>
      <c r="B1473" t="s">
        <v>142</v>
      </c>
      <c r="C1473" t="s">
        <v>422</v>
      </c>
      <c r="D1473" s="1">
        <v>46008.364242828538</v>
      </c>
      <c r="E1473">
        <f>COUNTA(Table4[OrderID])</f>
        <v>1500</v>
      </c>
    </row>
    <row r="1474" spans="1:5" x14ac:dyDescent="0.25">
      <c r="A1474" t="s">
        <v>1899</v>
      </c>
      <c r="B1474" t="s">
        <v>18</v>
      </c>
      <c r="C1474" t="s">
        <v>422</v>
      </c>
      <c r="D1474" s="1">
        <v>46008.8512341561</v>
      </c>
      <c r="E1474">
        <f>COUNTA(Table4[OrderID])</f>
        <v>1500</v>
      </c>
    </row>
    <row r="1475" spans="1:5" x14ac:dyDescent="0.25">
      <c r="A1475" t="s">
        <v>1900</v>
      </c>
      <c r="B1475" t="s">
        <v>114</v>
      </c>
      <c r="C1475" t="s">
        <v>423</v>
      </c>
      <c r="D1475" s="1">
        <v>46009.338225483647</v>
      </c>
      <c r="E1475">
        <f>COUNTA(Table4[OrderID])</f>
        <v>1500</v>
      </c>
    </row>
    <row r="1476" spans="1:5" x14ac:dyDescent="0.25">
      <c r="A1476" t="s">
        <v>1901</v>
      </c>
      <c r="B1476" t="s">
        <v>3</v>
      </c>
      <c r="C1476" t="s">
        <v>422</v>
      </c>
      <c r="D1476" s="1">
        <v>46009.825216811201</v>
      </c>
      <c r="E1476">
        <f>COUNTA(Table4[OrderID])</f>
        <v>1500</v>
      </c>
    </row>
    <row r="1477" spans="1:5" x14ac:dyDescent="0.25">
      <c r="A1477" t="s">
        <v>1902</v>
      </c>
      <c r="B1477" t="s">
        <v>94</v>
      </c>
      <c r="C1477" t="s">
        <v>422</v>
      </c>
      <c r="D1477" s="1">
        <v>46010.312208138748</v>
      </c>
      <c r="E1477">
        <f>COUNTA(Table4[OrderID])</f>
        <v>1500</v>
      </c>
    </row>
    <row r="1478" spans="1:5" x14ac:dyDescent="0.25">
      <c r="A1478" t="s">
        <v>1903</v>
      </c>
      <c r="B1478" t="s">
        <v>96</v>
      </c>
      <c r="C1478" t="s">
        <v>421</v>
      </c>
      <c r="D1478" s="1">
        <v>46010.79919946631</v>
      </c>
      <c r="E1478">
        <f>COUNTA(Table4[OrderID])</f>
        <v>1500</v>
      </c>
    </row>
    <row r="1479" spans="1:5" x14ac:dyDescent="0.25">
      <c r="A1479" t="s">
        <v>1904</v>
      </c>
      <c r="B1479" t="s">
        <v>100</v>
      </c>
      <c r="C1479" t="s">
        <v>421</v>
      </c>
      <c r="D1479" s="1">
        <v>46011.286190793857</v>
      </c>
      <c r="E1479">
        <f>COUNTA(Table4[OrderID])</f>
        <v>1500</v>
      </c>
    </row>
    <row r="1480" spans="1:5" x14ac:dyDescent="0.25">
      <c r="A1480" t="s">
        <v>1905</v>
      </c>
      <c r="B1480" t="s">
        <v>32</v>
      </c>
      <c r="C1480" t="s">
        <v>424</v>
      </c>
      <c r="D1480" s="1">
        <v>46011.773182121411</v>
      </c>
      <c r="E1480">
        <f>COUNTA(Table4[OrderID])</f>
        <v>1500</v>
      </c>
    </row>
    <row r="1481" spans="1:5" x14ac:dyDescent="0.25">
      <c r="A1481" t="s">
        <v>1906</v>
      </c>
      <c r="B1481" t="s">
        <v>50</v>
      </c>
      <c r="C1481" t="s">
        <v>421</v>
      </c>
      <c r="D1481" s="1">
        <v>46012.260173448958</v>
      </c>
      <c r="E1481">
        <f>COUNTA(Table4[OrderID])</f>
        <v>1500</v>
      </c>
    </row>
    <row r="1482" spans="1:5" x14ac:dyDescent="0.25">
      <c r="A1482" t="s">
        <v>1907</v>
      </c>
      <c r="B1482" t="s">
        <v>48</v>
      </c>
      <c r="C1482" t="s">
        <v>421</v>
      </c>
      <c r="D1482" s="1">
        <v>46012.74716477652</v>
      </c>
      <c r="E1482">
        <f>COUNTA(Table4[OrderID])</f>
        <v>1500</v>
      </c>
    </row>
    <row r="1483" spans="1:5" x14ac:dyDescent="0.25">
      <c r="A1483" t="s">
        <v>1908</v>
      </c>
      <c r="B1483" t="s">
        <v>24</v>
      </c>
      <c r="C1483" t="s">
        <v>421</v>
      </c>
      <c r="D1483" s="1">
        <v>46013.234156104059</v>
      </c>
      <c r="E1483">
        <f>COUNTA(Table4[OrderID])</f>
        <v>1500</v>
      </c>
    </row>
    <row r="1484" spans="1:5" x14ac:dyDescent="0.25">
      <c r="A1484" t="s">
        <v>1909</v>
      </c>
      <c r="B1484" t="s">
        <v>58</v>
      </c>
      <c r="C1484" t="s">
        <v>421</v>
      </c>
      <c r="D1484" s="1">
        <v>46013.721147431621</v>
      </c>
      <c r="E1484">
        <f>COUNTA(Table4[OrderID])</f>
        <v>1500</v>
      </c>
    </row>
    <row r="1485" spans="1:5" x14ac:dyDescent="0.25">
      <c r="A1485" t="s">
        <v>1910</v>
      </c>
      <c r="B1485" t="s">
        <v>24</v>
      </c>
      <c r="C1485" t="s">
        <v>424</v>
      </c>
      <c r="D1485" s="1">
        <v>46014.208138759168</v>
      </c>
      <c r="E1485">
        <f>COUNTA(Table4[OrderID])</f>
        <v>1500</v>
      </c>
    </row>
    <row r="1486" spans="1:5" x14ac:dyDescent="0.25">
      <c r="A1486" t="s">
        <v>1911</v>
      </c>
      <c r="B1486" t="s">
        <v>36</v>
      </c>
      <c r="C1486" t="s">
        <v>421</v>
      </c>
      <c r="D1486" s="1">
        <v>46014.695130086708</v>
      </c>
      <c r="E1486">
        <f>COUNTA(Table4[OrderID])</f>
        <v>1500</v>
      </c>
    </row>
    <row r="1487" spans="1:5" x14ac:dyDescent="0.25">
      <c r="A1487" t="s">
        <v>1912</v>
      </c>
      <c r="B1487" t="s">
        <v>26</v>
      </c>
      <c r="C1487" t="s">
        <v>423</v>
      </c>
      <c r="D1487" s="1">
        <v>46015.182121414269</v>
      </c>
      <c r="E1487">
        <f>COUNTA(Table4[OrderID])</f>
        <v>1500</v>
      </c>
    </row>
    <row r="1488" spans="1:5" x14ac:dyDescent="0.25">
      <c r="A1488" t="s">
        <v>1913</v>
      </c>
      <c r="B1488" t="s">
        <v>90</v>
      </c>
      <c r="C1488" t="s">
        <v>423</v>
      </c>
      <c r="D1488" s="1">
        <v>46015.669112741823</v>
      </c>
      <c r="E1488">
        <f>COUNTA(Table4[OrderID])</f>
        <v>1500</v>
      </c>
    </row>
    <row r="1489" spans="1:5" x14ac:dyDescent="0.25">
      <c r="A1489" t="s">
        <v>1914</v>
      </c>
      <c r="B1489" t="s">
        <v>150</v>
      </c>
      <c r="C1489" t="s">
        <v>423</v>
      </c>
      <c r="D1489" s="1">
        <v>46016.156104069378</v>
      </c>
      <c r="E1489">
        <f>COUNTA(Table4[OrderID])</f>
        <v>1500</v>
      </c>
    </row>
    <row r="1490" spans="1:5" x14ac:dyDescent="0.25">
      <c r="A1490" t="s">
        <v>1915</v>
      </c>
      <c r="B1490" t="s">
        <v>54</v>
      </c>
      <c r="C1490" t="s">
        <v>423</v>
      </c>
      <c r="D1490" s="1">
        <v>46016.643095396917</v>
      </c>
      <c r="E1490">
        <f>COUNTA(Table4[OrderID])</f>
        <v>1500</v>
      </c>
    </row>
    <row r="1491" spans="1:5" x14ac:dyDescent="0.25">
      <c r="A1491" t="s">
        <v>1916</v>
      </c>
      <c r="B1491" t="s">
        <v>166</v>
      </c>
      <c r="C1491" t="s">
        <v>421</v>
      </c>
      <c r="D1491" s="1">
        <v>46017.130086724479</v>
      </c>
      <c r="E1491">
        <f>COUNTA(Table4[OrderID])</f>
        <v>1500</v>
      </c>
    </row>
    <row r="1492" spans="1:5" x14ac:dyDescent="0.25">
      <c r="A1492" t="s">
        <v>1917</v>
      </c>
      <c r="B1492" t="s">
        <v>104</v>
      </c>
      <c r="C1492" t="s">
        <v>423</v>
      </c>
      <c r="D1492" s="1">
        <v>46017.617078052033</v>
      </c>
      <c r="E1492">
        <f>COUNTA(Table4[OrderID])</f>
        <v>1500</v>
      </c>
    </row>
    <row r="1493" spans="1:5" x14ac:dyDescent="0.25">
      <c r="A1493" t="s">
        <v>1918</v>
      </c>
      <c r="B1493" t="s">
        <v>58</v>
      </c>
      <c r="C1493" t="s">
        <v>421</v>
      </c>
      <c r="D1493" s="1">
        <v>46018.10406937958</v>
      </c>
      <c r="E1493">
        <f>COUNTA(Table4[OrderID])</f>
        <v>1500</v>
      </c>
    </row>
    <row r="1494" spans="1:5" x14ac:dyDescent="0.25">
      <c r="A1494" t="s">
        <v>1919</v>
      </c>
      <c r="B1494" t="s">
        <v>80</v>
      </c>
      <c r="C1494" t="s">
        <v>424</v>
      </c>
      <c r="D1494" s="1">
        <v>46018.591060707127</v>
      </c>
      <c r="E1494">
        <f>COUNTA(Table4[OrderID])</f>
        <v>1500</v>
      </c>
    </row>
    <row r="1495" spans="1:5" x14ac:dyDescent="0.25">
      <c r="A1495" t="s">
        <v>1920</v>
      </c>
      <c r="B1495" t="s">
        <v>142</v>
      </c>
      <c r="C1495" t="s">
        <v>423</v>
      </c>
      <c r="D1495" s="1">
        <v>46019.078052034689</v>
      </c>
      <c r="E1495">
        <f>COUNTA(Table4[OrderID])</f>
        <v>1500</v>
      </c>
    </row>
    <row r="1496" spans="1:5" x14ac:dyDescent="0.25">
      <c r="A1496" t="s">
        <v>1921</v>
      </c>
      <c r="B1496" t="s">
        <v>106</v>
      </c>
      <c r="C1496" t="s">
        <v>422</v>
      </c>
      <c r="D1496" s="1">
        <v>46019.565043362243</v>
      </c>
      <c r="E1496">
        <f>COUNTA(Table4[OrderID])</f>
        <v>1500</v>
      </c>
    </row>
    <row r="1497" spans="1:5" x14ac:dyDescent="0.25">
      <c r="A1497" t="s">
        <v>1922</v>
      </c>
      <c r="B1497" t="s">
        <v>54</v>
      </c>
      <c r="C1497" t="s">
        <v>423</v>
      </c>
      <c r="D1497" s="1">
        <v>46020.05203468979</v>
      </c>
      <c r="E1497">
        <f>COUNTA(Table4[OrderID])</f>
        <v>1500</v>
      </c>
    </row>
    <row r="1498" spans="1:5" x14ac:dyDescent="0.25">
      <c r="A1498" t="s">
        <v>1923</v>
      </c>
      <c r="B1498" t="s">
        <v>44</v>
      </c>
      <c r="C1498" t="s">
        <v>423</v>
      </c>
      <c r="D1498" s="1">
        <v>46020.539026017337</v>
      </c>
      <c r="E1498">
        <f>COUNTA(Table4[OrderID])</f>
        <v>1500</v>
      </c>
    </row>
    <row r="1499" spans="1:5" x14ac:dyDescent="0.25">
      <c r="A1499" t="s">
        <v>1924</v>
      </c>
      <c r="B1499" t="s">
        <v>126</v>
      </c>
      <c r="C1499" t="s">
        <v>421</v>
      </c>
      <c r="D1499" s="1">
        <v>46021.026017344899</v>
      </c>
      <c r="E1499">
        <f>COUNTA(Table4[OrderID])</f>
        <v>1500</v>
      </c>
    </row>
    <row r="1500" spans="1:5" x14ac:dyDescent="0.25">
      <c r="A1500" t="s">
        <v>1925</v>
      </c>
      <c r="B1500" t="s">
        <v>84</v>
      </c>
      <c r="C1500" t="s">
        <v>423</v>
      </c>
      <c r="D1500" s="1">
        <v>46021.513008672453</v>
      </c>
      <c r="E1500">
        <f>COUNTA(Table4[OrderID])</f>
        <v>1500</v>
      </c>
    </row>
    <row r="1501" spans="1:5" x14ac:dyDescent="0.25">
      <c r="A1501" t="s">
        <v>1926</v>
      </c>
      <c r="B1501" t="s">
        <v>154</v>
      </c>
      <c r="C1501" t="s">
        <v>422</v>
      </c>
      <c r="D1501" s="1">
        <v>46022</v>
      </c>
      <c r="E1501">
        <f>COUNTA(Table4[OrderID])</f>
        <v>1500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54B7A-E3D6-4A6B-A72D-9E09D75D9BF9}">
  <dimension ref="A3:E124"/>
  <sheetViews>
    <sheetView topLeftCell="A2" workbookViewId="0">
      <selection activeCell="H5" sqref="H5"/>
    </sheetView>
  </sheetViews>
  <sheetFormatPr defaultRowHeight="15" x14ac:dyDescent="0.25"/>
  <cols>
    <col min="1" max="1" width="13.140625" bestFit="1" customWidth="1"/>
    <col min="2" max="2" width="16.7109375" bestFit="1" customWidth="1"/>
    <col min="3" max="3" width="12" bestFit="1" customWidth="1"/>
    <col min="4" max="6" width="11" bestFit="1" customWidth="1"/>
    <col min="7" max="7" width="10" bestFit="1" customWidth="1"/>
    <col min="8" max="8" width="12" bestFit="1" customWidth="1"/>
  </cols>
  <sheetData>
    <row r="3" spans="1:5" x14ac:dyDescent="0.25">
      <c r="A3" s="8" t="s">
        <v>8353</v>
      </c>
      <c r="B3" t="s">
        <v>8355</v>
      </c>
      <c r="D3" s="11" t="s">
        <v>8353</v>
      </c>
      <c r="E3" s="11" t="s">
        <v>8355</v>
      </c>
    </row>
    <row r="4" spans="1:5" x14ac:dyDescent="0.25">
      <c r="A4" s="9" t="s">
        <v>332</v>
      </c>
      <c r="B4" s="10">
        <v>885671.44</v>
      </c>
      <c r="D4" s="9" t="s">
        <v>201</v>
      </c>
      <c r="E4" s="10">
        <v>727827.97</v>
      </c>
    </row>
    <row r="5" spans="1:5" x14ac:dyDescent="0.25">
      <c r="A5" s="9" t="s">
        <v>177</v>
      </c>
      <c r="B5" s="10">
        <v>857076.53000000014</v>
      </c>
      <c r="D5" s="9" t="s">
        <v>410</v>
      </c>
      <c r="E5" s="10">
        <v>763887.62999999989</v>
      </c>
    </row>
    <row r="6" spans="1:5" x14ac:dyDescent="0.25">
      <c r="A6" s="9" t="s">
        <v>318</v>
      </c>
      <c r="B6" s="10">
        <v>806467.3600000001</v>
      </c>
      <c r="D6" s="9" t="s">
        <v>318</v>
      </c>
      <c r="E6" s="10">
        <v>806467.3600000001</v>
      </c>
    </row>
    <row r="7" spans="1:5" x14ac:dyDescent="0.25">
      <c r="A7" s="9" t="s">
        <v>410</v>
      </c>
      <c r="B7" s="10">
        <v>763887.62999999989</v>
      </c>
      <c r="D7" s="9" t="s">
        <v>177</v>
      </c>
      <c r="E7" s="10">
        <v>857076.53000000014</v>
      </c>
    </row>
    <row r="8" spans="1:5" x14ac:dyDescent="0.25">
      <c r="A8" s="9" t="s">
        <v>201</v>
      </c>
      <c r="B8" s="10">
        <v>727827.97</v>
      </c>
      <c r="D8" s="9" t="s">
        <v>332</v>
      </c>
      <c r="E8" s="10">
        <v>885671.44</v>
      </c>
    </row>
    <row r="9" spans="1:5" x14ac:dyDescent="0.25">
      <c r="A9" s="9" t="s">
        <v>284</v>
      </c>
      <c r="B9" s="10">
        <v>709933.93</v>
      </c>
    </row>
    <row r="10" spans="1:5" x14ac:dyDescent="0.25">
      <c r="A10" s="9" t="s">
        <v>326</v>
      </c>
      <c r="B10" s="10">
        <v>708017.20000000007</v>
      </c>
    </row>
    <row r="11" spans="1:5" x14ac:dyDescent="0.25">
      <c r="A11" s="9" t="s">
        <v>266</v>
      </c>
      <c r="B11" s="10">
        <v>706168.55000000016</v>
      </c>
    </row>
    <row r="12" spans="1:5" x14ac:dyDescent="0.25">
      <c r="A12" s="9" t="s">
        <v>404</v>
      </c>
      <c r="B12" s="10">
        <v>702636.79999999993</v>
      </c>
    </row>
    <row r="13" spans="1:5" x14ac:dyDescent="0.25">
      <c r="A13" s="9" t="s">
        <v>248</v>
      </c>
      <c r="B13" s="10">
        <v>702155.07</v>
      </c>
    </row>
    <row r="14" spans="1:5" x14ac:dyDescent="0.25">
      <c r="A14" s="9" t="s">
        <v>203</v>
      </c>
      <c r="B14" s="10">
        <v>693131.42999999982</v>
      </c>
    </row>
    <row r="15" spans="1:5" x14ac:dyDescent="0.25">
      <c r="A15" s="9" t="s">
        <v>286</v>
      </c>
      <c r="B15" s="10">
        <v>655436.37</v>
      </c>
    </row>
    <row r="16" spans="1:5" x14ac:dyDescent="0.25">
      <c r="A16" s="9" t="s">
        <v>240</v>
      </c>
      <c r="B16" s="10">
        <v>654328.41</v>
      </c>
    </row>
    <row r="17" spans="1:2" x14ac:dyDescent="0.25">
      <c r="A17" s="9" t="s">
        <v>340</v>
      </c>
      <c r="B17" s="10">
        <v>651582.57000000007</v>
      </c>
    </row>
    <row r="18" spans="1:2" x14ac:dyDescent="0.25">
      <c r="A18" s="9" t="s">
        <v>416</v>
      </c>
      <c r="B18" s="10">
        <v>635204.17999999993</v>
      </c>
    </row>
    <row r="19" spans="1:2" x14ac:dyDescent="0.25">
      <c r="A19" s="9" t="s">
        <v>280</v>
      </c>
      <c r="B19" s="10">
        <v>629024.23</v>
      </c>
    </row>
    <row r="20" spans="1:2" x14ac:dyDescent="0.25">
      <c r="A20" s="9" t="s">
        <v>368</v>
      </c>
      <c r="B20" s="10">
        <v>621247.82999999996</v>
      </c>
    </row>
    <row r="21" spans="1:2" x14ac:dyDescent="0.25">
      <c r="A21" s="9" t="s">
        <v>320</v>
      </c>
      <c r="B21" s="10">
        <v>608175.66</v>
      </c>
    </row>
    <row r="22" spans="1:2" x14ac:dyDescent="0.25">
      <c r="A22" s="9" t="s">
        <v>406</v>
      </c>
      <c r="B22" s="10">
        <v>602247.41999999981</v>
      </c>
    </row>
    <row r="23" spans="1:2" x14ac:dyDescent="0.25">
      <c r="A23" s="9" t="s">
        <v>314</v>
      </c>
      <c r="B23" s="10">
        <v>602160.52999999991</v>
      </c>
    </row>
    <row r="24" spans="1:2" x14ac:dyDescent="0.25">
      <c r="A24" s="9" t="s">
        <v>362</v>
      </c>
      <c r="B24" s="10">
        <v>598636.97999999986</v>
      </c>
    </row>
    <row r="25" spans="1:2" x14ac:dyDescent="0.25">
      <c r="A25" s="9" t="s">
        <v>192</v>
      </c>
      <c r="B25" s="10">
        <v>597893.08000000007</v>
      </c>
    </row>
    <row r="26" spans="1:2" x14ac:dyDescent="0.25">
      <c r="A26" s="9" t="s">
        <v>342</v>
      </c>
      <c r="B26" s="10">
        <v>597152.69000000006</v>
      </c>
    </row>
    <row r="27" spans="1:2" x14ac:dyDescent="0.25">
      <c r="A27" s="9" t="s">
        <v>270</v>
      </c>
      <c r="B27" s="10">
        <v>595909.91000000015</v>
      </c>
    </row>
    <row r="28" spans="1:2" x14ac:dyDescent="0.25">
      <c r="A28" s="9" t="s">
        <v>328</v>
      </c>
      <c r="B28" s="10">
        <v>592529.74000000011</v>
      </c>
    </row>
    <row r="29" spans="1:2" x14ac:dyDescent="0.25">
      <c r="A29" s="9" t="s">
        <v>180</v>
      </c>
      <c r="B29" s="10">
        <v>591791.40999999992</v>
      </c>
    </row>
    <row r="30" spans="1:2" x14ac:dyDescent="0.25">
      <c r="A30" s="9" t="s">
        <v>364</v>
      </c>
      <c r="B30" s="10">
        <v>588059.21</v>
      </c>
    </row>
    <row r="31" spans="1:2" x14ac:dyDescent="0.25">
      <c r="A31" s="9" t="s">
        <v>304</v>
      </c>
      <c r="B31" s="10">
        <v>578948.83000000007</v>
      </c>
    </row>
    <row r="32" spans="1:2" x14ac:dyDescent="0.25">
      <c r="A32" s="9" t="s">
        <v>354</v>
      </c>
      <c r="B32" s="10">
        <v>577125.9</v>
      </c>
    </row>
    <row r="33" spans="1:2" x14ac:dyDescent="0.25">
      <c r="A33" s="9" t="s">
        <v>356</v>
      </c>
      <c r="B33" s="10">
        <v>572669.82999999996</v>
      </c>
    </row>
    <row r="34" spans="1:2" x14ac:dyDescent="0.25">
      <c r="A34" s="9" t="s">
        <v>230</v>
      </c>
      <c r="B34" s="10">
        <v>567435.38</v>
      </c>
    </row>
    <row r="35" spans="1:2" x14ac:dyDescent="0.25">
      <c r="A35" s="9" t="s">
        <v>394</v>
      </c>
      <c r="B35" s="10">
        <v>562478.26</v>
      </c>
    </row>
    <row r="36" spans="1:2" x14ac:dyDescent="0.25">
      <c r="A36" s="9" t="s">
        <v>282</v>
      </c>
      <c r="B36" s="10">
        <v>535241.54999999993</v>
      </c>
    </row>
    <row r="37" spans="1:2" x14ac:dyDescent="0.25">
      <c r="A37" s="9" t="s">
        <v>388</v>
      </c>
      <c r="B37" s="10">
        <v>532882.09000000008</v>
      </c>
    </row>
    <row r="38" spans="1:2" x14ac:dyDescent="0.25">
      <c r="A38" s="9" t="s">
        <v>290</v>
      </c>
      <c r="B38" s="10">
        <v>530296.45000000007</v>
      </c>
    </row>
    <row r="39" spans="1:2" x14ac:dyDescent="0.25">
      <c r="A39" s="9" t="s">
        <v>219</v>
      </c>
      <c r="B39" s="10">
        <v>521208.42</v>
      </c>
    </row>
    <row r="40" spans="1:2" x14ac:dyDescent="0.25">
      <c r="A40" s="9" t="s">
        <v>382</v>
      </c>
      <c r="B40" s="10">
        <v>508177.17</v>
      </c>
    </row>
    <row r="41" spans="1:2" x14ac:dyDescent="0.25">
      <c r="A41" s="9" t="s">
        <v>197</v>
      </c>
      <c r="B41" s="10">
        <v>498169.94999999995</v>
      </c>
    </row>
    <row r="42" spans="1:2" x14ac:dyDescent="0.25">
      <c r="A42" s="9" t="s">
        <v>330</v>
      </c>
      <c r="B42" s="10">
        <v>491743.03999999986</v>
      </c>
    </row>
    <row r="43" spans="1:2" x14ac:dyDescent="0.25">
      <c r="A43" s="9" t="s">
        <v>310</v>
      </c>
      <c r="B43" s="10">
        <v>491093.4599999999</v>
      </c>
    </row>
    <row r="44" spans="1:2" x14ac:dyDescent="0.25">
      <c r="A44" s="9" t="s">
        <v>288</v>
      </c>
      <c r="B44" s="10">
        <v>489843.83999999997</v>
      </c>
    </row>
    <row r="45" spans="1:2" x14ac:dyDescent="0.25">
      <c r="A45" s="9" t="s">
        <v>194</v>
      </c>
      <c r="B45" s="10">
        <v>482309.67000000004</v>
      </c>
    </row>
    <row r="46" spans="1:2" x14ac:dyDescent="0.25">
      <c r="A46" s="9" t="s">
        <v>256</v>
      </c>
      <c r="B46" s="10">
        <v>477685.47</v>
      </c>
    </row>
    <row r="47" spans="1:2" x14ac:dyDescent="0.25">
      <c r="A47" s="9" t="s">
        <v>246</v>
      </c>
      <c r="B47" s="10">
        <v>472409.24000000005</v>
      </c>
    </row>
    <row r="48" spans="1:2" x14ac:dyDescent="0.25">
      <c r="A48" s="9" t="s">
        <v>352</v>
      </c>
      <c r="B48" s="10">
        <v>465596.6</v>
      </c>
    </row>
    <row r="49" spans="1:2" x14ac:dyDescent="0.25">
      <c r="A49" s="9" t="s">
        <v>262</v>
      </c>
      <c r="B49" s="10">
        <v>462125.41000000003</v>
      </c>
    </row>
    <row r="50" spans="1:2" x14ac:dyDescent="0.25">
      <c r="A50" s="9" t="s">
        <v>250</v>
      </c>
      <c r="B50" s="10">
        <v>452217.71</v>
      </c>
    </row>
    <row r="51" spans="1:2" x14ac:dyDescent="0.25">
      <c r="A51" s="9" t="s">
        <v>234</v>
      </c>
      <c r="B51" s="10">
        <v>439536.23000000004</v>
      </c>
    </row>
    <row r="52" spans="1:2" x14ac:dyDescent="0.25">
      <c r="A52" s="9" t="s">
        <v>236</v>
      </c>
      <c r="B52" s="10">
        <v>438455.71000000008</v>
      </c>
    </row>
    <row r="53" spans="1:2" x14ac:dyDescent="0.25">
      <c r="A53" s="9" t="s">
        <v>228</v>
      </c>
      <c r="B53" s="10">
        <v>422445.99</v>
      </c>
    </row>
    <row r="54" spans="1:2" x14ac:dyDescent="0.25">
      <c r="A54" s="9" t="s">
        <v>372</v>
      </c>
      <c r="B54" s="10">
        <v>420603.60000000009</v>
      </c>
    </row>
    <row r="55" spans="1:2" x14ac:dyDescent="0.25">
      <c r="A55" s="9" t="s">
        <v>276</v>
      </c>
      <c r="B55" s="10">
        <v>414569.47000000009</v>
      </c>
    </row>
    <row r="56" spans="1:2" x14ac:dyDescent="0.25">
      <c r="A56" s="9" t="s">
        <v>306</v>
      </c>
      <c r="B56" s="10">
        <v>392918.8</v>
      </c>
    </row>
    <row r="57" spans="1:2" x14ac:dyDescent="0.25">
      <c r="A57" s="9" t="s">
        <v>183</v>
      </c>
      <c r="B57" s="10">
        <v>391141.24000000005</v>
      </c>
    </row>
    <row r="58" spans="1:2" x14ac:dyDescent="0.25">
      <c r="A58" s="9" t="s">
        <v>412</v>
      </c>
      <c r="B58" s="10">
        <v>384112.14999999991</v>
      </c>
    </row>
    <row r="59" spans="1:2" x14ac:dyDescent="0.25">
      <c r="A59" s="9" t="s">
        <v>215</v>
      </c>
      <c r="B59" s="10">
        <v>378705.60999999993</v>
      </c>
    </row>
    <row r="60" spans="1:2" x14ac:dyDescent="0.25">
      <c r="A60" s="9" t="s">
        <v>408</v>
      </c>
      <c r="B60" s="10">
        <v>376851.27</v>
      </c>
    </row>
    <row r="61" spans="1:2" x14ac:dyDescent="0.25">
      <c r="A61" s="9" t="s">
        <v>300</v>
      </c>
      <c r="B61" s="10">
        <v>375340.58999999997</v>
      </c>
    </row>
    <row r="62" spans="1:2" x14ac:dyDescent="0.25">
      <c r="A62" s="9" t="s">
        <v>384</v>
      </c>
      <c r="B62" s="10">
        <v>373795.02999999997</v>
      </c>
    </row>
    <row r="63" spans="1:2" x14ac:dyDescent="0.25">
      <c r="A63" s="9" t="s">
        <v>336</v>
      </c>
      <c r="B63" s="10">
        <v>372878.44999999995</v>
      </c>
    </row>
    <row r="64" spans="1:2" x14ac:dyDescent="0.25">
      <c r="A64" s="9" t="s">
        <v>274</v>
      </c>
      <c r="B64" s="10">
        <v>367907.56000000006</v>
      </c>
    </row>
    <row r="65" spans="1:2" x14ac:dyDescent="0.25">
      <c r="A65" s="9" t="s">
        <v>358</v>
      </c>
      <c r="B65" s="10">
        <v>364510.37999999995</v>
      </c>
    </row>
    <row r="66" spans="1:2" x14ac:dyDescent="0.25">
      <c r="A66" s="9" t="s">
        <v>374</v>
      </c>
      <c r="B66" s="10">
        <v>363448.17000000004</v>
      </c>
    </row>
    <row r="67" spans="1:2" x14ac:dyDescent="0.25">
      <c r="A67" s="9" t="s">
        <v>213</v>
      </c>
      <c r="B67" s="10">
        <v>360643.19</v>
      </c>
    </row>
    <row r="68" spans="1:2" x14ac:dyDescent="0.25">
      <c r="A68" s="9" t="s">
        <v>418</v>
      </c>
      <c r="B68" s="10">
        <v>347550.78</v>
      </c>
    </row>
    <row r="69" spans="1:2" x14ac:dyDescent="0.25">
      <c r="A69" s="9" t="s">
        <v>366</v>
      </c>
      <c r="B69" s="10">
        <v>344033.82999999996</v>
      </c>
    </row>
    <row r="70" spans="1:2" x14ac:dyDescent="0.25">
      <c r="A70" s="9" t="s">
        <v>211</v>
      </c>
      <c r="B70" s="10">
        <v>338521.58000000007</v>
      </c>
    </row>
    <row r="71" spans="1:2" x14ac:dyDescent="0.25">
      <c r="A71" s="9" t="s">
        <v>386</v>
      </c>
      <c r="B71" s="10">
        <v>305580.60000000009</v>
      </c>
    </row>
    <row r="72" spans="1:2" x14ac:dyDescent="0.25">
      <c r="A72" s="9" t="s">
        <v>344</v>
      </c>
      <c r="B72" s="10">
        <v>296891.61000000004</v>
      </c>
    </row>
    <row r="73" spans="1:2" x14ac:dyDescent="0.25">
      <c r="A73" s="9" t="s">
        <v>392</v>
      </c>
      <c r="B73" s="10">
        <v>287936.56000000006</v>
      </c>
    </row>
    <row r="74" spans="1:2" x14ac:dyDescent="0.25">
      <c r="A74" s="9" t="s">
        <v>252</v>
      </c>
      <c r="B74" s="10">
        <v>283273.34999999998</v>
      </c>
    </row>
    <row r="75" spans="1:2" x14ac:dyDescent="0.25">
      <c r="A75" s="9" t="s">
        <v>350</v>
      </c>
      <c r="B75" s="10">
        <v>282044.92000000004</v>
      </c>
    </row>
    <row r="76" spans="1:2" x14ac:dyDescent="0.25">
      <c r="A76" s="9" t="s">
        <v>308</v>
      </c>
      <c r="B76" s="10">
        <v>279666.66000000003</v>
      </c>
    </row>
    <row r="77" spans="1:2" x14ac:dyDescent="0.25">
      <c r="A77" s="9" t="s">
        <v>370</v>
      </c>
      <c r="B77" s="10">
        <v>278230.69999999995</v>
      </c>
    </row>
    <row r="78" spans="1:2" x14ac:dyDescent="0.25">
      <c r="A78" s="9" t="s">
        <v>223</v>
      </c>
      <c r="B78" s="10">
        <v>277980.09999999998</v>
      </c>
    </row>
    <row r="79" spans="1:2" x14ac:dyDescent="0.25">
      <c r="A79" s="9" t="s">
        <v>226</v>
      </c>
      <c r="B79" s="10">
        <v>277554.27999999991</v>
      </c>
    </row>
    <row r="80" spans="1:2" x14ac:dyDescent="0.25">
      <c r="A80" s="9" t="s">
        <v>174</v>
      </c>
      <c r="B80" s="10">
        <v>276544.65000000008</v>
      </c>
    </row>
    <row r="81" spans="1:2" x14ac:dyDescent="0.25">
      <c r="A81" s="9" t="s">
        <v>258</v>
      </c>
      <c r="B81" s="10">
        <v>271856.12</v>
      </c>
    </row>
    <row r="82" spans="1:2" x14ac:dyDescent="0.25">
      <c r="A82" s="9" t="s">
        <v>298</v>
      </c>
      <c r="B82" s="10">
        <v>269885.35999999993</v>
      </c>
    </row>
    <row r="83" spans="1:2" x14ac:dyDescent="0.25">
      <c r="A83" s="9" t="s">
        <v>272</v>
      </c>
      <c r="B83" s="10">
        <v>268118.52</v>
      </c>
    </row>
    <row r="84" spans="1:2" x14ac:dyDescent="0.25">
      <c r="A84" s="9" t="s">
        <v>396</v>
      </c>
      <c r="B84" s="10">
        <v>265417.39999999997</v>
      </c>
    </row>
    <row r="85" spans="1:2" x14ac:dyDescent="0.25">
      <c r="A85" s="9" t="s">
        <v>294</v>
      </c>
      <c r="B85" s="10">
        <v>258412.82999999996</v>
      </c>
    </row>
    <row r="86" spans="1:2" x14ac:dyDescent="0.25">
      <c r="A86" s="9" t="s">
        <v>400</v>
      </c>
      <c r="B86" s="10">
        <v>258292.32999999996</v>
      </c>
    </row>
    <row r="87" spans="1:2" x14ac:dyDescent="0.25">
      <c r="A87" s="9" t="s">
        <v>390</v>
      </c>
      <c r="B87" s="10">
        <v>257078.38000000003</v>
      </c>
    </row>
    <row r="88" spans="1:2" x14ac:dyDescent="0.25">
      <c r="A88" s="9" t="s">
        <v>217</v>
      </c>
      <c r="B88" s="10">
        <v>248435.17</v>
      </c>
    </row>
    <row r="89" spans="1:2" x14ac:dyDescent="0.25">
      <c r="A89" s="9" t="s">
        <v>312</v>
      </c>
      <c r="B89" s="10">
        <v>234583.26000000004</v>
      </c>
    </row>
    <row r="90" spans="1:2" x14ac:dyDescent="0.25">
      <c r="A90" s="9" t="s">
        <v>348</v>
      </c>
      <c r="B90" s="10">
        <v>233706.85000000003</v>
      </c>
    </row>
    <row r="91" spans="1:2" x14ac:dyDescent="0.25">
      <c r="A91" s="9" t="s">
        <v>322</v>
      </c>
      <c r="B91" s="10">
        <v>227768.90000000002</v>
      </c>
    </row>
    <row r="92" spans="1:2" x14ac:dyDescent="0.25">
      <c r="A92" s="9" t="s">
        <v>338</v>
      </c>
      <c r="B92" s="10">
        <v>220312.18999999997</v>
      </c>
    </row>
    <row r="93" spans="1:2" x14ac:dyDescent="0.25">
      <c r="A93" s="9" t="s">
        <v>402</v>
      </c>
      <c r="B93" s="10">
        <v>217063.54</v>
      </c>
    </row>
    <row r="94" spans="1:2" x14ac:dyDescent="0.25">
      <c r="A94" s="9" t="s">
        <v>207</v>
      </c>
      <c r="B94" s="10">
        <v>212850.18999999997</v>
      </c>
    </row>
    <row r="95" spans="1:2" x14ac:dyDescent="0.25">
      <c r="A95" s="9" t="s">
        <v>302</v>
      </c>
      <c r="B95" s="10">
        <v>204460.95999999996</v>
      </c>
    </row>
    <row r="96" spans="1:2" x14ac:dyDescent="0.25">
      <c r="A96" s="9" t="s">
        <v>205</v>
      </c>
      <c r="B96" s="10">
        <v>196904.30000000002</v>
      </c>
    </row>
    <row r="97" spans="1:2" x14ac:dyDescent="0.25">
      <c r="A97" s="9" t="s">
        <v>414</v>
      </c>
      <c r="B97" s="10">
        <v>195768.33000000005</v>
      </c>
    </row>
    <row r="98" spans="1:2" x14ac:dyDescent="0.25">
      <c r="A98" s="9" t="s">
        <v>278</v>
      </c>
      <c r="B98" s="10">
        <v>189726.33999999997</v>
      </c>
    </row>
    <row r="99" spans="1:2" x14ac:dyDescent="0.25">
      <c r="A99" s="9" t="s">
        <v>209</v>
      </c>
      <c r="B99" s="10">
        <v>186073.45</v>
      </c>
    </row>
    <row r="100" spans="1:2" x14ac:dyDescent="0.25">
      <c r="A100" s="9" t="s">
        <v>254</v>
      </c>
      <c r="B100" s="10">
        <v>179701.9899999999</v>
      </c>
    </row>
    <row r="101" spans="1:2" x14ac:dyDescent="0.25">
      <c r="A101" s="9" t="s">
        <v>260</v>
      </c>
      <c r="B101" s="10">
        <v>163616.69</v>
      </c>
    </row>
    <row r="102" spans="1:2" x14ac:dyDescent="0.25">
      <c r="A102" s="9" t="s">
        <v>232</v>
      </c>
      <c r="B102" s="10">
        <v>162022.87</v>
      </c>
    </row>
    <row r="103" spans="1:2" x14ac:dyDescent="0.25">
      <c r="A103" s="9" t="s">
        <v>378</v>
      </c>
      <c r="B103" s="10">
        <v>158575.07999999999</v>
      </c>
    </row>
    <row r="104" spans="1:2" x14ac:dyDescent="0.25">
      <c r="A104" s="9" t="s">
        <v>221</v>
      </c>
      <c r="B104" s="10">
        <v>156378.60999999999</v>
      </c>
    </row>
    <row r="105" spans="1:2" x14ac:dyDescent="0.25">
      <c r="A105" s="9" t="s">
        <v>185</v>
      </c>
      <c r="B105" s="10">
        <v>155649.40000000005</v>
      </c>
    </row>
    <row r="106" spans="1:2" x14ac:dyDescent="0.25">
      <c r="A106" s="9" t="s">
        <v>242</v>
      </c>
      <c r="B106" s="10">
        <v>152692.72</v>
      </c>
    </row>
    <row r="107" spans="1:2" x14ac:dyDescent="0.25">
      <c r="A107" s="9" t="s">
        <v>187</v>
      </c>
      <c r="B107" s="10">
        <v>148520.56999999998</v>
      </c>
    </row>
    <row r="108" spans="1:2" x14ac:dyDescent="0.25">
      <c r="A108" s="9" t="s">
        <v>244</v>
      </c>
      <c r="B108" s="10">
        <v>147160.97999999995</v>
      </c>
    </row>
    <row r="109" spans="1:2" x14ac:dyDescent="0.25">
      <c r="A109" s="9" t="s">
        <v>292</v>
      </c>
      <c r="B109" s="10">
        <v>142129.38</v>
      </c>
    </row>
    <row r="110" spans="1:2" x14ac:dyDescent="0.25">
      <c r="A110" s="9" t="s">
        <v>316</v>
      </c>
      <c r="B110" s="10">
        <v>140459.09999999998</v>
      </c>
    </row>
    <row r="111" spans="1:2" x14ac:dyDescent="0.25">
      <c r="A111" s="9" t="s">
        <v>268</v>
      </c>
      <c r="B111" s="10">
        <v>133459.75000000003</v>
      </c>
    </row>
    <row r="112" spans="1:2" x14ac:dyDescent="0.25">
      <c r="A112" s="9" t="s">
        <v>264</v>
      </c>
      <c r="B112" s="10">
        <v>122341.66999999995</v>
      </c>
    </row>
    <row r="113" spans="1:2" x14ac:dyDescent="0.25">
      <c r="A113" s="9" t="s">
        <v>334</v>
      </c>
      <c r="B113" s="10">
        <v>115501.94999999997</v>
      </c>
    </row>
    <row r="114" spans="1:2" x14ac:dyDescent="0.25">
      <c r="A114" s="9" t="s">
        <v>360</v>
      </c>
      <c r="B114" s="10">
        <v>115152.90000000002</v>
      </c>
    </row>
    <row r="115" spans="1:2" x14ac:dyDescent="0.25">
      <c r="A115" s="9" t="s">
        <v>346</v>
      </c>
      <c r="B115" s="10">
        <v>103022.92</v>
      </c>
    </row>
    <row r="116" spans="1:2" x14ac:dyDescent="0.25">
      <c r="A116" s="9" t="s">
        <v>238</v>
      </c>
      <c r="B116" s="10">
        <v>98478.819999999992</v>
      </c>
    </row>
    <row r="117" spans="1:2" x14ac:dyDescent="0.25">
      <c r="A117" s="9" t="s">
        <v>398</v>
      </c>
      <c r="B117" s="10">
        <v>98153.859999999986</v>
      </c>
    </row>
    <row r="118" spans="1:2" x14ac:dyDescent="0.25">
      <c r="A118" s="9" t="s">
        <v>324</v>
      </c>
      <c r="B118" s="10">
        <v>95980.079999999973</v>
      </c>
    </row>
    <row r="119" spans="1:2" x14ac:dyDescent="0.25">
      <c r="A119" s="9" t="s">
        <v>199</v>
      </c>
      <c r="B119" s="10">
        <v>95658.73000000001</v>
      </c>
    </row>
    <row r="120" spans="1:2" x14ac:dyDescent="0.25">
      <c r="A120" s="9" t="s">
        <v>189</v>
      </c>
      <c r="B120" s="10">
        <v>93613.47</v>
      </c>
    </row>
    <row r="121" spans="1:2" x14ac:dyDescent="0.25">
      <c r="A121" s="9" t="s">
        <v>296</v>
      </c>
      <c r="B121" s="10">
        <v>91082.159999999989</v>
      </c>
    </row>
    <row r="122" spans="1:2" x14ac:dyDescent="0.25">
      <c r="A122" s="9" t="s">
        <v>380</v>
      </c>
      <c r="B122" s="10">
        <v>89119.889999999985</v>
      </c>
    </row>
    <row r="123" spans="1:2" x14ac:dyDescent="0.25">
      <c r="A123" s="9" t="s">
        <v>376</v>
      </c>
      <c r="B123" s="10">
        <v>85772.779999999984</v>
      </c>
    </row>
    <row r="124" spans="1:2" x14ac:dyDescent="0.25">
      <c r="A124" s="9" t="s">
        <v>8354</v>
      </c>
      <c r="B124" s="10">
        <v>46328646.25</v>
      </c>
    </row>
  </sheetData>
  <sortState xmlns:xlrd2="http://schemas.microsoft.com/office/spreadsheetml/2017/richdata2" ref="D4:E8">
    <sortCondition ref="E4:E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59FD-98C1-4A5B-A3E4-920064BEF0A0}">
  <dimension ref="A2:B9"/>
  <sheetViews>
    <sheetView workbookViewId="0">
      <selection activeCell="P48" sqref="P48"/>
    </sheetView>
  </sheetViews>
  <sheetFormatPr defaultRowHeight="15" x14ac:dyDescent="0.25"/>
  <cols>
    <col min="1" max="1" width="13.140625" bestFit="1" customWidth="1"/>
    <col min="2" max="3" width="12.5703125" bestFit="1" customWidth="1"/>
  </cols>
  <sheetData>
    <row r="2" spans="1:2" x14ac:dyDescent="0.25">
      <c r="A2" s="8" t="s">
        <v>8353</v>
      </c>
      <c r="B2" t="s">
        <v>8361</v>
      </c>
    </row>
    <row r="3" spans="1:2" x14ac:dyDescent="0.25">
      <c r="A3" s="9" t="s">
        <v>190</v>
      </c>
      <c r="B3" s="10">
        <v>951693.83999999985</v>
      </c>
    </row>
    <row r="4" spans="1:2" x14ac:dyDescent="0.25">
      <c r="A4" s="9" t="s">
        <v>181</v>
      </c>
      <c r="B4" s="10">
        <v>2262783.4199999976</v>
      </c>
    </row>
    <row r="5" spans="1:2" x14ac:dyDescent="0.25">
      <c r="A5" s="9" t="s">
        <v>175</v>
      </c>
      <c r="B5" s="10">
        <v>2282546.5099999993</v>
      </c>
    </row>
    <row r="6" spans="1:2" x14ac:dyDescent="0.25">
      <c r="A6" s="9" t="s">
        <v>195</v>
      </c>
      <c r="B6" s="10">
        <v>2314351.6900000004</v>
      </c>
    </row>
    <row r="7" spans="1:2" x14ac:dyDescent="0.25">
      <c r="A7" s="9" t="s">
        <v>178</v>
      </c>
      <c r="B7" s="10">
        <v>2901416.7900000019</v>
      </c>
    </row>
    <row r="8" spans="1:2" x14ac:dyDescent="0.25">
      <c r="A8" s="9" t="s">
        <v>224</v>
      </c>
      <c r="B8" s="10">
        <v>3560886.1900000032</v>
      </c>
    </row>
    <row r="9" spans="1:2" x14ac:dyDescent="0.25">
      <c r="A9" s="9" t="s">
        <v>8354</v>
      </c>
      <c r="B9" s="10">
        <v>14273678.440000003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99AE-9382-4438-9DFE-A23FF27DC268}">
  <dimension ref="A3:B8"/>
  <sheetViews>
    <sheetView workbookViewId="0">
      <selection activeCell="N14" sqref="N14"/>
    </sheetView>
  </sheetViews>
  <sheetFormatPr defaultRowHeight="15" x14ac:dyDescent="0.25"/>
  <cols>
    <col min="1" max="1" width="13.140625" bestFit="1" customWidth="1"/>
    <col min="2" max="2" width="16.7109375" bestFit="1" customWidth="1"/>
  </cols>
  <sheetData>
    <row r="3" spans="1:2" x14ac:dyDescent="0.25">
      <c r="A3" s="8" t="s">
        <v>8353</v>
      </c>
      <c r="B3" t="s">
        <v>8355</v>
      </c>
    </row>
    <row r="4" spans="1:2" x14ac:dyDescent="0.25">
      <c r="A4" s="9" t="s">
        <v>424</v>
      </c>
      <c r="B4" s="10">
        <v>12933841.990000006</v>
      </c>
    </row>
    <row r="5" spans="1:2" x14ac:dyDescent="0.25">
      <c r="A5" s="9" t="s">
        <v>422</v>
      </c>
      <c r="B5" s="10">
        <v>11437821.340000018</v>
      </c>
    </row>
    <row r="6" spans="1:2" x14ac:dyDescent="0.25">
      <c r="A6" s="9" t="s">
        <v>421</v>
      </c>
      <c r="B6" s="10">
        <v>11175227.229999999</v>
      </c>
    </row>
    <row r="7" spans="1:2" x14ac:dyDescent="0.25">
      <c r="A7" s="9" t="s">
        <v>423</v>
      </c>
      <c r="B7" s="10">
        <v>10781755.689999988</v>
      </c>
    </row>
    <row r="8" spans="1:2" x14ac:dyDescent="0.25">
      <c r="A8" s="9" t="s">
        <v>8354</v>
      </c>
      <c r="B8" s="10">
        <v>46328646.250000007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B040B-DC22-4C55-B40D-7F0B199D7242}">
  <dimension ref="A3:E84"/>
  <sheetViews>
    <sheetView workbookViewId="0">
      <selection activeCell="I24" sqref="I24"/>
    </sheetView>
  </sheetViews>
  <sheetFormatPr defaultRowHeight="15" x14ac:dyDescent="0.25"/>
  <cols>
    <col min="1" max="1" width="13.140625" bestFit="1" customWidth="1"/>
    <col min="2" max="2" width="16.7109375" bestFit="1" customWidth="1"/>
  </cols>
  <sheetData>
    <row r="3" spans="1:5" x14ac:dyDescent="0.25">
      <c r="A3" s="8" t="s">
        <v>8353</v>
      </c>
      <c r="B3" t="s">
        <v>8355</v>
      </c>
      <c r="D3" s="11" t="s">
        <v>8353</v>
      </c>
      <c r="E3" s="11" t="s">
        <v>8355</v>
      </c>
    </row>
    <row r="4" spans="1:5" x14ac:dyDescent="0.25">
      <c r="A4" s="9" t="s">
        <v>65</v>
      </c>
      <c r="B4" s="10">
        <v>931850.72000000009</v>
      </c>
      <c r="D4" s="9" t="s">
        <v>65</v>
      </c>
      <c r="E4" s="10">
        <v>931850.72000000009</v>
      </c>
    </row>
    <row r="5" spans="1:5" x14ac:dyDescent="0.25">
      <c r="A5" s="9" t="s">
        <v>85</v>
      </c>
      <c r="B5" s="10">
        <v>867475.2300000008</v>
      </c>
      <c r="D5" s="9" t="s">
        <v>85</v>
      </c>
      <c r="E5" s="10">
        <v>867475.2300000008</v>
      </c>
    </row>
    <row r="6" spans="1:5" x14ac:dyDescent="0.25">
      <c r="A6" s="9" t="s">
        <v>155</v>
      </c>
      <c r="B6" s="10">
        <v>861536.32</v>
      </c>
      <c r="D6" s="9" t="s">
        <v>155</v>
      </c>
      <c r="E6" s="10">
        <v>861536.32</v>
      </c>
    </row>
    <row r="7" spans="1:5" x14ac:dyDescent="0.25">
      <c r="A7" s="9" t="s">
        <v>73</v>
      </c>
      <c r="B7" s="10">
        <v>851270.78000000026</v>
      </c>
      <c r="D7" s="9" t="s">
        <v>73</v>
      </c>
      <c r="E7" s="10">
        <v>851270.78000000026</v>
      </c>
    </row>
    <row r="8" spans="1:5" x14ac:dyDescent="0.25">
      <c r="A8" s="9" t="s">
        <v>109</v>
      </c>
      <c r="B8" s="10">
        <v>847517.54000000039</v>
      </c>
      <c r="D8" s="9" t="s">
        <v>109</v>
      </c>
      <c r="E8" s="10">
        <v>847517.54000000039</v>
      </c>
    </row>
    <row r="9" spans="1:5" x14ac:dyDescent="0.25">
      <c r="A9" s="9" t="s">
        <v>41</v>
      </c>
      <c r="B9" s="10">
        <v>833996.59</v>
      </c>
    </row>
    <row r="10" spans="1:5" x14ac:dyDescent="0.25">
      <c r="A10" s="9" t="s">
        <v>105</v>
      </c>
      <c r="B10" s="10">
        <v>833685.56999999983</v>
      </c>
    </row>
    <row r="11" spans="1:5" x14ac:dyDescent="0.25">
      <c r="A11" s="9" t="s">
        <v>53</v>
      </c>
      <c r="B11" s="10">
        <v>805791.66000000015</v>
      </c>
    </row>
    <row r="12" spans="1:5" x14ac:dyDescent="0.25">
      <c r="A12" s="9" t="s">
        <v>79</v>
      </c>
      <c r="B12" s="10">
        <v>804047.96999999986</v>
      </c>
    </row>
    <row r="13" spans="1:5" x14ac:dyDescent="0.25">
      <c r="A13" s="9" t="s">
        <v>57</v>
      </c>
      <c r="B13" s="10">
        <v>789525.52000000014</v>
      </c>
    </row>
    <row r="14" spans="1:5" x14ac:dyDescent="0.25">
      <c r="A14" s="9" t="s">
        <v>4</v>
      </c>
      <c r="B14" s="10">
        <v>775139.32999999984</v>
      </c>
    </row>
    <row r="15" spans="1:5" x14ac:dyDescent="0.25">
      <c r="A15" s="9" t="s">
        <v>83</v>
      </c>
      <c r="B15" s="10">
        <v>763318.80000000016</v>
      </c>
    </row>
    <row r="16" spans="1:5" x14ac:dyDescent="0.25">
      <c r="A16" s="9" t="s">
        <v>101</v>
      </c>
      <c r="B16" s="10">
        <v>735386.42999999982</v>
      </c>
    </row>
    <row r="17" spans="1:2" x14ac:dyDescent="0.25">
      <c r="A17" s="9" t="s">
        <v>113</v>
      </c>
      <c r="B17" s="10">
        <v>735256.28000000014</v>
      </c>
    </row>
    <row r="18" spans="1:2" x14ac:dyDescent="0.25">
      <c r="A18" s="9" t="s">
        <v>157</v>
      </c>
      <c r="B18" s="10">
        <v>728117.39999999991</v>
      </c>
    </row>
    <row r="19" spans="1:2" x14ac:dyDescent="0.25">
      <c r="A19" s="9" t="s">
        <v>14</v>
      </c>
      <c r="B19" s="10">
        <v>725646.43000000028</v>
      </c>
    </row>
    <row r="20" spans="1:2" x14ac:dyDescent="0.25">
      <c r="A20" s="9" t="s">
        <v>131</v>
      </c>
      <c r="B20" s="10">
        <v>723983.28</v>
      </c>
    </row>
    <row r="21" spans="1:2" x14ac:dyDescent="0.25">
      <c r="A21" s="9" t="s">
        <v>151</v>
      </c>
      <c r="B21" s="10">
        <v>723642.61999999965</v>
      </c>
    </row>
    <row r="22" spans="1:2" x14ac:dyDescent="0.25">
      <c r="A22" s="9" t="s">
        <v>49</v>
      </c>
      <c r="B22" s="10">
        <v>702993</v>
      </c>
    </row>
    <row r="23" spans="1:2" x14ac:dyDescent="0.25">
      <c r="A23" s="9" t="s">
        <v>16</v>
      </c>
      <c r="B23" s="10">
        <v>701963.1</v>
      </c>
    </row>
    <row r="24" spans="1:2" x14ac:dyDescent="0.25">
      <c r="A24" s="9" t="s">
        <v>129</v>
      </c>
      <c r="B24" s="10">
        <v>696959.6</v>
      </c>
    </row>
    <row r="25" spans="1:2" x14ac:dyDescent="0.25">
      <c r="A25" s="9" t="s">
        <v>97</v>
      </c>
      <c r="B25" s="10">
        <v>680676.21999999986</v>
      </c>
    </row>
    <row r="26" spans="1:2" x14ac:dyDescent="0.25">
      <c r="A26" s="9" t="s">
        <v>159</v>
      </c>
      <c r="B26" s="10">
        <v>663534.8600000001</v>
      </c>
    </row>
    <row r="27" spans="1:2" x14ac:dyDescent="0.25">
      <c r="A27" s="9" t="s">
        <v>133</v>
      </c>
      <c r="B27" s="10">
        <v>657145.86999999988</v>
      </c>
    </row>
    <row r="28" spans="1:2" x14ac:dyDescent="0.25">
      <c r="A28" s="9" t="s">
        <v>10</v>
      </c>
      <c r="B28" s="10">
        <v>653399.0199999999</v>
      </c>
    </row>
    <row r="29" spans="1:2" x14ac:dyDescent="0.25">
      <c r="A29" s="9" t="s">
        <v>71</v>
      </c>
      <c r="B29" s="10">
        <v>650653.1599999998</v>
      </c>
    </row>
    <row r="30" spans="1:2" x14ac:dyDescent="0.25">
      <c r="A30" s="9" t="s">
        <v>29</v>
      </c>
      <c r="B30" s="10">
        <v>644780.66</v>
      </c>
    </row>
    <row r="31" spans="1:2" x14ac:dyDescent="0.25">
      <c r="A31" s="9" t="s">
        <v>81</v>
      </c>
      <c r="B31" s="10">
        <v>642898.86</v>
      </c>
    </row>
    <row r="32" spans="1:2" x14ac:dyDescent="0.25">
      <c r="A32" s="9" t="s">
        <v>33</v>
      </c>
      <c r="B32" s="10">
        <v>637062.10999999987</v>
      </c>
    </row>
    <row r="33" spans="1:2" x14ac:dyDescent="0.25">
      <c r="A33" s="9" t="s">
        <v>91</v>
      </c>
      <c r="B33" s="10">
        <v>634248.98000000021</v>
      </c>
    </row>
    <row r="34" spans="1:2" x14ac:dyDescent="0.25">
      <c r="A34" s="9" t="s">
        <v>25</v>
      </c>
      <c r="B34" s="10">
        <v>633376.97999999986</v>
      </c>
    </row>
    <row r="35" spans="1:2" x14ac:dyDescent="0.25">
      <c r="A35" s="9" t="s">
        <v>35</v>
      </c>
      <c r="B35" s="10">
        <v>626364.67000000016</v>
      </c>
    </row>
    <row r="36" spans="1:2" x14ac:dyDescent="0.25">
      <c r="A36" s="9" t="s">
        <v>12</v>
      </c>
      <c r="B36" s="10">
        <v>624285.70000000007</v>
      </c>
    </row>
    <row r="37" spans="1:2" x14ac:dyDescent="0.25">
      <c r="A37" s="9" t="s">
        <v>59</v>
      </c>
      <c r="B37" s="10">
        <v>614793.16</v>
      </c>
    </row>
    <row r="38" spans="1:2" x14ac:dyDescent="0.25">
      <c r="A38" s="9" t="s">
        <v>45</v>
      </c>
      <c r="B38" s="10">
        <v>611473.68999999994</v>
      </c>
    </row>
    <row r="39" spans="1:2" x14ac:dyDescent="0.25">
      <c r="A39" s="9" t="s">
        <v>115</v>
      </c>
      <c r="B39" s="10">
        <v>610645.79999999993</v>
      </c>
    </row>
    <row r="40" spans="1:2" x14ac:dyDescent="0.25">
      <c r="A40" s="9" t="s">
        <v>99</v>
      </c>
      <c r="B40" s="10">
        <v>610435.87999999989</v>
      </c>
    </row>
    <row r="41" spans="1:2" x14ac:dyDescent="0.25">
      <c r="A41" s="9" t="s">
        <v>161</v>
      </c>
      <c r="B41" s="10">
        <v>591660.5</v>
      </c>
    </row>
    <row r="42" spans="1:2" x14ac:dyDescent="0.25">
      <c r="A42" s="9" t="s">
        <v>135</v>
      </c>
      <c r="B42" s="10">
        <v>591649.93999999994</v>
      </c>
    </row>
    <row r="43" spans="1:2" x14ac:dyDescent="0.25">
      <c r="A43" s="9" t="s">
        <v>87</v>
      </c>
      <c r="B43" s="10">
        <v>578889.29</v>
      </c>
    </row>
    <row r="44" spans="1:2" x14ac:dyDescent="0.25">
      <c r="A44" s="9" t="s">
        <v>55</v>
      </c>
      <c r="B44" s="10">
        <v>568135.96000000008</v>
      </c>
    </row>
    <row r="45" spans="1:2" x14ac:dyDescent="0.25">
      <c r="A45" s="9" t="s">
        <v>37</v>
      </c>
      <c r="B45" s="10">
        <v>566297.9</v>
      </c>
    </row>
    <row r="46" spans="1:2" x14ac:dyDescent="0.25">
      <c r="A46" s="9" t="s">
        <v>119</v>
      </c>
      <c r="B46" s="10">
        <v>551306.94000000006</v>
      </c>
    </row>
    <row r="47" spans="1:2" x14ac:dyDescent="0.25">
      <c r="A47" s="9" t="s">
        <v>107</v>
      </c>
      <c r="B47" s="10">
        <v>551223.43000000028</v>
      </c>
    </row>
    <row r="48" spans="1:2" x14ac:dyDescent="0.25">
      <c r="A48" s="9" t="s">
        <v>127</v>
      </c>
      <c r="B48" s="10">
        <v>548280.07000000018</v>
      </c>
    </row>
    <row r="49" spans="1:2" x14ac:dyDescent="0.25">
      <c r="A49" s="9" t="s">
        <v>43</v>
      </c>
      <c r="B49" s="10">
        <v>542713.93000000017</v>
      </c>
    </row>
    <row r="50" spans="1:2" x14ac:dyDescent="0.25">
      <c r="A50" s="9" t="s">
        <v>77</v>
      </c>
      <c r="B50" s="10">
        <v>537091.58999999985</v>
      </c>
    </row>
    <row r="51" spans="1:2" x14ac:dyDescent="0.25">
      <c r="A51" s="9" t="s">
        <v>125</v>
      </c>
      <c r="B51" s="10">
        <v>532211.96</v>
      </c>
    </row>
    <row r="52" spans="1:2" x14ac:dyDescent="0.25">
      <c r="A52" s="9" t="s">
        <v>22</v>
      </c>
      <c r="B52" s="10">
        <v>532028.14999999991</v>
      </c>
    </row>
    <row r="53" spans="1:2" x14ac:dyDescent="0.25">
      <c r="A53" s="9" t="s">
        <v>47</v>
      </c>
      <c r="B53" s="10">
        <v>530795.77000000014</v>
      </c>
    </row>
    <row r="54" spans="1:2" x14ac:dyDescent="0.25">
      <c r="A54" s="9" t="s">
        <v>69</v>
      </c>
      <c r="B54" s="10">
        <v>526868.92999999993</v>
      </c>
    </row>
    <row r="55" spans="1:2" x14ac:dyDescent="0.25">
      <c r="A55" s="9" t="s">
        <v>147</v>
      </c>
      <c r="B55" s="10">
        <v>509684.51</v>
      </c>
    </row>
    <row r="56" spans="1:2" x14ac:dyDescent="0.25">
      <c r="A56" s="9" t="s">
        <v>67</v>
      </c>
      <c r="B56" s="10">
        <v>502045.17999999988</v>
      </c>
    </row>
    <row r="57" spans="1:2" x14ac:dyDescent="0.25">
      <c r="A57" s="9" t="s">
        <v>153</v>
      </c>
      <c r="B57" s="10">
        <v>501647.32000000012</v>
      </c>
    </row>
    <row r="58" spans="1:2" x14ac:dyDescent="0.25">
      <c r="A58" s="9" t="s">
        <v>63</v>
      </c>
      <c r="B58" s="10">
        <v>493520.75999999989</v>
      </c>
    </row>
    <row r="59" spans="1:2" x14ac:dyDescent="0.25">
      <c r="A59" s="9" t="s">
        <v>163</v>
      </c>
      <c r="B59" s="10">
        <v>462854.51999999996</v>
      </c>
    </row>
    <row r="60" spans="1:2" x14ac:dyDescent="0.25">
      <c r="A60" s="9" t="s">
        <v>19</v>
      </c>
      <c r="B60" s="10">
        <v>462544.99000000011</v>
      </c>
    </row>
    <row r="61" spans="1:2" x14ac:dyDescent="0.25">
      <c r="A61" s="9" t="s">
        <v>111</v>
      </c>
      <c r="B61" s="10">
        <v>460011.70000000007</v>
      </c>
    </row>
    <row r="62" spans="1:2" x14ac:dyDescent="0.25">
      <c r="A62" s="9" t="s">
        <v>95</v>
      </c>
      <c r="B62" s="10">
        <v>454659.41</v>
      </c>
    </row>
    <row r="63" spans="1:2" x14ac:dyDescent="0.25">
      <c r="A63" s="9" t="s">
        <v>143</v>
      </c>
      <c r="B63" s="10">
        <v>452004.3</v>
      </c>
    </row>
    <row r="64" spans="1:2" x14ac:dyDescent="0.25">
      <c r="A64" s="9" t="s">
        <v>31</v>
      </c>
      <c r="B64" s="10">
        <v>444896.71999999991</v>
      </c>
    </row>
    <row r="65" spans="1:2" x14ac:dyDescent="0.25">
      <c r="A65" s="9" t="s">
        <v>93</v>
      </c>
      <c r="B65" s="10">
        <v>439993.53</v>
      </c>
    </row>
    <row r="66" spans="1:2" x14ac:dyDescent="0.25">
      <c r="A66" s="9" t="s">
        <v>123</v>
      </c>
      <c r="B66" s="10">
        <v>432191.73</v>
      </c>
    </row>
    <row r="67" spans="1:2" x14ac:dyDescent="0.25">
      <c r="A67" s="9" t="s">
        <v>139</v>
      </c>
      <c r="B67" s="10">
        <v>431717.59</v>
      </c>
    </row>
    <row r="68" spans="1:2" x14ac:dyDescent="0.25">
      <c r="A68" s="9" t="s">
        <v>51</v>
      </c>
      <c r="B68" s="10">
        <v>426697.25000000006</v>
      </c>
    </row>
    <row r="69" spans="1:2" x14ac:dyDescent="0.25">
      <c r="A69" s="9" t="s">
        <v>165</v>
      </c>
      <c r="B69" s="10">
        <v>423671.1599999998</v>
      </c>
    </row>
    <row r="70" spans="1:2" x14ac:dyDescent="0.25">
      <c r="A70" s="9" t="s">
        <v>27</v>
      </c>
      <c r="B70" s="10">
        <v>421614.13</v>
      </c>
    </row>
    <row r="71" spans="1:2" x14ac:dyDescent="0.25">
      <c r="A71" s="9" t="s">
        <v>137</v>
      </c>
      <c r="B71" s="10">
        <v>419474.75</v>
      </c>
    </row>
    <row r="72" spans="1:2" x14ac:dyDescent="0.25">
      <c r="A72" s="9" t="s">
        <v>149</v>
      </c>
      <c r="B72" s="10">
        <v>387195.5500000001</v>
      </c>
    </row>
    <row r="73" spans="1:2" x14ac:dyDescent="0.25">
      <c r="A73" s="9" t="s">
        <v>61</v>
      </c>
      <c r="B73" s="10">
        <v>381580.05</v>
      </c>
    </row>
    <row r="74" spans="1:2" x14ac:dyDescent="0.25">
      <c r="A74" s="9" t="s">
        <v>7</v>
      </c>
      <c r="B74" s="10">
        <v>374300.34999999992</v>
      </c>
    </row>
    <row r="75" spans="1:2" x14ac:dyDescent="0.25">
      <c r="A75" s="9" t="s">
        <v>39</v>
      </c>
      <c r="B75" s="10">
        <v>370487.43000000011</v>
      </c>
    </row>
    <row r="76" spans="1:2" x14ac:dyDescent="0.25">
      <c r="A76" s="9" t="s">
        <v>141</v>
      </c>
      <c r="B76" s="10">
        <v>366000.29000000004</v>
      </c>
    </row>
    <row r="77" spans="1:2" x14ac:dyDescent="0.25">
      <c r="A77" s="9" t="s">
        <v>75</v>
      </c>
      <c r="B77" s="10">
        <v>356479.38000000012</v>
      </c>
    </row>
    <row r="78" spans="1:2" x14ac:dyDescent="0.25">
      <c r="A78" s="9" t="s">
        <v>121</v>
      </c>
      <c r="B78" s="10">
        <v>353983.51999999996</v>
      </c>
    </row>
    <row r="79" spans="1:2" x14ac:dyDescent="0.25">
      <c r="A79" s="9" t="s">
        <v>117</v>
      </c>
      <c r="B79" s="10">
        <v>341133.41</v>
      </c>
    </row>
    <row r="80" spans="1:2" x14ac:dyDescent="0.25">
      <c r="A80" s="9" t="s">
        <v>167</v>
      </c>
      <c r="B80" s="10">
        <v>340203.31</v>
      </c>
    </row>
    <row r="81" spans="1:2" x14ac:dyDescent="0.25">
      <c r="A81" s="9" t="s">
        <v>89</v>
      </c>
      <c r="B81" s="10">
        <v>326599.82000000007</v>
      </c>
    </row>
    <row r="82" spans="1:2" x14ac:dyDescent="0.25">
      <c r="A82" s="9" t="s">
        <v>145</v>
      </c>
      <c r="B82" s="10">
        <v>307399.27999999997</v>
      </c>
    </row>
    <row r="83" spans="1:2" x14ac:dyDescent="0.25">
      <c r="A83" s="9" t="s">
        <v>103</v>
      </c>
      <c r="B83" s="10">
        <v>300020.15999999997</v>
      </c>
    </row>
    <row r="84" spans="1:2" x14ac:dyDescent="0.25">
      <c r="A84" s="9" t="s">
        <v>8354</v>
      </c>
      <c r="B84" s="10">
        <v>46328646.249999993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BA304-6992-48D4-95E8-D714FB7390B7}">
  <dimension ref="A3:B9"/>
  <sheetViews>
    <sheetView workbookViewId="0">
      <selection activeCell="P48" sqref="P48"/>
    </sheetView>
  </sheetViews>
  <sheetFormatPr defaultRowHeight="15" x14ac:dyDescent="0.25"/>
  <cols>
    <col min="1" max="1" width="13.140625" bestFit="1" customWidth="1"/>
    <col min="2" max="2" width="16.7109375" bestFit="1" customWidth="1"/>
  </cols>
  <sheetData>
    <row r="3" spans="1:2" x14ac:dyDescent="0.25">
      <c r="A3" s="8" t="s">
        <v>8353</v>
      </c>
      <c r="B3" t="s">
        <v>8355</v>
      </c>
    </row>
    <row r="4" spans="1:2" x14ac:dyDescent="0.25">
      <c r="A4" s="9" t="s">
        <v>23</v>
      </c>
      <c r="B4" s="10">
        <v>12230761.220000019</v>
      </c>
    </row>
    <row r="5" spans="1:2" x14ac:dyDescent="0.25">
      <c r="A5" s="9" t="s">
        <v>5</v>
      </c>
      <c r="B5" s="10">
        <v>12059294.630000012</v>
      </c>
    </row>
    <row r="6" spans="1:2" x14ac:dyDescent="0.25">
      <c r="A6" s="9" t="s">
        <v>20</v>
      </c>
      <c r="B6" s="10">
        <v>8433955.9000000004</v>
      </c>
    </row>
    <row r="7" spans="1:2" x14ac:dyDescent="0.25">
      <c r="A7" s="9" t="s">
        <v>17</v>
      </c>
      <c r="B7" s="10">
        <v>7159427.0799999982</v>
      </c>
    </row>
    <row r="8" spans="1:2" x14ac:dyDescent="0.25">
      <c r="A8" s="9" t="s">
        <v>8</v>
      </c>
      <c r="B8" s="10">
        <v>6445207.4199999971</v>
      </c>
    </row>
    <row r="9" spans="1:2" x14ac:dyDescent="0.25">
      <c r="A9" s="9" t="s">
        <v>8354</v>
      </c>
      <c r="B9" s="10">
        <v>46328646.250000022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3DD1-311A-4294-B71E-9A3ED07F618F}">
  <dimension ref="A3:B8"/>
  <sheetViews>
    <sheetView workbookViewId="0">
      <selection activeCell="H21" sqref="H21"/>
    </sheetView>
  </sheetViews>
  <sheetFormatPr defaultRowHeight="15" x14ac:dyDescent="0.25"/>
  <cols>
    <col min="1" max="1" width="13.140625" bestFit="1" customWidth="1"/>
    <col min="2" max="2" width="21.7109375" bestFit="1" customWidth="1"/>
  </cols>
  <sheetData>
    <row r="3" spans="1:2" x14ac:dyDescent="0.25">
      <c r="A3" s="8" t="s">
        <v>8353</v>
      </c>
      <c r="B3" t="s">
        <v>8362</v>
      </c>
    </row>
    <row r="4" spans="1:2" x14ac:dyDescent="0.25">
      <c r="A4" s="9" t="s">
        <v>422</v>
      </c>
      <c r="B4" s="10">
        <v>8545229.5300000012</v>
      </c>
    </row>
    <row r="5" spans="1:2" x14ac:dyDescent="0.25">
      <c r="A5" s="9" t="s">
        <v>423</v>
      </c>
      <c r="B5" s="10">
        <v>8977555.6599999983</v>
      </c>
    </row>
    <row r="6" spans="1:2" x14ac:dyDescent="0.25">
      <c r="A6" s="9" t="s">
        <v>421</v>
      </c>
      <c r="B6" s="10">
        <v>8988418.9100000001</v>
      </c>
    </row>
    <row r="7" spans="1:2" x14ac:dyDescent="0.25">
      <c r="A7" s="9" t="s">
        <v>424</v>
      </c>
      <c r="B7" s="10">
        <v>9218061.0200000014</v>
      </c>
    </row>
    <row r="8" spans="1:2" x14ac:dyDescent="0.25">
      <c r="A8" s="9" t="s">
        <v>8354</v>
      </c>
      <c r="B8" s="10">
        <v>35729265.120000005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82"/>
  <sheetViews>
    <sheetView workbookViewId="0">
      <selection activeCell="G2" sqref="G2"/>
    </sheetView>
  </sheetViews>
  <sheetFormatPr defaultRowHeight="15" x14ac:dyDescent="0.25"/>
  <cols>
    <col min="1" max="1" width="13.5703125" customWidth="1"/>
    <col min="2" max="2" width="11.85546875" customWidth="1"/>
    <col min="3" max="3" width="15.28515625" customWidth="1"/>
    <col min="4" max="4" width="15.5703125" customWidth="1"/>
    <col min="5" max="5" width="11.42578125" customWidth="1"/>
    <col min="6" max="6" width="16.85546875" customWidth="1"/>
  </cols>
  <sheetData>
    <row r="1" spans="1:7" x14ac:dyDescent="0.25">
      <c r="A1" s="2" t="s">
        <v>6434</v>
      </c>
      <c r="B1" s="2" t="s">
        <v>168</v>
      </c>
      <c r="C1" s="2" t="s">
        <v>419</v>
      </c>
      <c r="D1" s="2" t="s">
        <v>6435</v>
      </c>
      <c r="E1" s="2" t="s">
        <v>171</v>
      </c>
      <c r="F1" s="2" t="s">
        <v>6436</v>
      </c>
      <c r="G1" s="7" t="s">
        <v>8363</v>
      </c>
    </row>
    <row r="2" spans="1:7" x14ac:dyDescent="0.25">
      <c r="A2" t="s">
        <v>6437</v>
      </c>
      <c r="B2" t="s">
        <v>173</v>
      </c>
      <c r="C2" t="s">
        <v>421</v>
      </c>
      <c r="D2">
        <v>106</v>
      </c>
      <c r="E2">
        <v>218.54</v>
      </c>
      <c r="F2">
        <v>23165.24</v>
      </c>
      <c r="G2" t="str">
        <f>VLOOKUP(C:C,Warehouses!A:B,2,)</f>
        <v>Nairobi</v>
      </c>
    </row>
    <row r="3" spans="1:7" x14ac:dyDescent="0.25">
      <c r="A3" t="s">
        <v>6438</v>
      </c>
      <c r="B3" t="s">
        <v>173</v>
      </c>
      <c r="C3" t="s">
        <v>422</v>
      </c>
      <c r="D3">
        <v>487</v>
      </c>
      <c r="E3">
        <v>218.54</v>
      </c>
      <c r="F3">
        <v>106428.98</v>
      </c>
      <c r="G3" t="str">
        <f>VLOOKUP(C:C,Warehouses!A:B,2,)</f>
        <v>Mombasa</v>
      </c>
    </row>
    <row r="4" spans="1:7" x14ac:dyDescent="0.25">
      <c r="A4" t="s">
        <v>6439</v>
      </c>
      <c r="B4" t="s">
        <v>173</v>
      </c>
      <c r="C4" t="s">
        <v>423</v>
      </c>
      <c r="D4">
        <v>452</v>
      </c>
      <c r="E4">
        <v>218.54</v>
      </c>
      <c r="F4">
        <v>98780.08</v>
      </c>
      <c r="G4" t="str">
        <f>VLOOKUP(C:C,Warehouses!A:B,2,)</f>
        <v>Kisumu</v>
      </c>
    </row>
    <row r="5" spans="1:7" x14ac:dyDescent="0.25">
      <c r="A5" t="s">
        <v>6440</v>
      </c>
      <c r="B5" t="s">
        <v>173</v>
      </c>
      <c r="C5" t="s">
        <v>424</v>
      </c>
      <c r="D5">
        <v>116</v>
      </c>
      <c r="E5">
        <v>218.54</v>
      </c>
      <c r="F5">
        <v>25350.639999999999</v>
      </c>
      <c r="G5" t="str">
        <f>VLOOKUP(C:C,Warehouses!A:B,2,)</f>
        <v>Nakuru</v>
      </c>
    </row>
    <row r="6" spans="1:7" x14ac:dyDescent="0.25">
      <c r="A6" t="s">
        <v>6441</v>
      </c>
      <c r="B6" t="s">
        <v>176</v>
      </c>
      <c r="C6" t="s">
        <v>421</v>
      </c>
      <c r="D6">
        <v>95</v>
      </c>
      <c r="E6">
        <v>477.82</v>
      </c>
      <c r="F6">
        <v>45392.9</v>
      </c>
      <c r="G6" t="str">
        <f>VLOOKUP(C:C,Warehouses!A:B,2,)</f>
        <v>Nairobi</v>
      </c>
    </row>
    <row r="7" spans="1:7" x14ac:dyDescent="0.25">
      <c r="A7" t="s">
        <v>6442</v>
      </c>
      <c r="B7" t="s">
        <v>176</v>
      </c>
      <c r="C7" t="s">
        <v>422</v>
      </c>
      <c r="D7">
        <v>143</v>
      </c>
      <c r="E7">
        <v>477.82</v>
      </c>
      <c r="F7">
        <v>68328.259999999995</v>
      </c>
      <c r="G7" t="str">
        <f>VLOOKUP(C:C,Warehouses!A:B,2,)</f>
        <v>Mombasa</v>
      </c>
    </row>
    <row r="8" spans="1:7" x14ac:dyDescent="0.25">
      <c r="A8" t="s">
        <v>6443</v>
      </c>
      <c r="B8" t="s">
        <v>176</v>
      </c>
      <c r="C8" t="s">
        <v>423</v>
      </c>
      <c r="D8">
        <v>187</v>
      </c>
      <c r="E8">
        <v>477.82</v>
      </c>
      <c r="F8">
        <v>89352.34</v>
      </c>
      <c r="G8" t="str">
        <f>VLOOKUP(C:C,Warehouses!A:B,2,)</f>
        <v>Kisumu</v>
      </c>
    </row>
    <row r="9" spans="1:7" x14ac:dyDescent="0.25">
      <c r="A9" t="s">
        <v>6444</v>
      </c>
      <c r="B9" t="s">
        <v>176</v>
      </c>
      <c r="C9" t="s">
        <v>424</v>
      </c>
      <c r="D9">
        <v>418</v>
      </c>
      <c r="E9">
        <v>477.82</v>
      </c>
      <c r="F9">
        <v>199728.76</v>
      </c>
      <c r="G9" t="str">
        <f>VLOOKUP(C:C,Warehouses!A:B,2,)</f>
        <v>Nakuru</v>
      </c>
    </row>
    <row r="10" spans="1:7" x14ac:dyDescent="0.25">
      <c r="A10" t="s">
        <v>6445</v>
      </c>
      <c r="B10" t="s">
        <v>179</v>
      </c>
      <c r="C10" t="s">
        <v>421</v>
      </c>
      <c r="D10">
        <v>142</v>
      </c>
      <c r="E10">
        <v>379.4</v>
      </c>
      <c r="F10">
        <v>53874.8</v>
      </c>
      <c r="G10" t="str">
        <f>VLOOKUP(C:C,Warehouses!A:B,2,)</f>
        <v>Nairobi</v>
      </c>
    </row>
    <row r="11" spans="1:7" x14ac:dyDescent="0.25">
      <c r="A11" t="s">
        <v>6446</v>
      </c>
      <c r="B11" t="s">
        <v>179</v>
      </c>
      <c r="C11" t="s">
        <v>422</v>
      </c>
      <c r="D11">
        <v>281</v>
      </c>
      <c r="E11">
        <v>379.4</v>
      </c>
      <c r="F11">
        <v>106611.4</v>
      </c>
      <c r="G11" t="str">
        <f>VLOOKUP(C:C,Warehouses!A:B,2,)</f>
        <v>Mombasa</v>
      </c>
    </row>
    <row r="12" spans="1:7" x14ac:dyDescent="0.25">
      <c r="A12" t="s">
        <v>6447</v>
      </c>
      <c r="B12" t="s">
        <v>179</v>
      </c>
      <c r="C12" t="s">
        <v>423</v>
      </c>
      <c r="D12">
        <v>451</v>
      </c>
      <c r="E12">
        <v>379.4</v>
      </c>
      <c r="F12">
        <v>171109.4</v>
      </c>
      <c r="G12" t="str">
        <f>VLOOKUP(C:C,Warehouses!A:B,2,)</f>
        <v>Kisumu</v>
      </c>
    </row>
    <row r="13" spans="1:7" x14ac:dyDescent="0.25">
      <c r="A13" t="s">
        <v>6448</v>
      </c>
      <c r="B13" t="s">
        <v>179</v>
      </c>
      <c r="C13" t="s">
        <v>424</v>
      </c>
      <c r="D13">
        <v>445</v>
      </c>
      <c r="E13">
        <v>379.4</v>
      </c>
      <c r="F13">
        <v>168833</v>
      </c>
      <c r="G13" t="str">
        <f>VLOOKUP(C:C,Warehouses!A:B,2,)</f>
        <v>Nakuru</v>
      </c>
    </row>
    <row r="14" spans="1:7" x14ac:dyDescent="0.25">
      <c r="A14" t="s">
        <v>6449</v>
      </c>
      <c r="B14" t="s">
        <v>182</v>
      </c>
      <c r="C14" t="s">
        <v>421</v>
      </c>
      <c r="D14">
        <v>98</v>
      </c>
      <c r="E14">
        <v>319.39999999999998</v>
      </c>
      <c r="F14">
        <v>31301.200000000001</v>
      </c>
      <c r="G14" t="str">
        <f>VLOOKUP(C:C,Warehouses!A:B,2,)</f>
        <v>Nairobi</v>
      </c>
    </row>
    <row r="15" spans="1:7" x14ac:dyDescent="0.25">
      <c r="A15" t="s">
        <v>6450</v>
      </c>
      <c r="B15" t="s">
        <v>182</v>
      </c>
      <c r="C15" t="s">
        <v>422</v>
      </c>
      <c r="D15">
        <v>72</v>
      </c>
      <c r="E15">
        <v>319.39999999999998</v>
      </c>
      <c r="F15">
        <v>22996.799999999999</v>
      </c>
      <c r="G15" t="str">
        <f>VLOOKUP(C:C,Warehouses!A:B,2,)</f>
        <v>Mombasa</v>
      </c>
    </row>
    <row r="16" spans="1:7" x14ac:dyDescent="0.25">
      <c r="A16" t="s">
        <v>6451</v>
      </c>
      <c r="B16" t="s">
        <v>182</v>
      </c>
      <c r="C16" t="s">
        <v>423</v>
      </c>
      <c r="D16">
        <v>111</v>
      </c>
      <c r="E16">
        <v>319.39999999999998</v>
      </c>
      <c r="F16">
        <v>35453.4</v>
      </c>
      <c r="G16" t="str">
        <f>VLOOKUP(C:C,Warehouses!A:B,2,)</f>
        <v>Kisumu</v>
      </c>
    </row>
    <row r="17" spans="1:7" x14ac:dyDescent="0.25">
      <c r="A17" t="s">
        <v>6452</v>
      </c>
      <c r="B17" t="s">
        <v>182</v>
      </c>
      <c r="C17" t="s">
        <v>424</v>
      </c>
      <c r="D17">
        <v>316</v>
      </c>
      <c r="E17">
        <v>319.39999999999998</v>
      </c>
      <c r="F17">
        <v>100930.4</v>
      </c>
      <c r="G17" t="str">
        <f>VLOOKUP(C:C,Warehouses!A:B,2,)</f>
        <v>Nakuru</v>
      </c>
    </row>
    <row r="18" spans="1:7" x14ac:dyDescent="0.25">
      <c r="A18" t="s">
        <v>6453</v>
      </c>
      <c r="B18" t="s">
        <v>184</v>
      </c>
      <c r="C18" t="s">
        <v>421</v>
      </c>
      <c r="D18">
        <v>378</v>
      </c>
      <c r="E18">
        <v>120.21</v>
      </c>
      <c r="F18">
        <v>45439.38</v>
      </c>
      <c r="G18" t="str">
        <f>VLOOKUP(C:C,Warehouses!A:B,2,)</f>
        <v>Nairobi</v>
      </c>
    </row>
    <row r="19" spans="1:7" x14ac:dyDescent="0.25">
      <c r="A19" t="s">
        <v>6454</v>
      </c>
      <c r="B19" t="s">
        <v>184</v>
      </c>
      <c r="C19" t="s">
        <v>422</v>
      </c>
      <c r="D19">
        <v>167</v>
      </c>
      <c r="E19">
        <v>120.21</v>
      </c>
      <c r="F19">
        <v>20075.07</v>
      </c>
      <c r="G19" t="str">
        <f>VLOOKUP(C:C,Warehouses!A:B,2,)</f>
        <v>Mombasa</v>
      </c>
    </row>
    <row r="20" spans="1:7" x14ac:dyDescent="0.25">
      <c r="A20" t="s">
        <v>6455</v>
      </c>
      <c r="B20" t="s">
        <v>184</v>
      </c>
      <c r="C20" t="s">
        <v>423</v>
      </c>
      <c r="D20">
        <v>489</v>
      </c>
      <c r="E20">
        <v>120.21</v>
      </c>
      <c r="F20">
        <v>58782.69</v>
      </c>
      <c r="G20" t="str">
        <f>VLOOKUP(C:C,Warehouses!A:B,2,)</f>
        <v>Kisumu</v>
      </c>
    </row>
    <row r="21" spans="1:7" x14ac:dyDescent="0.25">
      <c r="A21" t="s">
        <v>6456</v>
      </c>
      <c r="B21" t="s">
        <v>184</v>
      </c>
      <c r="C21" t="s">
        <v>424</v>
      </c>
      <c r="D21">
        <v>137</v>
      </c>
      <c r="E21">
        <v>120.21</v>
      </c>
      <c r="F21">
        <v>16468.77</v>
      </c>
      <c r="G21" t="str">
        <f>VLOOKUP(C:C,Warehouses!A:B,2,)</f>
        <v>Nakuru</v>
      </c>
    </row>
    <row r="22" spans="1:7" x14ac:dyDescent="0.25">
      <c r="A22" t="s">
        <v>6457</v>
      </c>
      <c r="B22" t="s">
        <v>186</v>
      </c>
      <c r="C22" t="s">
        <v>421</v>
      </c>
      <c r="D22">
        <v>138</v>
      </c>
      <c r="E22">
        <v>120.2</v>
      </c>
      <c r="F22">
        <v>16587.599999999999</v>
      </c>
      <c r="G22" t="str">
        <f>VLOOKUP(C:C,Warehouses!A:B,2,)</f>
        <v>Nairobi</v>
      </c>
    </row>
    <row r="23" spans="1:7" x14ac:dyDescent="0.25">
      <c r="A23" t="s">
        <v>6458</v>
      </c>
      <c r="B23" t="s">
        <v>186</v>
      </c>
      <c r="C23" t="s">
        <v>422</v>
      </c>
      <c r="D23">
        <v>104</v>
      </c>
      <c r="E23">
        <v>120.2</v>
      </c>
      <c r="F23">
        <v>12500.8</v>
      </c>
      <c r="G23" t="str">
        <f>VLOOKUP(C:C,Warehouses!A:B,2,)</f>
        <v>Mombasa</v>
      </c>
    </row>
    <row r="24" spans="1:7" x14ac:dyDescent="0.25">
      <c r="A24" t="s">
        <v>6459</v>
      </c>
      <c r="B24" t="s">
        <v>186</v>
      </c>
      <c r="C24" t="s">
        <v>423</v>
      </c>
      <c r="D24">
        <v>202</v>
      </c>
      <c r="E24">
        <v>120.2</v>
      </c>
      <c r="F24">
        <v>24280.400000000001</v>
      </c>
      <c r="G24" t="str">
        <f>VLOOKUP(C:C,Warehouses!A:B,2,)</f>
        <v>Kisumu</v>
      </c>
    </row>
    <row r="25" spans="1:7" x14ac:dyDescent="0.25">
      <c r="A25" t="s">
        <v>6460</v>
      </c>
      <c r="B25" t="s">
        <v>186</v>
      </c>
      <c r="C25" t="s">
        <v>424</v>
      </c>
      <c r="D25">
        <v>288</v>
      </c>
      <c r="E25">
        <v>120.2</v>
      </c>
      <c r="F25">
        <v>34617.599999999999</v>
      </c>
      <c r="G25" t="str">
        <f>VLOOKUP(C:C,Warehouses!A:B,2,)</f>
        <v>Nakuru</v>
      </c>
    </row>
    <row r="26" spans="1:7" x14ac:dyDescent="0.25">
      <c r="A26" t="s">
        <v>6461</v>
      </c>
      <c r="B26" t="s">
        <v>188</v>
      </c>
      <c r="C26" t="s">
        <v>421</v>
      </c>
      <c r="D26">
        <v>314</v>
      </c>
      <c r="E26">
        <v>76.14</v>
      </c>
      <c r="F26">
        <v>23907.96</v>
      </c>
      <c r="G26" t="str">
        <f>VLOOKUP(C:C,Warehouses!A:B,2,)</f>
        <v>Nairobi</v>
      </c>
    </row>
    <row r="27" spans="1:7" x14ac:dyDescent="0.25">
      <c r="A27" t="s">
        <v>6462</v>
      </c>
      <c r="B27" t="s">
        <v>188</v>
      </c>
      <c r="C27" t="s">
        <v>422</v>
      </c>
      <c r="D27">
        <v>317</v>
      </c>
      <c r="E27">
        <v>76.14</v>
      </c>
      <c r="F27">
        <v>24136.38</v>
      </c>
      <c r="G27" t="str">
        <f>VLOOKUP(C:C,Warehouses!A:B,2,)</f>
        <v>Mombasa</v>
      </c>
    </row>
    <row r="28" spans="1:7" x14ac:dyDescent="0.25">
      <c r="A28" t="s">
        <v>6463</v>
      </c>
      <c r="B28" t="s">
        <v>188</v>
      </c>
      <c r="C28" t="s">
        <v>423</v>
      </c>
      <c r="D28">
        <v>444</v>
      </c>
      <c r="E28">
        <v>76.14</v>
      </c>
      <c r="F28">
        <v>33806.160000000003</v>
      </c>
      <c r="G28" t="str">
        <f>VLOOKUP(C:C,Warehouses!A:B,2,)</f>
        <v>Kisumu</v>
      </c>
    </row>
    <row r="29" spans="1:7" x14ac:dyDescent="0.25">
      <c r="A29" t="s">
        <v>6464</v>
      </c>
      <c r="B29" t="s">
        <v>188</v>
      </c>
      <c r="C29" t="s">
        <v>424</v>
      </c>
      <c r="D29">
        <v>162</v>
      </c>
      <c r="E29">
        <v>76.14</v>
      </c>
      <c r="F29">
        <v>12334.68</v>
      </c>
      <c r="G29" t="str">
        <f>VLOOKUP(C:C,Warehouses!A:B,2,)</f>
        <v>Nakuru</v>
      </c>
    </row>
    <row r="30" spans="1:7" x14ac:dyDescent="0.25">
      <c r="A30" t="s">
        <v>6465</v>
      </c>
      <c r="B30" t="s">
        <v>191</v>
      </c>
      <c r="C30" t="s">
        <v>421</v>
      </c>
      <c r="D30">
        <v>215</v>
      </c>
      <c r="E30">
        <v>439.78</v>
      </c>
      <c r="F30">
        <v>94552.7</v>
      </c>
      <c r="G30" t="str">
        <f>VLOOKUP(C:C,Warehouses!A:B,2,)</f>
        <v>Nairobi</v>
      </c>
    </row>
    <row r="31" spans="1:7" x14ac:dyDescent="0.25">
      <c r="A31" t="s">
        <v>6466</v>
      </c>
      <c r="B31" t="s">
        <v>191</v>
      </c>
      <c r="C31" t="s">
        <v>422</v>
      </c>
      <c r="D31">
        <v>205</v>
      </c>
      <c r="E31">
        <v>439.78</v>
      </c>
      <c r="F31">
        <v>90154.9</v>
      </c>
      <c r="G31" t="str">
        <f>VLOOKUP(C:C,Warehouses!A:B,2,)</f>
        <v>Mombasa</v>
      </c>
    </row>
    <row r="32" spans="1:7" x14ac:dyDescent="0.25">
      <c r="A32" t="s">
        <v>6467</v>
      </c>
      <c r="B32" t="s">
        <v>191</v>
      </c>
      <c r="C32" t="s">
        <v>423</v>
      </c>
      <c r="D32">
        <v>57</v>
      </c>
      <c r="E32">
        <v>439.78</v>
      </c>
      <c r="F32">
        <v>25067.46</v>
      </c>
      <c r="G32" t="str">
        <f>VLOOKUP(C:C,Warehouses!A:B,2,)</f>
        <v>Kisumu</v>
      </c>
    </row>
    <row r="33" spans="1:7" x14ac:dyDescent="0.25">
      <c r="A33" t="s">
        <v>6468</v>
      </c>
      <c r="B33" t="s">
        <v>191</v>
      </c>
      <c r="C33" t="s">
        <v>424</v>
      </c>
      <c r="D33">
        <v>251</v>
      </c>
      <c r="E33">
        <v>439.78</v>
      </c>
      <c r="F33">
        <v>110384.78</v>
      </c>
      <c r="G33" t="str">
        <f>VLOOKUP(C:C,Warehouses!A:B,2,)</f>
        <v>Nakuru</v>
      </c>
    </row>
    <row r="34" spans="1:7" x14ac:dyDescent="0.25">
      <c r="A34" t="s">
        <v>6469</v>
      </c>
      <c r="B34" t="s">
        <v>193</v>
      </c>
      <c r="C34" t="s">
        <v>421</v>
      </c>
      <c r="D34">
        <v>266</v>
      </c>
      <c r="E34">
        <v>320.5</v>
      </c>
      <c r="F34">
        <v>85253</v>
      </c>
      <c r="G34" t="str">
        <f>VLOOKUP(C:C,Warehouses!A:B,2,)</f>
        <v>Nairobi</v>
      </c>
    </row>
    <row r="35" spans="1:7" x14ac:dyDescent="0.25">
      <c r="A35" t="s">
        <v>6470</v>
      </c>
      <c r="B35" t="s">
        <v>193</v>
      </c>
      <c r="C35" t="s">
        <v>422</v>
      </c>
      <c r="D35">
        <v>480</v>
      </c>
      <c r="E35">
        <v>320.5</v>
      </c>
      <c r="F35">
        <v>153840</v>
      </c>
      <c r="G35" t="str">
        <f>VLOOKUP(C:C,Warehouses!A:B,2,)</f>
        <v>Mombasa</v>
      </c>
    </row>
    <row r="36" spans="1:7" x14ac:dyDescent="0.25">
      <c r="A36" t="s">
        <v>6471</v>
      </c>
      <c r="B36" t="s">
        <v>193</v>
      </c>
      <c r="C36" t="s">
        <v>423</v>
      </c>
      <c r="D36">
        <v>341</v>
      </c>
      <c r="E36">
        <v>320.5</v>
      </c>
      <c r="F36">
        <v>109290.5</v>
      </c>
      <c r="G36" t="str">
        <f>VLOOKUP(C:C,Warehouses!A:B,2,)</f>
        <v>Kisumu</v>
      </c>
    </row>
    <row r="37" spans="1:7" x14ac:dyDescent="0.25">
      <c r="A37" t="s">
        <v>6472</v>
      </c>
      <c r="B37" t="s">
        <v>193</v>
      </c>
      <c r="C37" t="s">
        <v>424</v>
      </c>
      <c r="D37">
        <v>430</v>
      </c>
      <c r="E37">
        <v>320.5</v>
      </c>
      <c r="F37">
        <v>137815</v>
      </c>
      <c r="G37" t="str">
        <f>VLOOKUP(C:C,Warehouses!A:B,2,)</f>
        <v>Nakuru</v>
      </c>
    </row>
    <row r="38" spans="1:7" x14ac:dyDescent="0.25">
      <c r="A38" t="s">
        <v>6473</v>
      </c>
      <c r="B38" t="s">
        <v>196</v>
      </c>
      <c r="C38" t="s">
        <v>421</v>
      </c>
      <c r="D38">
        <v>99</v>
      </c>
      <c r="E38">
        <v>368.63</v>
      </c>
      <c r="F38">
        <v>36494.370000000003</v>
      </c>
      <c r="G38" t="str">
        <f>VLOOKUP(C:C,Warehouses!A:B,2,)</f>
        <v>Nairobi</v>
      </c>
    </row>
    <row r="39" spans="1:7" x14ac:dyDescent="0.25">
      <c r="A39" t="s">
        <v>6474</v>
      </c>
      <c r="B39" t="s">
        <v>196</v>
      </c>
      <c r="C39" t="s">
        <v>422</v>
      </c>
      <c r="D39">
        <v>156</v>
      </c>
      <c r="E39">
        <v>368.63</v>
      </c>
      <c r="F39">
        <v>57506.28</v>
      </c>
      <c r="G39" t="str">
        <f>VLOOKUP(C:C,Warehouses!A:B,2,)</f>
        <v>Mombasa</v>
      </c>
    </row>
    <row r="40" spans="1:7" x14ac:dyDescent="0.25">
      <c r="A40" t="s">
        <v>6475</v>
      </c>
      <c r="B40" t="s">
        <v>196</v>
      </c>
      <c r="C40" t="s">
        <v>423</v>
      </c>
      <c r="D40">
        <v>58</v>
      </c>
      <c r="E40">
        <v>368.63</v>
      </c>
      <c r="F40">
        <v>21380.54</v>
      </c>
      <c r="G40" t="str">
        <f>VLOOKUP(C:C,Warehouses!A:B,2,)</f>
        <v>Kisumu</v>
      </c>
    </row>
    <row r="41" spans="1:7" x14ac:dyDescent="0.25">
      <c r="A41" t="s">
        <v>6476</v>
      </c>
      <c r="B41" t="s">
        <v>196</v>
      </c>
      <c r="C41" t="s">
        <v>424</v>
      </c>
      <c r="D41">
        <v>282</v>
      </c>
      <c r="E41">
        <v>368.63</v>
      </c>
      <c r="F41">
        <v>103953.66</v>
      </c>
      <c r="G41" t="str">
        <f>VLOOKUP(C:C,Warehouses!A:B,2,)</f>
        <v>Nakuru</v>
      </c>
    </row>
    <row r="42" spans="1:7" x14ac:dyDescent="0.25">
      <c r="A42" t="s">
        <v>6477</v>
      </c>
      <c r="B42" t="s">
        <v>198</v>
      </c>
      <c r="C42" t="s">
        <v>421</v>
      </c>
      <c r="D42">
        <v>237</v>
      </c>
      <c r="E42">
        <v>59.26</v>
      </c>
      <c r="F42">
        <v>14044.62</v>
      </c>
      <c r="G42" t="str">
        <f>VLOOKUP(C:C,Warehouses!A:B,2,)</f>
        <v>Nairobi</v>
      </c>
    </row>
    <row r="43" spans="1:7" x14ac:dyDescent="0.25">
      <c r="A43" t="s">
        <v>6478</v>
      </c>
      <c r="B43" t="s">
        <v>198</v>
      </c>
      <c r="C43" t="s">
        <v>422</v>
      </c>
      <c r="D43">
        <v>372</v>
      </c>
      <c r="E43">
        <v>59.26</v>
      </c>
      <c r="F43">
        <v>22044.720000000001</v>
      </c>
      <c r="G43" t="str">
        <f>VLOOKUP(C:C,Warehouses!A:B,2,)</f>
        <v>Mombasa</v>
      </c>
    </row>
    <row r="44" spans="1:7" x14ac:dyDescent="0.25">
      <c r="A44" t="s">
        <v>6479</v>
      </c>
      <c r="B44" t="s">
        <v>198</v>
      </c>
      <c r="C44" t="s">
        <v>423</v>
      </c>
      <c r="D44">
        <v>358</v>
      </c>
      <c r="E44">
        <v>59.26</v>
      </c>
      <c r="F44">
        <v>21215.08</v>
      </c>
      <c r="G44" t="str">
        <f>VLOOKUP(C:C,Warehouses!A:B,2,)</f>
        <v>Kisumu</v>
      </c>
    </row>
    <row r="45" spans="1:7" x14ac:dyDescent="0.25">
      <c r="A45" t="s">
        <v>6480</v>
      </c>
      <c r="B45" t="s">
        <v>198</v>
      </c>
      <c r="C45" t="s">
        <v>424</v>
      </c>
      <c r="D45">
        <v>387</v>
      </c>
      <c r="E45">
        <v>59.26</v>
      </c>
      <c r="F45">
        <v>22933.62</v>
      </c>
      <c r="G45" t="str">
        <f>VLOOKUP(C:C,Warehouses!A:B,2,)</f>
        <v>Nakuru</v>
      </c>
    </row>
    <row r="46" spans="1:7" x14ac:dyDescent="0.25">
      <c r="A46" t="s">
        <v>6481</v>
      </c>
      <c r="B46" t="s">
        <v>200</v>
      </c>
      <c r="C46" t="s">
        <v>421</v>
      </c>
      <c r="D46">
        <v>159</v>
      </c>
      <c r="E46">
        <v>486.46</v>
      </c>
      <c r="F46">
        <v>77347.14</v>
      </c>
      <c r="G46" t="str">
        <f>VLOOKUP(C:C,Warehouses!A:B,2,)</f>
        <v>Nairobi</v>
      </c>
    </row>
    <row r="47" spans="1:7" x14ac:dyDescent="0.25">
      <c r="A47" t="s">
        <v>6482</v>
      </c>
      <c r="B47" t="s">
        <v>200</v>
      </c>
      <c r="C47" t="s">
        <v>422</v>
      </c>
      <c r="D47">
        <v>194</v>
      </c>
      <c r="E47">
        <v>486.46</v>
      </c>
      <c r="F47">
        <v>94373.24</v>
      </c>
      <c r="G47" t="str">
        <f>VLOOKUP(C:C,Warehouses!A:B,2,)</f>
        <v>Mombasa</v>
      </c>
    </row>
    <row r="48" spans="1:7" x14ac:dyDescent="0.25">
      <c r="A48" t="s">
        <v>6483</v>
      </c>
      <c r="B48" t="s">
        <v>200</v>
      </c>
      <c r="C48" t="s">
        <v>423</v>
      </c>
      <c r="D48">
        <v>277</v>
      </c>
      <c r="E48">
        <v>486.46</v>
      </c>
      <c r="F48">
        <v>134749.42000000001</v>
      </c>
      <c r="G48" t="str">
        <f>VLOOKUP(C:C,Warehouses!A:B,2,)</f>
        <v>Kisumu</v>
      </c>
    </row>
    <row r="49" spans="1:7" x14ac:dyDescent="0.25">
      <c r="A49" t="s">
        <v>6484</v>
      </c>
      <c r="B49" t="s">
        <v>200</v>
      </c>
      <c r="C49" t="s">
        <v>424</v>
      </c>
      <c r="D49">
        <v>358</v>
      </c>
      <c r="E49">
        <v>486.46</v>
      </c>
      <c r="F49">
        <v>174152.68</v>
      </c>
      <c r="G49" t="str">
        <f>VLOOKUP(C:C,Warehouses!A:B,2,)</f>
        <v>Nakuru</v>
      </c>
    </row>
    <row r="50" spans="1:7" x14ac:dyDescent="0.25">
      <c r="A50" t="s">
        <v>6485</v>
      </c>
      <c r="B50" t="s">
        <v>202</v>
      </c>
      <c r="C50" t="s">
        <v>421</v>
      </c>
      <c r="D50">
        <v>461</v>
      </c>
      <c r="E50">
        <v>424.6</v>
      </c>
      <c r="F50">
        <v>195740.6</v>
      </c>
      <c r="G50" t="str">
        <f>VLOOKUP(C:C,Warehouses!A:B,2,)</f>
        <v>Nairobi</v>
      </c>
    </row>
    <row r="51" spans="1:7" x14ac:dyDescent="0.25">
      <c r="A51" t="s">
        <v>6486</v>
      </c>
      <c r="B51" t="s">
        <v>202</v>
      </c>
      <c r="C51" t="s">
        <v>422</v>
      </c>
      <c r="D51">
        <v>163</v>
      </c>
      <c r="E51">
        <v>424.6</v>
      </c>
      <c r="F51">
        <v>69209.8</v>
      </c>
      <c r="G51" t="str">
        <f>VLOOKUP(C:C,Warehouses!A:B,2,)</f>
        <v>Mombasa</v>
      </c>
    </row>
    <row r="52" spans="1:7" x14ac:dyDescent="0.25">
      <c r="A52" t="s">
        <v>6487</v>
      </c>
      <c r="B52" t="s">
        <v>202</v>
      </c>
      <c r="C52" t="s">
        <v>423</v>
      </c>
      <c r="D52">
        <v>112</v>
      </c>
      <c r="E52">
        <v>424.6</v>
      </c>
      <c r="F52">
        <v>47555.199999999997</v>
      </c>
      <c r="G52" t="str">
        <f>VLOOKUP(C:C,Warehouses!A:B,2,)</f>
        <v>Kisumu</v>
      </c>
    </row>
    <row r="53" spans="1:7" x14ac:dyDescent="0.25">
      <c r="A53" t="s">
        <v>6488</v>
      </c>
      <c r="B53" t="s">
        <v>202</v>
      </c>
      <c r="C53" t="s">
        <v>424</v>
      </c>
      <c r="D53">
        <v>448</v>
      </c>
      <c r="E53">
        <v>424.6</v>
      </c>
      <c r="F53">
        <v>190220.79999999999</v>
      </c>
      <c r="G53" t="str">
        <f>VLOOKUP(C:C,Warehouses!A:B,2,)</f>
        <v>Nakuru</v>
      </c>
    </row>
    <row r="54" spans="1:7" x14ac:dyDescent="0.25">
      <c r="A54" t="s">
        <v>6489</v>
      </c>
      <c r="B54" t="s">
        <v>204</v>
      </c>
      <c r="C54" t="s">
        <v>421</v>
      </c>
      <c r="D54">
        <v>324</v>
      </c>
      <c r="E54">
        <v>145.55000000000001</v>
      </c>
      <c r="F54">
        <v>47158.2</v>
      </c>
      <c r="G54" t="str">
        <f>VLOOKUP(C:C,Warehouses!A:B,2,)</f>
        <v>Nairobi</v>
      </c>
    </row>
    <row r="55" spans="1:7" x14ac:dyDescent="0.25">
      <c r="A55" t="s">
        <v>6490</v>
      </c>
      <c r="B55" t="s">
        <v>204</v>
      </c>
      <c r="C55" t="s">
        <v>422</v>
      </c>
      <c r="D55">
        <v>173</v>
      </c>
      <c r="E55">
        <v>145.55000000000001</v>
      </c>
      <c r="F55">
        <v>25180.15</v>
      </c>
      <c r="G55" t="str">
        <f>VLOOKUP(C:C,Warehouses!A:B,2,)</f>
        <v>Mombasa</v>
      </c>
    </row>
    <row r="56" spans="1:7" x14ac:dyDescent="0.25">
      <c r="A56" t="s">
        <v>6491</v>
      </c>
      <c r="B56" t="s">
        <v>204</v>
      </c>
      <c r="C56" t="s">
        <v>423</v>
      </c>
      <c r="D56">
        <v>135</v>
      </c>
      <c r="E56">
        <v>145.55000000000001</v>
      </c>
      <c r="F56">
        <v>19649.25</v>
      </c>
      <c r="G56" t="str">
        <f>VLOOKUP(C:C,Warehouses!A:B,2,)</f>
        <v>Kisumu</v>
      </c>
    </row>
    <row r="57" spans="1:7" x14ac:dyDescent="0.25">
      <c r="A57" t="s">
        <v>6492</v>
      </c>
      <c r="B57" t="s">
        <v>204</v>
      </c>
      <c r="C57" t="s">
        <v>424</v>
      </c>
      <c r="D57">
        <v>119</v>
      </c>
      <c r="E57">
        <v>145.55000000000001</v>
      </c>
      <c r="F57">
        <v>17320.45</v>
      </c>
      <c r="G57" t="str">
        <f>VLOOKUP(C:C,Warehouses!A:B,2,)</f>
        <v>Nakuru</v>
      </c>
    </row>
    <row r="58" spans="1:7" x14ac:dyDescent="0.25">
      <c r="A58" t="s">
        <v>6493</v>
      </c>
      <c r="B58" t="s">
        <v>206</v>
      </c>
      <c r="C58" t="s">
        <v>421</v>
      </c>
      <c r="D58">
        <v>96</v>
      </c>
      <c r="E58">
        <v>131.82</v>
      </c>
      <c r="F58">
        <v>12654.72</v>
      </c>
      <c r="G58" t="str">
        <f>VLOOKUP(C:C,Warehouses!A:B,2,)</f>
        <v>Nairobi</v>
      </c>
    </row>
    <row r="59" spans="1:7" x14ac:dyDescent="0.25">
      <c r="A59" t="s">
        <v>6494</v>
      </c>
      <c r="B59" t="s">
        <v>206</v>
      </c>
      <c r="C59" t="s">
        <v>422</v>
      </c>
      <c r="D59">
        <v>248</v>
      </c>
      <c r="E59">
        <v>131.82</v>
      </c>
      <c r="F59">
        <v>32691.360000000001</v>
      </c>
      <c r="G59" t="str">
        <f>VLOOKUP(C:C,Warehouses!A:B,2,)</f>
        <v>Mombasa</v>
      </c>
    </row>
    <row r="60" spans="1:7" x14ac:dyDescent="0.25">
      <c r="A60" t="s">
        <v>6495</v>
      </c>
      <c r="B60" t="s">
        <v>206</v>
      </c>
      <c r="C60" t="s">
        <v>423</v>
      </c>
      <c r="D60">
        <v>413</v>
      </c>
      <c r="E60">
        <v>131.82</v>
      </c>
      <c r="F60">
        <v>54441.66</v>
      </c>
      <c r="G60" t="str">
        <f>VLOOKUP(C:C,Warehouses!A:B,2,)</f>
        <v>Kisumu</v>
      </c>
    </row>
    <row r="61" spans="1:7" x14ac:dyDescent="0.25">
      <c r="A61" t="s">
        <v>6496</v>
      </c>
      <c r="B61" t="s">
        <v>206</v>
      </c>
      <c r="C61" t="s">
        <v>424</v>
      </c>
      <c r="D61">
        <v>481</v>
      </c>
      <c r="E61">
        <v>131.82</v>
      </c>
      <c r="F61">
        <v>63405.42</v>
      </c>
      <c r="G61" t="str">
        <f>VLOOKUP(C:C,Warehouses!A:B,2,)</f>
        <v>Nakuru</v>
      </c>
    </row>
    <row r="62" spans="1:7" x14ac:dyDescent="0.25">
      <c r="A62" t="s">
        <v>6497</v>
      </c>
      <c r="B62" t="s">
        <v>208</v>
      </c>
      <c r="C62" t="s">
        <v>421</v>
      </c>
      <c r="D62">
        <v>250</v>
      </c>
      <c r="E62">
        <v>132.53</v>
      </c>
      <c r="F62">
        <v>33132.5</v>
      </c>
      <c r="G62" t="str">
        <f>VLOOKUP(C:C,Warehouses!A:B,2,)</f>
        <v>Nairobi</v>
      </c>
    </row>
    <row r="63" spans="1:7" x14ac:dyDescent="0.25">
      <c r="A63" t="s">
        <v>6498</v>
      </c>
      <c r="B63" t="s">
        <v>208</v>
      </c>
      <c r="C63" t="s">
        <v>422</v>
      </c>
      <c r="D63">
        <v>325</v>
      </c>
      <c r="E63">
        <v>132.53</v>
      </c>
      <c r="F63">
        <v>43072.25</v>
      </c>
      <c r="G63" t="str">
        <f>VLOOKUP(C:C,Warehouses!A:B,2,)</f>
        <v>Mombasa</v>
      </c>
    </row>
    <row r="64" spans="1:7" x14ac:dyDescent="0.25">
      <c r="A64" t="s">
        <v>6499</v>
      </c>
      <c r="B64" t="s">
        <v>208</v>
      </c>
      <c r="C64" t="s">
        <v>423</v>
      </c>
      <c r="D64">
        <v>86</v>
      </c>
      <c r="E64">
        <v>132.53</v>
      </c>
      <c r="F64">
        <v>11397.58</v>
      </c>
      <c r="G64" t="str">
        <f>VLOOKUP(C:C,Warehouses!A:B,2,)</f>
        <v>Kisumu</v>
      </c>
    </row>
    <row r="65" spans="1:7" x14ac:dyDescent="0.25">
      <c r="A65" t="s">
        <v>6500</v>
      </c>
      <c r="B65" t="s">
        <v>208</v>
      </c>
      <c r="C65" t="s">
        <v>424</v>
      </c>
      <c r="D65">
        <v>252</v>
      </c>
      <c r="E65">
        <v>132.53</v>
      </c>
      <c r="F65">
        <v>33397.56</v>
      </c>
      <c r="G65" t="str">
        <f>VLOOKUP(C:C,Warehouses!A:B,2,)</f>
        <v>Nakuru</v>
      </c>
    </row>
    <row r="66" spans="1:7" x14ac:dyDescent="0.25">
      <c r="A66" t="s">
        <v>6501</v>
      </c>
      <c r="B66" t="s">
        <v>210</v>
      </c>
      <c r="C66" t="s">
        <v>421</v>
      </c>
      <c r="D66">
        <v>179</v>
      </c>
      <c r="E66">
        <v>186.91</v>
      </c>
      <c r="F66">
        <v>33456.89</v>
      </c>
      <c r="G66" t="str">
        <f>VLOOKUP(C:C,Warehouses!A:B,2,)</f>
        <v>Nairobi</v>
      </c>
    </row>
    <row r="67" spans="1:7" x14ac:dyDescent="0.25">
      <c r="A67" t="s">
        <v>6502</v>
      </c>
      <c r="B67" t="s">
        <v>210</v>
      </c>
      <c r="C67" t="s">
        <v>422</v>
      </c>
      <c r="D67">
        <v>497</v>
      </c>
      <c r="E67">
        <v>186.91</v>
      </c>
      <c r="F67">
        <v>92894.27</v>
      </c>
      <c r="G67" t="str">
        <f>VLOOKUP(C:C,Warehouses!A:B,2,)</f>
        <v>Mombasa</v>
      </c>
    </row>
    <row r="68" spans="1:7" x14ac:dyDescent="0.25">
      <c r="A68" t="s">
        <v>6503</v>
      </c>
      <c r="B68" t="s">
        <v>210</v>
      </c>
      <c r="C68" t="s">
        <v>423</v>
      </c>
      <c r="D68">
        <v>341</v>
      </c>
      <c r="E68">
        <v>186.91</v>
      </c>
      <c r="F68">
        <v>63736.31</v>
      </c>
      <c r="G68" t="str">
        <f>VLOOKUP(C:C,Warehouses!A:B,2,)</f>
        <v>Kisumu</v>
      </c>
    </row>
    <row r="69" spans="1:7" x14ac:dyDescent="0.25">
      <c r="A69" t="s">
        <v>6504</v>
      </c>
      <c r="B69" t="s">
        <v>210</v>
      </c>
      <c r="C69" t="s">
        <v>424</v>
      </c>
      <c r="D69">
        <v>438</v>
      </c>
      <c r="E69">
        <v>186.91</v>
      </c>
      <c r="F69">
        <v>81866.58</v>
      </c>
      <c r="G69" t="str">
        <f>VLOOKUP(C:C,Warehouses!A:B,2,)</f>
        <v>Nakuru</v>
      </c>
    </row>
    <row r="70" spans="1:7" x14ac:dyDescent="0.25">
      <c r="A70" t="s">
        <v>6505</v>
      </c>
      <c r="B70" t="s">
        <v>212</v>
      </c>
      <c r="C70" t="s">
        <v>421</v>
      </c>
      <c r="D70">
        <v>113</v>
      </c>
      <c r="E70">
        <v>286.14</v>
      </c>
      <c r="F70">
        <v>32333.82</v>
      </c>
      <c r="G70" t="str">
        <f>VLOOKUP(C:C,Warehouses!A:B,2,)</f>
        <v>Nairobi</v>
      </c>
    </row>
    <row r="71" spans="1:7" x14ac:dyDescent="0.25">
      <c r="A71" t="s">
        <v>6506</v>
      </c>
      <c r="B71" t="s">
        <v>212</v>
      </c>
      <c r="C71" t="s">
        <v>422</v>
      </c>
      <c r="D71">
        <v>312</v>
      </c>
      <c r="E71">
        <v>286.14</v>
      </c>
      <c r="F71">
        <v>89275.68</v>
      </c>
      <c r="G71" t="str">
        <f>VLOOKUP(C:C,Warehouses!A:B,2,)</f>
        <v>Mombasa</v>
      </c>
    </row>
    <row r="72" spans="1:7" x14ac:dyDescent="0.25">
      <c r="A72" t="s">
        <v>6507</v>
      </c>
      <c r="B72" t="s">
        <v>212</v>
      </c>
      <c r="C72" t="s">
        <v>423</v>
      </c>
      <c r="D72">
        <v>169</v>
      </c>
      <c r="E72">
        <v>286.14</v>
      </c>
      <c r="F72">
        <v>48357.66</v>
      </c>
      <c r="G72" t="str">
        <f>VLOOKUP(C:C,Warehouses!A:B,2,)</f>
        <v>Kisumu</v>
      </c>
    </row>
    <row r="73" spans="1:7" x14ac:dyDescent="0.25">
      <c r="A73" t="s">
        <v>6508</v>
      </c>
      <c r="B73" t="s">
        <v>212</v>
      </c>
      <c r="C73" t="s">
        <v>424</v>
      </c>
      <c r="D73">
        <v>327</v>
      </c>
      <c r="E73">
        <v>286.14</v>
      </c>
      <c r="F73">
        <v>93567.78</v>
      </c>
      <c r="G73" t="str">
        <f>VLOOKUP(C:C,Warehouses!A:B,2,)</f>
        <v>Nakuru</v>
      </c>
    </row>
    <row r="74" spans="1:7" x14ac:dyDescent="0.25">
      <c r="A74" t="s">
        <v>6509</v>
      </c>
      <c r="B74" t="s">
        <v>214</v>
      </c>
      <c r="C74" t="s">
        <v>421</v>
      </c>
      <c r="D74">
        <v>251</v>
      </c>
      <c r="E74">
        <v>244.38</v>
      </c>
      <c r="F74">
        <v>61339.38</v>
      </c>
      <c r="G74" t="str">
        <f>VLOOKUP(C:C,Warehouses!A:B,2,)</f>
        <v>Nairobi</v>
      </c>
    </row>
    <row r="75" spans="1:7" x14ac:dyDescent="0.25">
      <c r="A75" t="s">
        <v>6510</v>
      </c>
      <c r="B75" t="s">
        <v>214</v>
      </c>
      <c r="C75" t="s">
        <v>422</v>
      </c>
      <c r="D75">
        <v>95</v>
      </c>
      <c r="E75">
        <v>244.38</v>
      </c>
      <c r="F75">
        <v>23216.1</v>
      </c>
      <c r="G75" t="str">
        <f>VLOOKUP(C:C,Warehouses!A:B,2,)</f>
        <v>Mombasa</v>
      </c>
    </row>
    <row r="76" spans="1:7" x14ac:dyDescent="0.25">
      <c r="A76" t="s">
        <v>6511</v>
      </c>
      <c r="B76" t="s">
        <v>214</v>
      </c>
      <c r="C76" t="s">
        <v>423</v>
      </c>
      <c r="D76">
        <v>217</v>
      </c>
      <c r="E76">
        <v>244.38</v>
      </c>
      <c r="F76">
        <v>53030.46</v>
      </c>
      <c r="G76" t="str">
        <f>VLOOKUP(C:C,Warehouses!A:B,2,)</f>
        <v>Kisumu</v>
      </c>
    </row>
    <row r="77" spans="1:7" x14ac:dyDescent="0.25">
      <c r="A77" t="s">
        <v>6512</v>
      </c>
      <c r="B77" t="s">
        <v>214</v>
      </c>
      <c r="C77" t="s">
        <v>424</v>
      </c>
      <c r="D77">
        <v>494</v>
      </c>
      <c r="E77">
        <v>244.38</v>
      </c>
      <c r="F77">
        <v>120723.72</v>
      </c>
      <c r="G77" t="str">
        <f>VLOOKUP(C:C,Warehouses!A:B,2,)</f>
        <v>Nakuru</v>
      </c>
    </row>
    <row r="78" spans="1:7" x14ac:dyDescent="0.25">
      <c r="A78" t="s">
        <v>6513</v>
      </c>
      <c r="B78" t="s">
        <v>216</v>
      </c>
      <c r="C78" t="s">
        <v>421</v>
      </c>
      <c r="D78">
        <v>159</v>
      </c>
      <c r="E78">
        <v>181.05</v>
      </c>
      <c r="F78">
        <v>28786.95</v>
      </c>
      <c r="G78" t="str">
        <f>VLOOKUP(C:C,Warehouses!A:B,2,)</f>
        <v>Nairobi</v>
      </c>
    </row>
    <row r="79" spans="1:7" x14ac:dyDescent="0.25">
      <c r="A79" t="s">
        <v>6514</v>
      </c>
      <c r="B79" t="s">
        <v>216</v>
      </c>
      <c r="C79" t="s">
        <v>422</v>
      </c>
      <c r="D79">
        <v>95</v>
      </c>
      <c r="E79">
        <v>181.05</v>
      </c>
      <c r="F79">
        <v>17199.75</v>
      </c>
      <c r="G79" t="str">
        <f>VLOOKUP(C:C,Warehouses!A:B,2,)</f>
        <v>Mombasa</v>
      </c>
    </row>
    <row r="80" spans="1:7" x14ac:dyDescent="0.25">
      <c r="A80" t="s">
        <v>6515</v>
      </c>
      <c r="B80" t="s">
        <v>216</v>
      </c>
      <c r="C80" t="s">
        <v>423</v>
      </c>
      <c r="D80">
        <v>261</v>
      </c>
      <c r="E80">
        <v>181.05</v>
      </c>
      <c r="F80">
        <v>47254.05</v>
      </c>
      <c r="G80" t="str">
        <f>VLOOKUP(C:C,Warehouses!A:B,2,)</f>
        <v>Kisumu</v>
      </c>
    </row>
    <row r="81" spans="1:7" x14ac:dyDescent="0.25">
      <c r="A81" t="s">
        <v>6516</v>
      </c>
      <c r="B81" t="s">
        <v>216</v>
      </c>
      <c r="C81" t="s">
        <v>424</v>
      </c>
      <c r="D81">
        <v>77</v>
      </c>
      <c r="E81">
        <v>181.05</v>
      </c>
      <c r="F81">
        <v>13940.85</v>
      </c>
      <c r="G81" t="str">
        <f>VLOOKUP(C:C,Warehouses!A:B,2,)</f>
        <v>Nakuru</v>
      </c>
    </row>
    <row r="82" spans="1:7" x14ac:dyDescent="0.25">
      <c r="A82" t="s">
        <v>6517</v>
      </c>
      <c r="B82" t="s">
        <v>218</v>
      </c>
      <c r="C82" t="s">
        <v>421</v>
      </c>
      <c r="D82">
        <v>136</v>
      </c>
      <c r="E82">
        <v>325.33</v>
      </c>
      <c r="F82">
        <v>44244.88</v>
      </c>
      <c r="G82" t="str">
        <f>VLOOKUP(C:C,Warehouses!A:B,2,)</f>
        <v>Nairobi</v>
      </c>
    </row>
    <row r="83" spans="1:7" x14ac:dyDescent="0.25">
      <c r="A83" t="s">
        <v>6518</v>
      </c>
      <c r="B83" t="s">
        <v>218</v>
      </c>
      <c r="C83" t="s">
        <v>422</v>
      </c>
      <c r="D83">
        <v>340</v>
      </c>
      <c r="E83">
        <v>325.33</v>
      </c>
      <c r="F83">
        <v>110612.2</v>
      </c>
      <c r="G83" t="str">
        <f>VLOOKUP(C:C,Warehouses!A:B,2,)</f>
        <v>Mombasa</v>
      </c>
    </row>
    <row r="84" spans="1:7" x14ac:dyDescent="0.25">
      <c r="A84" t="s">
        <v>6519</v>
      </c>
      <c r="B84" t="s">
        <v>218</v>
      </c>
      <c r="C84" t="s">
        <v>423</v>
      </c>
      <c r="D84">
        <v>434</v>
      </c>
      <c r="E84">
        <v>325.33</v>
      </c>
      <c r="F84">
        <v>141193.22</v>
      </c>
      <c r="G84" t="str">
        <f>VLOOKUP(C:C,Warehouses!A:B,2,)</f>
        <v>Kisumu</v>
      </c>
    </row>
    <row r="85" spans="1:7" x14ac:dyDescent="0.25">
      <c r="A85" t="s">
        <v>6520</v>
      </c>
      <c r="B85" t="s">
        <v>218</v>
      </c>
      <c r="C85" t="s">
        <v>424</v>
      </c>
      <c r="D85">
        <v>206</v>
      </c>
      <c r="E85">
        <v>325.33</v>
      </c>
      <c r="F85">
        <v>67017.98</v>
      </c>
      <c r="G85" t="str">
        <f>VLOOKUP(C:C,Warehouses!A:B,2,)</f>
        <v>Nakuru</v>
      </c>
    </row>
    <row r="86" spans="1:7" x14ac:dyDescent="0.25">
      <c r="A86" t="s">
        <v>6521</v>
      </c>
      <c r="B86" t="s">
        <v>220</v>
      </c>
      <c r="C86" t="s">
        <v>421</v>
      </c>
      <c r="D86">
        <v>314</v>
      </c>
      <c r="E86">
        <v>112.77</v>
      </c>
      <c r="F86">
        <v>35409.78</v>
      </c>
      <c r="G86" t="str">
        <f>VLOOKUP(C:C,Warehouses!A:B,2,)</f>
        <v>Nairobi</v>
      </c>
    </row>
    <row r="87" spans="1:7" x14ac:dyDescent="0.25">
      <c r="A87" t="s">
        <v>6522</v>
      </c>
      <c r="B87" t="s">
        <v>220</v>
      </c>
      <c r="C87" t="s">
        <v>422</v>
      </c>
      <c r="D87">
        <v>314</v>
      </c>
      <c r="E87">
        <v>112.77</v>
      </c>
      <c r="F87">
        <v>35409.78</v>
      </c>
      <c r="G87" t="str">
        <f>VLOOKUP(C:C,Warehouses!A:B,2,)</f>
        <v>Mombasa</v>
      </c>
    </row>
    <row r="88" spans="1:7" x14ac:dyDescent="0.25">
      <c r="A88" t="s">
        <v>6523</v>
      </c>
      <c r="B88" t="s">
        <v>220</v>
      </c>
      <c r="C88" t="s">
        <v>423</v>
      </c>
      <c r="D88">
        <v>71</v>
      </c>
      <c r="E88">
        <v>112.77</v>
      </c>
      <c r="F88">
        <v>8006.67</v>
      </c>
      <c r="G88" t="str">
        <f>VLOOKUP(C:C,Warehouses!A:B,2,)</f>
        <v>Kisumu</v>
      </c>
    </row>
    <row r="89" spans="1:7" x14ac:dyDescent="0.25">
      <c r="A89" t="s">
        <v>6524</v>
      </c>
      <c r="B89" t="s">
        <v>220</v>
      </c>
      <c r="C89" t="s">
        <v>424</v>
      </c>
      <c r="D89">
        <v>305</v>
      </c>
      <c r="E89">
        <v>112.77</v>
      </c>
      <c r="F89">
        <v>34394.85</v>
      </c>
      <c r="G89" t="str">
        <f>VLOOKUP(C:C,Warehouses!A:B,2,)</f>
        <v>Nakuru</v>
      </c>
    </row>
    <row r="90" spans="1:7" x14ac:dyDescent="0.25">
      <c r="A90" t="s">
        <v>6525</v>
      </c>
      <c r="B90" t="s">
        <v>222</v>
      </c>
      <c r="C90" t="s">
        <v>421</v>
      </c>
      <c r="D90">
        <v>240</v>
      </c>
      <c r="E90">
        <v>181.47</v>
      </c>
      <c r="F90">
        <v>43552.800000000003</v>
      </c>
      <c r="G90" t="str">
        <f>VLOOKUP(C:C,Warehouses!A:B,2,)</f>
        <v>Nairobi</v>
      </c>
    </row>
    <row r="91" spans="1:7" x14ac:dyDescent="0.25">
      <c r="A91" t="s">
        <v>6526</v>
      </c>
      <c r="B91" t="s">
        <v>222</v>
      </c>
      <c r="C91" t="s">
        <v>422</v>
      </c>
      <c r="D91">
        <v>499</v>
      </c>
      <c r="E91">
        <v>181.47</v>
      </c>
      <c r="F91">
        <v>90553.53</v>
      </c>
      <c r="G91" t="str">
        <f>VLOOKUP(C:C,Warehouses!A:B,2,)</f>
        <v>Mombasa</v>
      </c>
    </row>
    <row r="92" spans="1:7" x14ac:dyDescent="0.25">
      <c r="A92" t="s">
        <v>6527</v>
      </c>
      <c r="B92" t="s">
        <v>222</v>
      </c>
      <c r="C92" t="s">
        <v>423</v>
      </c>
      <c r="D92">
        <v>281</v>
      </c>
      <c r="E92">
        <v>181.47</v>
      </c>
      <c r="F92">
        <v>50993.07</v>
      </c>
      <c r="G92" t="str">
        <f>VLOOKUP(C:C,Warehouses!A:B,2,)</f>
        <v>Kisumu</v>
      </c>
    </row>
    <row r="93" spans="1:7" x14ac:dyDescent="0.25">
      <c r="A93" t="s">
        <v>6528</v>
      </c>
      <c r="B93" t="s">
        <v>222</v>
      </c>
      <c r="C93" t="s">
        <v>424</v>
      </c>
      <c r="D93">
        <v>235</v>
      </c>
      <c r="E93">
        <v>181.47</v>
      </c>
      <c r="F93">
        <v>42645.45</v>
      </c>
      <c r="G93" t="str">
        <f>VLOOKUP(C:C,Warehouses!A:B,2,)</f>
        <v>Nakuru</v>
      </c>
    </row>
    <row r="94" spans="1:7" x14ac:dyDescent="0.25">
      <c r="A94" t="s">
        <v>6529</v>
      </c>
      <c r="B94" t="s">
        <v>225</v>
      </c>
      <c r="C94" t="s">
        <v>421</v>
      </c>
      <c r="D94">
        <v>375</v>
      </c>
      <c r="E94">
        <v>214.86</v>
      </c>
      <c r="F94">
        <v>80572.5</v>
      </c>
      <c r="G94" t="str">
        <f>VLOOKUP(C:C,Warehouses!A:B,2,)</f>
        <v>Nairobi</v>
      </c>
    </row>
    <row r="95" spans="1:7" x14ac:dyDescent="0.25">
      <c r="A95" t="s">
        <v>6530</v>
      </c>
      <c r="B95" t="s">
        <v>225</v>
      </c>
      <c r="C95" t="s">
        <v>422</v>
      </c>
      <c r="D95">
        <v>232</v>
      </c>
      <c r="E95">
        <v>214.86</v>
      </c>
      <c r="F95">
        <v>49847.519999999997</v>
      </c>
      <c r="G95" t="str">
        <f>VLOOKUP(C:C,Warehouses!A:B,2,)</f>
        <v>Mombasa</v>
      </c>
    </row>
    <row r="96" spans="1:7" x14ac:dyDescent="0.25">
      <c r="A96" t="s">
        <v>6531</v>
      </c>
      <c r="B96" t="s">
        <v>225</v>
      </c>
      <c r="C96" t="s">
        <v>423</v>
      </c>
      <c r="D96">
        <v>446</v>
      </c>
      <c r="E96">
        <v>214.86</v>
      </c>
      <c r="F96">
        <v>95827.56</v>
      </c>
      <c r="G96" t="str">
        <f>VLOOKUP(C:C,Warehouses!A:B,2,)</f>
        <v>Kisumu</v>
      </c>
    </row>
    <row r="97" spans="1:7" x14ac:dyDescent="0.25">
      <c r="A97" t="s">
        <v>6532</v>
      </c>
      <c r="B97" t="s">
        <v>225</v>
      </c>
      <c r="C97" t="s">
        <v>424</v>
      </c>
      <c r="D97">
        <v>452</v>
      </c>
      <c r="E97">
        <v>214.86</v>
      </c>
      <c r="F97">
        <v>97116.72</v>
      </c>
      <c r="G97" t="str">
        <f>VLOOKUP(C:C,Warehouses!A:B,2,)</f>
        <v>Nakuru</v>
      </c>
    </row>
    <row r="98" spans="1:7" x14ac:dyDescent="0.25">
      <c r="A98" t="s">
        <v>6533</v>
      </c>
      <c r="B98" t="s">
        <v>227</v>
      </c>
      <c r="C98" t="s">
        <v>421</v>
      </c>
      <c r="D98">
        <v>466</v>
      </c>
      <c r="E98">
        <v>255.23</v>
      </c>
      <c r="F98">
        <v>118937.18</v>
      </c>
      <c r="G98" t="str">
        <f>VLOOKUP(C:C,Warehouses!A:B,2,)</f>
        <v>Nairobi</v>
      </c>
    </row>
    <row r="99" spans="1:7" x14ac:dyDescent="0.25">
      <c r="A99" t="s">
        <v>6534</v>
      </c>
      <c r="B99" t="s">
        <v>227</v>
      </c>
      <c r="C99" t="s">
        <v>422</v>
      </c>
      <c r="D99">
        <v>251</v>
      </c>
      <c r="E99">
        <v>255.23</v>
      </c>
      <c r="F99">
        <v>64062.73</v>
      </c>
      <c r="G99" t="str">
        <f>VLOOKUP(C:C,Warehouses!A:B,2,)</f>
        <v>Mombasa</v>
      </c>
    </row>
    <row r="100" spans="1:7" x14ac:dyDescent="0.25">
      <c r="A100" t="s">
        <v>6535</v>
      </c>
      <c r="B100" t="s">
        <v>227</v>
      </c>
      <c r="C100" t="s">
        <v>423</v>
      </c>
      <c r="D100">
        <v>114</v>
      </c>
      <c r="E100">
        <v>255.23</v>
      </c>
      <c r="F100">
        <v>29096.22</v>
      </c>
      <c r="G100" t="str">
        <f>VLOOKUP(C:C,Warehouses!A:B,2,)</f>
        <v>Kisumu</v>
      </c>
    </row>
    <row r="101" spans="1:7" x14ac:dyDescent="0.25">
      <c r="A101" t="s">
        <v>6536</v>
      </c>
      <c r="B101" t="s">
        <v>227</v>
      </c>
      <c r="C101" t="s">
        <v>424</v>
      </c>
      <c r="D101">
        <v>493</v>
      </c>
      <c r="E101">
        <v>255.23</v>
      </c>
      <c r="F101">
        <v>125828.39</v>
      </c>
      <c r="G101" t="str">
        <f>VLOOKUP(C:C,Warehouses!A:B,2,)</f>
        <v>Nakuru</v>
      </c>
    </row>
    <row r="102" spans="1:7" x14ac:dyDescent="0.25">
      <c r="A102" t="s">
        <v>6537</v>
      </c>
      <c r="B102" t="s">
        <v>229</v>
      </c>
      <c r="C102" t="s">
        <v>421</v>
      </c>
      <c r="D102">
        <v>445</v>
      </c>
      <c r="E102">
        <v>403.33</v>
      </c>
      <c r="F102">
        <v>179481.85</v>
      </c>
      <c r="G102" t="str">
        <f>VLOOKUP(C:C,Warehouses!A:B,2,)</f>
        <v>Nairobi</v>
      </c>
    </row>
    <row r="103" spans="1:7" x14ac:dyDescent="0.25">
      <c r="A103" t="s">
        <v>6538</v>
      </c>
      <c r="B103" t="s">
        <v>229</v>
      </c>
      <c r="C103" t="s">
        <v>422</v>
      </c>
      <c r="D103">
        <v>92</v>
      </c>
      <c r="E103">
        <v>403.33</v>
      </c>
      <c r="F103">
        <v>37106.36</v>
      </c>
      <c r="G103" t="str">
        <f>VLOOKUP(C:C,Warehouses!A:B,2,)</f>
        <v>Mombasa</v>
      </c>
    </row>
    <row r="104" spans="1:7" x14ac:dyDescent="0.25">
      <c r="A104" t="s">
        <v>6539</v>
      </c>
      <c r="B104" t="s">
        <v>229</v>
      </c>
      <c r="C104" t="s">
        <v>423</v>
      </c>
      <c r="D104">
        <v>270</v>
      </c>
      <c r="E104">
        <v>403.33</v>
      </c>
      <c r="F104">
        <v>108899.1</v>
      </c>
      <c r="G104" t="str">
        <f>VLOOKUP(C:C,Warehouses!A:B,2,)</f>
        <v>Kisumu</v>
      </c>
    </row>
    <row r="105" spans="1:7" x14ac:dyDescent="0.25">
      <c r="A105" t="s">
        <v>6540</v>
      </c>
      <c r="B105" t="s">
        <v>229</v>
      </c>
      <c r="C105" t="s">
        <v>424</v>
      </c>
      <c r="D105">
        <v>66</v>
      </c>
      <c r="E105">
        <v>403.33</v>
      </c>
      <c r="F105">
        <v>26619.78</v>
      </c>
      <c r="G105" t="str">
        <f>VLOOKUP(C:C,Warehouses!A:B,2,)</f>
        <v>Nakuru</v>
      </c>
    </row>
    <row r="106" spans="1:7" x14ac:dyDescent="0.25">
      <c r="A106" t="s">
        <v>6541</v>
      </c>
      <c r="B106" t="s">
        <v>231</v>
      </c>
      <c r="C106" t="s">
        <v>421</v>
      </c>
      <c r="D106">
        <v>373</v>
      </c>
      <c r="E106">
        <v>139.85</v>
      </c>
      <c r="F106">
        <v>52164.05</v>
      </c>
      <c r="G106" t="str">
        <f>VLOOKUP(C:C,Warehouses!A:B,2,)</f>
        <v>Nairobi</v>
      </c>
    </row>
    <row r="107" spans="1:7" x14ac:dyDescent="0.25">
      <c r="A107" t="s">
        <v>6542</v>
      </c>
      <c r="B107" t="s">
        <v>231</v>
      </c>
      <c r="C107" t="s">
        <v>422</v>
      </c>
      <c r="D107">
        <v>334</v>
      </c>
      <c r="E107">
        <v>139.85</v>
      </c>
      <c r="F107">
        <v>46709.9</v>
      </c>
      <c r="G107" t="str">
        <f>VLOOKUP(C:C,Warehouses!A:B,2,)</f>
        <v>Mombasa</v>
      </c>
    </row>
    <row r="108" spans="1:7" x14ac:dyDescent="0.25">
      <c r="A108" t="s">
        <v>6543</v>
      </c>
      <c r="B108" t="s">
        <v>231</v>
      </c>
      <c r="C108" t="s">
        <v>423</v>
      </c>
      <c r="D108">
        <v>232</v>
      </c>
      <c r="E108">
        <v>139.85</v>
      </c>
      <c r="F108">
        <v>32445.200000000001</v>
      </c>
      <c r="G108" t="str">
        <f>VLOOKUP(C:C,Warehouses!A:B,2,)</f>
        <v>Kisumu</v>
      </c>
    </row>
    <row r="109" spans="1:7" x14ac:dyDescent="0.25">
      <c r="A109" t="s">
        <v>6544</v>
      </c>
      <c r="B109" t="s">
        <v>231</v>
      </c>
      <c r="C109" t="s">
        <v>424</v>
      </c>
      <c r="D109">
        <v>440</v>
      </c>
      <c r="E109">
        <v>139.85</v>
      </c>
      <c r="F109">
        <v>61534</v>
      </c>
      <c r="G109" t="str">
        <f>VLOOKUP(C:C,Warehouses!A:B,2,)</f>
        <v>Nakuru</v>
      </c>
    </row>
    <row r="110" spans="1:7" x14ac:dyDescent="0.25">
      <c r="A110" t="s">
        <v>6545</v>
      </c>
      <c r="B110" t="s">
        <v>233</v>
      </c>
      <c r="C110" t="s">
        <v>421</v>
      </c>
      <c r="D110">
        <v>93</v>
      </c>
      <c r="E110">
        <v>281.41000000000003</v>
      </c>
      <c r="F110">
        <v>26171.13</v>
      </c>
      <c r="G110" t="str">
        <f>VLOOKUP(C:C,Warehouses!A:B,2,)</f>
        <v>Nairobi</v>
      </c>
    </row>
    <row r="111" spans="1:7" x14ac:dyDescent="0.25">
      <c r="A111" t="s">
        <v>6546</v>
      </c>
      <c r="B111" t="s">
        <v>233</v>
      </c>
      <c r="C111" t="s">
        <v>422</v>
      </c>
      <c r="D111">
        <v>438</v>
      </c>
      <c r="E111">
        <v>281.41000000000003</v>
      </c>
      <c r="F111">
        <v>123257.58</v>
      </c>
      <c r="G111" t="str">
        <f>VLOOKUP(C:C,Warehouses!A:B,2,)</f>
        <v>Mombasa</v>
      </c>
    </row>
    <row r="112" spans="1:7" x14ac:dyDescent="0.25">
      <c r="A112" t="s">
        <v>6547</v>
      </c>
      <c r="B112" t="s">
        <v>233</v>
      </c>
      <c r="C112" t="s">
        <v>423</v>
      </c>
      <c r="D112">
        <v>237</v>
      </c>
      <c r="E112">
        <v>281.41000000000003</v>
      </c>
      <c r="F112">
        <v>66694.17</v>
      </c>
      <c r="G112" t="str">
        <f>VLOOKUP(C:C,Warehouses!A:B,2,)</f>
        <v>Kisumu</v>
      </c>
    </row>
    <row r="113" spans="1:7" x14ac:dyDescent="0.25">
      <c r="A113" t="s">
        <v>6548</v>
      </c>
      <c r="B113" t="s">
        <v>233</v>
      </c>
      <c r="C113" t="s">
        <v>424</v>
      </c>
      <c r="D113">
        <v>439</v>
      </c>
      <c r="E113">
        <v>281.41000000000003</v>
      </c>
      <c r="F113">
        <v>123538.99</v>
      </c>
      <c r="G113" t="str">
        <f>VLOOKUP(C:C,Warehouses!A:B,2,)</f>
        <v>Nakuru</v>
      </c>
    </row>
    <row r="114" spans="1:7" x14ac:dyDescent="0.25">
      <c r="A114" t="s">
        <v>6549</v>
      </c>
      <c r="B114" t="s">
        <v>235</v>
      </c>
      <c r="C114" t="s">
        <v>421</v>
      </c>
      <c r="D114">
        <v>312</v>
      </c>
      <c r="E114">
        <v>316.58999999999997</v>
      </c>
      <c r="F114">
        <v>98776.08</v>
      </c>
      <c r="G114" t="str">
        <f>VLOOKUP(C:C,Warehouses!A:B,2,)</f>
        <v>Nairobi</v>
      </c>
    </row>
    <row r="115" spans="1:7" x14ac:dyDescent="0.25">
      <c r="A115" t="s">
        <v>6550</v>
      </c>
      <c r="B115" t="s">
        <v>235</v>
      </c>
      <c r="C115" t="s">
        <v>422</v>
      </c>
      <c r="D115">
        <v>223</v>
      </c>
      <c r="E115">
        <v>316.58999999999997</v>
      </c>
      <c r="F115">
        <v>70599.570000000007</v>
      </c>
      <c r="G115" t="str">
        <f>VLOOKUP(C:C,Warehouses!A:B,2,)</f>
        <v>Mombasa</v>
      </c>
    </row>
    <row r="116" spans="1:7" x14ac:dyDescent="0.25">
      <c r="A116" t="s">
        <v>6551</v>
      </c>
      <c r="B116" t="s">
        <v>235</v>
      </c>
      <c r="C116" t="s">
        <v>423</v>
      </c>
      <c r="D116">
        <v>490</v>
      </c>
      <c r="E116">
        <v>316.58999999999997</v>
      </c>
      <c r="F116">
        <v>155129.1</v>
      </c>
      <c r="G116" t="str">
        <f>VLOOKUP(C:C,Warehouses!A:B,2,)</f>
        <v>Kisumu</v>
      </c>
    </row>
    <row r="117" spans="1:7" x14ac:dyDescent="0.25">
      <c r="A117" t="s">
        <v>6552</v>
      </c>
      <c r="B117" t="s">
        <v>235</v>
      </c>
      <c r="C117" t="s">
        <v>424</v>
      </c>
      <c r="D117">
        <v>103</v>
      </c>
      <c r="E117">
        <v>316.58999999999997</v>
      </c>
      <c r="F117">
        <v>32608.77</v>
      </c>
      <c r="G117" t="str">
        <f>VLOOKUP(C:C,Warehouses!A:B,2,)</f>
        <v>Nakuru</v>
      </c>
    </row>
    <row r="118" spans="1:7" x14ac:dyDescent="0.25">
      <c r="A118" t="s">
        <v>6553</v>
      </c>
      <c r="B118" t="s">
        <v>237</v>
      </c>
      <c r="C118" t="s">
        <v>421</v>
      </c>
      <c r="D118">
        <v>269</v>
      </c>
      <c r="E118">
        <v>70.900000000000006</v>
      </c>
      <c r="F118">
        <v>19072.099999999999</v>
      </c>
      <c r="G118" t="str">
        <f>VLOOKUP(C:C,Warehouses!A:B,2,)</f>
        <v>Nairobi</v>
      </c>
    </row>
    <row r="119" spans="1:7" x14ac:dyDescent="0.25">
      <c r="A119" t="s">
        <v>6554</v>
      </c>
      <c r="B119" t="s">
        <v>237</v>
      </c>
      <c r="C119" t="s">
        <v>422</v>
      </c>
      <c r="D119">
        <v>95</v>
      </c>
      <c r="E119">
        <v>70.900000000000006</v>
      </c>
      <c r="F119">
        <v>6735.5</v>
      </c>
      <c r="G119" t="str">
        <f>VLOOKUP(C:C,Warehouses!A:B,2,)</f>
        <v>Mombasa</v>
      </c>
    </row>
    <row r="120" spans="1:7" x14ac:dyDescent="0.25">
      <c r="A120" t="s">
        <v>6555</v>
      </c>
      <c r="B120" t="s">
        <v>237</v>
      </c>
      <c r="C120" t="s">
        <v>423</v>
      </c>
      <c r="D120">
        <v>443</v>
      </c>
      <c r="E120">
        <v>70.900000000000006</v>
      </c>
      <c r="F120">
        <v>31408.7</v>
      </c>
      <c r="G120" t="str">
        <f>VLOOKUP(C:C,Warehouses!A:B,2,)</f>
        <v>Kisumu</v>
      </c>
    </row>
    <row r="121" spans="1:7" x14ac:dyDescent="0.25">
      <c r="A121" t="s">
        <v>6556</v>
      </c>
      <c r="B121" t="s">
        <v>237</v>
      </c>
      <c r="C121" t="s">
        <v>424</v>
      </c>
      <c r="D121">
        <v>309</v>
      </c>
      <c r="E121">
        <v>70.900000000000006</v>
      </c>
      <c r="F121">
        <v>21908.1</v>
      </c>
      <c r="G121" t="str">
        <f>VLOOKUP(C:C,Warehouses!A:B,2,)</f>
        <v>Nakuru</v>
      </c>
    </row>
    <row r="122" spans="1:7" x14ac:dyDescent="0.25">
      <c r="A122" t="s">
        <v>6557</v>
      </c>
      <c r="B122" t="s">
        <v>239</v>
      </c>
      <c r="C122" t="s">
        <v>421</v>
      </c>
      <c r="D122">
        <v>244</v>
      </c>
      <c r="E122">
        <v>323.39999999999998</v>
      </c>
      <c r="F122">
        <v>78909.600000000006</v>
      </c>
      <c r="G122" t="str">
        <f>VLOOKUP(C:C,Warehouses!A:B,2,)</f>
        <v>Nairobi</v>
      </c>
    </row>
    <row r="123" spans="1:7" x14ac:dyDescent="0.25">
      <c r="A123" t="s">
        <v>6558</v>
      </c>
      <c r="B123" t="s">
        <v>239</v>
      </c>
      <c r="C123" t="s">
        <v>422</v>
      </c>
      <c r="D123">
        <v>458</v>
      </c>
      <c r="E123">
        <v>323.39999999999998</v>
      </c>
      <c r="F123">
        <v>148117.20000000001</v>
      </c>
      <c r="G123" t="str">
        <f>VLOOKUP(C:C,Warehouses!A:B,2,)</f>
        <v>Mombasa</v>
      </c>
    </row>
    <row r="124" spans="1:7" x14ac:dyDescent="0.25">
      <c r="A124" t="s">
        <v>6559</v>
      </c>
      <c r="B124" t="s">
        <v>239</v>
      </c>
      <c r="C124" t="s">
        <v>423</v>
      </c>
      <c r="D124">
        <v>396</v>
      </c>
      <c r="E124">
        <v>323.39999999999998</v>
      </c>
      <c r="F124">
        <v>128066.4</v>
      </c>
      <c r="G124" t="str">
        <f>VLOOKUP(C:C,Warehouses!A:B,2,)</f>
        <v>Kisumu</v>
      </c>
    </row>
    <row r="125" spans="1:7" x14ac:dyDescent="0.25">
      <c r="A125" t="s">
        <v>6560</v>
      </c>
      <c r="B125" t="s">
        <v>239</v>
      </c>
      <c r="C125" t="s">
        <v>424</v>
      </c>
      <c r="D125">
        <v>110</v>
      </c>
      <c r="E125">
        <v>323.39999999999998</v>
      </c>
      <c r="F125">
        <v>35574</v>
      </c>
      <c r="G125" t="str">
        <f>VLOOKUP(C:C,Warehouses!A:B,2,)</f>
        <v>Nakuru</v>
      </c>
    </row>
    <row r="126" spans="1:7" x14ac:dyDescent="0.25">
      <c r="A126" t="s">
        <v>6561</v>
      </c>
      <c r="B126" t="s">
        <v>241</v>
      </c>
      <c r="C126" t="s">
        <v>421</v>
      </c>
      <c r="D126">
        <v>215</v>
      </c>
      <c r="E126">
        <v>126.74</v>
      </c>
      <c r="F126">
        <v>27249.1</v>
      </c>
      <c r="G126" t="str">
        <f>VLOOKUP(C:C,Warehouses!A:B,2,)</f>
        <v>Nairobi</v>
      </c>
    </row>
    <row r="127" spans="1:7" x14ac:dyDescent="0.25">
      <c r="A127" t="s">
        <v>6562</v>
      </c>
      <c r="B127" t="s">
        <v>241</v>
      </c>
      <c r="C127" t="s">
        <v>422</v>
      </c>
      <c r="D127">
        <v>209</v>
      </c>
      <c r="E127">
        <v>126.74</v>
      </c>
      <c r="F127">
        <v>26488.66</v>
      </c>
      <c r="G127" t="str">
        <f>VLOOKUP(C:C,Warehouses!A:B,2,)</f>
        <v>Mombasa</v>
      </c>
    </row>
    <row r="128" spans="1:7" x14ac:dyDescent="0.25">
      <c r="A128" t="s">
        <v>6563</v>
      </c>
      <c r="B128" t="s">
        <v>241</v>
      </c>
      <c r="C128" t="s">
        <v>423</v>
      </c>
      <c r="D128">
        <v>200</v>
      </c>
      <c r="E128">
        <v>126.74</v>
      </c>
      <c r="F128">
        <v>25348</v>
      </c>
      <c r="G128" t="str">
        <f>VLOOKUP(C:C,Warehouses!A:B,2,)</f>
        <v>Kisumu</v>
      </c>
    </row>
    <row r="129" spans="1:7" x14ac:dyDescent="0.25">
      <c r="A129" t="s">
        <v>6564</v>
      </c>
      <c r="B129" t="s">
        <v>241</v>
      </c>
      <c r="C129" t="s">
        <v>424</v>
      </c>
      <c r="D129">
        <v>160</v>
      </c>
      <c r="E129">
        <v>126.74</v>
      </c>
      <c r="F129">
        <v>20278.400000000001</v>
      </c>
      <c r="G129" t="str">
        <f>VLOOKUP(C:C,Warehouses!A:B,2,)</f>
        <v>Nakuru</v>
      </c>
    </row>
    <row r="130" spans="1:7" x14ac:dyDescent="0.25">
      <c r="A130" t="s">
        <v>6565</v>
      </c>
      <c r="B130" t="s">
        <v>243</v>
      </c>
      <c r="C130" t="s">
        <v>421</v>
      </c>
      <c r="D130">
        <v>86</v>
      </c>
      <c r="E130">
        <v>79.27</v>
      </c>
      <c r="F130">
        <v>6817.22</v>
      </c>
      <c r="G130" t="str">
        <f>VLOOKUP(C:C,Warehouses!A:B,2,)</f>
        <v>Nairobi</v>
      </c>
    </row>
    <row r="131" spans="1:7" x14ac:dyDescent="0.25">
      <c r="A131" t="s">
        <v>6566</v>
      </c>
      <c r="B131" t="s">
        <v>243</v>
      </c>
      <c r="C131" t="s">
        <v>422</v>
      </c>
      <c r="D131">
        <v>52</v>
      </c>
      <c r="E131">
        <v>79.27</v>
      </c>
      <c r="F131">
        <v>4122.04</v>
      </c>
      <c r="G131" t="str">
        <f>VLOOKUP(C:C,Warehouses!A:B,2,)</f>
        <v>Mombasa</v>
      </c>
    </row>
    <row r="132" spans="1:7" x14ac:dyDescent="0.25">
      <c r="A132" t="s">
        <v>6567</v>
      </c>
      <c r="B132" t="s">
        <v>243</v>
      </c>
      <c r="C132" t="s">
        <v>423</v>
      </c>
      <c r="D132">
        <v>62</v>
      </c>
      <c r="E132">
        <v>79.27</v>
      </c>
      <c r="F132">
        <v>4914.74</v>
      </c>
      <c r="G132" t="str">
        <f>VLOOKUP(C:C,Warehouses!A:B,2,)</f>
        <v>Kisumu</v>
      </c>
    </row>
    <row r="133" spans="1:7" x14ac:dyDescent="0.25">
      <c r="A133" t="s">
        <v>6568</v>
      </c>
      <c r="B133" t="s">
        <v>243</v>
      </c>
      <c r="C133" t="s">
        <v>424</v>
      </c>
      <c r="D133">
        <v>211</v>
      </c>
      <c r="E133">
        <v>79.27</v>
      </c>
      <c r="F133">
        <v>16725.97</v>
      </c>
      <c r="G133" t="str">
        <f>VLOOKUP(C:C,Warehouses!A:B,2,)</f>
        <v>Nakuru</v>
      </c>
    </row>
    <row r="134" spans="1:7" x14ac:dyDescent="0.25">
      <c r="A134" t="s">
        <v>6569</v>
      </c>
      <c r="B134" t="s">
        <v>245</v>
      </c>
      <c r="C134" t="s">
        <v>421</v>
      </c>
      <c r="D134">
        <v>393</v>
      </c>
      <c r="E134">
        <v>477</v>
      </c>
      <c r="F134">
        <v>187461</v>
      </c>
      <c r="G134" t="str">
        <f>VLOOKUP(C:C,Warehouses!A:B,2,)</f>
        <v>Nairobi</v>
      </c>
    </row>
    <row r="135" spans="1:7" x14ac:dyDescent="0.25">
      <c r="A135" t="s">
        <v>6570</v>
      </c>
      <c r="B135" t="s">
        <v>245</v>
      </c>
      <c r="C135" t="s">
        <v>422</v>
      </c>
      <c r="D135">
        <v>498</v>
      </c>
      <c r="E135">
        <v>477</v>
      </c>
      <c r="F135">
        <v>237546</v>
      </c>
      <c r="G135" t="str">
        <f>VLOOKUP(C:C,Warehouses!A:B,2,)</f>
        <v>Mombasa</v>
      </c>
    </row>
    <row r="136" spans="1:7" x14ac:dyDescent="0.25">
      <c r="A136" t="s">
        <v>6571</v>
      </c>
      <c r="B136" t="s">
        <v>245</v>
      </c>
      <c r="C136" t="s">
        <v>423</v>
      </c>
      <c r="D136">
        <v>381</v>
      </c>
      <c r="E136">
        <v>477</v>
      </c>
      <c r="F136">
        <v>181737</v>
      </c>
      <c r="G136" t="str">
        <f>VLOOKUP(C:C,Warehouses!A:B,2,)</f>
        <v>Kisumu</v>
      </c>
    </row>
    <row r="137" spans="1:7" x14ac:dyDescent="0.25">
      <c r="A137" t="s">
        <v>6572</v>
      </c>
      <c r="B137" t="s">
        <v>245</v>
      </c>
      <c r="C137" t="s">
        <v>424</v>
      </c>
      <c r="D137">
        <v>313</v>
      </c>
      <c r="E137">
        <v>477</v>
      </c>
      <c r="F137">
        <v>149301</v>
      </c>
      <c r="G137" t="str">
        <f>VLOOKUP(C:C,Warehouses!A:B,2,)</f>
        <v>Nakuru</v>
      </c>
    </row>
    <row r="138" spans="1:7" x14ac:dyDescent="0.25">
      <c r="A138" t="s">
        <v>6573</v>
      </c>
      <c r="B138" t="s">
        <v>247</v>
      </c>
      <c r="C138" t="s">
        <v>421</v>
      </c>
      <c r="D138">
        <v>132</v>
      </c>
      <c r="E138">
        <v>484.53</v>
      </c>
      <c r="F138">
        <v>63957.96</v>
      </c>
      <c r="G138" t="str">
        <f>VLOOKUP(C:C,Warehouses!A:B,2,)</f>
        <v>Nairobi</v>
      </c>
    </row>
    <row r="139" spans="1:7" x14ac:dyDescent="0.25">
      <c r="A139" t="s">
        <v>6574</v>
      </c>
      <c r="B139" t="s">
        <v>247</v>
      </c>
      <c r="C139" t="s">
        <v>422</v>
      </c>
      <c r="D139">
        <v>314</v>
      </c>
      <c r="E139">
        <v>484.53</v>
      </c>
      <c r="F139">
        <v>152142.42000000001</v>
      </c>
      <c r="G139" t="str">
        <f>VLOOKUP(C:C,Warehouses!A:B,2,)</f>
        <v>Mombasa</v>
      </c>
    </row>
    <row r="140" spans="1:7" x14ac:dyDescent="0.25">
      <c r="A140" t="s">
        <v>6575</v>
      </c>
      <c r="B140" t="s">
        <v>247</v>
      </c>
      <c r="C140" t="s">
        <v>423</v>
      </c>
      <c r="D140">
        <v>461</v>
      </c>
      <c r="E140">
        <v>484.53</v>
      </c>
      <c r="F140">
        <v>223368.33</v>
      </c>
      <c r="G140" t="str">
        <f>VLOOKUP(C:C,Warehouses!A:B,2,)</f>
        <v>Kisumu</v>
      </c>
    </row>
    <row r="141" spans="1:7" x14ac:dyDescent="0.25">
      <c r="A141" t="s">
        <v>6576</v>
      </c>
      <c r="B141" t="s">
        <v>247</v>
      </c>
      <c r="C141" t="s">
        <v>424</v>
      </c>
      <c r="D141">
        <v>383</v>
      </c>
      <c r="E141">
        <v>484.53</v>
      </c>
      <c r="F141">
        <v>185574.99</v>
      </c>
      <c r="G141" t="str">
        <f>VLOOKUP(C:C,Warehouses!A:B,2,)</f>
        <v>Nakuru</v>
      </c>
    </row>
    <row r="142" spans="1:7" x14ac:dyDescent="0.25">
      <c r="A142" t="s">
        <v>6577</v>
      </c>
      <c r="B142" t="s">
        <v>249</v>
      </c>
      <c r="C142" t="s">
        <v>421</v>
      </c>
      <c r="D142">
        <v>429</v>
      </c>
      <c r="E142">
        <v>413.78</v>
      </c>
      <c r="F142">
        <v>177511.62</v>
      </c>
      <c r="G142" t="str">
        <f>VLOOKUP(C:C,Warehouses!A:B,2,)</f>
        <v>Nairobi</v>
      </c>
    </row>
    <row r="143" spans="1:7" x14ac:dyDescent="0.25">
      <c r="A143" t="s">
        <v>6578</v>
      </c>
      <c r="B143" t="s">
        <v>249</v>
      </c>
      <c r="C143" t="s">
        <v>422</v>
      </c>
      <c r="D143">
        <v>268</v>
      </c>
      <c r="E143">
        <v>413.78</v>
      </c>
      <c r="F143">
        <v>110893.04</v>
      </c>
      <c r="G143" t="str">
        <f>VLOOKUP(C:C,Warehouses!A:B,2,)</f>
        <v>Mombasa</v>
      </c>
    </row>
    <row r="144" spans="1:7" x14ac:dyDescent="0.25">
      <c r="A144" t="s">
        <v>6579</v>
      </c>
      <c r="B144" t="s">
        <v>249</v>
      </c>
      <c r="C144" t="s">
        <v>423</v>
      </c>
      <c r="D144">
        <v>195</v>
      </c>
      <c r="E144">
        <v>413.78</v>
      </c>
      <c r="F144">
        <v>80687.100000000006</v>
      </c>
      <c r="G144" t="str">
        <f>VLOOKUP(C:C,Warehouses!A:B,2,)</f>
        <v>Kisumu</v>
      </c>
    </row>
    <row r="145" spans="1:7" x14ac:dyDescent="0.25">
      <c r="A145" t="s">
        <v>6580</v>
      </c>
      <c r="B145" t="s">
        <v>249</v>
      </c>
      <c r="C145" t="s">
        <v>424</v>
      </c>
      <c r="D145">
        <v>347</v>
      </c>
      <c r="E145">
        <v>413.78</v>
      </c>
      <c r="F145">
        <v>143581.66</v>
      </c>
      <c r="G145" t="str">
        <f>VLOOKUP(C:C,Warehouses!A:B,2,)</f>
        <v>Nakuru</v>
      </c>
    </row>
    <row r="146" spans="1:7" x14ac:dyDescent="0.25">
      <c r="A146" t="s">
        <v>6581</v>
      </c>
      <c r="B146" t="s">
        <v>251</v>
      </c>
      <c r="C146" t="s">
        <v>421</v>
      </c>
      <c r="D146">
        <v>346</v>
      </c>
      <c r="E146">
        <v>187.08</v>
      </c>
      <c r="F146">
        <v>64729.68</v>
      </c>
      <c r="G146" t="str">
        <f>VLOOKUP(C:C,Warehouses!A:B,2,)</f>
        <v>Nairobi</v>
      </c>
    </row>
    <row r="147" spans="1:7" x14ac:dyDescent="0.25">
      <c r="A147" t="s">
        <v>6582</v>
      </c>
      <c r="B147" t="s">
        <v>251</v>
      </c>
      <c r="C147" t="s">
        <v>422</v>
      </c>
      <c r="D147">
        <v>210</v>
      </c>
      <c r="E147">
        <v>187.08</v>
      </c>
      <c r="F147">
        <v>39286.800000000003</v>
      </c>
      <c r="G147" t="str">
        <f>VLOOKUP(C:C,Warehouses!A:B,2,)</f>
        <v>Mombasa</v>
      </c>
    </row>
    <row r="148" spans="1:7" x14ac:dyDescent="0.25">
      <c r="A148" t="s">
        <v>6583</v>
      </c>
      <c r="B148" t="s">
        <v>251</v>
      </c>
      <c r="C148" t="s">
        <v>423</v>
      </c>
      <c r="D148">
        <v>278</v>
      </c>
      <c r="E148">
        <v>187.08</v>
      </c>
      <c r="F148">
        <v>52008.24</v>
      </c>
      <c r="G148" t="str">
        <f>VLOOKUP(C:C,Warehouses!A:B,2,)</f>
        <v>Kisumu</v>
      </c>
    </row>
    <row r="149" spans="1:7" x14ac:dyDescent="0.25">
      <c r="A149" t="s">
        <v>6584</v>
      </c>
      <c r="B149" t="s">
        <v>251</v>
      </c>
      <c r="C149" t="s">
        <v>424</v>
      </c>
      <c r="D149">
        <v>283</v>
      </c>
      <c r="E149">
        <v>187.08</v>
      </c>
      <c r="F149">
        <v>52943.64</v>
      </c>
      <c r="G149" t="str">
        <f>VLOOKUP(C:C,Warehouses!A:B,2,)</f>
        <v>Nakuru</v>
      </c>
    </row>
    <row r="150" spans="1:7" x14ac:dyDescent="0.25">
      <c r="A150" t="s">
        <v>6585</v>
      </c>
      <c r="B150" t="s">
        <v>253</v>
      </c>
      <c r="C150" t="s">
        <v>421</v>
      </c>
      <c r="D150">
        <v>138</v>
      </c>
      <c r="E150">
        <v>93.95</v>
      </c>
      <c r="F150">
        <v>12965.1</v>
      </c>
      <c r="G150" t="str">
        <f>VLOOKUP(C:C,Warehouses!A:B,2,)</f>
        <v>Nairobi</v>
      </c>
    </row>
    <row r="151" spans="1:7" x14ac:dyDescent="0.25">
      <c r="A151" t="s">
        <v>6586</v>
      </c>
      <c r="B151" t="s">
        <v>253</v>
      </c>
      <c r="C151" t="s">
        <v>422</v>
      </c>
      <c r="D151">
        <v>382</v>
      </c>
      <c r="E151">
        <v>93.95</v>
      </c>
      <c r="F151">
        <v>35888.9</v>
      </c>
      <c r="G151" t="str">
        <f>VLOOKUP(C:C,Warehouses!A:B,2,)</f>
        <v>Mombasa</v>
      </c>
    </row>
    <row r="152" spans="1:7" x14ac:dyDescent="0.25">
      <c r="A152" t="s">
        <v>6587</v>
      </c>
      <c r="B152" t="s">
        <v>253</v>
      </c>
      <c r="C152" t="s">
        <v>423</v>
      </c>
      <c r="D152">
        <v>359</v>
      </c>
      <c r="E152">
        <v>93.95</v>
      </c>
      <c r="F152">
        <v>33728.050000000003</v>
      </c>
      <c r="G152" t="str">
        <f>VLOOKUP(C:C,Warehouses!A:B,2,)</f>
        <v>Kisumu</v>
      </c>
    </row>
    <row r="153" spans="1:7" x14ac:dyDescent="0.25">
      <c r="A153" t="s">
        <v>6588</v>
      </c>
      <c r="B153" t="s">
        <v>253</v>
      </c>
      <c r="C153" t="s">
        <v>424</v>
      </c>
      <c r="D153">
        <v>264</v>
      </c>
      <c r="E153">
        <v>93.95</v>
      </c>
      <c r="F153">
        <v>24802.799999999999</v>
      </c>
      <c r="G153" t="str">
        <f>VLOOKUP(C:C,Warehouses!A:B,2,)</f>
        <v>Nakuru</v>
      </c>
    </row>
    <row r="154" spans="1:7" x14ac:dyDescent="0.25">
      <c r="A154" t="s">
        <v>6589</v>
      </c>
      <c r="B154" t="s">
        <v>255</v>
      </c>
      <c r="C154" t="s">
        <v>421</v>
      </c>
      <c r="D154">
        <v>469</v>
      </c>
      <c r="E154">
        <v>357.9</v>
      </c>
      <c r="F154">
        <v>167855.1</v>
      </c>
      <c r="G154" t="str">
        <f>VLOOKUP(C:C,Warehouses!A:B,2,)</f>
        <v>Nairobi</v>
      </c>
    </row>
    <row r="155" spans="1:7" x14ac:dyDescent="0.25">
      <c r="A155" t="s">
        <v>6590</v>
      </c>
      <c r="B155" t="s">
        <v>255</v>
      </c>
      <c r="C155" t="s">
        <v>422</v>
      </c>
      <c r="D155">
        <v>146</v>
      </c>
      <c r="E155">
        <v>357.9</v>
      </c>
      <c r="F155">
        <v>52253.4</v>
      </c>
      <c r="G155" t="str">
        <f>VLOOKUP(C:C,Warehouses!A:B,2,)</f>
        <v>Mombasa</v>
      </c>
    </row>
    <row r="156" spans="1:7" x14ac:dyDescent="0.25">
      <c r="A156" t="s">
        <v>6591</v>
      </c>
      <c r="B156" t="s">
        <v>255</v>
      </c>
      <c r="C156" t="s">
        <v>423</v>
      </c>
      <c r="D156">
        <v>262</v>
      </c>
      <c r="E156">
        <v>357.9</v>
      </c>
      <c r="F156">
        <v>93769.8</v>
      </c>
      <c r="G156" t="str">
        <f>VLOOKUP(C:C,Warehouses!A:B,2,)</f>
        <v>Kisumu</v>
      </c>
    </row>
    <row r="157" spans="1:7" x14ac:dyDescent="0.25">
      <c r="A157" t="s">
        <v>6592</v>
      </c>
      <c r="B157" t="s">
        <v>255</v>
      </c>
      <c r="C157" t="s">
        <v>424</v>
      </c>
      <c r="D157">
        <v>403</v>
      </c>
      <c r="E157">
        <v>357.9</v>
      </c>
      <c r="F157">
        <v>144233.70000000001</v>
      </c>
      <c r="G157" t="str">
        <f>VLOOKUP(C:C,Warehouses!A:B,2,)</f>
        <v>Nakuru</v>
      </c>
    </row>
    <row r="158" spans="1:7" x14ac:dyDescent="0.25">
      <c r="A158" t="s">
        <v>6593</v>
      </c>
      <c r="B158" t="s">
        <v>257</v>
      </c>
      <c r="C158" t="s">
        <v>421</v>
      </c>
      <c r="D158">
        <v>361</v>
      </c>
      <c r="E158">
        <v>248.07</v>
      </c>
      <c r="F158">
        <v>89553.27</v>
      </c>
      <c r="G158" t="str">
        <f>VLOOKUP(C:C,Warehouses!A:B,2,)</f>
        <v>Nairobi</v>
      </c>
    </row>
    <row r="159" spans="1:7" x14ac:dyDescent="0.25">
      <c r="A159" t="s">
        <v>6594</v>
      </c>
      <c r="B159" t="s">
        <v>257</v>
      </c>
      <c r="C159" t="s">
        <v>422</v>
      </c>
      <c r="D159">
        <v>149</v>
      </c>
      <c r="E159">
        <v>248.07</v>
      </c>
      <c r="F159">
        <v>36962.43</v>
      </c>
      <c r="G159" t="str">
        <f>VLOOKUP(C:C,Warehouses!A:B,2,)</f>
        <v>Mombasa</v>
      </c>
    </row>
    <row r="160" spans="1:7" x14ac:dyDescent="0.25">
      <c r="A160" t="s">
        <v>6595</v>
      </c>
      <c r="B160" t="s">
        <v>257</v>
      </c>
      <c r="C160" t="s">
        <v>423</v>
      </c>
      <c r="D160">
        <v>194</v>
      </c>
      <c r="E160">
        <v>248.07</v>
      </c>
      <c r="F160">
        <v>48125.58</v>
      </c>
      <c r="G160" t="str">
        <f>VLOOKUP(C:C,Warehouses!A:B,2,)</f>
        <v>Kisumu</v>
      </c>
    </row>
    <row r="161" spans="1:7" x14ac:dyDescent="0.25">
      <c r="A161" t="s">
        <v>6596</v>
      </c>
      <c r="B161" t="s">
        <v>257</v>
      </c>
      <c r="C161" t="s">
        <v>424</v>
      </c>
      <c r="D161">
        <v>59</v>
      </c>
      <c r="E161">
        <v>248.07</v>
      </c>
      <c r="F161">
        <v>14636.13</v>
      </c>
      <c r="G161" t="str">
        <f>VLOOKUP(C:C,Warehouses!A:B,2,)</f>
        <v>Nakuru</v>
      </c>
    </row>
    <row r="162" spans="1:7" x14ac:dyDescent="0.25">
      <c r="A162" t="s">
        <v>6597</v>
      </c>
      <c r="B162" t="s">
        <v>259</v>
      </c>
      <c r="C162" t="s">
        <v>421</v>
      </c>
      <c r="D162">
        <v>93</v>
      </c>
      <c r="E162">
        <v>104.92</v>
      </c>
      <c r="F162">
        <v>9757.56</v>
      </c>
      <c r="G162" t="str">
        <f>VLOOKUP(C:C,Warehouses!A:B,2,)</f>
        <v>Nairobi</v>
      </c>
    </row>
    <row r="163" spans="1:7" x14ac:dyDescent="0.25">
      <c r="A163" t="s">
        <v>6598</v>
      </c>
      <c r="B163" t="s">
        <v>259</v>
      </c>
      <c r="C163" t="s">
        <v>422</v>
      </c>
      <c r="D163">
        <v>300</v>
      </c>
      <c r="E163">
        <v>104.92</v>
      </c>
      <c r="F163">
        <v>31476</v>
      </c>
      <c r="G163" t="str">
        <f>VLOOKUP(C:C,Warehouses!A:B,2,)</f>
        <v>Mombasa</v>
      </c>
    </row>
    <row r="164" spans="1:7" x14ac:dyDescent="0.25">
      <c r="A164" t="s">
        <v>6599</v>
      </c>
      <c r="B164" t="s">
        <v>259</v>
      </c>
      <c r="C164" t="s">
        <v>423</v>
      </c>
      <c r="D164">
        <v>435</v>
      </c>
      <c r="E164">
        <v>104.92</v>
      </c>
      <c r="F164">
        <v>45640.2</v>
      </c>
      <c r="G164" t="str">
        <f>VLOOKUP(C:C,Warehouses!A:B,2,)</f>
        <v>Kisumu</v>
      </c>
    </row>
    <row r="165" spans="1:7" x14ac:dyDescent="0.25">
      <c r="A165" t="s">
        <v>6600</v>
      </c>
      <c r="B165" t="s">
        <v>259</v>
      </c>
      <c r="C165" t="s">
        <v>424</v>
      </c>
      <c r="D165">
        <v>276</v>
      </c>
      <c r="E165">
        <v>104.92</v>
      </c>
      <c r="F165">
        <v>28957.919999999998</v>
      </c>
      <c r="G165" t="str">
        <f>VLOOKUP(C:C,Warehouses!A:B,2,)</f>
        <v>Nakuru</v>
      </c>
    </row>
    <row r="166" spans="1:7" x14ac:dyDescent="0.25">
      <c r="A166" t="s">
        <v>6601</v>
      </c>
      <c r="B166" t="s">
        <v>261</v>
      </c>
      <c r="C166" t="s">
        <v>421</v>
      </c>
      <c r="D166">
        <v>447</v>
      </c>
      <c r="E166">
        <v>272.83</v>
      </c>
      <c r="F166">
        <v>121955.01</v>
      </c>
      <c r="G166" t="str">
        <f>VLOOKUP(C:C,Warehouses!A:B,2,)</f>
        <v>Nairobi</v>
      </c>
    </row>
    <row r="167" spans="1:7" x14ac:dyDescent="0.25">
      <c r="A167" t="s">
        <v>6602</v>
      </c>
      <c r="B167" t="s">
        <v>261</v>
      </c>
      <c r="C167" t="s">
        <v>422</v>
      </c>
      <c r="D167">
        <v>298</v>
      </c>
      <c r="E167">
        <v>272.83</v>
      </c>
      <c r="F167">
        <v>81303.34</v>
      </c>
      <c r="G167" t="str">
        <f>VLOOKUP(C:C,Warehouses!A:B,2,)</f>
        <v>Mombasa</v>
      </c>
    </row>
    <row r="168" spans="1:7" x14ac:dyDescent="0.25">
      <c r="A168" t="s">
        <v>6603</v>
      </c>
      <c r="B168" t="s">
        <v>261</v>
      </c>
      <c r="C168" t="s">
        <v>423</v>
      </c>
      <c r="D168">
        <v>218</v>
      </c>
      <c r="E168">
        <v>272.83</v>
      </c>
      <c r="F168">
        <v>59476.94</v>
      </c>
      <c r="G168" t="str">
        <f>VLOOKUP(C:C,Warehouses!A:B,2,)</f>
        <v>Kisumu</v>
      </c>
    </row>
    <row r="169" spans="1:7" x14ac:dyDescent="0.25">
      <c r="A169" t="s">
        <v>6604</v>
      </c>
      <c r="B169" t="s">
        <v>261</v>
      </c>
      <c r="C169" t="s">
        <v>424</v>
      </c>
      <c r="D169">
        <v>179</v>
      </c>
      <c r="E169">
        <v>272.83</v>
      </c>
      <c r="F169">
        <v>48836.57</v>
      </c>
      <c r="G169" t="str">
        <f>VLOOKUP(C:C,Warehouses!A:B,2,)</f>
        <v>Nakuru</v>
      </c>
    </row>
    <row r="170" spans="1:7" x14ac:dyDescent="0.25">
      <c r="A170" t="s">
        <v>6605</v>
      </c>
      <c r="B170" t="s">
        <v>263</v>
      </c>
      <c r="C170" t="s">
        <v>421</v>
      </c>
      <c r="D170">
        <v>68</v>
      </c>
      <c r="E170">
        <v>65.47</v>
      </c>
      <c r="F170">
        <v>4451.96</v>
      </c>
      <c r="G170" t="str">
        <f>VLOOKUP(C:C,Warehouses!A:B,2,)</f>
        <v>Nairobi</v>
      </c>
    </row>
    <row r="171" spans="1:7" x14ac:dyDescent="0.25">
      <c r="A171" t="s">
        <v>6606</v>
      </c>
      <c r="B171" t="s">
        <v>263</v>
      </c>
      <c r="C171" t="s">
        <v>422</v>
      </c>
      <c r="D171">
        <v>385</v>
      </c>
      <c r="E171">
        <v>65.47</v>
      </c>
      <c r="F171">
        <v>25205.95</v>
      </c>
      <c r="G171" t="str">
        <f>VLOOKUP(C:C,Warehouses!A:B,2,)</f>
        <v>Mombasa</v>
      </c>
    </row>
    <row r="172" spans="1:7" x14ac:dyDescent="0.25">
      <c r="A172" t="s">
        <v>6607</v>
      </c>
      <c r="B172" t="s">
        <v>263</v>
      </c>
      <c r="C172" t="s">
        <v>423</v>
      </c>
      <c r="D172">
        <v>284</v>
      </c>
      <c r="E172">
        <v>65.47</v>
      </c>
      <c r="F172">
        <v>18593.48</v>
      </c>
      <c r="G172" t="str">
        <f>VLOOKUP(C:C,Warehouses!A:B,2,)</f>
        <v>Kisumu</v>
      </c>
    </row>
    <row r="173" spans="1:7" x14ac:dyDescent="0.25">
      <c r="A173" t="s">
        <v>6608</v>
      </c>
      <c r="B173" t="s">
        <v>263</v>
      </c>
      <c r="C173" t="s">
        <v>424</v>
      </c>
      <c r="D173">
        <v>394</v>
      </c>
      <c r="E173">
        <v>65.47</v>
      </c>
      <c r="F173">
        <v>25795.18</v>
      </c>
      <c r="G173" t="str">
        <f>VLOOKUP(C:C,Warehouses!A:B,2,)</f>
        <v>Nakuru</v>
      </c>
    </row>
    <row r="174" spans="1:7" x14ac:dyDescent="0.25">
      <c r="A174" t="s">
        <v>6609</v>
      </c>
      <c r="B174" t="s">
        <v>265</v>
      </c>
      <c r="C174" t="s">
        <v>421</v>
      </c>
      <c r="D174">
        <v>50</v>
      </c>
      <c r="E174">
        <v>459.19</v>
      </c>
      <c r="F174">
        <v>22959.5</v>
      </c>
      <c r="G174" t="str">
        <f>VLOOKUP(C:C,Warehouses!A:B,2,)</f>
        <v>Nairobi</v>
      </c>
    </row>
    <row r="175" spans="1:7" x14ac:dyDescent="0.25">
      <c r="A175" t="s">
        <v>6610</v>
      </c>
      <c r="B175" t="s">
        <v>265</v>
      </c>
      <c r="C175" t="s">
        <v>422</v>
      </c>
      <c r="D175">
        <v>179</v>
      </c>
      <c r="E175">
        <v>459.19</v>
      </c>
      <c r="F175">
        <v>82195.009999999995</v>
      </c>
      <c r="G175" t="str">
        <f>VLOOKUP(C:C,Warehouses!A:B,2,)</f>
        <v>Mombasa</v>
      </c>
    </row>
    <row r="176" spans="1:7" x14ac:dyDescent="0.25">
      <c r="A176" t="s">
        <v>6611</v>
      </c>
      <c r="B176" t="s">
        <v>265</v>
      </c>
      <c r="C176" t="s">
        <v>423</v>
      </c>
      <c r="D176">
        <v>76</v>
      </c>
      <c r="E176">
        <v>459.19</v>
      </c>
      <c r="F176">
        <v>34898.44</v>
      </c>
      <c r="G176" t="str">
        <f>VLOOKUP(C:C,Warehouses!A:B,2,)</f>
        <v>Kisumu</v>
      </c>
    </row>
    <row r="177" spans="1:7" x14ac:dyDescent="0.25">
      <c r="A177" t="s">
        <v>6612</v>
      </c>
      <c r="B177" t="s">
        <v>265</v>
      </c>
      <c r="C177" t="s">
        <v>424</v>
      </c>
      <c r="D177">
        <v>51</v>
      </c>
      <c r="E177">
        <v>459.19</v>
      </c>
      <c r="F177">
        <v>23418.69</v>
      </c>
      <c r="G177" t="str">
        <f>VLOOKUP(C:C,Warehouses!A:B,2,)</f>
        <v>Nakuru</v>
      </c>
    </row>
    <row r="178" spans="1:7" x14ac:dyDescent="0.25">
      <c r="A178" t="s">
        <v>6613</v>
      </c>
      <c r="B178" t="s">
        <v>267</v>
      </c>
      <c r="C178" t="s">
        <v>421</v>
      </c>
      <c r="D178">
        <v>299</v>
      </c>
      <c r="E178">
        <v>166.45</v>
      </c>
      <c r="F178">
        <v>49768.55</v>
      </c>
      <c r="G178" t="str">
        <f>VLOOKUP(C:C,Warehouses!A:B,2,)</f>
        <v>Nairobi</v>
      </c>
    </row>
    <row r="179" spans="1:7" x14ac:dyDescent="0.25">
      <c r="A179" t="s">
        <v>6614</v>
      </c>
      <c r="B179" t="s">
        <v>267</v>
      </c>
      <c r="C179" t="s">
        <v>422</v>
      </c>
      <c r="D179">
        <v>271</v>
      </c>
      <c r="E179">
        <v>166.45</v>
      </c>
      <c r="F179">
        <v>45107.95</v>
      </c>
      <c r="G179" t="str">
        <f>VLOOKUP(C:C,Warehouses!A:B,2,)</f>
        <v>Mombasa</v>
      </c>
    </row>
    <row r="180" spans="1:7" x14ac:dyDescent="0.25">
      <c r="A180" t="s">
        <v>6615</v>
      </c>
      <c r="B180" t="s">
        <v>267</v>
      </c>
      <c r="C180" t="s">
        <v>423</v>
      </c>
      <c r="D180">
        <v>484</v>
      </c>
      <c r="E180">
        <v>166.45</v>
      </c>
      <c r="F180">
        <v>80561.8</v>
      </c>
      <c r="G180" t="str">
        <f>VLOOKUP(C:C,Warehouses!A:B,2,)</f>
        <v>Kisumu</v>
      </c>
    </row>
    <row r="181" spans="1:7" x14ac:dyDescent="0.25">
      <c r="A181" t="s">
        <v>6616</v>
      </c>
      <c r="B181" t="s">
        <v>267</v>
      </c>
      <c r="C181" t="s">
        <v>424</v>
      </c>
      <c r="D181">
        <v>187</v>
      </c>
      <c r="E181">
        <v>166.45</v>
      </c>
      <c r="F181">
        <v>31126.15</v>
      </c>
      <c r="G181" t="str">
        <f>VLOOKUP(C:C,Warehouses!A:B,2,)</f>
        <v>Nakuru</v>
      </c>
    </row>
    <row r="182" spans="1:7" x14ac:dyDescent="0.25">
      <c r="A182" t="s">
        <v>6617</v>
      </c>
      <c r="B182" t="s">
        <v>269</v>
      </c>
      <c r="C182" t="s">
        <v>421</v>
      </c>
      <c r="D182">
        <v>324</v>
      </c>
      <c r="E182">
        <v>348.14</v>
      </c>
      <c r="F182">
        <v>112797.36</v>
      </c>
      <c r="G182" t="str">
        <f>VLOOKUP(C:C,Warehouses!A:B,2,)</f>
        <v>Nairobi</v>
      </c>
    </row>
    <row r="183" spans="1:7" x14ac:dyDescent="0.25">
      <c r="A183" t="s">
        <v>6618</v>
      </c>
      <c r="B183" t="s">
        <v>269</v>
      </c>
      <c r="C183" t="s">
        <v>422</v>
      </c>
      <c r="D183">
        <v>190</v>
      </c>
      <c r="E183">
        <v>348.14</v>
      </c>
      <c r="F183">
        <v>66146.600000000006</v>
      </c>
      <c r="G183" t="str">
        <f>VLOOKUP(C:C,Warehouses!A:B,2,)</f>
        <v>Mombasa</v>
      </c>
    </row>
    <row r="184" spans="1:7" x14ac:dyDescent="0.25">
      <c r="A184" t="s">
        <v>6619</v>
      </c>
      <c r="B184" t="s">
        <v>269</v>
      </c>
      <c r="C184" t="s">
        <v>423</v>
      </c>
      <c r="D184">
        <v>481</v>
      </c>
      <c r="E184">
        <v>348.14</v>
      </c>
      <c r="F184">
        <v>167455.34</v>
      </c>
      <c r="G184" t="str">
        <f>VLOOKUP(C:C,Warehouses!A:B,2,)</f>
        <v>Kisumu</v>
      </c>
    </row>
    <row r="185" spans="1:7" x14ac:dyDescent="0.25">
      <c r="A185" t="s">
        <v>6620</v>
      </c>
      <c r="B185" t="s">
        <v>269</v>
      </c>
      <c r="C185" t="s">
        <v>424</v>
      </c>
      <c r="D185">
        <v>305</v>
      </c>
      <c r="E185">
        <v>348.14</v>
      </c>
      <c r="F185">
        <v>106182.7</v>
      </c>
      <c r="G185" t="str">
        <f>VLOOKUP(C:C,Warehouses!A:B,2,)</f>
        <v>Nakuru</v>
      </c>
    </row>
    <row r="186" spans="1:7" x14ac:dyDescent="0.25">
      <c r="A186" t="s">
        <v>6621</v>
      </c>
      <c r="B186" t="s">
        <v>271</v>
      </c>
      <c r="C186" t="s">
        <v>421</v>
      </c>
      <c r="D186">
        <v>419</v>
      </c>
      <c r="E186">
        <v>190.27</v>
      </c>
      <c r="F186">
        <v>79723.13</v>
      </c>
      <c r="G186" t="str">
        <f>VLOOKUP(C:C,Warehouses!A:B,2,)</f>
        <v>Nairobi</v>
      </c>
    </row>
    <row r="187" spans="1:7" x14ac:dyDescent="0.25">
      <c r="A187" t="s">
        <v>6622</v>
      </c>
      <c r="B187" t="s">
        <v>271</v>
      </c>
      <c r="C187" t="s">
        <v>422</v>
      </c>
      <c r="D187">
        <v>361</v>
      </c>
      <c r="E187">
        <v>190.27</v>
      </c>
      <c r="F187">
        <v>68687.47</v>
      </c>
      <c r="G187" t="str">
        <f>VLOOKUP(C:C,Warehouses!A:B,2,)</f>
        <v>Mombasa</v>
      </c>
    </row>
    <row r="188" spans="1:7" x14ac:dyDescent="0.25">
      <c r="A188" t="s">
        <v>6623</v>
      </c>
      <c r="B188" t="s">
        <v>271</v>
      </c>
      <c r="C188" t="s">
        <v>423</v>
      </c>
      <c r="D188">
        <v>489</v>
      </c>
      <c r="E188">
        <v>190.27</v>
      </c>
      <c r="F188">
        <v>93042.03</v>
      </c>
      <c r="G188" t="str">
        <f>VLOOKUP(C:C,Warehouses!A:B,2,)</f>
        <v>Kisumu</v>
      </c>
    </row>
    <row r="189" spans="1:7" x14ac:dyDescent="0.25">
      <c r="A189" t="s">
        <v>6624</v>
      </c>
      <c r="B189" t="s">
        <v>271</v>
      </c>
      <c r="C189" t="s">
        <v>424</v>
      </c>
      <c r="D189">
        <v>483</v>
      </c>
      <c r="E189">
        <v>190.27</v>
      </c>
      <c r="F189">
        <v>91900.41</v>
      </c>
      <c r="G189" t="str">
        <f>VLOOKUP(C:C,Warehouses!A:B,2,)</f>
        <v>Nakuru</v>
      </c>
    </row>
    <row r="190" spans="1:7" x14ac:dyDescent="0.25">
      <c r="A190" t="s">
        <v>6625</v>
      </c>
      <c r="B190" t="s">
        <v>273</v>
      </c>
      <c r="C190" t="s">
        <v>421</v>
      </c>
      <c r="D190">
        <v>144</v>
      </c>
      <c r="E190">
        <v>284.02999999999997</v>
      </c>
      <c r="F190">
        <v>40900.32</v>
      </c>
      <c r="G190" t="str">
        <f>VLOOKUP(C:C,Warehouses!A:B,2,)</f>
        <v>Nairobi</v>
      </c>
    </row>
    <row r="191" spans="1:7" x14ac:dyDescent="0.25">
      <c r="A191" t="s">
        <v>6626</v>
      </c>
      <c r="B191" t="s">
        <v>273</v>
      </c>
      <c r="C191" t="s">
        <v>422</v>
      </c>
      <c r="D191">
        <v>222</v>
      </c>
      <c r="E191">
        <v>284.02999999999997</v>
      </c>
      <c r="F191">
        <v>63054.66</v>
      </c>
      <c r="G191" t="str">
        <f>VLOOKUP(C:C,Warehouses!A:B,2,)</f>
        <v>Mombasa</v>
      </c>
    </row>
    <row r="192" spans="1:7" x14ac:dyDescent="0.25">
      <c r="A192" t="s">
        <v>6627</v>
      </c>
      <c r="B192" t="s">
        <v>273</v>
      </c>
      <c r="C192" t="s">
        <v>423</v>
      </c>
      <c r="D192">
        <v>492</v>
      </c>
      <c r="E192">
        <v>284.02999999999997</v>
      </c>
      <c r="F192">
        <v>139742.76</v>
      </c>
      <c r="G192" t="str">
        <f>VLOOKUP(C:C,Warehouses!A:B,2,)</f>
        <v>Kisumu</v>
      </c>
    </row>
    <row r="193" spans="1:7" x14ac:dyDescent="0.25">
      <c r="A193" t="s">
        <v>6628</v>
      </c>
      <c r="B193" t="s">
        <v>273</v>
      </c>
      <c r="C193" t="s">
        <v>424</v>
      </c>
      <c r="D193">
        <v>472</v>
      </c>
      <c r="E193">
        <v>284.02999999999997</v>
      </c>
      <c r="F193">
        <v>134062.16</v>
      </c>
      <c r="G193" t="str">
        <f>VLOOKUP(C:C,Warehouses!A:B,2,)</f>
        <v>Nakuru</v>
      </c>
    </row>
    <row r="194" spans="1:7" x14ac:dyDescent="0.25">
      <c r="A194" t="s">
        <v>6629</v>
      </c>
      <c r="B194" t="s">
        <v>275</v>
      </c>
      <c r="C194" t="s">
        <v>421</v>
      </c>
      <c r="D194">
        <v>454</v>
      </c>
      <c r="E194">
        <v>296.02</v>
      </c>
      <c r="F194">
        <v>134393.07999999999</v>
      </c>
      <c r="G194" t="str">
        <f>VLOOKUP(C:C,Warehouses!A:B,2,)</f>
        <v>Nairobi</v>
      </c>
    </row>
    <row r="195" spans="1:7" x14ac:dyDescent="0.25">
      <c r="A195" t="s">
        <v>6630</v>
      </c>
      <c r="B195" t="s">
        <v>275</v>
      </c>
      <c r="C195" t="s">
        <v>422</v>
      </c>
      <c r="D195">
        <v>488</v>
      </c>
      <c r="E195">
        <v>296.02</v>
      </c>
      <c r="F195">
        <v>144457.76</v>
      </c>
      <c r="G195" t="str">
        <f>VLOOKUP(C:C,Warehouses!A:B,2,)</f>
        <v>Mombasa</v>
      </c>
    </row>
    <row r="196" spans="1:7" x14ac:dyDescent="0.25">
      <c r="A196" t="s">
        <v>6631</v>
      </c>
      <c r="B196" t="s">
        <v>275</v>
      </c>
      <c r="C196" t="s">
        <v>423</v>
      </c>
      <c r="D196">
        <v>106</v>
      </c>
      <c r="E196">
        <v>296.02</v>
      </c>
      <c r="F196">
        <v>31378.12</v>
      </c>
      <c r="G196" t="str">
        <f>VLOOKUP(C:C,Warehouses!A:B,2,)</f>
        <v>Kisumu</v>
      </c>
    </row>
    <row r="197" spans="1:7" x14ac:dyDescent="0.25">
      <c r="A197" t="s">
        <v>6632</v>
      </c>
      <c r="B197" t="s">
        <v>275</v>
      </c>
      <c r="C197" t="s">
        <v>424</v>
      </c>
      <c r="D197">
        <v>151</v>
      </c>
      <c r="E197">
        <v>296.02</v>
      </c>
      <c r="F197">
        <v>44699.02</v>
      </c>
      <c r="G197" t="str">
        <f>VLOOKUP(C:C,Warehouses!A:B,2,)</f>
        <v>Nakuru</v>
      </c>
    </row>
    <row r="198" spans="1:7" x14ac:dyDescent="0.25">
      <c r="A198" t="s">
        <v>6633</v>
      </c>
      <c r="B198" t="s">
        <v>277</v>
      </c>
      <c r="C198" t="s">
        <v>421</v>
      </c>
      <c r="D198">
        <v>218</v>
      </c>
      <c r="E198">
        <v>133.18</v>
      </c>
      <c r="F198">
        <v>29033.24</v>
      </c>
      <c r="G198" t="str">
        <f>VLOOKUP(C:C,Warehouses!A:B,2,)</f>
        <v>Nairobi</v>
      </c>
    </row>
    <row r="199" spans="1:7" x14ac:dyDescent="0.25">
      <c r="A199" t="s">
        <v>6634</v>
      </c>
      <c r="B199" t="s">
        <v>277</v>
      </c>
      <c r="C199" t="s">
        <v>422</v>
      </c>
      <c r="D199">
        <v>119</v>
      </c>
      <c r="E199">
        <v>133.18</v>
      </c>
      <c r="F199">
        <v>15848.42</v>
      </c>
      <c r="G199" t="str">
        <f>VLOOKUP(C:C,Warehouses!A:B,2,)</f>
        <v>Mombasa</v>
      </c>
    </row>
    <row r="200" spans="1:7" x14ac:dyDescent="0.25">
      <c r="A200" t="s">
        <v>6635</v>
      </c>
      <c r="B200" t="s">
        <v>277</v>
      </c>
      <c r="C200" t="s">
        <v>423</v>
      </c>
      <c r="D200">
        <v>387</v>
      </c>
      <c r="E200">
        <v>133.18</v>
      </c>
      <c r="F200">
        <v>51540.66</v>
      </c>
      <c r="G200" t="str">
        <f>VLOOKUP(C:C,Warehouses!A:B,2,)</f>
        <v>Kisumu</v>
      </c>
    </row>
    <row r="201" spans="1:7" x14ac:dyDescent="0.25">
      <c r="A201" t="s">
        <v>6636</v>
      </c>
      <c r="B201" t="s">
        <v>277</v>
      </c>
      <c r="C201" t="s">
        <v>424</v>
      </c>
      <c r="D201">
        <v>98</v>
      </c>
      <c r="E201">
        <v>133.18</v>
      </c>
      <c r="F201">
        <v>13051.64</v>
      </c>
      <c r="G201" t="str">
        <f>VLOOKUP(C:C,Warehouses!A:B,2,)</f>
        <v>Nakuru</v>
      </c>
    </row>
    <row r="202" spans="1:7" x14ac:dyDescent="0.25">
      <c r="A202" t="s">
        <v>6637</v>
      </c>
      <c r="B202" t="s">
        <v>279</v>
      </c>
      <c r="C202" t="s">
        <v>421</v>
      </c>
      <c r="D202">
        <v>477</v>
      </c>
      <c r="E202">
        <v>486.31</v>
      </c>
      <c r="F202">
        <v>231969.87</v>
      </c>
      <c r="G202" t="str">
        <f>VLOOKUP(C:C,Warehouses!A:B,2,)</f>
        <v>Nairobi</v>
      </c>
    </row>
    <row r="203" spans="1:7" x14ac:dyDescent="0.25">
      <c r="A203" t="s">
        <v>6638</v>
      </c>
      <c r="B203" t="s">
        <v>279</v>
      </c>
      <c r="C203" t="s">
        <v>422</v>
      </c>
      <c r="D203">
        <v>468</v>
      </c>
      <c r="E203">
        <v>486.31</v>
      </c>
      <c r="F203">
        <v>227593.08</v>
      </c>
      <c r="G203" t="str">
        <f>VLOOKUP(C:C,Warehouses!A:B,2,)</f>
        <v>Mombasa</v>
      </c>
    </row>
    <row r="204" spans="1:7" x14ac:dyDescent="0.25">
      <c r="A204" t="s">
        <v>6639</v>
      </c>
      <c r="B204" t="s">
        <v>279</v>
      </c>
      <c r="C204" t="s">
        <v>423</v>
      </c>
      <c r="D204">
        <v>396</v>
      </c>
      <c r="E204">
        <v>486.31</v>
      </c>
      <c r="F204">
        <v>192578.76</v>
      </c>
      <c r="G204" t="str">
        <f>VLOOKUP(C:C,Warehouses!A:B,2,)</f>
        <v>Kisumu</v>
      </c>
    </row>
    <row r="205" spans="1:7" x14ac:dyDescent="0.25">
      <c r="A205" t="s">
        <v>6640</v>
      </c>
      <c r="B205" t="s">
        <v>279</v>
      </c>
      <c r="C205" t="s">
        <v>424</v>
      </c>
      <c r="D205">
        <v>54</v>
      </c>
      <c r="E205">
        <v>486.31</v>
      </c>
      <c r="F205">
        <v>26260.74</v>
      </c>
      <c r="G205" t="str">
        <f>VLOOKUP(C:C,Warehouses!A:B,2,)</f>
        <v>Nakuru</v>
      </c>
    </row>
    <row r="206" spans="1:7" x14ac:dyDescent="0.25">
      <c r="A206" t="s">
        <v>6641</v>
      </c>
      <c r="B206" t="s">
        <v>281</v>
      </c>
      <c r="C206" t="s">
        <v>421</v>
      </c>
      <c r="D206">
        <v>251</v>
      </c>
      <c r="E206">
        <v>398.81</v>
      </c>
      <c r="F206">
        <v>100101.31</v>
      </c>
      <c r="G206" t="str">
        <f>VLOOKUP(C:C,Warehouses!A:B,2,)</f>
        <v>Nairobi</v>
      </c>
    </row>
    <row r="207" spans="1:7" x14ac:dyDescent="0.25">
      <c r="A207" t="s">
        <v>6642</v>
      </c>
      <c r="B207" t="s">
        <v>281</v>
      </c>
      <c r="C207" t="s">
        <v>422</v>
      </c>
      <c r="D207">
        <v>251</v>
      </c>
      <c r="E207">
        <v>398.81</v>
      </c>
      <c r="F207">
        <v>100101.31</v>
      </c>
      <c r="G207" t="str">
        <f>VLOOKUP(C:C,Warehouses!A:B,2,)</f>
        <v>Mombasa</v>
      </c>
    </row>
    <row r="208" spans="1:7" x14ac:dyDescent="0.25">
      <c r="A208" t="s">
        <v>6643</v>
      </c>
      <c r="B208" t="s">
        <v>281</v>
      </c>
      <c r="C208" t="s">
        <v>423</v>
      </c>
      <c r="D208">
        <v>228</v>
      </c>
      <c r="E208">
        <v>398.81</v>
      </c>
      <c r="F208">
        <v>90928.68</v>
      </c>
      <c r="G208" t="str">
        <f>VLOOKUP(C:C,Warehouses!A:B,2,)</f>
        <v>Kisumu</v>
      </c>
    </row>
    <row r="209" spans="1:7" x14ac:dyDescent="0.25">
      <c r="A209" t="s">
        <v>6644</v>
      </c>
      <c r="B209" t="s">
        <v>281</v>
      </c>
      <c r="C209" t="s">
        <v>424</v>
      </c>
      <c r="D209">
        <v>106</v>
      </c>
      <c r="E209">
        <v>398.81</v>
      </c>
      <c r="F209">
        <v>42273.86</v>
      </c>
      <c r="G209" t="str">
        <f>VLOOKUP(C:C,Warehouses!A:B,2,)</f>
        <v>Nakuru</v>
      </c>
    </row>
    <row r="210" spans="1:7" x14ac:dyDescent="0.25">
      <c r="A210" t="s">
        <v>6645</v>
      </c>
      <c r="B210" t="s">
        <v>283</v>
      </c>
      <c r="C210" t="s">
        <v>421</v>
      </c>
      <c r="D210">
        <v>235</v>
      </c>
      <c r="E210">
        <v>472.77</v>
      </c>
      <c r="F210">
        <v>111100.95</v>
      </c>
      <c r="G210" t="str">
        <f>VLOOKUP(C:C,Warehouses!A:B,2,)</f>
        <v>Nairobi</v>
      </c>
    </row>
    <row r="211" spans="1:7" x14ac:dyDescent="0.25">
      <c r="A211" t="s">
        <v>6646</v>
      </c>
      <c r="B211" t="s">
        <v>283</v>
      </c>
      <c r="C211" t="s">
        <v>422</v>
      </c>
      <c r="D211">
        <v>141</v>
      </c>
      <c r="E211">
        <v>472.77</v>
      </c>
      <c r="F211">
        <v>66660.570000000007</v>
      </c>
      <c r="G211" t="str">
        <f>VLOOKUP(C:C,Warehouses!A:B,2,)</f>
        <v>Mombasa</v>
      </c>
    </row>
    <row r="212" spans="1:7" x14ac:dyDescent="0.25">
      <c r="A212" t="s">
        <v>6647</v>
      </c>
      <c r="B212" t="s">
        <v>283</v>
      </c>
      <c r="C212" t="s">
        <v>423</v>
      </c>
      <c r="D212">
        <v>341</v>
      </c>
      <c r="E212">
        <v>472.77</v>
      </c>
      <c r="F212">
        <v>161214.57</v>
      </c>
      <c r="G212" t="str">
        <f>VLOOKUP(C:C,Warehouses!A:B,2,)</f>
        <v>Kisumu</v>
      </c>
    </row>
    <row r="213" spans="1:7" x14ac:dyDescent="0.25">
      <c r="A213" t="s">
        <v>6648</v>
      </c>
      <c r="B213" t="s">
        <v>283</v>
      </c>
      <c r="C213" t="s">
        <v>424</v>
      </c>
      <c r="D213">
        <v>443</v>
      </c>
      <c r="E213">
        <v>472.77</v>
      </c>
      <c r="F213">
        <v>209437.11</v>
      </c>
      <c r="G213" t="str">
        <f>VLOOKUP(C:C,Warehouses!A:B,2,)</f>
        <v>Nakuru</v>
      </c>
    </row>
    <row r="214" spans="1:7" x14ac:dyDescent="0.25">
      <c r="A214" t="s">
        <v>6649</v>
      </c>
      <c r="B214" t="s">
        <v>285</v>
      </c>
      <c r="C214" t="s">
        <v>421</v>
      </c>
      <c r="D214">
        <v>483</v>
      </c>
      <c r="E214">
        <v>452.67</v>
      </c>
      <c r="F214">
        <v>218639.61</v>
      </c>
      <c r="G214" t="str">
        <f>VLOOKUP(C:C,Warehouses!A:B,2,)</f>
        <v>Nairobi</v>
      </c>
    </row>
    <row r="215" spans="1:7" x14ac:dyDescent="0.25">
      <c r="A215" t="s">
        <v>6650</v>
      </c>
      <c r="B215" t="s">
        <v>285</v>
      </c>
      <c r="C215" t="s">
        <v>422</v>
      </c>
      <c r="D215">
        <v>276</v>
      </c>
      <c r="E215">
        <v>452.67</v>
      </c>
      <c r="F215">
        <v>124936.92</v>
      </c>
      <c r="G215" t="str">
        <f>VLOOKUP(C:C,Warehouses!A:B,2,)</f>
        <v>Mombasa</v>
      </c>
    </row>
    <row r="216" spans="1:7" x14ac:dyDescent="0.25">
      <c r="A216" t="s">
        <v>6651</v>
      </c>
      <c r="B216" t="s">
        <v>285</v>
      </c>
      <c r="C216" t="s">
        <v>423</v>
      </c>
      <c r="D216">
        <v>470</v>
      </c>
      <c r="E216">
        <v>452.67</v>
      </c>
      <c r="F216">
        <v>212754.9</v>
      </c>
      <c r="G216" t="str">
        <f>VLOOKUP(C:C,Warehouses!A:B,2,)</f>
        <v>Kisumu</v>
      </c>
    </row>
    <row r="217" spans="1:7" x14ac:dyDescent="0.25">
      <c r="A217" t="s">
        <v>6652</v>
      </c>
      <c r="B217" t="s">
        <v>285</v>
      </c>
      <c r="C217" t="s">
        <v>424</v>
      </c>
      <c r="D217">
        <v>161</v>
      </c>
      <c r="E217">
        <v>452.67</v>
      </c>
      <c r="F217">
        <v>72879.87</v>
      </c>
      <c r="G217" t="str">
        <f>VLOOKUP(C:C,Warehouses!A:B,2,)</f>
        <v>Nakuru</v>
      </c>
    </row>
    <row r="218" spans="1:7" x14ac:dyDescent="0.25">
      <c r="A218" t="s">
        <v>6653</v>
      </c>
      <c r="B218" t="s">
        <v>287</v>
      </c>
      <c r="C218" t="s">
        <v>421</v>
      </c>
      <c r="D218">
        <v>197</v>
      </c>
      <c r="E218">
        <v>319.05</v>
      </c>
      <c r="F218">
        <v>62852.85</v>
      </c>
      <c r="G218" t="str">
        <f>VLOOKUP(C:C,Warehouses!A:B,2,)</f>
        <v>Nairobi</v>
      </c>
    </row>
    <row r="219" spans="1:7" x14ac:dyDescent="0.25">
      <c r="A219" t="s">
        <v>6654</v>
      </c>
      <c r="B219" t="s">
        <v>287</v>
      </c>
      <c r="C219" t="s">
        <v>422</v>
      </c>
      <c r="D219">
        <v>318</v>
      </c>
      <c r="E219">
        <v>319.05</v>
      </c>
      <c r="F219">
        <v>101457.9</v>
      </c>
      <c r="G219" t="str">
        <f>VLOOKUP(C:C,Warehouses!A:B,2,)</f>
        <v>Mombasa</v>
      </c>
    </row>
    <row r="220" spans="1:7" x14ac:dyDescent="0.25">
      <c r="A220" t="s">
        <v>6655</v>
      </c>
      <c r="B220" t="s">
        <v>287</v>
      </c>
      <c r="C220" t="s">
        <v>423</v>
      </c>
      <c r="D220">
        <v>252</v>
      </c>
      <c r="E220">
        <v>319.05</v>
      </c>
      <c r="F220">
        <v>80400.600000000006</v>
      </c>
      <c r="G220" t="str">
        <f>VLOOKUP(C:C,Warehouses!A:B,2,)</f>
        <v>Kisumu</v>
      </c>
    </row>
    <row r="221" spans="1:7" x14ac:dyDescent="0.25">
      <c r="A221" t="s">
        <v>6656</v>
      </c>
      <c r="B221" t="s">
        <v>287</v>
      </c>
      <c r="C221" t="s">
        <v>424</v>
      </c>
      <c r="D221">
        <v>427</v>
      </c>
      <c r="E221">
        <v>319.05</v>
      </c>
      <c r="F221">
        <v>136234.35</v>
      </c>
      <c r="G221" t="str">
        <f>VLOOKUP(C:C,Warehouses!A:B,2,)</f>
        <v>Nakuru</v>
      </c>
    </row>
    <row r="222" spans="1:7" x14ac:dyDescent="0.25">
      <c r="A222" t="s">
        <v>6657</v>
      </c>
      <c r="B222" t="s">
        <v>289</v>
      </c>
      <c r="C222" t="s">
        <v>421</v>
      </c>
      <c r="D222">
        <v>414</v>
      </c>
      <c r="E222">
        <v>464.84</v>
      </c>
      <c r="F222">
        <v>192443.76</v>
      </c>
      <c r="G222" t="str">
        <f>VLOOKUP(C:C,Warehouses!A:B,2,)</f>
        <v>Nairobi</v>
      </c>
    </row>
    <row r="223" spans="1:7" x14ac:dyDescent="0.25">
      <c r="A223" t="s">
        <v>6658</v>
      </c>
      <c r="B223" t="s">
        <v>289</v>
      </c>
      <c r="C223" t="s">
        <v>422</v>
      </c>
      <c r="D223">
        <v>452</v>
      </c>
      <c r="E223">
        <v>464.84</v>
      </c>
      <c r="F223">
        <v>210107.68</v>
      </c>
      <c r="G223" t="str">
        <f>VLOOKUP(C:C,Warehouses!A:B,2,)</f>
        <v>Mombasa</v>
      </c>
    </row>
    <row r="224" spans="1:7" x14ac:dyDescent="0.25">
      <c r="A224" t="s">
        <v>6659</v>
      </c>
      <c r="B224" t="s">
        <v>289</v>
      </c>
      <c r="C224" t="s">
        <v>423</v>
      </c>
      <c r="D224">
        <v>397</v>
      </c>
      <c r="E224">
        <v>464.84</v>
      </c>
      <c r="F224">
        <v>184541.48</v>
      </c>
      <c r="G224" t="str">
        <f>VLOOKUP(C:C,Warehouses!A:B,2,)</f>
        <v>Kisumu</v>
      </c>
    </row>
    <row r="225" spans="1:7" x14ac:dyDescent="0.25">
      <c r="A225" t="s">
        <v>6660</v>
      </c>
      <c r="B225" t="s">
        <v>289</v>
      </c>
      <c r="C225" t="s">
        <v>424</v>
      </c>
      <c r="D225">
        <v>407</v>
      </c>
      <c r="E225">
        <v>464.84</v>
      </c>
      <c r="F225">
        <v>189189.88</v>
      </c>
      <c r="G225" t="str">
        <f>VLOOKUP(C:C,Warehouses!A:B,2,)</f>
        <v>Nakuru</v>
      </c>
    </row>
    <row r="226" spans="1:7" x14ac:dyDescent="0.25">
      <c r="A226" t="s">
        <v>6661</v>
      </c>
      <c r="B226" t="s">
        <v>291</v>
      </c>
      <c r="C226" t="s">
        <v>421</v>
      </c>
      <c r="D226">
        <v>105</v>
      </c>
      <c r="E226">
        <v>89.82</v>
      </c>
      <c r="F226">
        <v>9431.1</v>
      </c>
      <c r="G226" t="str">
        <f>VLOOKUP(C:C,Warehouses!A:B,2,)</f>
        <v>Nairobi</v>
      </c>
    </row>
    <row r="227" spans="1:7" x14ac:dyDescent="0.25">
      <c r="A227" t="s">
        <v>6662</v>
      </c>
      <c r="B227" t="s">
        <v>291</v>
      </c>
      <c r="C227" t="s">
        <v>422</v>
      </c>
      <c r="D227">
        <v>350</v>
      </c>
      <c r="E227">
        <v>89.82</v>
      </c>
      <c r="F227">
        <v>31437</v>
      </c>
      <c r="G227" t="str">
        <f>VLOOKUP(C:C,Warehouses!A:B,2,)</f>
        <v>Mombasa</v>
      </c>
    </row>
    <row r="228" spans="1:7" x14ac:dyDescent="0.25">
      <c r="A228" t="s">
        <v>6663</v>
      </c>
      <c r="B228" t="s">
        <v>291</v>
      </c>
      <c r="C228" t="s">
        <v>423</v>
      </c>
      <c r="D228">
        <v>365</v>
      </c>
      <c r="E228">
        <v>89.82</v>
      </c>
      <c r="F228">
        <v>32784.300000000003</v>
      </c>
      <c r="G228" t="str">
        <f>VLOOKUP(C:C,Warehouses!A:B,2,)</f>
        <v>Kisumu</v>
      </c>
    </row>
    <row r="229" spans="1:7" x14ac:dyDescent="0.25">
      <c r="A229" t="s">
        <v>6664</v>
      </c>
      <c r="B229" t="s">
        <v>291</v>
      </c>
      <c r="C229" t="s">
        <v>424</v>
      </c>
      <c r="D229">
        <v>234</v>
      </c>
      <c r="E229">
        <v>89.82</v>
      </c>
      <c r="F229">
        <v>21017.88</v>
      </c>
      <c r="G229" t="str">
        <f>VLOOKUP(C:C,Warehouses!A:B,2,)</f>
        <v>Nakuru</v>
      </c>
    </row>
    <row r="230" spans="1:7" x14ac:dyDescent="0.25">
      <c r="A230" t="s">
        <v>6665</v>
      </c>
      <c r="B230" t="s">
        <v>293</v>
      </c>
      <c r="C230" t="s">
        <v>421</v>
      </c>
      <c r="D230">
        <v>103</v>
      </c>
      <c r="E230">
        <v>138.19</v>
      </c>
      <c r="F230">
        <v>14233.57</v>
      </c>
      <c r="G230" t="str">
        <f>VLOOKUP(C:C,Warehouses!A:B,2,)</f>
        <v>Nairobi</v>
      </c>
    </row>
    <row r="231" spans="1:7" x14ac:dyDescent="0.25">
      <c r="A231" t="s">
        <v>6666</v>
      </c>
      <c r="B231" t="s">
        <v>293</v>
      </c>
      <c r="C231" t="s">
        <v>422</v>
      </c>
      <c r="D231">
        <v>86</v>
      </c>
      <c r="E231">
        <v>138.19</v>
      </c>
      <c r="F231">
        <v>11884.34</v>
      </c>
      <c r="G231" t="str">
        <f>VLOOKUP(C:C,Warehouses!A:B,2,)</f>
        <v>Mombasa</v>
      </c>
    </row>
    <row r="232" spans="1:7" x14ac:dyDescent="0.25">
      <c r="A232" t="s">
        <v>6667</v>
      </c>
      <c r="B232" t="s">
        <v>293</v>
      </c>
      <c r="C232" t="s">
        <v>423</v>
      </c>
      <c r="D232">
        <v>260</v>
      </c>
      <c r="E232">
        <v>138.19</v>
      </c>
      <c r="F232">
        <v>35929.4</v>
      </c>
      <c r="G232" t="str">
        <f>VLOOKUP(C:C,Warehouses!A:B,2,)</f>
        <v>Kisumu</v>
      </c>
    </row>
    <row r="233" spans="1:7" x14ac:dyDescent="0.25">
      <c r="A233" t="s">
        <v>6668</v>
      </c>
      <c r="B233" t="s">
        <v>293</v>
      </c>
      <c r="C233" t="s">
        <v>424</v>
      </c>
      <c r="D233">
        <v>342</v>
      </c>
      <c r="E233">
        <v>138.19</v>
      </c>
      <c r="F233">
        <v>47260.98</v>
      </c>
      <c r="G233" t="str">
        <f>VLOOKUP(C:C,Warehouses!A:B,2,)</f>
        <v>Nakuru</v>
      </c>
    </row>
    <row r="234" spans="1:7" x14ac:dyDescent="0.25">
      <c r="A234" t="s">
        <v>6669</v>
      </c>
      <c r="B234" t="s">
        <v>295</v>
      </c>
      <c r="C234" t="s">
        <v>421</v>
      </c>
      <c r="D234">
        <v>319</v>
      </c>
      <c r="E234">
        <v>70.349999999999994</v>
      </c>
      <c r="F234">
        <v>22441.65</v>
      </c>
      <c r="G234" t="str">
        <f>VLOOKUP(C:C,Warehouses!A:B,2,)</f>
        <v>Nairobi</v>
      </c>
    </row>
    <row r="235" spans="1:7" x14ac:dyDescent="0.25">
      <c r="A235" t="s">
        <v>6670</v>
      </c>
      <c r="B235" t="s">
        <v>295</v>
      </c>
      <c r="C235" t="s">
        <v>422</v>
      </c>
      <c r="D235">
        <v>400</v>
      </c>
      <c r="E235">
        <v>70.349999999999994</v>
      </c>
      <c r="F235">
        <v>28140</v>
      </c>
      <c r="G235" t="str">
        <f>VLOOKUP(C:C,Warehouses!A:B,2,)</f>
        <v>Mombasa</v>
      </c>
    </row>
    <row r="236" spans="1:7" x14ac:dyDescent="0.25">
      <c r="A236" t="s">
        <v>6671</v>
      </c>
      <c r="B236" t="s">
        <v>295</v>
      </c>
      <c r="C236" t="s">
        <v>423</v>
      </c>
      <c r="D236">
        <v>269</v>
      </c>
      <c r="E236">
        <v>70.349999999999994</v>
      </c>
      <c r="F236">
        <v>18924.150000000001</v>
      </c>
      <c r="G236" t="str">
        <f>VLOOKUP(C:C,Warehouses!A:B,2,)</f>
        <v>Kisumu</v>
      </c>
    </row>
    <row r="237" spans="1:7" x14ac:dyDescent="0.25">
      <c r="A237" t="s">
        <v>6672</v>
      </c>
      <c r="B237" t="s">
        <v>295</v>
      </c>
      <c r="C237" t="s">
        <v>424</v>
      </c>
      <c r="D237">
        <v>277</v>
      </c>
      <c r="E237">
        <v>70.349999999999994</v>
      </c>
      <c r="F237">
        <v>19486.95</v>
      </c>
      <c r="G237" t="str">
        <f>VLOOKUP(C:C,Warehouses!A:B,2,)</f>
        <v>Nakuru</v>
      </c>
    </row>
    <row r="238" spans="1:7" x14ac:dyDescent="0.25">
      <c r="A238" t="s">
        <v>6673</v>
      </c>
      <c r="B238" t="s">
        <v>297</v>
      </c>
      <c r="C238" t="s">
        <v>421</v>
      </c>
      <c r="D238">
        <v>477</v>
      </c>
      <c r="E238">
        <v>196.4</v>
      </c>
      <c r="F238">
        <v>93682.8</v>
      </c>
      <c r="G238" t="str">
        <f>VLOOKUP(C:C,Warehouses!A:B,2,)</f>
        <v>Nairobi</v>
      </c>
    </row>
    <row r="239" spans="1:7" x14ac:dyDescent="0.25">
      <c r="A239" t="s">
        <v>6674</v>
      </c>
      <c r="B239" t="s">
        <v>297</v>
      </c>
      <c r="C239" t="s">
        <v>422</v>
      </c>
      <c r="D239">
        <v>407</v>
      </c>
      <c r="E239">
        <v>196.4</v>
      </c>
      <c r="F239">
        <v>79934.8</v>
      </c>
      <c r="G239" t="str">
        <f>VLOOKUP(C:C,Warehouses!A:B,2,)</f>
        <v>Mombasa</v>
      </c>
    </row>
    <row r="240" spans="1:7" x14ac:dyDescent="0.25">
      <c r="A240" t="s">
        <v>6675</v>
      </c>
      <c r="B240" t="s">
        <v>297</v>
      </c>
      <c r="C240" t="s">
        <v>423</v>
      </c>
      <c r="D240">
        <v>260</v>
      </c>
      <c r="E240">
        <v>196.4</v>
      </c>
      <c r="F240">
        <v>51064</v>
      </c>
      <c r="G240" t="str">
        <f>VLOOKUP(C:C,Warehouses!A:B,2,)</f>
        <v>Kisumu</v>
      </c>
    </row>
    <row r="241" spans="1:7" x14ac:dyDescent="0.25">
      <c r="A241" t="s">
        <v>6676</v>
      </c>
      <c r="B241" t="s">
        <v>297</v>
      </c>
      <c r="C241" t="s">
        <v>424</v>
      </c>
      <c r="D241">
        <v>347</v>
      </c>
      <c r="E241">
        <v>196.4</v>
      </c>
      <c r="F241">
        <v>68150.8</v>
      </c>
      <c r="G241" t="str">
        <f>VLOOKUP(C:C,Warehouses!A:B,2,)</f>
        <v>Nakuru</v>
      </c>
    </row>
    <row r="242" spans="1:7" x14ac:dyDescent="0.25">
      <c r="A242" t="s">
        <v>6677</v>
      </c>
      <c r="B242" t="s">
        <v>299</v>
      </c>
      <c r="C242" t="s">
        <v>421</v>
      </c>
      <c r="D242">
        <v>50</v>
      </c>
      <c r="E242">
        <v>224.9</v>
      </c>
      <c r="F242">
        <v>11245</v>
      </c>
      <c r="G242" t="str">
        <f>VLOOKUP(C:C,Warehouses!A:B,2,)</f>
        <v>Nairobi</v>
      </c>
    </row>
    <row r="243" spans="1:7" x14ac:dyDescent="0.25">
      <c r="A243" t="s">
        <v>6678</v>
      </c>
      <c r="B243" t="s">
        <v>299</v>
      </c>
      <c r="C243" t="s">
        <v>422</v>
      </c>
      <c r="D243">
        <v>72</v>
      </c>
      <c r="E243">
        <v>224.9</v>
      </c>
      <c r="F243">
        <v>16192.8</v>
      </c>
      <c r="G243" t="str">
        <f>VLOOKUP(C:C,Warehouses!A:B,2,)</f>
        <v>Mombasa</v>
      </c>
    </row>
    <row r="244" spans="1:7" x14ac:dyDescent="0.25">
      <c r="A244" t="s">
        <v>6679</v>
      </c>
      <c r="B244" t="s">
        <v>299</v>
      </c>
      <c r="C244" t="s">
        <v>423</v>
      </c>
      <c r="D244">
        <v>497</v>
      </c>
      <c r="E244">
        <v>224.9</v>
      </c>
      <c r="F244">
        <v>111775.3</v>
      </c>
      <c r="G244" t="str">
        <f>VLOOKUP(C:C,Warehouses!A:B,2,)</f>
        <v>Kisumu</v>
      </c>
    </row>
    <row r="245" spans="1:7" x14ac:dyDescent="0.25">
      <c r="A245" t="s">
        <v>6680</v>
      </c>
      <c r="B245" t="s">
        <v>299</v>
      </c>
      <c r="C245" t="s">
        <v>424</v>
      </c>
      <c r="D245">
        <v>333</v>
      </c>
      <c r="E245">
        <v>224.9</v>
      </c>
      <c r="F245">
        <v>74891.7</v>
      </c>
      <c r="G245" t="str">
        <f>VLOOKUP(C:C,Warehouses!A:B,2,)</f>
        <v>Nakuru</v>
      </c>
    </row>
    <row r="246" spans="1:7" x14ac:dyDescent="0.25">
      <c r="A246" t="s">
        <v>6681</v>
      </c>
      <c r="B246" t="s">
        <v>301</v>
      </c>
      <c r="C246" t="s">
        <v>421</v>
      </c>
      <c r="D246">
        <v>437</v>
      </c>
      <c r="E246">
        <v>172.11</v>
      </c>
      <c r="F246">
        <v>75212.070000000007</v>
      </c>
      <c r="G246" t="str">
        <f>VLOOKUP(C:C,Warehouses!A:B,2,)</f>
        <v>Nairobi</v>
      </c>
    </row>
    <row r="247" spans="1:7" x14ac:dyDescent="0.25">
      <c r="A247" t="s">
        <v>6682</v>
      </c>
      <c r="B247" t="s">
        <v>301</v>
      </c>
      <c r="C247" t="s">
        <v>422</v>
      </c>
      <c r="D247">
        <v>474</v>
      </c>
      <c r="E247">
        <v>172.11</v>
      </c>
      <c r="F247">
        <v>81580.14</v>
      </c>
      <c r="G247" t="str">
        <f>VLOOKUP(C:C,Warehouses!A:B,2,)</f>
        <v>Mombasa</v>
      </c>
    </row>
    <row r="248" spans="1:7" x14ac:dyDescent="0.25">
      <c r="A248" t="s">
        <v>6683</v>
      </c>
      <c r="B248" t="s">
        <v>301</v>
      </c>
      <c r="C248" t="s">
        <v>423</v>
      </c>
      <c r="D248">
        <v>237</v>
      </c>
      <c r="E248">
        <v>172.11</v>
      </c>
      <c r="F248">
        <v>40790.07</v>
      </c>
      <c r="G248" t="str">
        <f>VLOOKUP(C:C,Warehouses!A:B,2,)</f>
        <v>Kisumu</v>
      </c>
    </row>
    <row r="249" spans="1:7" x14ac:dyDescent="0.25">
      <c r="A249" t="s">
        <v>6684</v>
      </c>
      <c r="B249" t="s">
        <v>301</v>
      </c>
      <c r="C249" t="s">
        <v>424</v>
      </c>
      <c r="D249">
        <v>67</v>
      </c>
      <c r="E249">
        <v>172.11</v>
      </c>
      <c r="F249">
        <v>11531.37</v>
      </c>
      <c r="G249" t="str">
        <f>VLOOKUP(C:C,Warehouses!A:B,2,)</f>
        <v>Nakuru</v>
      </c>
    </row>
    <row r="250" spans="1:7" x14ac:dyDescent="0.25">
      <c r="A250" t="s">
        <v>6685</v>
      </c>
      <c r="B250" t="s">
        <v>303</v>
      </c>
      <c r="C250" t="s">
        <v>421</v>
      </c>
      <c r="D250">
        <v>496</v>
      </c>
      <c r="E250">
        <v>422.93</v>
      </c>
      <c r="F250">
        <v>209773.28</v>
      </c>
      <c r="G250" t="str">
        <f>VLOOKUP(C:C,Warehouses!A:B,2,)</f>
        <v>Nairobi</v>
      </c>
    </row>
    <row r="251" spans="1:7" x14ac:dyDescent="0.25">
      <c r="A251" t="s">
        <v>6686</v>
      </c>
      <c r="B251" t="s">
        <v>303</v>
      </c>
      <c r="C251" t="s">
        <v>422</v>
      </c>
      <c r="D251">
        <v>494</v>
      </c>
      <c r="E251">
        <v>422.93</v>
      </c>
      <c r="F251">
        <v>208927.42</v>
      </c>
      <c r="G251" t="str">
        <f>VLOOKUP(C:C,Warehouses!A:B,2,)</f>
        <v>Mombasa</v>
      </c>
    </row>
    <row r="252" spans="1:7" x14ac:dyDescent="0.25">
      <c r="A252" t="s">
        <v>6687</v>
      </c>
      <c r="B252" t="s">
        <v>303</v>
      </c>
      <c r="C252" t="s">
        <v>423</v>
      </c>
      <c r="D252">
        <v>98</v>
      </c>
      <c r="E252">
        <v>422.93</v>
      </c>
      <c r="F252">
        <v>41447.14</v>
      </c>
      <c r="G252" t="str">
        <f>VLOOKUP(C:C,Warehouses!A:B,2,)</f>
        <v>Kisumu</v>
      </c>
    </row>
    <row r="253" spans="1:7" x14ac:dyDescent="0.25">
      <c r="A253" t="s">
        <v>6688</v>
      </c>
      <c r="B253" t="s">
        <v>303</v>
      </c>
      <c r="C253" t="s">
        <v>424</v>
      </c>
      <c r="D253">
        <v>96</v>
      </c>
      <c r="E253">
        <v>422.93</v>
      </c>
      <c r="F253">
        <v>40601.279999999999</v>
      </c>
      <c r="G253" t="str">
        <f>VLOOKUP(C:C,Warehouses!A:B,2,)</f>
        <v>Nakuru</v>
      </c>
    </row>
    <row r="254" spans="1:7" x14ac:dyDescent="0.25">
      <c r="A254" t="s">
        <v>6689</v>
      </c>
      <c r="B254" t="s">
        <v>305</v>
      </c>
      <c r="C254" t="s">
        <v>421</v>
      </c>
      <c r="D254">
        <v>164</v>
      </c>
      <c r="E254">
        <v>210.54</v>
      </c>
      <c r="F254">
        <v>34528.559999999998</v>
      </c>
      <c r="G254" t="str">
        <f>VLOOKUP(C:C,Warehouses!A:B,2,)</f>
        <v>Nairobi</v>
      </c>
    </row>
    <row r="255" spans="1:7" x14ac:dyDescent="0.25">
      <c r="A255" t="s">
        <v>6690</v>
      </c>
      <c r="B255" t="s">
        <v>305</v>
      </c>
      <c r="C255" t="s">
        <v>422</v>
      </c>
      <c r="D255">
        <v>88</v>
      </c>
      <c r="E255">
        <v>210.54</v>
      </c>
      <c r="F255">
        <v>18527.52</v>
      </c>
      <c r="G255" t="str">
        <f>VLOOKUP(C:C,Warehouses!A:B,2,)</f>
        <v>Mombasa</v>
      </c>
    </row>
    <row r="256" spans="1:7" x14ac:dyDescent="0.25">
      <c r="A256" t="s">
        <v>6691</v>
      </c>
      <c r="B256" t="s">
        <v>305</v>
      </c>
      <c r="C256" t="s">
        <v>423</v>
      </c>
      <c r="D256">
        <v>266</v>
      </c>
      <c r="E256">
        <v>210.54</v>
      </c>
      <c r="F256">
        <v>56003.64</v>
      </c>
      <c r="G256" t="str">
        <f>VLOOKUP(C:C,Warehouses!A:B,2,)</f>
        <v>Kisumu</v>
      </c>
    </row>
    <row r="257" spans="1:7" x14ac:dyDescent="0.25">
      <c r="A257" t="s">
        <v>6692</v>
      </c>
      <c r="B257" t="s">
        <v>305</v>
      </c>
      <c r="C257" t="s">
        <v>424</v>
      </c>
      <c r="D257">
        <v>259</v>
      </c>
      <c r="E257">
        <v>210.54</v>
      </c>
      <c r="F257">
        <v>54529.86</v>
      </c>
      <c r="G257" t="str">
        <f>VLOOKUP(C:C,Warehouses!A:B,2,)</f>
        <v>Nakuru</v>
      </c>
    </row>
    <row r="258" spans="1:7" x14ac:dyDescent="0.25">
      <c r="A258" t="s">
        <v>6693</v>
      </c>
      <c r="B258" t="s">
        <v>307</v>
      </c>
      <c r="C258" t="s">
        <v>421</v>
      </c>
      <c r="D258">
        <v>311</v>
      </c>
      <c r="E258">
        <v>176.42</v>
      </c>
      <c r="F258">
        <v>54866.62</v>
      </c>
      <c r="G258" t="str">
        <f>VLOOKUP(C:C,Warehouses!A:B,2,)</f>
        <v>Nairobi</v>
      </c>
    </row>
    <row r="259" spans="1:7" x14ac:dyDescent="0.25">
      <c r="A259" t="s">
        <v>6694</v>
      </c>
      <c r="B259" t="s">
        <v>307</v>
      </c>
      <c r="C259" t="s">
        <v>422</v>
      </c>
      <c r="D259">
        <v>260</v>
      </c>
      <c r="E259">
        <v>176.42</v>
      </c>
      <c r="F259">
        <v>45869.2</v>
      </c>
      <c r="G259" t="str">
        <f>VLOOKUP(C:C,Warehouses!A:B,2,)</f>
        <v>Mombasa</v>
      </c>
    </row>
    <row r="260" spans="1:7" x14ac:dyDescent="0.25">
      <c r="A260" t="s">
        <v>6695</v>
      </c>
      <c r="B260" t="s">
        <v>307</v>
      </c>
      <c r="C260" t="s">
        <v>423</v>
      </c>
      <c r="D260">
        <v>102</v>
      </c>
      <c r="E260">
        <v>176.42</v>
      </c>
      <c r="F260">
        <v>17994.84</v>
      </c>
      <c r="G260" t="str">
        <f>VLOOKUP(C:C,Warehouses!A:B,2,)</f>
        <v>Kisumu</v>
      </c>
    </row>
    <row r="261" spans="1:7" x14ac:dyDescent="0.25">
      <c r="A261" t="s">
        <v>6696</v>
      </c>
      <c r="B261" t="s">
        <v>307</v>
      </c>
      <c r="C261" t="s">
        <v>424</v>
      </c>
      <c r="D261">
        <v>330</v>
      </c>
      <c r="E261">
        <v>176.42</v>
      </c>
      <c r="F261">
        <v>58218.6</v>
      </c>
      <c r="G261" t="str">
        <f>VLOOKUP(C:C,Warehouses!A:B,2,)</f>
        <v>Nakuru</v>
      </c>
    </row>
    <row r="262" spans="1:7" x14ac:dyDescent="0.25">
      <c r="A262" t="s">
        <v>6697</v>
      </c>
      <c r="B262" t="s">
        <v>309</v>
      </c>
      <c r="C262" t="s">
        <v>421</v>
      </c>
      <c r="D262">
        <v>404</v>
      </c>
      <c r="E262">
        <v>294.20999999999998</v>
      </c>
      <c r="F262">
        <v>118860.84</v>
      </c>
      <c r="G262" t="str">
        <f>VLOOKUP(C:C,Warehouses!A:B,2,)</f>
        <v>Nairobi</v>
      </c>
    </row>
    <row r="263" spans="1:7" x14ac:dyDescent="0.25">
      <c r="A263" t="s">
        <v>6698</v>
      </c>
      <c r="B263" t="s">
        <v>309</v>
      </c>
      <c r="C263" t="s">
        <v>422</v>
      </c>
      <c r="D263">
        <v>370</v>
      </c>
      <c r="E263">
        <v>294.20999999999998</v>
      </c>
      <c r="F263">
        <v>108857.7</v>
      </c>
      <c r="G263" t="str">
        <f>VLOOKUP(C:C,Warehouses!A:B,2,)</f>
        <v>Mombasa</v>
      </c>
    </row>
    <row r="264" spans="1:7" x14ac:dyDescent="0.25">
      <c r="A264" t="s">
        <v>6699</v>
      </c>
      <c r="B264" t="s">
        <v>309</v>
      </c>
      <c r="C264" t="s">
        <v>423</v>
      </c>
      <c r="D264">
        <v>182</v>
      </c>
      <c r="E264">
        <v>294.20999999999998</v>
      </c>
      <c r="F264">
        <v>53546.22</v>
      </c>
      <c r="G264" t="str">
        <f>VLOOKUP(C:C,Warehouses!A:B,2,)</f>
        <v>Kisumu</v>
      </c>
    </row>
    <row r="265" spans="1:7" x14ac:dyDescent="0.25">
      <c r="A265" t="s">
        <v>6700</v>
      </c>
      <c r="B265" t="s">
        <v>309</v>
      </c>
      <c r="C265" t="s">
        <v>424</v>
      </c>
      <c r="D265">
        <v>498</v>
      </c>
      <c r="E265">
        <v>294.20999999999998</v>
      </c>
      <c r="F265">
        <v>146516.57999999999</v>
      </c>
      <c r="G265" t="str">
        <f>VLOOKUP(C:C,Warehouses!A:B,2,)</f>
        <v>Nakuru</v>
      </c>
    </row>
    <row r="266" spans="1:7" x14ac:dyDescent="0.25">
      <c r="A266" t="s">
        <v>6701</v>
      </c>
      <c r="B266" t="s">
        <v>311</v>
      </c>
      <c r="C266" t="s">
        <v>421</v>
      </c>
      <c r="D266">
        <v>313</v>
      </c>
      <c r="E266">
        <v>113.42</v>
      </c>
      <c r="F266">
        <v>35500.46</v>
      </c>
      <c r="G266" t="str">
        <f>VLOOKUP(C:C,Warehouses!A:B,2,)</f>
        <v>Nairobi</v>
      </c>
    </row>
    <row r="267" spans="1:7" x14ac:dyDescent="0.25">
      <c r="A267" t="s">
        <v>6702</v>
      </c>
      <c r="B267" t="s">
        <v>311</v>
      </c>
      <c r="C267" t="s">
        <v>422</v>
      </c>
      <c r="D267">
        <v>344</v>
      </c>
      <c r="E267">
        <v>113.42</v>
      </c>
      <c r="F267">
        <v>39016.480000000003</v>
      </c>
      <c r="G267" t="str">
        <f>VLOOKUP(C:C,Warehouses!A:B,2,)</f>
        <v>Mombasa</v>
      </c>
    </row>
    <row r="268" spans="1:7" x14ac:dyDescent="0.25">
      <c r="A268" t="s">
        <v>6703</v>
      </c>
      <c r="B268" t="s">
        <v>311</v>
      </c>
      <c r="C268" t="s">
        <v>423</v>
      </c>
      <c r="D268">
        <v>160</v>
      </c>
      <c r="E268">
        <v>113.42</v>
      </c>
      <c r="F268">
        <v>18147.2</v>
      </c>
      <c r="G268" t="str">
        <f>VLOOKUP(C:C,Warehouses!A:B,2,)</f>
        <v>Kisumu</v>
      </c>
    </row>
    <row r="269" spans="1:7" x14ac:dyDescent="0.25">
      <c r="A269" t="s">
        <v>6704</v>
      </c>
      <c r="B269" t="s">
        <v>311</v>
      </c>
      <c r="C269" t="s">
        <v>424</v>
      </c>
      <c r="D269">
        <v>92</v>
      </c>
      <c r="E269">
        <v>113.42</v>
      </c>
      <c r="F269">
        <v>10434.64</v>
      </c>
      <c r="G269" t="str">
        <f>VLOOKUP(C:C,Warehouses!A:B,2,)</f>
        <v>Nakuru</v>
      </c>
    </row>
    <row r="270" spans="1:7" x14ac:dyDescent="0.25">
      <c r="A270" t="s">
        <v>6705</v>
      </c>
      <c r="B270" t="s">
        <v>313</v>
      </c>
      <c r="C270" t="s">
        <v>421</v>
      </c>
      <c r="D270">
        <v>387</v>
      </c>
      <c r="E270">
        <v>410.99</v>
      </c>
      <c r="F270">
        <v>159053.13</v>
      </c>
      <c r="G270" t="str">
        <f>VLOOKUP(C:C,Warehouses!A:B,2,)</f>
        <v>Nairobi</v>
      </c>
    </row>
    <row r="271" spans="1:7" x14ac:dyDescent="0.25">
      <c r="A271" t="s">
        <v>6706</v>
      </c>
      <c r="B271" t="s">
        <v>313</v>
      </c>
      <c r="C271" t="s">
        <v>422</v>
      </c>
      <c r="D271">
        <v>287</v>
      </c>
      <c r="E271">
        <v>410.99</v>
      </c>
      <c r="F271">
        <v>117954.13</v>
      </c>
      <c r="G271" t="str">
        <f>VLOOKUP(C:C,Warehouses!A:B,2,)</f>
        <v>Mombasa</v>
      </c>
    </row>
    <row r="272" spans="1:7" x14ac:dyDescent="0.25">
      <c r="A272" t="s">
        <v>6707</v>
      </c>
      <c r="B272" t="s">
        <v>313</v>
      </c>
      <c r="C272" t="s">
        <v>423</v>
      </c>
      <c r="D272">
        <v>428</v>
      </c>
      <c r="E272">
        <v>410.99</v>
      </c>
      <c r="F272">
        <v>175903.72</v>
      </c>
      <c r="G272" t="str">
        <f>VLOOKUP(C:C,Warehouses!A:B,2,)</f>
        <v>Kisumu</v>
      </c>
    </row>
    <row r="273" spans="1:7" x14ac:dyDescent="0.25">
      <c r="A273" t="s">
        <v>6708</v>
      </c>
      <c r="B273" t="s">
        <v>313</v>
      </c>
      <c r="C273" t="s">
        <v>424</v>
      </c>
      <c r="D273">
        <v>438</v>
      </c>
      <c r="E273">
        <v>410.99</v>
      </c>
      <c r="F273">
        <v>180013.62</v>
      </c>
      <c r="G273" t="str">
        <f>VLOOKUP(C:C,Warehouses!A:B,2,)</f>
        <v>Nakuru</v>
      </c>
    </row>
    <row r="274" spans="1:7" x14ac:dyDescent="0.25">
      <c r="A274" t="s">
        <v>6709</v>
      </c>
      <c r="B274" t="s">
        <v>315</v>
      </c>
      <c r="C274" t="s">
        <v>421</v>
      </c>
      <c r="D274">
        <v>296</v>
      </c>
      <c r="E274">
        <v>83.55</v>
      </c>
      <c r="F274">
        <v>24730.799999999999</v>
      </c>
      <c r="G274" t="str">
        <f>VLOOKUP(C:C,Warehouses!A:B,2,)</f>
        <v>Nairobi</v>
      </c>
    </row>
    <row r="275" spans="1:7" x14ac:dyDescent="0.25">
      <c r="A275" t="s">
        <v>6710</v>
      </c>
      <c r="B275" t="s">
        <v>315</v>
      </c>
      <c r="C275" t="s">
        <v>422</v>
      </c>
      <c r="D275">
        <v>53</v>
      </c>
      <c r="E275">
        <v>83.55</v>
      </c>
      <c r="F275">
        <v>4428.1499999999996</v>
      </c>
      <c r="G275" t="str">
        <f>VLOOKUP(C:C,Warehouses!A:B,2,)</f>
        <v>Mombasa</v>
      </c>
    </row>
    <row r="276" spans="1:7" x14ac:dyDescent="0.25">
      <c r="A276" t="s">
        <v>6711</v>
      </c>
      <c r="B276" t="s">
        <v>315</v>
      </c>
      <c r="C276" t="s">
        <v>423</v>
      </c>
      <c r="D276">
        <v>413</v>
      </c>
      <c r="E276">
        <v>83.55</v>
      </c>
      <c r="F276">
        <v>34506.15</v>
      </c>
      <c r="G276" t="str">
        <f>VLOOKUP(C:C,Warehouses!A:B,2,)</f>
        <v>Kisumu</v>
      </c>
    </row>
    <row r="277" spans="1:7" x14ac:dyDescent="0.25">
      <c r="A277" t="s">
        <v>6712</v>
      </c>
      <c r="B277" t="s">
        <v>315</v>
      </c>
      <c r="C277" t="s">
        <v>424</v>
      </c>
      <c r="D277">
        <v>398</v>
      </c>
      <c r="E277">
        <v>83.55</v>
      </c>
      <c r="F277">
        <v>33252.9</v>
      </c>
      <c r="G277" t="str">
        <f>VLOOKUP(C:C,Warehouses!A:B,2,)</f>
        <v>Nakuru</v>
      </c>
    </row>
    <row r="278" spans="1:7" x14ac:dyDescent="0.25">
      <c r="A278" t="s">
        <v>6713</v>
      </c>
      <c r="B278" t="s">
        <v>317</v>
      </c>
      <c r="C278" t="s">
        <v>421</v>
      </c>
      <c r="D278">
        <v>434</v>
      </c>
      <c r="E278">
        <v>494.1</v>
      </c>
      <c r="F278">
        <v>214439.4</v>
      </c>
      <c r="G278" t="str">
        <f>VLOOKUP(C:C,Warehouses!A:B,2,)</f>
        <v>Nairobi</v>
      </c>
    </row>
    <row r="279" spans="1:7" x14ac:dyDescent="0.25">
      <c r="A279" t="s">
        <v>6714</v>
      </c>
      <c r="B279" t="s">
        <v>317</v>
      </c>
      <c r="C279" t="s">
        <v>422</v>
      </c>
      <c r="D279">
        <v>399</v>
      </c>
      <c r="E279">
        <v>494.1</v>
      </c>
      <c r="F279">
        <v>197145.9</v>
      </c>
      <c r="G279" t="str">
        <f>VLOOKUP(C:C,Warehouses!A:B,2,)</f>
        <v>Mombasa</v>
      </c>
    </row>
    <row r="280" spans="1:7" x14ac:dyDescent="0.25">
      <c r="A280" t="s">
        <v>6715</v>
      </c>
      <c r="B280" t="s">
        <v>317</v>
      </c>
      <c r="C280" t="s">
        <v>423</v>
      </c>
      <c r="D280">
        <v>361</v>
      </c>
      <c r="E280">
        <v>494.1</v>
      </c>
      <c r="F280">
        <v>178370.1</v>
      </c>
      <c r="G280" t="str">
        <f>VLOOKUP(C:C,Warehouses!A:B,2,)</f>
        <v>Kisumu</v>
      </c>
    </row>
    <row r="281" spans="1:7" x14ac:dyDescent="0.25">
      <c r="A281" t="s">
        <v>6716</v>
      </c>
      <c r="B281" t="s">
        <v>317</v>
      </c>
      <c r="C281" t="s">
        <v>424</v>
      </c>
      <c r="D281">
        <v>222</v>
      </c>
      <c r="E281">
        <v>494.1</v>
      </c>
      <c r="F281">
        <v>109690.2</v>
      </c>
      <c r="G281" t="str">
        <f>VLOOKUP(C:C,Warehouses!A:B,2,)</f>
        <v>Nakuru</v>
      </c>
    </row>
    <row r="282" spans="1:7" x14ac:dyDescent="0.25">
      <c r="A282" t="s">
        <v>6717</v>
      </c>
      <c r="B282" t="s">
        <v>319</v>
      </c>
      <c r="C282" t="s">
        <v>421</v>
      </c>
      <c r="D282">
        <v>242</v>
      </c>
      <c r="E282">
        <v>397.51</v>
      </c>
      <c r="F282">
        <v>96197.42</v>
      </c>
      <c r="G282" t="str">
        <f>VLOOKUP(C:C,Warehouses!A:B,2,)</f>
        <v>Nairobi</v>
      </c>
    </row>
    <row r="283" spans="1:7" x14ac:dyDescent="0.25">
      <c r="A283" t="s">
        <v>6718</v>
      </c>
      <c r="B283" t="s">
        <v>319</v>
      </c>
      <c r="C283" t="s">
        <v>422</v>
      </c>
      <c r="D283">
        <v>52</v>
      </c>
      <c r="E283">
        <v>397.51</v>
      </c>
      <c r="F283">
        <v>20670.52</v>
      </c>
      <c r="G283" t="str">
        <f>VLOOKUP(C:C,Warehouses!A:B,2,)</f>
        <v>Mombasa</v>
      </c>
    </row>
    <row r="284" spans="1:7" x14ac:dyDescent="0.25">
      <c r="A284" t="s">
        <v>6719</v>
      </c>
      <c r="B284" t="s">
        <v>319</v>
      </c>
      <c r="C284" t="s">
        <v>423</v>
      </c>
      <c r="D284">
        <v>327</v>
      </c>
      <c r="E284">
        <v>397.51</v>
      </c>
      <c r="F284">
        <v>129985.77</v>
      </c>
      <c r="G284" t="str">
        <f>VLOOKUP(C:C,Warehouses!A:B,2,)</f>
        <v>Kisumu</v>
      </c>
    </row>
    <row r="285" spans="1:7" x14ac:dyDescent="0.25">
      <c r="A285" t="s">
        <v>6720</v>
      </c>
      <c r="B285" t="s">
        <v>319</v>
      </c>
      <c r="C285" t="s">
        <v>424</v>
      </c>
      <c r="D285">
        <v>105</v>
      </c>
      <c r="E285">
        <v>397.51</v>
      </c>
      <c r="F285">
        <v>41738.550000000003</v>
      </c>
      <c r="G285" t="str">
        <f>VLOOKUP(C:C,Warehouses!A:B,2,)</f>
        <v>Nakuru</v>
      </c>
    </row>
    <row r="286" spans="1:7" x14ac:dyDescent="0.25">
      <c r="A286" t="s">
        <v>6721</v>
      </c>
      <c r="B286" t="s">
        <v>321</v>
      </c>
      <c r="C286" t="s">
        <v>421</v>
      </c>
      <c r="D286">
        <v>323</v>
      </c>
      <c r="E286">
        <v>139.41999999999999</v>
      </c>
      <c r="F286">
        <v>45032.66</v>
      </c>
      <c r="G286" t="str">
        <f>VLOOKUP(C:C,Warehouses!A:B,2,)</f>
        <v>Nairobi</v>
      </c>
    </row>
    <row r="287" spans="1:7" x14ac:dyDescent="0.25">
      <c r="A287" t="s">
        <v>6722</v>
      </c>
      <c r="B287" t="s">
        <v>321</v>
      </c>
      <c r="C287" t="s">
        <v>422</v>
      </c>
      <c r="D287">
        <v>458</v>
      </c>
      <c r="E287">
        <v>139.41999999999999</v>
      </c>
      <c r="F287">
        <v>63854.36</v>
      </c>
      <c r="G287" t="str">
        <f>VLOOKUP(C:C,Warehouses!A:B,2,)</f>
        <v>Mombasa</v>
      </c>
    </row>
    <row r="288" spans="1:7" x14ac:dyDescent="0.25">
      <c r="A288" t="s">
        <v>6723</v>
      </c>
      <c r="B288" t="s">
        <v>321</v>
      </c>
      <c r="C288" t="s">
        <v>423</v>
      </c>
      <c r="D288">
        <v>225</v>
      </c>
      <c r="E288">
        <v>139.41999999999999</v>
      </c>
      <c r="F288">
        <v>31369.5</v>
      </c>
      <c r="G288" t="str">
        <f>VLOOKUP(C:C,Warehouses!A:B,2,)</f>
        <v>Kisumu</v>
      </c>
    </row>
    <row r="289" spans="1:7" x14ac:dyDescent="0.25">
      <c r="A289" t="s">
        <v>6724</v>
      </c>
      <c r="B289" t="s">
        <v>321</v>
      </c>
      <c r="C289" t="s">
        <v>424</v>
      </c>
      <c r="D289">
        <v>165</v>
      </c>
      <c r="E289">
        <v>139.41999999999999</v>
      </c>
      <c r="F289">
        <v>23004.3</v>
      </c>
      <c r="G289" t="str">
        <f>VLOOKUP(C:C,Warehouses!A:B,2,)</f>
        <v>Nakuru</v>
      </c>
    </row>
    <row r="290" spans="1:7" x14ac:dyDescent="0.25">
      <c r="A290" t="s">
        <v>6725</v>
      </c>
      <c r="B290" t="s">
        <v>323</v>
      </c>
      <c r="C290" t="s">
        <v>421</v>
      </c>
      <c r="D290">
        <v>133</v>
      </c>
      <c r="E290">
        <v>52.48</v>
      </c>
      <c r="F290">
        <v>6979.84</v>
      </c>
      <c r="G290" t="str">
        <f>VLOOKUP(C:C,Warehouses!A:B,2,)</f>
        <v>Nairobi</v>
      </c>
    </row>
    <row r="291" spans="1:7" x14ac:dyDescent="0.25">
      <c r="A291" t="s">
        <v>6726</v>
      </c>
      <c r="B291" t="s">
        <v>323</v>
      </c>
      <c r="C291" t="s">
        <v>422</v>
      </c>
      <c r="D291">
        <v>208</v>
      </c>
      <c r="E291">
        <v>52.48</v>
      </c>
      <c r="F291">
        <v>10915.84</v>
      </c>
      <c r="G291" t="str">
        <f>VLOOKUP(C:C,Warehouses!A:B,2,)</f>
        <v>Mombasa</v>
      </c>
    </row>
    <row r="292" spans="1:7" x14ac:dyDescent="0.25">
      <c r="A292" t="s">
        <v>6727</v>
      </c>
      <c r="B292" t="s">
        <v>323</v>
      </c>
      <c r="C292" t="s">
        <v>423</v>
      </c>
      <c r="D292">
        <v>335</v>
      </c>
      <c r="E292">
        <v>52.48</v>
      </c>
      <c r="F292">
        <v>17580.8</v>
      </c>
      <c r="G292" t="str">
        <f>VLOOKUP(C:C,Warehouses!A:B,2,)</f>
        <v>Kisumu</v>
      </c>
    </row>
    <row r="293" spans="1:7" x14ac:dyDescent="0.25">
      <c r="A293" t="s">
        <v>6728</v>
      </c>
      <c r="B293" t="s">
        <v>323</v>
      </c>
      <c r="C293" t="s">
        <v>424</v>
      </c>
      <c r="D293">
        <v>129</v>
      </c>
      <c r="E293">
        <v>52.48</v>
      </c>
      <c r="F293">
        <v>6769.92</v>
      </c>
      <c r="G293" t="str">
        <f>VLOOKUP(C:C,Warehouses!A:B,2,)</f>
        <v>Nakuru</v>
      </c>
    </row>
    <row r="294" spans="1:7" x14ac:dyDescent="0.25">
      <c r="A294" t="s">
        <v>6729</v>
      </c>
      <c r="B294" t="s">
        <v>325</v>
      </c>
      <c r="C294" t="s">
        <v>421</v>
      </c>
      <c r="D294">
        <v>115</v>
      </c>
      <c r="E294">
        <v>416.96</v>
      </c>
      <c r="F294">
        <v>47950.400000000001</v>
      </c>
      <c r="G294" t="str">
        <f>VLOOKUP(C:C,Warehouses!A:B,2,)</f>
        <v>Nairobi</v>
      </c>
    </row>
    <row r="295" spans="1:7" x14ac:dyDescent="0.25">
      <c r="A295" t="s">
        <v>6730</v>
      </c>
      <c r="B295" t="s">
        <v>325</v>
      </c>
      <c r="C295" t="s">
        <v>422</v>
      </c>
      <c r="D295">
        <v>258</v>
      </c>
      <c r="E295">
        <v>416.96</v>
      </c>
      <c r="F295">
        <v>107575.67999999999</v>
      </c>
      <c r="G295" t="str">
        <f>VLOOKUP(C:C,Warehouses!A:B,2,)</f>
        <v>Mombasa</v>
      </c>
    </row>
    <row r="296" spans="1:7" x14ac:dyDescent="0.25">
      <c r="A296" t="s">
        <v>6731</v>
      </c>
      <c r="B296" t="s">
        <v>325</v>
      </c>
      <c r="C296" t="s">
        <v>423</v>
      </c>
      <c r="D296">
        <v>59</v>
      </c>
      <c r="E296">
        <v>416.96</v>
      </c>
      <c r="F296">
        <v>24600.639999999999</v>
      </c>
      <c r="G296" t="str">
        <f>VLOOKUP(C:C,Warehouses!A:B,2,)</f>
        <v>Kisumu</v>
      </c>
    </row>
    <row r="297" spans="1:7" x14ac:dyDescent="0.25">
      <c r="A297" t="s">
        <v>6732</v>
      </c>
      <c r="B297" t="s">
        <v>325</v>
      </c>
      <c r="C297" t="s">
        <v>424</v>
      </c>
      <c r="D297">
        <v>248</v>
      </c>
      <c r="E297">
        <v>416.96</v>
      </c>
      <c r="F297">
        <v>103406.08</v>
      </c>
      <c r="G297" t="str">
        <f>VLOOKUP(C:C,Warehouses!A:B,2,)</f>
        <v>Nakuru</v>
      </c>
    </row>
    <row r="298" spans="1:7" x14ac:dyDescent="0.25">
      <c r="A298" t="s">
        <v>6733</v>
      </c>
      <c r="B298" t="s">
        <v>327</v>
      </c>
      <c r="C298" t="s">
        <v>421</v>
      </c>
      <c r="D298">
        <v>108</v>
      </c>
      <c r="E298">
        <v>368.09</v>
      </c>
      <c r="F298">
        <v>39753.72</v>
      </c>
      <c r="G298" t="str">
        <f>VLOOKUP(C:C,Warehouses!A:B,2,)</f>
        <v>Nairobi</v>
      </c>
    </row>
    <row r="299" spans="1:7" x14ac:dyDescent="0.25">
      <c r="A299" t="s">
        <v>6734</v>
      </c>
      <c r="B299" t="s">
        <v>327</v>
      </c>
      <c r="C299" t="s">
        <v>422</v>
      </c>
      <c r="D299">
        <v>283</v>
      </c>
      <c r="E299">
        <v>368.09</v>
      </c>
      <c r="F299">
        <v>104169.47</v>
      </c>
      <c r="G299" t="str">
        <f>VLOOKUP(C:C,Warehouses!A:B,2,)</f>
        <v>Mombasa</v>
      </c>
    </row>
    <row r="300" spans="1:7" x14ac:dyDescent="0.25">
      <c r="A300" t="s">
        <v>6735</v>
      </c>
      <c r="B300" t="s">
        <v>327</v>
      </c>
      <c r="C300" t="s">
        <v>423</v>
      </c>
      <c r="D300">
        <v>356</v>
      </c>
      <c r="E300">
        <v>368.09</v>
      </c>
      <c r="F300">
        <v>131040.04</v>
      </c>
      <c r="G300" t="str">
        <f>VLOOKUP(C:C,Warehouses!A:B,2,)</f>
        <v>Kisumu</v>
      </c>
    </row>
    <row r="301" spans="1:7" x14ac:dyDescent="0.25">
      <c r="A301" t="s">
        <v>6736</v>
      </c>
      <c r="B301" t="s">
        <v>327</v>
      </c>
      <c r="C301" t="s">
        <v>424</v>
      </c>
      <c r="D301">
        <v>293</v>
      </c>
      <c r="E301">
        <v>368.09</v>
      </c>
      <c r="F301">
        <v>107850.37</v>
      </c>
      <c r="G301" t="str">
        <f>VLOOKUP(C:C,Warehouses!A:B,2,)</f>
        <v>Nakuru</v>
      </c>
    </row>
    <row r="302" spans="1:7" x14ac:dyDescent="0.25">
      <c r="A302" t="s">
        <v>6737</v>
      </c>
      <c r="B302" t="s">
        <v>329</v>
      </c>
      <c r="C302" t="s">
        <v>421</v>
      </c>
      <c r="D302">
        <v>428</v>
      </c>
      <c r="E302">
        <v>378.05</v>
      </c>
      <c r="F302">
        <v>161805.4</v>
      </c>
      <c r="G302" t="str">
        <f>VLOOKUP(C:C,Warehouses!A:B,2,)</f>
        <v>Nairobi</v>
      </c>
    </row>
    <row r="303" spans="1:7" x14ac:dyDescent="0.25">
      <c r="A303" t="s">
        <v>6738</v>
      </c>
      <c r="B303" t="s">
        <v>329</v>
      </c>
      <c r="C303" t="s">
        <v>422</v>
      </c>
      <c r="D303">
        <v>442</v>
      </c>
      <c r="E303">
        <v>378.05</v>
      </c>
      <c r="F303">
        <v>167098.1</v>
      </c>
      <c r="G303" t="str">
        <f>VLOOKUP(C:C,Warehouses!A:B,2,)</f>
        <v>Mombasa</v>
      </c>
    </row>
    <row r="304" spans="1:7" x14ac:dyDescent="0.25">
      <c r="A304" t="s">
        <v>6739</v>
      </c>
      <c r="B304" t="s">
        <v>329</v>
      </c>
      <c r="C304" t="s">
        <v>423</v>
      </c>
      <c r="D304">
        <v>103</v>
      </c>
      <c r="E304">
        <v>378.05</v>
      </c>
      <c r="F304">
        <v>38939.15</v>
      </c>
      <c r="G304" t="str">
        <f>VLOOKUP(C:C,Warehouses!A:B,2,)</f>
        <v>Kisumu</v>
      </c>
    </row>
    <row r="305" spans="1:7" x14ac:dyDescent="0.25">
      <c r="A305" t="s">
        <v>6740</v>
      </c>
      <c r="B305" t="s">
        <v>329</v>
      </c>
      <c r="C305" t="s">
        <v>424</v>
      </c>
      <c r="D305">
        <v>495</v>
      </c>
      <c r="E305">
        <v>378.05</v>
      </c>
      <c r="F305">
        <v>187134.75</v>
      </c>
      <c r="G305" t="str">
        <f>VLOOKUP(C:C,Warehouses!A:B,2,)</f>
        <v>Nakuru</v>
      </c>
    </row>
    <row r="306" spans="1:7" x14ac:dyDescent="0.25">
      <c r="A306" t="s">
        <v>6741</v>
      </c>
      <c r="B306" t="s">
        <v>331</v>
      </c>
      <c r="C306" t="s">
        <v>421</v>
      </c>
      <c r="D306">
        <v>386</v>
      </c>
      <c r="E306">
        <v>397.07</v>
      </c>
      <c r="F306">
        <v>153269.01999999999</v>
      </c>
      <c r="G306" t="str">
        <f>VLOOKUP(C:C,Warehouses!A:B,2,)</f>
        <v>Nairobi</v>
      </c>
    </row>
    <row r="307" spans="1:7" x14ac:dyDescent="0.25">
      <c r="A307" t="s">
        <v>6742</v>
      </c>
      <c r="B307" t="s">
        <v>331</v>
      </c>
      <c r="C307" t="s">
        <v>422</v>
      </c>
      <c r="D307">
        <v>442</v>
      </c>
      <c r="E307">
        <v>397.07</v>
      </c>
      <c r="F307">
        <v>175504.94</v>
      </c>
      <c r="G307" t="str">
        <f>VLOOKUP(C:C,Warehouses!A:B,2,)</f>
        <v>Mombasa</v>
      </c>
    </row>
    <row r="308" spans="1:7" x14ac:dyDescent="0.25">
      <c r="A308" t="s">
        <v>6743</v>
      </c>
      <c r="B308" t="s">
        <v>331</v>
      </c>
      <c r="C308" t="s">
        <v>423</v>
      </c>
      <c r="D308">
        <v>58</v>
      </c>
      <c r="E308">
        <v>397.07</v>
      </c>
      <c r="F308">
        <v>23030.06</v>
      </c>
      <c r="G308" t="str">
        <f>VLOOKUP(C:C,Warehouses!A:B,2,)</f>
        <v>Kisumu</v>
      </c>
    </row>
    <row r="309" spans="1:7" x14ac:dyDescent="0.25">
      <c r="A309" t="s">
        <v>6744</v>
      </c>
      <c r="B309" t="s">
        <v>331</v>
      </c>
      <c r="C309" t="s">
        <v>424</v>
      </c>
      <c r="D309">
        <v>150</v>
      </c>
      <c r="E309">
        <v>397.07</v>
      </c>
      <c r="F309">
        <v>59560.5</v>
      </c>
      <c r="G309" t="str">
        <f>VLOOKUP(C:C,Warehouses!A:B,2,)</f>
        <v>Nakuru</v>
      </c>
    </row>
    <row r="310" spans="1:7" x14ac:dyDescent="0.25">
      <c r="A310" t="s">
        <v>6745</v>
      </c>
      <c r="B310" t="s">
        <v>333</v>
      </c>
      <c r="C310" t="s">
        <v>421</v>
      </c>
      <c r="D310">
        <v>457</v>
      </c>
      <c r="E310">
        <v>83.32</v>
      </c>
      <c r="F310">
        <v>38077.24</v>
      </c>
      <c r="G310" t="str">
        <f>VLOOKUP(C:C,Warehouses!A:B,2,)</f>
        <v>Nairobi</v>
      </c>
    </row>
    <row r="311" spans="1:7" x14ac:dyDescent="0.25">
      <c r="A311" t="s">
        <v>6746</v>
      </c>
      <c r="B311" t="s">
        <v>333</v>
      </c>
      <c r="C311" t="s">
        <v>422</v>
      </c>
      <c r="D311">
        <v>344</v>
      </c>
      <c r="E311">
        <v>83.32</v>
      </c>
      <c r="F311">
        <v>28662.080000000002</v>
      </c>
      <c r="G311" t="str">
        <f>VLOOKUP(C:C,Warehouses!A:B,2,)</f>
        <v>Mombasa</v>
      </c>
    </row>
    <row r="312" spans="1:7" x14ac:dyDescent="0.25">
      <c r="A312" t="s">
        <v>6747</v>
      </c>
      <c r="B312" t="s">
        <v>333</v>
      </c>
      <c r="C312" t="s">
        <v>423</v>
      </c>
      <c r="D312">
        <v>252</v>
      </c>
      <c r="E312">
        <v>83.32</v>
      </c>
      <c r="F312">
        <v>20996.639999999999</v>
      </c>
      <c r="G312" t="str">
        <f>VLOOKUP(C:C,Warehouses!A:B,2,)</f>
        <v>Kisumu</v>
      </c>
    </row>
    <row r="313" spans="1:7" x14ac:dyDescent="0.25">
      <c r="A313" t="s">
        <v>6748</v>
      </c>
      <c r="B313" t="s">
        <v>333</v>
      </c>
      <c r="C313" t="s">
        <v>424</v>
      </c>
      <c r="D313">
        <v>441</v>
      </c>
      <c r="E313">
        <v>83.32</v>
      </c>
      <c r="F313">
        <v>36744.120000000003</v>
      </c>
      <c r="G313" t="str">
        <f>VLOOKUP(C:C,Warehouses!A:B,2,)</f>
        <v>Nakuru</v>
      </c>
    </row>
    <row r="314" spans="1:7" x14ac:dyDescent="0.25">
      <c r="A314" t="s">
        <v>6749</v>
      </c>
      <c r="B314" t="s">
        <v>335</v>
      </c>
      <c r="C314" t="s">
        <v>421</v>
      </c>
      <c r="D314">
        <v>202</v>
      </c>
      <c r="E314">
        <v>211.31</v>
      </c>
      <c r="F314">
        <v>42684.62</v>
      </c>
      <c r="G314" t="str">
        <f>VLOOKUP(C:C,Warehouses!A:B,2,)</f>
        <v>Nairobi</v>
      </c>
    </row>
    <row r="315" spans="1:7" x14ac:dyDescent="0.25">
      <c r="A315" t="s">
        <v>6750</v>
      </c>
      <c r="B315" t="s">
        <v>335</v>
      </c>
      <c r="C315" t="s">
        <v>422</v>
      </c>
      <c r="D315">
        <v>159</v>
      </c>
      <c r="E315">
        <v>211.31</v>
      </c>
      <c r="F315">
        <v>33598.29</v>
      </c>
      <c r="G315" t="str">
        <f>VLOOKUP(C:C,Warehouses!A:B,2,)</f>
        <v>Mombasa</v>
      </c>
    </row>
    <row r="316" spans="1:7" x14ac:dyDescent="0.25">
      <c r="A316" t="s">
        <v>6751</v>
      </c>
      <c r="B316" t="s">
        <v>335</v>
      </c>
      <c r="C316" t="s">
        <v>423</v>
      </c>
      <c r="D316">
        <v>371</v>
      </c>
      <c r="E316">
        <v>211.31</v>
      </c>
      <c r="F316">
        <v>78396.009999999995</v>
      </c>
      <c r="G316" t="str">
        <f>VLOOKUP(C:C,Warehouses!A:B,2,)</f>
        <v>Kisumu</v>
      </c>
    </row>
    <row r="317" spans="1:7" x14ac:dyDescent="0.25">
      <c r="A317" t="s">
        <v>6752</v>
      </c>
      <c r="B317" t="s">
        <v>335</v>
      </c>
      <c r="C317" t="s">
        <v>424</v>
      </c>
      <c r="D317">
        <v>315</v>
      </c>
      <c r="E317">
        <v>211.31</v>
      </c>
      <c r="F317">
        <v>66562.649999999994</v>
      </c>
      <c r="G317" t="str">
        <f>VLOOKUP(C:C,Warehouses!A:B,2,)</f>
        <v>Nakuru</v>
      </c>
    </row>
    <row r="318" spans="1:7" x14ac:dyDescent="0.25">
      <c r="A318" t="s">
        <v>6753</v>
      </c>
      <c r="B318" t="s">
        <v>337</v>
      </c>
      <c r="C318" t="s">
        <v>421</v>
      </c>
      <c r="D318">
        <v>422</v>
      </c>
      <c r="E318">
        <v>102.14</v>
      </c>
      <c r="F318">
        <v>43103.08</v>
      </c>
      <c r="G318" t="str">
        <f>VLOOKUP(C:C,Warehouses!A:B,2,)</f>
        <v>Nairobi</v>
      </c>
    </row>
    <row r="319" spans="1:7" x14ac:dyDescent="0.25">
      <c r="A319" t="s">
        <v>6754</v>
      </c>
      <c r="B319" t="s">
        <v>337</v>
      </c>
      <c r="C319" t="s">
        <v>422</v>
      </c>
      <c r="D319">
        <v>201</v>
      </c>
      <c r="E319">
        <v>102.14</v>
      </c>
      <c r="F319">
        <v>20530.14</v>
      </c>
      <c r="G319" t="str">
        <f>VLOOKUP(C:C,Warehouses!A:B,2,)</f>
        <v>Mombasa</v>
      </c>
    </row>
    <row r="320" spans="1:7" x14ac:dyDescent="0.25">
      <c r="A320" t="s">
        <v>6755</v>
      </c>
      <c r="B320" t="s">
        <v>337</v>
      </c>
      <c r="C320" t="s">
        <v>423</v>
      </c>
      <c r="D320">
        <v>132</v>
      </c>
      <c r="E320">
        <v>102.14</v>
      </c>
      <c r="F320">
        <v>13482.48</v>
      </c>
      <c r="G320" t="str">
        <f>VLOOKUP(C:C,Warehouses!A:B,2,)</f>
        <v>Kisumu</v>
      </c>
    </row>
    <row r="321" spans="1:7" x14ac:dyDescent="0.25">
      <c r="A321" t="s">
        <v>6756</v>
      </c>
      <c r="B321" t="s">
        <v>337</v>
      </c>
      <c r="C321" t="s">
        <v>424</v>
      </c>
      <c r="D321">
        <v>492</v>
      </c>
      <c r="E321">
        <v>102.14</v>
      </c>
      <c r="F321">
        <v>50252.88</v>
      </c>
      <c r="G321" t="str">
        <f>VLOOKUP(C:C,Warehouses!A:B,2,)</f>
        <v>Nakuru</v>
      </c>
    </row>
    <row r="322" spans="1:7" x14ac:dyDescent="0.25">
      <c r="A322" t="s">
        <v>6757</v>
      </c>
      <c r="B322" t="s">
        <v>339</v>
      </c>
      <c r="C322" t="s">
        <v>421</v>
      </c>
      <c r="D322">
        <v>464</v>
      </c>
      <c r="E322">
        <v>438.4</v>
      </c>
      <c r="F322">
        <v>203417.60000000001</v>
      </c>
      <c r="G322" t="str">
        <f>VLOOKUP(C:C,Warehouses!A:B,2,)</f>
        <v>Nairobi</v>
      </c>
    </row>
    <row r="323" spans="1:7" x14ac:dyDescent="0.25">
      <c r="A323" t="s">
        <v>6758</v>
      </c>
      <c r="B323" t="s">
        <v>339</v>
      </c>
      <c r="C323" t="s">
        <v>422</v>
      </c>
      <c r="D323">
        <v>444</v>
      </c>
      <c r="E323">
        <v>438.4</v>
      </c>
      <c r="F323">
        <v>194649.60000000001</v>
      </c>
      <c r="G323" t="str">
        <f>VLOOKUP(C:C,Warehouses!A:B,2,)</f>
        <v>Mombasa</v>
      </c>
    </row>
    <row r="324" spans="1:7" x14ac:dyDescent="0.25">
      <c r="A324" t="s">
        <v>6759</v>
      </c>
      <c r="B324" t="s">
        <v>339</v>
      </c>
      <c r="C324" t="s">
        <v>423</v>
      </c>
      <c r="D324">
        <v>183</v>
      </c>
      <c r="E324">
        <v>438.4</v>
      </c>
      <c r="F324">
        <v>80227.199999999997</v>
      </c>
      <c r="G324" t="str">
        <f>VLOOKUP(C:C,Warehouses!A:B,2,)</f>
        <v>Kisumu</v>
      </c>
    </row>
    <row r="325" spans="1:7" x14ac:dyDescent="0.25">
      <c r="A325" t="s">
        <v>6760</v>
      </c>
      <c r="B325" t="s">
        <v>339</v>
      </c>
      <c r="C325" t="s">
        <v>424</v>
      </c>
      <c r="D325">
        <v>375</v>
      </c>
      <c r="E325">
        <v>438.4</v>
      </c>
      <c r="F325">
        <v>164400</v>
      </c>
      <c r="G325" t="str">
        <f>VLOOKUP(C:C,Warehouses!A:B,2,)</f>
        <v>Nakuru</v>
      </c>
    </row>
    <row r="326" spans="1:7" x14ac:dyDescent="0.25">
      <c r="A326" t="s">
        <v>6761</v>
      </c>
      <c r="B326" t="s">
        <v>341</v>
      </c>
      <c r="C326" t="s">
        <v>421</v>
      </c>
      <c r="D326">
        <v>209</v>
      </c>
      <c r="E326">
        <v>330.48</v>
      </c>
      <c r="F326">
        <v>69070.320000000007</v>
      </c>
      <c r="G326" t="str">
        <f>VLOOKUP(C:C,Warehouses!A:B,2,)</f>
        <v>Nairobi</v>
      </c>
    </row>
    <row r="327" spans="1:7" x14ac:dyDescent="0.25">
      <c r="A327" t="s">
        <v>6762</v>
      </c>
      <c r="B327" t="s">
        <v>341</v>
      </c>
      <c r="C327" t="s">
        <v>422</v>
      </c>
      <c r="D327">
        <v>88</v>
      </c>
      <c r="E327">
        <v>330.48</v>
      </c>
      <c r="F327">
        <v>29082.240000000002</v>
      </c>
      <c r="G327" t="str">
        <f>VLOOKUP(C:C,Warehouses!A:B,2,)</f>
        <v>Mombasa</v>
      </c>
    </row>
    <row r="328" spans="1:7" x14ac:dyDescent="0.25">
      <c r="A328" t="s">
        <v>6763</v>
      </c>
      <c r="B328" t="s">
        <v>341</v>
      </c>
      <c r="C328" t="s">
        <v>423</v>
      </c>
      <c r="D328">
        <v>225</v>
      </c>
      <c r="E328">
        <v>330.48</v>
      </c>
      <c r="F328">
        <v>74358</v>
      </c>
      <c r="G328" t="str">
        <f>VLOOKUP(C:C,Warehouses!A:B,2,)</f>
        <v>Kisumu</v>
      </c>
    </row>
    <row r="329" spans="1:7" x14ac:dyDescent="0.25">
      <c r="A329" t="s">
        <v>6764</v>
      </c>
      <c r="B329" t="s">
        <v>341</v>
      </c>
      <c r="C329" t="s">
        <v>424</v>
      </c>
      <c r="D329">
        <v>62</v>
      </c>
      <c r="E329">
        <v>330.48</v>
      </c>
      <c r="F329">
        <v>20489.759999999998</v>
      </c>
      <c r="G329" t="str">
        <f>VLOOKUP(C:C,Warehouses!A:B,2,)</f>
        <v>Nakuru</v>
      </c>
    </row>
    <row r="330" spans="1:7" x14ac:dyDescent="0.25">
      <c r="A330" t="s">
        <v>6765</v>
      </c>
      <c r="B330" t="s">
        <v>343</v>
      </c>
      <c r="C330" t="s">
        <v>421</v>
      </c>
      <c r="D330">
        <v>364</v>
      </c>
      <c r="E330">
        <v>198.9</v>
      </c>
      <c r="F330">
        <v>72399.600000000006</v>
      </c>
      <c r="G330" t="str">
        <f>VLOOKUP(C:C,Warehouses!A:B,2,)</f>
        <v>Nairobi</v>
      </c>
    </row>
    <row r="331" spans="1:7" x14ac:dyDescent="0.25">
      <c r="A331" t="s">
        <v>6766</v>
      </c>
      <c r="B331" t="s">
        <v>343</v>
      </c>
      <c r="C331" t="s">
        <v>422</v>
      </c>
      <c r="D331">
        <v>116</v>
      </c>
      <c r="E331">
        <v>198.9</v>
      </c>
      <c r="F331">
        <v>23072.400000000001</v>
      </c>
      <c r="G331" t="str">
        <f>VLOOKUP(C:C,Warehouses!A:B,2,)</f>
        <v>Mombasa</v>
      </c>
    </row>
    <row r="332" spans="1:7" x14ac:dyDescent="0.25">
      <c r="A332" t="s">
        <v>6767</v>
      </c>
      <c r="B332" t="s">
        <v>343</v>
      </c>
      <c r="C332" t="s">
        <v>423</v>
      </c>
      <c r="D332">
        <v>489</v>
      </c>
      <c r="E332">
        <v>198.9</v>
      </c>
      <c r="F332">
        <v>97262.1</v>
      </c>
      <c r="G332" t="str">
        <f>VLOOKUP(C:C,Warehouses!A:B,2,)</f>
        <v>Kisumu</v>
      </c>
    </row>
    <row r="333" spans="1:7" x14ac:dyDescent="0.25">
      <c r="A333" t="s">
        <v>6768</v>
      </c>
      <c r="B333" t="s">
        <v>343</v>
      </c>
      <c r="C333" t="s">
        <v>424</v>
      </c>
      <c r="D333">
        <v>297</v>
      </c>
      <c r="E333">
        <v>198.9</v>
      </c>
      <c r="F333">
        <v>59073.3</v>
      </c>
      <c r="G333" t="str">
        <f>VLOOKUP(C:C,Warehouses!A:B,2,)</f>
        <v>Nakuru</v>
      </c>
    </row>
    <row r="334" spans="1:7" x14ac:dyDescent="0.25">
      <c r="A334" t="s">
        <v>6769</v>
      </c>
      <c r="B334" t="s">
        <v>345</v>
      </c>
      <c r="C334" t="s">
        <v>421</v>
      </c>
      <c r="D334">
        <v>90</v>
      </c>
      <c r="E334">
        <v>78.599999999999994</v>
      </c>
      <c r="F334">
        <v>7074</v>
      </c>
      <c r="G334" t="str">
        <f>VLOOKUP(C:C,Warehouses!A:B,2,)</f>
        <v>Nairobi</v>
      </c>
    </row>
    <row r="335" spans="1:7" x14ac:dyDescent="0.25">
      <c r="A335" t="s">
        <v>6770</v>
      </c>
      <c r="B335" t="s">
        <v>345</v>
      </c>
      <c r="C335" t="s">
        <v>422</v>
      </c>
      <c r="D335">
        <v>233</v>
      </c>
      <c r="E335">
        <v>78.599999999999994</v>
      </c>
      <c r="F335">
        <v>18313.8</v>
      </c>
      <c r="G335" t="str">
        <f>VLOOKUP(C:C,Warehouses!A:B,2,)</f>
        <v>Mombasa</v>
      </c>
    </row>
    <row r="336" spans="1:7" x14ac:dyDescent="0.25">
      <c r="A336" t="s">
        <v>6771</v>
      </c>
      <c r="B336" t="s">
        <v>345</v>
      </c>
      <c r="C336" t="s">
        <v>423</v>
      </c>
      <c r="D336">
        <v>84</v>
      </c>
      <c r="E336">
        <v>78.599999999999994</v>
      </c>
      <c r="F336">
        <v>6602.4</v>
      </c>
      <c r="G336" t="str">
        <f>VLOOKUP(C:C,Warehouses!A:B,2,)</f>
        <v>Kisumu</v>
      </c>
    </row>
    <row r="337" spans="1:7" x14ac:dyDescent="0.25">
      <c r="A337" t="s">
        <v>6772</v>
      </c>
      <c r="B337" t="s">
        <v>345</v>
      </c>
      <c r="C337" t="s">
        <v>424</v>
      </c>
      <c r="D337">
        <v>471</v>
      </c>
      <c r="E337">
        <v>78.599999999999994</v>
      </c>
      <c r="F337">
        <v>37020.6</v>
      </c>
      <c r="G337" t="str">
        <f>VLOOKUP(C:C,Warehouses!A:B,2,)</f>
        <v>Nakuru</v>
      </c>
    </row>
    <row r="338" spans="1:7" x14ac:dyDescent="0.25">
      <c r="A338" t="s">
        <v>6773</v>
      </c>
      <c r="B338" t="s">
        <v>347</v>
      </c>
      <c r="C338" t="s">
        <v>421</v>
      </c>
      <c r="D338">
        <v>386</v>
      </c>
      <c r="E338">
        <v>189.94</v>
      </c>
      <c r="F338">
        <v>73316.84</v>
      </c>
      <c r="G338" t="str">
        <f>VLOOKUP(C:C,Warehouses!A:B,2,)</f>
        <v>Nairobi</v>
      </c>
    </row>
    <row r="339" spans="1:7" x14ac:dyDescent="0.25">
      <c r="A339" t="s">
        <v>6774</v>
      </c>
      <c r="B339" t="s">
        <v>347</v>
      </c>
      <c r="C339" t="s">
        <v>422</v>
      </c>
      <c r="D339">
        <v>339</v>
      </c>
      <c r="E339">
        <v>189.94</v>
      </c>
      <c r="F339">
        <v>64389.66</v>
      </c>
      <c r="G339" t="str">
        <f>VLOOKUP(C:C,Warehouses!A:B,2,)</f>
        <v>Mombasa</v>
      </c>
    </row>
    <row r="340" spans="1:7" x14ac:dyDescent="0.25">
      <c r="A340" t="s">
        <v>6775</v>
      </c>
      <c r="B340" t="s">
        <v>347</v>
      </c>
      <c r="C340" t="s">
        <v>423</v>
      </c>
      <c r="D340">
        <v>125</v>
      </c>
      <c r="E340">
        <v>189.94</v>
      </c>
      <c r="F340">
        <v>23742.5</v>
      </c>
      <c r="G340" t="str">
        <f>VLOOKUP(C:C,Warehouses!A:B,2,)</f>
        <v>Kisumu</v>
      </c>
    </row>
    <row r="341" spans="1:7" x14ac:dyDescent="0.25">
      <c r="A341" t="s">
        <v>6776</v>
      </c>
      <c r="B341" t="s">
        <v>347</v>
      </c>
      <c r="C341" t="s">
        <v>424</v>
      </c>
      <c r="D341">
        <v>119</v>
      </c>
      <c r="E341">
        <v>189.94</v>
      </c>
      <c r="F341">
        <v>22602.86</v>
      </c>
      <c r="G341" t="str">
        <f>VLOOKUP(C:C,Warehouses!A:B,2,)</f>
        <v>Nakuru</v>
      </c>
    </row>
    <row r="342" spans="1:7" x14ac:dyDescent="0.25">
      <c r="A342" t="s">
        <v>6777</v>
      </c>
      <c r="B342" t="s">
        <v>349</v>
      </c>
      <c r="C342" t="s">
        <v>421</v>
      </c>
      <c r="D342">
        <v>283</v>
      </c>
      <c r="E342">
        <v>196.33</v>
      </c>
      <c r="F342">
        <v>55561.39</v>
      </c>
      <c r="G342" t="str">
        <f>VLOOKUP(C:C,Warehouses!A:B,2,)</f>
        <v>Nairobi</v>
      </c>
    </row>
    <row r="343" spans="1:7" x14ac:dyDescent="0.25">
      <c r="A343" t="s">
        <v>6778</v>
      </c>
      <c r="B343" t="s">
        <v>349</v>
      </c>
      <c r="C343" t="s">
        <v>422</v>
      </c>
      <c r="D343">
        <v>60</v>
      </c>
      <c r="E343">
        <v>196.33</v>
      </c>
      <c r="F343">
        <v>11779.8</v>
      </c>
      <c r="G343" t="str">
        <f>VLOOKUP(C:C,Warehouses!A:B,2,)</f>
        <v>Mombasa</v>
      </c>
    </row>
    <row r="344" spans="1:7" x14ac:dyDescent="0.25">
      <c r="A344" t="s">
        <v>6779</v>
      </c>
      <c r="B344" t="s">
        <v>349</v>
      </c>
      <c r="C344" t="s">
        <v>423</v>
      </c>
      <c r="D344">
        <v>417</v>
      </c>
      <c r="E344">
        <v>196.33</v>
      </c>
      <c r="F344">
        <v>81869.61</v>
      </c>
      <c r="G344" t="str">
        <f>VLOOKUP(C:C,Warehouses!A:B,2,)</f>
        <v>Kisumu</v>
      </c>
    </row>
    <row r="345" spans="1:7" x14ac:dyDescent="0.25">
      <c r="A345" t="s">
        <v>6780</v>
      </c>
      <c r="B345" t="s">
        <v>349</v>
      </c>
      <c r="C345" t="s">
        <v>424</v>
      </c>
      <c r="D345">
        <v>332</v>
      </c>
      <c r="E345">
        <v>196.33</v>
      </c>
      <c r="F345">
        <v>65181.56</v>
      </c>
      <c r="G345" t="str">
        <f>VLOOKUP(C:C,Warehouses!A:B,2,)</f>
        <v>Nakuru</v>
      </c>
    </row>
    <row r="346" spans="1:7" x14ac:dyDescent="0.25">
      <c r="A346" t="s">
        <v>6781</v>
      </c>
      <c r="B346" t="s">
        <v>351</v>
      </c>
      <c r="C346" t="s">
        <v>421</v>
      </c>
      <c r="D346">
        <v>353</v>
      </c>
      <c r="E346">
        <v>378.32</v>
      </c>
      <c r="F346">
        <v>133546.96</v>
      </c>
      <c r="G346" t="str">
        <f>VLOOKUP(C:C,Warehouses!A:B,2,)</f>
        <v>Nairobi</v>
      </c>
    </row>
    <row r="347" spans="1:7" x14ac:dyDescent="0.25">
      <c r="A347" t="s">
        <v>6782</v>
      </c>
      <c r="B347" t="s">
        <v>351</v>
      </c>
      <c r="C347" t="s">
        <v>422</v>
      </c>
      <c r="D347">
        <v>73</v>
      </c>
      <c r="E347">
        <v>378.32</v>
      </c>
      <c r="F347">
        <v>27617.360000000001</v>
      </c>
      <c r="G347" t="str">
        <f>VLOOKUP(C:C,Warehouses!A:B,2,)</f>
        <v>Mombasa</v>
      </c>
    </row>
    <row r="348" spans="1:7" x14ac:dyDescent="0.25">
      <c r="A348" t="s">
        <v>6783</v>
      </c>
      <c r="B348" t="s">
        <v>351</v>
      </c>
      <c r="C348" t="s">
        <v>423</v>
      </c>
      <c r="D348">
        <v>323</v>
      </c>
      <c r="E348">
        <v>378.32</v>
      </c>
      <c r="F348">
        <v>122197.36</v>
      </c>
      <c r="G348" t="str">
        <f>VLOOKUP(C:C,Warehouses!A:B,2,)</f>
        <v>Kisumu</v>
      </c>
    </row>
    <row r="349" spans="1:7" x14ac:dyDescent="0.25">
      <c r="A349" t="s">
        <v>6784</v>
      </c>
      <c r="B349" t="s">
        <v>351</v>
      </c>
      <c r="C349" t="s">
        <v>424</v>
      </c>
      <c r="D349">
        <v>76</v>
      </c>
      <c r="E349">
        <v>378.32</v>
      </c>
      <c r="F349">
        <v>28752.32</v>
      </c>
      <c r="G349" t="str">
        <f>VLOOKUP(C:C,Warehouses!A:B,2,)</f>
        <v>Nakuru</v>
      </c>
    </row>
    <row r="350" spans="1:7" x14ac:dyDescent="0.25">
      <c r="A350" t="s">
        <v>6785</v>
      </c>
      <c r="B350" t="s">
        <v>353</v>
      </c>
      <c r="C350" t="s">
        <v>421</v>
      </c>
      <c r="D350">
        <v>103</v>
      </c>
      <c r="E350">
        <v>336.9</v>
      </c>
      <c r="F350">
        <v>34700.699999999997</v>
      </c>
      <c r="G350" t="str">
        <f>VLOOKUP(C:C,Warehouses!A:B,2,)</f>
        <v>Nairobi</v>
      </c>
    </row>
    <row r="351" spans="1:7" x14ac:dyDescent="0.25">
      <c r="A351" t="s">
        <v>6786</v>
      </c>
      <c r="B351" t="s">
        <v>353</v>
      </c>
      <c r="C351" t="s">
        <v>422</v>
      </c>
      <c r="D351">
        <v>104</v>
      </c>
      <c r="E351">
        <v>336.9</v>
      </c>
      <c r="F351">
        <v>35037.599999999999</v>
      </c>
      <c r="G351" t="str">
        <f>VLOOKUP(C:C,Warehouses!A:B,2,)</f>
        <v>Mombasa</v>
      </c>
    </row>
    <row r="352" spans="1:7" x14ac:dyDescent="0.25">
      <c r="A352" t="s">
        <v>6787</v>
      </c>
      <c r="B352" t="s">
        <v>353</v>
      </c>
      <c r="C352" t="s">
        <v>423</v>
      </c>
      <c r="D352">
        <v>425</v>
      </c>
      <c r="E352">
        <v>336.9</v>
      </c>
      <c r="F352">
        <v>143182.5</v>
      </c>
      <c r="G352" t="str">
        <f>VLOOKUP(C:C,Warehouses!A:B,2,)</f>
        <v>Kisumu</v>
      </c>
    </row>
    <row r="353" spans="1:7" x14ac:dyDescent="0.25">
      <c r="A353" t="s">
        <v>6788</v>
      </c>
      <c r="B353" t="s">
        <v>353</v>
      </c>
      <c r="C353" t="s">
        <v>424</v>
      </c>
      <c r="D353">
        <v>282</v>
      </c>
      <c r="E353">
        <v>336.9</v>
      </c>
      <c r="F353">
        <v>95005.8</v>
      </c>
      <c r="G353" t="str">
        <f>VLOOKUP(C:C,Warehouses!A:B,2,)</f>
        <v>Nakuru</v>
      </c>
    </row>
    <row r="354" spans="1:7" x14ac:dyDescent="0.25">
      <c r="A354" t="s">
        <v>6789</v>
      </c>
      <c r="B354" t="s">
        <v>355</v>
      </c>
      <c r="C354" t="s">
        <v>421</v>
      </c>
      <c r="D354">
        <v>326</v>
      </c>
      <c r="E354">
        <v>449.25</v>
      </c>
      <c r="F354">
        <v>146455.5</v>
      </c>
      <c r="G354" t="str">
        <f>VLOOKUP(C:C,Warehouses!A:B,2,)</f>
        <v>Nairobi</v>
      </c>
    </row>
    <row r="355" spans="1:7" x14ac:dyDescent="0.25">
      <c r="A355" t="s">
        <v>6790</v>
      </c>
      <c r="B355" t="s">
        <v>355</v>
      </c>
      <c r="C355" t="s">
        <v>422</v>
      </c>
      <c r="D355">
        <v>492</v>
      </c>
      <c r="E355">
        <v>449.25</v>
      </c>
      <c r="F355">
        <v>221031</v>
      </c>
      <c r="G355" t="str">
        <f>VLOOKUP(C:C,Warehouses!A:B,2,)</f>
        <v>Mombasa</v>
      </c>
    </row>
    <row r="356" spans="1:7" x14ac:dyDescent="0.25">
      <c r="A356" t="s">
        <v>6791</v>
      </c>
      <c r="B356" t="s">
        <v>355</v>
      </c>
      <c r="C356" t="s">
        <v>423</v>
      </c>
      <c r="D356">
        <v>420</v>
      </c>
      <c r="E356">
        <v>449.25</v>
      </c>
      <c r="F356">
        <v>188685</v>
      </c>
      <c r="G356" t="str">
        <f>VLOOKUP(C:C,Warehouses!A:B,2,)</f>
        <v>Kisumu</v>
      </c>
    </row>
    <row r="357" spans="1:7" x14ac:dyDescent="0.25">
      <c r="A357" t="s">
        <v>6792</v>
      </c>
      <c r="B357" t="s">
        <v>355</v>
      </c>
      <c r="C357" t="s">
        <v>424</v>
      </c>
      <c r="D357">
        <v>467</v>
      </c>
      <c r="E357">
        <v>449.25</v>
      </c>
      <c r="F357">
        <v>209799.75</v>
      </c>
      <c r="G357" t="str">
        <f>VLOOKUP(C:C,Warehouses!A:B,2,)</f>
        <v>Nakuru</v>
      </c>
    </row>
    <row r="358" spans="1:7" x14ac:dyDescent="0.25">
      <c r="A358" t="s">
        <v>6793</v>
      </c>
      <c r="B358" t="s">
        <v>357</v>
      </c>
      <c r="C358" t="s">
        <v>421</v>
      </c>
      <c r="D358">
        <v>169</v>
      </c>
      <c r="E358">
        <v>262.5</v>
      </c>
      <c r="F358">
        <v>44362.5</v>
      </c>
      <c r="G358" t="str">
        <f>VLOOKUP(C:C,Warehouses!A:B,2,)</f>
        <v>Nairobi</v>
      </c>
    </row>
    <row r="359" spans="1:7" x14ac:dyDescent="0.25">
      <c r="A359" t="s">
        <v>6794</v>
      </c>
      <c r="B359" t="s">
        <v>357</v>
      </c>
      <c r="C359" t="s">
        <v>422</v>
      </c>
      <c r="D359">
        <v>274</v>
      </c>
      <c r="E359">
        <v>262.5</v>
      </c>
      <c r="F359">
        <v>71925</v>
      </c>
      <c r="G359" t="str">
        <f>VLOOKUP(C:C,Warehouses!A:B,2,)</f>
        <v>Mombasa</v>
      </c>
    </row>
    <row r="360" spans="1:7" x14ac:dyDescent="0.25">
      <c r="A360" t="s">
        <v>6795</v>
      </c>
      <c r="B360" t="s">
        <v>357</v>
      </c>
      <c r="C360" t="s">
        <v>423</v>
      </c>
      <c r="D360">
        <v>107</v>
      </c>
      <c r="E360">
        <v>262.5</v>
      </c>
      <c r="F360">
        <v>28087.5</v>
      </c>
      <c r="G360" t="str">
        <f>VLOOKUP(C:C,Warehouses!A:B,2,)</f>
        <v>Kisumu</v>
      </c>
    </row>
    <row r="361" spans="1:7" x14ac:dyDescent="0.25">
      <c r="A361" t="s">
        <v>6796</v>
      </c>
      <c r="B361" t="s">
        <v>357</v>
      </c>
      <c r="C361" t="s">
        <v>424</v>
      </c>
      <c r="D361">
        <v>304</v>
      </c>
      <c r="E361">
        <v>262.5</v>
      </c>
      <c r="F361">
        <v>79800</v>
      </c>
      <c r="G361" t="str">
        <f>VLOOKUP(C:C,Warehouses!A:B,2,)</f>
        <v>Nakuru</v>
      </c>
    </row>
    <row r="362" spans="1:7" x14ac:dyDescent="0.25">
      <c r="A362" t="s">
        <v>6797</v>
      </c>
      <c r="B362" t="s">
        <v>359</v>
      </c>
      <c r="C362" t="s">
        <v>421</v>
      </c>
      <c r="D362">
        <v>225</v>
      </c>
      <c r="E362">
        <v>103.82</v>
      </c>
      <c r="F362">
        <v>23359.5</v>
      </c>
      <c r="G362" t="str">
        <f>VLOOKUP(C:C,Warehouses!A:B,2,)</f>
        <v>Nairobi</v>
      </c>
    </row>
    <row r="363" spans="1:7" x14ac:dyDescent="0.25">
      <c r="A363" t="s">
        <v>6798</v>
      </c>
      <c r="B363" t="s">
        <v>359</v>
      </c>
      <c r="C363" t="s">
        <v>422</v>
      </c>
      <c r="D363">
        <v>103</v>
      </c>
      <c r="E363">
        <v>103.82</v>
      </c>
      <c r="F363">
        <v>10693.46</v>
      </c>
      <c r="G363" t="str">
        <f>VLOOKUP(C:C,Warehouses!A:B,2,)</f>
        <v>Mombasa</v>
      </c>
    </row>
    <row r="364" spans="1:7" x14ac:dyDescent="0.25">
      <c r="A364" t="s">
        <v>6799</v>
      </c>
      <c r="B364" t="s">
        <v>359</v>
      </c>
      <c r="C364" t="s">
        <v>423</v>
      </c>
      <c r="D364">
        <v>195</v>
      </c>
      <c r="E364">
        <v>103.82</v>
      </c>
      <c r="F364">
        <v>20244.900000000001</v>
      </c>
      <c r="G364" t="str">
        <f>VLOOKUP(C:C,Warehouses!A:B,2,)</f>
        <v>Kisumu</v>
      </c>
    </row>
    <row r="365" spans="1:7" x14ac:dyDescent="0.25">
      <c r="A365" t="s">
        <v>6800</v>
      </c>
      <c r="B365" t="s">
        <v>359</v>
      </c>
      <c r="C365" t="s">
        <v>424</v>
      </c>
      <c r="D365">
        <v>308</v>
      </c>
      <c r="E365">
        <v>103.82</v>
      </c>
      <c r="F365">
        <v>31976.560000000001</v>
      </c>
      <c r="G365" t="str">
        <f>VLOOKUP(C:C,Warehouses!A:B,2,)</f>
        <v>Nakuru</v>
      </c>
    </row>
    <row r="366" spans="1:7" x14ac:dyDescent="0.25">
      <c r="A366" t="s">
        <v>6801</v>
      </c>
      <c r="B366" t="s">
        <v>361</v>
      </c>
      <c r="C366" t="s">
        <v>421</v>
      </c>
      <c r="D366">
        <v>201</v>
      </c>
      <c r="E366">
        <v>370.96</v>
      </c>
      <c r="F366">
        <v>74562.960000000006</v>
      </c>
      <c r="G366" t="str">
        <f>VLOOKUP(C:C,Warehouses!A:B,2,)</f>
        <v>Nairobi</v>
      </c>
    </row>
    <row r="367" spans="1:7" x14ac:dyDescent="0.25">
      <c r="A367" t="s">
        <v>6802</v>
      </c>
      <c r="B367" t="s">
        <v>361</v>
      </c>
      <c r="C367" t="s">
        <v>422</v>
      </c>
      <c r="D367">
        <v>434</v>
      </c>
      <c r="E367">
        <v>370.96</v>
      </c>
      <c r="F367">
        <v>160996.64000000001</v>
      </c>
      <c r="G367" t="str">
        <f>VLOOKUP(C:C,Warehouses!A:B,2,)</f>
        <v>Mombasa</v>
      </c>
    </row>
    <row r="368" spans="1:7" x14ac:dyDescent="0.25">
      <c r="A368" t="s">
        <v>6803</v>
      </c>
      <c r="B368" t="s">
        <v>361</v>
      </c>
      <c r="C368" t="s">
        <v>423</v>
      </c>
      <c r="D368">
        <v>311</v>
      </c>
      <c r="E368">
        <v>370.96</v>
      </c>
      <c r="F368">
        <v>115368.56</v>
      </c>
      <c r="G368" t="str">
        <f>VLOOKUP(C:C,Warehouses!A:B,2,)</f>
        <v>Kisumu</v>
      </c>
    </row>
    <row r="369" spans="1:7" x14ac:dyDescent="0.25">
      <c r="A369" t="s">
        <v>6804</v>
      </c>
      <c r="B369" t="s">
        <v>361</v>
      </c>
      <c r="C369" t="s">
        <v>424</v>
      </c>
      <c r="D369">
        <v>68</v>
      </c>
      <c r="E369">
        <v>370.96</v>
      </c>
      <c r="F369">
        <v>25225.279999999999</v>
      </c>
      <c r="G369" t="str">
        <f>VLOOKUP(C:C,Warehouses!A:B,2,)</f>
        <v>Nakuru</v>
      </c>
    </row>
    <row r="370" spans="1:7" x14ac:dyDescent="0.25">
      <c r="A370" t="s">
        <v>6805</v>
      </c>
      <c r="B370" t="s">
        <v>363</v>
      </c>
      <c r="C370" t="s">
        <v>421</v>
      </c>
      <c r="D370">
        <v>391</v>
      </c>
      <c r="E370">
        <v>392.35</v>
      </c>
      <c r="F370">
        <v>153408.85</v>
      </c>
      <c r="G370" t="str">
        <f>VLOOKUP(C:C,Warehouses!A:B,2,)</f>
        <v>Nairobi</v>
      </c>
    </row>
    <row r="371" spans="1:7" x14ac:dyDescent="0.25">
      <c r="A371" t="s">
        <v>6806</v>
      </c>
      <c r="B371" t="s">
        <v>363</v>
      </c>
      <c r="C371" t="s">
        <v>422</v>
      </c>
      <c r="D371">
        <v>420</v>
      </c>
      <c r="E371">
        <v>392.35</v>
      </c>
      <c r="F371">
        <v>164787</v>
      </c>
      <c r="G371" t="str">
        <f>VLOOKUP(C:C,Warehouses!A:B,2,)</f>
        <v>Mombasa</v>
      </c>
    </row>
    <row r="372" spans="1:7" x14ac:dyDescent="0.25">
      <c r="A372" t="s">
        <v>6807</v>
      </c>
      <c r="B372" t="s">
        <v>363</v>
      </c>
      <c r="C372" t="s">
        <v>423</v>
      </c>
      <c r="D372">
        <v>220</v>
      </c>
      <c r="E372">
        <v>392.35</v>
      </c>
      <c r="F372">
        <v>86317</v>
      </c>
      <c r="G372" t="str">
        <f>VLOOKUP(C:C,Warehouses!A:B,2,)</f>
        <v>Kisumu</v>
      </c>
    </row>
    <row r="373" spans="1:7" x14ac:dyDescent="0.25">
      <c r="A373" t="s">
        <v>6808</v>
      </c>
      <c r="B373" t="s">
        <v>363</v>
      </c>
      <c r="C373" t="s">
        <v>424</v>
      </c>
      <c r="D373">
        <v>428</v>
      </c>
      <c r="E373">
        <v>392.35</v>
      </c>
      <c r="F373">
        <v>167925.8</v>
      </c>
      <c r="G373" t="str">
        <f>VLOOKUP(C:C,Warehouses!A:B,2,)</f>
        <v>Nakuru</v>
      </c>
    </row>
    <row r="374" spans="1:7" x14ac:dyDescent="0.25">
      <c r="A374" t="s">
        <v>6809</v>
      </c>
      <c r="B374" t="s">
        <v>365</v>
      </c>
      <c r="C374" t="s">
        <v>421</v>
      </c>
      <c r="D374">
        <v>441</v>
      </c>
      <c r="E374">
        <v>302.57</v>
      </c>
      <c r="F374">
        <v>133433.37</v>
      </c>
      <c r="G374" t="str">
        <f>VLOOKUP(C:C,Warehouses!A:B,2,)</f>
        <v>Nairobi</v>
      </c>
    </row>
    <row r="375" spans="1:7" x14ac:dyDescent="0.25">
      <c r="A375" t="s">
        <v>6810</v>
      </c>
      <c r="B375" t="s">
        <v>365</v>
      </c>
      <c r="C375" t="s">
        <v>422</v>
      </c>
      <c r="D375">
        <v>246</v>
      </c>
      <c r="E375">
        <v>302.57</v>
      </c>
      <c r="F375">
        <v>74432.22</v>
      </c>
      <c r="G375" t="str">
        <f>VLOOKUP(C:C,Warehouses!A:B,2,)</f>
        <v>Mombasa</v>
      </c>
    </row>
    <row r="376" spans="1:7" x14ac:dyDescent="0.25">
      <c r="A376" t="s">
        <v>6811</v>
      </c>
      <c r="B376" t="s">
        <v>365</v>
      </c>
      <c r="C376" t="s">
        <v>423</v>
      </c>
      <c r="D376">
        <v>485</v>
      </c>
      <c r="E376">
        <v>302.57</v>
      </c>
      <c r="F376">
        <v>146746.45000000001</v>
      </c>
      <c r="G376" t="str">
        <f>VLOOKUP(C:C,Warehouses!A:B,2,)</f>
        <v>Kisumu</v>
      </c>
    </row>
    <row r="377" spans="1:7" x14ac:dyDescent="0.25">
      <c r="A377" t="s">
        <v>6812</v>
      </c>
      <c r="B377" t="s">
        <v>365</v>
      </c>
      <c r="C377" t="s">
        <v>424</v>
      </c>
      <c r="D377">
        <v>122</v>
      </c>
      <c r="E377">
        <v>302.57</v>
      </c>
      <c r="F377">
        <v>36913.54</v>
      </c>
      <c r="G377" t="str">
        <f>VLOOKUP(C:C,Warehouses!A:B,2,)</f>
        <v>Nakuru</v>
      </c>
    </row>
    <row r="378" spans="1:7" x14ac:dyDescent="0.25">
      <c r="A378" t="s">
        <v>6813</v>
      </c>
      <c r="B378" t="s">
        <v>367</v>
      </c>
      <c r="C378" t="s">
        <v>421</v>
      </c>
      <c r="D378">
        <v>352</v>
      </c>
      <c r="E378">
        <v>396.94</v>
      </c>
      <c r="F378">
        <v>139722.88</v>
      </c>
      <c r="G378" t="str">
        <f>VLOOKUP(C:C,Warehouses!A:B,2,)</f>
        <v>Nairobi</v>
      </c>
    </row>
    <row r="379" spans="1:7" x14ac:dyDescent="0.25">
      <c r="A379" t="s">
        <v>6814</v>
      </c>
      <c r="B379" t="s">
        <v>367</v>
      </c>
      <c r="C379" t="s">
        <v>422</v>
      </c>
      <c r="D379">
        <v>134</v>
      </c>
      <c r="E379">
        <v>396.94</v>
      </c>
      <c r="F379">
        <v>53189.96</v>
      </c>
      <c r="G379" t="str">
        <f>VLOOKUP(C:C,Warehouses!A:B,2,)</f>
        <v>Mombasa</v>
      </c>
    </row>
    <row r="380" spans="1:7" x14ac:dyDescent="0.25">
      <c r="A380" t="s">
        <v>6815</v>
      </c>
      <c r="B380" t="s">
        <v>367</v>
      </c>
      <c r="C380" t="s">
        <v>423</v>
      </c>
      <c r="D380">
        <v>333</v>
      </c>
      <c r="E380">
        <v>396.94</v>
      </c>
      <c r="F380">
        <v>132181.01999999999</v>
      </c>
      <c r="G380" t="str">
        <f>VLOOKUP(C:C,Warehouses!A:B,2,)</f>
        <v>Kisumu</v>
      </c>
    </row>
    <row r="381" spans="1:7" x14ac:dyDescent="0.25">
      <c r="A381" t="s">
        <v>6816</v>
      </c>
      <c r="B381" t="s">
        <v>367</v>
      </c>
      <c r="C381" t="s">
        <v>424</v>
      </c>
      <c r="D381">
        <v>351</v>
      </c>
      <c r="E381">
        <v>396.94</v>
      </c>
      <c r="F381">
        <v>139325.94</v>
      </c>
      <c r="G381" t="str">
        <f>VLOOKUP(C:C,Warehouses!A:B,2,)</f>
        <v>Nakuru</v>
      </c>
    </row>
    <row r="382" spans="1:7" x14ac:dyDescent="0.25">
      <c r="A382" t="s">
        <v>6817</v>
      </c>
      <c r="B382" t="s">
        <v>369</v>
      </c>
      <c r="C382" t="s">
        <v>421</v>
      </c>
      <c r="D382">
        <v>181</v>
      </c>
      <c r="E382">
        <v>272.20999999999998</v>
      </c>
      <c r="F382">
        <v>49270.01</v>
      </c>
      <c r="G382" t="str">
        <f>VLOOKUP(C:C,Warehouses!A:B,2,)</f>
        <v>Nairobi</v>
      </c>
    </row>
    <row r="383" spans="1:7" x14ac:dyDescent="0.25">
      <c r="A383" t="s">
        <v>6818</v>
      </c>
      <c r="B383" t="s">
        <v>369</v>
      </c>
      <c r="C383" t="s">
        <v>422</v>
      </c>
      <c r="D383">
        <v>169</v>
      </c>
      <c r="E383">
        <v>272.20999999999998</v>
      </c>
      <c r="F383">
        <v>46003.49</v>
      </c>
      <c r="G383" t="str">
        <f>VLOOKUP(C:C,Warehouses!A:B,2,)</f>
        <v>Mombasa</v>
      </c>
    </row>
    <row r="384" spans="1:7" x14ac:dyDescent="0.25">
      <c r="A384" t="s">
        <v>6819</v>
      </c>
      <c r="B384" t="s">
        <v>369</v>
      </c>
      <c r="C384" t="s">
        <v>423</v>
      </c>
      <c r="D384">
        <v>265</v>
      </c>
      <c r="E384">
        <v>272.20999999999998</v>
      </c>
      <c r="F384">
        <v>72135.649999999994</v>
      </c>
      <c r="G384" t="str">
        <f>VLOOKUP(C:C,Warehouses!A:B,2,)</f>
        <v>Kisumu</v>
      </c>
    </row>
    <row r="385" spans="1:7" x14ac:dyDescent="0.25">
      <c r="A385" t="s">
        <v>6820</v>
      </c>
      <c r="B385" t="s">
        <v>369</v>
      </c>
      <c r="C385" t="s">
        <v>424</v>
      </c>
      <c r="D385">
        <v>185</v>
      </c>
      <c r="E385">
        <v>272.20999999999998</v>
      </c>
      <c r="F385">
        <v>50358.85</v>
      </c>
      <c r="G385" t="str">
        <f>VLOOKUP(C:C,Warehouses!A:B,2,)</f>
        <v>Nakuru</v>
      </c>
    </row>
    <row r="386" spans="1:7" x14ac:dyDescent="0.25">
      <c r="A386" t="s">
        <v>6821</v>
      </c>
      <c r="B386" t="s">
        <v>371</v>
      </c>
      <c r="C386" t="s">
        <v>421</v>
      </c>
      <c r="D386">
        <v>165</v>
      </c>
      <c r="E386">
        <v>285.23</v>
      </c>
      <c r="F386">
        <v>47062.95</v>
      </c>
      <c r="G386" t="str">
        <f>VLOOKUP(C:C,Warehouses!A:B,2,)</f>
        <v>Nairobi</v>
      </c>
    </row>
    <row r="387" spans="1:7" x14ac:dyDescent="0.25">
      <c r="A387" t="s">
        <v>6822</v>
      </c>
      <c r="B387" t="s">
        <v>371</v>
      </c>
      <c r="C387" t="s">
        <v>422</v>
      </c>
      <c r="D387">
        <v>110</v>
      </c>
      <c r="E387">
        <v>285.23</v>
      </c>
      <c r="F387">
        <v>31375.3</v>
      </c>
      <c r="G387" t="str">
        <f>VLOOKUP(C:C,Warehouses!A:B,2,)</f>
        <v>Mombasa</v>
      </c>
    </row>
    <row r="388" spans="1:7" x14ac:dyDescent="0.25">
      <c r="A388" t="s">
        <v>6823</v>
      </c>
      <c r="B388" t="s">
        <v>371</v>
      </c>
      <c r="C388" t="s">
        <v>423</v>
      </c>
      <c r="D388">
        <v>66</v>
      </c>
      <c r="E388">
        <v>285.23</v>
      </c>
      <c r="F388">
        <v>18825.18</v>
      </c>
      <c r="G388" t="str">
        <f>VLOOKUP(C:C,Warehouses!A:B,2,)</f>
        <v>Kisumu</v>
      </c>
    </row>
    <row r="389" spans="1:7" x14ac:dyDescent="0.25">
      <c r="A389" t="s">
        <v>6824</v>
      </c>
      <c r="B389" t="s">
        <v>371</v>
      </c>
      <c r="C389" t="s">
        <v>424</v>
      </c>
      <c r="D389">
        <v>83</v>
      </c>
      <c r="E389">
        <v>285.23</v>
      </c>
      <c r="F389">
        <v>23674.09</v>
      </c>
      <c r="G389" t="str">
        <f>VLOOKUP(C:C,Warehouses!A:B,2,)</f>
        <v>Nakuru</v>
      </c>
    </row>
    <row r="390" spans="1:7" x14ac:dyDescent="0.25">
      <c r="A390" t="s">
        <v>6825</v>
      </c>
      <c r="B390" t="s">
        <v>373</v>
      </c>
      <c r="C390" t="s">
        <v>421</v>
      </c>
      <c r="D390">
        <v>69</v>
      </c>
      <c r="E390">
        <v>242.39</v>
      </c>
      <c r="F390">
        <v>16724.91</v>
      </c>
      <c r="G390" t="str">
        <f>VLOOKUP(C:C,Warehouses!A:B,2,)</f>
        <v>Nairobi</v>
      </c>
    </row>
    <row r="391" spans="1:7" x14ac:dyDescent="0.25">
      <c r="A391" t="s">
        <v>6826</v>
      </c>
      <c r="B391" t="s">
        <v>373</v>
      </c>
      <c r="C391" t="s">
        <v>422</v>
      </c>
      <c r="D391">
        <v>257</v>
      </c>
      <c r="E391">
        <v>242.39</v>
      </c>
      <c r="F391">
        <v>62294.23</v>
      </c>
      <c r="G391" t="str">
        <f>VLOOKUP(C:C,Warehouses!A:B,2,)</f>
        <v>Mombasa</v>
      </c>
    </row>
    <row r="392" spans="1:7" x14ac:dyDescent="0.25">
      <c r="A392" t="s">
        <v>6827</v>
      </c>
      <c r="B392" t="s">
        <v>373</v>
      </c>
      <c r="C392" t="s">
        <v>423</v>
      </c>
      <c r="D392">
        <v>211</v>
      </c>
      <c r="E392">
        <v>242.39</v>
      </c>
      <c r="F392">
        <v>51144.29</v>
      </c>
      <c r="G392" t="str">
        <f>VLOOKUP(C:C,Warehouses!A:B,2,)</f>
        <v>Kisumu</v>
      </c>
    </row>
    <row r="393" spans="1:7" x14ac:dyDescent="0.25">
      <c r="A393" t="s">
        <v>6828</v>
      </c>
      <c r="B393" t="s">
        <v>373</v>
      </c>
      <c r="C393" t="s">
        <v>424</v>
      </c>
      <c r="D393">
        <v>348</v>
      </c>
      <c r="E393">
        <v>242.39</v>
      </c>
      <c r="F393">
        <v>84351.72</v>
      </c>
      <c r="G393" t="str">
        <f>VLOOKUP(C:C,Warehouses!A:B,2,)</f>
        <v>Nakuru</v>
      </c>
    </row>
    <row r="394" spans="1:7" x14ac:dyDescent="0.25">
      <c r="A394" t="s">
        <v>6829</v>
      </c>
      <c r="B394" t="s">
        <v>375</v>
      </c>
      <c r="C394" t="s">
        <v>421</v>
      </c>
      <c r="D394">
        <v>59</v>
      </c>
      <c r="E394">
        <v>61.44</v>
      </c>
      <c r="F394">
        <v>3624.96</v>
      </c>
      <c r="G394" t="str">
        <f>VLOOKUP(C:C,Warehouses!A:B,2,)</f>
        <v>Nairobi</v>
      </c>
    </row>
    <row r="395" spans="1:7" x14ac:dyDescent="0.25">
      <c r="A395" t="s">
        <v>6830</v>
      </c>
      <c r="B395" t="s">
        <v>375</v>
      </c>
      <c r="C395" t="s">
        <v>422</v>
      </c>
      <c r="D395">
        <v>143</v>
      </c>
      <c r="E395">
        <v>61.44</v>
      </c>
      <c r="F395">
        <v>8785.92</v>
      </c>
      <c r="G395" t="str">
        <f>VLOOKUP(C:C,Warehouses!A:B,2,)</f>
        <v>Mombasa</v>
      </c>
    </row>
    <row r="396" spans="1:7" x14ac:dyDescent="0.25">
      <c r="A396" t="s">
        <v>6831</v>
      </c>
      <c r="B396" t="s">
        <v>375</v>
      </c>
      <c r="C396" t="s">
        <v>423</v>
      </c>
      <c r="D396">
        <v>463</v>
      </c>
      <c r="E396">
        <v>61.44</v>
      </c>
      <c r="F396">
        <v>28446.720000000001</v>
      </c>
      <c r="G396" t="str">
        <f>VLOOKUP(C:C,Warehouses!A:B,2,)</f>
        <v>Kisumu</v>
      </c>
    </row>
    <row r="397" spans="1:7" x14ac:dyDescent="0.25">
      <c r="A397" t="s">
        <v>6832</v>
      </c>
      <c r="B397" t="s">
        <v>375</v>
      </c>
      <c r="C397" t="s">
        <v>424</v>
      </c>
      <c r="D397">
        <v>420</v>
      </c>
      <c r="E397">
        <v>61.44</v>
      </c>
      <c r="F397">
        <v>25804.799999999999</v>
      </c>
      <c r="G397" t="str">
        <f>VLOOKUP(C:C,Warehouses!A:B,2,)</f>
        <v>Nakuru</v>
      </c>
    </row>
    <row r="398" spans="1:7" x14ac:dyDescent="0.25">
      <c r="A398" t="s">
        <v>6833</v>
      </c>
      <c r="B398" t="s">
        <v>377</v>
      </c>
      <c r="C398" t="s">
        <v>421</v>
      </c>
      <c r="D398">
        <v>458</v>
      </c>
      <c r="E398">
        <v>98.55</v>
      </c>
      <c r="F398">
        <v>45135.9</v>
      </c>
      <c r="G398" t="str">
        <f>VLOOKUP(C:C,Warehouses!A:B,2,)</f>
        <v>Nairobi</v>
      </c>
    </row>
    <row r="399" spans="1:7" x14ac:dyDescent="0.25">
      <c r="A399" t="s">
        <v>6834</v>
      </c>
      <c r="B399" t="s">
        <v>377</v>
      </c>
      <c r="C399" t="s">
        <v>422</v>
      </c>
      <c r="D399">
        <v>432</v>
      </c>
      <c r="E399">
        <v>98.55</v>
      </c>
      <c r="F399">
        <v>42573.599999999999</v>
      </c>
      <c r="G399" t="str">
        <f>VLOOKUP(C:C,Warehouses!A:B,2,)</f>
        <v>Mombasa</v>
      </c>
    </row>
    <row r="400" spans="1:7" x14ac:dyDescent="0.25">
      <c r="A400" t="s">
        <v>6835</v>
      </c>
      <c r="B400" t="s">
        <v>377</v>
      </c>
      <c r="C400" t="s">
        <v>423</v>
      </c>
      <c r="D400">
        <v>490</v>
      </c>
      <c r="E400">
        <v>98.55</v>
      </c>
      <c r="F400">
        <v>48289.5</v>
      </c>
      <c r="G400" t="str">
        <f>VLOOKUP(C:C,Warehouses!A:B,2,)</f>
        <v>Kisumu</v>
      </c>
    </row>
    <row r="401" spans="1:7" x14ac:dyDescent="0.25">
      <c r="A401" t="s">
        <v>6836</v>
      </c>
      <c r="B401" t="s">
        <v>377</v>
      </c>
      <c r="C401" t="s">
        <v>424</v>
      </c>
      <c r="D401">
        <v>415</v>
      </c>
      <c r="E401">
        <v>98.55</v>
      </c>
      <c r="F401">
        <v>40898.25</v>
      </c>
      <c r="G401" t="str">
        <f>VLOOKUP(C:C,Warehouses!A:B,2,)</f>
        <v>Nakuru</v>
      </c>
    </row>
    <row r="402" spans="1:7" x14ac:dyDescent="0.25">
      <c r="A402" t="s">
        <v>6837</v>
      </c>
      <c r="B402" t="s">
        <v>379</v>
      </c>
      <c r="C402" t="s">
        <v>421</v>
      </c>
      <c r="D402">
        <v>496</v>
      </c>
      <c r="E402">
        <v>64.14</v>
      </c>
      <c r="F402">
        <v>31813.439999999999</v>
      </c>
      <c r="G402" t="str">
        <f>VLOOKUP(C:C,Warehouses!A:B,2,)</f>
        <v>Nairobi</v>
      </c>
    </row>
    <row r="403" spans="1:7" x14ac:dyDescent="0.25">
      <c r="A403" t="s">
        <v>6838</v>
      </c>
      <c r="B403" t="s">
        <v>379</v>
      </c>
      <c r="C403" t="s">
        <v>422</v>
      </c>
      <c r="D403">
        <v>156</v>
      </c>
      <c r="E403">
        <v>64.14</v>
      </c>
      <c r="F403">
        <v>10005.84</v>
      </c>
      <c r="G403" t="str">
        <f>VLOOKUP(C:C,Warehouses!A:B,2,)</f>
        <v>Mombasa</v>
      </c>
    </row>
    <row r="404" spans="1:7" x14ac:dyDescent="0.25">
      <c r="A404" t="s">
        <v>6839</v>
      </c>
      <c r="B404" t="s">
        <v>379</v>
      </c>
      <c r="C404" t="s">
        <v>423</v>
      </c>
      <c r="D404">
        <v>154</v>
      </c>
      <c r="E404">
        <v>64.14</v>
      </c>
      <c r="F404">
        <v>9877.56</v>
      </c>
      <c r="G404" t="str">
        <f>VLOOKUP(C:C,Warehouses!A:B,2,)</f>
        <v>Kisumu</v>
      </c>
    </row>
    <row r="405" spans="1:7" x14ac:dyDescent="0.25">
      <c r="A405" t="s">
        <v>6840</v>
      </c>
      <c r="B405" t="s">
        <v>379</v>
      </c>
      <c r="C405" t="s">
        <v>424</v>
      </c>
      <c r="D405">
        <v>120</v>
      </c>
      <c r="E405">
        <v>64.14</v>
      </c>
      <c r="F405">
        <v>7696.8</v>
      </c>
      <c r="G405" t="str">
        <f>VLOOKUP(C:C,Warehouses!A:B,2,)</f>
        <v>Nakuru</v>
      </c>
    </row>
    <row r="406" spans="1:7" x14ac:dyDescent="0.25">
      <c r="A406" t="s">
        <v>6841</v>
      </c>
      <c r="B406" t="s">
        <v>381</v>
      </c>
      <c r="C406" t="s">
        <v>421</v>
      </c>
      <c r="D406">
        <v>480</v>
      </c>
      <c r="E406">
        <v>336.38</v>
      </c>
      <c r="F406">
        <v>161462.39999999999</v>
      </c>
      <c r="G406" t="str">
        <f>VLOOKUP(C:C,Warehouses!A:B,2,)</f>
        <v>Nairobi</v>
      </c>
    </row>
    <row r="407" spans="1:7" x14ac:dyDescent="0.25">
      <c r="A407" t="s">
        <v>6842</v>
      </c>
      <c r="B407" t="s">
        <v>381</v>
      </c>
      <c r="C407" t="s">
        <v>422</v>
      </c>
      <c r="D407">
        <v>133</v>
      </c>
      <c r="E407">
        <v>336.38</v>
      </c>
      <c r="F407">
        <v>44738.54</v>
      </c>
      <c r="G407" t="str">
        <f>VLOOKUP(C:C,Warehouses!A:B,2,)</f>
        <v>Mombasa</v>
      </c>
    </row>
    <row r="408" spans="1:7" x14ac:dyDescent="0.25">
      <c r="A408" t="s">
        <v>6843</v>
      </c>
      <c r="B408" t="s">
        <v>381</v>
      </c>
      <c r="C408" t="s">
        <v>423</v>
      </c>
      <c r="D408">
        <v>258</v>
      </c>
      <c r="E408">
        <v>336.38</v>
      </c>
      <c r="F408">
        <v>86786.04</v>
      </c>
      <c r="G408" t="str">
        <f>VLOOKUP(C:C,Warehouses!A:B,2,)</f>
        <v>Kisumu</v>
      </c>
    </row>
    <row r="409" spans="1:7" x14ac:dyDescent="0.25">
      <c r="A409" t="s">
        <v>6844</v>
      </c>
      <c r="B409" t="s">
        <v>381</v>
      </c>
      <c r="C409" t="s">
        <v>424</v>
      </c>
      <c r="D409">
        <v>308</v>
      </c>
      <c r="E409">
        <v>336.38</v>
      </c>
      <c r="F409">
        <v>103605.04</v>
      </c>
      <c r="G409" t="str">
        <f>VLOOKUP(C:C,Warehouses!A:B,2,)</f>
        <v>Nakuru</v>
      </c>
    </row>
    <row r="410" spans="1:7" x14ac:dyDescent="0.25">
      <c r="A410" t="s">
        <v>6845</v>
      </c>
      <c r="B410" t="s">
        <v>383</v>
      </c>
      <c r="C410" t="s">
        <v>421</v>
      </c>
      <c r="D410">
        <v>288</v>
      </c>
      <c r="E410">
        <v>191.46</v>
      </c>
      <c r="F410">
        <v>55140.480000000003</v>
      </c>
      <c r="G410" t="str">
        <f>VLOOKUP(C:C,Warehouses!A:B,2,)</f>
        <v>Nairobi</v>
      </c>
    </row>
    <row r="411" spans="1:7" x14ac:dyDescent="0.25">
      <c r="A411" t="s">
        <v>6846</v>
      </c>
      <c r="B411" t="s">
        <v>383</v>
      </c>
      <c r="C411" t="s">
        <v>422</v>
      </c>
      <c r="D411">
        <v>351</v>
      </c>
      <c r="E411">
        <v>191.46</v>
      </c>
      <c r="F411">
        <v>67202.460000000006</v>
      </c>
      <c r="G411" t="str">
        <f>VLOOKUP(C:C,Warehouses!A:B,2,)</f>
        <v>Mombasa</v>
      </c>
    </row>
    <row r="412" spans="1:7" x14ac:dyDescent="0.25">
      <c r="A412" t="s">
        <v>6847</v>
      </c>
      <c r="B412" t="s">
        <v>383</v>
      </c>
      <c r="C412" t="s">
        <v>423</v>
      </c>
      <c r="D412">
        <v>281</v>
      </c>
      <c r="E412">
        <v>191.46</v>
      </c>
      <c r="F412">
        <v>53800.26</v>
      </c>
      <c r="G412" t="str">
        <f>VLOOKUP(C:C,Warehouses!A:B,2,)</f>
        <v>Kisumu</v>
      </c>
    </row>
    <row r="413" spans="1:7" x14ac:dyDescent="0.25">
      <c r="A413" t="s">
        <v>6848</v>
      </c>
      <c r="B413" t="s">
        <v>383</v>
      </c>
      <c r="C413" t="s">
        <v>424</v>
      </c>
      <c r="D413">
        <v>469</v>
      </c>
      <c r="E413">
        <v>191.46</v>
      </c>
      <c r="F413">
        <v>89794.74</v>
      </c>
      <c r="G413" t="str">
        <f>VLOOKUP(C:C,Warehouses!A:B,2,)</f>
        <v>Nakuru</v>
      </c>
    </row>
    <row r="414" spans="1:7" x14ac:dyDescent="0.25">
      <c r="A414" t="s">
        <v>6849</v>
      </c>
      <c r="B414" t="s">
        <v>385</v>
      </c>
      <c r="C414" t="s">
        <v>421</v>
      </c>
      <c r="D414">
        <v>331</v>
      </c>
      <c r="E414">
        <v>278.86</v>
      </c>
      <c r="F414">
        <v>92302.66</v>
      </c>
      <c r="G414" t="str">
        <f>VLOOKUP(C:C,Warehouses!A:B,2,)</f>
        <v>Nairobi</v>
      </c>
    </row>
    <row r="415" spans="1:7" x14ac:dyDescent="0.25">
      <c r="A415" t="s">
        <v>6850</v>
      </c>
      <c r="B415" t="s">
        <v>385</v>
      </c>
      <c r="C415" t="s">
        <v>422</v>
      </c>
      <c r="D415">
        <v>443</v>
      </c>
      <c r="E415">
        <v>278.86</v>
      </c>
      <c r="F415">
        <v>123534.98</v>
      </c>
      <c r="G415" t="str">
        <f>VLOOKUP(C:C,Warehouses!A:B,2,)</f>
        <v>Mombasa</v>
      </c>
    </row>
    <row r="416" spans="1:7" x14ac:dyDescent="0.25">
      <c r="A416" t="s">
        <v>6851</v>
      </c>
      <c r="B416" t="s">
        <v>385</v>
      </c>
      <c r="C416" t="s">
        <v>423</v>
      </c>
      <c r="D416">
        <v>467</v>
      </c>
      <c r="E416">
        <v>278.86</v>
      </c>
      <c r="F416">
        <v>130227.62</v>
      </c>
      <c r="G416" t="str">
        <f>VLOOKUP(C:C,Warehouses!A:B,2,)</f>
        <v>Kisumu</v>
      </c>
    </row>
    <row r="417" spans="1:7" x14ac:dyDescent="0.25">
      <c r="A417" t="s">
        <v>6852</v>
      </c>
      <c r="B417" t="s">
        <v>385</v>
      </c>
      <c r="C417" t="s">
        <v>424</v>
      </c>
      <c r="D417">
        <v>255</v>
      </c>
      <c r="E417">
        <v>278.86</v>
      </c>
      <c r="F417">
        <v>71109.3</v>
      </c>
      <c r="G417" t="str">
        <f>VLOOKUP(C:C,Warehouses!A:B,2,)</f>
        <v>Nakuru</v>
      </c>
    </row>
    <row r="418" spans="1:7" x14ac:dyDescent="0.25">
      <c r="A418" t="s">
        <v>6853</v>
      </c>
      <c r="B418" t="s">
        <v>387</v>
      </c>
      <c r="C418" t="s">
        <v>421</v>
      </c>
      <c r="D418">
        <v>313</v>
      </c>
      <c r="E418">
        <v>458.4</v>
      </c>
      <c r="F418">
        <v>143479.20000000001</v>
      </c>
      <c r="G418" t="str">
        <f>VLOOKUP(C:C,Warehouses!A:B,2,)</f>
        <v>Nairobi</v>
      </c>
    </row>
    <row r="419" spans="1:7" x14ac:dyDescent="0.25">
      <c r="A419" t="s">
        <v>6854</v>
      </c>
      <c r="B419" t="s">
        <v>387</v>
      </c>
      <c r="C419" t="s">
        <v>422</v>
      </c>
      <c r="D419">
        <v>360</v>
      </c>
      <c r="E419">
        <v>458.4</v>
      </c>
      <c r="F419">
        <v>165024</v>
      </c>
      <c r="G419" t="str">
        <f>VLOOKUP(C:C,Warehouses!A:B,2,)</f>
        <v>Mombasa</v>
      </c>
    </row>
    <row r="420" spans="1:7" x14ac:dyDescent="0.25">
      <c r="A420" t="s">
        <v>6855</v>
      </c>
      <c r="B420" t="s">
        <v>387</v>
      </c>
      <c r="C420" t="s">
        <v>423</v>
      </c>
      <c r="D420">
        <v>396</v>
      </c>
      <c r="E420">
        <v>458.4</v>
      </c>
      <c r="F420">
        <v>181526.39999999999</v>
      </c>
      <c r="G420" t="str">
        <f>VLOOKUP(C:C,Warehouses!A:B,2,)</f>
        <v>Kisumu</v>
      </c>
    </row>
    <row r="421" spans="1:7" x14ac:dyDescent="0.25">
      <c r="A421" t="s">
        <v>6856</v>
      </c>
      <c r="B421" t="s">
        <v>387</v>
      </c>
      <c r="C421" t="s">
        <v>424</v>
      </c>
      <c r="D421">
        <v>443</v>
      </c>
      <c r="E421">
        <v>458.4</v>
      </c>
      <c r="F421">
        <v>203071.2</v>
      </c>
      <c r="G421" t="str">
        <f>VLOOKUP(C:C,Warehouses!A:B,2,)</f>
        <v>Nakuru</v>
      </c>
    </row>
    <row r="422" spans="1:7" x14ac:dyDescent="0.25">
      <c r="A422" t="s">
        <v>6857</v>
      </c>
      <c r="B422" t="s">
        <v>389</v>
      </c>
      <c r="C422" t="s">
        <v>421</v>
      </c>
      <c r="D422">
        <v>234</v>
      </c>
      <c r="E422">
        <v>162.18</v>
      </c>
      <c r="F422">
        <v>37950.120000000003</v>
      </c>
      <c r="G422" t="str">
        <f>VLOOKUP(C:C,Warehouses!A:B,2,)</f>
        <v>Nairobi</v>
      </c>
    </row>
    <row r="423" spans="1:7" x14ac:dyDescent="0.25">
      <c r="A423" t="s">
        <v>6858</v>
      </c>
      <c r="B423" t="s">
        <v>389</v>
      </c>
      <c r="C423" t="s">
        <v>422</v>
      </c>
      <c r="D423">
        <v>163</v>
      </c>
      <c r="E423">
        <v>162.18</v>
      </c>
      <c r="F423">
        <v>26435.34</v>
      </c>
      <c r="G423" t="str">
        <f>VLOOKUP(C:C,Warehouses!A:B,2,)</f>
        <v>Mombasa</v>
      </c>
    </row>
    <row r="424" spans="1:7" x14ac:dyDescent="0.25">
      <c r="A424" t="s">
        <v>6859</v>
      </c>
      <c r="B424" t="s">
        <v>389</v>
      </c>
      <c r="C424" t="s">
        <v>423</v>
      </c>
      <c r="D424">
        <v>128</v>
      </c>
      <c r="E424">
        <v>162.18</v>
      </c>
      <c r="F424">
        <v>20759.04</v>
      </c>
      <c r="G424" t="str">
        <f>VLOOKUP(C:C,Warehouses!A:B,2,)</f>
        <v>Kisumu</v>
      </c>
    </row>
    <row r="425" spans="1:7" x14ac:dyDescent="0.25">
      <c r="A425" t="s">
        <v>6860</v>
      </c>
      <c r="B425" t="s">
        <v>389</v>
      </c>
      <c r="C425" t="s">
        <v>424</v>
      </c>
      <c r="D425">
        <v>406</v>
      </c>
      <c r="E425">
        <v>162.18</v>
      </c>
      <c r="F425">
        <v>65845.08</v>
      </c>
      <c r="G425" t="str">
        <f>VLOOKUP(C:C,Warehouses!A:B,2,)</f>
        <v>Nakuru</v>
      </c>
    </row>
    <row r="426" spans="1:7" x14ac:dyDescent="0.25">
      <c r="A426" t="s">
        <v>6861</v>
      </c>
      <c r="B426" t="s">
        <v>391</v>
      </c>
      <c r="C426" t="s">
        <v>421</v>
      </c>
      <c r="D426">
        <v>391</v>
      </c>
      <c r="E426">
        <v>234.67</v>
      </c>
      <c r="F426">
        <v>91755.97</v>
      </c>
      <c r="G426" t="str">
        <f>VLOOKUP(C:C,Warehouses!A:B,2,)</f>
        <v>Nairobi</v>
      </c>
    </row>
    <row r="427" spans="1:7" x14ac:dyDescent="0.25">
      <c r="A427" t="s">
        <v>6862</v>
      </c>
      <c r="B427" t="s">
        <v>391</v>
      </c>
      <c r="C427" t="s">
        <v>422</v>
      </c>
      <c r="D427">
        <v>350</v>
      </c>
      <c r="E427">
        <v>234.67</v>
      </c>
      <c r="F427">
        <v>82134.5</v>
      </c>
      <c r="G427" t="str">
        <f>VLOOKUP(C:C,Warehouses!A:B,2,)</f>
        <v>Mombasa</v>
      </c>
    </row>
    <row r="428" spans="1:7" x14ac:dyDescent="0.25">
      <c r="A428" t="s">
        <v>6863</v>
      </c>
      <c r="B428" t="s">
        <v>391</v>
      </c>
      <c r="C428" t="s">
        <v>423</v>
      </c>
      <c r="D428">
        <v>99</v>
      </c>
      <c r="E428">
        <v>234.67</v>
      </c>
      <c r="F428">
        <v>23232.33</v>
      </c>
      <c r="G428" t="str">
        <f>VLOOKUP(C:C,Warehouses!A:B,2,)</f>
        <v>Kisumu</v>
      </c>
    </row>
    <row r="429" spans="1:7" x14ac:dyDescent="0.25">
      <c r="A429" t="s">
        <v>6864</v>
      </c>
      <c r="B429" t="s">
        <v>391</v>
      </c>
      <c r="C429" t="s">
        <v>424</v>
      </c>
      <c r="D429">
        <v>369</v>
      </c>
      <c r="E429">
        <v>234.67</v>
      </c>
      <c r="F429">
        <v>86593.23</v>
      </c>
      <c r="G429" t="str">
        <f>VLOOKUP(C:C,Warehouses!A:B,2,)</f>
        <v>Nakuru</v>
      </c>
    </row>
    <row r="430" spans="1:7" x14ac:dyDescent="0.25">
      <c r="A430" t="s">
        <v>6865</v>
      </c>
      <c r="B430" t="s">
        <v>393</v>
      </c>
      <c r="C430" t="s">
        <v>421</v>
      </c>
      <c r="D430">
        <v>144</v>
      </c>
      <c r="E430">
        <v>390</v>
      </c>
      <c r="F430">
        <v>56160</v>
      </c>
      <c r="G430" t="str">
        <f>VLOOKUP(C:C,Warehouses!A:B,2,)</f>
        <v>Nairobi</v>
      </c>
    </row>
    <row r="431" spans="1:7" x14ac:dyDescent="0.25">
      <c r="A431" t="s">
        <v>6866</v>
      </c>
      <c r="B431" t="s">
        <v>393</v>
      </c>
      <c r="C431" t="s">
        <v>422</v>
      </c>
      <c r="D431">
        <v>307</v>
      </c>
      <c r="E431">
        <v>390</v>
      </c>
      <c r="F431">
        <v>119730</v>
      </c>
      <c r="G431" t="str">
        <f>VLOOKUP(C:C,Warehouses!A:B,2,)</f>
        <v>Mombasa</v>
      </c>
    </row>
    <row r="432" spans="1:7" x14ac:dyDescent="0.25">
      <c r="A432" t="s">
        <v>6867</v>
      </c>
      <c r="B432" t="s">
        <v>393</v>
      </c>
      <c r="C432" t="s">
        <v>423</v>
      </c>
      <c r="D432">
        <v>478</v>
      </c>
      <c r="E432">
        <v>390</v>
      </c>
      <c r="F432">
        <v>186420</v>
      </c>
      <c r="G432" t="str">
        <f>VLOOKUP(C:C,Warehouses!A:B,2,)</f>
        <v>Kisumu</v>
      </c>
    </row>
    <row r="433" spans="1:7" x14ac:dyDescent="0.25">
      <c r="A433" t="s">
        <v>6868</v>
      </c>
      <c r="B433" t="s">
        <v>393</v>
      </c>
      <c r="C433" t="s">
        <v>424</v>
      </c>
      <c r="D433">
        <v>400</v>
      </c>
      <c r="E433">
        <v>390</v>
      </c>
      <c r="F433">
        <v>156000</v>
      </c>
      <c r="G433" t="str">
        <f>VLOOKUP(C:C,Warehouses!A:B,2,)</f>
        <v>Nakuru</v>
      </c>
    </row>
    <row r="434" spans="1:7" x14ac:dyDescent="0.25">
      <c r="A434" t="s">
        <v>6869</v>
      </c>
      <c r="B434" t="s">
        <v>395</v>
      </c>
      <c r="C434" t="s">
        <v>421</v>
      </c>
      <c r="D434">
        <v>111</v>
      </c>
      <c r="E434">
        <v>152.96</v>
      </c>
      <c r="F434">
        <v>16978.560000000001</v>
      </c>
      <c r="G434" t="str">
        <f>VLOOKUP(C:C,Warehouses!A:B,2,)</f>
        <v>Nairobi</v>
      </c>
    </row>
    <row r="435" spans="1:7" x14ac:dyDescent="0.25">
      <c r="A435" t="s">
        <v>6870</v>
      </c>
      <c r="B435" t="s">
        <v>395</v>
      </c>
      <c r="C435" t="s">
        <v>422</v>
      </c>
      <c r="D435">
        <v>191</v>
      </c>
      <c r="E435">
        <v>152.96</v>
      </c>
      <c r="F435">
        <v>29215.360000000001</v>
      </c>
      <c r="G435" t="str">
        <f>VLOOKUP(C:C,Warehouses!A:B,2,)</f>
        <v>Mombasa</v>
      </c>
    </row>
    <row r="436" spans="1:7" x14ac:dyDescent="0.25">
      <c r="A436" t="s">
        <v>6871</v>
      </c>
      <c r="B436" t="s">
        <v>395</v>
      </c>
      <c r="C436" t="s">
        <v>423</v>
      </c>
      <c r="D436">
        <v>379</v>
      </c>
      <c r="E436">
        <v>152.96</v>
      </c>
      <c r="F436">
        <v>57971.839999999997</v>
      </c>
      <c r="G436" t="str">
        <f>VLOOKUP(C:C,Warehouses!A:B,2,)</f>
        <v>Kisumu</v>
      </c>
    </row>
    <row r="437" spans="1:7" x14ac:dyDescent="0.25">
      <c r="A437" t="s">
        <v>6872</v>
      </c>
      <c r="B437" t="s">
        <v>395</v>
      </c>
      <c r="C437" t="s">
        <v>424</v>
      </c>
      <c r="D437">
        <v>271</v>
      </c>
      <c r="E437">
        <v>152.96</v>
      </c>
      <c r="F437">
        <v>41452.160000000003</v>
      </c>
      <c r="G437" t="str">
        <f>VLOOKUP(C:C,Warehouses!A:B,2,)</f>
        <v>Nakuru</v>
      </c>
    </row>
    <row r="438" spans="1:7" x14ac:dyDescent="0.25">
      <c r="A438" t="s">
        <v>6873</v>
      </c>
      <c r="B438" t="s">
        <v>397</v>
      </c>
      <c r="C438" t="s">
        <v>421</v>
      </c>
      <c r="D438">
        <v>405</v>
      </c>
      <c r="E438">
        <v>84.64</v>
      </c>
      <c r="F438">
        <v>34279.199999999997</v>
      </c>
      <c r="G438" t="str">
        <f>VLOOKUP(C:C,Warehouses!A:B,2,)</f>
        <v>Nairobi</v>
      </c>
    </row>
    <row r="439" spans="1:7" x14ac:dyDescent="0.25">
      <c r="A439" t="s">
        <v>6874</v>
      </c>
      <c r="B439" t="s">
        <v>397</v>
      </c>
      <c r="C439" t="s">
        <v>422</v>
      </c>
      <c r="D439">
        <v>160</v>
      </c>
      <c r="E439">
        <v>84.64</v>
      </c>
      <c r="F439">
        <v>13542.4</v>
      </c>
      <c r="G439" t="str">
        <f>VLOOKUP(C:C,Warehouses!A:B,2,)</f>
        <v>Mombasa</v>
      </c>
    </row>
    <row r="440" spans="1:7" x14ac:dyDescent="0.25">
      <c r="A440" t="s">
        <v>6875</v>
      </c>
      <c r="B440" t="s">
        <v>397</v>
      </c>
      <c r="C440" t="s">
        <v>423</v>
      </c>
      <c r="D440">
        <v>153</v>
      </c>
      <c r="E440">
        <v>84.64</v>
      </c>
      <c r="F440">
        <v>12949.92</v>
      </c>
      <c r="G440" t="str">
        <f>VLOOKUP(C:C,Warehouses!A:B,2,)</f>
        <v>Kisumu</v>
      </c>
    </row>
    <row r="441" spans="1:7" x14ac:dyDescent="0.25">
      <c r="A441" t="s">
        <v>6876</v>
      </c>
      <c r="B441" t="s">
        <v>397</v>
      </c>
      <c r="C441" t="s">
        <v>424</v>
      </c>
      <c r="D441">
        <v>64</v>
      </c>
      <c r="E441">
        <v>84.64</v>
      </c>
      <c r="F441">
        <v>5416.96</v>
      </c>
      <c r="G441" t="str">
        <f>VLOOKUP(C:C,Warehouses!A:B,2,)</f>
        <v>Nakuru</v>
      </c>
    </row>
    <row r="442" spans="1:7" x14ac:dyDescent="0.25">
      <c r="A442" t="s">
        <v>6877</v>
      </c>
      <c r="B442" t="s">
        <v>399</v>
      </c>
      <c r="C442" t="s">
        <v>421</v>
      </c>
      <c r="D442">
        <v>319</v>
      </c>
      <c r="E442">
        <v>180.39</v>
      </c>
      <c r="F442">
        <v>57544.41</v>
      </c>
      <c r="G442" t="str">
        <f>VLOOKUP(C:C,Warehouses!A:B,2,)</f>
        <v>Nairobi</v>
      </c>
    </row>
    <row r="443" spans="1:7" x14ac:dyDescent="0.25">
      <c r="A443" t="s">
        <v>6878</v>
      </c>
      <c r="B443" t="s">
        <v>399</v>
      </c>
      <c r="C443" t="s">
        <v>422</v>
      </c>
      <c r="D443">
        <v>208</v>
      </c>
      <c r="E443">
        <v>180.39</v>
      </c>
      <c r="F443">
        <v>37521.120000000003</v>
      </c>
      <c r="G443" t="str">
        <f>VLOOKUP(C:C,Warehouses!A:B,2,)</f>
        <v>Mombasa</v>
      </c>
    </row>
    <row r="444" spans="1:7" x14ac:dyDescent="0.25">
      <c r="A444" t="s">
        <v>6879</v>
      </c>
      <c r="B444" t="s">
        <v>399</v>
      </c>
      <c r="C444" t="s">
        <v>423</v>
      </c>
      <c r="D444">
        <v>206</v>
      </c>
      <c r="E444">
        <v>180.39</v>
      </c>
      <c r="F444">
        <v>37160.339999999997</v>
      </c>
      <c r="G444" t="str">
        <f>VLOOKUP(C:C,Warehouses!A:B,2,)</f>
        <v>Kisumu</v>
      </c>
    </row>
    <row r="445" spans="1:7" x14ac:dyDescent="0.25">
      <c r="A445" t="s">
        <v>6880</v>
      </c>
      <c r="B445" t="s">
        <v>399</v>
      </c>
      <c r="C445" t="s">
        <v>424</v>
      </c>
      <c r="D445">
        <v>76</v>
      </c>
      <c r="E445">
        <v>180.39</v>
      </c>
      <c r="F445">
        <v>13709.64</v>
      </c>
      <c r="G445" t="str">
        <f>VLOOKUP(C:C,Warehouses!A:B,2,)</f>
        <v>Nakuru</v>
      </c>
    </row>
    <row r="446" spans="1:7" x14ac:dyDescent="0.25">
      <c r="A446" t="s">
        <v>6881</v>
      </c>
      <c r="B446" t="s">
        <v>401</v>
      </c>
      <c r="C446" t="s">
        <v>421</v>
      </c>
      <c r="D446">
        <v>134</v>
      </c>
      <c r="E446">
        <v>122.55</v>
      </c>
      <c r="F446">
        <v>16421.7</v>
      </c>
      <c r="G446" t="str">
        <f>VLOOKUP(C:C,Warehouses!A:B,2,)</f>
        <v>Nairobi</v>
      </c>
    </row>
    <row r="447" spans="1:7" x14ac:dyDescent="0.25">
      <c r="A447" t="s">
        <v>6882</v>
      </c>
      <c r="B447" t="s">
        <v>401</v>
      </c>
      <c r="C447" t="s">
        <v>422</v>
      </c>
      <c r="D447">
        <v>58</v>
      </c>
      <c r="E447">
        <v>122.55</v>
      </c>
      <c r="F447">
        <v>7107.9</v>
      </c>
      <c r="G447" t="str">
        <f>VLOOKUP(C:C,Warehouses!A:B,2,)</f>
        <v>Mombasa</v>
      </c>
    </row>
    <row r="448" spans="1:7" x14ac:dyDescent="0.25">
      <c r="A448" t="s">
        <v>6883</v>
      </c>
      <c r="B448" t="s">
        <v>401</v>
      </c>
      <c r="C448" t="s">
        <v>423</v>
      </c>
      <c r="D448">
        <v>325</v>
      </c>
      <c r="E448">
        <v>122.55</v>
      </c>
      <c r="F448">
        <v>39828.75</v>
      </c>
      <c r="G448" t="str">
        <f>VLOOKUP(C:C,Warehouses!A:B,2,)</f>
        <v>Kisumu</v>
      </c>
    </row>
    <row r="449" spans="1:7" x14ac:dyDescent="0.25">
      <c r="A449" t="s">
        <v>6884</v>
      </c>
      <c r="B449" t="s">
        <v>401</v>
      </c>
      <c r="C449" t="s">
        <v>424</v>
      </c>
      <c r="D449">
        <v>276</v>
      </c>
      <c r="E449">
        <v>122.55</v>
      </c>
      <c r="F449">
        <v>33823.800000000003</v>
      </c>
      <c r="G449" t="str">
        <f>VLOOKUP(C:C,Warehouses!A:B,2,)</f>
        <v>Nakuru</v>
      </c>
    </row>
    <row r="450" spans="1:7" x14ac:dyDescent="0.25">
      <c r="A450" t="s">
        <v>6885</v>
      </c>
      <c r="B450" t="s">
        <v>403</v>
      </c>
      <c r="C450" t="s">
        <v>421</v>
      </c>
      <c r="D450">
        <v>235</v>
      </c>
      <c r="E450">
        <v>468.36</v>
      </c>
      <c r="F450">
        <v>110064.6</v>
      </c>
      <c r="G450" t="str">
        <f>VLOOKUP(C:C,Warehouses!A:B,2,)</f>
        <v>Nairobi</v>
      </c>
    </row>
    <row r="451" spans="1:7" x14ac:dyDescent="0.25">
      <c r="A451" t="s">
        <v>6886</v>
      </c>
      <c r="B451" t="s">
        <v>403</v>
      </c>
      <c r="C451" t="s">
        <v>422</v>
      </c>
      <c r="D451">
        <v>128</v>
      </c>
      <c r="E451">
        <v>468.36</v>
      </c>
      <c r="F451">
        <v>59950.080000000002</v>
      </c>
      <c r="G451" t="str">
        <f>VLOOKUP(C:C,Warehouses!A:B,2,)</f>
        <v>Mombasa</v>
      </c>
    </row>
    <row r="452" spans="1:7" x14ac:dyDescent="0.25">
      <c r="A452" t="s">
        <v>6887</v>
      </c>
      <c r="B452" t="s">
        <v>403</v>
      </c>
      <c r="C452" t="s">
        <v>423</v>
      </c>
      <c r="D452">
        <v>265</v>
      </c>
      <c r="E452">
        <v>468.36</v>
      </c>
      <c r="F452">
        <v>124115.4</v>
      </c>
      <c r="G452" t="str">
        <f>VLOOKUP(C:C,Warehouses!A:B,2,)</f>
        <v>Kisumu</v>
      </c>
    </row>
    <row r="453" spans="1:7" x14ac:dyDescent="0.25">
      <c r="A453" t="s">
        <v>6888</v>
      </c>
      <c r="B453" t="s">
        <v>403</v>
      </c>
      <c r="C453" t="s">
        <v>424</v>
      </c>
      <c r="D453">
        <v>482</v>
      </c>
      <c r="E453">
        <v>468.36</v>
      </c>
      <c r="F453">
        <v>225749.52</v>
      </c>
      <c r="G453" t="str">
        <f>VLOOKUP(C:C,Warehouses!A:B,2,)</f>
        <v>Nakuru</v>
      </c>
    </row>
    <row r="454" spans="1:7" x14ac:dyDescent="0.25">
      <c r="A454" t="s">
        <v>6889</v>
      </c>
      <c r="B454" t="s">
        <v>405</v>
      </c>
      <c r="C454" t="s">
        <v>421</v>
      </c>
      <c r="D454">
        <v>106</v>
      </c>
      <c r="E454">
        <v>413.65</v>
      </c>
      <c r="F454">
        <v>43846.9</v>
      </c>
      <c r="G454" t="str">
        <f>VLOOKUP(C:C,Warehouses!A:B,2,)</f>
        <v>Nairobi</v>
      </c>
    </row>
    <row r="455" spans="1:7" x14ac:dyDescent="0.25">
      <c r="A455" t="s">
        <v>6890</v>
      </c>
      <c r="B455" t="s">
        <v>405</v>
      </c>
      <c r="C455" t="s">
        <v>422</v>
      </c>
      <c r="D455">
        <v>193</v>
      </c>
      <c r="E455">
        <v>413.65</v>
      </c>
      <c r="F455">
        <v>79834.45</v>
      </c>
      <c r="G455" t="str">
        <f>VLOOKUP(C:C,Warehouses!A:B,2,)</f>
        <v>Mombasa</v>
      </c>
    </row>
    <row r="456" spans="1:7" x14ac:dyDescent="0.25">
      <c r="A456" t="s">
        <v>6891</v>
      </c>
      <c r="B456" t="s">
        <v>405</v>
      </c>
      <c r="C456" t="s">
        <v>423</v>
      </c>
      <c r="D456">
        <v>405</v>
      </c>
      <c r="E456">
        <v>413.65</v>
      </c>
      <c r="F456">
        <v>167528.25</v>
      </c>
      <c r="G456" t="str">
        <f>VLOOKUP(C:C,Warehouses!A:B,2,)</f>
        <v>Kisumu</v>
      </c>
    </row>
    <row r="457" spans="1:7" x14ac:dyDescent="0.25">
      <c r="A457" t="s">
        <v>6892</v>
      </c>
      <c r="B457" t="s">
        <v>405</v>
      </c>
      <c r="C457" t="s">
        <v>424</v>
      </c>
      <c r="D457">
        <v>380</v>
      </c>
      <c r="E457">
        <v>413.65</v>
      </c>
      <c r="F457">
        <v>157187</v>
      </c>
      <c r="G457" t="str">
        <f>VLOOKUP(C:C,Warehouses!A:B,2,)</f>
        <v>Nakuru</v>
      </c>
    </row>
    <row r="458" spans="1:7" x14ac:dyDescent="0.25">
      <c r="A458" t="s">
        <v>6893</v>
      </c>
      <c r="B458" t="s">
        <v>407</v>
      </c>
      <c r="C458" t="s">
        <v>421</v>
      </c>
      <c r="D458">
        <v>441</v>
      </c>
      <c r="E458">
        <v>335.03</v>
      </c>
      <c r="F458">
        <v>147748.23000000001</v>
      </c>
      <c r="G458" t="str">
        <f>VLOOKUP(C:C,Warehouses!A:B,2,)</f>
        <v>Nairobi</v>
      </c>
    </row>
    <row r="459" spans="1:7" x14ac:dyDescent="0.25">
      <c r="A459" t="s">
        <v>6894</v>
      </c>
      <c r="B459" t="s">
        <v>407</v>
      </c>
      <c r="C459" t="s">
        <v>422</v>
      </c>
      <c r="D459">
        <v>116</v>
      </c>
      <c r="E459">
        <v>335.03</v>
      </c>
      <c r="F459">
        <v>38863.480000000003</v>
      </c>
      <c r="G459" t="str">
        <f>VLOOKUP(C:C,Warehouses!A:B,2,)</f>
        <v>Mombasa</v>
      </c>
    </row>
    <row r="460" spans="1:7" x14ac:dyDescent="0.25">
      <c r="A460" t="s">
        <v>6895</v>
      </c>
      <c r="B460" t="s">
        <v>407</v>
      </c>
      <c r="C460" t="s">
        <v>423</v>
      </c>
      <c r="D460">
        <v>324</v>
      </c>
      <c r="E460">
        <v>335.03</v>
      </c>
      <c r="F460">
        <v>108549.72</v>
      </c>
      <c r="G460" t="str">
        <f>VLOOKUP(C:C,Warehouses!A:B,2,)</f>
        <v>Kisumu</v>
      </c>
    </row>
    <row r="461" spans="1:7" x14ac:dyDescent="0.25">
      <c r="A461" t="s">
        <v>6896</v>
      </c>
      <c r="B461" t="s">
        <v>407</v>
      </c>
      <c r="C461" t="s">
        <v>424</v>
      </c>
      <c r="D461">
        <v>154</v>
      </c>
      <c r="E461">
        <v>335.03</v>
      </c>
      <c r="F461">
        <v>51594.62</v>
      </c>
      <c r="G461" t="str">
        <f>VLOOKUP(C:C,Warehouses!A:B,2,)</f>
        <v>Nakuru</v>
      </c>
    </row>
    <row r="462" spans="1:7" x14ac:dyDescent="0.25">
      <c r="A462" t="s">
        <v>6897</v>
      </c>
      <c r="B462" t="s">
        <v>409</v>
      </c>
      <c r="C462" t="s">
        <v>421</v>
      </c>
      <c r="D462">
        <v>469</v>
      </c>
      <c r="E462">
        <v>442.16</v>
      </c>
      <c r="F462">
        <v>207373.04</v>
      </c>
      <c r="G462" t="str">
        <f>VLOOKUP(C:C,Warehouses!A:B,2,)</f>
        <v>Nairobi</v>
      </c>
    </row>
    <row r="463" spans="1:7" x14ac:dyDescent="0.25">
      <c r="A463" t="s">
        <v>6898</v>
      </c>
      <c r="B463" t="s">
        <v>409</v>
      </c>
      <c r="C463" t="s">
        <v>422</v>
      </c>
      <c r="D463">
        <v>237</v>
      </c>
      <c r="E463">
        <v>442.16</v>
      </c>
      <c r="F463">
        <v>104791.92</v>
      </c>
      <c r="G463" t="str">
        <f>VLOOKUP(C:C,Warehouses!A:B,2,)</f>
        <v>Mombasa</v>
      </c>
    </row>
    <row r="464" spans="1:7" x14ac:dyDescent="0.25">
      <c r="A464" t="s">
        <v>6899</v>
      </c>
      <c r="B464" t="s">
        <v>409</v>
      </c>
      <c r="C464" t="s">
        <v>423</v>
      </c>
      <c r="D464">
        <v>213</v>
      </c>
      <c r="E464">
        <v>442.16</v>
      </c>
      <c r="F464">
        <v>94180.08</v>
      </c>
      <c r="G464" t="str">
        <f>VLOOKUP(C:C,Warehouses!A:B,2,)</f>
        <v>Kisumu</v>
      </c>
    </row>
    <row r="465" spans="1:7" x14ac:dyDescent="0.25">
      <c r="A465" t="s">
        <v>6900</v>
      </c>
      <c r="B465" t="s">
        <v>409</v>
      </c>
      <c r="C465" t="s">
        <v>424</v>
      </c>
      <c r="D465">
        <v>316</v>
      </c>
      <c r="E465">
        <v>442.16</v>
      </c>
      <c r="F465">
        <v>139722.56</v>
      </c>
      <c r="G465" t="str">
        <f>VLOOKUP(C:C,Warehouses!A:B,2,)</f>
        <v>Nakuru</v>
      </c>
    </row>
    <row r="466" spans="1:7" x14ac:dyDescent="0.25">
      <c r="A466" t="s">
        <v>6901</v>
      </c>
      <c r="B466" t="s">
        <v>411</v>
      </c>
      <c r="C466" t="s">
        <v>421</v>
      </c>
      <c r="D466">
        <v>100</v>
      </c>
      <c r="E466">
        <v>411.65</v>
      </c>
      <c r="F466">
        <v>41165</v>
      </c>
      <c r="G466" t="str">
        <f>VLOOKUP(C:C,Warehouses!A:B,2,)</f>
        <v>Nairobi</v>
      </c>
    </row>
    <row r="467" spans="1:7" x14ac:dyDescent="0.25">
      <c r="A467" t="s">
        <v>6902</v>
      </c>
      <c r="B467" t="s">
        <v>411</v>
      </c>
      <c r="C467" t="s">
        <v>422</v>
      </c>
      <c r="D467">
        <v>175</v>
      </c>
      <c r="E467">
        <v>411.65</v>
      </c>
      <c r="F467">
        <v>72038.75</v>
      </c>
      <c r="G467" t="str">
        <f>VLOOKUP(C:C,Warehouses!A:B,2,)</f>
        <v>Mombasa</v>
      </c>
    </row>
    <row r="468" spans="1:7" x14ac:dyDescent="0.25">
      <c r="A468" t="s">
        <v>6903</v>
      </c>
      <c r="B468" t="s">
        <v>411</v>
      </c>
      <c r="C468" t="s">
        <v>423</v>
      </c>
      <c r="D468">
        <v>129</v>
      </c>
      <c r="E468">
        <v>411.65</v>
      </c>
      <c r="F468">
        <v>53102.85</v>
      </c>
      <c r="G468" t="str">
        <f>VLOOKUP(C:C,Warehouses!A:B,2,)</f>
        <v>Kisumu</v>
      </c>
    </row>
    <row r="469" spans="1:7" x14ac:dyDescent="0.25">
      <c r="A469" t="s">
        <v>6904</v>
      </c>
      <c r="B469" t="s">
        <v>411</v>
      </c>
      <c r="C469" t="s">
        <v>424</v>
      </c>
      <c r="D469">
        <v>232</v>
      </c>
      <c r="E469">
        <v>411.65</v>
      </c>
      <c r="F469">
        <v>95502.8</v>
      </c>
      <c r="G469" t="str">
        <f>VLOOKUP(C:C,Warehouses!A:B,2,)</f>
        <v>Nakuru</v>
      </c>
    </row>
    <row r="470" spans="1:7" x14ac:dyDescent="0.25">
      <c r="A470" t="s">
        <v>6905</v>
      </c>
      <c r="B470" t="s">
        <v>413</v>
      </c>
      <c r="C470" t="s">
        <v>421</v>
      </c>
      <c r="D470">
        <v>359</v>
      </c>
      <c r="E470">
        <v>133.96</v>
      </c>
      <c r="F470">
        <v>48091.64</v>
      </c>
      <c r="G470" t="str">
        <f>VLOOKUP(C:C,Warehouses!A:B,2,)</f>
        <v>Nairobi</v>
      </c>
    </row>
    <row r="471" spans="1:7" x14ac:dyDescent="0.25">
      <c r="A471" t="s">
        <v>6906</v>
      </c>
      <c r="B471" t="s">
        <v>413</v>
      </c>
      <c r="C471" t="s">
        <v>422</v>
      </c>
      <c r="D471">
        <v>66</v>
      </c>
      <c r="E471">
        <v>133.96</v>
      </c>
      <c r="F471">
        <v>8841.36</v>
      </c>
      <c r="G471" t="str">
        <f>VLOOKUP(C:C,Warehouses!A:B,2,)</f>
        <v>Mombasa</v>
      </c>
    </row>
    <row r="472" spans="1:7" x14ac:dyDescent="0.25">
      <c r="A472" t="s">
        <v>6907</v>
      </c>
      <c r="B472" t="s">
        <v>413</v>
      </c>
      <c r="C472" t="s">
        <v>423</v>
      </c>
      <c r="D472">
        <v>495</v>
      </c>
      <c r="E472">
        <v>133.96</v>
      </c>
      <c r="F472">
        <v>66310.2</v>
      </c>
      <c r="G472" t="str">
        <f>VLOOKUP(C:C,Warehouses!A:B,2,)</f>
        <v>Kisumu</v>
      </c>
    </row>
    <row r="473" spans="1:7" x14ac:dyDescent="0.25">
      <c r="A473" t="s">
        <v>6908</v>
      </c>
      <c r="B473" t="s">
        <v>413</v>
      </c>
      <c r="C473" t="s">
        <v>424</v>
      </c>
      <c r="D473">
        <v>219</v>
      </c>
      <c r="E473">
        <v>133.96</v>
      </c>
      <c r="F473">
        <v>29337.24</v>
      </c>
      <c r="G473" t="str">
        <f>VLOOKUP(C:C,Warehouses!A:B,2,)</f>
        <v>Nakuru</v>
      </c>
    </row>
    <row r="474" spans="1:7" x14ac:dyDescent="0.25">
      <c r="A474" t="s">
        <v>6909</v>
      </c>
      <c r="B474" t="s">
        <v>415</v>
      </c>
      <c r="C474" t="s">
        <v>421</v>
      </c>
      <c r="D474">
        <v>329</v>
      </c>
      <c r="E474">
        <v>451.65</v>
      </c>
      <c r="F474">
        <v>148592.85</v>
      </c>
      <c r="G474" t="str">
        <f>VLOOKUP(C:C,Warehouses!A:B,2,)</f>
        <v>Nairobi</v>
      </c>
    </row>
    <row r="475" spans="1:7" x14ac:dyDescent="0.25">
      <c r="A475" t="s">
        <v>6910</v>
      </c>
      <c r="B475" t="s">
        <v>415</v>
      </c>
      <c r="C475" t="s">
        <v>422</v>
      </c>
      <c r="D475">
        <v>450</v>
      </c>
      <c r="E475">
        <v>451.65</v>
      </c>
      <c r="F475">
        <v>203242.5</v>
      </c>
      <c r="G475" t="str">
        <f>VLOOKUP(C:C,Warehouses!A:B,2,)</f>
        <v>Mombasa</v>
      </c>
    </row>
    <row r="476" spans="1:7" x14ac:dyDescent="0.25">
      <c r="A476" t="s">
        <v>6911</v>
      </c>
      <c r="B476" t="s">
        <v>415</v>
      </c>
      <c r="C476" t="s">
        <v>423</v>
      </c>
      <c r="D476">
        <v>353</v>
      </c>
      <c r="E476">
        <v>451.65</v>
      </c>
      <c r="F476">
        <v>159432.45000000001</v>
      </c>
      <c r="G476" t="str">
        <f>VLOOKUP(C:C,Warehouses!A:B,2,)</f>
        <v>Kisumu</v>
      </c>
    </row>
    <row r="477" spans="1:7" x14ac:dyDescent="0.25">
      <c r="A477" t="s">
        <v>6912</v>
      </c>
      <c r="B477" t="s">
        <v>415</v>
      </c>
      <c r="C477" t="s">
        <v>424</v>
      </c>
      <c r="D477">
        <v>389</v>
      </c>
      <c r="E477">
        <v>451.65</v>
      </c>
      <c r="F477">
        <v>175691.85</v>
      </c>
      <c r="G477" t="str">
        <f>VLOOKUP(C:C,Warehouses!A:B,2,)</f>
        <v>Nakuru</v>
      </c>
    </row>
    <row r="478" spans="1:7" x14ac:dyDescent="0.25">
      <c r="A478" t="s">
        <v>6913</v>
      </c>
      <c r="B478" t="s">
        <v>417</v>
      </c>
      <c r="C478" t="s">
        <v>421</v>
      </c>
      <c r="D478">
        <v>263</v>
      </c>
      <c r="E478">
        <v>292.7</v>
      </c>
      <c r="F478">
        <v>76980.100000000006</v>
      </c>
      <c r="G478" t="str">
        <f>VLOOKUP(C:C,Warehouses!A:B,2,)</f>
        <v>Nairobi</v>
      </c>
    </row>
    <row r="479" spans="1:7" x14ac:dyDescent="0.25">
      <c r="A479" t="s">
        <v>6914</v>
      </c>
      <c r="B479" t="s">
        <v>417</v>
      </c>
      <c r="C479" t="s">
        <v>422</v>
      </c>
      <c r="D479">
        <v>247</v>
      </c>
      <c r="E479">
        <v>292.7</v>
      </c>
      <c r="F479">
        <v>72296.899999999994</v>
      </c>
      <c r="G479" t="str">
        <f>VLOOKUP(C:C,Warehouses!A:B,2,)</f>
        <v>Mombasa</v>
      </c>
    </row>
    <row r="480" spans="1:7" x14ac:dyDescent="0.25">
      <c r="A480" t="s">
        <v>6915</v>
      </c>
      <c r="B480" t="s">
        <v>417</v>
      </c>
      <c r="C480" t="s">
        <v>423</v>
      </c>
      <c r="D480">
        <v>56</v>
      </c>
      <c r="E480">
        <v>292.7</v>
      </c>
      <c r="F480">
        <v>16391.2</v>
      </c>
      <c r="G480" t="str">
        <f>VLOOKUP(C:C,Warehouses!A:B,2,)</f>
        <v>Kisumu</v>
      </c>
    </row>
    <row r="481" spans="1:7" x14ac:dyDescent="0.25">
      <c r="A481" t="s">
        <v>6916</v>
      </c>
      <c r="B481" t="s">
        <v>417</v>
      </c>
      <c r="C481" t="s">
        <v>424</v>
      </c>
      <c r="D481">
        <v>447</v>
      </c>
      <c r="E481">
        <v>292.7</v>
      </c>
      <c r="F481">
        <v>130836.9</v>
      </c>
      <c r="G481" t="str">
        <f>VLOOKUP(C:C,Warehouses!A:B,2,)</f>
        <v>Nakuru</v>
      </c>
    </row>
    <row r="482" spans="1:7" x14ac:dyDescent="0.25">
      <c r="F482">
        <f>SUM(Table6[InventoryValue])</f>
        <v>35729265.119999982</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election activeCell="C11" sqref="A1:H1502"/>
    </sheetView>
  </sheetViews>
  <sheetFormatPr defaultRowHeight="15" x14ac:dyDescent="0.25"/>
  <cols>
    <col min="1" max="1" width="13.5703125" customWidth="1"/>
    <col min="2" max="2" width="10.140625" customWidth="1"/>
    <col min="3" max="5" width="18.28515625" bestFit="1" customWidth="1"/>
    <col min="6" max="6" width="14.7109375" customWidth="1"/>
  </cols>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1BD35-8B87-4B78-95B7-8E4ABCE22F80}">
  <dimension ref="A3:B8"/>
  <sheetViews>
    <sheetView workbookViewId="0">
      <selection activeCell="K8" sqref="K8"/>
    </sheetView>
  </sheetViews>
  <sheetFormatPr defaultRowHeight="15" x14ac:dyDescent="0.25"/>
  <cols>
    <col min="1" max="1" width="13.140625" bestFit="1" customWidth="1"/>
    <col min="2" max="2" width="23" bestFit="1" customWidth="1"/>
  </cols>
  <sheetData>
    <row r="3" spans="1:2" x14ac:dyDescent="0.25">
      <c r="A3" s="8" t="s">
        <v>8353</v>
      </c>
      <c r="B3" t="s">
        <v>8366</v>
      </c>
    </row>
    <row r="4" spans="1:2" x14ac:dyDescent="0.25">
      <c r="A4" s="9" t="s">
        <v>423</v>
      </c>
      <c r="B4" s="10">
        <v>3.433846153846154</v>
      </c>
    </row>
    <row r="5" spans="1:2" x14ac:dyDescent="0.25">
      <c r="A5" s="9" t="s">
        <v>424</v>
      </c>
      <c r="B5" s="10">
        <v>3.4450261780104712</v>
      </c>
    </row>
    <row r="6" spans="1:2" x14ac:dyDescent="0.25">
      <c r="A6" s="9" t="s">
        <v>422</v>
      </c>
      <c r="B6" s="10">
        <v>3.4653739612188366</v>
      </c>
    </row>
    <row r="7" spans="1:2" x14ac:dyDescent="0.25">
      <c r="A7" s="9" t="s">
        <v>421</v>
      </c>
      <c r="B7" s="10">
        <v>3.4944751381215471</v>
      </c>
    </row>
    <row r="8" spans="1:2" x14ac:dyDescent="0.25">
      <c r="A8" s="9" t="s">
        <v>8354</v>
      </c>
      <c r="B8" s="10">
        <v>3.4601398601398601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580A5-9031-455D-A7D8-43F41D71046E}">
  <dimension ref="A3:A16"/>
  <sheetViews>
    <sheetView workbookViewId="0">
      <selection activeCell="P48" sqref="P48"/>
    </sheetView>
  </sheetViews>
  <sheetFormatPr defaultRowHeight="15" x14ac:dyDescent="0.25"/>
  <cols>
    <col min="1" max="1" width="13.140625" bestFit="1" customWidth="1"/>
  </cols>
  <sheetData>
    <row r="3" spans="1:1" x14ac:dyDescent="0.25">
      <c r="A3" s="8" t="s">
        <v>8353</v>
      </c>
    </row>
    <row r="4" spans="1:1" x14ac:dyDescent="0.25">
      <c r="A4" s="9" t="s">
        <v>8377</v>
      </c>
    </row>
    <row r="5" spans="1:1" x14ac:dyDescent="0.25">
      <c r="A5" s="9" t="s">
        <v>8378</v>
      </c>
    </row>
    <row r="6" spans="1:1" x14ac:dyDescent="0.25">
      <c r="A6" s="9" t="s">
        <v>8379</v>
      </c>
    </row>
    <row r="7" spans="1:1" x14ac:dyDescent="0.25">
      <c r="A7" s="9" t="s">
        <v>8380</v>
      </c>
    </row>
    <row r="8" spans="1:1" x14ac:dyDescent="0.25">
      <c r="A8" s="9" t="s">
        <v>8381</v>
      </c>
    </row>
    <row r="9" spans="1:1" x14ac:dyDescent="0.25">
      <c r="A9" s="9" t="s">
        <v>8382</v>
      </c>
    </row>
    <row r="10" spans="1:1" x14ac:dyDescent="0.25">
      <c r="A10" s="9" t="s">
        <v>8383</v>
      </c>
    </row>
    <row r="11" spans="1:1" x14ac:dyDescent="0.25">
      <c r="A11" s="9" t="s">
        <v>8384</v>
      </c>
    </row>
    <row r="12" spans="1:1" x14ac:dyDescent="0.25">
      <c r="A12" s="9" t="s">
        <v>8385</v>
      </c>
    </row>
    <row r="13" spans="1:1" x14ac:dyDescent="0.25">
      <c r="A13" s="9" t="s">
        <v>8386</v>
      </c>
    </row>
    <row r="14" spans="1:1" x14ac:dyDescent="0.25">
      <c r="A14" s="9" t="s">
        <v>8387</v>
      </c>
    </row>
    <row r="15" spans="1:1" x14ac:dyDescent="0.25">
      <c r="A15" s="9" t="s">
        <v>8388</v>
      </c>
    </row>
    <row r="16" spans="1:1" x14ac:dyDescent="0.25">
      <c r="A16" s="9" t="s">
        <v>8354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D73B-AB1B-4BB3-A133-A58330C28A2E}">
  <dimension ref="A1:H1431"/>
  <sheetViews>
    <sheetView topLeftCell="A2" workbookViewId="0">
      <selection activeCell="C4" sqref="C4"/>
    </sheetView>
  </sheetViews>
  <sheetFormatPr defaultRowHeight="15" x14ac:dyDescent="0.25"/>
  <cols>
    <col min="1" max="1" width="13.5703125" customWidth="1"/>
    <col min="2" max="2" width="10.140625" customWidth="1"/>
    <col min="3" max="3" width="18.28515625" bestFit="1" customWidth="1"/>
    <col min="4" max="4" width="11.140625" customWidth="1"/>
    <col min="5" max="6" width="14.7109375" customWidth="1"/>
    <col min="7" max="7" width="11.85546875" customWidth="1"/>
    <col min="8" max="8" width="18.42578125" customWidth="1"/>
  </cols>
  <sheetData>
    <row r="1" spans="1:8" x14ac:dyDescent="0.25">
      <c r="A1" s="16" t="s">
        <v>6917</v>
      </c>
      <c r="B1" s="16" t="s">
        <v>425</v>
      </c>
      <c r="C1" s="16" t="s">
        <v>426</v>
      </c>
      <c r="D1" s="16" t="s">
        <v>6918</v>
      </c>
      <c r="E1" s="16" t="s">
        <v>6919</v>
      </c>
      <c r="F1" s="16" t="s">
        <v>6920</v>
      </c>
      <c r="G1" s="16" t="s">
        <v>8364</v>
      </c>
      <c r="H1" s="16" t="s">
        <v>8365</v>
      </c>
    </row>
    <row r="2" spans="1:8" x14ac:dyDescent="0.25">
      <c r="A2" s="3" t="s">
        <v>6921</v>
      </c>
      <c r="B2" s="4" t="s">
        <v>427</v>
      </c>
      <c r="C2" s="12">
        <v>45292</v>
      </c>
      <c r="D2" s="12">
        <v>45295</v>
      </c>
      <c r="E2" s="12">
        <v>45296</v>
      </c>
      <c r="F2" s="4">
        <v>1</v>
      </c>
      <c r="G2" s="12" t="s">
        <v>421</v>
      </c>
      <c r="H2" s="13"/>
    </row>
    <row r="3" spans="1:8" x14ac:dyDescent="0.25">
      <c r="A3" s="5" t="s">
        <v>6922</v>
      </c>
      <c r="B3" s="6" t="s">
        <v>428</v>
      </c>
      <c r="C3" s="14">
        <v>45292.486991327547</v>
      </c>
      <c r="D3" s="14">
        <v>45294.486991327547</v>
      </c>
      <c r="E3" s="14">
        <v>45296.486991327547</v>
      </c>
      <c r="F3" s="6">
        <v>2</v>
      </c>
      <c r="G3" s="14" t="s">
        <v>422</v>
      </c>
      <c r="H3" s="15"/>
    </row>
    <row r="4" spans="1:8" x14ac:dyDescent="0.25">
      <c r="A4" s="3" t="s">
        <v>6923</v>
      </c>
      <c r="B4" s="4" t="s">
        <v>429</v>
      </c>
      <c r="C4" s="12">
        <v>45292.973982655087</v>
      </c>
      <c r="D4" s="12">
        <v>45293.973982655087</v>
      </c>
      <c r="E4" s="12">
        <v>45297.973982655087</v>
      </c>
      <c r="F4" s="4">
        <v>4</v>
      </c>
      <c r="G4" s="12" t="s">
        <v>423</v>
      </c>
      <c r="H4" s="13"/>
    </row>
    <row r="5" spans="1:8" x14ac:dyDescent="0.25">
      <c r="A5" s="5" t="s">
        <v>6924</v>
      </c>
      <c r="B5" s="6" t="s">
        <v>430</v>
      </c>
      <c r="C5" s="14">
        <v>45293.460973982648</v>
      </c>
      <c r="D5" s="14">
        <v>45294.460973982648</v>
      </c>
      <c r="E5" s="14">
        <v>45299.460973982648</v>
      </c>
      <c r="F5" s="6">
        <v>5</v>
      </c>
      <c r="G5" s="14" t="s">
        <v>424</v>
      </c>
      <c r="H5" s="15"/>
    </row>
    <row r="6" spans="1:8" x14ac:dyDescent="0.25">
      <c r="A6" s="3" t="s">
        <v>6925</v>
      </c>
      <c r="B6" s="4" t="s">
        <v>431</v>
      </c>
      <c r="C6" s="12">
        <v>45293.947965310203</v>
      </c>
      <c r="D6" s="12">
        <v>45295.947965310203</v>
      </c>
      <c r="E6" s="12">
        <v>45297.947965310203</v>
      </c>
      <c r="F6" s="4">
        <v>2</v>
      </c>
      <c r="G6" s="12" t="s">
        <v>422</v>
      </c>
      <c r="H6" s="13"/>
    </row>
    <row r="7" spans="1:8" x14ac:dyDescent="0.25">
      <c r="A7" s="5" t="s">
        <v>6926</v>
      </c>
      <c r="B7" s="6" t="s">
        <v>432</v>
      </c>
      <c r="C7" s="14">
        <v>45294.434956637757</v>
      </c>
      <c r="D7" s="14">
        <v>45297.434956637757</v>
      </c>
      <c r="E7" s="14">
        <v>45299.434956637757</v>
      </c>
      <c r="F7" s="6">
        <v>2</v>
      </c>
      <c r="G7" s="14" t="s">
        <v>421</v>
      </c>
      <c r="H7" s="15"/>
    </row>
    <row r="8" spans="1:8" x14ac:dyDescent="0.25">
      <c r="A8" s="3" t="s">
        <v>6927</v>
      </c>
      <c r="B8" s="4" t="s">
        <v>433</v>
      </c>
      <c r="C8" s="12">
        <v>45294.921947965297</v>
      </c>
      <c r="D8" s="12">
        <v>45296.921947965297</v>
      </c>
      <c r="E8" s="12">
        <v>45297.921947965297</v>
      </c>
      <c r="F8" s="4">
        <v>1</v>
      </c>
      <c r="G8" s="12" t="s">
        <v>423</v>
      </c>
      <c r="H8" s="13"/>
    </row>
    <row r="9" spans="1:8" x14ac:dyDescent="0.25">
      <c r="A9" s="5" t="s">
        <v>6928</v>
      </c>
      <c r="B9" s="6" t="s">
        <v>434</v>
      </c>
      <c r="C9" s="14">
        <v>45295.408939292858</v>
      </c>
      <c r="D9" s="14">
        <v>45298.408939292858</v>
      </c>
      <c r="E9" s="14">
        <v>45303.408939292858</v>
      </c>
      <c r="F9" s="6">
        <v>5</v>
      </c>
      <c r="G9" s="14" t="s">
        <v>422</v>
      </c>
      <c r="H9" s="15"/>
    </row>
    <row r="10" spans="1:8" x14ac:dyDescent="0.25">
      <c r="A10" s="3" t="s">
        <v>6929</v>
      </c>
      <c r="B10" s="4" t="s">
        <v>435</v>
      </c>
      <c r="C10" s="12">
        <v>45295.895930620412</v>
      </c>
      <c r="D10" s="12">
        <v>45297.895930620412</v>
      </c>
      <c r="E10" s="12">
        <v>45299.895930620412</v>
      </c>
      <c r="F10" s="4">
        <v>2</v>
      </c>
      <c r="G10" s="12" t="s">
        <v>421</v>
      </c>
      <c r="H10" s="13"/>
    </row>
    <row r="11" spans="1:8" x14ac:dyDescent="0.25">
      <c r="A11" s="5" t="s">
        <v>6930</v>
      </c>
      <c r="B11" s="6" t="s">
        <v>436</v>
      </c>
      <c r="C11" s="14">
        <v>45296.382921947959</v>
      </c>
      <c r="D11" s="14">
        <v>45297.382921947959</v>
      </c>
      <c r="E11" s="14">
        <v>45300.382921947959</v>
      </c>
      <c r="F11" s="6">
        <v>3</v>
      </c>
      <c r="G11" s="14" t="s">
        <v>423</v>
      </c>
      <c r="H11" s="15"/>
    </row>
    <row r="12" spans="1:8" x14ac:dyDescent="0.25">
      <c r="A12" s="3" t="s">
        <v>6931</v>
      </c>
      <c r="B12" s="4" t="s">
        <v>437</v>
      </c>
      <c r="C12" s="12">
        <v>45296.869913275506</v>
      </c>
      <c r="D12" s="12">
        <v>45297.869913275506</v>
      </c>
      <c r="E12" s="12">
        <v>45299.869913275506</v>
      </c>
      <c r="F12" s="4">
        <v>2</v>
      </c>
      <c r="G12" s="12" t="s">
        <v>421</v>
      </c>
      <c r="H12" s="13"/>
    </row>
    <row r="13" spans="1:8" x14ac:dyDescent="0.25">
      <c r="A13" s="5" t="s">
        <v>6932</v>
      </c>
      <c r="B13" s="6" t="s">
        <v>438</v>
      </c>
      <c r="C13" s="14">
        <v>45297.356904603068</v>
      </c>
      <c r="D13" s="14">
        <v>45300.356904603068</v>
      </c>
      <c r="E13" s="14">
        <v>45303.356904603068</v>
      </c>
      <c r="F13" s="6">
        <v>3</v>
      </c>
      <c r="G13" s="14" t="s">
        <v>423</v>
      </c>
      <c r="H13" s="15"/>
    </row>
    <row r="14" spans="1:8" x14ac:dyDescent="0.25">
      <c r="A14" s="3" t="s">
        <v>6933</v>
      </c>
      <c r="B14" s="4" t="s">
        <v>439</v>
      </c>
      <c r="C14" s="12">
        <v>45297.843895930608</v>
      </c>
      <c r="D14" s="12">
        <v>45299.843895930608</v>
      </c>
      <c r="E14" s="12">
        <v>45303.843895930608</v>
      </c>
      <c r="F14" s="4">
        <v>4</v>
      </c>
      <c r="G14" s="12" t="s">
        <v>424</v>
      </c>
      <c r="H14" s="13"/>
    </row>
    <row r="15" spans="1:8" x14ac:dyDescent="0.25">
      <c r="A15" s="5" t="s">
        <v>6934</v>
      </c>
      <c r="B15" s="6" t="s">
        <v>440</v>
      </c>
      <c r="C15" s="14">
        <v>45298.330887258169</v>
      </c>
      <c r="D15" s="14">
        <v>45301.330887258169</v>
      </c>
      <c r="E15" s="14">
        <v>45304.330887258169</v>
      </c>
      <c r="F15" s="6">
        <v>3</v>
      </c>
      <c r="G15" s="14" t="s">
        <v>422</v>
      </c>
      <c r="H15" s="15"/>
    </row>
    <row r="16" spans="1:8" x14ac:dyDescent="0.25">
      <c r="A16" s="3" t="s">
        <v>6935</v>
      </c>
      <c r="B16" s="4" t="s">
        <v>441</v>
      </c>
      <c r="C16" s="12">
        <v>45298.817878585724</v>
      </c>
      <c r="D16" s="12">
        <v>45299.817878585724</v>
      </c>
      <c r="E16" s="12">
        <v>45302.817878585724</v>
      </c>
      <c r="F16" s="4">
        <v>3</v>
      </c>
      <c r="G16" s="12" t="s">
        <v>421</v>
      </c>
      <c r="H16" s="13"/>
    </row>
    <row r="17" spans="1:8" x14ac:dyDescent="0.25">
      <c r="A17" s="5" t="s">
        <v>6936</v>
      </c>
      <c r="B17" s="6" t="s">
        <v>442</v>
      </c>
      <c r="C17" s="14">
        <v>45299.304869913278</v>
      </c>
      <c r="D17" s="14">
        <v>45302.304869913278</v>
      </c>
      <c r="E17" s="14">
        <v>45303.304869913278</v>
      </c>
      <c r="F17" s="6">
        <v>1</v>
      </c>
      <c r="G17" s="14" t="s">
        <v>423</v>
      </c>
      <c r="H17" s="15"/>
    </row>
    <row r="18" spans="1:8" x14ac:dyDescent="0.25">
      <c r="A18" s="3" t="s">
        <v>6937</v>
      </c>
      <c r="B18" s="4" t="s">
        <v>443</v>
      </c>
      <c r="C18" s="12">
        <v>45299.791861240818</v>
      </c>
      <c r="D18" s="12">
        <v>45301.791861240818</v>
      </c>
      <c r="E18" s="12">
        <v>45303.791861240818</v>
      </c>
      <c r="F18" s="4">
        <v>2</v>
      </c>
      <c r="G18" s="12" t="s">
        <v>421</v>
      </c>
      <c r="H18" s="13"/>
    </row>
    <row r="19" spans="1:8" x14ac:dyDescent="0.25">
      <c r="A19" s="5" t="s">
        <v>6938</v>
      </c>
      <c r="B19" s="6" t="s">
        <v>445</v>
      </c>
      <c r="C19" s="14">
        <v>45300.765843895933</v>
      </c>
      <c r="D19" s="14">
        <v>45302.765843895933</v>
      </c>
      <c r="E19" s="14">
        <v>45304.765843895933</v>
      </c>
      <c r="F19" s="6">
        <v>2</v>
      </c>
      <c r="G19" s="14" t="s">
        <v>422</v>
      </c>
      <c r="H19" s="15"/>
    </row>
    <row r="20" spans="1:8" x14ac:dyDescent="0.25">
      <c r="A20" s="3" t="s">
        <v>6939</v>
      </c>
      <c r="B20" s="4" t="s">
        <v>446</v>
      </c>
      <c r="C20" s="12">
        <v>45301.252835223473</v>
      </c>
      <c r="D20" s="12">
        <v>45303.252835223473</v>
      </c>
      <c r="E20" s="12">
        <v>45306.252835223473</v>
      </c>
      <c r="F20" s="4">
        <v>3</v>
      </c>
      <c r="G20" s="12" t="s">
        <v>424</v>
      </c>
      <c r="H20" s="13"/>
    </row>
    <row r="21" spans="1:8" x14ac:dyDescent="0.25">
      <c r="A21" s="5" t="s">
        <v>6940</v>
      </c>
      <c r="B21" s="6" t="s">
        <v>447</v>
      </c>
      <c r="C21" s="14">
        <v>45301.739826551027</v>
      </c>
      <c r="D21" s="14">
        <v>45302.739826551027</v>
      </c>
      <c r="E21" s="14">
        <v>45308.739826551027</v>
      </c>
      <c r="F21" s="6">
        <v>6</v>
      </c>
      <c r="G21" s="14" t="s">
        <v>421</v>
      </c>
      <c r="H21" s="15"/>
    </row>
    <row r="22" spans="1:8" x14ac:dyDescent="0.25">
      <c r="A22" s="3" t="s">
        <v>6941</v>
      </c>
      <c r="B22" s="4" t="s">
        <v>448</v>
      </c>
      <c r="C22" s="12">
        <v>45302.226817878567</v>
      </c>
      <c r="D22" s="12">
        <v>45304.226817878567</v>
      </c>
      <c r="E22" s="12">
        <v>45307.226817878567</v>
      </c>
      <c r="F22" s="4">
        <v>3</v>
      </c>
      <c r="G22" s="12" t="s">
        <v>423</v>
      </c>
      <c r="H22" s="13"/>
    </row>
    <row r="23" spans="1:8" x14ac:dyDescent="0.25">
      <c r="A23" s="5" t="s">
        <v>6942</v>
      </c>
      <c r="B23" s="6" t="s">
        <v>449</v>
      </c>
      <c r="C23" s="14">
        <v>45302.713809206143</v>
      </c>
      <c r="D23" s="14">
        <v>45304.713809206143</v>
      </c>
      <c r="E23" s="14">
        <v>45306.713809206143</v>
      </c>
      <c r="F23" s="6">
        <v>2</v>
      </c>
      <c r="G23" s="14" t="s">
        <v>423</v>
      </c>
      <c r="H23" s="15"/>
    </row>
    <row r="24" spans="1:8" x14ac:dyDescent="0.25">
      <c r="A24" s="3" t="s">
        <v>6943</v>
      </c>
      <c r="B24" s="4" t="s">
        <v>451</v>
      </c>
      <c r="C24" s="12">
        <v>45303.687791861237</v>
      </c>
      <c r="D24" s="12">
        <v>45306.687791861237</v>
      </c>
      <c r="E24" s="12">
        <v>45312.687791861237</v>
      </c>
      <c r="F24" s="4">
        <v>6</v>
      </c>
      <c r="G24" s="12" t="s">
        <v>423</v>
      </c>
      <c r="H24" s="13"/>
    </row>
    <row r="25" spans="1:8" x14ac:dyDescent="0.25">
      <c r="A25" s="5" t="s">
        <v>6944</v>
      </c>
      <c r="B25" s="6" t="s">
        <v>452</v>
      </c>
      <c r="C25" s="14">
        <v>45304.174783188777</v>
      </c>
      <c r="D25" s="14">
        <v>45305.174783188777</v>
      </c>
      <c r="E25" s="14">
        <v>45309.174783188777</v>
      </c>
      <c r="F25" s="6">
        <v>4</v>
      </c>
      <c r="G25" s="14" t="s">
        <v>424</v>
      </c>
      <c r="H25" s="15"/>
    </row>
    <row r="26" spans="1:8" x14ac:dyDescent="0.25">
      <c r="A26" s="3" t="s">
        <v>6945</v>
      </c>
      <c r="B26" s="4" t="s">
        <v>453</v>
      </c>
      <c r="C26" s="12">
        <v>45304.661774516353</v>
      </c>
      <c r="D26" s="12">
        <v>45307.661774516353</v>
      </c>
      <c r="E26" s="12">
        <v>45308.661774516353</v>
      </c>
      <c r="F26" s="4">
        <v>1</v>
      </c>
      <c r="G26" s="12" t="s">
        <v>423</v>
      </c>
      <c r="H26" s="13"/>
    </row>
    <row r="27" spans="1:8" x14ac:dyDescent="0.25">
      <c r="A27" s="5" t="s">
        <v>6946</v>
      </c>
      <c r="B27" s="6" t="s">
        <v>454</v>
      </c>
      <c r="C27" s="14">
        <v>45305.148765843893</v>
      </c>
      <c r="D27" s="14">
        <v>45308.148765843893</v>
      </c>
      <c r="E27" s="14">
        <v>45311.148765843893</v>
      </c>
      <c r="F27" s="6">
        <v>3</v>
      </c>
      <c r="G27" s="14" t="s">
        <v>422</v>
      </c>
      <c r="H27" s="15"/>
    </row>
    <row r="28" spans="1:8" x14ac:dyDescent="0.25">
      <c r="A28" s="3" t="s">
        <v>6947</v>
      </c>
      <c r="B28" s="4" t="s">
        <v>455</v>
      </c>
      <c r="C28" s="12">
        <v>45305.635757171447</v>
      </c>
      <c r="D28" s="12">
        <v>45306.635757171447</v>
      </c>
      <c r="E28" s="12">
        <v>45309.635757171447</v>
      </c>
      <c r="F28" s="4">
        <v>3</v>
      </c>
      <c r="G28" s="12" t="s">
        <v>421</v>
      </c>
      <c r="H28" s="13"/>
    </row>
    <row r="29" spans="1:8" x14ac:dyDescent="0.25">
      <c r="A29" s="5" t="s">
        <v>6948</v>
      </c>
      <c r="B29" s="6" t="s">
        <v>456</v>
      </c>
      <c r="C29" s="14">
        <v>45306.122748498987</v>
      </c>
      <c r="D29" s="14">
        <v>45309.122748498987</v>
      </c>
      <c r="E29" s="14">
        <v>45310.122748498987</v>
      </c>
      <c r="F29" s="6">
        <v>1</v>
      </c>
      <c r="G29" s="14" t="s">
        <v>422</v>
      </c>
      <c r="H29" s="15"/>
    </row>
    <row r="30" spans="1:8" x14ac:dyDescent="0.25">
      <c r="A30" s="3" t="s">
        <v>6949</v>
      </c>
      <c r="B30" s="4" t="s">
        <v>457</v>
      </c>
      <c r="C30" s="12">
        <v>45306.609739826548</v>
      </c>
      <c r="D30" s="12">
        <v>45309.609739826548</v>
      </c>
      <c r="E30" s="12">
        <v>45311.609739826548</v>
      </c>
      <c r="F30" s="4">
        <v>2</v>
      </c>
      <c r="G30" s="12" t="s">
        <v>421</v>
      </c>
      <c r="H30" s="13"/>
    </row>
    <row r="31" spans="1:8" x14ac:dyDescent="0.25">
      <c r="A31" s="5" t="s">
        <v>6950</v>
      </c>
      <c r="B31" s="6" t="s">
        <v>458</v>
      </c>
      <c r="C31" s="14">
        <v>45307.096731154103</v>
      </c>
      <c r="D31" s="14">
        <v>45309.096731154103</v>
      </c>
      <c r="E31" s="14">
        <v>45312.096731154103</v>
      </c>
      <c r="F31" s="6">
        <v>3</v>
      </c>
      <c r="G31" s="14" t="s">
        <v>421</v>
      </c>
      <c r="H31" s="15"/>
    </row>
    <row r="32" spans="1:8" x14ac:dyDescent="0.25">
      <c r="A32" s="3" t="s">
        <v>6951</v>
      </c>
      <c r="B32" s="4" t="s">
        <v>459</v>
      </c>
      <c r="C32" s="12">
        <v>45307.583722481642</v>
      </c>
      <c r="D32" s="12">
        <v>45310.583722481642</v>
      </c>
      <c r="E32" s="12">
        <v>45312.583722481642</v>
      </c>
      <c r="F32" s="4">
        <v>2</v>
      </c>
      <c r="G32" s="12" t="s">
        <v>421</v>
      </c>
      <c r="H32" s="13"/>
    </row>
    <row r="33" spans="1:8" x14ac:dyDescent="0.25">
      <c r="A33" s="5" t="s">
        <v>6952</v>
      </c>
      <c r="B33" s="6" t="s">
        <v>460</v>
      </c>
      <c r="C33" s="14">
        <v>45308.070713809197</v>
      </c>
      <c r="D33" s="14">
        <v>45309.070713809197</v>
      </c>
      <c r="E33" s="14">
        <v>45313.070713809197</v>
      </c>
      <c r="F33" s="6">
        <v>4</v>
      </c>
      <c r="G33" s="14" t="s">
        <v>422</v>
      </c>
      <c r="H33" s="15"/>
    </row>
    <row r="34" spans="1:8" x14ac:dyDescent="0.25">
      <c r="A34" s="3" t="s">
        <v>6953</v>
      </c>
      <c r="B34" s="4" t="s">
        <v>461</v>
      </c>
      <c r="C34" s="12">
        <v>45308.557705136751</v>
      </c>
      <c r="D34" s="12">
        <v>45311.557705136751</v>
      </c>
      <c r="E34" s="12">
        <v>45317.557705136751</v>
      </c>
      <c r="F34" s="4">
        <v>6</v>
      </c>
      <c r="G34" s="12" t="s">
        <v>421</v>
      </c>
      <c r="H34" s="13"/>
    </row>
    <row r="35" spans="1:8" x14ac:dyDescent="0.25">
      <c r="A35" s="5" t="s">
        <v>6954</v>
      </c>
      <c r="B35" s="6" t="s">
        <v>462</v>
      </c>
      <c r="C35" s="14">
        <v>45309.044696464312</v>
      </c>
      <c r="D35" s="14">
        <v>45311.044696464312</v>
      </c>
      <c r="E35" s="14">
        <v>45317.044696464312</v>
      </c>
      <c r="F35" s="6">
        <v>6</v>
      </c>
      <c r="G35" s="14" t="s">
        <v>422</v>
      </c>
      <c r="H35" s="15"/>
    </row>
    <row r="36" spans="1:8" x14ac:dyDescent="0.25">
      <c r="A36" s="3" t="s">
        <v>6955</v>
      </c>
      <c r="B36" s="4" t="s">
        <v>463</v>
      </c>
      <c r="C36" s="12">
        <v>45309.531687791852</v>
      </c>
      <c r="D36" s="12">
        <v>45312.531687791852</v>
      </c>
      <c r="E36" s="12">
        <v>45318.531687791852</v>
      </c>
      <c r="F36" s="4">
        <v>6</v>
      </c>
      <c r="G36" s="12" t="s">
        <v>424</v>
      </c>
      <c r="H36" s="13"/>
    </row>
    <row r="37" spans="1:8" x14ac:dyDescent="0.25">
      <c r="A37" s="5" t="s">
        <v>6956</v>
      </c>
      <c r="B37" s="6" t="s">
        <v>465</v>
      </c>
      <c r="C37" s="14">
        <v>45310.505670446953</v>
      </c>
      <c r="D37" s="14">
        <v>45312.505670446953</v>
      </c>
      <c r="E37" s="14">
        <v>45313.505670446953</v>
      </c>
      <c r="F37" s="6">
        <v>1</v>
      </c>
      <c r="G37" s="14" t="s">
        <v>423</v>
      </c>
      <c r="H37" s="15"/>
    </row>
    <row r="38" spans="1:8" x14ac:dyDescent="0.25">
      <c r="A38" s="3" t="s">
        <v>6957</v>
      </c>
      <c r="B38" s="4" t="s">
        <v>466</v>
      </c>
      <c r="C38" s="12">
        <v>45310.992661774508</v>
      </c>
      <c r="D38" s="12">
        <v>45313.992661774508</v>
      </c>
      <c r="E38" s="12">
        <v>45319.992661774508</v>
      </c>
      <c r="F38" s="4">
        <v>6</v>
      </c>
      <c r="G38" s="12" t="s">
        <v>421</v>
      </c>
      <c r="H38" s="13"/>
    </row>
    <row r="39" spans="1:8" x14ac:dyDescent="0.25">
      <c r="A39" s="5" t="s">
        <v>6958</v>
      </c>
      <c r="B39" s="6" t="s">
        <v>467</v>
      </c>
      <c r="C39" s="14">
        <v>45311.479653102062</v>
      </c>
      <c r="D39" s="14">
        <v>45312.479653102062</v>
      </c>
      <c r="E39" s="14">
        <v>45315.479653102062</v>
      </c>
      <c r="F39" s="6">
        <v>3</v>
      </c>
      <c r="G39" s="14" t="s">
        <v>422</v>
      </c>
      <c r="H39" s="15"/>
    </row>
    <row r="40" spans="1:8" x14ac:dyDescent="0.25">
      <c r="A40" s="3" t="s">
        <v>6959</v>
      </c>
      <c r="B40" s="4" t="s">
        <v>468</v>
      </c>
      <c r="C40" s="12">
        <v>45311.966644429624</v>
      </c>
      <c r="D40" s="12">
        <v>45312.966644429624</v>
      </c>
      <c r="E40" s="12">
        <v>45313.966644429624</v>
      </c>
      <c r="F40" s="4">
        <v>1</v>
      </c>
      <c r="G40" s="12" t="s">
        <v>423</v>
      </c>
      <c r="H40" s="13"/>
    </row>
    <row r="41" spans="1:8" x14ac:dyDescent="0.25">
      <c r="A41" s="5" t="s">
        <v>6960</v>
      </c>
      <c r="B41" s="6" t="s">
        <v>469</v>
      </c>
      <c r="C41" s="14">
        <v>45312.453635757163</v>
      </c>
      <c r="D41" s="14">
        <v>45315.453635757163</v>
      </c>
      <c r="E41" s="14">
        <v>45319.453635757163</v>
      </c>
      <c r="F41" s="6">
        <v>4</v>
      </c>
      <c r="G41" s="14" t="s">
        <v>422</v>
      </c>
      <c r="H41" s="15"/>
    </row>
    <row r="42" spans="1:8" x14ac:dyDescent="0.25">
      <c r="A42" s="3" t="s">
        <v>6961</v>
      </c>
      <c r="B42" s="4" t="s">
        <v>470</v>
      </c>
      <c r="C42" s="12">
        <v>45312.940627084718</v>
      </c>
      <c r="D42" s="12">
        <v>45315.940627084718</v>
      </c>
      <c r="E42" s="12">
        <v>45319.940627084718</v>
      </c>
      <c r="F42" s="4">
        <v>4</v>
      </c>
      <c r="G42" s="12" t="s">
        <v>422</v>
      </c>
      <c r="H42" s="13"/>
    </row>
    <row r="43" spans="1:8" x14ac:dyDescent="0.25">
      <c r="A43" s="5" t="s">
        <v>6962</v>
      </c>
      <c r="B43" s="6" t="s">
        <v>471</v>
      </c>
      <c r="C43" s="14">
        <v>45313.427618412272</v>
      </c>
      <c r="D43" s="14">
        <v>45315.427618412272</v>
      </c>
      <c r="E43" s="14">
        <v>45319.427618412272</v>
      </c>
      <c r="F43" s="6">
        <v>4</v>
      </c>
      <c r="G43" s="14" t="s">
        <v>421</v>
      </c>
      <c r="H43" s="15"/>
    </row>
    <row r="44" spans="1:8" x14ac:dyDescent="0.25">
      <c r="A44" s="3" t="s">
        <v>6963</v>
      </c>
      <c r="B44" s="4" t="s">
        <v>472</v>
      </c>
      <c r="C44" s="12">
        <v>45313.914609739833</v>
      </c>
      <c r="D44" s="12">
        <v>45316.914609739833</v>
      </c>
      <c r="E44" s="12">
        <v>45320.914609739833</v>
      </c>
      <c r="F44" s="4">
        <v>4</v>
      </c>
      <c r="G44" s="12" t="s">
        <v>423</v>
      </c>
      <c r="H44" s="13"/>
    </row>
    <row r="45" spans="1:8" x14ac:dyDescent="0.25">
      <c r="A45" s="5" t="s">
        <v>6964</v>
      </c>
      <c r="B45" s="6" t="s">
        <v>474</v>
      </c>
      <c r="C45" s="14">
        <v>45314.88859239492</v>
      </c>
      <c r="D45" s="14">
        <v>45317.88859239492</v>
      </c>
      <c r="E45" s="14">
        <v>45319.88859239492</v>
      </c>
      <c r="F45" s="6">
        <v>2</v>
      </c>
      <c r="G45" s="14" t="s">
        <v>421</v>
      </c>
      <c r="H45" s="15"/>
    </row>
    <row r="46" spans="1:8" x14ac:dyDescent="0.25">
      <c r="A46" s="3" t="s">
        <v>6965</v>
      </c>
      <c r="B46" s="4" t="s">
        <v>475</v>
      </c>
      <c r="C46" s="12">
        <v>45315.375583722467</v>
      </c>
      <c r="D46" s="12">
        <v>45316.375583722467</v>
      </c>
      <c r="E46" s="12">
        <v>45318.375583722467</v>
      </c>
      <c r="F46" s="4">
        <v>2</v>
      </c>
      <c r="G46" s="12" t="s">
        <v>423</v>
      </c>
      <c r="H46" s="13"/>
    </row>
    <row r="47" spans="1:8" x14ac:dyDescent="0.25">
      <c r="A47" s="5" t="s">
        <v>6966</v>
      </c>
      <c r="B47" s="6" t="s">
        <v>476</v>
      </c>
      <c r="C47" s="14">
        <v>45315.862575050021</v>
      </c>
      <c r="D47" s="14">
        <v>45316.862575050021</v>
      </c>
      <c r="E47" s="14">
        <v>45322.862575050021</v>
      </c>
      <c r="F47" s="6">
        <v>6</v>
      </c>
      <c r="G47" s="14" t="s">
        <v>423</v>
      </c>
      <c r="H47" s="15"/>
    </row>
    <row r="48" spans="1:8" x14ac:dyDescent="0.25">
      <c r="A48" s="3" t="s">
        <v>6967</v>
      </c>
      <c r="B48" s="4" t="s">
        <v>478</v>
      </c>
      <c r="C48" s="12">
        <v>45316.83655770513</v>
      </c>
      <c r="D48" s="12">
        <v>45317.83655770513</v>
      </c>
      <c r="E48" s="12">
        <v>45319.83655770513</v>
      </c>
      <c r="F48" s="4">
        <v>2</v>
      </c>
      <c r="G48" s="12" t="s">
        <v>424</v>
      </c>
      <c r="H48" s="13"/>
    </row>
    <row r="49" spans="1:8" x14ac:dyDescent="0.25">
      <c r="A49" s="5" t="s">
        <v>6968</v>
      </c>
      <c r="B49" s="6" t="s">
        <v>479</v>
      </c>
      <c r="C49" s="14">
        <v>45317.323549032677</v>
      </c>
      <c r="D49" s="14">
        <v>45319.323549032677</v>
      </c>
      <c r="E49" s="14">
        <v>45323.323549032677</v>
      </c>
      <c r="F49" s="6">
        <v>4</v>
      </c>
      <c r="G49" s="14" t="s">
        <v>422</v>
      </c>
      <c r="H49" s="15"/>
    </row>
    <row r="50" spans="1:8" x14ac:dyDescent="0.25">
      <c r="A50" s="3" t="s">
        <v>6969</v>
      </c>
      <c r="B50" s="4" t="s">
        <v>480</v>
      </c>
      <c r="C50" s="12">
        <v>45317.810540360231</v>
      </c>
      <c r="D50" s="12">
        <v>45318.810540360231</v>
      </c>
      <c r="E50" s="12">
        <v>45320.810540360231</v>
      </c>
      <c r="F50" s="4">
        <v>2</v>
      </c>
      <c r="G50" s="12" t="s">
        <v>423</v>
      </c>
      <c r="H50" s="13"/>
    </row>
    <row r="51" spans="1:8" x14ac:dyDescent="0.25">
      <c r="A51" s="5" t="s">
        <v>6970</v>
      </c>
      <c r="B51" s="6" t="s">
        <v>481</v>
      </c>
      <c r="C51" s="14">
        <v>45318.297531687793</v>
      </c>
      <c r="D51" s="14">
        <v>45320.297531687793</v>
      </c>
      <c r="E51" s="14">
        <v>45321.297531687793</v>
      </c>
      <c r="F51" s="6">
        <v>1</v>
      </c>
      <c r="G51" s="14" t="s">
        <v>424</v>
      </c>
      <c r="H51" s="15"/>
    </row>
    <row r="52" spans="1:8" x14ac:dyDescent="0.25">
      <c r="A52" s="3" t="s">
        <v>6971</v>
      </c>
      <c r="B52" s="4" t="s">
        <v>482</v>
      </c>
      <c r="C52" s="12">
        <v>45318.784523015333</v>
      </c>
      <c r="D52" s="12">
        <v>45320.784523015333</v>
      </c>
      <c r="E52" s="12">
        <v>45326.784523015333</v>
      </c>
      <c r="F52" s="4">
        <v>6</v>
      </c>
      <c r="G52" s="12" t="s">
        <v>422</v>
      </c>
      <c r="H52" s="13"/>
    </row>
    <row r="53" spans="1:8" x14ac:dyDescent="0.25">
      <c r="A53" s="5" t="s">
        <v>6972</v>
      </c>
      <c r="B53" s="6" t="s">
        <v>483</v>
      </c>
      <c r="C53" s="14">
        <v>45319.271514342887</v>
      </c>
      <c r="D53" s="14">
        <v>45321.271514342887</v>
      </c>
      <c r="E53" s="14">
        <v>45323.271514342887</v>
      </c>
      <c r="F53" s="6">
        <v>2</v>
      </c>
      <c r="G53" s="14" t="s">
        <v>422</v>
      </c>
      <c r="H53" s="15"/>
    </row>
    <row r="54" spans="1:8" x14ac:dyDescent="0.25">
      <c r="A54" s="3" t="s">
        <v>6973</v>
      </c>
      <c r="B54" s="4" t="s">
        <v>484</v>
      </c>
      <c r="C54" s="12">
        <v>45319.758505670441</v>
      </c>
      <c r="D54" s="12">
        <v>45322.758505670441</v>
      </c>
      <c r="E54" s="12">
        <v>45323.758505670441</v>
      </c>
      <c r="F54" s="4">
        <v>1</v>
      </c>
      <c r="G54" s="12" t="s">
        <v>422</v>
      </c>
      <c r="H54" s="13"/>
    </row>
    <row r="55" spans="1:8" x14ac:dyDescent="0.25">
      <c r="A55" s="5" t="s">
        <v>6974</v>
      </c>
      <c r="B55" s="6" t="s">
        <v>485</v>
      </c>
      <c r="C55" s="14">
        <v>45320.245496998003</v>
      </c>
      <c r="D55" s="14">
        <v>45322.245496998003</v>
      </c>
      <c r="E55" s="14">
        <v>45325.245496998003</v>
      </c>
      <c r="F55" s="6">
        <v>3</v>
      </c>
      <c r="G55" s="14" t="s">
        <v>424</v>
      </c>
      <c r="H55" s="15"/>
    </row>
    <row r="56" spans="1:8" x14ac:dyDescent="0.25">
      <c r="A56" s="3" t="s">
        <v>6975</v>
      </c>
      <c r="B56" s="4" t="s">
        <v>486</v>
      </c>
      <c r="C56" s="12">
        <v>45320.732488325542</v>
      </c>
      <c r="D56" s="12">
        <v>45323.732488325542</v>
      </c>
      <c r="E56" s="12">
        <v>45324.732488325542</v>
      </c>
      <c r="F56" s="4">
        <v>1</v>
      </c>
      <c r="G56" s="12" t="s">
        <v>423</v>
      </c>
      <c r="H56" s="13"/>
    </row>
    <row r="57" spans="1:8" x14ac:dyDescent="0.25">
      <c r="A57" s="5" t="s">
        <v>6976</v>
      </c>
      <c r="B57" s="6" t="s">
        <v>487</v>
      </c>
      <c r="C57" s="14">
        <v>45321.219479653097</v>
      </c>
      <c r="D57" s="14">
        <v>45323.219479653097</v>
      </c>
      <c r="E57" s="14">
        <v>45324.219479653097</v>
      </c>
      <c r="F57" s="6">
        <v>1</v>
      </c>
      <c r="G57" s="14" t="s">
        <v>421</v>
      </c>
      <c r="H57" s="15"/>
    </row>
    <row r="58" spans="1:8" x14ac:dyDescent="0.25">
      <c r="A58" s="3" t="s">
        <v>6977</v>
      </c>
      <c r="B58" s="4" t="s">
        <v>488</v>
      </c>
      <c r="C58" s="12">
        <v>45321.706470980651</v>
      </c>
      <c r="D58" s="12">
        <v>45324.706470980651</v>
      </c>
      <c r="E58" s="12">
        <v>45328.706470980651</v>
      </c>
      <c r="F58" s="4">
        <v>4</v>
      </c>
      <c r="G58" s="12" t="s">
        <v>422</v>
      </c>
      <c r="H58" s="13"/>
    </row>
    <row r="59" spans="1:8" x14ac:dyDescent="0.25">
      <c r="A59" s="5" t="s">
        <v>6978</v>
      </c>
      <c r="B59" s="6" t="s">
        <v>489</v>
      </c>
      <c r="C59" s="14">
        <v>45322.193462308198</v>
      </c>
      <c r="D59" s="14">
        <v>45325.193462308198</v>
      </c>
      <c r="E59" s="14">
        <v>45329.193462308198</v>
      </c>
      <c r="F59" s="6">
        <v>4</v>
      </c>
      <c r="G59" s="14" t="s">
        <v>424</v>
      </c>
      <c r="H59" s="15"/>
    </row>
    <row r="60" spans="1:8" x14ac:dyDescent="0.25">
      <c r="A60" s="3" t="s">
        <v>6979</v>
      </c>
      <c r="B60" s="4" t="s">
        <v>490</v>
      </c>
      <c r="C60" s="12">
        <v>45322.680453635752</v>
      </c>
      <c r="D60" s="12">
        <v>45323.680453635752</v>
      </c>
      <c r="E60" s="12">
        <v>45329.680453635752</v>
      </c>
      <c r="F60" s="4">
        <v>6</v>
      </c>
      <c r="G60" s="12" t="s">
        <v>424</v>
      </c>
      <c r="H60" s="13"/>
    </row>
    <row r="61" spans="1:8" x14ac:dyDescent="0.25">
      <c r="A61" s="5" t="s">
        <v>6980</v>
      </c>
      <c r="B61" s="6" t="s">
        <v>491</v>
      </c>
      <c r="C61" s="14">
        <v>45323.167444963299</v>
      </c>
      <c r="D61" s="14">
        <v>45325.167444963299</v>
      </c>
      <c r="E61" s="14">
        <v>45329.167444963299</v>
      </c>
      <c r="F61" s="6">
        <v>4</v>
      </c>
      <c r="G61" s="14" t="s">
        <v>421</v>
      </c>
      <c r="H61" s="15"/>
    </row>
    <row r="62" spans="1:8" x14ac:dyDescent="0.25">
      <c r="A62" s="3" t="s">
        <v>6981</v>
      </c>
      <c r="B62" s="4" t="s">
        <v>493</v>
      </c>
      <c r="C62" s="12">
        <v>45324.1414276184</v>
      </c>
      <c r="D62" s="12">
        <v>45325.1414276184</v>
      </c>
      <c r="E62" s="12">
        <v>45330.1414276184</v>
      </c>
      <c r="F62" s="4">
        <v>5</v>
      </c>
      <c r="G62" s="12" t="s">
        <v>424</v>
      </c>
      <c r="H62" s="13"/>
    </row>
    <row r="63" spans="1:8" x14ac:dyDescent="0.25">
      <c r="A63" s="5" t="s">
        <v>6982</v>
      </c>
      <c r="B63" s="6" t="s">
        <v>494</v>
      </c>
      <c r="C63" s="14">
        <v>45324.628418945962</v>
      </c>
      <c r="D63" s="14">
        <v>45326.628418945962</v>
      </c>
      <c r="E63" s="14">
        <v>45330.628418945962</v>
      </c>
      <c r="F63" s="6">
        <v>4</v>
      </c>
      <c r="G63" s="14" t="s">
        <v>423</v>
      </c>
      <c r="H63" s="15"/>
    </row>
    <row r="64" spans="1:8" x14ac:dyDescent="0.25">
      <c r="A64" s="3" t="s">
        <v>6983</v>
      </c>
      <c r="B64" s="4" t="s">
        <v>495</v>
      </c>
      <c r="C64" s="12">
        <v>45325.115410273509</v>
      </c>
      <c r="D64" s="12">
        <v>45326.115410273509</v>
      </c>
      <c r="E64" s="12">
        <v>45330.115410273509</v>
      </c>
      <c r="F64" s="4">
        <v>4</v>
      </c>
      <c r="G64" s="12" t="s">
        <v>421</v>
      </c>
      <c r="H64" s="13"/>
    </row>
    <row r="65" spans="1:8" x14ac:dyDescent="0.25">
      <c r="A65" s="5" t="s">
        <v>6984</v>
      </c>
      <c r="B65" s="6" t="s">
        <v>496</v>
      </c>
      <c r="C65" s="14">
        <v>45325.602401601063</v>
      </c>
      <c r="D65" s="14">
        <v>45328.602401601063</v>
      </c>
      <c r="E65" s="14">
        <v>45329.602401601063</v>
      </c>
      <c r="F65" s="6">
        <v>1</v>
      </c>
      <c r="G65" s="14" t="s">
        <v>424</v>
      </c>
      <c r="H65" s="15"/>
    </row>
    <row r="66" spans="1:8" x14ac:dyDescent="0.25">
      <c r="A66" s="3" t="s">
        <v>6985</v>
      </c>
      <c r="B66" s="4" t="s">
        <v>497</v>
      </c>
      <c r="C66" s="12">
        <v>45326.08939292861</v>
      </c>
      <c r="D66" s="12">
        <v>45327.08939292861</v>
      </c>
      <c r="E66" s="12">
        <v>45330.08939292861</v>
      </c>
      <c r="F66" s="4">
        <v>3</v>
      </c>
      <c r="G66" s="12" t="s">
        <v>421</v>
      </c>
      <c r="H66" s="13"/>
    </row>
    <row r="67" spans="1:8" x14ac:dyDescent="0.25">
      <c r="A67" s="5" t="s">
        <v>6986</v>
      </c>
      <c r="B67" s="6" t="s">
        <v>498</v>
      </c>
      <c r="C67" s="14">
        <v>45326.576384256172</v>
      </c>
      <c r="D67" s="14">
        <v>45327.576384256172</v>
      </c>
      <c r="E67" s="14">
        <v>45330.576384256172</v>
      </c>
      <c r="F67" s="6">
        <v>3</v>
      </c>
      <c r="G67" s="14" t="s">
        <v>423</v>
      </c>
      <c r="H67" s="15"/>
    </row>
    <row r="68" spans="1:8" x14ac:dyDescent="0.25">
      <c r="A68" s="3" t="s">
        <v>6987</v>
      </c>
      <c r="B68" s="4" t="s">
        <v>499</v>
      </c>
      <c r="C68" s="12">
        <v>45327.063375583719</v>
      </c>
      <c r="D68" s="12">
        <v>45329.063375583719</v>
      </c>
      <c r="E68" s="12">
        <v>45331.063375583719</v>
      </c>
      <c r="F68" s="4">
        <v>2</v>
      </c>
      <c r="G68" s="12" t="s">
        <v>422</v>
      </c>
      <c r="H68" s="13"/>
    </row>
    <row r="69" spans="1:8" x14ac:dyDescent="0.25">
      <c r="A69" s="5" t="s">
        <v>6988</v>
      </c>
      <c r="B69" s="6" t="s">
        <v>500</v>
      </c>
      <c r="C69" s="14">
        <v>45327.550366911273</v>
      </c>
      <c r="D69" s="14">
        <v>45330.550366911273</v>
      </c>
      <c r="E69" s="14">
        <v>45336.550366911273</v>
      </c>
      <c r="F69" s="6">
        <v>6</v>
      </c>
      <c r="G69" s="14" t="s">
        <v>421</v>
      </c>
      <c r="H69" s="15"/>
    </row>
    <row r="70" spans="1:8" x14ac:dyDescent="0.25">
      <c r="A70" s="3" t="s">
        <v>6989</v>
      </c>
      <c r="B70" s="4" t="s">
        <v>501</v>
      </c>
      <c r="C70" s="12">
        <v>45328.03735823882</v>
      </c>
      <c r="D70" s="12">
        <v>45330.03735823882</v>
      </c>
      <c r="E70" s="12">
        <v>45333.03735823882</v>
      </c>
      <c r="F70" s="4">
        <v>3</v>
      </c>
      <c r="G70" s="12" t="s">
        <v>423</v>
      </c>
      <c r="H70" s="13"/>
    </row>
    <row r="71" spans="1:8" x14ac:dyDescent="0.25">
      <c r="A71" s="5" t="s">
        <v>6990</v>
      </c>
      <c r="B71" s="6" t="s">
        <v>502</v>
      </c>
      <c r="C71" s="14">
        <v>45328.524349566367</v>
      </c>
      <c r="D71" s="14">
        <v>45330.524349566367</v>
      </c>
      <c r="E71" s="14">
        <v>45334.524349566367</v>
      </c>
      <c r="F71" s="6">
        <v>4</v>
      </c>
      <c r="G71" s="14" t="s">
        <v>424</v>
      </c>
      <c r="H71" s="15"/>
    </row>
    <row r="72" spans="1:8" x14ac:dyDescent="0.25">
      <c r="A72" s="3" t="s">
        <v>6991</v>
      </c>
      <c r="B72" s="4" t="s">
        <v>503</v>
      </c>
      <c r="C72" s="12">
        <v>45329.011340893921</v>
      </c>
      <c r="D72" s="12">
        <v>45330.011340893921</v>
      </c>
      <c r="E72" s="12">
        <v>45335.011340893921</v>
      </c>
      <c r="F72" s="4">
        <v>5</v>
      </c>
      <c r="G72" s="12" t="s">
        <v>421</v>
      </c>
      <c r="H72" s="13"/>
    </row>
    <row r="73" spans="1:8" x14ac:dyDescent="0.25">
      <c r="A73" s="5" t="s">
        <v>6992</v>
      </c>
      <c r="B73" s="6" t="s">
        <v>504</v>
      </c>
      <c r="C73" s="14">
        <v>45329.498332221468</v>
      </c>
      <c r="D73" s="14">
        <v>45332.498332221468</v>
      </c>
      <c r="E73" s="14">
        <v>45334.498332221468</v>
      </c>
      <c r="F73" s="6">
        <v>2</v>
      </c>
      <c r="G73" s="14" t="s">
        <v>421</v>
      </c>
      <c r="H73" s="15"/>
    </row>
    <row r="74" spans="1:8" x14ac:dyDescent="0.25">
      <c r="A74" s="3" t="s">
        <v>6993</v>
      </c>
      <c r="B74" s="4" t="s">
        <v>505</v>
      </c>
      <c r="C74" s="12">
        <v>45329.98532354903</v>
      </c>
      <c r="D74" s="12">
        <v>45331.98532354903</v>
      </c>
      <c r="E74" s="12">
        <v>45337.98532354903</v>
      </c>
      <c r="F74" s="4">
        <v>6</v>
      </c>
      <c r="G74" s="12" t="s">
        <v>424</v>
      </c>
      <c r="H74" s="13"/>
    </row>
    <row r="75" spans="1:8" x14ac:dyDescent="0.25">
      <c r="A75" s="5" t="s">
        <v>6994</v>
      </c>
      <c r="B75" s="6" t="s">
        <v>506</v>
      </c>
      <c r="C75" s="14">
        <v>45330.472314876577</v>
      </c>
      <c r="D75" s="14">
        <v>45333.472314876577</v>
      </c>
      <c r="E75" s="14">
        <v>45338.472314876577</v>
      </c>
      <c r="F75" s="6">
        <v>5</v>
      </c>
      <c r="G75" s="14" t="s">
        <v>422</v>
      </c>
      <c r="H75" s="15"/>
    </row>
    <row r="76" spans="1:8" x14ac:dyDescent="0.25">
      <c r="A76" s="3" t="s">
        <v>6995</v>
      </c>
      <c r="B76" s="4" t="s">
        <v>508</v>
      </c>
      <c r="C76" s="12">
        <v>45331.446297531678</v>
      </c>
      <c r="D76" s="12">
        <v>45332.446297531678</v>
      </c>
      <c r="E76" s="12">
        <v>45336.446297531678</v>
      </c>
      <c r="F76" s="4">
        <v>4</v>
      </c>
      <c r="G76" s="12" t="s">
        <v>421</v>
      </c>
      <c r="H76" s="13"/>
    </row>
    <row r="77" spans="1:8" x14ac:dyDescent="0.25">
      <c r="A77" s="5" t="s">
        <v>6996</v>
      </c>
      <c r="B77" s="6" t="s">
        <v>509</v>
      </c>
      <c r="C77" s="14">
        <v>45331.933288859233</v>
      </c>
      <c r="D77" s="14">
        <v>45333.933288859233</v>
      </c>
      <c r="E77" s="14">
        <v>45334.933288859233</v>
      </c>
      <c r="F77" s="6">
        <v>1</v>
      </c>
      <c r="G77" s="14" t="s">
        <v>424</v>
      </c>
      <c r="H77" s="15"/>
    </row>
    <row r="78" spans="1:8" x14ac:dyDescent="0.25">
      <c r="A78" s="3" t="s">
        <v>6997</v>
      </c>
      <c r="B78" s="4" t="s">
        <v>510</v>
      </c>
      <c r="C78" s="12">
        <v>45332.42028018678</v>
      </c>
      <c r="D78" s="12">
        <v>45334.42028018678</v>
      </c>
      <c r="E78" s="12">
        <v>45335.42028018678</v>
      </c>
      <c r="F78" s="4">
        <v>1</v>
      </c>
      <c r="G78" s="12" t="s">
        <v>423</v>
      </c>
      <c r="H78" s="13"/>
    </row>
    <row r="79" spans="1:8" x14ac:dyDescent="0.25">
      <c r="A79" s="5" t="s">
        <v>6998</v>
      </c>
      <c r="B79" s="6" t="s">
        <v>511</v>
      </c>
      <c r="C79" s="14">
        <v>45332.907271514341</v>
      </c>
      <c r="D79" s="14">
        <v>45334.907271514341</v>
      </c>
      <c r="E79" s="14">
        <v>45335.907271514341</v>
      </c>
      <c r="F79" s="6">
        <v>1</v>
      </c>
      <c r="G79" s="14" t="s">
        <v>424</v>
      </c>
      <c r="H79" s="15"/>
    </row>
    <row r="80" spans="1:8" x14ac:dyDescent="0.25">
      <c r="A80" s="3" t="s">
        <v>6999</v>
      </c>
      <c r="B80" s="4" t="s">
        <v>512</v>
      </c>
      <c r="C80" s="12">
        <v>45333.394262841888</v>
      </c>
      <c r="D80" s="12">
        <v>45336.394262841888</v>
      </c>
      <c r="E80" s="12">
        <v>45339.394262841888</v>
      </c>
      <c r="F80" s="4">
        <v>3</v>
      </c>
      <c r="G80" s="12" t="s">
        <v>421</v>
      </c>
      <c r="H80" s="13"/>
    </row>
    <row r="81" spans="1:8" x14ac:dyDescent="0.25">
      <c r="A81" s="5" t="s">
        <v>7000</v>
      </c>
      <c r="B81" s="6" t="s">
        <v>513</v>
      </c>
      <c r="C81" s="14">
        <v>45333.881254169442</v>
      </c>
      <c r="D81" s="14">
        <v>45334.881254169442</v>
      </c>
      <c r="E81" s="14">
        <v>45335.881254169442</v>
      </c>
      <c r="F81" s="6">
        <v>1</v>
      </c>
      <c r="G81" s="14" t="s">
        <v>424</v>
      </c>
      <c r="H81" s="15"/>
    </row>
    <row r="82" spans="1:8" x14ac:dyDescent="0.25">
      <c r="A82" s="3" t="s">
        <v>7001</v>
      </c>
      <c r="B82" s="4" t="s">
        <v>514</v>
      </c>
      <c r="C82" s="12">
        <v>45334.368245496989</v>
      </c>
      <c r="D82" s="12">
        <v>45337.368245496989</v>
      </c>
      <c r="E82" s="12">
        <v>45343.368245496989</v>
      </c>
      <c r="F82" s="4">
        <v>6</v>
      </c>
      <c r="G82" s="12" t="s">
        <v>422</v>
      </c>
      <c r="H82" s="13"/>
    </row>
    <row r="83" spans="1:8" x14ac:dyDescent="0.25">
      <c r="A83" s="5" t="s">
        <v>7002</v>
      </c>
      <c r="B83" s="6" t="s">
        <v>515</v>
      </c>
      <c r="C83" s="14">
        <v>45334.855236824551</v>
      </c>
      <c r="D83" s="14">
        <v>45336.855236824551</v>
      </c>
      <c r="E83" s="14">
        <v>45340.855236824551</v>
      </c>
      <c r="F83" s="6">
        <v>4</v>
      </c>
      <c r="G83" s="14" t="s">
        <v>424</v>
      </c>
      <c r="H83" s="15"/>
    </row>
    <row r="84" spans="1:8" x14ac:dyDescent="0.25">
      <c r="A84" s="3" t="s">
        <v>7003</v>
      </c>
      <c r="B84" s="4" t="s">
        <v>516</v>
      </c>
      <c r="C84" s="12">
        <v>45335.342228152098</v>
      </c>
      <c r="D84" s="12">
        <v>45336.342228152098</v>
      </c>
      <c r="E84" s="12">
        <v>45339.342228152098</v>
      </c>
      <c r="F84" s="4">
        <v>3</v>
      </c>
      <c r="G84" s="12" t="s">
        <v>422</v>
      </c>
      <c r="H84" s="13"/>
    </row>
    <row r="85" spans="1:8" x14ac:dyDescent="0.25">
      <c r="A85" s="5" t="s">
        <v>7004</v>
      </c>
      <c r="B85" s="6" t="s">
        <v>517</v>
      </c>
      <c r="C85" s="14">
        <v>45335.829219479652</v>
      </c>
      <c r="D85" s="14">
        <v>45338.829219479652</v>
      </c>
      <c r="E85" s="14">
        <v>45344.829219479652</v>
      </c>
      <c r="F85" s="6">
        <v>6</v>
      </c>
      <c r="G85" s="14" t="s">
        <v>423</v>
      </c>
      <c r="H85" s="15"/>
    </row>
    <row r="86" spans="1:8" x14ac:dyDescent="0.25">
      <c r="A86" s="3" t="s">
        <v>7005</v>
      </c>
      <c r="B86" s="4" t="s">
        <v>518</v>
      </c>
      <c r="C86" s="12">
        <v>45336.316210807199</v>
      </c>
      <c r="D86" s="12">
        <v>45338.316210807199</v>
      </c>
      <c r="E86" s="12">
        <v>45339.316210807199</v>
      </c>
      <c r="F86" s="4">
        <v>1</v>
      </c>
      <c r="G86" s="12" t="s">
        <v>422</v>
      </c>
      <c r="H86" s="13"/>
    </row>
    <row r="87" spans="1:8" x14ac:dyDescent="0.25">
      <c r="A87" s="5" t="s">
        <v>7006</v>
      </c>
      <c r="B87" s="6" t="s">
        <v>519</v>
      </c>
      <c r="C87" s="14">
        <v>45336.803202134754</v>
      </c>
      <c r="D87" s="14">
        <v>45337.803202134754</v>
      </c>
      <c r="E87" s="14">
        <v>45343.803202134754</v>
      </c>
      <c r="F87" s="6">
        <v>6</v>
      </c>
      <c r="G87" s="14" t="s">
        <v>424</v>
      </c>
      <c r="H87" s="15"/>
    </row>
    <row r="88" spans="1:8" x14ac:dyDescent="0.25">
      <c r="A88" s="3" t="s">
        <v>7007</v>
      </c>
      <c r="B88" s="4" t="s">
        <v>521</v>
      </c>
      <c r="C88" s="12">
        <v>45337.777184789848</v>
      </c>
      <c r="D88" s="12">
        <v>45339.777184789848</v>
      </c>
      <c r="E88" s="12">
        <v>45343.777184789848</v>
      </c>
      <c r="F88" s="4">
        <v>4</v>
      </c>
      <c r="G88" s="12" t="s">
        <v>422</v>
      </c>
      <c r="H88" s="13"/>
    </row>
    <row r="89" spans="1:8" x14ac:dyDescent="0.25">
      <c r="A89" s="5" t="s">
        <v>7008</v>
      </c>
      <c r="B89" s="6" t="s">
        <v>522</v>
      </c>
      <c r="C89" s="14">
        <v>45338.264176117409</v>
      </c>
      <c r="D89" s="14">
        <v>45339.264176117409</v>
      </c>
      <c r="E89" s="14">
        <v>45343.264176117409</v>
      </c>
      <c r="F89" s="6">
        <v>4</v>
      </c>
      <c r="G89" s="14" t="s">
        <v>423</v>
      </c>
      <c r="H89" s="15"/>
    </row>
    <row r="90" spans="1:8" x14ac:dyDescent="0.25">
      <c r="A90" s="3" t="s">
        <v>7009</v>
      </c>
      <c r="B90" s="4" t="s">
        <v>523</v>
      </c>
      <c r="C90" s="12">
        <v>45338.751167444963</v>
      </c>
      <c r="D90" s="12">
        <v>45339.751167444963</v>
      </c>
      <c r="E90" s="12">
        <v>45345.751167444963</v>
      </c>
      <c r="F90" s="4">
        <v>6</v>
      </c>
      <c r="G90" s="12" t="s">
        <v>422</v>
      </c>
      <c r="H90" s="13"/>
    </row>
    <row r="91" spans="1:8" x14ac:dyDescent="0.25">
      <c r="A91" s="5" t="s">
        <v>7010</v>
      </c>
      <c r="B91" s="6" t="s">
        <v>524</v>
      </c>
      <c r="C91" s="14">
        <v>45339.23815877251</v>
      </c>
      <c r="D91" s="14">
        <v>45342.23815877251</v>
      </c>
      <c r="E91" s="14">
        <v>45344.23815877251</v>
      </c>
      <c r="F91" s="6">
        <v>2</v>
      </c>
      <c r="G91" s="14" t="s">
        <v>422</v>
      </c>
      <c r="H91" s="15"/>
    </row>
    <row r="92" spans="1:8" x14ac:dyDescent="0.25">
      <c r="A92" s="3" t="s">
        <v>7011</v>
      </c>
      <c r="B92" s="4" t="s">
        <v>525</v>
      </c>
      <c r="C92" s="12">
        <v>45339.725150100057</v>
      </c>
      <c r="D92" s="12">
        <v>45340.725150100057</v>
      </c>
      <c r="E92" s="12">
        <v>45344.725150100057</v>
      </c>
      <c r="F92" s="4">
        <v>4</v>
      </c>
      <c r="G92" s="12" t="s">
        <v>422</v>
      </c>
      <c r="H92" s="13"/>
    </row>
    <row r="93" spans="1:8" x14ac:dyDescent="0.25">
      <c r="A93" s="5" t="s">
        <v>7012</v>
      </c>
      <c r="B93" s="6" t="s">
        <v>526</v>
      </c>
      <c r="C93" s="14">
        <v>45340.212141427619</v>
      </c>
      <c r="D93" s="14">
        <v>45343.212141427619</v>
      </c>
      <c r="E93" s="14">
        <v>45348.212141427619</v>
      </c>
      <c r="F93" s="6">
        <v>5</v>
      </c>
      <c r="G93" s="14" t="s">
        <v>423</v>
      </c>
      <c r="H93" s="15"/>
    </row>
    <row r="94" spans="1:8" x14ac:dyDescent="0.25">
      <c r="A94" s="3" t="s">
        <v>7013</v>
      </c>
      <c r="B94" s="4" t="s">
        <v>527</v>
      </c>
      <c r="C94" s="12">
        <v>45340.699132755159</v>
      </c>
      <c r="D94" s="12">
        <v>45343.699132755159</v>
      </c>
      <c r="E94" s="12">
        <v>45347.699132755159</v>
      </c>
      <c r="F94" s="4">
        <v>4</v>
      </c>
      <c r="G94" s="12" t="s">
        <v>424</v>
      </c>
      <c r="H94" s="13"/>
    </row>
    <row r="95" spans="1:8" x14ac:dyDescent="0.25">
      <c r="A95" s="5" t="s">
        <v>7014</v>
      </c>
      <c r="B95" s="6" t="s">
        <v>529</v>
      </c>
      <c r="C95" s="14">
        <v>45341.673115410267</v>
      </c>
      <c r="D95" s="14">
        <v>45344.673115410267</v>
      </c>
      <c r="E95" s="14">
        <v>45348.673115410267</v>
      </c>
      <c r="F95" s="6">
        <v>4</v>
      </c>
      <c r="G95" s="14" t="s">
        <v>422</v>
      </c>
      <c r="H95" s="15"/>
    </row>
    <row r="96" spans="1:8" x14ac:dyDescent="0.25">
      <c r="A96" s="3" t="s">
        <v>7015</v>
      </c>
      <c r="B96" s="4" t="s">
        <v>530</v>
      </c>
      <c r="C96" s="12">
        <v>45342.160106737821</v>
      </c>
      <c r="D96" s="12">
        <v>45343.160106737821</v>
      </c>
      <c r="E96" s="12">
        <v>45347.160106737821</v>
      </c>
      <c r="F96" s="4">
        <v>4</v>
      </c>
      <c r="G96" s="12" t="s">
        <v>421</v>
      </c>
      <c r="H96" s="13"/>
    </row>
    <row r="97" spans="1:8" x14ac:dyDescent="0.25">
      <c r="A97" s="5" t="s">
        <v>7016</v>
      </c>
      <c r="B97" s="6" t="s">
        <v>531</v>
      </c>
      <c r="C97" s="14">
        <v>45342.647098065368</v>
      </c>
      <c r="D97" s="14">
        <v>45343.647098065368</v>
      </c>
      <c r="E97" s="14">
        <v>45345.647098065368</v>
      </c>
      <c r="F97" s="6">
        <v>2</v>
      </c>
      <c r="G97" s="14" t="s">
        <v>423</v>
      </c>
      <c r="H97" s="15"/>
    </row>
    <row r="98" spans="1:8" x14ac:dyDescent="0.25">
      <c r="A98" s="3" t="s">
        <v>7017</v>
      </c>
      <c r="B98" s="4" t="s">
        <v>532</v>
      </c>
      <c r="C98" s="12">
        <v>45343.13408939293</v>
      </c>
      <c r="D98" s="12">
        <v>45346.13408939293</v>
      </c>
      <c r="E98" s="12">
        <v>45350.13408939293</v>
      </c>
      <c r="F98" s="4">
        <v>4</v>
      </c>
      <c r="G98" s="12" t="s">
        <v>422</v>
      </c>
      <c r="H98" s="13"/>
    </row>
    <row r="99" spans="1:8" x14ac:dyDescent="0.25">
      <c r="A99" s="5" t="s">
        <v>7018</v>
      </c>
      <c r="B99" s="6" t="s">
        <v>533</v>
      </c>
      <c r="C99" s="14">
        <v>45343.621080720477</v>
      </c>
      <c r="D99" s="14">
        <v>45344.621080720477</v>
      </c>
      <c r="E99" s="14">
        <v>45350.621080720477</v>
      </c>
      <c r="F99" s="6">
        <v>6</v>
      </c>
      <c r="G99" s="14" t="s">
        <v>423</v>
      </c>
      <c r="H99" s="15"/>
    </row>
    <row r="100" spans="1:8" x14ac:dyDescent="0.25">
      <c r="A100" s="3" t="s">
        <v>7019</v>
      </c>
      <c r="B100" s="4" t="s">
        <v>534</v>
      </c>
      <c r="C100" s="12">
        <v>45344.108072048017</v>
      </c>
      <c r="D100" s="12">
        <v>45347.108072048017</v>
      </c>
      <c r="E100" s="12">
        <v>45350.108072048017</v>
      </c>
      <c r="F100" s="4">
        <v>3</v>
      </c>
      <c r="G100" s="12" t="s">
        <v>422</v>
      </c>
      <c r="H100" s="13"/>
    </row>
    <row r="101" spans="1:8" x14ac:dyDescent="0.25">
      <c r="A101" s="5" t="s">
        <v>7020</v>
      </c>
      <c r="B101" s="6" t="s">
        <v>535</v>
      </c>
      <c r="C101" s="14">
        <v>45344.595063375578</v>
      </c>
      <c r="D101" s="14">
        <v>45347.595063375578</v>
      </c>
      <c r="E101" s="14">
        <v>45353.595063375578</v>
      </c>
      <c r="F101" s="6">
        <v>6</v>
      </c>
      <c r="G101" s="14" t="s">
        <v>424</v>
      </c>
      <c r="H101" s="15"/>
    </row>
    <row r="102" spans="1:8" x14ac:dyDescent="0.25">
      <c r="A102" s="3" t="s">
        <v>7021</v>
      </c>
      <c r="B102" s="4" t="s">
        <v>536</v>
      </c>
      <c r="C102" s="12">
        <v>45345.082054703133</v>
      </c>
      <c r="D102" s="12">
        <v>45348.082054703133</v>
      </c>
      <c r="E102" s="12">
        <v>45352.082054703133</v>
      </c>
      <c r="F102" s="4">
        <v>4</v>
      </c>
      <c r="G102" s="12" t="s">
        <v>424</v>
      </c>
      <c r="H102" s="13"/>
    </row>
    <row r="103" spans="1:8" x14ac:dyDescent="0.25">
      <c r="A103" s="5" t="s">
        <v>7022</v>
      </c>
      <c r="B103" s="6" t="s">
        <v>537</v>
      </c>
      <c r="C103" s="14">
        <v>45345.56904603068</v>
      </c>
      <c r="D103" s="14">
        <v>45347.56904603068</v>
      </c>
      <c r="E103" s="14">
        <v>45348.56904603068</v>
      </c>
      <c r="F103" s="6">
        <v>1</v>
      </c>
      <c r="G103" s="14" t="s">
        <v>422</v>
      </c>
      <c r="H103" s="15"/>
    </row>
    <row r="104" spans="1:8" x14ac:dyDescent="0.25">
      <c r="A104" s="3" t="s">
        <v>7023</v>
      </c>
      <c r="B104" s="4" t="s">
        <v>538</v>
      </c>
      <c r="C104" s="12">
        <v>45346.056037358227</v>
      </c>
      <c r="D104" s="12">
        <v>45347.056037358227</v>
      </c>
      <c r="E104" s="12">
        <v>45348.056037358227</v>
      </c>
      <c r="F104" s="4">
        <v>1</v>
      </c>
      <c r="G104" s="12" t="s">
        <v>424</v>
      </c>
      <c r="H104" s="13"/>
    </row>
    <row r="105" spans="1:8" x14ac:dyDescent="0.25">
      <c r="A105" s="5" t="s">
        <v>7024</v>
      </c>
      <c r="B105" s="6" t="s">
        <v>539</v>
      </c>
      <c r="C105" s="14">
        <v>45346.543028685788</v>
      </c>
      <c r="D105" s="14">
        <v>45347.543028685788</v>
      </c>
      <c r="E105" s="14">
        <v>45350.543028685788</v>
      </c>
      <c r="F105" s="6">
        <v>3</v>
      </c>
      <c r="G105" s="14" t="s">
        <v>422</v>
      </c>
      <c r="H105" s="15"/>
    </row>
    <row r="106" spans="1:8" x14ac:dyDescent="0.25">
      <c r="A106" s="3" t="s">
        <v>7025</v>
      </c>
      <c r="B106" s="4" t="s">
        <v>540</v>
      </c>
      <c r="C106" s="12">
        <v>45347.030020013342</v>
      </c>
      <c r="D106" s="12">
        <v>45350.030020013342</v>
      </c>
      <c r="E106" s="12">
        <v>45354.030020013342</v>
      </c>
      <c r="F106" s="4">
        <v>4</v>
      </c>
      <c r="G106" s="12" t="s">
        <v>424</v>
      </c>
      <c r="H106" s="13"/>
    </row>
    <row r="107" spans="1:8" x14ac:dyDescent="0.25">
      <c r="A107" s="5" t="s">
        <v>7026</v>
      </c>
      <c r="B107" s="6" t="s">
        <v>541</v>
      </c>
      <c r="C107" s="14">
        <v>45347.517011340889</v>
      </c>
      <c r="D107" s="14">
        <v>45348.517011340889</v>
      </c>
      <c r="E107" s="14">
        <v>45353.517011340889</v>
      </c>
      <c r="F107" s="6">
        <v>5</v>
      </c>
      <c r="G107" s="14" t="s">
        <v>421</v>
      </c>
      <c r="H107" s="15"/>
    </row>
    <row r="108" spans="1:8" x14ac:dyDescent="0.25">
      <c r="A108" s="3" t="s">
        <v>7027</v>
      </c>
      <c r="B108" s="4" t="s">
        <v>542</v>
      </c>
      <c r="C108" s="12">
        <v>45348.004002668436</v>
      </c>
      <c r="D108" s="12">
        <v>45351.004002668436</v>
      </c>
      <c r="E108" s="12">
        <v>45355.004002668436</v>
      </c>
      <c r="F108" s="4">
        <v>4</v>
      </c>
      <c r="G108" s="12" t="s">
        <v>421</v>
      </c>
      <c r="H108" s="13"/>
    </row>
    <row r="109" spans="1:8" x14ac:dyDescent="0.25">
      <c r="A109" s="5" t="s">
        <v>7028</v>
      </c>
      <c r="B109" s="6" t="s">
        <v>543</v>
      </c>
      <c r="C109" s="14">
        <v>45348.490993995998</v>
      </c>
      <c r="D109" s="14">
        <v>45349.490993995998</v>
      </c>
      <c r="E109" s="14">
        <v>45350.490993995998</v>
      </c>
      <c r="F109" s="6">
        <v>1</v>
      </c>
      <c r="G109" s="14" t="s">
        <v>421</v>
      </c>
      <c r="H109" s="15"/>
    </row>
    <row r="110" spans="1:8" x14ac:dyDescent="0.25">
      <c r="A110" s="3" t="s">
        <v>7029</v>
      </c>
      <c r="B110" s="4" t="s">
        <v>544</v>
      </c>
      <c r="C110" s="12">
        <v>45348.977985323538</v>
      </c>
      <c r="D110" s="12">
        <v>45351.977985323538</v>
      </c>
      <c r="E110" s="12">
        <v>45353.977985323538</v>
      </c>
      <c r="F110" s="4">
        <v>2</v>
      </c>
      <c r="G110" s="12" t="s">
        <v>423</v>
      </c>
      <c r="H110" s="13"/>
    </row>
    <row r="111" spans="1:8" x14ac:dyDescent="0.25">
      <c r="A111" s="5" t="s">
        <v>7030</v>
      </c>
      <c r="B111" s="6" t="s">
        <v>545</v>
      </c>
      <c r="C111" s="14">
        <v>45349.464976651099</v>
      </c>
      <c r="D111" s="14">
        <v>45352.464976651099</v>
      </c>
      <c r="E111" s="14">
        <v>45355.464976651099</v>
      </c>
      <c r="F111" s="6">
        <v>3</v>
      </c>
      <c r="G111" s="14" t="s">
        <v>423</v>
      </c>
      <c r="H111" s="15"/>
    </row>
    <row r="112" spans="1:8" x14ac:dyDescent="0.25">
      <c r="A112" s="3" t="s">
        <v>7031</v>
      </c>
      <c r="B112" s="4" t="s">
        <v>546</v>
      </c>
      <c r="C112" s="12">
        <v>45349.951967978654</v>
      </c>
      <c r="D112" s="12">
        <v>45351.951967978654</v>
      </c>
      <c r="E112" s="12">
        <v>45353.951967978654</v>
      </c>
      <c r="F112" s="4">
        <v>2</v>
      </c>
      <c r="G112" s="12" t="s">
        <v>421</v>
      </c>
      <c r="H112" s="13"/>
    </row>
    <row r="113" spans="1:8" x14ac:dyDescent="0.25">
      <c r="A113" s="5" t="s">
        <v>7032</v>
      </c>
      <c r="B113" s="6" t="s">
        <v>547</v>
      </c>
      <c r="C113" s="14">
        <v>45350.438959306201</v>
      </c>
      <c r="D113" s="14">
        <v>45353.438959306201</v>
      </c>
      <c r="E113" s="14">
        <v>45358.438959306201</v>
      </c>
      <c r="F113" s="6">
        <v>5</v>
      </c>
      <c r="G113" s="14" t="s">
        <v>423</v>
      </c>
      <c r="H113" s="15"/>
    </row>
    <row r="114" spans="1:8" x14ac:dyDescent="0.25">
      <c r="A114" s="3" t="s">
        <v>7033</v>
      </c>
      <c r="B114" s="4" t="s">
        <v>548</v>
      </c>
      <c r="C114" s="12">
        <v>45350.925950633748</v>
      </c>
      <c r="D114" s="12">
        <v>45352.925950633748</v>
      </c>
      <c r="E114" s="12">
        <v>45356.925950633748</v>
      </c>
      <c r="F114" s="4">
        <v>4</v>
      </c>
      <c r="G114" s="12" t="s">
        <v>424</v>
      </c>
      <c r="H114" s="13"/>
    </row>
    <row r="115" spans="1:8" x14ac:dyDescent="0.25">
      <c r="A115" s="5" t="s">
        <v>7034</v>
      </c>
      <c r="B115" s="6" t="s">
        <v>549</v>
      </c>
      <c r="C115" s="14">
        <v>45351.412941961287</v>
      </c>
      <c r="D115" s="14">
        <v>45352.412941961287</v>
      </c>
      <c r="E115" s="14">
        <v>45357.412941961287</v>
      </c>
      <c r="F115" s="6">
        <v>5</v>
      </c>
      <c r="G115" s="14" t="s">
        <v>422</v>
      </c>
      <c r="H115" s="15"/>
    </row>
    <row r="116" spans="1:8" x14ac:dyDescent="0.25">
      <c r="A116" s="3" t="s">
        <v>7035</v>
      </c>
      <c r="B116" s="4" t="s">
        <v>550</v>
      </c>
      <c r="C116" s="12">
        <v>45351.899933288863</v>
      </c>
      <c r="D116" s="12">
        <v>45352.899933288863</v>
      </c>
      <c r="E116" s="12">
        <v>45354.899933288863</v>
      </c>
      <c r="F116" s="4">
        <v>2</v>
      </c>
      <c r="G116" s="12" t="s">
        <v>422</v>
      </c>
      <c r="H116" s="13"/>
    </row>
    <row r="117" spans="1:8" x14ac:dyDescent="0.25">
      <c r="A117" s="5" t="s">
        <v>7036</v>
      </c>
      <c r="B117" s="6" t="s">
        <v>551</v>
      </c>
      <c r="C117" s="14">
        <v>45352.386924616403</v>
      </c>
      <c r="D117" s="14">
        <v>45354.386924616403</v>
      </c>
      <c r="E117" s="14">
        <v>45358.386924616403</v>
      </c>
      <c r="F117" s="6">
        <v>4</v>
      </c>
      <c r="G117" s="14" t="s">
        <v>422</v>
      </c>
      <c r="H117" s="15"/>
    </row>
    <row r="118" spans="1:8" x14ac:dyDescent="0.25">
      <c r="A118" s="3" t="s">
        <v>7037</v>
      </c>
      <c r="B118" s="4" t="s">
        <v>552</v>
      </c>
      <c r="C118" s="12">
        <v>45352.873915943957</v>
      </c>
      <c r="D118" s="12">
        <v>45353.873915943957</v>
      </c>
      <c r="E118" s="12">
        <v>45359.873915943957</v>
      </c>
      <c r="F118" s="4">
        <v>6</v>
      </c>
      <c r="G118" s="12" t="s">
        <v>421</v>
      </c>
      <c r="H118" s="13"/>
    </row>
    <row r="119" spans="1:8" x14ac:dyDescent="0.25">
      <c r="A119" s="5" t="s">
        <v>7038</v>
      </c>
      <c r="B119" s="6" t="s">
        <v>553</v>
      </c>
      <c r="C119" s="14">
        <v>45353.360907271497</v>
      </c>
      <c r="D119" s="14">
        <v>45355.360907271497</v>
      </c>
      <c r="E119" s="14">
        <v>45361.360907271497</v>
      </c>
      <c r="F119" s="6">
        <v>6</v>
      </c>
      <c r="G119" s="14" t="s">
        <v>423</v>
      </c>
      <c r="H119" s="15"/>
    </row>
    <row r="120" spans="1:8" x14ac:dyDescent="0.25">
      <c r="A120" s="3" t="s">
        <v>7039</v>
      </c>
      <c r="B120" s="4" t="s">
        <v>554</v>
      </c>
      <c r="C120" s="12">
        <v>45353.847898599073</v>
      </c>
      <c r="D120" s="12">
        <v>45354.847898599073</v>
      </c>
      <c r="E120" s="12">
        <v>45359.847898599073</v>
      </c>
      <c r="F120" s="4">
        <v>5</v>
      </c>
      <c r="G120" s="12" t="s">
        <v>424</v>
      </c>
      <c r="H120" s="13"/>
    </row>
    <row r="121" spans="1:8" x14ac:dyDescent="0.25">
      <c r="A121" s="5" t="s">
        <v>7040</v>
      </c>
      <c r="B121" s="6" t="s">
        <v>555</v>
      </c>
      <c r="C121" s="14">
        <v>45354.334889926613</v>
      </c>
      <c r="D121" s="14">
        <v>45356.334889926613</v>
      </c>
      <c r="E121" s="14">
        <v>45362.334889926613</v>
      </c>
      <c r="F121" s="6">
        <v>6</v>
      </c>
      <c r="G121" s="14" t="s">
        <v>424</v>
      </c>
      <c r="H121" s="15"/>
    </row>
    <row r="122" spans="1:8" x14ac:dyDescent="0.25">
      <c r="A122" s="3" t="s">
        <v>7041</v>
      </c>
      <c r="B122" s="4" t="s">
        <v>556</v>
      </c>
      <c r="C122" s="12">
        <v>45354.821881254167</v>
      </c>
      <c r="D122" s="12">
        <v>45356.821881254167</v>
      </c>
      <c r="E122" s="12">
        <v>45362.821881254167</v>
      </c>
      <c r="F122" s="4">
        <v>6</v>
      </c>
      <c r="G122" s="12" t="s">
        <v>421</v>
      </c>
      <c r="H122" s="13"/>
    </row>
    <row r="123" spans="1:8" x14ac:dyDescent="0.25">
      <c r="A123" s="5" t="s">
        <v>7042</v>
      </c>
      <c r="B123" s="6" t="s">
        <v>557</v>
      </c>
      <c r="C123" s="14">
        <v>45355.308872581707</v>
      </c>
      <c r="D123" s="14">
        <v>45358.308872581707</v>
      </c>
      <c r="E123" s="14">
        <v>45359.308872581707</v>
      </c>
      <c r="F123" s="6">
        <v>1</v>
      </c>
      <c r="G123" s="14" t="s">
        <v>424</v>
      </c>
      <c r="H123" s="15"/>
    </row>
    <row r="124" spans="1:8" x14ac:dyDescent="0.25">
      <c r="A124" s="3" t="s">
        <v>7043</v>
      </c>
      <c r="B124" s="4" t="s">
        <v>558</v>
      </c>
      <c r="C124" s="12">
        <v>45355.795863909269</v>
      </c>
      <c r="D124" s="12">
        <v>45356.795863909269</v>
      </c>
      <c r="E124" s="12">
        <v>45362.795863909269</v>
      </c>
      <c r="F124" s="4">
        <v>6</v>
      </c>
      <c r="G124" s="12" t="s">
        <v>424</v>
      </c>
      <c r="H124" s="13"/>
    </row>
    <row r="125" spans="1:8" x14ac:dyDescent="0.25">
      <c r="A125" s="5" t="s">
        <v>7044</v>
      </c>
      <c r="B125" s="6" t="s">
        <v>560</v>
      </c>
      <c r="C125" s="14">
        <v>45356.769846564377</v>
      </c>
      <c r="D125" s="14">
        <v>45358.769846564377</v>
      </c>
      <c r="E125" s="14">
        <v>45361.769846564377</v>
      </c>
      <c r="F125" s="6">
        <v>3</v>
      </c>
      <c r="G125" s="14" t="s">
        <v>424</v>
      </c>
      <c r="H125" s="15"/>
    </row>
    <row r="126" spans="1:8" x14ac:dyDescent="0.25">
      <c r="A126" s="3" t="s">
        <v>7045</v>
      </c>
      <c r="B126" s="4" t="s">
        <v>561</v>
      </c>
      <c r="C126" s="12">
        <v>45357.256837891917</v>
      </c>
      <c r="D126" s="12">
        <v>45360.256837891917</v>
      </c>
      <c r="E126" s="12">
        <v>45361.256837891917</v>
      </c>
      <c r="F126" s="4">
        <v>1</v>
      </c>
      <c r="G126" s="12" t="s">
        <v>423</v>
      </c>
      <c r="H126" s="13"/>
    </row>
    <row r="127" spans="1:8" x14ac:dyDescent="0.25">
      <c r="A127" s="5" t="s">
        <v>7046</v>
      </c>
      <c r="B127" s="6" t="s">
        <v>562</v>
      </c>
      <c r="C127" s="14">
        <v>45357.743829219478</v>
      </c>
      <c r="D127" s="14">
        <v>45359.743829219478</v>
      </c>
      <c r="E127" s="14">
        <v>45360.743829219478</v>
      </c>
      <c r="F127" s="6">
        <v>1</v>
      </c>
      <c r="G127" s="14" t="s">
        <v>424</v>
      </c>
      <c r="H127" s="15"/>
    </row>
    <row r="128" spans="1:8" x14ac:dyDescent="0.25">
      <c r="A128" s="3" t="s">
        <v>7047</v>
      </c>
      <c r="B128" s="4" t="s">
        <v>563</v>
      </c>
      <c r="C128" s="12">
        <v>45358.230820547033</v>
      </c>
      <c r="D128" s="12">
        <v>45359.230820547033</v>
      </c>
      <c r="E128" s="12">
        <v>45361.230820547033</v>
      </c>
      <c r="F128" s="4">
        <v>2</v>
      </c>
      <c r="G128" s="12" t="s">
        <v>422</v>
      </c>
      <c r="H128" s="13"/>
    </row>
    <row r="129" spans="1:8" x14ac:dyDescent="0.25">
      <c r="A129" s="5" t="s">
        <v>7048</v>
      </c>
      <c r="B129" s="6" t="s">
        <v>564</v>
      </c>
      <c r="C129" s="14">
        <v>45358.717811874572</v>
      </c>
      <c r="D129" s="14">
        <v>45359.717811874572</v>
      </c>
      <c r="E129" s="14">
        <v>45360.717811874572</v>
      </c>
      <c r="F129" s="6">
        <v>1</v>
      </c>
      <c r="G129" s="14" t="s">
        <v>421</v>
      </c>
      <c r="H129" s="15"/>
    </row>
    <row r="130" spans="1:8" x14ac:dyDescent="0.25">
      <c r="A130" s="3" t="s">
        <v>7049</v>
      </c>
      <c r="B130" s="4" t="s">
        <v>565</v>
      </c>
      <c r="C130" s="12">
        <v>45359.204803202127</v>
      </c>
      <c r="D130" s="12">
        <v>45360.204803202127</v>
      </c>
      <c r="E130" s="12">
        <v>45361.204803202127</v>
      </c>
      <c r="F130" s="4">
        <v>1</v>
      </c>
      <c r="G130" s="12" t="s">
        <v>423</v>
      </c>
      <c r="H130" s="13"/>
    </row>
    <row r="131" spans="1:8" x14ac:dyDescent="0.25">
      <c r="A131" s="5" t="s">
        <v>7050</v>
      </c>
      <c r="B131" s="6" t="s">
        <v>566</v>
      </c>
      <c r="C131" s="14">
        <v>45359.691794529666</v>
      </c>
      <c r="D131" s="14">
        <v>45361.691794529666</v>
      </c>
      <c r="E131" s="14">
        <v>45363.691794529666</v>
      </c>
      <c r="F131" s="6">
        <v>2</v>
      </c>
      <c r="G131" s="14" t="s">
        <v>424</v>
      </c>
      <c r="H131" s="15"/>
    </row>
    <row r="132" spans="1:8" x14ac:dyDescent="0.25">
      <c r="A132" s="3" t="s">
        <v>7051</v>
      </c>
      <c r="B132" s="4" t="s">
        <v>567</v>
      </c>
      <c r="C132" s="12">
        <v>45360.178785857242</v>
      </c>
      <c r="D132" s="12">
        <v>45363.178785857242</v>
      </c>
      <c r="E132" s="12">
        <v>45364.178785857242</v>
      </c>
      <c r="F132" s="4">
        <v>1</v>
      </c>
      <c r="G132" s="12" t="s">
        <v>423</v>
      </c>
      <c r="H132" s="13"/>
    </row>
    <row r="133" spans="1:8" x14ac:dyDescent="0.25">
      <c r="A133" s="5" t="s">
        <v>7052</v>
      </c>
      <c r="B133" s="6" t="s">
        <v>569</v>
      </c>
      <c r="C133" s="14">
        <v>45361.152768512336</v>
      </c>
      <c r="D133" s="14">
        <v>45363.152768512336</v>
      </c>
      <c r="E133" s="14">
        <v>45364.152768512336</v>
      </c>
      <c r="F133" s="6">
        <v>1</v>
      </c>
      <c r="G133" s="14" t="s">
        <v>422</v>
      </c>
      <c r="H133" s="15"/>
    </row>
    <row r="134" spans="1:8" x14ac:dyDescent="0.25">
      <c r="A134" s="3" t="s">
        <v>7053</v>
      </c>
      <c r="B134" s="4" t="s">
        <v>570</v>
      </c>
      <c r="C134" s="12">
        <v>45361.639759839883</v>
      </c>
      <c r="D134" s="12">
        <v>45364.639759839883</v>
      </c>
      <c r="E134" s="12">
        <v>45367.639759839883</v>
      </c>
      <c r="F134" s="4">
        <v>3</v>
      </c>
      <c r="G134" s="12" t="s">
        <v>421</v>
      </c>
      <c r="H134" s="13"/>
    </row>
    <row r="135" spans="1:8" x14ac:dyDescent="0.25">
      <c r="A135" s="5" t="s">
        <v>7054</v>
      </c>
      <c r="B135" s="6" t="s">
        <v>571</v>
      </c>
      <c r="C135" s="14">
        <v>45362.126751167452</v>
      </c>
      <c r="D135" s="14">
        <v>45364.126751167452</v>
      </c>
      <c r="E135" s="14">
        <v>45365.126751167452</v>
      </c>
      <c r="F135" s="6">
        <v>1</v>
      </c>
      <c r="G135" s="14" t="s">
        <v>424</v>
      </c>
      <c r="H135" s="15"/>
    </row>
    <row r="136" spans="1:8" x14ac:dyDescent="0.25">
      <c r="A136" s="3" t="s">
        <v>7055</v>
      </c>
      <c r="B136" s="4" t="s">
        <v>572</v>
      </c>
      <c r="C136" s="12">
        <v>45362.613742494992</v>
      </c>
      <c r="D136" s="12">
        <v>45364.613742494992</v>
      </c>
      <c r="E136" s="12">
        <v>45365.613742494992</v>
      </c>
      <c r="F136" s="4">
        <v>1</v>
      </c>
      <c r="G136" s="12" t="s">
        <v>424</v>
      </c>
      <c r="H136" s="13"/>
    </row>
    <row r="137" spans="1:8" x14ac:dyDescent="0.25">
      <c r="A137" s="5" t="s">
        <v>7056</v>
      </c>
      <c r="B137" s="6" t="s">
        <v>573</v>
      </c>
      <c r="C137" s="14">
        <v>45363.100733822554</v>
      </c>
      <c r="D137" s="14">
        <v>45364.100733822554</v>
      </c>
      <c r="E137" s="14">
        <v>45367.100733822554</v>
      </c>
      <c r="F137" s="6">
        <v>3</v>
      </c>
      <c r="G137" s="14" t="s">
        <v>424</v>
      </c>
      <c r="H137" s="15"/>
    </row>
    <row r="138" spans="1:8" x14ac:dyDescent="0.25">
      <c r="A138" s="3" t="s">
        <v>7057</v>
      </c>
      <c r="B138" s="4" t="s">
        <v>574</v>
      </c>
      <c r="C138" s="12">
        <v>45363.587725150093</v>
      </c>
      <c r="D138" s="12">
        <v>45365.587725150093</v>
      </c>
      <c r="E138" s="12">
        <v>45367.587725150093</v>
      </c>
      <c r="F138" s="4">
        <v>2</v>
      </c>
      <c r="G138" s="12" t="s">
        <v>424</v>
      </c>
      <c r="H138" s="13"/>
    </row>
    <row r="139" spans="1:8" x14ac:dyDescent="0.25">
      <c r="A139" s="5" t="s">
        <v>7058</v>
      </c>
      <c r="B139" s="6" t="s">
        <v>575</v>
      </c>
      <c r="C139" s="14">
        <v>45364.074716477648</v>
      </c>
      <c r="D139" s="14">
        <v>45366.074716477648</v>
      </c>
      <c r="E139" s="14">
        <v>45372.074716477648</v>
      </c>
      <c r="F139" s="6">
        <v>6</v>
      </c>
      <c r="G139" s="14" t="s">
        <v>421</v>
      </c>
      <c r="H139" s="15"/>
    </row>
    <row r="140" spans="1:8" x14ac:dyDescent="0.25">
      <c r="A140" s="3" t="s">
        <v>7059</v>
      </c>
      <c r="B140" s="4" t="s">
        <v>576</v>
      </c>
      <c r="C140" s="12">
        <v>45364.561707805187</v>
      </c>
      <c r="D140" s="12">
        <v>45367.561707805187</v>
      </c>
      <c r="E140" s="12">
        <v>45368.561707805187</v>
      </c>
      <c r="F140" s="4">
        <v>1</v>
      </c>
      <c r="G140" s="12" t="s">
        <v>421</v>
      </c>
      <c r="H140" s="13"/>
    </row>
    <row r="141" spans="1:8" x14ac:dyDescent="0.25">
      <c r="A141" s="5" t="s">
        <v>7060</v>
      </c>
      <c r="B141" s="6" t="s">
        <v>577</v>
      </c>
      <c r="C141" s="14">
        <v>45365.048699132763</v>
      </c>
      <c r="D141" s="14">
        <v>45366.048699132763</v>
      </c>
      <c r="E141" s="14">
        <v>45372.048699132763</v>
      </c>
      <c r="F141" s="6">
        <v>6</v>
      </c>
      <c r="G141" s="14" t="s">
        <v>422</v>
      </c>
      <c r="H141" s="15"/>
    </row>
    <row r="142" spans="1:8" x14ac:dyDescent="0.25">
      <c r="A142" s="3" t="s">
        <v>7061</v>
      </c>
      <c r="B142" s="4" t="s">
        <v>578</v>
      </c>
      <c r="C142" s="12">
        <v>45365.535690460303</v>
      </c>
      <c r="D142" s="12">
        <v>45367.535690460303</v>
      </c>
      <c r="E142" s="12">
        <v>45372.535690460303</v>
      </c>
      <c r="F142" s="4">
        <v>5</v>
      </c>
      <c r="G142" s="12" t="s">
        <v>421</v>
      </c>
      <c r="H142" s="13"/>
    </row>
    <row r="143" spans="1:8" x14ac:dyDescent="0.25">
      <c r="A143" s="5" t="s">
        <v>7062</v>
      </c>
      <c r="B143" s="6" t="s">
        <v>579</v>
      </c>
      <c r="C143" s="14">
        <v>45366.02268178785</v>
      </c>
      <c r="D143" s="14">
        <v>45368.02268178785</v>
      </c>
      <c r="E143" s="14">
        <v>45374.02268178785</v>
      </c>
      <c r="F143" s="6">
        <v>6</v>
      </c>
      <c r="G143" s="14" t="s">
        <v>424</v>
      </c>
      <c r="H143" s="15"/>
    </row>
    <row r="144" spans="1:8" x14ac:dyDescent="0.25">
      <c r="A144" s="3" t="s">
        <v>7063</v>
      </c>
      <c r="B144" s="4" t="s">
        <v>580</v>
      </c>
      <c r="C144" s="12">
        <v>45366.509673115397</v>
      </c>
      <c r="D144" s="12">
        <v>45369.509673115397</v>
      </c>
      <c r="E144" s="12">
        <v>45371.509673115397</v>
      </c>
      <c r="F144" s="4">
        <v>2</v>
      </c>
      <c r="G144" s="12" t="s">
        <v>422</v>
      </c>
      <c r="H144" s="13"/>
    </row>
    <row r="145" spans="1:8" x14ac:dyDescent="0.25">
      <c r="A145" s="5" t="s">
        <v>7064</v>
      </c>
      <c r="B145" s="6" t="s">
        <v>581</v>
      </c>
      <c r="C145" s="14">
        <v>45366.996664442951</v>
      </c>
      <c r="D145" s="14">
        <v>45368.996664442951</v>
      </c>
      <c r="E145" s="14">
        <v>45370.996664442951</v>
      </c>
      <c r="F145" s="6">
        <v>2</v>
      </c>
      <c r="G145" s="14" t="s">
        <v>422</v>
      </c>
      <c r="H145" s="15"/>
    </row>
    <row r="146" spans="1:8" x14ac:dyDescent="0.25">
      <c r="A146" s="3" t="s">
        <v>7065</v>
      </c>
      <c r="B146" s="4" t="s">
        <v>582</v>
      </c>
      <c r="C146" s="12">
        <v>45367.483655770513</v>
      </c>
      <c r="D146" s="12">
        <v>45369.483655770513</v>
      </c>
      <c r="E146" s="12">
        <v>45370.483655770513</v>
      </c>
      <c r="F146" s="4">
        <v>1</v>
      </c>
      <c r="G146" s="12" t="s">
        <v>422</v>
      </c>
      <c r="H146" s="13"/>
    </row>
    <row r="147" spans="1:8" x14ac:dyDescent="0.25">
      <c r="A147" s="5" t="s">
        <v>7066</v>
      </c>
      <c r="B147" s="6" t="s">
        <v>583</v>
      </c>
      <c r="C147" s="14">
        <v>45367.970647098053</v>
      </c>
      <c r="D147" s="14">
        <v>45369.970647098053</v>
      </c>
      <c r="E147" s="14">
        <v>45372.970647098053</v>
      </c>
      <c r="F147" s="6">
        <v>3</v>
      </c>
      <c r="G147" s="14" t="s">
        <v>424</v>
      </c>
      <c r="H147" s="15"/>
    </row>
    <row r="148" spans="1:8" x14ac:dyDescent="0.25">
      <c r="A148" s="3" t="s">
        <v>7067</v>
      </c>
      <c r="B148" s="4" t="s">
        <v>585</v>
      </c>
      <c r="C148" s="12">
        <v>45368.944629753161</v>
      </c>
      <c r="D148" s="12">
        <v>45370.944629753161</v>
      </c>
      <c r="E148" s="12">
        <v>45373.944629753161</v>
      </c>
      <c r="F148" s="4">
        <v>3</v>
      </c>
      <c r="G148" s="12" t="s">
        <v>424</v>
      </c>
      <c r="H148" s="13"/>
    </row>
    <row r="149" spans="1:8" x14ac:dyDescent="0.25">
      <c r="A149" s="5" t="s">
        <v>7068</v>
      </c>
      <c r="B149" s="6" t="s">
        <v>586</v>
      </c>
      <c r="C149" s="14">
        <v>45369.431621080723</v>
      </c>
      <c r="D149" s="14">
        <v>45372.431621080723</v>
      </c>
      <c r="E149" s="14">
        <v>45377.431621080723</v>
      </c>
      <c r="F149" s="6">
        <v>5</v>
      </c>
      <c r="G149" s="14" t="s">
        <v>421</v>
      </c>
      <c r="H149" s="15"/>
    </row>
    <row r="150" spans="1:8" x14ac:dyDescent="0.25">
      <c r="A150" s="3" t="s">
        <v>7069</v>
      </c>
      <c r="B150" s="4" t="s">
        <v>587</v>
      </c>
      <c r="C150" s="12">
        <v>45369.918612408263</v>
      </c>
      <c r="D150" s="12">
        <v>45371.918612408263</v>
      </c>
      <c r="E150" s="12">
        <v>45374.918612408263</v>
      </c>
      <c r="F150" s="4">
        <v>3</v>
      </c>
      <c r="G150" s="12" t="s">
        <v>421</v>
      </c>
      <c r="H150" s="13"/>
    </row>
    <row r="151" spans="1:8" x14ac:dyDescent="0.25">
      <c r="A151" s="5" t="s">
        <v>7070</v>
      </c>
      <c r="B151" s="6" t="s">
        <v>588</v>
      </c>
      <c r="C151" s="14">
        <v>45370.405603735817</v>
      </c>
      <c r="D151" s="14">
        <v>45372.405603735817</v>
      </c>
      <c r="E151" s="14">
        <v>45376.405603735817</v>
      </c>
      <c r="F151" s="6">
        <v>4</v>
      </c>
      <c r="G151" s="14" t="s">
        <v>424</v>
      </c>
      <c r="H151" s="15"/>
    </row>
    <row r="152" spans="1:8" x14ac:dyDescent="0.25">
      <c r="A152" s="3" t="s">
        <v>7071</v>
      </c>
      <c r="B152" s="4" t="s">
        <v>589</v>
      </c>
      <c r="C152" s="12">
        <v>45370.892595063371</v>
      </c>
      <c r="D152" s="12">
        <v>45372.892595063371</v>
      </c>
      <c r="E152" s="12">
        <v>45375.892595063371</v>
      </c>
      <c r="F152" s="4">
        <v>3</v>
      </c>
      <c r="G152" s="12" t="s">
        <v>424</v>
      </c>
      <c r="H152" s="13"/>
    </row>
    <row r="153" spans="1:8" x14ac:dyDescent="0.25">
      <c r="A153" s="5" t="s">
        <v>7072</v>
      </c>
      <c r="B153" s="6" t="s">
        <v>590</v>
      </c>
      <c r="C153" s="14">
        <v>45371.379586390933</v>
      </c>
      <c r="D153" s="14">
        <v>45373.379586390933</v>
      </c>
      <c r="E153" s="14">
        <v>45375.379586390933</v>
      </c>
      <c r="F153" s="6">
        <v>2</v>
      </c>
      <c r="G153" s="14" t="s">
        <v>422</v>
      </c>
      <c r="H153" s="15"/>
    </row>
    <row r="154" spans="1:8" x14ac:dyDescent="0.25">
      <c r="A154" s="3" t="s">
        <v>7073</v>
      </c>
      <c r="B154" s="4" t="s">
        <v>591</v>
      </c>
      <c r="C154" s="12">
        <v>45371.866577718472</v>
      </c>
      <c r="D154" s="12">
        <v>45372.866577718472</v>
      </c>
      <c r="E154" s="12">
        <v>45375.866577718472</v>
      </c>
      <c r="F154" s="4">
        <v>3</v>
      </c>
      <c r="G154" s="12" t="s">
        <v>424</v>
      </c>
      <c r="H154" s="13"/>
    </row>
    <row r="155" spans="1:8" x14ac:dyDescent="0.25">
      <c r="A155" s="5" t="s">
        <v>7074</v>
      </c>
      <c r="B155" s="6" t="s">
        <v>592</v>
      </c>
      <c r="C155" s="14">
        <v>45372.353569046027</v>
      </c>
      <c r="D155" s="14">
        <v>45373.353569046027</v>
      </c>
      <c r="E155" s="14">
        <v>45376.353569046027</v>
      </c>
      <c r="F155" s="6">
        <v>3</v>
      </c>
      <c r="G155" s="14" t="s">
        <v>422</v>
      </c>
      <c r="H155" s="15"/>
    </row>
    <row r="156" spans="1:8" x14ac:dyDescent="0.25">
      <c r="A156" s="3" t="s">
        <v>7075</v>
      </c>
      <c r="B156" s="4" t="s">
        <v>593</v>
      </c>
      <c r="C156" s="12">
        <v>45372.840560373566</v>
      </c>
      <c r="D156" s="12">
        <v>45373.840560373566</v>
      </c>
      <c r="E156" s="12">
        <v>45377.840560373566</v>
      </c>
      <c r="F156" s="4">
        <v>4</v>
      </c>
      <c r="G156" s="12" t="s">
        <v>421</v>
      </c>
      <c r="H156" s="13"/>
    </row>
    <row r="157" spans="1:8" x14ac:dyDescent="0.25">
      <c r="A157" s="5" t="s">
        <v>7076</v>
      </c>
      <c r="B157" s="6" t="s">
        <v>594</v>
      </c>
      <c r="C157" s="14">
        <v>45373.327551701121</v>
      </c>
      <c r="D157" s="14">
        <v>45374.327551701121</v>
      </c>
      <c r="E157" s="14">
        <v>45378.327551701121</v>
      </c>
      <c r="F157" s="6">
        <v>4</v>
      </c>
      <c r="G157" s="14" t="s">
        <v>422</v>
      </c>
      <c r="H157" s="15"/>
    </row>
    <row r="158" spans="1:8" x14ac:dyDescent="0.25">
      <c r="A158" s="3" t="s">
        <v>7077</v>
      </c>
      <c r="B158" s="4" t="s">
        <v>595</v>
      </c>
      <c r="C158" s="12">
        <v>45373.814543028682</v>
      </c>
      <c r="D158" s="12">
        <v>45376.814543028682</v>
      </c>
      <c r="E158" s="12">
        <v>45377.814543028682</v>
      </c>
      <c r="F158" s="4">
        <v>1</v>
      </c>
      <c r="G158" s="12" t="s">
        <v>424</v>
      </c>
      <c r="H158" s="13"/>
    </row>
    <row r="159" spans="1:8" x14ac:dyDescent="0.25">
      <c r="A159" s="5" t="s">
        <v>7078</v>
      </c>
      <c r="B159" s="6" t="s">
        <v>596</v>
      </c>
      <c r="C159" s="14">
        <v>45374.301534356229</v>
      </c>
      <c r="D159" s="14">
        <v>45375.301534356229</v>
      </c>
      <c r="E159" s="14">
        <v>45377.301534356229</v>
      </c>
      <c r="F159" s="6">
        <v>2</v>
      </c>
      <c r="G159" s="14" t="s">
        <v>421</v>
      </c>
      <c r="H159" s="15"/>
    </row>
    <row r="160" spans="1:8" x14ac:dyDescent="0.25">
      <c r="A160" s="3" t="s">
        <v>7079</v>
      </c>
      <c r="B160" s="4" t="s">
        <v>597</v>
      </c>
      <c r="C160" s="12">
        <v>45374.788525683784</v>
      </c>
      <c r="D160" s="12">
        <v>45377.788525683784</v>
      </c>
      <c r="E160" s="12">
        <v>45378.788525683784</v>
      </c>
      <c r="F160" s="4">
        <v>1</v>
      </c>
      <c r="G160" s="12" t="s">
        <v>423</v>
      </c>
      <c r="H160" s="13"/>
    </row>
    <row r="161" spans="1:8" x14ac:dyDescent="0.25">
      <c r="A161" s="5" t="s">
        <v>7080</v>
      </c>
      <c r="B161" s="6" t="s">
        <v>598</v>
      </c>
      <c r="C161" s="14">
        <v>45375.275517011331</v>
      </c>
      <c r="D161" s="14">
        <v>45376.275517011331</v>
      </c>
      <c r="E161" s="14">
        <v>45380.275517011331</v>
      </c>
      <c r="F161" s="6">
        <v>4</v>
      </c>
      <c r="G161" s="14" t="s">
        <v>422</v>
      </c>
      <c r="H161" s="15"/>
    </row>
    <row r="162" spans="1:8" x14ac:dyDescent="0.25">
      <c r="A162" s="3" t="s">
        <v>7081</v>
      </c>
      <c r="B162" s="4" t="s">
        <v>599</v>
      </c>
      <c r="C162" s="12">
        <v>45375.762508338892</v>
      </c>
      <c r="D162" s="12">
        <v>45378.762508338892</v>
      </c>
      <c r="E162" s="12">
        <v>45381.762508338892</v>
      </c>
      <c r="F162" s="4">
        <v>3</v>
      </c>
      <c r="G162" s="12" t="s">
        <v>421</v>
      </c>
      <c r="H162" s="13"/>
    </row>
    <row r="163" spans="1:8" x14ac:dyDescent="0.25">
      <c r="A163" s="5" t="s">
        <v>7082</v>
      </c>
      <c r="B163" s="6" t="s">
        <v>600</v>
      </c>
      <c r="C163" s="14">
        <v>45376.249499666432</v>
      </c>
      <c r="D163" s="14">
        <v>45377.249499666432</v>
      </c>
      <c r="E163" s="14">
        <v>45381.249499666432</v>
      </c>
      <c r="F163" s="6">
        <v>4</v>
      </c>
      <c r="G163" s="14" t="s">
        <v>422</v>
      </c>
      <c r="H163" s="15"/>
    </row>
    <row r="164" spans="1:8" x14ac:dyDescent="0.25">
      <c r="A164" s="3" t="s">
        <v>7083</v>
      </c>
      <c r="B164" s="4" t="s">
        <v>601</v>
      </c>
      <c r="C164" s="12">
        <v>45376.736490993993</v>
      </c>
      <c r="D164" s="12">
        <v>45378.736490993993</v>
      </c>
      <c r="E164" s="12">
        <v>45383.736490993993</v>
      </c>
      <c r="F164" s="4">
        <v>5</v>
      </c>
      <c r="G164" s="12" t="s">
        <v>421</v>
      </c>
      <c r="H164" s="13"/>
    </row>
    <row r="165" spans="1:8" x14ac:dyDescent="0.25">
      <c r="A165" s="5" t="s">
        <v>7084</v>
      </c>
      <c r="B165" s="6" t="s">
        <v>602</v>
      </c>
      <c r="C165" s="14">
        <v>45377.22348232154</v>
      </c>
      <c r="D165" s="14">
        <v>45378.22348232154</v>
      </c>
      <c r="E165" s="14">
        <v>45381.22348232154</v>
      </c>
      <c r="F165" s="6">
        <v>3</v>
      </c>
      <c r="G165" s="14" t="s">
        <v>421</v>
      </c>
      <c r="H165" s="15"/>
    </row>
    <row r="166" spans="1:8" x14ac:dyDescent="0.25">
      <c r="A166" s="3" t="s">
        <v>7085</v>
      </c>
      <c r="B166" s="4" t="s">
        <v>603</v>
      </c>
      <c r="C166" s="12">
        <v>45377.710473649087</v>
      </c>
      <c r="D166" s="12">
        <v>45378.710473649087</v>
      </c>
      <c r="E166" s="12">
        <v>45379.710473649087</v>
      </c>
      <c r="F166" s="4">
        <v>1</v>
      </c>
      <c r="G166" s="12" t="s">
        <v>422</v>
      </c>
      <c r="H166" s="13"/>
    </row>
    <row r="167" spans="1:8" x14ac:dyDescent="0.25">
      <c r="A167" s="5" t="s">
        <v>7086</v>
      </c>
      <c r="B167" s="6" t="s">
        <v>605</v>
      </c>
      <c r="C167" s="14">
        <v>45378.684456304203</v>
      </c>
      <c r="D167" s="14">
        <v>45380.684456304203</v>
      </c>
      <c r="E167" s="14">
        <v>45385.684456304203</v>
      </c>
      <c r="F167" s="6">
        <v>5</v>
      </c>
      <c r="G167" s="14" t="s">
        <v>421</v>
      </c>
      <c r="H167" s="15"/>
    </row>
    <row r="168" spans="1:8" x14ac:dyDescent="0.25">
      <c r="A168" s="3" t="s">
        <v>7087</v>
      </c>
      <c r="B168" s="4" t="s">
        <v>606</v>
      </c>
      <c r="C168" s="12">
        <v>45379.17144763175</v>
      </c>
      <c r="D168" s="12">
        <v>45382.17144763175</v>
      </c>
      <c r="E168" s="12">
        <v>45386.17144763175</v>
      </c>
      <c r="F168" s="4">
        <v>4</v>
      </c>
      <c r="G168" s="12" t="s">
        <v>421</v>
      </c>
      <c r="H168" s="13"/>
    </row>
    <row r="169" spans="1:8" x14ac:dyDescent="0.25">
      <c r="A169" s="5" t="s">
        <v>7088</v>
      </c>
      <c r="B169" s="6" t="s">
        <v>607</v>
      </c>
      <c r="C169" s="14">
        <v>45379.658438959297</v>
      </c>
      <c r="D169" s="14">
        <v>45382.658438959297</v>
      </c>
      <c r="E169" s="14">
        <v>45384.658438959297</v>
      </c>
      <c r="F169" s="6">
        <v>2</v>
      </c>
      <c r="G169" s="14" t="s">
        <v>421</v>
      </c>
      <c r="H169" s="15"/>
    </row>
    <row r="170" spans="1:8" x14ac:dyDescent="0.25">
      <c r="A170" s="3" t="s">
        <v>7089</v>
      </c>
      <c r="B170" s="4" t="s">
        <v>608</v>
      </c>
      <c r="C170" s="12">
        <v>45380.145430286851</v>
      </c>
      <c r="D170" s="12">
        <v>45382.145430286851</v>
      </c>
      <c r="E170" s="12">
        <v>45388.145430286851</v>
      </c>
      <c r="F170" s="4">
        <v>6</v>
      </c>
      <c r="G170" s="12" t="s">
        <v>423</v>
      </c>
      <c r="H170" s="13"/>
    </row>
    <row r="171" spans="1:8" x14ac:dyDescent="0.25">
      <c r="A171" s="5" t="s">
        <v>7090</v>
      </c>
      <c r="B171" s="6" t="s">
        <v>609</v>
      </c>
      <c r="C171" s="14">
        <v>45380.632421614398</v>
      </c>
      <c r="D171" s="14">
        <v>45381.632421614398</v>
      </c>
      <c r="E171" s="14">
        <v>45383.632421614398</v>
      </c>
      <c r="F171" s="6">
        <v>2</v>
      </c>
      <c r="G171" s="14" t="s">
        <v>423</v>
      </c>
      <c r="H171" s="15"/>
    </row>
    <row r="172" spans="1:8" x14ac:dyDescent="0.25">
      <c r="A172" s="3" t="s">
        <v>7091</v>
      </c>
      <c r="B172" s="4" t="s">
        <v>610</v>
      </c>
      <c r="C172" s="12">
        <v>45381.119412941953</v>
      </c>
      <c r="D172" s="12">
        <v>45382.119412941953</v>
      </c>
      <c r="E172" s="12">
        <v>45384.119412941953</v>
      </c>
      <c r="F172" s="4">
        <v>2</v>
      </c>
      <c r="G172" s="12" t="s">
        <v>424</v>
      </c>
      <c r="H172" s="13"/>
    </row>
    <row r="173" spans="1:8" x14ac:dyDescent="0.25">
      <c r="A173" s="5" t="s">
        <v>7092</v>
      </c>
      <c r="B173" s="6" t="s">
        <v>611</v>
      </c>
      <c r="C173" s="14">
        <v>45381.6064042695</v>
      </c>
      <c r="D173" s="14">
        <v>45382.6064042695</v>
      </c>
      <c r="E173" s="14">
        <v>45386.6064042695</v>
      </c>
      <c r="F173" s="6">
        <v>4</v>
      </c>
      <c r="G173" s="14" t="s">
        <v>422</v>
      </c>
      <c r="H173" s="15"/>
    </row>
    <row r="174" spans="1:8" x14ac:dyDescent="0.25">
      <c r="A174" s="3" t="s">
        <v>7093</v>
      </c>
      <c r="B174" s="4" t="s">
        <v>613</v>
      </c>
      <c r="C174" s="12">
        <v>45382.580386924608</v>
      </c>
      <c r="D174" s="12">
        <v>45385.580386924608</v>
      </c>
      <c r="E174" s="12">
        <v>45390.580386924608</v>
      </c>
      <c r="F174" s="4">
        <v>5</v>
      </c>
      <c r="G174" s="12" t="s">
        <v>422</v>
      </c>
      <c r="H174" s="13"/>
    </row>
    <row r="175" spans="1:8" x14ac:dyDescent="0.25">
      <c r="A175" s="5" t="s">
        <v>7094</v>
      </c>
      <c r="B175" s="6" t="s">
        <v>614</v>
      </c>
      <c r="C175" s="14">
        <v>45383.067378252163</v>
      </c>
      <c r="D175" s="14">
        <v>45385.067378252163</v>
      </c>
      <c r="E175" s="14">
        <v>45389.067378252163</v>
      </c>
      <c r="F175" s="6">
        <v>4</v>
      </c>
      <c r="G175" s="14" t="s">
        <v>424</v>
      </c>
      <c r="H175" s="15"/>
    </row>
    <row r="176" spans="1:8" x14ac:dyDescent="0.25">
      <c r="A176" s="3" t="s">
        <v>7095</v>
      </c>
      <c r="B176" s="4" t="s">
        <v>615</v>
      </c>
      <c r="C176" s="12">
        <v>45383.55436957971</v>
      </c>
      <c r="D176" s="12">
        <v>45385.55436957971</v>
      </c>
      <c r="E176" s="12">
        <v>45387.55436957971</v>
      </c>
      <c r="F176" s="4">
        <v>2</v>
      </c>
      <c r="G176" s="12" t="s">
        <v>422</v>
      </c>
      <c r="H176" s="13"/>
    </row>
    <row r="177" spans="1:8" x14ac:dyDescent="0.25">
      <c r="A177" s="5" t="s">
        <v>7096</v>
      </c>
      <c r="B177" s="6" t="s">
        <v>616</v>
      </c>
      <c r="C177" s="14">
        <v>45384.041360907271</v>
      </c>
      <c r="D177" s="14">
        <v>45387.041360907271</v>
      </c>
      <c r="E177" s="14">
        <v>45393.041360907271</v>
      </c>
      <c r="F177" s="6">
        <v>6</v>
      </c>
      <c r="G177" s="14" t="s">
        <v>423</v>
      </c>
      <c r="H177" s="15"/>
    </row>
    <row r="178" spans="1:8" x14ac:dyDescent="0.25">
      <c r="A178" s="3" t="s">
        <v>7097</v>
      </c>
      <c r="B178" s="4" t="s">
        <v>617</v>
      </c>
      <c r="C178" s="12">
        <v>45384.528352234818</v>
      </c>
      <c r="D178" s="12">
        <v>45385.528352234818</v>
      </c>
      <c r="E178" s="12">
        <v>45386.528352234818</v>
      </c>
      <c r="F178" s="4">
        <v>1</v>
      </c>
      <c r="G178" s="12" t="s">
        <v>422</v>
      </c>
      <c r="H178" s="13"/>
    </row>
    <row r="179" spans="1:8" x14ac:dyDescent="0.25">
      <c r="A179" s="5" t="s">
        <v>7098</v>
      </c>
      <c r="B179" s="6" t="s">
        <v>618</v>
      </c>
      <c r="C179" s="14">
        <v>45385.015343562372</v>
      </c>
      <c r="D179" s="14">
        <v>45386.015343562372</v>
      </c>
      <c r="E179" s="14">
        <v>45390.015343562372</v>
      </c>
      <c r="F179" s="6">
        <v>4</v>
      </c>
      <c r="G179" s="14" t="s">
        <v>423</v>
      </c>
      <c r="H179" s="15"/>
    </row>
    <row r="180" spans="1:8" x14ac:dyDescent="0.25">
      <c r="A180" s="3" t="s">
        <v>7099</v>
      </c>
      <c r="B180" s="4" t="s">
        <v>619</v>
      </c>
      <c r="C180" s="12">
        <v>45385.502334889919</v>
      </c>
      <c r="D180" s="12">
        <v>45386.502334889919</v>
      </c>
      <c r="E180" s="12">
        <v>45390.502334889919</v>
      </c>
      <c r="F180" s="4">
        <v>4</v>
      </c>
      <c r="G180" s="12" t="s">
        <v>422</v>
      </c>
      <c r="H180" s="13"/>
    </row>
    <row r="181" spans="1:8" x14ac:dyDescent="0.25">
      <c r="A181" s="5" t="s">
        <v>7100</v>
      </c>
      <c r="B181" s="6" t="s">
        <v>620</v>
      </c>
      <c r="C181" s="14">
        <v>45385.989326217466</v>
      </c>
      <c r="D181" s="14">
        <v>45386.989326217466</v>
      </c>
      <c r="E181" s="14">
        <v>45389.989326217466</v>
      </c>
      <c r="F181" s="6">
        <v>3</v>
      </c>
      <c r="G181" s="14" t="s">
        <v>423</v>
      </c>
      <c r="H181" s="15"/>
    </row>
    <row r="182" spans="1:8" x14ac:dyDescent="0.25">
      <c r="A182" s="3" t="s">
        <v>7101</v>
      </c>
      <c r="B182" s="4" t="s">
        <v>621</v>
      </c>
      <c r="C182" s="12">
        <v>45386.476317545021</v>
      </c>
      <c r="D182" s="12">
        <v>45388.476317545021</v>
      </c>
      <c r="E182" s="12">
        <v>45390.476317545021</v>
      </c>
      <c r="F182" s="4">
        <v>2</v>
      </c>
      <c r="G182" s="12" t="s">
        <v>423</v>
      </c>
      <c r="H182" s="13"/>
    </row>
    <row r="183" spans="1:8" x14ac:dyDescent="0.25">
      <c r="A183" s="5" t="s">
        <v>7102</v>
      </c>
      <c r="B183" s="6" t="s">
        <v>622</v>
      </c>
      <c r="C183" s="14">
        <v>45386.963308872582</v>
      </c>
      <c r="D183" s="14">
        <v>45388.963308872582</v>
      </c>
      <c r="E183" s="14">
        <v>45389.963308872582</v>
      </c>
      <c r="F183" s="6">
        <v>1</v>
      </c>
      <c r="G183" s="14" t="s">
        <v>422</v>
      </c>
      <c r="H183" s="15"/>
    </row>
    <row r="184" spans="1:8" x14ac:dyDescent="0.25">
      <c r="A184" s="3" t="s">
        <v>7103</v>
      </c>
      <c r="B184" s="4" t="s">
        <v>623</v>
      </c>
      <c r="C184" s="12">
        <v>45387.450300200129</v>
      </c>
      <c r="D184" s="12">
        <v>45390.450300200129</v>
      </c>
      <c r="E184" s="12">
        <v>45396.450300200129</v>
      </c>
      <c r="F184" s="4">
        <v>6</v>
      </c>
      <c r="G184" s="12" t="s">
        <v>424</v>
      </c>
      <c r="H184" s="13"/>
    </row>
    <row r="185" spans="1:8" x14ac:dyDescent="0.25">
      <c r="A185" s="5" t="s">
        <v>7104</v>
      </c>
      <c r="B185" s="6" t="s">
        <v>624</v>
      </c>
      <c r="C185" s="14">
        <v>45387.937291527684</v>
      </c>
      <c r="D185" s="14">
        <v>45389.937291527684</v>
      </c>
      <c r="E185" s="14">
        <v>45394.937291527684</v>
      </c>
      <c r="F185" s="6">
        <v>5</v>
      </c>
      <c r="G185" s="14" t="s">
        <v>421</v>
      </c>
      <c r="H185" s="15"/>
    </row>
    <row r="186" spans="1:8" x14ac:dyDescent="0.25">
      <c r="A186" s="3" t="s">
        <v>7105</v>
      </c>
      <c r="B186" s="4" t="s">
        <v>625</v>
      </c>
      <c r="C186" s="12">
        <v>45388.424282855231</v>
      </c>
      <c r="D186" s="12">
        <v>45389.424282855231</v>
      </c>
      <c r="E186" s="12">
        <v>45393.424282855231</v>
      </c>
      <c r="F186" s="4">
        <v>4</v>
      </c>
      <c r="G186" s="12" t="s">
        <v>424</v>
      </c>
      <c r="H186" s="13"/>
    </row>
    <row r="187" spans="1:8" x14ac:dyDescent="0.25">
      <c r="A187" s="5" t="s">
        <v>7106</v>
      </c>
      <c r="B187" s="6" t="s">
        <v>627</v>
      </c>
      <c r="C187" s="14">
        <v>45389.398265510339</v>
      </c>
      <c r="D187" s="14">
        <v>45391.398265510339</v>
      </c>
      <c r="E187" s="14">
        <v>45396.398265510339</v>
      </c>
      <c r="F187" s="6">
        <v>5</v>
      </c>
      <c r="G187" s="14" t="s">
        <v>424</v>
      </c>
      <c r="H187" s="15"/>
    </row>
    <row r="188" spans="1:8" x14ac:dyDescent="0.25">
      <c r="A188" s="3" t="s">
        <v>7107</v>
      </c>
      <c r="B188" s="4" t="s">
        <v>628</v>
      </c>
      <c r="C188" s="12">
        <v>45389.885256837879</v>
      </c>
      <c r="D188" s="12">
        <v>45391.885256837879</v>
      </c>
      <c r="E188" s="12">
        <v>45396.885256837879</v>
      </c>
      <c r="F188" s="4">
        <v>5</v>
      </c>
      <c r="G188" s="12" t="s">
        <v>423</v>
      </c>
      <c r="H188" s="13"/>
    </row>
    <row r="189" spans="1:8" x14ac:dyDescent="0.25">
      <c r="A189" s="5" t="s">
        <v>7108</v>
      </c>
      <c r="B189" s="6" t="s">
        <v>629</v>
      </c>
      <c r="C189" s="14">
        <v>45390.37224816544</v>
      </c>
      <c r="D189" s="14">
        <v>45392.37224816544</v>
      </c>
      <c r="E189" s="14">
        <v>45395.37224816544</v>
      </c>
      <c r="F189" s="6">
        <v>3</v>
      </c>
      <c r="G189" s="14" t="s">
        <v>421</v>
      </c>
      <c r="H189" s="15"/>
    </row>
    <row r="190" spans="1:8" x14ac:dyDescent="0.25">
      <c r="A190" s="3" t="s">
        <v>7109</v>
      </c>
      <c r="B190" s="4" t="s">
        <v>630</v>
      </c>
      <c r="C190" s="12">
        <v>45390.859239492987</v>
      </c>
      <c r="D190" s="12">
        <v>45392.859239492987</v>
      </c>
      <c r="E190" s="12">
        <v>45397.859239492987</v>
      </c>
      <c r="F190" s="4">
        <v>5</v>
      </c>
      <c r="G190" s="12" t="s">
        <v>422</v>
      </c>
      <c r="H190" s="13"/>
    </row>
    <row r="191" spans="1:8" x14ac:dyDescent="0.25">
      <c r="A191" s="5" t="s">
        <v>7110</v>
      </c>
      <c r="B191" s="6" t="s">
        <v>631</v>
      </c>
      <c r="C191" s="14">
        <v>45391.346230820542</v>
      </c>
      <c r="D191" s="14">
        <v>45393.346230820542</v>
      </c>
      <c r="E191" s="14">
        <v>45395.346230820542</v>
      </c>
      <c r="F191" s="6">
        <v>2</v>
      </c>
      <c r="G191" s="14" t="s">
        <v>422</v>
      </c>
      <c r="H191" s="15"/>
    </row>
    <row r="192" spans="1:8" x14ac:dyDescent="0.25">
      <c r="A192" s="3" t="s">
        <v>7111</v>
      </c>
      <c r="B192" s="4" t="s">
        <v>632</v>
      </c>
      <c r="C192" s="12">
        <v>45391.833222148089</v>
      </c>
      <c r="D192" s="12">
        <v>45392.833222148089</v>
      </c>
      <c r="E192" s="12">
        <v>45394.833222148089</v>
      </c>
      <c r="F192" s="4">
        <v>2</v>
      </c>
      <c r="G192" s="12" t="s">
        <v>422</v>
      </c>
      <c r="H192" s="13"/>
    </row>
    <row r="193" spans="1:8" x14ac:dyDescent="0.25">
      <c r="A193" s="5" t="s">
        <v>7112</v>
      </c>
      <c r="B193" s="6" t="s">
        <v>633</v>
      </c>
      <c r="C193" s="14">
        <v>45392.32021347565</v>
      </c>
      <c r="D193" s="14">
        <v>45393.32021347565</v>
      </c>
      <c r="E193" s="14">
        <v>45394.32021347565</v>
      </c>
      <c r="F193" s="6">
        <v>1</v>
      </c>
      <c r="G193" s="14" t="s">
        <v>421</v>
      </c>
      <c r="H193" s="15"/>
    </row>
    <row r="194" spans="1:8" x14ac:dyDescent="0.25">
      <c r="A194" s="3" t="s">
        <v>7113</v>
      </c>
      <c r="B194" s="4" t="s">
        <v>634</v>
      </c>
      <c r="C194" s="12">
        <v>45392.807204803197</v>
      </c>
      <c r="D194" s="12">
        <v>45393.807204803197</v>
      </c>
      <c r="E194" s="12">
        <v>45394.807204803197</v>
      </c>
      <c r="F194" s="4">
        <v>1</v>
      </c>
      <c r="G194" s="12" t="s">
        <v>423</v>
      </c>
      <c r="H194" s="13"/>
    </row>
    <row r="195" spans="1:8" x14ac:dyDescent="0.25">
      <c r="A195" s="5" t="s">
        <v>7114</v>
      </c>
      <c r="B195" s="6" t="s">
        <v>635</v>
      </c>
      <c r="C195" s="14">
        <v>45393.294196130752</v>
      </c>
      <c r="D195" s="14">
        <v>45395.294196130752</v>
      </c>
      <c r="E195" s="14">
        <v>45401.294196130752</v>
      </c>
      <c r="F195" s="6">
        <v>6</v>
      </c>
      <c r="G195" s="14" t="s">
        <v>422</v>
      </c>
      <c r="H195" s="15"/>
    </row>
    <row r="196" spans="1:8" x14ac:dyDescent="0.25">
      <c r="A196" s="3" t="s">
        <v>7115</v>
      </c>
      <c r="B196" s="4" t="s">
        <v>636</v>
      </c>
      <c r="C196" s="12">
        <v>45393.781187458299</v>
      </c>
      <c r="D196" s="12">
        <v>45396.781187458299</v>
      </c>
      <c r="E196" s="12">
        <v>45401.781187458299</v>
      </c>
      <c r="F196" s="4">
        <v>5</v>
      </c>
      <c r="G196" s="12" t="s">
        <v>424</v>
      </c>
      <c r="H196" s="13"/>
    </row>
    <row r="197" spans="1:8" x14ac:dyDescent="0.25">
      <c r="A197" s="5" t="s">
        <v>7116</v>
      </c>
      <c r="B197" s="6" t="s">
        <v>637</v>
      </c>
      <c r="C197" s="14">
        <v>45394.26817878586</v>
      </c>
      <c r="D197" s="14">
        <v>45395.26817878586</v>
      </c>
      <c r="E197" s="14">
        <v>45400.26817878586</v>
      </c>
      <c r="F197" s="6">
        <v>5</v>
      </c>
      <c r="G197" s="14" t="s">
        <v>422</v>
      </c>
      <c r="H197" s="15"/>
    </row>
    <row r="198" spans="1:8" x14ac:dyDescent="0.25">
      <c r="A198" s="3" t="s">
        <v>7117</v>
      </c>
      <c r="B198" s="4" t="s">
        <v>638</v>
      </c>
      <c r="C198" s="12">
        <v>45394.7551701134</v>
      </c>
      <c r="D198" s="12">
        <v>45395.7551701134</v>
      </c>
      <c r="E198" s="12">
        <v>45398.7551701134</v>
      </c>
      <c r="F198" s="4">
        <v>3</v>
      </c>
      <c r="G198" s="12" t="s">
        <v>422</v>
      </c>
      <c r="H198" s="13"/>
    </row>
    <row r="199" spans="1:8" x14ac:dyDescent="0.25">
      <c r="A199" s="5" t="s">
        <v>7118</v>
      </c>
      <c r="B199" s="6" t="s">
        <v>639</v>
      </c>
      <c r="C199" s="14">
        <v>45395.242161440947</v>
      </c>
      <c r="D199" s="14">
        <v>45397.242161440947</v>
      </c>
      <c r="E199" s="14">
        <v>45402.242161440947</v>
      </c>
      <c r="F199" s="6">
        <v>5</v>
      </c>
      <c r="G199" s="14" t="s">
        <v>422</v>
      </c>
      <c r="H199" s="15"/>
    </row>
    <row r="200" spans="1:8" x14ac:dyDescent="0.25">
      <c r="A200" s="3" t="s">
        <v>7119</v>
      </c>
      <c r="B200" s="4" t="s">
        <v>640</v>
      </c>
      <c r="C200" s="12">
        <v>45395.729152768508</v>
      </c>
      <c r="D200" s="12">
        <v>45398.729152768508</v>
      </c>
      <c r="E200" s="12">
        <v>45403.729152768508</v>
      </c>
      <c r="F200" s="4">
        <v>5</v>
      </c>
      <c r="G200" s="12" t="s">
        <v>422</v>
      </c>
      <c r="H200" s="13"/>
    </row>
    <row r="201" spans="1:8" x14ac:dyDescent="0.25">
      <c r="A201" s="5" t="s">
        <v>7120</v>
      </c>
      <c r="B201" s="6" t="s">
        <v>641</v>
      </c>
      <c r="C201" s="14">
        <v>45396.216144096063</v>
      </c>
      <c r="D201" s="14">
        <v>45397.216144096063</v>
      </c>
      <c r="E201" s="14">
        <v>45402.216144096063</v>
      </c>
      <c r="F201" s="6">
        <v>5</v>
      </c>
      <c r="G201" s="14" t="s">
        <v>423</v>
      </c>
      <c r="H201" s="15"/>
    </row>
    <row r="202" spans="1:8" x14ac:dyDescent="0.25">
      <c r="A202" s="3" t="s">
        <v>7121</v>
      </c>
      <c r="B202" s="4" t="s">
        <v>642</v>
      </c>
      <c r="C202" s="12">
        <v>45396.70313542361</v>
      </c>
      <c r="D202" s="12">
        <v>45397.70313542361</v>
      </c>
      <c r="E202" s="12">
        <v>45401.70313542361</v>
      </c>
      <c r="F202" s="4">
        <v>4</v>
      </c>
      <c r="G202" s="12" t="s">
        <v>424</v>
      </c>
      <c r="H202" s="13"/>
    </row>
    <row r="203" spans="1:8" x14ac:dyDescent="0.25">
      <c r="A203" s="5" t="s">
        <v>7122</v>
      </c>
      <c r="B203" s="6" t="s">
        <v>643</v>
      </c>
      <c r="C203" s="14">
        <v>45397.190126751157</v>
      </c>
      <c r="D203" s="14">
        <v>45400.190126751157</v>
      </c>
      <c r="E203" s="14">
        <v>45404.190126751157</v>
      </c>
      <c r="F203" s="6">
        <v>4</v>
      </c>
      <c r="G203" s="14" t="s">
        <v>423</v>
      </c>
      <c r="H203" s="15"/>
    </row>
    <row r="204" spans="1:8" x14ac:dyDescent="0.25">
      <c r="A204" s="3" t="s">
        <v>7123</v>
      </c>
      <c r="B204" s="4" t="s">
        <v>644</v>
      </c>
      <c r="C204" s="12">
        <v>45397.677118078718</v>
      </c>
      <c r="D204" s="12">
        <v>45399.677118078718</v>
      </c>
      <c r="E204" s="12">
        <v>45402.677118078718</v>
      </c>
      <c r="F204" s="4">
        <v>3</v>
      </c>
      <c r="G204" s="12" t="s">
        <v>424</v>
      </c>
      <c r="H204" s="13"/>
    </row>
    <row r="205" spans="1:8" x14ac:dyDescent="0.25">
      <c r="A205" s="5" t="s">
        <v>7124</v>
      </c>
      <c r="B205" s="6" t="s">
        <v>645</v>
      </c>
      <c r="C205" s="14">
        <v>45398.164109406272</v>
      </c>
      <c r="D205" s="14">
        <v>45401.164109406272</v>
      </c>
      <c r="E205" s="14">
        <v>45404.164109406272</v>
      </c>
      <c r="F205" s="6">
        <v>3</v>
      </c>
      <c r="G205" s="14" t="s">
        <v>422</v>
      </c>
      <c r="H205" s="15"/>
    </row>
    <row r="206" spans="1:8" x14ac:dyDescent="0.25">
      <c r="A206" s="3" t="s">
        <v>7125</v>
      </c>
      <c r="B206" s="4" t="s">
        <v>646</v>
      </c>
      <c r="C206" s="12">
        <v>45398.651100733819</v>
      </c>
      <c r="D206" s="12">
        <v>45400.651100733819</v>
      </c>
      <c r="E206" s="12">
        <v>45402.651100733819</v>
      </c>
      <c r="F206" s="4">
        <v>2</v>
      </c>
      <c r="G206" s="12" t="s">
        <v>421</v>
      </c>
      <c r="H206" s="13"/>
    </row>
    <row r="207" spans="1:8" x14ac:dyDescent="0.25">
      <c r="A207" s="5" t="s">
        <v>7126</v>
      </c>
      <c r="B207" s="6" t="s">
        <v>647</v>
      </c>
      <c r="C207" s="14">
        <v>45399.138092061366</v>
      </c>
      <c r="D207" s="14">
        <v>45400.138092061366</v>
      </c>
      <c r="E207" s="14">
        <v>45403.138092061366</v>
      </c>
      <c r="F207" s="6">
        <v>3</v>
      </c>
      <c r="G207" s="14" t="s">
        <v>423</v>
      </c>
      <c r="H207" s="15"/>
    </row>
    <row r="208" spans="1:8" x14ac:dyDescent="0.25">
      <c r="A208" s="3" t="s">
        <v>7127</v>
      </c>
      <c r="B208" s="4" t="s">
        <v>648</v>
      </c>
      <c r="C208" s="12">
        <v>45399.625083388921</v>
      </c>
      <c r="D208" s="12">
        <v>45402.625083388921</v>
      </c>
      <c r="E208" s="12">
        <v>45408.625083388921</v>
      </c>
      <c r="F208" s="4">
        <v>6</v>
      </c>
      <c r="G208" s="12" t="s">
        <v>421</v>
      </c>
      <c r="H208" s="13"/>
    </row>
    <row r="209" spans="1:8" x14ac:dyDescent="0.25">
      <c r="A209" s="5" t="s">
        <v>7128</v>
      </c>
      <c r="B209" s="6" t="s">
        <v>649</v>
      </c>
      <c r="C209" s="14">
        <v>45400.112074716468</v>
      </c>
      <c r="D209" s="14">
        <v>45403.112074716468</v>
      </c>
      <c r="E209" s="14">
        <v>45405.112074716468</v>
      </c>
      <c r="F209" s="6">
        <v>2</v>
      </c>
      <c r="G209" s="14" t="s">
        <v>423</v>
      </c>
      <c r="H209" s="15"/>
    </row>
    <row r="210" spans="1:8" x14ac:dyDescent="0.25">
      <c r="A210" s="3" t="s">
        <v>7129</v>
      </c>
      <c r="B210" s="4" t="s">
        <v>650</v>
      </c>
      <c r="C210" s="12">
        <v>45400.599066044029</v>
      </c>
      <c r="D210" s="12">
        <v>45401.599066044029</v>
      </c>
      <c r="E210" s="12">
        <v>45406.599066044029</v>
      </c>
      <c r="F210" s="4">
        <v>5</v>
      </c>
      <c r="G210" s="12" t="s">
        <v>422</v>
      </c>
      <c r="H210" s="13"/>
    </row>
    <row r="211" spans="1:8" x14ac:dyDescent="0.25">
      <c r="A211" s="5" t="s">
        <v>7130</v>
      </c>
      <c r="B211" s="6" t="s">
        <v>651</v>
      </c>
      <c r="C211" s="14">
        <v>45401.086057371584</v>
      </c>
      <c r="D211" s="14">
        <v>45402.086057371584</v>
      </c>
      <c r="E211" s="14">
        <v>45405.086057371584</v>
      </c>
      <c r="F211" s="6">
        <v>3</v>
      </c>
      <c r="G211" s="14" t="s">
        <v>423</v>
      </c>
      <c r="H211" s="15"/>
    </row>
    <row r="212" spans="1:8" x14ac:dyDescent="0.25">
      <c r="A212" s="3" t="s">
        <v>7131</v>
      </c>
      <c r="B212" s="4" t="s">
        <v>652</v>
      </c>
      <c r="C212" s="12">
        <v>45401.573048699131</v>
      </c>
      <c r="D212" s="12">
        <v>45403.573048699131</v>
      </c>
      <c r="E212" s="12">
        <v>45409.573048699131</v>
      </c>
      <c r="F212" s="4">
        <v>6</v>
      </c>
      <c r="G212" s="12" t="s">
        <v>422</v>
      </c>
      <c r="H212" s="13"/>
    </row>
    <row r="213" spans="1:8" x14ac:dyDescent="0.25">
      <c r="A213" s="5" t="s">
        <v>7132</v>
      </c>
      <c r="B213" s="6" t="s">
        <v>653</v>
      </c>
      <c r="C213" s="14">
        <v>45402.060040026678</v>
      </c>
      <c r="D213" s="14">
        <v>45403.060040026678</v>
      </c>
      <c r="E213" s="14">
        <v>45406.060040026678</v>
      </c>
      <c r="F213" s="6">
        <v>3</v>
      </c>
      <c r="G213" s="14" t="s">
        <v>423</v>
      </c>
      <c r="H213" s="15"/>
    </row>
    <row r="214" spans="1:8" x14ac:dyDescent="0.25">
      <c r="A214" s="3" t="s">
        <v>7133</v>
      </c>
      <c r="B214" s="4" t="s">
        <v>654</v>
      </c>
      <c r="C214" s="12">
        <v>45402.547031354239</v>
      </c>
      <c r="D214" s="12">
        <v>45403.547031354239</v>
      </c>
      <c r="E214" s="12">
        <v>45406.547031354239</v>
      </c>
      <c r="F214" s="4">
        <v>3</v>
      </c>
      <c r="G214" s="12" t="s">
        <v>422</v>
      </c>
      <c r="H214" s="13"/>
    </row>
    <row r="215" spans="1:8" x14ac:dyDescent="0.25">
      <c r="A215" s="5" t="s">
        <v>7134</v>
      </c>
      <c r="B215" s="6" t="s">
        <v>655</v>
      </c>
      <c r="C215" s="14">
        <v>45403.034022681779</v>
      </c>
      <c r="D215" s="14">
        <v>45406.034022681779</v>
      </c>
      <c r="E215" s="14">
        <v>45408.034022681779</v>
      </c>
      <c r="F215" s="6">
        <v>2</v>
      </c>
      <c r="G215" s="14" t="s">
        <v>422</v>
      </c>
      <c r="H215" s="15"/>
    </row>
    <row r="216" spans="1:8" x14ac:dyDescent="0.25">
      <c r="A216" s="3" t="s">
        <v>7135</v>
      </c>
      <c r="B216" s="4" t="s">
        <v>656</v>
      </c>
      <c r="C216" s="12">
        <v>45403.521014009333</v>
      </c>
      <c r="D216" s="12">
        <v>45405.521014009333</v>
      </c>
      <c r="E216" s="12">
        <v>45407.521014009333</v>
      </c>
      <c r="F216" s="4">
        <v>2</v>
      </c>
      <c r="G216" s="12" t="s">
        <v>424</v>
      </c>
      <c r="H216" s="13"/>
    </row>
    <row r="217" spans="1:8" x14ac:dyDescent="0.25">
      <c r="A217" s="5" t="s">
        <v>7136</v>
      </c>
      <c r="B217" s="6" t="s">
        <v>657</v>
      </c>
      <c r="C217" s="14">
        <v>45404.008005336887</v>
      </c>
      <c r="D217" s="14">
        <v>45405.008005336887</v>
      </c>
      <c r="E217" s="14">
        <v>45406.008005336887</v>
      </c>
      <c r="F217" s="6">
        <v>1</v>
      </c>
      <c r="G217" s="14" t="s">
        <v>422</v>
      </c>
      <c r="H217" s="15"/>
    </row>
    <row r="218" spans="1:8" x14ac:dyDescent="0.25">
      <c r="A218" s="3" t="s">
        <v>7137</v>
      </c>
      <c r="B218" s="4" t="s">
        <v>658</v>
      </c>
      <c r="C218" s="12">
        <v>45404.494996664427</v>
      </c>
      <c r="D218" s="12">
        <v>45407.494996664427</v>
      </c>
      <c r="E218" s="12">
        <v>45409.494996664427</v>
      </c>
      <c r="F218" s="4">
        <v>2</v>
      </c>
      <c r="G218" s="12" t="s">
        <v>424</v>
      </c>
      <c r="H218" s="13"/>
    </row>
    <row r="219" spans="1:8" x14ac:dyDescent="0.25">
      <c r="A219" s="5" t="s">
        <v>7138</v>
      </c>
      <c r="B219" s="6" t="s">
        <v>659</v>
      </c>
      <c r="C219" s="14">
        <v>45404.981987991989</v>
      </c>
      <c r="D219" s="14">
        <v>45405.981987991989</v>
      </c>
      <c r="E219" s="14">
        <v>45407.981987991989</v>
      </c>
      <c r="F219" s="6">
        <v>2</v>
      </c>
      <c r="G219" s="14" t="s">
        <v>422</v>
      </c>
      <c r="H219" s="15"/>
    </row>
    <row r="220" spans="1:8" x14ac:dyDescent="0.25">
      <c r="A220" s="3" t="s">
        <v>7139</v>
      </c>
      <c r="B220" s="4" t="s">
        <v>661</v>
      </c>
      <c r="C220" s="12">
        <v>45405.955970647097</v>
      </c>
      <c r="D220" s="12">
        <v>45406.955970647097</v>
      </c>
      <c r="E220" s="12">
        <v>45409.955970647097</v>
      </c>
      <c r="F220" s="4">
        <v>3</v>
      </c>
      <c r="G220" s="12" t="s">
        <v>422</v>
      </c>
      <c r="H220" s="13"/>
    </row>
    <row r="221" spans="1:8" x14ac:dyDescent="0.25">
      <c r="A221" s="5" t="s">
        <v>7140</v>
      </c>
      <c r="B221" s="6" t="s">
        <v>662</v>
      </c>
      <c r="C221" s="14">
        <v>45406.442961974637</v>
      </c>
      <c r="D221" s="14">
        <v>45407.442961974637</v>
      </c>
      <c r="E221" s="14">
        <v>45409.442961974637</v>
      </c>
      <c r="F221" s="6">
        <v>2</v>
      </c>
      <c r="G221" s="14" t="s">
        <v>421</v>
      </c>
      <c r="H221" s="15"/>
    </row>
    <row r="222" spans="1:8" x14ac:dyDescent="0.25">
      <c r="A222" s="3" t="s">
        <v>7141</v>
      </c>
      <c r="B222" s="4" t="s">
        <v>663</v>
      </c>
      <c r="C222" s="12">
        <v>45406.929953302199</v>
      </c>
      <c r="D222" s="12">
        <v>45408.929953302199</v>
      </c>
      <c r="E222" s="12">
        <v>45411.929953302199</v>
      </c>
      <c r="F222" s="4">
        <v>3</v>
      </c>
      <c r="G222" s="12" t="s">
        <v>421</v>
      </c>
      <c r="H222" s="13"/>
    </row>
    <row r="223" spans="1:8" x14ac:dyDescent="0.25">
      <c r="A223" s="5" t="s">
        <v>7142</v>
      </c>
      <c r="B223" s="6" t="s">
        <v>664</v>
      </c>
      <c r="C223" s="14">
        <v>45407.416944629753</v>
      </c>
      <c r="D223" s="14">
        <v>45410.416944629753</v>
      </c>
      <c r="E223" s="14">
        <v>45413.416944629753</v>
      </c>
      <c r="F223" s="6">
        <v>3</v>
      </c>
      <c r="G223" s="14" t="s">
        <v>422</v>
      </c>
      <c r="H223" s="15"/>
    </row>
    <row r="224" spans="1:8" x14ac:dyDescent="0.25">
      <c r="A224" s="3" t="s">
        <v>7143</v>
      </c>
      <c r="B224" s="4" t="s">
        <v>665</v>
      </c>
      <c r="C224" s="12">
        <v>45407.9039359573</v>
      </c>
      <c r="D224" s="12">
        <v>45410.9039359573</v>
      </c>
      <c r="E224" s="12">
        <v>45414.9039359573</v>
      </c>
      <c r="F224" s="4">
        <v>4</v>
      </c>
      <c r="G224" s="12" t="s">
        <v>421</v>
      </c>
      <c r="H224" s="13"/>
    </row>
    <row r="225" spans="1:8" x14ac:dyDescent="0.25">
      <c r="A225" s="5" t="s">
        <v>7144</v>
      </c>
      <c r="B225" s="6" t="s">
        <v>667</v>
      </c>
      <c r="C225" s="14">
        <v>45408.877918612408</v>
      </c>
      <c r="D225" s="14">
        <v>45411.877918612408</v>
      </c>
      <c r="E225" s="14">
        <v>45417.877918612408</v>
      </c>
      <c r="F225" s="6">
        <v>6</v>
      </c>
      <c r="G225" s="14" t="s">
        <v>423</v>
      </c>
      <c r="H225" s="15"/>
    </row>
    <row r="226" spans="1:8" x14ac:dyDescent="0.25">
      <c r="A226" s="3" t="s">
        <v>7145</v>
      </c>
      <c r="B226" s="4" t="s">
        <v>668</v>
      </c>
      <c r="C226" s="12">
        <v>45409.364909939963</v>
      </c>
      <c r="D226" s="12">
        <v>45410.364909939963</v>
      </c>
      <c r="E226" s="12">
        <v>45412.364909939963</v>
      </c>
      <c r="F226" s="4">
        <v>2</v>
      </c>
      <c r="G226" s="12" t="s">
        <v>422</v>
      </c>
      <c r="H226" s="13"/>
    </row>
    <row r="227" spans="1:8" x14ac:dyDescent="0.25">
      <c r="A227" s="5" t="s">
        <v>7146</v>
      </c>
      <c r="B227" s="6" t="s">
        <v>669</v>
      </c>
      <c r="C227" s="14">
        <v>45409.85190126751</v>
      </c>
      <c r="D227" s="14">
        <v>45412.85190126751</v>
      </c>
      <c r="E227" s="14">
        <v>45415.85190126751</v>
      </c>
      <c r="F227" s="6">
        <v>3</v>
      </c>
      <c r="G227" s="14" t="s">
        <v>421</v>
      </c>
      <c r="H227" s="15"/>
    </row>
    <row r="228" spans="1:8" x14ac:dyDescent="0.25">
      <c r="A228" s="3" t="s">
        <v>7147</v>
      </c>
      <c r="B228" s="4" t="s">
        <v>670</v>
      </c>
      <c r="C228" s="12">
        <v>45410.338892595057</v>
      </c>
      <c r="D228" s="12">
        <v>45412.338892595057</v>
      </c>
      <c r="E228" s="12">
        <v>45413.338892595057</v>
      </c>
      <c r="F228" s="4">
        <v>1</v>
      </c>
      <c r="G228" s="12" t="s">
        <v>422</v>
      </c>
      <c r="H228" s="13"/>
    </row>
    <row r="229" spans="1:8" x14ac:dyDescent="0.25">
      <c r="A229" s="5" t="s">
        <v>7148</v>
      </c>
      <c r="B229" s="6" t="s">
        <v>671</v>
      </c>
      <c r="C229" s="14">
        <v>45410.825883922596</v>
      </c>
      <c r="D229" s="14">
        <v>45412.825883922596</v>
      </c>
      <c r="E229" s="14">
        <v>45413.825883922596</v>
      </c>
      <c r="F229" s="6">
        <v>1</v>
      </c>
      <c r="G229" s="14" t="s">
        <v>424</v>
      </c>
      <c r="H229" s="15"/>
    </row>
    <row r="230" spans="1:8" x14ac:dyDescent="0.25">
      <c r="A230" s="3" t="s">
        <v>7149</v>
      </c>
      <c r="B230" s="4" t="s">
        <v>672</v>
      </c>
      <c r="C230" s="12">
        <v>45411.312875250173</v>
      </c>
      <c r="D230" s="12">
        <v>45414.312875250173</v>
      </c>
      <c r="E230" s="12">
        <v>45418.312875250173</v>
      </c>
      <c r="F230" s="4">
        <v>4</v>
      </c>
      <c r="G230" s="12" t="s">
        <v>422</v>
      </c>
      <c r="H230" s="13"/>
    </row>
    <row r="231" spans="1:8" x14ac:dyDescent="0.25">
      <c r="A231" s="5" t="s">
        <v>7150</v>
      </c>
      <c r="B231" s="6" t="s">
        <v>673</v>
      </c>
      <c r="C231" s="14">
        <v>45411.799866577698</v>
      </c>
      <c r="D231" s="14">
        <v>45412.799866577698</v>
      </c>
      <c r="E231" s="14">
        <v>45418.799866577698</v>
      </c>
      <c r="F231" s="6">
        <v>6</v>
      </c>
      <c r="G231" s="14" t="s">
        <v>422</v>
      </c>
      <c r="H231" s="15"/>
    </row>
    <row r="232" spans="1:8" x14ac:dyDescent="0.25">
      <c r="A232" s="3" t="s">
        <v>7151</v>
      </c>
      <c r="B232" s="4" t="s">
        <v>674</v>
      </c>
      <c r="C232" s="12">
        <v>45412.286857905267</v>
      </c>
      <c r="D232" s="12">
        <v>45413.286857905267</v>
      </c>
      <c r="E232" s="12">
        <v>45415.286857905267</v>
      </c>
      <c r="F232" s="4">
        <v>2</v>
      </c>
      <c r="G232" s="12" t="s">
        <v>421</v>
      </c>
      <c r="H232" s="13"/>
    </row>
    <row r="233" spans="1:8" x14ac:dyDescent="0.25">
      <c r="A233" s="5" t="s">
        <v>7152</v>
      </c>
      <c r="B233" s="6" t="s">
        <v>675</v>
      </c>
      <c r="C233" s="14">
        <v>45412.773849232814</v>
      </c>
      <c r="D233" s="14">
        <v>45413.773849232814</v>
      </c>
      <c r="E233" s="14">
        <v>45417.773849232814</v>
      </c>
      <c r="F233" s="6">
        <v>4</v>
      </c>
      <c r="G233" s="14" t="s">
        <v>424</v>
      </c>
      <c r="H233" s="15"/>
    </row>
    <row r="234" spans="1:8" x14ac:dyDescent="0.25">
      <c r="A234" s="3" t="s">
        <v>7153</v>
      </c>
      <c r="B234" s="4" t="s">
        <v>676</v>
      </c>
      <c r="C234" s="12">
        <v>45413.260840560368</v>
      </c>
      <c r="D234" s="12">
        <v>45414.260840560368</v>
      </c>
      <c r="E234" s="12">
        <v>45415.260840560368</v>
      </c>
      <c r="F234" s="4">
        <v>1</v>
      </c>
      <c r="G234" s="12" t="s">
        <v>423</v>
      </c>
      <c r="H234" s="13"/>
    </row>
    <row r="235" spans="1:8" x14ac:dyDescent="0.25">
      <c r="A235" s="5" t="s">
        <v>7154</v>
      </c>
      <c r="B235" s="6" t="s">
        <v>677</v>
      </c>
      <c r="C235" s="14">
        <v>45413.747831887908</v>
      </c>
      <c r="D235" s="14">
        <v>45415.747831887908</v>
      </c>
      <c r="E235" s="14">
        <v>45421.747831887908</v>
      </c>
      <c r="F235" s="6">
        <v>6</v>
      </c>
      <c r="G235" s="14" t="s">
        <v>423</v>
      </c>
      <c r="H235" s="15"/>
    </row>
    <row r="236" spans="1:8" x14ac:dyDescent="0.25">
      <c r="A236" s="3" t="s">
        <v>7155</v>
      </c>
      <c r="B236" s="4" t="s">
        <v>678</v>
      </c>
      <c r="C236" s="12">
        <v>45414.234823215484</v>
      </c>
      <c r="D236" s="12">
        <v>45415.234823215484</v>
      </c>
      <c r="E236" s="12">
        <v>45417.234823215484</v>
      </c>
      <c r="F236" s="4">
        <v>2</v>
      </c>
      <c r="G236" s="12" t="s">
        <v>421</v>
      </c>
      <c r="H236" s="13"/>
    </row>
    <row r="237" spans="1:8" x14ac:dyDescent="0.25">
      <c r="A237" s="5" t="s">
        <v>7156</v>
      </c>
      <c r="B237" s="6" t="s">
        <v>679</v>
      </c>
      <c r="C237" s="14">
        <v>45414.721814543023</v>
      </c>
      <c r="D237" s="14">
        <v>45415.721814543023</v>
      </c>
      <c r="E237" s="14">
        <v>45418.721814543023</v>
      </c>
      <c r="F237" s="6">
        <v>3</v>
      </c>
      <c r="G237" s="14" t="s">
        <v>422</v>
      </c>
      <c r="H237" s="15"/>
    </row>
    <row r="238" spans="1:8" x14ac:dyDescent="0.25">
      <c r="A238" s="3" t="s">
        <v>7157</v>
      </c>
      <c r="B238" s="4" t="s">
        <v>680</v>
      </c>
      <c r="C238" s="12">
        <v>45415.208805870578</v>
      </c>
      <c r="D238" s="12">
        <v>45416.208805870578</v>
      </c>
      <c r="E238" s="12">
        <v>45418.208805870578</v>
      </c>
      <c r="F238" s="4">
        <v>2</v>
      </c>
      <c r="G238" s="12" t="s">
        <v>421</v>
      </c>
      <c r="H238" s="13"/>
    </row>
    <row r="239" spans="1:8" x14ac:dyDescent="0.25">
      <c r="A239" s="5" t="s">
        <v>7158</v>
      </c>
      <c r="B239" s="6" t="s">
        <v>681</v>
      </c>
      <c r="C239" s="14">
        <v>45415.695797198117</v>
      </c>
      <c r="D239" s="14">
        <v>45416.695797198117</v>
      </c>
      <c r="E239" s="14">
        <v>45421.695797198117</v>
      </c>
      <c r="F239" s="6">
        <v>5</v>
      </c>
      <c r="G239" s="14" t="s">
        <v>421</v>
      </c>
      <c r="H239" s="15"/>
    </row>
    <row r="240" spans="1:8" x14ac:dyDescent="0.25">
      <c r="A240" s="3" t="s">
        <v>7159</v>
      </c>
      <c r="B240" s="4" t="s">
        <v>682</v>
      </c>
      <c r="C240" s="12">
        <v>45416.182788525693</v>
      </c>
      <c r="D240" s="12">
        <v>45418.182788525693</v>
      </c>
      <c r="E240" s="12">
        <v>45420.182788525693</v>
      </c>
      <c r="F240" s="4">
        <v>2</v>
      </c>
      <c r="G240" s="12" t="s">
        <v>421</v>
      </c>
      <c r="H240" s="13"/>
    </row>
    <row r="241" spans="1:8" x14ac:dyDescent="0.25">
      <c r="A241" s="5" t="s">
        <v>7160</v>
      </c>
      <c r="B241" s="6" t="s">
        <v>683</v>
      </c>
      <c r="C241" s="14">
        <v>45416.669779853233</v>
      </c>
      <c r="D241" s="14">
        <v>45419.669779853233</v>
      </c>
      <c r="E241" s="14">
        <v>45422.669779853233</v>
      </c>
      <c r="F241" s="6">
        <v>3</v>
      </c>
      <c r="G241" s="14" t="s">
        <v>422</v>
      </c>
      <c r="H241" s="15"/>
    </row>
    <row r="242" spans="1:8" x14ac:dyDescent="0.25">
      <c r="A242" s="3" t="s">
        <v>7161</v>
      </c>
      <c r="B242" s="4" t="s">
        <v>684</v>
      </c>
      <c r="C242" s="12">
        <v>45417.156771180787</v>
      </c>
      <c r="D242" s="12">
        <v>45420.156771180787</v>
      </c>
      <c r="E242" s="12">
        <v>45425.156771180787</v>
      </c>
      <c r="F242" s="4">
        <v>5</v>
      </c>
      <c r="G242" s="12" t="s">
        <v>424</v>
      </c>
      <c r="H242" s="13"/>
    </row>
    <row r="243" spans="1:8" x14ac:dyDescent="0.25">
      <c r="A243" s="5" t="s">
        <v>7162</v>
      </c>
      <c r="B243" s="6" t="s">
        <v>685</v>
      </c>
      <c r="C243" s="14">
        <v>45417.643762508327</v>
      </c>
      <c r="D243" s="14">
        <v>45418.643762508327</v>
      </c>
      <c r="E243" s="14">
        <v>45424.643762508327</v>
      </c>
      <c r="F243" s="6">
        <v>6</v>
      </c>
      <c r="G243" s="14" t="s">
        <v>421</v>
      </c>
      <c r="H243" s="15"/>
    </row>
    <row r="244" spans="1:8" x14ac:dyDescent="0.25">
      <c r="A244" s="3" t="s">
        <v>7163</v>
      </c>
      <c r="B244" s="4" t="s">
        <v>686</v>
      </c>
      <c r="C244" s="12">
        <v>45418.130753835881</v>
      </c>
      <c r="D244" s="12">
        <v>45419.130753835881</v>
      </c>
      <c r="E244" s="12">
        <v>45423.130753835881</v>
      </c>
      <c r="F244" s="4">
        <v>4</v>
      </c>
      <c r="G244" s="12" t="s">
        <v>422</v>
      </c>
      <c r="H244" s="13"/>
    </row>
    <row r="245" spans="1:8" x14ac:dyDescent="0.25">
      <c r="A245" s="5" t="s">
        <v>7164</v>
      </c>
      <c r="B245" s="6" t="s">
        <v>687</v>
      </c>
      <c r="C245" s="14">
        <v>45418.617745163443</v>
      </c>
      <c r="D245" s="14">
        <v>45421.617745163443</v>
      </c>
      <c r="E245" s="14">
        <v>45427.617745163443</v>
      </c>
      <c r="F245" s="6">
        <v>6</v>
      </c>
      <c r="G245" s="14" t="s">
        <v>424</v>
      </c>
      <c r="H245" s="15"/>
    </row>
    <row r="246" spans="1:8" x14ac:dyDescent="0.25">
      <c r="A246" s="3" t="s">
        <v>7165</v>
      </c>
      <c r="B246" s="4" t="s">
        <v>688</v>
      </c>
      <c r="C246" s="12">
        <v>45419.104736490983</v>
      </c>
      <c r="D246" s="12">
        <v>45421.104736490983</v>
      </c>
      <c r="E246" s="12">
        <v>45423.104736490983</v>
      </c>
      <c r="F246" s="4">
        <v>2</v>
      </c>
      <c r="G246" s="12" t="s">
        <v>421</v>
      </c>
      <c r="H246" s="13"/>
    </row>
    <row r="247" spans="1:8" x14ac:dyDescent="0.25">
      <c r="A247" s="5" t="s">
        <v>7166</v>
      </c>
      <c r="B247" s="6" t="s">
        <v>689</v>
      </c>
      <c r="C247" s="14">
        <v>45419.591727818537</v>
      </c>
      <c r="D247" s="14">
        <v>45421.591727818537</v>
      </c>
      <c r="E247" s="14">
        <v>45425.591727818537</v>
      </c>
      <c r="F247" s="6">
        <v>4</v>
      </c>
      <c r="G247" s="14" t="s">
        <v>423</v>
      </c>
      <c r="H247" s="15"/>
    </row>
    <row r="248" spans="1:8" x14ac:dyDescent="0.25">
      <c r="A248" s="3" t="s">
        <v>7167</v>
      </c>
      <c r="B248" s="4" t="s">
        <v>690</v>
      </c>
      <c r="C248" s="12">
        <v>45420.078719146091</v>
      </c>
      <c r="D248" s="12">
        <v>45422.078719146091</v>
      </c>
      <c r="E248" s="12">
        <v>45424.078719146091</v>
      </c>
      <c r="F248" s="4">
        <v>2</v>
      </c>
      <c r="G248" s="12" t="s">
        <v>424</v>
      </c>
      <c r="H248" s="13"/>
    </row>
    <row r="249" spans="1:8" x14ac:dyDescent="0.25">
      <c r="A249" s="5" t="s">
        <v>7168</v>
      </c>
      <c r="B249" s="6" t="s">
        <v>691</v>
      </c>
      <c r="C249" s="14">
        <v>45420.565710473653</v>
      </c>
      <c r="D249" s="14">
        <v>45422.565710473653</v>
      </c>
      <c r="E249" s="14">
        <v>45423.565710473653</v>
      </c>
      <c r="F249" s="6">
        <v>1</v>
      </c>
      <c r="G249" s="14" t="s">
        <v>421</v>
      </c>
      <c r="H249" s="15"/>
    </row>
    <row r="250" spans="1:8" x14ac:dyDescent="0.25">
      <c r="A250" s="3" t="s">
        <v>7169</v>
      </c>
      <c r="B250" s="4" t="s">
        <v>692</v>
      </c>
      <c r="C250" s="12">
        <v>45421.052701801193</v>
      </c>
      <c r="D250" s="12">
        <v>45423.052701801193</v>
      </c>
      <c r="E250" s="12">
        <v>45424.052701801193</v>
      </c>
      <c r="F250" s="4">
        <v>1</v>
      </c>
      <c r="G250" s="12" t="s">
        <v>424</v>
      </c>
      <c r="H250" s="13"/>
    </row>
    <row r="251" spans="1:8" x14ac:dyDescent="0.25">
      <c r="A251" s="5" t="s">
        <v>7170</v>
      </c>
      <c r="B251" s="6" t="s">
        <v>693</v>
      </c>
      <c r="C251" s="14">
        <v>45421.539693128747</v>
      </c>
      <c r="D251" s="14">
        <v>45423.539693128747</v>
      </c>
      <c r="E251" s="14">
        <v>45426.539693128747</v>
      </c>
      <c r="F251" s="6">
        <v>3</v>
      </c>
      <c r="G251" s="14" t="s">
        <v>424</v>
      </c>
      <c r="H251" s="15"/>
    </row>
    <row r="252" spans="1:8" x14ac:dyDescent="0.25">
      <c r="A252" s="3" t="s">
        <v>7171</v>
      </c>
      <c r="B252" s="4" t="s">
        <v>694</v>
      </c>
      <c r="C252" s="12">
        <v>45422.026684456287</v>
      </c>
      <c r="D252" s="12">
        <v>45424.026684456287</v>
      </c>
      <c r="E252" s="12">
        <v>45430.026684456287</v>
      </c>
      <c r="F252" s="4">
        <v>6</v>
      </c>
      <c r="G252" s="12" t="s">
        <v>424</v>
      </c>
      <c r="H252" s="13"/>
    </row>
    <row r="253" spans="1:8" x14ac:dyDescent="0.25">
      <c r="A253" s="5" t="s">
        <v>7172</v>
      </c>
      <c r="B253" s="6" t="s">
        <v>695</v>
      </c>
      <c r="C253" s="14">
        <v>45422.513675783863</v>
      </c>
      <c r="D253" s="14">
        <v>45424.513675783863</v>
      </c>
      <c r="E253" s="14">
        <v>45425.513675783863</v>
      </c>
      <c r="F253" s="6">
        <v>1</v>
      </c>
      <c r="G253" s="14" t="s">
        <v>424</v>
      </c>
      <c r="H253" s="15"/>
    </row>
    <row r="254" spans="1:8" x14ac:dyDescent="0.25">
      <c r="A254" s="3" t="s">
        <v>7173</v>
      </c>
      <c r="B254" s="4" t="s">
        <v>696</v>
      </c>
      <c r="C254" s="12">
        <v>45423.000667111402</v>
      </c>
      <c r="D254" s="12">
        <v>45425.000667111402</v>
      </c>
      <c r="E254" s="12">
        <v>45430.000667111402</v>
      </c>
      <c r="F254" s="4">
        <v>5</v>
      </c>
      <c r="G254" s="12" t="s">
        <v>424</v>
      </c>
      <c r="H254" s="13"/>
    </row>
    <row r="255" spans="1:8" x14ac:dyDescent="0.25">
      <c r="A255" s="5" t="s">
        <v>7174</v>
      </c>
      <c r="B255" s="6" t="s">
        <v>697</v>
      </c>
      <c r="C255" s="14">
        <v>45423.487658438957</v>
      </c>
      <c r="D255" s="14">
        <v>45424.487658438957</v>
      </c>
      <c r="E255" s="14">
        <v>45429.487658438957</v>
      </c>
      <c r="F255" s="6">
        <v>5</v>
      </c>
      <c r="G255" s="14" t="s">
        <v>424</v>
      </c>
      <c r="H255" s="15"/>
    </row>
    <row r="256" spans="1:8" x14ac:dyDescent="0.25">
      <c r="A256" s="3" t="s">
        <v>7175</v>
      </c>
      <c r="B256" s="4" t="s">
        <v>698</v>
      </c>
      <c r="C256" s="12">
        <v>45423.974649766496</v>
      </c>
      <c r="D256" s="12">
        <v>45425.974649766496</v>
      </c>
      <c r="E256" s="12">
        <v>45427.974649766496</v>
      </c>
      <c r="F256" s="4">
        <v>2</v>
      </c>
      <c r="G256" s="12" t="s">
        <v>421</v>
      </c>
      <c r="H256" s="13"/>
    </row>
    <row r="257" spans="1:8" x14ac:dyDescent="0.25">
      <c r="A257" s="5" t="s">
        <v>7176</v>
      </c>
      <c r="B257" s="6" t="s">
        <v>699</v>
      </c>
      <c r="C257" s="14">
        <v>45424.461641094073</v>
      </c>
      <c r="D257" s="14">
        <v>45425.461641094073</v>
      </c>
      <c r="E257" s="14">
        <v>45429.461641094073</v>
      </c>
      <c r="F257" s="6">
        <v>4</v>
      </c>
      <c r="G257" s="14" t="s">
        <v>423</v>
      </c>
      <c r="H257" s="15"/>
    </row>
    <row r="258" spans="1:8" x14ac:dyDescent="0.25">
      <c r="A258" s="3" t="s">
        <v>7177</v>
      </c>
      <c r="B258" s="4" t="s">
        <v>700</v>
      </c>
      <c r="C258" s="12">
        <v>45424.948632421612</v>
      </c>
      <c r="D258" s="12">
        <v>45427.948632421612</v>
      </c>
      <c r="E258" s="12">
        <v>45432.948632421612</v>
      </c>
      <c r="F258" s="4">
        <v>5</v>
      </c>
      <c r="G258" s="12" t="s">
        <v>422</v>
      </c>
      <c r="H258" s="13"/>
    </row>
    <row r="259" spans="1:8" x14ac:dyDescent="0.25">
      <c r="A259" s="5" t="s">
        <v>7178</v>
      </c>
      <c r="B259" s="6" t="s">
        <v>701</v>
      </c>
      <c r="C259" s="14">
        <v>45425.435623749152</v>
      </c>
      <c r="D259" s="14">
        <v>45426.435623749152</v>
      </c>
      <c r="E259" s="14">
        <v>45428.435623749152</v>
      </c>
      <c r="F259" s="6">
        <v>2</v>
      </c>
      <c r="G259" s="14" t="s">
        <v>424</v>
      </c>
      <c r="H259" s="15"/>
    </row>
    <row r="260" spans="1:8" x14ac:dyDescent="0.25">
      <c r="A260" s="3" t="s">
        <v>7179</v>
      </c>
      <c r="B260" s="4" t="s">
        <v>702</v>
      </c>
      <c r="C260" s="12">
        <v>45425.922615076714</v>
      </c>
      <c r="D260" s="12">
        <v>45428.922615076714</v>
      </c>
      <c r="E260" s="12">
        <v>45432.922615076714</v>
      </c>
      <c r="F260" s="4">
        <v>4</v>
      </c>
      <c r="G260" s="12" t="s">
        <v>422</v>
      </c>
      <c r="H260" s="13"/>
    </row>
    <row r="261" spans="1:8" x14ac:dyDescent="0.25">
      <c r="A261" s="5" t="s">
        <v>7180</v>
      </c>
      <c r="B261" s="6" t="s">
        <v>703</v>
      </c>
      <c r="C261" s="14">
        <v>45426.409606404261</v>
      </c>
      <c r="D261" s="14">
        <v>45427.409606404261</v>
      </c>
      <c r="E261" s="14">
        <v>45428.409606404261</v>
      </c>
      <c r="F261" s="6">
        <v>1</v>
      </c>
      <c r="G261" s="14" t="s">
        <v>421</v>
      </c>
      <c r="H261" s="15"/>
    </row>
    <row r="262" spans="1:8" x14ac:dyDescent="0.25">
      <c r="A262" s="3" t="s">
        <v>7181</v>
      </c>
      <c r="B262" s="4" t="s">
        <v>704</v>
      </c>
      <c r="C262" s="12">
        <v>45426.896597731808</v>
      </c>
      <c r="D262" s="12">
        <v>45429.896597731808</v>
      </c>
      <c r="E262" s="12">
        <v>45431.896597731808</v>
      </c>
      <c r="F262" s="4">
        <v>2</v>
      </c>
      <c r="G262" s="12" t="s">
        <v>424</v>
      </c>
      <c r="H262" s="13"/>
    </row>
    <row r="263" spans="1:8" x14ac:dyDescent="0.25">
      <c r="A263" s="5" t="s">
        <v>7182</v>
      </c>
      <c r="B263" s="6" t="s">
        <v>705</v>
      </c>
      <c r="C263" s="14">
        <v>45427.383589059362</v>
      </c>
      <c r="D263" s="14">
        <v>45428.383589059362</v>
      </c>
      <c r="E263" s="14">
        <v>45432.383589059362</v>
      </c>
      <c r="F263" s="6">
        <v>4</v>
      </c>
      <c r="G263" s="14" t="s">
        <v>423</v>
      </c>
      <c r="H263" s="15"/>
    </row>
    <row r="264" spans="1:8" x14ac:dyDescent="0.25">
      <c r="A264" s="3" t="s">
        <v>7183</v>
      </c>
      <c r="B264" s="4" t="s">
        <v>706</v>
      </c>
      <c r="C264" s="12">
        <v>45427.870580386923</v>
      </c>
      <c r="D264" s="12">
        <v>45428.870580386923</v>
      </c>
      <c r="E264" s="12">
        <v>45431.870580386923</v>
      </c>
      <c r="F264" s="4">
        <v>3</v>
      </c>
      <c r="G264" s="12" t="s">
        <v>422</v>
      </c>
      <c r="H264" s="13"/>
    </row>
    <row r="265" spans="1:8" x14ac:dyDescent="0.25">
      <c r="A265" s="5" t="s">
        <v>7184</v>
      </c>
      <c r="B265" s="6" t="s">
        <v>707</v>
      </c>
      <c r="C265" s="14">
        <v>45428.35757171447</v>
      </c>
      <c r="D265" s="14">
        <v>45431.35757171447</v>
      </c>
      <c r="E265" s="14">
        <v>45437.35757171447</v>
      </c>
      <c r="F265" s="6">
        <v>6</v>
      </c>
      <c r="G265" s="14" t="s">
        <v>424</v>
      </c>
      <c r="H265" s="15"/>
    </row>
    <row r="266" spans="1:8" x14ac:dyDescent="0.25">
      <c r="A266" s="3" t="s">
        <v>7185</v>
      </c>
      <c r="B266" s="4" t="s">
        <v>708</v>
      </c>
      <c r="C266" s="12">
        <v>45428.844563042017</v>
      </c>
      <c r="D266" s="12">
        <v>45430.844563042017</v>
      </c>
      <c r="E266" s="12">
        <v>45436.844563042017</v>
      </c>
      <c r="F266" s="4">
        <v>6</v>
      </c>
      <c r="G266" s="12" t="s">
        <v>421</v>
      </c>
      <c r="H266" s="13"/>
    </row>
    <row r="267" spans="1:8" x14ac:dyDescent="0.25">
      <c r="A267" s="5" t="s">
        <v>7186</v>
      </c>
      <c r="B267" s="6" t="s">
        <v>709</v>
      </c>
      <c r="C267" s="14">
        <v>45429.331554369572</v>
      </c>
      <c r="D267" s="14">
        <v>45431.331554369572</v>
      </c>
      <c r="E267" s="14">
        <v>45434.331554369572</v>
      </c>
      <c r="F267" s="6">
        <v>3</v>
      </c>
      <c r="G267" s="14" t="s">
        <v>423</v>
      </c>
      <c r="H267" s="15"/>
    </row>
    <row r="268" spans="1:8" x14ac:dyDescent="0.25">
      <c r="A268" s="3" t="s">
        <v>7187</v>
      </c>
      <c r="B268" s="4" t="s">
        <v>710</v>
      </c>
      <c r="C268" s="12">
        <v>45429.818545697133</v>
      </c>
      <c r="D268" s="12">
        <v>45431.818545697133</v>
      </c>
      <c r="E268" s="12">
        <v>45436.818545697133</v>
      </c>
      <c r="F268" s="4">
        <v>5</v>
      </c>
      <c r="G268" s="12" t="s">
        <v>422</v>
      </c>
      <c r="H268" s="13"/>
    </row>
    <row r="269" spans="1:8" x14ac:dyDescent="0.25">
      <c r="A269" s="5" t="s">
        <v>7188</v>
      </c>
      <c r="B269" s="6" t="s">
        <v>711</v>
      </c>
      <c r="C269" s="14">
        <v>45430.305537024673</v>
      </c>
      <c r="D269" s="14">
        <v>45432.305537024673</v>
      </c>
      <c r="E269" s="14">
        <v>45438.305537024673</v>
      </c>
      <c r="F269" s="6">
        <v>6</v>
      </c>
      <c r="G269" s="14" t="s">
        <v>422</v>
      </c>
      <c r="H269" s="15"/>
    </row>
    <row r="270" spans="1:8" x14ac:dyDescent="0.25">
      <c r="A270" s="3" t="s">
        <v>7189</v>
      </c>
      <c r="B270" s="4" t="s">
        <v>712</v>
      </c>
      <c r="C270" s="12">
        <v>45430.792528352227</v>
      </c>
      <c r="D270" s="12">
        <v>45432.792528352227</v>
      </c>
      <c r="E270" s="12">
        <v>45436.792528352227</v>
      </c>
      <c r="F270" s="4">
        <v>4</v>
      </c>
      <c r="G270" s="12" t="s">
        <v>424</v>
      </c>
      <c r="H270" s="13"/>
    </row>
    <row r="271" spans="1:8" x14ac:dyDescent="0.25">
      <c r="A271" s="5" t="s">
        <v>7190</v>
      </c>
      <c r="B271" s="6" t="s">
        <v>713</v>
      </c>
      <c r="C271" s="14">
        <v>45431.279519679782</v>
      </c>
      <c r="D271" s="14">
        <v>45432.279519679782</v>
      </c>
      <c r="E271" s="14">
        <v>45435.279519679782</v>
      </c>
      <c r="F271" s="6">
        <v>3</v>
      </c>
      <c r="G271" s="14" t="s">
        <v>423</v>
      </c>
      <c r="H271" s="15"/>
    </row>
    <row r="272" spans="1:8" x14ac:dyDescent="0.25">
      <c r="A272" s="3" t="s">
        <v>7191</v>
      </c>
      <c r="B272" s="4" t="s">
        <v>714</v>
      </c>
      <c r="C272" s="12">
        <v>45431.766511007343</v>
      </c>
      <c r="D272" s="12">
        <v>45433.766511007343</v>
      </c>
      <c r="E272" s="12">
        <v>45438.766511007343</v>
      </c>
      <c r="F272" s="4">
        <v>5</v>
      </c>
      <c r="G272" s="12" t="s">
        <v>423</v>
      </c>
      <c r="H272" s="13"/>
    </row>
    <row r="273" spans="1:8" x14ac:dyDescent="0.25">
      <c r="A273" s="5" t="s">
        <v>7192</v>
      </c>
      <c r="B273" s="6" t="s">
        <v>715</v>
      </c>
      <c r="C273" s="14">
        <v>45432.253502334883</v>
      </c>
      <c r="D273" s="14">
        <v>45433.253502334883</v>
      </c>
      <c r="E273" s="14">
        <v>45435.253502334883</v>
      </c>
      <c r="F273" s="6">
        <v>2</v>
      </c>
      <c r="G273" s="14" t="s">
        <v>423</v>
      </c>
      <c r="H273" s="15"/>
    </row>
    <row r="274" spans="1:8" x14ac:dyDescent="0.25">
      <c r="A274" s="3" t="s">
        <v>7193</v>
      </c>
      <c r="B274" s="4" t="s">
        <v>716</v>
      </c>
      <c r="C274" s="12">
        <v>45432.74049366243</v>
      </c>
      <c r="D274" s="12">
        <v>45435.74049366243</v>
      </c>
      <c r="E274" s="12">
        <v>45437.74049366243</v>
      </c>
      <c r="F274" s="4">
        <v>2</v>
      </c>
      <c r="G274" s="12" t="s">
        <v>423</v>
      </c>
      <c r="H274" s="13"/>
    </row>
    <row r="275" spans="1:8" x14ac:dyDescent="0.25">
      <c r="A275" s="5" t="s">
        <v>7194</v>
      </c>
      <c r="B275" s="6" t="s">
        <v>717</v>
      </c>
      <c r="C275" s="14">
        <v>45433.227484989991</v>
      </c>
      <c r="D275" s="14">
        <v>45435.227484989991</v>
      </c>
      <c r="E275" s="14">
        <v>45439.227484989991</v>
      </c>
      <c r="F275" s="6">
        <v>4</v>
      </c>
      <c r="G275" s="14" t="s">
        <v>421</v>
      </c>
      <c r="H275" s="15"/>
    </row>
    <row r="276" spans="1:8" x14ac:dyDescent="0.25">
      <c r="A276" s="3" t="s">
        <v>7195</v>
      </c>
      <c r="B276" s="4" t="s">
        <v>718</v>
      </c>
      <c r="C276" s="12">
        <v>45433.714476317538</v>
      </c>
      <c r="D276" s="12">
        <v>45435.714476317538</v>
      </c>
      <c r="E276" s="12">
        <v>45439.714476317538</v>
      </c>
      <c r="F276" s="4">
        <v>4</v>
      </c>
      <c r="G276" s="12" t="s">
        <v>423</v>
      </c>
      <c r="H276" s="13"/>
    </row>
    <row r="277" spans="1:8" x14ac:dyDescent="0.25">
      <c r="A277" s="5" t="s">
        <v>7196</v>
      </c>
      <c r="B277" s="6" t="s">
        <v>719</v>
      </c>
      <c r="C277" s="14">
        <v>45434.201467645093</v>
      </c>
      <c r="D277" s="14">
        <v>45436.201467645093</v>
      </c>
      <c r="E277" s="14">
        <v>45440.201467645093</v>
      </c>
      <c r="F277" s="6">
        <v>4</v>
      </c>
      <c r="G277" s="14" t="s">
        <v>422</v>
      </c>
      <c r="H277" s="15"/>
    </row>
    <row r="278" spans="1:8" x14ac:dyDescent="0.25">
      <c r="A278" s="3" t="s">
        <v>7197</v>
      </c>
      <c r="B278" s="4" t="s">
        <v>720</v>
      </c>
      <c r="C278" s="12">
        <v>45434.68845897264</v>
      </c>
      <c r="D278" s="12">
        <v>45436.68845897264</v>
      </c>
      <c r="E278" s="12">
        <v>45442.68845897264</v>
      </c>
      <c r="F278" s="4">
        <v>6</v>
      </c>
      <c r="G278" s="12" t="s">
        <v>422</v>
      </c>
      <c r="H278" s="13"/>
    </row>
    <row r="279" spans="1:8" x14ac:dyDescent="0.25">
      <c r="A279" s="5" t="s">
        <v>7198</v>
      </c>
      <c r="B279" s="6" t="s">
        <v>721</v>
      </c>
      <c r="C279" s="14">
        <v>45435.175450300187</v>
      </c>
      <c r="D279" s="14">
        <v>45436.175450300187</v>
      </c>
      <c r="E279" s="14">
        <v>45440.175450300187</v>
      </c>
      <c r="F279" s="6">
        <v>4</v>
      </c>
      <c r="G279" s="14" t="s">
        <v>421</v>
      </c>
      <c r="H279" s="15"/>
    </row>
    <row r="280" spans="1:8" x14ac:dyDescent="0.25">
      <c r="A280" s="3" t="s">
        <v>7199</v>
      </c>
      <c r="B280" s="4" t="s">
        <v>722</v>
      </c>
      <c r="C280" s="12">
        <v>45435.662441627741</v>
      </c>
      <c r="D280" s="12">
        <v>45436.662441627741</v>
      </c>
      <c r="E280" s="12">
        <v>45439.662441627741</v>
      </c>
      <c r="F280" s="4">
        <v>3</v>
      </c>
      <c r="G280" s="12" t="s">
        <v>422</v>
      </c>
      <c r="H280" s="13"/>
    </row>
    <row r="281" spans="1:8" x14ac:dyDescent="0.25">
      <c r="A281" s="5" t="s">
        <v>7200</v>
      </c>
      <c r="B281" s="6" t="s">
        <v>723</v>
      </c>
      <c r="C281" s="14">
        <v>45436.149432955302</v>
      </c>
      <c r="D281" s="14">
        <v>45437.149432955302</v>
      </c>
      <c r="E281" s="14">
        <v>45440.149432955302</v>
      </c>
      <c r="F281" s="6">
        <v>3</v>
      </c>
      <c r="G281" s="14" t="s">
        <v>422</v>
      </c>
      <c r="H281" s="15"/>
    </row>
    <row r="282" spans="1:8" x14ac:dyDescent="0.25">
      <c r="A282" s="3" t="s">
        <v>7201</v>
      </c>
      <c r="B282" s="4" t="s">
        <v>724</v>
      </c>
      <c r="C282" s="12">
        <v>45436.636424282849</v>
      </c>
      <c r="D282" s="12">
        <v>45439.636424282849</v>
      </c>
      <c r="E282" s="12">
        <v>45444.636424282849</v>
      </c>
      <c r="F282" s="4">
        <v>5</v>
      </c>
      <c r="G282" s="12" t="s">
        <v>423</v>
      </c>
      <c r="H282" s="13"/>
    </row>
    <row r="283" spans="1:8" x14ac:dyDescent="0.25">
      <c r="A283" s="5" t="s">
        <v>7202</v>
      </c>
      <c r="B283" s="6" t="s">
        <v>725</v>
      </c>
      <c r="C283" s="14">
        <v>45437.123415610396</v>
      </c>
      <c r="D283" s="14">
        <v>45438.123415610396</v>
      </c>
      <c r="E283" s="14">
        <v>45441.123415610396</v>
      </c>
      <c r="F283" s="6">
        <v>3</v>
      </c>
      <c r="G283" s="14" t="s">
        <v>422</v>
      </c>
      <c r="H283" s="15"/>
    </row>
    <row r="284" spans="1:8" x14ac:dyDescent="0.25">
      <c r="A284" s="3" t="s">
        <v>7203</v>
      </c>
      <c r="B284" s="4" t="s">
        <v>726</v>
      </c>
      <c r="C284" s="12">
        <v>45437.610406937951</v>
      </c>
      <c r="D284" s="12">
        <v>45439.610406937951</v>
      </c>
      <c r="E284" s="12">
        <v>45445.610406937951</v>
      </c>
      <c r="F284" s="4">
        <v>6</v>
      </c>
      <c r="G284" s="12" t="s">
        <v>421</v>
      </c>
      <c r="H284" s="13"/>
    </row>
    <row r="285" spans="1:8" x14ac:dyDescent="0.25">
      <c r="A285" s="5" t="s">
        <v>7204</v>
      </c>
      <c r="B285" s="6" t="s">
        <v>727</v>
      </c>
      <c r="C285" s="14">
        <v>45438.097398265512</v>
      </c>
      <c r="D285" s="14">
        <v>45441.097398265512</v>
      </c>
      <c r="E285" s="14">
        <v>45443.097398265512</v>
      </c>
      <c r="F285" s="6">
        <v>2</v>
      </c>
      <c r="G285" s="14" t="s">
        <v>423</v>
      </c>
      <c r="H285" s="15"/>
    </row>
    <row r="286" spans="1:8" x14ac:dyDescent="0.25">
      <c r="A286" s="3" t="s">
        <v>7205</v>
      </c>
      <c r="B286" s="4" t="s">
        <v>728</v>
      </c>
      <c r="C286" s="12">
        <v>45438.584389593052</v>
      </c>
      <c r="D286" s="12">
        <v>45441.584389593052</v>
      </c>
      <c r="E286" s="12">
        <v>45446.584389593052</v>
      </c>
      <c r="F286" s="4">
        <v>5</v>
      </c>
      <c r="G286" s="12" t="s">
        <v>424</v>
      </c>
      <c r="H286" s="13"/>
    </row>
    <row r="287" spans="1:8" x14ac:dyDescent="0.25">
      <c r="A287" s="5" t="s">
        <v>7206</v>
      </c>
      <c r="B287" s="6" t="s">
        <v>729</v>
      </c>
      <c r="C287" s="14">
        <v>45439.071380920614</v>
      </c>
      <c r="D287" s="14">
        <v>45441.071380920614</v>
      </c>
      <c r="E287" s="14">
        <v>45444.071380920614</v>
      </c>
      <c r="F287" s="6">
        <v>3</v>
      </c>
      <c r="G287" s="14" t="s">
        <v>423</v>
      </c>
      <c r="H287" s="15"/>
    </row>
    <row r="288" spans="1:8" x14ac:dyDescent="0.25">
      <c r="A288" s="3" t="s">
        <v>7207</v>
      </c>
      <c r="B288" s="4" t="s">
        <v>730</v>
      </c>
      <c r="C288" s="12">
        <v>45439.558372248161</v>
      </c>
      <c r="D288" s="12">
        <v>45441.558372248161</v>
      </c>
      <c r="E288" s="12">
        <v>45445.558372248161</v>
      </c>
      <c r="F288" s="4">
        <v>4</v>
      </c>
      <c r="G288" s="12" t="s">
        <v>421</v>
      </c>
      <c r="H288" s="13"/>
    </row>
    <row r="289" spans="1:8" x14ac:dyDescent="0.25">
      <c r="A289" s="5" t="s">
        <v>7208</v>
      </c>
      <c r="B289" s="6" t="s">
        <v>731</v>
      </c>
      <c r="C289" s="14">
        <v>45440.045363575708</v>
      </c>
      <c r="D289" s="14">
        <v>45442.045363575708</v>
      </c>
      <c r="E289" s="14">
        <v>45445.045363575708</v>
      </c>
      <c r="F289" s="6">
        <v>3</v>
      </c>
      <c r="G289" s="14" t="s">
        <v>423</v>
      </c>
      <c r="H289" s="15"/>
    </row>
    <row r="290" spans="1:8" x14ac:dyDescent="0.25">
      <c r="A290" s="3" t="s">
        <v>7209</v>
      </c>
      <c r="B290" s="4" t="s">
        <v>732</v>
      </c>
      <c r="C290" s="12">
        <v>45440.532354903262</v>
      </c>
      <c r="D290" s="12">
        <v>45442.532354903262</v>
      </c>
      <c r="E290" s="12">
        <v>45443.532354903262</v>
      </c>
      <c r="F290" s="4">
        <v>1</v>
      </c>
      <c r="G290" s="12" t="s">
        <v>423</v>
      </c>
      <c r="H290" s="13"/>
    </row>
    <row r="291" spans="1:8" x14ac:dyDescent="0.25">
      <c r="A291" s="5" t="s">
        <v>7210</v>
      </c>
      <c r="B291" s="6" t="s">
        <v>733</v>
      </c>
      <c r="C291" s="14">
        <v>45441.019346230809</v>
      </c>
      <c r="D291" s="14">
        <v>45442.019346230809</v>
      </c>
      <c r="E291" s="14">
        <v>45447.019346230809</v>
      </c>
      <c r="F291" s="6">
        <v>5</v>
      </c>
      <c r="G291" s="14" t="s">
        <v>421</v>
      </c>
      <c r="H291" s="15"/>
    </row>
    <row r="292" spans="1:8" x14ac:dyDescent="0.25">
      <c r="A292" s="3" t="s">
        <v>7211</v>
      </c>
      <c r="B292" s="4" t="s">
        <v>734</v>
      </c>
      <c r="C292" s="12">
        <v>45441.50633755837</v>
      </c>
      <c r="D292" s="12">
        <v>45444.50633755837</v>
      </c>
      <c r="E292" s="12">
        <v>45450.50633755837</v>
      </c>
      <c r="F292" s="4">
        <v>6</v>
      </c>
      <c r="G292" s="12" t="s">
        <v>423</v>
      </c>
      <c r="H292" s="13"/>
    </row>
    <row r="293" spans="1:8" x14ac:dyDescent="0.25">
      <c r="A293" s="5" t="s">
        <v>7212</v>
      </c>
      <c r="B293" s="6" t="s">
        <v>735</v>
      </c>
      <c r="C293" s="14">
        <v>45441.993328885917</v>
      </c>
      <c r="D293" s="14">
        <v>45443.993328885917</v>
      </c>
      <c r="E293" s="14">
        <v>45446.993328885917</v>
      </c>
      <c r="F293" s="6">
        <v>3</v>
      </c>
      <c r="G293" s="14" t="s">
        <v>421</v>
      </c>
      <c r="H293" s="15"/>
    </row>
    <row r="294" spans="1:8" x14ac:dyDescent="0.25">
      <c r="A294" s="3" t="s">
        <v>7213</v>
      </c>
      <c r="B294" s="4" t="s">
        <v>736</v>
      </c>
      <c r="C294" s="12">
        <v>45442.480320213472</v>
      </c>
      <c r="D294" s="12">
        <v>45443.480320213472</v>
      </c>
      <c r="E294" s="12">
        <v>45446.480320213472</v>
      </c>
      <c r="F294" s="4">
        <v>3</v>
      </c>
      <c r="G294" s="12" t="s">
        <v>421</v>
      </c>
      <c r="H294" s="13"/>
    </row>
    <row r="295" spans="1:8" x14ac:dyDescent="0.25">
      <c r="A295" s="5" t="s">
        <v>7214</v>
      </c>
      <c r="B295" s="6" t="s">
        <v>737</v>
      </c>
      <c r="C295" s="14">
        <v>45442.967311541019</v>
      </c>
      <c r="D295" s="14">
        <v>45444.967311541019</v>
      </c>
      <c r="E295" s="14">
        <v>45450.967311541019</v>
      </c>
      <c r="F295" s="6">
        <v>6</v>
      </c>
      <c r="G295" s="14" t="s">
        <v>424</v>
      </c>
      <c r="H295" s="15"/>
    </row>
    <row r="296" spans="1:8" x14ac:dyDescent="0.25">
      <c r="A296" s="3" t="s">
        <v>7215</v>
      </c>
      <c r="B296" s="4" t="s">
        <v>738</v>
      </c>
      <c r="C296" s="12">
        <v>45443.454302868573</v>
      </c>
      <c r="D296" s="12">
        <v>45444.454302868573</v>
      </c>
      <c r="E296" s="12">
        <v>45446.454302868573</v>
      </c>
      <c r="F296" s="4">
        <v>2</v>
      </c>
      <c r="G296" s="12" t="s">
        <v>422</v>
      </c>
      <c r="H296" s="13"/>
    </row>
    <row r="297" spans="1:8" x14ac:dyDescent="0.25">
      <c r="A297" s="5" t="s">
        <v>7216</v>
      </c>
      <c r="B297" s="6" t="s">
        <v>739</v>
      </c>
      <c r="C297" s="14">
        <v>45443.94129419612</v>
      </c>
      <c r="D297" s="14">
        <v>45445.94129419612</v>
      </c>
      <c r="E297" s="14">
        <v>45449.94129419612</v>
      </c>
      <c r="F297" s="6">
        <v>4</v>
      </c>
      <c r="G297" s="14" t="s">
        <v>422</v>
      </c>
      <c r="H297" s="15"/>
    </row>
    <row r="298" spans="1:8" x14ac:dyDescent="0.25">
      <c r="A298" s="3" t="s">
        <v>7217</v>
      </c>
      <c r="B298" s="4" t="s">
        <v>740</v>
      </c>
      <c r="C298" s="12">
        <v>45444.428285523682</v>
      </c>
      <c r="D298" s="12">
        <v>45446.428285523682</v>
      </c>
      <c r="E298" s="12">
        <v>45450.428285523682</v>
      </c>
      <c r="F298" s="4">
        <v>4</v>
      </c>
      <c r="G298" s="12" t="s">
        <v>423</v>
      </c>
      <c r="H298" s="13"/>
    </row>
    <row r="299" spans="1:8" x14ac:dyDescent="0.25">
      <c r="A299" s="5" t="s">
        <v>7218</v>
      </c>
      <c r="B299" s="6" t="s">
        <v>741</v>
      </c>
      <c r="C299" s="14">
        <v>45444.915276851229</v>
      </c>
      <c r="D299" s="14">
        <v>45446.915276851229</v>
      </c>
      <c r="E299" s="14">
        <v>45448.915276851229</v>
      </c>
      <c r="F299" s="6">
        <v>2</v>
      </c>
      <c r="G299" s="14" t="s">
        <v>423</v>
      </c>
      <c r="H299" s="15"/>
    </row>
    <row r="300" spans="1:8" x14ac:dyDescent="0.25">
      <c r="A300" s="3" t="s">
        <v>7219</v>
      </c>
      <c r="B300" s="4" t="s">
        <v>742</v>
      </c>
      <c r="C300" s="12">
        <v>45445.402268178783</v>
      </c>
      <c r="D300" s="12">
        <v>45446.402268178783</v>
      </c>
      <c r="E300" s="12">
        <v>45448.402268178783</v>
      </c>
      <c r="F300" s="4">
        <v>2</v>
      </c>
      <c r="G300" s="12" t="s">
        <v>424</v>
      </c>
      <c r="H300" s="13"/>
    </row>
    <row r="301" spans="1:8" x14ac:dyDescent="0.25">
      <c r="A301" s="5" t="s">
        <v>7220</v>
      </c>
      <c r="B301" s="6" t="s">
        <v>743</v>
      </c>
      <c r="C301" s="14">
        <v>45445.88925950633</v>
      </c>
      <c r="D301" s="14">
        <v>45447.88925950633</v>
      </c>
      <c r="E301" s="14">
        <v>45448.88925950633</v>
      </c>
      <c r="F301" s="6">
        <v>1</v>
      </c>
      <c r="G301" s="14" t="s">
        <v>424</v>
      </c>
      <c r="H301" s="15"/>
    </row>
    <row r="302" spans="1:8" x14ac:dyDescent="0.25">
      <c r="A302" s="3" t="s">
        <v>7221</v>
      </c>
      <c r="B302" s="4" t="s">
        <v>744</v>
      </c>
      <c r="C302" s="12">
        <v>45446.376250833891</v>
      </c>
      <c r="D302" s="12">
        <v>45447.376250833891</v>
      </c>
      <c r="E302" s="12">
        <v>45453.376250833891</v>
      </c>
      <c r="F302" s="4">
        <v>6</v>
      </c>
      <c r="G302" s="12" t="s">
        <v>424</v>
      </c>
      <c r="H302" s="13"/>
    </row>
    <row r="303" spans="1:8" x14ac:dyDescent="0.25">
      <c r="A303" s="5" t="s">
        <v>7222</v>
      </c>
      <c r="B303" s="6" t="s">
        <v>745</v>
      </c>
      <c r="C303" s="14">
        <v>45446.863242161438</v>
      </c>
      <c r="D303" s="14">
        <v>45447.863242161438</v>
      </c>
      <c r="E303" s="14">
        <v>45452.863242161438</v>
      </c>
      <c r="F303" s="6">
        <v>5</v>
      </c>
      <c r="G303" s="14" t="s">
        <v>421</v>
      </c>
      <c r="H303" s="15"/>
    </row>
    <row r="304" spans="1:8" x14ac:dyDescent="0.25">
      <c r="A304" s="3" t="s">
        <v>7223</v>
      </c>
      <c r="B304" s="4" t="s">
        <v>746</v>
      </c>
      <c r="C304" s="12">
        <v>45447.350233488978</v>
      </c>
      <c r="D304" s="12">
        <v>45450.350233488978</v>
      </c>
      <c r="E304" s="12">
        <v>45454.350233488978</v>
      </c>
      <c r="F304" s="4">
        <v>4</v>
      </c>
      <c r="G304" s="12" t="s">
        <v>424</v>
      </c>
      <c r="H304" s="13"/>
    </row>
    <row r="305" spans="1:8" x14ac:dyDescent="0.25">
      <c r="A305" s="5" t="s">
        <v>7224</v>
      </c>
      <c r="B305" s="6" t="s">
        <v>747</v>
      </c>
      <c r="C305" s="14">
        <v>45447.83722481654</v>
      </c>
      <c r="D305" s="14">
        <v>45448.83722481654</v>
      </c>
      <c r="E305" s="14">
        <v>45450.83722481654</v>
      </c>
      <c r="F305" s="6">
        <v>2</v>
      </c>
      <c r="G305" s="14" t="s">
        <v>424</v>
      </c>
      <c r="H305" s="15"/>
    </row>
    <row r="306" spans="1:8" x14ac:dyDescent="0.25">
      <c r="A306" s="3" t="s">
        <v>7225</v>
      </c>
      <c r="B306" s="4" t="s">
        <v>748</v>
      </c>
      <c r="C306" s="12">
        <v>45448.324216144087</v>
      </c>
      <c r="D306" s="12">
        <v>45449.324216144087</v>
      </c>
      <c r="E306" s="12">
        <v>45451.324216144087</v>
      </c>
      <c r="F306" s="4">
        <v>2</v>
      </c>
      <c r="G306" s="12" t="s">
        <v>423</v>
      </c>
      <c r="H306" s="13"/>
    </row>
    <row r="307" spans="1:8" x14ac:dyDescent="0.25">
      <c r="A307" s="5" t="s">
        <v>7226</v>
      </c>
      <c r="B307" s="6" t="s">
        <v>749</v>
      </c>
      <c r="C307" s="14">
        <v>45448.811207471641</v>
      </c>
      <c r="D307" s="14">
        <v>45449.811207471641</v>
      </c>
      <c r="E307" s="14">
        <v>45455.811207471641</v>
      </c>
      <c r="F307" s="6">
        <v>6</v>
      </c>
      <c r="G307" s="14" t="s">
        <v>424</v>
      </c>
      <c r="H307" s="15"/>
    </row>
    <row r="308" spans="1:8" x14ac:dyDescent="0.25">
      <c r="A308" s="3" t="s">
        <v>7227</v>
      </c>
      <c r="B308" s="4" t="s">
        <v>750</v>
      </c>
      <c r="C308" s="12">
        <v>45449.298198799188</v>
      </c>
      <c r="D308" s="12">
        <v>45450.298198799188</v>
      </c>
      <c r="E308" s="12">
        <v>45455.298198799188</v>
      </c>
      <c r="F308" s="4">
        <v>5</v>
      </c>
      <c r="G308" s="12" t="s">
        <v>421</v>
      </c>
      <c r="H308" s="13"/>
    </row>
    <row r="309" spans="1:8" x14ac:dyDescent="0.25">
      <c r="A309" s="5" t="s">
        <v>7228</v>
      </c>
      <c r="B309" s="6" t="s">
        <v>751</v>
      </c>
      <c r="C309" s="14">
        <v>45449.78519012675</v>
      </c>
      <c r="D309" s="14">
        <v>45450.78519012675</v>
      </c>
      <c r="E309" s="14">
        <v>45452.78519012675</v>
      </c>
      <c r="F309" s="6">
        <v>2</v>
      </c>
      <c r="G309" s="14" t="s">
        <v>421</v>
      </c>
      <c r="H309" s="15"/>
    </row>
    <row r="310" spans="1:8" x14ac:dyDescent="0.25">
      <c r="A310" s="3" t="s">
        <v>7229</v>
      </c>
      <c r="B310" s="4" t="s">
        <v>752</v>
      </c>
      <c r="C310" s="12">
        <v>45450.272181454297</v>
      </c>
      <c r="D310" s="12">
        <v>45453.272181454297</v>
      </c>
      <c r="E310" s="12">
        <v>45454.272181454297</v>
      </c>
      <c r="F310" s="4">
        <v>1</v>
      </c>
      <c r="G310" s="12" t="s">
        <v>423</v>
      </c>
      <c r="H310" s="13"/>
    </row>
    <row r="311" spans="1:8" x14ac:dyDescent="0.25">
      <c r="A311" s="5" t="s">
        <v>7230</v>
      </c>
      <c r="B311" s="6" t="s">
        <v>753</v>
      </c>
      <c r="C311" s="14">
        <v>45450.759172781851</v>
      </c>
      <c r="D311" s="14">
        <v>45452.759172781851</v>
      </c>
      <c r="E311" s="14">
        <v>45457.759172781851</v>
      </c>
      <c r="F311" s="6">
        <v>5</v>
      </c>
      <c r="G311" s="14" t="s">
        <v>424</v>
      </c>
      <c r="H311" s="15"/>
    </row>
    <row r="312" spans="1:8" x14ac:dyDescent="0.25">
      <c r="A312" s="3" t="s">
        <v>7231</v>
      </c>
      <c r="B312" s="4" t="s">
        <v>754</v>
      </c>
      <c r="C312" s="12">
        <v>45451.246164109398</v>
      </c>
      <c r="D312" s="12">
        <v>45454.246164109398</v>
      </c>
      <c r="E312" s="12">
        <v>45455.246164109398</v>
      </c>
      <c r="F312" s="4">
        <v>1</v>
      </c>
      <c r="G312" s="12" t="s">
        <v>424</v>
      </c>
      <c r="H312" s="13"/>
    </row>
    <row r="313" spans="1:8" x14ac:dyDescent="0.25">
      <c r="A313" s="5" t="s">
        <v>7232</v>
      </c>
      <c r="B313" s="6" t="s">
        <v>755</v>
      </c>
      <c r="C313" s="14">
        <v>45451.733155436959</v>
      </c>
      <c r="D313" s="14">
        <v>45454.733155436959</v>
      </c>
      <c r="E313" s="14">
        <v>45457.733155436959</v>
      </c>
      <c r="F313" s="6">
        <v>3</v>
      </c>
      <c r="G313" s="14" t="s">
        <v>421</v>
      </c>
      <c r="H313" s="15"/>
    </row>
    <row r="314" spans="1:8" x14ac:dyDescent="0.25">
      <c r="A314" s="3" t="s">
        <v>7233</v>
      </c>
      <c r="B314" s="4" t="s">
        <v>756</v>
      </c>
      <c r="C314" s="12">
        <v>45452.220146764499</v>
      </c>
      <c r="D314" s="12">
        <v>45454.220146764499</v>
      </c>
      <c r="E314" s="12">
        <v>45458.220146764499</v>
      </c>
      <c r="F314" s="4">
        <v>4</v>
      </c>
      <c r="G314" s="12" t="s">
        <v>424</v>
      </c>
      <c r="H314" s="13"/>
    </row>
    <row r="315" spans="1:8" x14ac:dyDescent="0.25">
      <c r="A315" s="5" t="s">
        <v>7234</v>
      </c>
      <c r="B315" s="6" t="s">
        <v>757</v>
      </c>
      <c r="C315" s="14">
        <v>45452.707138092061</v>
      </c>
      <c r="D315" s="14">
        <v>45453.707138092061</v>
      </c>
      <c r="E315" s="14">
        <v>45455.707138092061</v>
      </c>
      <c r="F315" s="6">
        <v>2</v>
      </c>
      <c r="G315" s="14" t="s">
        <v>424</v>
      </c>
      <c r="H315" s="15"/>
    </row>
    <row r="316" spans="1:8" x14ac:dyDescent="0.25">
      <c r="A316" s="3" t="s">
        <v>7235</v>
      </c>
      <c r="B316" s="4" t="s">
        <v>758</v>
      </c>
      <c r="C316" s="12">
        <v>45453.194129419608</v>
      </c>
      <c r="D316" s="12">
        <v>45455.194129419608</v>
      </c>
      <c r="E316" s="12">
        <v>45460.194129419608</v>
      </c>
      <c r="F316" s="4">
        <v>5</v>
      </c>
      <c r="G316" s="12" t="s">
        <v>424</v>
      </c>
      <c r="H316" s="13"/>
    </row>
    <row r="317" spans="1:8" x14ac:dyDescent="0.25">
      <c r="A317" s="5" t="s">
        <v>7236</v>
      </c>
      <c r="B317" s="6" t="s">
        <v>759</v>
      </c>
      <c r="C317" s="14">
        <v>45453.681120747162</v>
      </c>
      <c r="D317" s="14">
        <v>45454.681120747162</v>
      </c>
      <c r="E317" s="14">
        <v>45455.681120747162</v>
      </c>
      <c r="F317" s="6">
        <v>1</v>
      </c>
      <c r="G317" s="14" t="s">
        <v>422</v>
      </c>
      <c r="H317" s="15"/>
    </row>
    <row r="318" spans="1:8" x14ac:dyDescent="0.25">
      <c r="A318" s="3" t="s">
        <v>7237</v>
      </c>
      <c r="B318" s="4" t="s">
        <v>760</v>
      </c>
      <c r="C318" s="12">
        <v>45454.168112074709</v>
      </c>
      <c r="D318" s="12">
        <v>45456.168112074709</v>
      </c>
      <c r="E318" s="12">
        <v>45460.168112074709</v>
      </c>
      <c r="F318" s="4">
        <v>4</v>
      </c>
      <c r="G318" s="12" t="s">
        <v>423</v>
      </c>
      <c r="H318" s="13"/>
    </row>
    <row r="319" spans="1:8" x14ac:dyDescent="0.25">
      <c r="A319" s="5" t="s">
        <v>7238</v>
      </c>
      <c r="B319" s="6" t="s">
        <v>761</v>
      </c>
      <c r="C319" s="14">
        <v>45454.655103402263</v>
      </c>
      <c r="D319" s="14">
        <v>45457.655103402263</v>
      </c>
      <c r="E319" s="14">
        <v>45461.655103402263</v>
      </c>
      <c r="F319" s="6">
        <v>4</v>
      </c>
      <c r="G319" s="14" t="s">
        <v>422</v>
      </c>
      <c r="H319" s="15"/>
    </row>
    <row r="320" spans="1:8" x14ac:dyDescent="0.25">
      <c r="A320" s="3" t="s">
        <v>7239</v>
      </c>
      <c r="B320" s="4" t="s">
        <v>762</v>
      </c>
      <c r="C320" s="12">
        <v>45455.142094729817</v>
      </c>
      <c r="D320" s="12">
        <v>45456.142094729817</v>
      </c>
      <c r="E320" s="12">
        <v>45458.142094729817</v>
      </c>
      <c r="F320" s="4">
        <v>2</v>
      </c>
      <c r="G320" s="12" t="s">
        <v>423</v>
      </c>
      <c r="H320" s="13"/>
    </row>
    <row r="321" spans="1:8" x14ac:dyDescent="0.25">
      <c r="A321" s="5" t="s">
        <v>7240</v>
      </c>
      <c r="B321" s="6" t="s">
        <v>763</v>
      </c>
      <c r="C321" s="14">
        <v>45455.629086057357</v>
      </c>
      <c r="D321" s="14">
        <v>45458.629086057357</v>
      </c>
      <c r="E321" s="14">
        <v>45462.629086057357</v>
      </c>
      <c r="F321" s="6">
        <v>4</v>
      </c>
      <c r="G321" s="14" t="s">
        <v>421</v>
      </c>
      <c r="H321" s="15"/>
    </row>
    <row r="322" spans="1:8" x14ac:dyDescent="0.25">
      <c r="A322" s="3" t="s">
        <v>7241</v>
      </c>
      <c r="B322" s="4" t="s">
        <v>764</v>
      </c>
      <c r="C322" s="12">
        <v>45456.116077384919</v>
      </c>
      <c r="D322" s="12">
        <v>45457.116077384919</v>
      </c>
      <c r="E322" s="12">
        <v>45459.116077384919</v>
      </c>
      <c r="F322" s="4">
        <v>2</v>
      </c>
      <c r="G322" s="12" t="s">
        <v>424</v>
      </c>
      <c r="H322" s="13"/>
    </row>
    <row r="323" spans="1:8" x14ac:dyDescent="0.25">
      <c r="A323" s="5" t="s">
        <v>7242</v>
      </c>
      <c r="B323" s="6" t="s">
        <v>765</v>
      </c>
      <c r="C323" s="14">
        <v>45456.603068712473</v>
      </c>
      <c r="D323" s="14">
        <v>45458.603068712473</v>
      </c>
      <c r="E323" s="14">
        <v>45461.603068712473</v>
      </c>
      <c r="F323" s="6">
        <v>3</v>
      </c>
      <c r="G323" s="14" t="s">
        <v>423</v>
      </c>
      <c r="H323" s="15"/>
    </row>
    <row r="324" spans="1:8" x14ac:dyDescent="0.25">
      <c r="A324" s="3" t="s">
        <v>7243</v>
      </c>
      <c r="B324" s="4" t="s">
        <v>766</v>
      </c>
      <c r="C324" s="12">
        <v>45457.09006004002</v>
      </c>
      <c r="D324" s="12">
        <v>45459.09006004002</v>
      </c>
      <c r="E324" s="12">
        <v>45461.09006004002</v>
      </c>
      <c r="F324" s="4">
        <v>2</v>
      </c>
      <c r="G324" s="12" t="s">
        <v>422</v>
      </c>
      <c r="H324" s="13"/>
    </row>
    <row r="325" spans="1:8" x14ac:dyDescent="0.25">
      <c r="A325" s="5" t="s">
        <v>7244</v>
      </c>
      <c r="B325" s="6" t="s">
        <v>767</v>
      </c>
      <c r="C325" s="14">
        <v>45457.577051367567</v>
      </c>
      <c r="D325" s="14">
        <v>45459.577051367567</v>
      </c>
      <c r="E325" s="14">
        <v>45465.577051367567</v>
      </c>
      <c r="F325" s="6">
        <v>6</v>
      </c>
      <c r="G325" s="14" t="s">
        <v>424</v>
      </c>
      <c r="H325" s="15"/>
    </row>
    <row r="326" spans="1:8" x14ac:dyDescent="0.25">
      <c r="A326" s="3" t="s">
        <v>7245</v>
      </c>
      <c r="B326" s="4" t="s">
        <v>768</v>
      </c>
      <c r="C326" s="12">
        <v>45458.064042695129</v>
      </c>
      <c r="D326" s="12">
        <v>45460.064042695129</v>
      </c>
      <c r="E326" s="12">
        <v>45461.064042695129</v>
      </c>
      <c r="F326" s="4">
        <v>1</v>
      </c>
      <c r="G326" s="12" t="s">
        <v>421</v>
      </c>
      <c r="H326" s="13"/>
    </row>
    <row r="327" spans="1:8" x14ac:dyDescent="0.25">
      <c r="A327" s="5" t="s">
        <v>7246</v>
      </c>
      <c r="B327" s="6" t="s">
        <v>769</v>
      </c>
      <c r="C327" s="14">
        <v>45458.551034022683</v>
      </c>
      <c r="D327" s="14">
        <v>45460.551034022683</v>
      </c>
      <c r="E327" s="14">
        <v>45466.551034022683</v>
      </c>
      <c r="F327" s="6">
        <v>6</v>
      </c>
      <c r="G327" s="14" t="s">
        <v>423</v>
      </c>
      <c r="H327" s="15"/>
    </row>
    <row r="328" spans="1:8" x14ac:dyDescent="0.25">
      <c r="A328" s="3" t="s">
        <v>7247</v>
      </c>
      <c r="B328" s="4" t="s">
        <v>770</v>
      </c>
      <c r="C328" s="12">
        <v>45459.03802535023</v>
      </c>
      <c r="D328" s="12">
        <v>45462.03802535023</v>
      </c>
      <c r="E328" s="12">
        <v>45466.03802535023</v>
      </c>
      <c r="F328" s="4">
        <v>4</v>
      </c>
      <c r="G328" s="12" t="s">
        <v>423</v>
      </c>
      <c r="H328" s="13"/>
    </row>
    <row r="329" spans="1:8" x14ac:dyDescent="0.25">
      <c r="A329" s="5" t="s">
        <v>7248</v>
      </c>
      <c r="B329" s="6" t="s">
        <v>771</v>
      </c>
      <c r="C329" s="14">
        <v>45459.525016677777</v>
      </c>
      <c r="D329" s="14">
        <v>45462.525016677777</v>
      </c>
      <c r="E329" s="14">
        <v>45466.525016677777</v>
      </c>
      <c r="F329" s="6">
        <v>4</v>
      </c>
      <c r="G329" s="14" t="s">
        <v>423</v>
      </c>
      <c r="H329" s="15"/>
    </row>
    <row r="330" spans="1:8" x14ac:dyDescent="0.25">
      <c r="A330" s="3" t="s">
        <v>7249</v>
      </c>
      <c r="B330" s="4" t="s">
        <v>773</v>
      </c>
      <c r="C330" s="12">
        <v>45460.498999332893</v>
      </c>
      <c r="D330" s="12">
        <v>45463.498999332893</v>
      </c>
      <c r="E330" s="12">
        <v>45465.498999332893</v>
      </c>
      <c r="F330" s="4">
        <v>2</v>
      </c>
      <c r="G330" s="12" t="s">
        <v>422</v>
      </c>
      <c r="H330" s="13"/>
    </row>
    <row r="331" spans="1:8" x14ac:dyDescent="0.25">
      <c r="A331" s="5" t="s">
        <v>7250</v>
      </c>
      <c r="B331" s="6" t="s">
        <v>774</v>
      </c>
      <c r="C331" s="14">
        <v>45460.98599066044</v>
      </c>
      <c r="D331" s="14">
        <v>45461.98599066044</v>
      </c>
      <c r="E331" s="14">
        <v>45466.98599066044</v>
      </c>
      <c r="F331" s="6">
        <v>5</v>
      </c>
      <c r="G331" s="14" t="s">
        <v>422</v>
      </c>
      <c r="H331" s="15"/>
    </row>
    <row r="332" spans="1:8" x14ac:dyDescent="0.25">
      <c r="A332" s="3" t="s">
        <v>7251</v>
      </c>
      <c r="B332" s="4" t="s">
        <v>775</v>
      </c>
      <c r="C332" s="12">
        <v>45461.472981987987</v>
      </c>
      <c r="D332" s="12">
        <v>45462.472981987987</v>
      </c>
      <c r="E332" s="12">
        <v>45464.472981987987</v>
      </c>
      <c r="F332" s="4">
        <v>2</v>
      </c>
      <c r="G332" s="12" t="s">
        <v>423</v>
      </c>
      <c r="H332" s="13"/>
    </row>
    <row r="333" spans="1:8" x14ac:dyDescent="0.25">
      <c r="A333" s="5" t="s">
        <v>7252</v>
      </c>
      <c r="B333" s="6" t="s">
        <v>776</v>
      </c>
      <c r="C333" s="14">
        <v>45461.959973315526</v>
      </c>
      <c r="D333" s="14">
        <v>45464.959973315526</v>
      </c>
      <c r="E333" s="14">
        <v>45465.959973315526</v>
      </c>
      <c r="F333" s="6">
        <v>1</v>
      </c>
      <c r="G333" s="14" t="s">
        <v>421</v>
      </c>
      <c r="H333" s="15"/>
    </row>
    <row r="334" spans="1:8" x14ac:dyDescent="0.25">
      <c r="A334" s="3" t="s">
        <v>7253</v>
      </c>
      <c r="B334" s="4" t="s">
        <v>777</v>
      </c>
      <c r="C334" s="12">
        <v>45462.446964643088</v>
      </c>
      <c r="D334" s="12">
        <v>45465.446964643088</v>
      </c>
      <c r="E334" s="12">
        <v>45467.446964643088</v>
      </c>
      <c r="F334" s="4">
        <v>2</v>
      </c>
      <c r="G334" s="12" t="s">
        <v>421</v>
      </c>
      <c r="H334" s="13"/>
    </row>
    <row r="335" spans="1:8" x14ac:dyDescent="0.25">
      <c r="A335" s="5" t="s">
        <v>7254</v>
      </c>
      <c r="B335" s="6" t="s">
        <v>778</v>
      </c>
      <c r="C335" s="14">
        <v>45462.933955970628</v>
      </c>
      <c r="D335" s="14">
        <v>45463.933955970628</v>
      </c>
      <c r="E335" s="14">
        <v>45467.933955970628</v>
      </c>
      <c r="F335" s="6">
        <v>4</v>
      </c>
      <c r="G335" s="14" t="s">
        <v>422</v>
      </c>
      <c r="H335" s="15"/>
    </row>
    <row r="336" spans="1:8" x14ac:dyDescent="0.25">
      <c r="A336" s="3" t="s">
        <v>7255</v>
      </c>
      <c r="B336" s="4" t="s">
        <v>779</v>
      </c>
      <c r="C336" s="12">
        <v>45463.420947298197</v>
      </c>
      <c r="D336" s="12">
        <v>45466.420947298197</v>
      </c>
      <c r="E336" s="12">
        <v>45469.420947298197</v>
      </c>
      <c r="F336" s="4">
        <v>3</v>
      </c>
      <c r="G336" s="12" t="s">
        <v>421</v>
      </c>
      <c r="H336" s="13"/>
    </row>
    <row r="337" spans="1:8" x14ac:dyDescent="0.25">
      <c r="A337" s="5" t="s">
        <v>7256</v>
      </c>
      <c r="B337" s="6" t="s">
        <v>780</v>
      </c>
      <c r="C337" s="14">
        <v>45463.907938625744</v>
      </c>
      <c r="D337" s="14">
        <v>45466.907938625744</v>
      </c>
      <c r="E337" s="14">
        <v>45467.907938625744</v>
      </c>
      <c r="F337" s="6">
        <v>1</v>
      </c>
      <c r="G337" s="14" t="s">
        <v>422</v>
      </c>
      <c r="H337" s="15"/>
    </row>
    <row r="338" spans="1:8" x14ac:dyDescent="0.25">
      <c r="A338" s="3" t="s">
        <v>7257</v>
      </c>
      <c r="B338" s="4" t="s">
        <v>781</v>
      </c>
      <c r="C338" s="12">
        <v>45464.394929953298</v>
      </c>
      <c r="D338" s="12">
        <v>45467.394929953298</v>
      </c>
      <c r="E338" s="12">
        <v>45473.394929953298</v>
      </c>
      <c r="F338" s="4">
        <v>6</v>
      </c>
      <c r="G338" s="12" t="s">
        <v>423</v>
      </c>
      <c r="H338" s="13"/>
    </row>
    <row r="339" spans="1:8" x14ac:dyDescent="0.25">
      <c r="A339" s="5" t="s">
        <v>7258</v>
      </c>
      <c r="B339" s="6" t="s">
        <v>782</v>
      </c>
      <c r="C339" s="14">
        <v>45464.881921280838</v>
      </c>
      <c r="D339" s="14">
        <v>45466.881921280838</v>
      </c>
      <c r="E339" s="14">
        <v>45469.881921280838</v>
      </c>
      <c r="F339" s="6">
        <v>3</v>
      </c>
      <c r="G339" s="14" t="s">
        <v>422</v>
      </c>
      <c r="H339" s="15"/>
    </row>
    <row r="340" spans="1:8" x14ac:dyDescent="0.25">
      <c r="A340" s="3" t="s">
        <v>7259</v>
      </c>
      <c r="B340" s="4" t="s">
        <v>783</v>
      </c>
      <c r="C340" s="12">
        <v>45465.368912608406</v>
      </c>
      <c r="D340" s="12">
        <v>45467.368912608406</v>
      </c>
      <c r="E340" s="12">
        <v>45468.368912608406</v>
      </c>
      <c r="F340" s="4">
        <v>1</v>
      </c>
      <c r="G340" s="12" t="s">
        <v>422</v>
      </c>
      <c r="H340" s="13"/>
    </row>
    <row r="341" spans="1:8" x14ac:dyDescent="0.25">
      <c r="A341" s="5" t="s">
        <v>7260</v>
      </c>
      <c r="B341" s="6" t="s">
        <v>784</v>
      </c>
      <c r="C341" s="14">
        <v>45465.855903935953</v>
      </c>
      <c r="D341" s="14">
        <v>45466.855903935953</v>
      </c>
      <c r="E341" s="14">
        <v>45467.855903935953</v>
      </c>
      <c r="F341" s="6">
        <v>1</v>
      </c>
      <c r="G341" s="14" t="s">
        <v>423</v>
      </c>
      <c r="H341" s="15"/>
    </row>
    <row r="342" spans="1:8" x14ac:dyDescent="0.25">
      <c r="A342" s="3" t="s">
        <v>7261</v>
      </c>
      <c r="B342" s="4" t="s">
        <v>785</v>
      </c>
      <c r="C342" s="12">
        <v>45466.342895263508</v>
      </c>
      <c r="D342" s="12">
        <v>45469.342895263508</v>
      </c>
      <c r="E342" s="12">
        <v>45473.342895263508</v>
      </c>
      <c r="F342" s="4">
        <v>4</v>
      </c>
      <c r="G342" s="12" t="s">
        <v>421</v>
      </c>
      <c r="H342" s="13"/>
    </row>
    <row r="343" spans="1:8" x14ac:dyDescent="0.25">
      <c r="A343" s="5" t="s">
        <v>7262</v>
      </c>
      <c r="B343" s="6" t="s">
        <v>786</v>
      </c>
      <c r="C343" s="14">
        <v>45466.829886591047</v>
      </c>
      <c r="D343" s="14">
        <v>45467.829886591047</v>
      </c>
      <c r="E343" s="14">
        <v>45473.829886591047</v>
      </c>
      <c r="F343" s="6">
        <v>6</v>
      </c>
      <c r="G343" s="14" t="s">
        <v>422</v>
      </c>
      <c r="H343" s="15"/>
    </row>
    <row r="344" spans="1:8" x14ac:dyDescent="0.25">
      <c r="A344" s="3" t="s">
        <v>7263</v>
      </c>
      <c r="B344" s="4" t="s">
        <v>787</v>
      </c>
      <c r="C344" s="12">
        <v>45467.316877918609</v>
      </c>
      <c r="D344" s="12">
        <v>45470.316877918609</v>
      </c>
      <c r="E344" s="12">
        <v>45472.316877918609</v>
      </c>
      <c r="F344" s="4">
        <v>2</v>
      </c>
      <c r="G344" s="12" t="s">
        <v>422</v>
      </c>
      <c r="H344" s="13"/>
    </row>
    <row r="345" spans="1:8" x14ac:dyDescent="0.25">
      <c r="A345" s="5" t="s">
        <v>7264</v>
      </c>
      <c r="B345" s="6" t="s">
        <v>788</v>
      </c>
      <c r="C345" s="14">
        <v>45467.803869246163</v>
      </c>
      <c r="D345" s="14">
        <v>45469.803869246163</v>
      </c>
      <c r="E345" s="14">
        <v>45475.803869246163</v>
      </c>
      <c r="F345" s="6">
        <v>6</v>
      </c>
      <c r="G345" s="14" t="s">
        <v>423</v>
      </c>
      <c r="H345" s="15"/>
    </row>
    <row r="346" spans="1:8" x14ac:dyDescent="0.25">
      <c r="A346" s="3" t="s">
        <v>7265</v>
      </c>
      <c r="B346" s="4" t="s">
        <v>789</v>
      </c>
      <c r="C346" s="12">
        <v>45468.290860573718</v>
      </c>
      <c r="D346" s="12">
        <v>45471.290860573718</v>
      </c>
      <c r="E346" s="12">
        <v>45475.290860573718</v>
      </c>
      <c r="F346" s="4">
        <v>4</v>
      </c>
      <c r="G346" s="12" t="s">
        <v>421</v>
      </c>
      <c r="H346" s="13"/>
    </row>
    <row r="347" spans="1:8" x14ac:dyDescent="0.25">
      <c r="A347" s="5" t="s">
        <v>7266</v>
      </c>
      <c r="B347" s="6" t="s">
        <v>790</v>
      </c>
      <c r="C347" s="14">
        <v>45468.777851901257</v>
      </c>
      <c r="D347" s="14">
        <v>45471.777851901257</v>
      </c>
      <c r="E347" s="14">
        <v>45475.777851901257</v>
      </c>
      <c r="F347" s="6">
        <v>4</v>
      </c>
      <c r="G347" s="14" t="s">
        <v>422</v>
      </c>
      <c r="H347" s="15"/>
    </row>
    <row r="348" spans="1:8" x14ac:dyDescent="0.25">
      <c r="A348" s="3" t="s">
        <v>7267</v>
      </c>
      <c r="B348" s="4" t="s">
        <v>791</v>
      </c>
      <c r="C348" s="12">
        <v>45469.264843228797</v>
      </c>
      <c r="D348" s="12">
        <v>45472.264843228797</v>
      </c>
      <c r="E348" s="12">
        <v>45476.264843228797</v>
      </c>
      <c r="F348" s="4">
        <v>4</v>
      </c>
      <c r="G348" s="12" t="s">
        <v>423</v>
      </c>
      <c r="H348" s="13"/>
    </row>
    <row r="349" spans="1:8" x14ac:dyDescent="0.25">
      <c r="A349" s="5" t="s">
        <v>7268</v>
      </c>
      <c r="B349" s="6" t="s">
        <v>792</v>
      </c>
      <c r="C349" s="14">
        <v>45469.751834556373</v>
      </c>
      <c r="D349" s="14">
        <v>45471.751834556373</v>
      </c>
      <c r="E349" s="14">
        <v>45474.751834556373</v>
      </c>
      <c r="F349" s="6">
        <v>3</v>
      </c>
      <c r="G349" s="14" t="s">
        <v>422</v>
      </c>
      <c r="H349" s="15"/>
    </row>
    <row r="350" spans="1:8" x14ac:dyDescent="0.25">
      <c r="A350" s="3" t="s">
        <v>7269</v>
      </c>
      <c r="B350" s="4" t="s">
        <v>793</v>
      </c>
      <c r="C350" s="12">
        <v>45470.238825883913</v>
      </c>
      <c r="D350" s="12">
        <v>45472.238825883913</v>
      </c>
      <c r="E350" s="12">
        <v>45478.238825883913</v>
      </c>
      <c r="F350" s="4">
        <v>6</v>
      </c>
      <c r="G350" s="12" t="s">
        <v>424</v>
      </c>
      <c r="H350" s="13"/>
    </row>
    <row r="351" spans="1:8" x14ac:dyDescent="0.25">
      <c r="A351" s="5" t="s">
        <v>7270</v>
      </c>
      <c r="B351" s="6" t="s">
        <v>794</v>
      </c>
      <c r="C351" s="14">
        <v>45470.725817211467</v>
      </c>
      <c r="D351" s="14">
        <v>45472.725817211467</v>
      </c>
      <c r="E351" s="14">
        <v>45478.725817211467</v>
      </c>
      <c r="F351" s="6">
        <v>6</v>
      </c>
      <c r="G351" s="14" t="s">
        <v>423</v>
      </c>
      <c r="H351" s="15"/>
    </row>
    <row r="352" spans="1:8" x14ac:dyDescent="0.25">
      <c r="A352" s="3" t="s">
        <v>7271</v>
      </c>
      <c r="B352" s="4" t="s">
        <v>795</v>
      </c>
      <c r="C352" s="12">
        <v>45471.212808539007</v>
      </c>
      <c r="D352" s="12">
        <v>45472.212808539007</v>
      </c>
      <c r="E352" s="12">
        <v>45473.212808539007</v>
      </c>
      <c r="F352" s="4">
        <v>1</v>
      </c>
      <c r="G352" s="12" t="s">
        <v>421</v>
      </c>
      <c r="H352" s="13"/>
    </row>
    <row r="353" spans="1:8" x14ac:dyDescent="0.25">
      <c r="A353" s="5" t="s">
        <v>7272</v>
      </c>
      <c r="B353" s="6" t="s">
        <v>796</v>
      </c>
      <c r="C353" s="14">
        <v>45471.699799866583</v>
      </c>
      <c r="D353" s="14">
        <v>45474.699799866583</v>
      </c>
      <c r="E353" s="14">
        <v>45479.699799866583</v>
      </c>
      <c r="F353" s="6">
        <v>5</v>
      </c>
      <c r="G353" s="14" t="s">
        <v>421</v>
      </c>
      <c r="H353" s="15"/>
    </row>
    <row r="354" spans="1:8" x14ac:dyDescent="0.25">
      <c r="A354" s="3" t="s">
        <v>7273</v>
      </c>
      <c r="B354" s="4" t="s">
        <v>797</v>
      </c>
      <c r="C354" s="12">
        <v>45472.186791194123</v>
      </c>
      <c r="D354" s="12">
        <v>45474.186791194123</v>
      </c>
      <c r="E354" s="12">
        <v>45476.186791194123</v>
      </c>
      <c r="F354" s="4">
        <v>2</v>
      </c>
      <c r="G354" s="12" t="s">
        <v>421</v>
      </c>
      <c r="H354" s="13"/>
    </row>
    <row r="355" spans="1:8" x14ac:dyDescent="0.25">
      <c r="A355" s="5" t="s">
        <v>7274</v>
      </c>
      <c r="B355" s="6" t="s">
        <v>798</v>
      </c>
      <c r="C355" s="14">
        <v>45472.673782521677</v>
      </c>
      <c r="D355" s="14">
        <v>45473.673782521677</v>
      </c>
      <c r="E355" s="14">
        <v>45477.673782521677</v>
      </c>
      <c r="F355" s="6">
        <v>4</v>
      </c>
      <c r="G355" s="14" t="s">
        <v>421</v>
      </c>
      <c r="H355" s="15"/>
    </row>
    <row r="356" spans="1:8" x14ac:dyDescent="0.25">
      <c r="A356" s="3" t="s">
        <v>7275</v>
      </c>
      <c r="B356" s="4" t="s">
        <v>799</v>
      </c>
      <c r="C356" s="12">
        <v>45473.160773849217</v>
      </c>
      <c r="D356" s="12">
        <v>45475.160773849217</v>
      </c>
      <c r="E356" s="12">
        <v>45481.160773849217</v>
      </c>
      <c r="F356" s="4">
        <v>6</v>
      </c>
      <c r="G356" s="12" t="s">
        <v>422</v>
      </c>
      <c r="H356" s="13"/>
    </row>
    <row r="357" spans="1:8" x14ac:dyDescent="0.25">
      <c r="A357" s="5" t="s">
        <v>7276</v>
      </c>
      <c r="B357" s="6" t="s">
        <v>800</v>
      </c>
      <c r="C357" s="14">
        <v>45473.647765176793</v>
      </c>
      <c r="D357" s="14">
        <v>45476.647765176793</v>
      </c>
      <c r="E357" s="14">
        <v>45482.647765176793</v>
      </c>
      <c r="F357" s="6">
        <v>6</v>
      </c>
      <c r="G357" s="14" t="s">
        <v>422</v>
      </c>
      <c r="H357" s="15"/>
    </row>
    <row r="358" spans="1:8" x14ac:dyDescent="0.25">
      <c r="A358" s="3" t="s">
        <v>7277</v>
      </c>
      <c r="B358" s="4" t="s">
        <v>801</v>
      </c>
      <c r="C358" s="12">
        <v>45474.134756504332</v>
      </c>
      <c r="D358" s="12">
        <v>45475.134756504332</v>
      </c>
      <c r="E358" s="12">
        <v>45476.134756504332</v>
      </c>
      <c r="F358" s="4">
        <v>1</v>
      </c>
      <c r="G358" s="12" t="s">
        <v>421</v>
      </c>
      <c r="H358" s="13"/>
    </row>
    <row r="359" spans="1:8" x14ac:dyDescent="0.25">
      <c r="A359" s="5" t="s">
        <v>7278</v>
      </c>
      <c r="B359" s="6" t="s">
        <v>802</v>
      </c>
      <c r="C359" s="14">
        <v>45474.621747831887</v>
      </c>
      <c r="D359" s="14">
        <v>45476.621747831887</v>
      </c>
      <c r="E359" s="14">
        <v>45478.621747831887</v>
      </c>
      <c r="F359" s="6">
        <v>2</v>
      </c>
      <c r="G359" s="14" t="s">
        <v>421</v>
      </c>
      <c r="H359" s="15"/>
    </row>
    <row r="360" spans="1:8" x14ac:dyDescent="0.25">
      <c r="A360" s="3" t="s">
        <v>7279</v>
      </c>
      <c r="B360" s="4" t="s">
        <v>803</v>
      </c>
      <c r="C360" s="12">
        <v>45475.108739159426</v>
      </c>
      <c r="D360" s="12">
        <v>45477.108739159426</v>
      </c>
      <c r="E360" s="12">
        <v>45482.108739159426</v>
      </c>
      <c r="F360" s="4">
        <v>5</v>
      </c>
      <c r="G360" s="12" t="s">
        <v>421</v>
      </c>
      <c r="H360" s="13"/>
    </row>
    <row r="361" spans="1:8" x14ac:dyDescent="0.25">
      <c r="A361" s="5" t="s">
        <v>7280</v>
      </c>
      <c r="B361" s="6" t="s">
        <v>804</v>
      </c>
      <c r="C361" s="14">
        <v>45475.595730486988</v>
      </c>
      <c r="D361" s="14">
        <v>45476.595730486988</v>
      </c>
      <c r="E361" s="14">
        <v>45481.595730486988</v>
      </c>
      <c r="F361" s="6">
        <v>5</v>
      </c>
      <c r="G361" s="14" t="s">
        <v>422</v>
      </c>
      <c r="H361" s="15"/>
    </row>
    <row r="362" spans="1:8" x14ac:dyDescent="0.25">
      <c r="A362" s="3" t="s">
        <v>7281</v>
      </c>
      <c r="B362" s="4" t="s">
        <v>805</v>
      </c>
      <c r="C362" s="12">
        <v>45476.082721814542</v>
      </c>
      <c r="D362" s="12">
        <v>45477.082721814542</v>
      </c>
      <c r="E362" s="12">
        <v>45481.082721814542</v>
      </c>
      <c r="F362" s="4">
        <v>4</v>
      </c>
      <c r="G362" s="12" t="s">
        <v>421</v>
      </c>
      <c r="H362" s="13"/>
    </row>
    <row r="363" spans="1:8" x14ac:dyDescent="0.25">
      <c r="A363" s="5" t="s">
        <v>7282</v>
      </c>
      <c r="B363" s="6" t="s">
        <v>806</v>
      </c>
      <c r="C363" s="14">
        <v>45476.569713142082</v>
      </c>
      <c r="D363" s="14">
        <v>45477.569713142082</v>
      </c>
      <c r="E363" s="14">
        <v>45482.569713142082</v>
      </c>
      <c r="F363" s="6">
        <v>5</v>
      </c>
      <c r="G363" s="14" t="s">
        <v>421</v>
      </c>
      <c r="H363" s="15"/>
    </row>
    <row r="364" spans="1:8" x14ac:dyDescent="0.25">
      <c r="A364" s="3" t="s">
        <v>7283</v>
      </c>
      <c r="B364" s="4" t="s">
        <v>807</v>
      </c>
      <c r="C364" s="12">
        <v>45477.056704469644</v>
      </c>
      <c r="D364" s="12">
        <v>45478.056704469644</v>
      </c>
      <c r="E364" s="12">
        <v>45483.056704469644</v>
      </c>
      <c r="F364" s="4">
        <v>5</v>
      </c>
      <c r="G364" s="12" t="s">
        <v>424</v>
      </c>
      <c r="H364" s="13"/>
    </row>
    <row r="365" spans="1:8" x14ac:dyDescent="0.25">
      <c r="A365" s="5" t="s">
        <v>7284</v>
      </c>
      <c r="B365" s="6" t="s">
        <v>808</v>
      </c>
      <c r="C365" s="14">
        <v>45477.543695797191</v>
      </c>
      <c r="D365" s="14">
        <v>45478.543695797191</v>
      </c>
      <c r="E365" s="14">
        <v>45480.543695797191</v>
      </c>
      <c r="F365" s="6">
        <v>2</v>
      </c>
      <c r="G365" s="14" t="s">
        <v>424</v>
      </c>
      <c r="H365" s="15"/>
    </row>
    <row r="366" spans="1:8" x14ac:dyDescent="0.25">
      <c r="A366" s="3" t="s">
        <v>7285</v>
      </c>
      <c r="B366" s="4" t="s">
        <v>809</v>
      </c>
      <c r="C366" s="12">
        <v>45478.030687124738</v>
      </c>
      <c r="D366" s="12">
        <v>45480.030687124738</v>
      </c>
      <c r="E366" s="12">
        <v>45482.030687124738</v>
      </c>
      <c r="F366" s="4">
        <v>2</v>
      </c>
      <c r="G366" s="12" t="s">
        <v>421</v>
      </c>
      <c r="H366" s="13"/>
    </row>
    <row r="367" spans="1:8" x14ac:dyDescent="0.25">
      <c r="A367" s="5" t="s">
        <v>7286</v>
      </c>
      <c r="B367" s="6" t="s">
        <v>810</v>
      </c>
      <c r="C367" s="14">
        <v>45478.517678452292</v>
      </c>
      <c r="D367" s="14">
        <v>45479.517678452292</v>
      </c>
      <c r="E367" s="14">
        <v>45483.517678452292</v>
      </c>
      <c r="F367" s="6">
        <v>4</v>
      </c>
      <c r="G367" s="14" t="s">
        <v>423</v>
      </c>
      <c r="H367" s="15"/>
    </row>
    <row r="368" spans="1:8" x14ac:dyDescent="0.25">
      <c r="A368" s="3" t="s">
        <v>7287</v>
      </c>
      <c r="B368" s="4" t="s">
        <v>811</v>
      </c>
      <c r="C368" s="12">
        <v>45479.004669779853</v>
      </c>
      <c r="D368" s="12">
        <v>45480.004669779853</v>
      </c>
      <c r="E368" s="12">
        <v>45486.004669779853</v>
      </c>
      <c r="F368" s="4">
        <v>6</v>
      </c>
      <c r="G368" s="12" t="s">
        <v>421</v>
      </c>
      <c r="H368" s="13"/>
    </row>
    <row r="369" spans="1:8" x14ac:dyDescent="0.25">
      <c r="A369" s="5" t="s">
        <v>7288</v>
      </c>
      <c r="B369" s="6" t="s">
        <v>812</v>
      </c>
      <c r="C369" s="14">
        <v>45479.491661107393</v>
      </c>
      <c r="D369" s="14">
        <v>45482.491661107393</v>
      </c>
      <c r="E369" s="14">
        <v>45483.491661107393</v>
      </c>
      <c r="F369" s="6">
        <v>1</v>
      </c>
      <c r="G369" s="14" t="s">
        <v>424</v>
      </c>
      <c r="H369" s="15"/>
    </row>
    <row r="370" spans="1:8" x14ac:dyDescent="0.25">
      <c r="A370" s="3" t="s">
        <v>7289</v>
      </c>
      <c r="B370" s="4" t="s">
        <v>813</v>
      </c>
      <c r="C370" s="12">
        <v>45479.978652434947</v>
      </c>
      <c r="D370" s="12">
        <v>45481.978652434947</v>
      </c>
      <c r="E370" s="12">
        <v>45485.978652434947</v>
      </c>
      <c r="F370" s="4">
        <v>4</v>
      </c>
      <c r="G370" s="12" t="s">
        <v>423</v>
      </c>
      <c r="H370" s="13"/>
    </row>
    <row r="371" spans="1:8" x14ac:dyDescent="0.25">
      <c r="A371" s="5" t="s">
        <v>7290</v>
      </c>
      <c r="B371" s="6" t="s">
        <v>814</v>
      </c>
      <c r="C371" s="14">
        <v>45480.465643762502</v>
      </c>
      <c r="D371" s="14">
        <v>45483.465643762502</v>
      </c>
      <c r="E371" s="14">
        <v>45486.465643762502</v>
      </c>
      <c r="F371" s="6">
        <v>3</v>
      </c>
      <c r="G371" s="14" t="s">
        <v>423</v>
      </c>
      <c r="H371" s="15"/>
    </row>
    <row r="372" spans="1:8" x14ac:dyDescent="0.25">
      <c r="A372" s="3" t="s">
        <v>7291</v>
      </c>
      <c r="B372" s="4" t="s">
        <v>816</v>
      </c>
      <c r="C372" s="12">
        <v>45481.439626417603</v>
      </c>
      <c r="D372" s="12">
        <v>45483.439626417603</v>
      </c>
      <c r="E372" s="12">
        <v>45484.439626417603</v>
      </c>
      <c r="F372" s="4">
        <v>1</v>
      </c>
      <c r="G372" s="12" t="s">
        <v>424</v>
      </c>
      <c r="H372" s="13"/>
    </row>
    <row r="373" spans="1:8" x14ac:dyDescent="0.25">
      <c r="A373" s="5" t="s">
        <v>7292</v>
      </c>
      <c r="B373" s="6" t="s">
        <v>817</v>
      </c>
      <c r="C373" s="14">
        <v>45481.926617745157</v>
      </c>
      <c r="D373" s="14">
        <v>45483.926617745157</v>
      </c>
      <c r="E373" s="14">
        <v>45489.926617745157</v>
      </c>
      <c r="F373" s="6">
        <v>6</v>
      </c>
      <c r="G373" s="14" t="s">
        <v>424</v>
      </c>
      <c r="H373" s="15"/>
    </row>
    <row r="374" spans="1:8" x14ac:dyDescent="0.25">
      <c r="A374" s="3" t="s">
        <v>7293</v>
      </c>
      <c r="B374" s="4" t="s">
        <v>818</v>
      </c>
      <c r="C374" s="12">
        <v>45482.413609072712</v>
      </c>
      <c r="D374" s="12">
        <v>45483.413609072712</v>
      </c>
      <c r="E374" s="12">
        <v>45489.413609072712</v>
      </c>
      <c r="F374" s="4">
        <v>6</v>
      </c>
      <c r="G374" s="12" t="s">
        <v>423</v>
      </c>
      <c r="H374" s="13"/>
    </row>
    <row r="375" spans="1:8" x14ac:dyDescent="0.25">
      <c r="A375" s="5" t="s">
        <v>7294</v>
      </c>
      <c r="B375" s="6" t="s">
        <v>819</v>
      </c>
      <c r="C375" s="14">
        <v>45482.900600400273</v>
      </c>
      <c r="D375" s="14">
        <v>45485.900600400273</v>
      </c>
      <c r="E375" s="14">
        <v>45487.900600400273</v>
      </c>
      <c r="F375" s="6">
        <v>2</v>
      </c>
      <c r="G375" s="14" t="s">
        <v>421</v>
      </c>
      <c r="H375" s="15"/>
    </row>
    <row r="376" spans="1:8" x14ac:dyDescent="0.25">
      <c r="A376" s="3" t="s">
        <v>7295</v>
      </c>
      <c r="B376" s="4" t="s">
        <v>820</v>
      </c>
      <c r="C376" s="12">
        <v>45483.387591727813</v>
      </c>
      <c r="D376" s="12">
        <v>45485.387591727813</v>
      </c>
      <c r="E376" s="12">
        <v>45488.387591727813</v>
      </c>
      <c r="F376" s="4">
        <v>3</v>
      </c>
      <c r="G376" s="12" t="s">
        <v>422</v>
      </c>
      <c r="H376" s="13"/>
    </row>
    <row r="377" spans="1:8" x14ac:dyDescent="0.25">
      <c r="A377" s="5" t="s">
        <v>7296</v>
      </c>
      <c r="B377" s="6" t="s">
        <v>821</v>
      </c>
      <c r="C377" s="14">
        <v>45483.87458305536</v>
      </c>
      <c r="D377" s="14">
        <v>45485.87458305536</v>
      </c>
      <c r="E377" s="14">
        <v>45491.87458305536</v>
      </c>
      <c r="F377" s="6">
        <v>6</v>
      </c>
      <c r="G377" s="14" t="s">
        <v>422</v>
      </c>
      <c r="H377" s="15"/>
    </row>
    <row r="378" spans="1:8" x14ac:dyDescent="0.25">
      <c r="A378" s="3" t="s">
        <v>7297</v>
      </c>
      <c r="B378" s="4" t="s">
        <v>822</v>
      </c>
      <c r="C378" s="12">
        <v>45484.361574382907</v>
      </c>
      <c r="D378" s="12">
        <v>45486.361574382907</v>
      </c>
      <c r="E378" s="12">
        <v>45489.361574382907</v>
      </c>
      <c r="F378" s="4">
        <v>3</v>
      </c>
      <c r="G378" s="12" t="s">
        <v>424</v>
      </c>
      <c r="H378" s="13"/>
    </row>
    <row r="379" spans="1:8" x14ac:dyDescent="0.25">
      <c r="A379" s="5" t="s">
        <v>7298</v>
      </c>
      <c r="B379" s="6" t="s">
        <v>823</v>
      </c>
      <c r="C379" s="14">
        <v>45484.848565710461</v>
      </c>
      <c r="D379" s="14">
        <v>45487.848565710461</v>
      </c>
      <c r="E379" s="14">
        <v>45492.848565710461</v>
      </c>
      <c r="F379" s="6">
        <v>5</v>
      </c>
      <c r="G379" s="14" t="s">
        <v>422</v>
      </c>
      <c r="H379" s="15"/>
    </row>
    <row r="380" spans="1:8" x14ac:dyDescent="0.25">
      <c r="A380" s="3" t="s">
        <v>7299</v>
      </c>
      <c r="B380" s="4" t="s">
        <v>824</v>
      </c>
      <c r="C380" s="12">
        <v>45485.335557038023</v>
      </c>
      <c r="D380" s="12">
        <v>45487.335557038023</v>
      </c>
      <c r="E380" s="12">
        <v>45489.335557038023</v>
      </c>
      <c r="F380" s="4">
        <v>2</v>
      </c>
      <c r="G380" s="12" t="s">
        <v>424</v>
      </c>
      <c r="H380" s="13"/>
    </row>
    <row r="381" spans="1:8" x14ac:dyDescent="0.25">
      <c r="A381" s="5" t="s">
        <v>7300</v>
      </c>
      <c r="B381" s="6" t="s">
        <v>825</v>
      </c>
      <c r="C381" s="14">
        <v>45485.82254836557</v>
      </c>
      <c r="D381" s="14">
        <v>45488.82254836557</v>
      </c>
      <c r="E381" s="14">
        <v>45489.82254836557</v>
      </c>
      <c r="F381" s="6">
        <v>1</v>
      </c>
      <c r="G381" s="14" t="s">
        <v>424</v>
      </c>
      <c r="H381" s="15"/>
    </row>
    <row r="382" spans="1:8" x14ac:dyDescent="0.25">
      <c r="A382" s="3" t="s">
        <v>7301</v>
      </c>
      <c r="B382" s="4" t="s">
        <v>826</v>
      </c>
      <c r="C382" s="12">
        <v>45486.309539693117</v>
      </c>
      <c r="D382" s="12">
        <v>45489.309539693117</v>
      </c>
      <c r="E382" s="12">
        <v>45491.309539693117</v>
      </c>
      <c r="F382" s="4">
        <v>2</v>
      </c>
      <c r="G382" s="12" t="s">
        <v>424</v>
      </c>
      <c r="H382" s="13"/>
    </row>
    <row r="383" spans="1:8" x14ac:dyDescent="0.25">
      <c r="A383" s="5" t="s">
        <v>7302</v>
      </c>
      <c r="B383" s="6" t="s">
        <v>827</v>
      </c>
      <c r="C383" s="14">
        <v>45486.796531020671</v>
      </c>
      <c r="D383" s="14">
        <v>45487.796531020671</v>
      </c>
      <c r="E383" s="14">
        <v>45492.796531020671</v>
      </c>
      <c r="F383" s="6">
        <v>5</v>
      </c>
      <c r="G383" s="14" t="s">
        <v>422</v>
      </c>
      <c r="H383" s="15"/>
    </row>
    <row r="384" spans="1:8" x14ac:dyDescent="0.25">
      <c r="A384" s="3" t="s">
        <v>7303</v>
      </c>
      <c r="B384" s="4" t="s">
        <v>828</v>
      </c>
      <c r="C384" s="12">
        <v>45487.283522348233</v>
      </c>
      <c r="D384" s="12">
        <v>45489.283522348233</v>
      </c>
      <c r="E384" s="12">
        <v>45495.283522348233</v>
      </c>
      <c r="F384" s="4">
        <v>6</v>
      </c>
      <c r="G384" s="12" t="s">
        <v>424</v>
      </c>
      <c r="H384" s="13"/>
    </row>
    <row r="385" spans="1:8" x14ac:dyDescent="0.25">
      <c r="A385" s="5" t="s">
        <v>7304</v>
      </c>
      <c r="B385" s="6" t="s">
        <v>829</v>
      </c>
      <c r="C385" s="14">
        <v>45487.770513675772</v>
      </c>
      <c r="D385" s="14">
        <v>45489.770513675772</v>
      </c>
      <c r="E385" s="14">
        <v>45492.770513675772</v>
      </c>
      <c r="F385" s="6">
        <v>3</v>
      </c>
      <c r="G385" s="14" t="s">
        <v>423</v>
      </c>
      <c r="H385" s="15"/>
    </row>
    <row r="386" spans="1:8" x14ac:dyDescent="0.25">
      <c r="A386" s="3" t="s">
        <v>7305</v>
      </c>
      <c r="B386" s="4" t="s">
        <v>830</v>
      </c>
      <c r="C386" s="12">
        <v>45488.257505003327</v>
      </c>
      <c r="D386" s="12">
        <v>45491.257505003327</v>
      </c>
      <c r="E386" s="12">
        <v>45496.257505003327</v>
      </c>
      <c r="F386" s="4">
        <v>5</v>
      </c>
      <c r="G386" s="12" t="s">
        <v>421</v>
      </c>
      <c r="H386" s="13"/>
    </row>
    <row r="387" spans="1:8" x14ac:dyDescent="0.25">
      <c r="A387" s="5" t="s">
        <v>7306</v>
      </c>
      <c r="B387" s="6" t="s">
        <v>831</v>
      </c>
      <c r="C387" s="14">
        <v>45488.744496330881</v>
      </c>
      <c r="D387" s="14">
        <v>45491.744496330881</v>
      </c>
      <c r="E387" s="14">
        <v>45497.744496330881</v>
      </c>
      <c r="F387" s="6">
        <v>6</v>
      </c>
      <c r="G387" s="14" t="s">
        <v>421</v>
      </c>
      <c r="H387" s="15"/>
    </row>
    <row r="388" spans="1:8" x14ac:dyDescent="0.25">
      <c r="A388" s="3" t="s">
        <v>7307</v>
      </c>
      <c r="B388" s="4" t="s">
        <v>832</v>
      </c>
      <c r="C388" s="12">
        <v>45489.231487658442</v>
      </c>
      <c r="D388" s="12">
        <v>45490.231487658442</v>
      </c>
      <c r="E388" s="12">
        <v>45494.231487658442</v>
      </c>
      <c r="F388" s="4">
        <v>4</v>
      </c>
      <c r="G388" s="12" t="s">
        <v>424</v>
      </c>
      <c r="H388" s="13"/>
    </row>
    <row r="389" spans="1:8" x14ac:dyDescent="0.25">
      <c r="A389" s="5" t="s">
        <v>7308</v>
      </c>
      <c r="B389" s="6" t="s">
        <v>833</v>
      </c>
      <c r="C389" s="14">
        <v>45489.718478985982</v>
      </c>
      <c r="D389" s="14">
        <v>45491.718478985982</v>
      </c>
      <c r="E389" s="14">
        <v>45494.718478985982</v>
      </c>
      <c r="F389" s="6">
        <v>3</v>
      </c>
      <c r="G389" s="14" t="s">
        <v>421</v>
      </c>
      <c r="H389" s="15"/>
    </row>
    <row r="390" spans="1:8" x14ac:dyDescent="0.25">
      <c r="A390" s="3" t="s">
        <v>7309</v>
      </c>
      <c r="B390" s="4" t="s">
        <v>834</v>
      </c>
      <c r="C390" s="12">
        <v>45490.205470313544</v>
      </c>
      <c r="D390" s="12">
        <v>45493.205470313544</v>
      </c>
      <c r="E390" s="12">
        <v>45498.205470313544</v>
      </c>
      <c r="F390" s="4">
        <v>5</v>
      </c>
      <c r="G390" s="12" t="s">
        <v>422</v>
      </c>
      <c r="H390" s="13"/>
    </row>
    <row r="391" spans="1:8" x14ac:dyDescent="0.25">
      <c r="A391" s="5" t="s">
        <v>7310</v>
      </c>
      <c r="B391" s="6" t="s">
        <v>835</v>
      </c>
      <c r="C391" s="14">
        <v>45490.692461641091</v>
      </c>
      <c r="D391" s="14">
        <v>45492.692461641091</v>
      </c>
      <c r="E391" s="14">
        <v>45493.692461641091</v>
      </c>
      <c r="F391" s="6">
        <v>1</v>
      </c>
      <c r="G391" s="14" t="s">
        <v>422</v>
      </c>
      <c r="H391" s="15"/>
    </row>
    <row r="392" spans="1:8" x14ac:dyDescent="0.25">
      <c r="A392" s="3" t="s">
        <v>7311</v>
      </c>
      <c r="B392" s="4" t="s">
        <v>836</v>
      </c>
      <c r="C392" s="12">
        <v>45491.179452968638</v>
      </c>
      <c r="D392" s="12">
        <v>45493.179452968638</v>
      </c>
      <c r="E392" s="12">
        <v>45494.179452968638</v>
      </c>
      <c r="F392" s="4">
        <v>1</v>
      </c>
      <c r="G392" s="12" t="s">
        <v>421</v>
      </c>
      <c r="H392" s="13"/>
    </row>
    <row r="393" spans="1:8" x14ac:dyDescent="0.25">
      <c r="A393" s="5" t="s">
        <v>7312</v>
      </c>
      <c r="B393" s="6" t="s">
        <v>837</v>
      </c>
      <c r="C393" s="14">
        <v>45491.666444296192</v>
      </c>
      <c r="D393" s="14">
        <v>45493.666444296192</v>
      </c>
      <c r="E393" s="14">
        <v>45499.666444296192</v>
      </c>
      <c r="F393" s="6">
        <v>6</v>
      </c>
      <c r="G393" s="14" t="s">
        <v>422</v>
      </c>
      <c r="H393" s="15"/>
    </row>
    <row r="394" spans="1:8" x14ac:dyDescent="0.25">
      <c r="A394" s="3" t="s">
        <v>7313</v>
      </c>
      <c r="B394" s="4" t="s">
        <v>838</v>
      </c>
      <c r="C394" s="12">
        <v>45492.153435623739</v>
      </c>
      <c r="D394" s="12">
        <v>45495.153435623739</v>
      </c>
      <c r="E394" s="12">
        <v>45501.153435623739</v>
      </c>
      <c r="F394" s="4">
        <v>6</v>
      </c>
      <c r="G394" s="12" t="s">
        <v>421</v>
      </c>
      <c r="H394" s="13"/>
    </row>
    <row r="395" spans="1:8" x14ac:dyDescent="0.25">
      <c r="A395" s="5" t="s">
        <v>7314</v>
      </c>
      <c r="B395" s="6" t="s">
        <v>839</v>
      </c>
      <c r="C395" s="14">
        <v>45492.640426951293</v>
      </c>
      <c r="D395" s="14">
        <v>45494.640426951293</v>
      </c>
      <c r="E395" s="14">
        <v>45495.640426951293</v>
      </c>
      <c r="F395" s="6">
        <v>1</v>
      </c>
      <c r="G395" s="14" t="s">
        <v>421</v>
      </c>
      <c r="H395" s="15"/>
    </row>
    <row r="396" spans="1:8" x14ac:dyDescent="0.25">
      <c r="A396" s="3" t="s">
        <v>7315</v>
      </c>
      <c r="B396" s="4" t="s">
        <v>840</v>
      </c>
      <c r="C396" s="12">
        <v>45493.12741827884</v>
      </c>
      <c r="D396" s="12">
        <v>45496.12741827884</v>
      </c>
      <c r="E396" s="12">
        <v>45500.12741827884</v>
      </c>
      <c r="F396" s="4">
        <v>4</v>
      </c>
      <c r="G396" s="12" t="s">
        <v>421</v>
      </c>
      <c r="H396" s="13"/>
    </row>
    <row r="397" spans="1:8" x14ac:dyDescent="0.25">
      <c r="A397" s="5" t="s">
        <v>7316</v>
      </c>
      <c r="B397" s="6" t="s">
        <v>841</v>
      </c>
      <c r="C397" s="14">
        <v>45493.614409606402</v>
      </c>
      <c r="D397" s="14">
        <v>45494.614409606402</v>
      </c>
      <c r="E397" s="14">
        <v>45496.614409606402</v>
      </c>
      <c r="F397" s="6">
        <v>2</v>
      </c>
      <c r="G397" s="14" t="s">
        <v>424</v>
      </c>
      <c r="H397" s="15"/>
    </row>
    <row r="398" spans="1:8" x14ac:dyDescent="0.25">
      <c r="A398" s="3" t="s">
        <v>7317</v>
      </c>
      <c r="B398" s="4" t="s">
        <v>842</v>
      </c>
      <c r="C398" s="12">
        <v>45494.101400933949</v>
      </c>
      <c r="D398" s="12">
        <v>45495.101400933949</v>
      </c>
      <c r="E398" s="12">
        <v>45496.101400933949</v>
      </c>
      <c r="F398" s="4">
        <v>1</v>
      </c>
      <c r="G398" s="12" t="s">
        <v>421</v>
      </c>
      <c r="H398" s="13"/>
    </row>
    <row r="399" spans="1:8" x14ac:dyDescent="0.25">
      <c r="A399" s="5" t="s">
        <v>7318</v>
      </c>
      <c r="B399" s="6" t="s">
        <v>843</v>
      </c>
      <c r="C399" s="14">
        <v>45494.588392261503</v>
      </c>
      <c r="D399" s="14">
        <v>45497.588392261503</v>
      </c>
      <c r="E399" s="14">
        <v>45503.588392261503</v>
      </c>
      <c r="F399" s="6">
        <v>6</v>
      </c>
      <c r="G399" s="14" t="s">
        <v>424</v>
      </c>
      <c r="H399" s="15"/>
    </row>
    <row r="400" spans="1:8" x14ac:dyDescent="0.25">
      <c r="A400" s="3" t="s">
        <v>7319</v>
      </c>
      <c r="B400" s="4" t="s">
        <v>845</v>
      </c>
      <c r="C400" s="12">
        <v>45495.562374916612</v>
      </c>
      <c r="D400" s="12">
        <v>45496.562374916612</v>
      </c>
      <c r="E400" s="12">
        <v>45500.562374916612</v>
      </c>
      <c r="F400" s="4">
        <v>4</v>
      </c>
      <c r="G400" s="12" t="s">
        <v>421</v>
      </c>
      <c r="H400" s="13"/>
    </row>
    <row r="401" spans="1:8" x14ac:dyDescent="0.25">
      <c r="A401" s="5" t="s">
        <v>7320</v>
      </c>
      <c r="B401" s="6" t="s">
        <v>846</v>
      </c>
      <c r="C401" s="14">
        <v>45496.049366244159</v>
      </c>
      <c r="D401" s="14">
        <v>45497.049366244159</v>
      </c>
      <c r="E401" s="14">
        <v>45498.049366244159</v>
      </c>
      <c r="F401" s="6">
        <v>1</v>
      </c>
      <c r="G401" s="14" t="s">
        <v>421</v>
      </c>
      <c r="H401" s="15"/>
    </row>
    <row r="402" spans="1:8" x14ac:dyDescent="0.25">
      <c r="A402" s="3" t="s">
        <v>7321</v>
      </c>
      <c r="B402" s="4" t="s">
        <v>847</v>
      </c>
      <c r="C402" s="12">
        <v>45496.536357571713</v>
      </c>
      <c r="D402" s="12">
        <v>45499.536357571713</v>
      </c>
      <c r="E402" s="12">
        <v>45503.536357571713</v>
      </c>
      <c r="F402" s="4">
        <v>4</v>
      </c>
      <c r="G402" s="12" t="s">
        <v>422</v>
      </c>
      <c r="H402" s="13"/>
    </row>
    <row r="403" spans="1:8" x14ac:dyDescent="0.25">
      <c r="A403" s="5" t="s">
        <v>7322</v>
      </c>
      <c r="B403" s="6" t="s">
        <v>848</v>
      </c>
      <c r="C403" s="14">
        <v>45497.02334889926</v>
      </c>
      <c r="D403" s="14">
        <v>45500.02334889926</v>
      </c>
      <c r="E403" s="14">
        <v>45501.02334889926</v>
      </c>
      <c r="F403" s="6">
        <v>1</v>
      </c>
      <c r="G403" s="14" t="s">
        <v>424</v>
      </c>
      <c r="H403" s="15"/>
    </row>
    <row r="404" spans="1:8" x14ac:dyDescent="0.25">
      <c r="A404" s="3" t="s">
        <v>7323</v>
      </c>
      <c r="B404" s="4" t="s">
        <v>849</v>
      </c>
      <c r="C404" s="12">
        <v>45497.510340226807</v>
      </c>
      <c r="D404" s="12">
        <v>45500.510340226807</v>
      </c>
      <c r="E404" s="12">
        <v>45502.510340226807</v>
      </c>
      <c r="F404" s="4">
        <v>2</v>
      </c>
      <c r="G404" s="12" t="s">
        <v>424</v>
      </c>
      <c r="H404" s="13"/>
    </row>
    <row r="405" spans="1:8" x14ac:dyDescent="0.25">
      <c r="A405" s="5" t="s">
        <v>7324</v>
      </c>
      <c r="B405" s="6" t="s">
        <v>850</v>
      </c>
      <c r="C405" s="14">
        <v>45497.997331554361</v>
      </c>
      <c r="D405" s="14">
        <v>45500.997331554361</v>
      </c>
      <c r="E405" s="14">
        <v>45505.997331554361</v>
      </c>
      <c r="F405" s="6">
        <v>5</v>
      </c>
      <c r="G405" s="14" t="s">
        <v>421</v>
      </c>
      <c r="H405" s="15"/>
    </row>
    <row r="406" spans="1:8" x14ac:dyDescent="0.25">
      <c r="A406" s="3" t="s">
        <v>7325</v>
      </c>
      <c r="B406" s="4" t="s">
        <v>851</v>
      </c>
      <c r="C406" s="12">
        <v>45498.484322881908</v>
      </c>
      <c r="D406" s="12">
        <v>45501.484322881908</v>
      </c>
      <c r="E406" s="12">
        <v>45502.484322881908</v>
      </c>
      <c r="F406" s="4">
        <v>1</v>
      </c>
      <c r="G406" s="12" t="s">
        <v>421</v>
      </c>
      <c r="H406" s="13"/>
    </row>
    <row r="407" spans="1:8" x14ac:dyDescent="0.25">
      <c r="A407" s="5" t="s">
        <v>7326</v>
      </c>
      <c r="B407" s="6" t="s">
        <v>852</v>
      </c>
      <c r="C407" s="14">
        <v>45498.97131420947</v>
      </c>
      <c r="D407" s="14">
        <v>45501.97131420947</v>
      </c>
      <c r="E407" s="14">
        <v>45506.97131420947</v>
      </c>
      <c r="F407" s="6">
        <v>5</v>
      </c>
      <c r="G407" s="14" t="s">
        <v>422</v>
      </c>
      <c r="H407" s="15"/>
    </row>
    <row r="408" spans="1:8" x14ac:dyDescent="0.25">
      <c r="A408" s="3" t="s">
        <v>7327</v>
      </c>
      <c r="B408" s="4" t="s">
        <v>853</v>
      </c>
      <c r="C408" s="12">
        <v>45499.458305537017</v>
      </c>
      <c r="D408" s="12">
        <v>45502.458305537017</v>
      </c>
      <c r="E408" s="12">
        <v>45503.458305537017</v>
      </c>
      <c r="F408" s="4">
        <v>1</v>
      </c>
      <c r="G408" s="12" t="s">
        <v>422</v>
      </c>
      <c r="H408" s="13"/>
    </row>
    <row r="409" spans="1:8" x14ac:dyDescent="0.25">
      <c r="A409" s="5" t="s">
        <v>7328</v>
      </c>
      <c r="B409" s="6" t="s">
        <v>854</v>
      </c>
      <c r="C409" s="14">
        <v>45499.945296864571</v>
      </c>
      <c r="D409" s="14">
        <v>45501.945296864571</v>
      </c>
      <c r="E409" s="14">
        <v>45503.945296864571</v>
      </c>
      <c r="F409" s="6">
        <v>2</v>
      </c>
      <c r="G409" s="14" t="s">
        <v>422</v>
      </c>
      <c r="H409" s="15"/>
    </row>
    <row r="410" spans="1:8" x14ac:dyDescent="0.25">
      <c r="A410" s="3" t="s">
        <v>7329</v>
      </c>
      <c r="B410" s="4" t="s">
        <v>855</v>
      </c>
      <c r="C410" s="12">
        <v>45500.432288192118</v>
      </c>
      <c r="D410" s="12">
        <v>45502.432288192118</v>
      </c>
      <c r="E410" s="12">
        <v>45508.432288192118</v>
      </c>
      <c r="F410" s="4">
        <v>6</v>
      </c>
      <c r="G410" s="12" t="s">
        <v>424</v>
      </c>
      <c r="H410" s="13"/>
    </row>
    <row r="411" spans="1:8" x14ac:dyDescent="0.25">
      <c r="A411" s="5" t="s">
        <v>7330</v>
      </c>
      <c r="B411" s="6" t="s">
        <v>856</v>
      </c>
      <c r="C411" s="14">
        <v>45500.91927951968</v>
      </c>
      <c r="D411" s="14">
        <v>45502.91927951968</v>
      </c>
      <c r="E411" s="14">
        <v>45507.91927951968</v>
      </c>
      <c r="F411" s="6">
        <v>5</v>
      </c>
      <c r="G411" s="14" t="s">
        <v>424</v>
      </c>
      <c r="H411" s="15"/>
    </row>
    <row r="412" spans="1:8" x14ac:dyDescent="0.25">
      <c r="A412" s="3" t="s">
        <v>7331</v>
      </c>
      <c r="B412" s="4" t="s">
        <v>857</v>
      </c>
      <c r="C412" s="12">
        <v>45501.406270847219</v>
      </c>
      <c r="D412" s="12">
        <v>45503.406270847219</v>
      </c>
      <c r="E412" s="12">
        <v>45507.406270847219</v>
      </c>
      <c r="F412" s="4">
        <v>4</v>
      </c>
      <c r="G412" s="12" t="s">
        <v>424</v>
      </c>
      <c r="H412" s="13"/>
    </row>
    <row r="413" spans="1:8" x14ac:dyDescent="0.25">
      <c r="A413" s="5" t="s">
        <v>7332</v>
      </c>
      <c r="B413" s="6" t="s">
        <v>858</v>
      </c>
      <c r="C413" s="14">
        <v>45501.893262174781</v>
      </c>
      <c r="D413" s="14">
        <v>45502.893262174781</v>
      </c>
      <c r="E413" s="14">
        <v>45503.893262174781</v>
      </c>
      <c r="F413" s="6">
        <v>1</v>
      </c>
      <c r="G413" s="14" t="s">
        <v>421</v>
      </c>
      <c r="H413" s="15"/>
    </row>
    <row r="414" spans="1:8" x14ac:dyDescent="0.25">
      <c r="A414" s="3" t="s">
        <v>7333</v>
      </c>
      <c r="B414" s="4" t="s">
        <v>859</v>
      </c>
      <c r="C414" s="12">
        <v>45502.380253502328</v>
      </c>
      <c r="D414" s="12">
        <v>45504.380253502328</v>
      </c>
      <c r="E414" s="12">
        <v>45510.380253502328</v>
      </c>
      <c r="F414" s="4">
        <v>6</v>
      </c>
      <c r="G414" s="12" t="s">
        <v>424</v>
      </c>
      <c r="H414" s="13"/>
    </row>
    <row r="415" spans="1:8" x14ac:dyDescent="0.25">
      <c r="A415" s="5" t="s">
        <v>7334</v>
      </c>
      <c r="B415" s="6" t="s">
        <v>860</v>
      </c>
      <c r="C415" s="14">
        <v>45502.867244829882</v>
      </c>
      <c r="D415" s="14">
        <v>45503.867244829882</v>
      </c>
      <c r="E415" s="14">
        <v>45504.867244829882</v>
      </c>
      <c r="F415" s="6">
        <v>1</v>
      </c>
      <c r="G415" s="14" t="s">
        <v>423</v>
      </c>
      <c r="H415" s="15"/>
    </row>
    <row r="416" spans="1:8" x14ac:dyDescent="0.25">
      <c r="A416" s="3" t="s">
        <v>7335</v>
      </c>
      <c r="B416" s="4" t="s">
        <v>861</v>
      </c>
      <c r="C416" s="12">
        <v>45503.354236157429</v>
      </c>
      <c r="D416" s="12">
        <v>45504.354236157429</v>
      </c>
      <c r="E416" s="12">
        <v>45508.354236157429</v>
      </c>
      <c r="F416" s="4">
        <v>4</v>
      </c>
      <c r="G416" s="12" t="s">
        <v>423</v>
      </c>
      <c r="H416" s="13"/>
    </row>
    <row r="417" spans="1:8" x14ac:dyDescent="0.25">
      <c r="A417" s="5" t="s">
        <v>7336</v>
      </c>
      <c r="B417" s="6" t="s">
        <v>862</v>
      </c>
      <c r="C417" s="14">
        <v>45503.841227484991</v>
      </c>
      <c r="D417" s="14">
        <v>45504.841227484991</v>
      </c>
      <c r="E417" s="14">
        <v>45506.841227484991</v>
      </c>
      <c r="F417" s="6">
        <v>2</v>
      </c>
      <c r="G417" s="14" t="s">
        <v>422</v>
      </c>
      <c r="H417" s="15"/>
    </row>
    <row r="418" spans="1:8" x14ac:dyDescent="0.25">
      <c r="A418" s="3" t="s">
        <v>7337</v>
      </c>
      <c r="B418" s="4" t="s">
        <v>863</v>
      </c>
      <c r="C418" s="12">
        <v>45504.328218812538</v>
      </c>
      <c r="D418" s="12">
        <v>45507.328218812538</v>
      </c>
      <c r="E418" s="12">
        <v>45510.328218812538</v>
      </c>
      <c r="F418" s="4">
        <v>3</v>
      </c>
      <c r="G418" s="12" t="s">
        <v>424</v>
      </c>
      <c r="H418" s="13"/>
    </row>
    <row r="419" spans="1:8" x14ac:dyDescent="0.25">
      <c r="A419" s="5" t="s">
        <v>7338</v>
      </c>
      <c r="B419" s="6" t="s">
        <v>864</v>
      </c>
      <c r="C419" s="14">
        <v>45504.815210140092</v>
      </c>
      <c r="D419" s="14">
        <v>45505.815210140092</v>
      </c>
      <c r="E419" s="14">
        <v>45506.815210140092</v>
      </c>
      <c r="F419" s="6">
        <v>1</v>
      </c>
      <c r="G419" s="14" t="s">
        <v>423</v>
      </c>
      <c r="H419" s="15"/>
    </row>
    <row r="420" spans="1:8" x14ac:dyDescent="0.25">
      <c r="A420" s="3" t="s">
        <v>7339</v>
      </c>
      <c r="B420" s="4" t="s">
        <v>865</v>
      </c>
      <c r="C420" s="12">
        <v>45505.302201467639</v>
      </c>
      <c r="D420" s="12">
        <v>45506.302201467639</v>
      </c>
      <c r="E420" s="12">
        <v>45510.302201467639</v>
      </c>
      <c r="F420" s="4">
        <v>4</v>
      </c>
      <c r="G420" s="12" t="s">
        <v>422</v>
      </c>
      <c r="H420" s="13"/>
    </row>
    <row r="421" spans="1:8" x14ac:dyDescent="0.25">
      <c r="A421" s="5" t="s">
        <v>7340</v>
      </c>
      <c r="B421" s="6" t="s">
        <v>866</v>
      </c>
      <c r="C421" s="14">
        <v>45505.789192795193</v>
      </c>
      <c r="D421" s="14">
        <v>45506.789192795193</v>
      </c>
      <c r="E421" s="14">
        <v>45509.789192795193</v>
      </c>
      <c r="F421" s="6">
        <v>3</v>
      </c>
      <c r="G421" s="14" t="s">
        <v>424</v>
      </c>
      <c r="H421" s="15"/>
    </row>
    <row r="422" spans="1:8" x14ac:dyDescent="0.25">
      <c r="A422" s="3" t="s">
        <v>7341</v>
      </c>
      <c r="B422" s="4" t="s">
        <v>867</v>
      </c>
      <c r="C422" s="12">
        <v>45506.27618412274</v>
      </c>
      <c r="D422" s="12">
        <v>45509.27618412274</v>
      </c>
      <c r="E422" s="12">
        <v>45510.27618412274</v>
      </c>
      <c r="F422" s="4">
        <v>1</v>
      </c>
      <c r="G422" s="12" t="s">
        <v>421</v>
      </c>
      <c r="H422" s="13"/>
    </row>
    <row r="423" spans="1:8" x14ac:dyDescent="0.25">
      <c r="A423" s="5" t="s">
        <v>7342</v>
      </c>
      <c r="B423" s="6" t="s">
        <v>868</v>
      </c>
      <c r="C423" s="14">
        <v>45506.763175450287</v>
      </c>
      <c r="D423" s="14">
        <v>45508.763175450287</v>
      </c>
      <c r="E423" s="14">
        <v>45513.763175450287</v>
      </c>
      <c r="F423" s="6">
        <v>5</v>
      </c>
      <c r="G423" s="14" t="s">
        <v>423</v>
      </c>
      <c r="H423" s="15"/>
    </row>
    <row r="424" spans="1:8" x14ac:dyDescent="0.25">
      <c r="A424" s="3" t="s">
        <v>7343</v>
      </c>
      <c r="B424" s="4" t="s">
        <v>869</v>
      </c>
      <c r="C424" s="12">
        <v>45507.250166777849</v>
      </c>
      <c r="D424" s="12">
        <v>45509.250166777849</v>
      </c>
      <c r="E424" s="12">
        <v>45515.250166777849</v>
      </c>
      <c r="F424" s="4">
        <v>6</v>
      </c>
      <c r="G424" s="12" t="s">
        <v>421</v>
      </c>
      <c r="H424" s="13"/>
    </row>
    <row r="425" spans="1:8" x14ac:dyDescent="0.25">
      <c r="A425" s="5" t="s">
        <v>7344</v>
      </c>
      <c r="B425" s="6" t="s">
        <v>870</v>
      </c>
      <c r="C425" s="14">
        <v>45507.737158105403</v>
      </c>
      <c r="D425" s="14">
        <v>45508.737158105403</v>
      </c>
      <c r="E425" s="14">
        <v>45514.737158105403</v>
      </c>
      <c r="F425" s="6">
        <v>6</v>
      </c>
      <c r="G425" s="14" t="s">
        <v>424</v>
      </c>
      <c r="H425" s="15"/>
    </row>
    <row r="426" spans="1:8" x14ac:dyDescent="0.25">
      <c r="A426" s="3" t="s">
        <v>7345</v>
      </c>
      <c r="B426" s="4" t="s">
        <v>871</v>
      </c>
      <c r="C426" s="12">
        <v>45508.22414943295</v>
      </c>
      <c r="D426" s="12">
        <v>45509.22414943295</v>
      </c>
      <c r="E426" s="12">
        <v>45513.22414943295</v>
      </c>
      <c r="F426" s="4">
        <v>4</v>
      </c>
      <c r="G426" s="12" t="s">
        <v>423</v>
      </c>
      <c r="H426" s="13"/>
    </row>
    <row r="427" spans="1:8" x14ac:dyDescent="0.25">
      <c r="A427" s="5" t="s">
        <v>7346</v>
      </c>
      <c r="B427" s="6" t="s">
        <v>872</v>
      </c>
      <c r="C427" s="14">
        <v>45508.711140760497</v>
      </c>
      <c r="D427" s="14">
        <v>45510.711140760497</v>
      </c>
      <c r="E427" s="14">
        <v>45515.711140760497</v>
      </c>
      <c r="F427" s="6">
        <v>5</v>
      </c>
      <c r="G427" s="14" t="s">
        <v>424</v>
      </c>
      <c r="H427" s="15"/>
    </row>
    <row r="428" spans="1:8" x14ac:dyDescent="0.25">
      <c r="A428" s="3" t="s">
        <v>7347</v>
      </c>
      <c r="B428" s="4" t="s">
        <v>873</v>
      </c>
      <c r="C428" s="12">
        <v>45509.198132088059</v>
      </c>
      <c r="D428" s="12">
        <v>45511.198132088059</v>
      </c>
      <c r="E428" s="12">
        <v>45513.198132088059</v>
      </c>
      <c r="F428" s="4">
        <v>2</v>
      </c>
      <c r="G428" s="12" t="s">
        <v>421</v>
      </c>
      <c r="H428" s="13"/>
    </row>
    <row r="429" spans="1:8" x14ac:dyDescent="0.25">
      <c r="A429" s="5" t="s">
        <v>7348</v>
      </c>
      <c r="B429" s="6" t="s">
        <v>874</v>
      </c>
      <c r="C429" s="14">
        <v>45509.685123415598</v>
      </c>
      <c r="D429" s="14">
        <v>45511.685123415598</v>
      </c>
      <c r="E429" s="14">
        <v>45514.685123415598</v>
      </c>
      <c r="F429" s="6">
        <v>3</v>
      </c>
      <c r="G429" s="14" t="s">
        <v>423</v>
      </c>
      <c r="H429" s="15"/>
    </row>
    <row r="430" spans="1:8" x14ac:dyDescent="0.25">
      <c r="A430" s="3" t="s">
        <v>7349</v>
      </c>
      <c r="B430" s="4" t="s">
        <v>875</v>
      </c>
      <c r="C430" s="12">
        <v>45510.17211474316</v>
      </c>
      <c r="D430" s="12">
        <v>45512.17211474316</v>
      </c>
      <c r="E430" s="12">
        <v>45516.17211474316</v>
      </c>
      <c r="F430" s="4">
        <v>4</v>
      </c>
      <c r="G430" s="12" t="s">
        <v>421</v>
      </c>
      <c r="H430" s="13"/>
    </row>
    <row r="431" spans="1:8" x14ac:dyDescent="0.25">
      <c r="A431" s="5" t="s">
        <v>7350</v>
      </c>
      <c r="B431" s="6" t="s">
        <v>876</v>
      </c>
      <c r="C431" s="14">
        <v>45510.659106070707</v>
      </c>
      <c r="D431" s="14">
        <v>45511.659106070707</v>
      </c>
      <c r="E431" s="14">
        <v>45512.659106070707</v>
      </c>
      <c r="F431" s="6">
        <v>1</v>
      </c>
      <c r="G431" s="14" t="s">
        <v>424</v>
      </c>
      <c r="H431" s="15"/>
    </row>
    <row r="432" spans="1:8" x14ac:dyDescent="0.25">
      <c r="A432" s="3" t="s">
        <v>7351</v>
      </c>
      <c r="B432" s="4" t="s">
        <v>877</v>
      </c>
      <c r="C432" s="12">
        <v>45511.146097398261</v>
      </c>
      <c r="D432" s="12">
        <v>45512.146097398261</v>
      </c>
      <c r="E432" s="12">
        <v>45518.146097398261</v>
      </c>
      <c r="F432" s="4">
        <v>6</v>
      </c>
      <c r="G432" s="12" t="s">
        <v>424</v>
      </c>
      <c r="H432" s="13"/>
    </row>
    <row r="433" spans="1:8" x14ac:dyDescent="0.25">
      <c r="A433" s="5" t="s">
        <v>7352</v>
      </c>
      <c r="B433" s="6" t="s">
        <v>878</v>
      </c>
      <c r="C433" s="14">
        <v>45511.633088725808</v>
      </c>
      <c r="D433" s="14">
        <v>45512.633088725808</v>
      </c>
      <c r="E433" s="14">
        <v>45513.633088725808</v>
      </c>
      <c r="F433" s="6">
        <v>1</v>
      </c>
      <c r="G433" s="14" t="s">
        <v>421</v>
      </c>
      <c r="H433" s="15"/>
    </row>
    <row r="434" spans="1:8" x14ac:dyDescent="0.25">
      <c r="A434" s="3" t="s">
        <v>7353</v>
      </c>
      <c r="B434" s="4" t="s">
        <v>879</v>
      </c>
      <c r="C434" s="12">
        <v>45512.12008005337</v>
      </c>
      <c r="D434" s="12">
        <v>45514.12008005337</v>
      </c>
      <c r="E434" s="12">
        <v>45517.12008005337</v>
      </c>
      <c r="F434" s="4">
        <v>3</v>
      </c>
      <c r="G434" s="12" t="s">
        <v>423</v>
      </c>
      <c r="H434" s="13"/>
    </row>
    <row r="435" spans="1:8" x14ac:dyDescent="0.25">
      <c r="A435" s="5" t="s">
        <v>7354</v>
      </c>
      <c r="B435" s="6" t="s">
        <v>880</v>
      </c>
      <c r="C435" s="14">
        <v>45512.607071380917</v>
      </c>
      <c r="D435" s="14">
        <v>45515.607071380917</v>
      </c>
      <c r="E435" s="14">
        <v>45520.607071380917</v>
      </c>
      <c r="F435" s="6">
        <v>5</v>
      </c>
      <c r="G435" s="14" t="s">
        <v>421</v>
      </c>
      <c r="H435" s="15"/>
    </row>
    <row r="436" spans="1:8" x14ac:dyDescent="0.25">
      <c r="A436" s="3" t="s">
        <v>7355</v>
      </c>
      <c r="B436" s="4" t="s">
        <v>881</v>
      </c>
      <c r="C436" s="12">
        <v>45513.094062708471</v>
      </c>
      <c r="D436" s="12">
        <v>45515.094062708471</v>
      </c>
      <c r="E436" s="12">
        <v>45520.094062708471</v>
      </c>
      <c r="F436" s="4">
        <v>5</v>
      </c>
      <c r="G436" s="12" t="s">
        <v>424</v>
      </c>
      <c r="H436" s="13"/>
    </row>
    <row r="437" spans="1:8" x14ac:dyDescent="0.25">
      <c r="A437" s="5" t="s">
        <v>7356</v>
      </c>
      <c r="B437" s="6" t="s">
        <v>882</v>
      </c>
      <c r="C437" s="14">
        <v>45513.581054036018</v>
      </c>
      <c r="D437" s="14">
        <v>45515.581054036018</v>
      </c>
      <c r="E437" s="14">
        <v>45519.581054036018</v>
      </c>
      <c r="F437" s="6">
        <v>4</v>
      </c>
      <c r="G437" s="14" t="s">
        <v>421</v>
      </c>
      <c r="H437" s="15"/>
    </row>
    <row r="438" spans="1:8" x14ac:dyDescent="0.25">
      <c r="A438" s="3" t="s">
        <v>7357</v>
      </c>
      <c r="B438" s="4" t="s">
        <v>883</v>
      </c>
      <c r="C438" s="12">
        <v>45514.068045363572</v>
      </c>
      <c r="D438" s="12">
        <v>45517.068045363572</v>
      </c>
      <c r="E438" s="12">
        <v>45521.068045363572</v>
      </c>
      <c r="F438" s="4">
        <v>4</v>
      </c>
      <c r="G438" s="12" t="s">
        <v>424</v>
      </c>
      <c r="H438" s="13"/>
    </row>
    <row r="439" spans="1:8" x14ac:dyDescent="0.25">
      <c r="A439" s="5" t="s">
        <v>7358</v>
      </c>
      <c r="B439" s="6" t="s">
        <v>884</v>
      </c>
      <c r="C439" s="14">
        <v>45514.555036691119</v>
      </c>
      <c r="D439" s="14">
        <v>45517.555036691119</v>
      </c>
      <c r="E439" s="14">
        <v>45522.555036691119</v>
      </c>
      <c r="F439" s="6">
        <v>5</v>
      </c>
      <c r="G439" s="14" t="s">
        <v>421</v>
      </c>
      <c r="H439" s="15"/>
    </row>
    <row r="440" spans="1:8" x14ac:dyDescent="0.25">
      <c r="A440" s="3" t="s">
        <v>7359</v>
      </c>
      <c r="B440" s="4" t="s">
        <v>885</v>
      </c>
      <c r="C440" s="12">
        <v>45515.042028018674</v>
      </c>
      <c r="D440" s="12">
        <v>45517.042028018674</v>
      </c>
      <c r="E440" s="12">
        <v>45521.042028018674</v>
      </c>
      <c r="F440" s="4">
        <v>4</v>
      </c>
      <c r="G440" s="12" t="s">
        <v>423</v>
      </c>
      <c r="H440" s="13"/>
    </row>
    <row r="441" spans="1:8" x14ac:dyDescent="0.25">
      <c r="A441" s="5" t="s">
        <v>7360</v>
      </c>
      <c r="B441" s="6" t="s">
        <v>886</v>
      </c>
      <c r="C441" s="14">
        <v>45515.529019346228</v>
      </c>
      <c r="D441" s="14">
        <v>45518.529019346228</v>
      </c>
      <c r="E441" s="14">
        <v>45523.529019346228</v>
      </c>
      <c r="F441" s="6">
        <v>5</v>
      </c>
      <c r="G441" s="14" t="s">
        <v>423</v>
      </c>
      <c r="H441" s="15"/>
    </row>
    <row r="442" spans="1:8" x14ac:dyDescent="0.25">
      <c r="A442" s="3" t="s">
        <v>7361</v>
      </c>
      <c r="B442" s="4" t="s">
        <v>887</v>
      </c>
      <c r="C442" s="12">
        <v>45516.016010673768</v>
      </c>
      <c r="D442" s="12">
        <v>45519.016010673768</v>
      </c>
      <c r="E442" s="12">
        <v>45522.016010673768</v>
      </c>
      <c r="F442" s="4">
        <v>3</v>
      </c>
      <c r="G442" s="12" t="s">
        <v>421</v>
      </c>
      <c r="H442" s="13"/>
    </row>
    <row r="443" spans="1:8" x14ac:dyDescent="0.25">
      <c r="A443" s="5" t="s">
        <v>7362</v>
      </c>
      <c r="B443" s="6" t="s">
        <v>888</v>
      </c>
      <c r="C443" s="14">
        <v>45516.503002001329</v>
      </c>
      <c r="D443" s="14">
        <v>45519.503002001329</v>
      </c>
      <c r="E443" s="14">
        <v>45523.503002001329</v>
      </c>
      <c r="F443" s="6">
        <v>4</v>
      </c>
      <c r="G443" s="14" t="s">
        <v>421</v>
      </c>
      <c r="H443" s="15"/>
    </row>
    <row r="444" spans="1:8" x14ac:dyDescent="0.25">
      <c r="A444" s="3" t="s">
        <v>7363</v>
      </c>
      <c r="B444" s="4" t="s">
        <v>889</v>
      </c>
      <c r="C444" s="12">
        <v>45516.989993328883</v>
      </c>
      <c r="D444" s="12">
        <v>45518.989993328883</v>
      </c>
      <c r="E444" s="12">
        <v>45523.989993328883</v>
      </c>
      <c r="F444" s="4">
        <v>5</v>
      </c>
      <c r="G444" s="12" t="s">
        <v>423</v>
      </c>
      <c r="H444" s="13"/>
    </row>
    <row r="445" spans="1:8" x14ac:dyDescent="0.25">
      <c r="A445" s="5" t="s">
        <v>7364</v>
      </c>
      <c r="B445" s="6" t="s">
        <v>890</v>
      </c>
      <c r="C445" s="14">
        <v>45517.476984656438</v>
      </c>
      <c r="D445" s="14">
        <v>45519.476984656438</v>
      </c>
      <c r="E445" s="14">
        <v>45523.476984656438</v>
      </c>
      <c r="F445" s="6">
        <v>4</v>
      </c>
      <c r="G445" s="14" t="s">
        <v>424</v>
      </c>
      <c r="H445" s="15"/>
    </row>
    <row r="446" spans="1:8" x14ac:dyDescent="0.25">
      <c r="A446" s="3" t="s">
        <v>7365</v>
      </c>
      <c r="B446" s="4" t="s">
        <v>891</v>
      </c>
      <c r="C446" s="12">
        <v>45517.963975983977</v>
      </c>
      <c r="D446" s="12">
        <v>45520.963975983977</v>
      </c>
      <c r="E446" s="12">
        <v>45521.963975983977</v>
      </c>
      <c r="F446" s="4">
        <v>1</v>
      </c>
      <c r="G446" s="12" t="s">
        <v>423</v>
      </c>
      <c r="H446" s="13"/>
    </row>
    <row r="447" spans="1:8" x14ac:dyDescent="0.25">
      <c r="A447" s="5" t="s">
        <v>7366</v>
      </c>
      <c r="B447" s="6" t="s">
        <v>893</v>
      </c>
      <c r="C447" s="14">
        <v>45518.937958639093</v>
      </c>
      <c r="D447" s="14">
        <v>45521.937958639093</v>
      </c>
      <c r="E447" s="14">
        <v>45522.937958639093</v>
      </c>
      <c r="F447" s="6">
        <v>1</v>
      </c>
      <c r="G447" s="14" t="s">
        <v>421</v>
      </c>
      <c r="H447" s="15"/>
    </row>
    <row r="448" spans="1:8" x14ac:dyDescent="0.25">
      <c r="A448" s="3" t="s">
        <v>7367</v>
      </c>
      <c r="B448" s="4" t="s">
        <v>894</v>
      </c>
      <c r="C448" s="12">
        <v>45519.42494996664</v>
      </c>
      <c r="D448" s="12">
        <v>45522.42494996664</v>
      </c>
      <c r="E448" s="12">
        <v>45524.42494996664</v>
      </c>
      <c r="F448" s="4">
        <v>2</v>
      </c>
      <c r="G448" s="12" t="s">
        <v>421</v>
      </c>
      <c r="H448" s="13"/>
    </row>
    <row r="449" spans="1:8" x14ac:dyDescent="0.25">
      <c r="A449" s="5" t="s">
        <v>7368</v>
      </c>
      <c r="B449" s="6" t="s">
        <v>895</v>
      </c>
      <c r="C449" s="14">
        <v>45519.911941294187</v>
      </c>
      <c r="D449" s="14">
        <v>45521.911941294187</v>
      </c>
      <c r="E449" s="14">
        <v>45526.911941294187</v>
      </c>
      <c r="F449" s="6">
        <v>5</v>
      </c>
      <c r="G449" s="14" t="s">
        <v>424</v>
      </c>
      <c r="H449" s="15"/>
    </row>
    <row r="450" spans="1:8" x14ac:dyDescent="0.25">
      <c r="A450" s="3" t="s">
        <v>7369</v>
      </c>
      <c r="B450" s="4" t="s">
        <v>896</v>
      </c>
      <c r="C450" s="12">
        <v>45520.398932621749</v>
      </c>
      <c r="D450" s="12">
        <v>45521.398932621749</v>
      </c>
      <c r="E450" s="12">
        <v>45523.398932621749</v>
      </c>
      <c r="F450" s="4">
        <v>2</v>
      </c>
      <c r="G450" s="12" t="s">
        <v>421</v>
      </c>
      <c r="H450" s="13"/>
    </row>
    <row r="451" spans="1:8" x14ac:dyDescent="0.25">
      <c r="A451" s="5" t="s">
        <v>7370</v>
      </c>
      <c r="B451" s="6" t="s">
        <v>897</v>
      </c>
      <c r="C451" s="14">
        <v>45520.885923949303</v>
      </c>
      <c r="D451" s="14">
        <v>45523.885923949303</v>
      </c>
      <c r="E451" s="14">
        <v>45528.885923949303</v>
      </c>
      <c r="F451" s="6">
        <v>5</v>
      </c>
      <c r="G451" s="14" t="s">
        <v>424</v>
      </c>
      <c r="H451" s="15"/>
    </row>
    <row r="452" spans="1:8" x14ac:dyDescent="0.25">
      <c r="A452" s="3" t="s">
        <v>7371</v>
      </c>
      <c r="B452" s="4" t="s">
        <v>898</v>
      </c>
      <c r="C452" s="12">
        <v>45521.372915276843</v>
      </c>
      <c r="D452" s="12">
        <v>45522.372915276843</v>
      </c>
      <c r="E452" s="12">
        <v>45528.372915276843</v>
      </c>
      <c r="F452" s="4">
        <v>6</v>
      </c>
      <c r="G452" s="12" t="s">
        <v>422</v>
      </c>
      <c r="H452" s="13"/>
    </row>
    <row r="453" spans="1:8" x14ac:dyDescent="0.25">
      <c r="A453" s="5" t="s">
        <v>7372</v>
      </c>
      <c r="B453" s="6" t="s">
        <v>900</v>
      </c>
      <c r="C453" s="14">
        <v>45522.346897931937</v>
      </c>
      <c r="D453" s="14">
        <v>45523.346897931937</v>
      </c>
      <c r="E453" s="14">
        <v>45528.346897931937</v>
      </c>
      <c r="F453" s="6">
        <v>5</v>
      </c>
      <c r="G453" s="14" t="s">
        <v>422</v>
      </c>
      <c r="H453" s="15"/>
    </row>
    <row r="454" spans="1:8" x14ac:dyDescent="0.25">
      <c r="A454" s="3" t="s">
        <v>7373</v>
      </c>
      <c r="B454" s="4" t="s">
        <v>901</v>
      </c>
      <c r="C454" s="12">
        <v>45522.833889259513</v>
      </c>
      <c r="D454" s="12">
        <v>45524.833889259513</v>
      </c>
      <c r="E454" s="12">
        <v>45525.833889259513</v>
      </c>
      <c r="F454" s="4">
        <v>1</v>
      </c>
      <c r="G454" s="12" t="s">
        <v>424</v>
      </c>
      <c r="H454" s="13"/>
    </row>
    <row r="455" spans="1:8" x14ac:dyDescent="0.25">
      <c r="A455" s="5" t="s">
        <v>7374</v>
      </c>
      <c r="B455" s="6" t="s">
        <v>902</v>
      </c>
      <c r="C455" s="14">
        <v>45523.320880587053</v>
      </c>
      <c r="D455" s="14">
        <v>45526.320880587053</v>
      </c>
      <c r="E455" s="14">
        <v>45530.320880587053</v>
      </c>
      <c r="F455" s="6">
        <v>4</v>
      </c>
      <c r="G455" s="14" t="s">
        <v>423</v>
      </c>
      <c r="H455" s="15"/>
    </row>
    <row r="456" spans="1:8" x14ac:dyDescent="0.25">
      <c r="A456" s="3" t="s">
        <v>7375</v>
      </c>
      <c r="B456" s="4" t="s">
        <v>903</v>
      </c>
      <c r="C456" s="12">
        <v>45523.807871914607</v>
      </c>
      <c r="D456" s="12">
        <v>45525.807871914607</v>
      </c>
      <c r="E456" s="12">
        <v>45531.807871914607</v>
      </c>
      <c r="F456" s="4">
        <v>6</v>
      </c>
      <c r="G456" s="12" t="s">
        <v>424</v>
      </c>
      <c r="H456" s="13"/>
    </row>
    <row r="457" spans="1:8" x14ac:dyDescent="0.25">
      <c r="A457" s="5" t="s">
        <v>7376</v>
      </c>
      <c r="B457" s="6" t="s">
        <v>904</v>
      </c>
      <c r="C457" s="14">
        <v>45524.294863242147</v>
      </c>
      <c r="D457" s="14">
        <v>45525.294863242147</v>
      </c>
      <c r="E457" s="14">
        <v>45526.294863242147</v>
      </c>
      <c r="F457" s="6">
        <v>1</v>
      </c>
      <c r="G457" s="14" t="s">
        <v>423</v>
      </c>
      <c r="H457" s="15"/>
    </row>
    <row r="458" spans="1:8" x14ac:dyDescent="0.25">
      <c r="A458" s="3" t="s">
        <v>7377</v>
      </c>
      <c r="B458" s="4" t="s">
        <v>905</v>
      </c>
      <c r="C458" s="12">
        <v>45524.781854569708</v>
      </c>
      <c r="D458" s="12">
        <v>45525.781854569708</v>
      </c>
      <c r="E458" s="12">
        <v>45529.781854569708</v>
      </c>
      <c r="F458" s="4">
        <v>4</v>
      </c>
      <c r="G458" s="12" t="s">
        <v>423</v>
      </c>
      <c r="H458" s="13"/>
    </row>
    <row r="459" spans="1:8" x14ac:dyDescent="0.25">
      <c r="A459" s="5" t="s">
        <v>7378</v>
      </c>
      <c r="B459" s="6" t="s">
        <v>906</v>
      </c>
      <c r="C459" s="14">
        <v>45525.268845897263</v>
      </c>
      <c r="D459" s="14">
        <v>45526.268845897263</v>
      </c>
      <c r="E459" s="14">
        <v>45531.268845897263</v>
      </c>
      <c r="F459" s="6">
        <v>5</v>
      </c>
      <c r="G459" s="14" t="s">
        <v>423</v>
      </c>
      <c r="H459" s="15"/>
    </row>
    <row r="460" spans="1:8" x14ac:dyDescent="0.25">
      <c r="A460" s="3" t="s">
        <v>7379</v>
      </c>
      <c r="B460" s="4" t="s">
        <v>907</v>
      </c>
      <c r="C460" s="12">
        <v>45525.755837224817</v>
      </c>
      <c r="D460" s="12">
        <v>45528.755837224817</v>
      </c>
      <c r="E460" s="12">
        <v>45533.755837224817</v>
      </c>
      <c r="F460" s="4">
        <v>5</v>
      </c>
      <c r="G460" s="12" t="s">
        <v>423</v>
      </c>
      <c r="H460" s="13"/>
    </row>
    <row r="461" spans="1:8" x14ac:dyDescent="0.25">
      <c r="A461" s="5" t="s">
        <v>7380</v>
      </c>
      <c r="B461" s="6" t="s">
        <v>908</v>
      </c>
      <c r="C461" s="14">
        <v>45526.242828552357</v>
      </c>
      <c r="D461" s="14">
        <v>45527.242828552357</v>
      </c>
      <c r="E461" s="14">
        <v>45528.242828552357</v>
      </c>
      <c r="F461" s="6">
        <v>1</v>
      </c>
      <c r="G461" s="14" t="s">
        <v>424</v>
      </c>
      <c r="H461" s="15"/>
    </row>
    <row r="462" spans="1:8" x14ac:dyDescent="0.25">
      <c r="A462" s="3" t="s">
        <v>7381</v>
      </c>
      <c r="B462" s="4" t="s">
        <v>909</v>
      </c>
      <c r="C462" s="12">
        <v>45526.729819879918</v>
      </c>
      <c r="D462" s="12">
        <v>45527.729819879918</v>
      </c>
      <c r="E462" s="12">
        <v>45530.729819879918</v>
      </c>
      <c r="F462" s="4">
        <v>3</v>
      </c>
      <c r="G462" s="12" t="s">
        <v>423</v>
      </c>
      <c r="H462" s="13"/>
    </row>
    <row r="463" spans="1:8" x14ac:dyDescent="0.25">
      <c r="A463" s="5" t="s">
        <v>7382</v>
      </c>
      <c r="B463" s="6" t="s">
        <v>910</v>
      </c>
      <c r="C463" s="14">
        <v>45527.216811207472</v>
      </c>
      <c r="D463" s="14">
        <v>45528.216811207472</v>
      </c>
      <c r="E463" s="14">
        <v>45533.216811207472</v>
      </c>
      <c r="F463" s="6">
        <v>5</v>
      </c>
      <c r="G463" s="14" t="s">
        <v>423</v>
      </c>
      <c r="H463" s="15"/>
    </row>
    <row r="464" spans="1:8" x14ac:dyDescent="0.25">
      <c r="A464" s="3" t="s">
        <v>7383</v>
      </c>
      <c r="B464" s="4" t="s">
        <v>911</v>
      </c>
      <c r="C464" s="12">
        <v>45527.703802535027</v>
      </c>
      <c r="D464" s="12">
        <v>45529.703802535027</v>
      </c>
      <c r="E464" s="12">
        <v>45532.703802535027</v>
      </c>
      <c r="F464" s="4">
        <v>3</v>
      </c>
      <c r="G464" s="12" t="s">
        <v>422</v>
      </c>
      <c r="H464" s="13"/>
    </row>
    <row r="465" spans="1:8" x14ac:dyDescent="0.25">
      <c r="A465" s="5" t="s">
        <v>7384</v>
      </c>
      <c r="B465" s="6" t="s">
        <v>912</v>
      </c>
      <c r="C465" s="14">
        <v>45528.190793862574</v>
      </c>
      <c r="D465" s="14">
        <v>45529.190793862574</v>
      </c>
      <c r="E465" s="14">
        <v>45533.190793862574</v>
      </c>
      <c r="F465" s="6">
        <v>4</v>
      </c>
      <c r="G465" s="14" t="s">
        <v>421</v>
      </c>
      <c r="H465" s="15"/>
    </row>
    <row r="466" spans="1:8" x14ac:dyDescent="0.25">
      <c r="A466" s="3" t="s">
        <v>7385</v>
      </c>
      <c r="B466" s="4" t="s">
        <v>913</v>
      </c>
      <c r="C466" s="12">
        <v>45528.677785190113</v>
      </c>
      <c r="D466" s="12">
        <v>45530.677785190113</v>
      </c>
      <c r="E466" s="12">
        <v>45533.677785190113</v>
      </c>
      <c r="F466" s="4">
        <v>3</v>
      </c>
      <c r="G466" s="12" t="s">
        <v>421</v>
      </c>
      <c r="H466" s="13"/>
    </row>
    <row r="467" spans="1:8" x14ac:dyDescent="0.25">
      <c r="A467" s="5" t="s">
        <v>7386</v>
      </c>
      <c r="B467" s="6" t="s">
        <v>914</v>
      </c>
      <c r="C467" s="14">
        <v>45529.164776517668</v>
      </c>
      <c r="D467" s="14">
        <v>45530.164776517668</v>
      </c>
      <c r="E467" s="14">
        <v>45531.164776517668</v>
      </c>
      <c r="F467" s="6">
        <v>1</v>
      </c>
      <c r="G467" s="14" t="s">
        <v>422</v>
      </c>
      <c r="H467" s="15"/>
    </row>
    <row r="468" spans="1:8" x14ac:dyDescent="0.25">
      <c r="A468" s="3" t="s">
        <v>7387</v>
      </c>
      <c r="B468" s="4" t="s">
        <v>915</v>
      </c>
      <c r="C468" s="12">
        <v>45529.651767845222</v>
      </c>
      <c r="D468" s="12">
        <v>45531.651767845222</v>
      </c>
      <c r="E468" s="12">
        <v>45533.651767845222</v>
      </c>
      <c r="F468" s="4">
        <v>2</v>
      </c>
      <c r="G468" s="12" t="s">
        <v>422</v>
      </c>
      <c r="H468" s="13"/>
    </row>
    <row r="469" spans="1:8" x14ac:dyDescent="0.25">
      <c r="A469" s="5" t="s">
        <v>7388</v>
      </c>
      <c r="B469" s="6" t="s">
        <v>916</v>
      </c>
      <c r="C469" s="14">
        <v>45530.138759172783</v>
      </c>
      <c r="D469" s="14">
        <v>45532.138759172783</v>
      </c>
      <c r="E469" s="14">
        <v>45534.138759172783</v>
      </c>
      <c r="F469" s="6">
        <v>2</v>
      </c>
      <c r="G469" s="14" t="s">
        <v>424</v>
      </c>
      <c r="H469" s="15"/>
    </row>
    <row r="470" spans="1:8" x14ac:dyDescent="0.25">
      <c r="A470" s="3" t="s">
        <v>7389</v>
      </c>
      <c r="B470" s="4" t="s">
        <v>917</v>
      </c>
      <c r="C470" s="12">
        <v>45530.625750500323</v>
      </c>
      <c r="D470" s="12">
        <v>45533.625750500323</v>
      </c>
      <c r="E470" s="12">
        <v>45534.625750500323</v>
      </c>
      <c r="F470" s="4">
        <v>1</v>
      </c>
      <c r="G470" s="12" t="s">
        <v>424</v>
      </c>
      <c r="H470" s="13"/>
    </row>
    <row r="471" spans="1:8" x14ac:dyDescent="0.25">
      <c r="A471" s="5" t="s">
        <v>7390</v>
      </c>
      <c r="B471" s="6" t="s">
        <v>918</v>
      </c>
      <c r="C471" s="14">
        <v>45531.112741827877</v>
      </c>
      <c r="D471" s="14">
        <v>45534.112741827877</v>
      </c>
      <c r="E471" s="14">
        <v>45536.112741827877</v>
      </c>
      <c r="F471" s="6">
        <v>2</v>
      </c>
      <c r="G471" s="14" t="s">
        <v>424</v>
      </c>
      <c r="H471" s="15"/>
    </row>
    <row r="472" spans="1:8" x14ac:dyDescent="0.25">
      <c r="A472" s="3" t="s">
        <v>7391</v>
      </c>
      <c r="B472" s="4" t="s">
        <v>919</v>
      </c>
      <c r="C472" s="12">
        <v>45531.599733155432</v>
      </c>
      <c r="D472" s="12">
        <v>45533.599733155432</v>
      </c>
      <c r="E472" s="12">
        <v>45534.599733155432</v>
      </c>
      <c r="F472" s="4">
        <v>1</v>
      </c>
      <c r="G472" s="12" t="s">
        <v>422</v>
      </c>
      <c r="H472" s="13"/>
    </row>
    <row r="473" spans="1:8" x14ac:dyDescent="0.25">
      <c r="A473" s="5" t="s">
        <v>7392</v>
      </c>
      <c r="B473" s="6" t="s">
        <v>920</v>
      </c>
      <c r="C473" s="14">
        <v>45532.086724482993</v>
      </c>
      <c r="D473" s="14">
        <v>45534.086724482993</v>
      </c>
      <c r="E473" s="14">
        <v>45539.086724482993</v>
      </c>
      <c r="F473" s="6">
        <v>5</v>
      </c>
      <c r="G473" s="14" t="s">
        <v>422</v>
      </c>
      <c r="H473" s="15"/>
    </row>
    <row r="474" spans="1:8" x14ac:dyDescent="0.25">
      <c r="A474" s="3" t="s">
        <v>7393</v>
      </c>
      <c r="B474" s="4" t="s">
        <v>921</v>
      </c>
      <c r="C474" s="12">
        <v>45532.573715810533</v>
      </c>
      <c r="D474" s="12">
        <v>45535.573715810533</v>
      </c>
      <c r="E474" s="12">
        <v>45538.573715810533</v>
      </c>
      <c r="F474" s="4">
        <v>3</v>
      </c>
      <c r="G474" s="12" t="s">
        <v>423</v>
      </c>
      <c r="H474" s="13"/>
    </row>
    <row r="475" spans="1:8" x14ac:dyDescent="0.25">
      <c r="A475" s="5" t="s">
        <v>7394</v>
      </c>
      <c r="B475" s="6" t="s">
        <v>922</v>
      </c>
      <c r="C475" s="14">
        <v>45533.060707138087</v>
      </c>
      <c r="D475" s="14">
        <v>45535.060707138087</v>
      </c>
      <c r="E475" s="14">
        <v>45537.060707138087</v>
      </c>
      <c r="F475" s="6">
        <v>2</v>
      </c>
      <c r="G475" s="14" t="s">
        <v>424</v>
      </c>
      <c r="H475" s="15"/>
    </row>
    <row r="476" spans="1:8" x14ac:dyDescent="0.25">
      <c r="A476" s="3" t="s">
        <v>7395</v>
      </c>
      <c r="B476" s="4" t="s">
        <v>924</v>
      </c>
      <c r="C476" s="12">
        <v>45534.034689793203</v>
      </c>
      <c r="D476" s="12">
        <v>45537.034689793203</v>
      </c>
      <c r="E476" s="12">
        <v>45539.034689793203</v>
      </c>
      <c r="F476" s="4">
        <v>2</v>
      </c>
      <c r="G476" s="12" t="s">
        <v>424</v>
      </c>
      <c r="H476" s="13"/>
    </row>
    <row r="477" spans="1:8" x14ac:dyDescent="0.25">
      <c r="A477" s="5" t="s">
        <v>7396</v>
      </c>
      <c r="B477" s="6" t="s">
        <v>925</v>
      </c>
      <c r="C477" s="14">
        <v>45534.521681120743</v>
      </c>
      <c r="D477" s="14">
        <v>45535.521681120743</v>
      </c>
      <c r="E477" s="14">
        <v>45539.521681120743</v>
      </c>
      <c r="F477" s="6">
        <v>4</v>
      </c>
      <c r="G477" s="14" t="s">
        <v>421</v>
      </c>
      <c r="H477" s="15"/>
    </row>
    <row r="478" spans="1:8" x14ac:dyDescent="0.25">
      <c r="A478" s="3" t="s">
        <v>7397</v>
      </c>
      <c r="B478" s="4" t="s">
        <v>926</v>
      </c>
      <c r="C478" s="12">
        <v>45535.008672448297</v>
      </c>
      <c r="D478" s="12">
        <v>45536.008672448297</v>
      </c>
      <c r="E478" s="12">
        <v>45537.008672448297</v>
      </c>
      <c r="F478" s="4">
        <v>1</v>
      </c>
      <c r="G478" s="12" t="s">
        <v>423</v>
      </c>
      <c r="H478" s="13"/>
    </row>
    <row r="479" spans="1:8" x14ac:dyDescent="0.25">
      <c r="A479" s="5" t="s">
        <v>7398</v>
      </c>
      <c r="B479" s="6" t="s">
        <v>927</v>
      </c>
      <c r="C479" s="14">
        <v>45535.495663775837</v>
      </c>
      <c r="D479" s="14">
        <v>45538.495663775837</v>
      </c>
      <c r="E479" s="14">
        <v>45539.495663775837</v>
      </c>
      <c r="F479" s="6">
        <v>1</v>
      </c>
      <c r="G479" s="14" t="s">
        <v>424</v>
      </c>
      <c r="H479" s="15"/>
    </row>
    <row r="480" spans="1:8" x14ac:dyDescent="0.25">
      <c r="A480" s="3" t="s">
        <v>7399</v>
      </c>
      <c r="B480" s="4" t="s">
        <v>928</v>
      </c>
      <c r="C480" s="12">
        <v>45535.982655103391</v>
      </c>
      <c r="D480" s="12">
        <v>45538.982655103391</v>
      </c>
      <c r="E480" s="12">
        <v>45543.982655103391</v>
      </c>
      <c r="F480" s="4">
        <v>5</v>
      </c>
      <c r="G480" s="12" t="s">
        <v>424</v>
      </c>
      <c r="H480" s="13"/>
    </row>
    <row r="481" spans="1:8" x14ac:dyDescent="0.25">
      <c r="A481" s="5" t="s">
        <v>7400</v>
      </c>
      <c r="B481" s="6" t="s">
        <v>929</v>
      </c>
      <c r="C481" s="14">
        <v>45536.469646430953</v>
      </c>
      <c r="D481" s="14">
        <v>45538.469646430953</v>
      </c>
      <c r="E481" s="14">
        <v>45542.469646430953</v>
      </c>
      <c r="F481" s="6">
        <v>4</v>
      </c>
      <c r="G481" s="14" t="s">
        <v>424</v>
      </c>
      <c r="H481" s="15"/>
    </row>
    <row r="482" spans="1:8" x14ac:dyDescent="0.25">
      <c r="A482" s="3" t="s">
        <v>7401</v>
      </c>
      <c r="B482" s="4" t="s">
        <v>930</v>
      </c>
      <c r="C482" s="12">
        <v>45536.956637758492</v>
      </c>
      <c r="D482" s="12">
        <v>45539.956637758492</v>
      </c>
      <c r="E482" s="12">
        <v>45542.956637758492</v>
      </c>
      <c r="F482" s="4">
        <v>3</v>
      </c>
      <c r="G482" s="12" t="s">
        <v>421</v>
      </c>
      <c r="H482" s="13"/>
    </row>
    <row r="483" spans="1:8" x14ac:dyDescent="0.25">
      <c r="A483" s="5" t="s">
        <v>7402</v>
      </c>
      <c r="B483" s="6" t="s">
        <v>931</v>
      </c>
      <c r="C483" s="14">
        <v>45537.443629086047</v>
      </c>
      <c r="D483" s="14">
        <v>45540.443629086047</v>
      </c>
      <c r="E483" s="14">
        <v>45544.443629086047</v>
      </c>
      <c r="F483" s="6">
        <v>4</v>
      </c>
      <c r="G483" s="14" t="s">
        <v>421</v>
      </c>
      <c r="H483" s="15"/>
    </row>
    <row r="484" spans="1:8" x14ac:dyDescent="0.25">
      <c r="A484" s="3" t="s">
        <v>7403</v>
      </c>
      <c r="B484" s="4" t="s">
        <v>932</v>
      </c>
      <c r="C484" s="12">
        <v>45537.930620413601</v>
      </c>
      <c r="D484" s="12">
        <v>45538.930620413601</v>
      </c>
      <c r="E484" s="12">
        <v>45542.930620413601</v>
      </c>
      <c r="F484" s="4">
        <v>4</v>
      </c>
      <c r="G484" s="12" t="s">
        <v>422</v>
      </c>
      <c r="H484" s="13"/>
    </row>
    <row r="485" spans="1:8" x14ac:dyDescent="0.25">
      <c r="A485" s="5" t="s">
        <v>7404</v>
      </c>
      <c r="B485" s="6" t="s">
        <v>933</v>
      </c>
      <c r="C485" s="14">
        <v>45538.417611741163</v>
      </c>
      <c r="D485" s="14">
        <v>45541.417611741163</v>
      </c>
      <c r="E485" s="14">
        <v>45547.417611741163</v>
      </c>
      <c r="F485" s="6">
        <v>6</v>
      </c>
      <c r="G485" s="14" t="s">
        <v>423</v>
      </c>
      <c r="H485" s="15"/>
    </row>
    <row r="486" spans="1:8" x14ac:dyDescent="0.25">
      <c r="A486" s="3" t="s">
        <v>7405</v>
      </c>
      <c r="B486" s="4" t="s">
        <v>934</v>
      </c>
      <c r="C486" s="12">
        <v>45538.904603068702</v>
      </c>
      <c r="D486" s="12">
        <v>45540.904603068702</v>
      </c>
      <c r="E486" s="12">
        <v>45543.904603068702</v>
      </c>
      <c r="F486" s="4">
        <v>3</v>
      </c>
      <c r="G486" s="12" t="s">
        <v>422</v>
      </c>
      <c r="H486" s="13"/>
    </row>
    <row r="487" spans="1:8" x14ac:dyDescent="0.25">
      <c r="A487" s="5" t="s">
        <v>7406</v>
      </c>
      <c r="B487" s="6" t="s">
        <v>935</v>
      </c>
      <c r="C487" s="14">
        <v>45539.391594396257</v>
      </c>
      <c r="D487" s="14">
        <v>45542.391594396257</v>
      </c>
      <c r="E487" s="14">
        <v>45545.391594396257</v>
      </c>
      <c r="F487" s="6">
        <v>3</v>
      </c>
      <c r="G487" s="14" t="s">
        <v>423</v>
      </c>
      <c r="H487" s="15"/>
    </row>
    <row r="488" spans="1:8" x14ac:dyDescent="0.25">
      <c r="A488" s="3" t="s">
        <v>7407</v>
      </c>
      <c r="B488" s="4" t="s">
        <v>936</v>
      </c>
      <c r="C488" s="12">
        <v>45539.878585723811</v>
      </c>
      <c r="D488" s="12">
        <v>45540.878585723811</v>
      </c>
      <c r="E488" s="12">
        <v>45544.878585723811</v>
      </c>
      <c r="F488" s="4">
        <v>4</v>
      </c>
      <c r="G488" s="12" t="s">
        <v>421</v>
      </c>
      <c r="H488" s="13"/>
    </row>
    <row r="489" spans="1:8" x14ac:dyDescent="0.25">
      <c r="A489" s="5" t="s">
        <v>7408</v>
      </c>
      <c r="B489" s="6" t="s">
        <v>937</v>
      </c>
      <c r="C489" s="14">
        <v>45540.365577051372</v>
      </c>
      <c r="D489" s="14">
        <v>45541.365577051372</v>
      </c>
      <c r="E489" s="14">
        <v>45543.365577051372</v>
      </c>
      <c r="F489" s="6">
        <v>2</v>
      </c>
      <c r="G489" s="14" t="s">
        <v>424</v>
      </c>
      <c r="H489" s="15"/>
    </row>
    <row r="490" spans="1:8" x14ac:dyDescent="0.25">
      <c r="A490" s="3" t="s">
        <v>7409</v>
      </c>
      <c r="B490" s="4" t="s">
        <v>938</v>
      </c>
      <c r="C490" s="12">
        <v>45540.852568378912</v>
      </c>
      <c r="D490" s="12">
        <v>45541.852568378912</v>
      </c>
      <c r="E490" s="12">
        <v>45547.852568378912</v>
      </c>
      <c r="F490" s="4">
        <v>6</v>
      </c>
      <c r="G490" s="12" t="s">
        <v>422</v>
      </c>
      <c r="H490" s="13"/>
    </row>
    <row r="491" spans="1:8" x14ac:dyDescent="0.25">
      <c r="A491" s="5" t="s">
        <v>7410</v>
      </c>
      <c r="B491" s="6" t="s">
        <v>939</v>
      </c>
      <c r="C491" s="14">
        <v>45541.339559706466</v>
      </c>
      <c r="D491" s="14">
        <v>45542.339559706466</v>
      </c>
      <c r="E491" s="14">
        <v>45544.339559706466</v>
      </c>
      <c r="F491" s="6">
        <v>2</v>
      </c>
      <c r="G491" s="14" t="s">
        <v>424</v>
      </c>
      <c r="H491" s="15"/>
    </row>
    <row r="492" spans="1:8" x14ac:dyDescent="0.25">
      <c r="A492" s="3" t="s">
        <v>7411</v>
      </c>
      <c r="B492" s="4" t="s">
        <v>940</v>
      </c>
      <c r="C492" s="12">
        <v>45541.826551034013</v>
      </c>
      <c r="D492" s="12">
        <v>45544.826551034013</v>
      </c>
      <c r="E492" s="12">
        <v>45548.826551034013</v>
      </c>
      <c r="F492" s="4">
        <v>4</v>
      </c>
      <c r="G492" s="12" t="s">
        <v>422</v>
      </c>
      <c r="H492" s="13"/>
    </row>
    <row r="493" spans="1:8" x14ac:dyDescent="0.25">
      <c r="A493" s="5" t="s">
        <v>7412</v>
      </c>
      <c r="B493" s="6" t="s">
        <v>941</v>
      </c>
      <c r="C493" s="14">
        <v>45542.313542361568</v>
      </c>
      <c r="D493" s="14">
        <v>45544.313542361568</v>
      </c>
      <c r="E493" s="14">
        <v>45546.313542361568</v>
      </c>
      <c r="F493" s="6">
        <v>2</v>
      </c>
      <c r="G493" s="14" t="s">
        <v>421</v>
      </c>
      <c r="H493" s="15"/>
    </row>
    <row r="494" spans="1:8" x14ac:dyDescent="0.25">
      <c r="A494" s="3" t="s">
        <v>7413</v>
      </c>
      <c r="B494" s="4" t="s">
        <v>942</v>
      </c>
      <c r="C494" s="12">
        <v>45542.800533689122</v>
      </c>
      <c r="D494" s="12">
        <v>45544.800533689122</v>
      </c>
      <c r="E494" s="12">
        <v>45547.800533689122</v>
      </c>
      <c r="F494" s="4">
        <v>3</v>
      </c>
      <c r="G494" s="12" t="s">
        <v>421</v>
      </c>
      <c r="H494" s="13"/>
    </row>
    <row r="495" spans="1:8" x14ac:dyDescent="0.25">
      <c r="A495" s="5" t="s">
        <v>7414</v>
      </c>
      <c r="B495" s="6" t="s">
        <v>943</v>
      </c>
      <c r="C495" s="14">
        <v>45543.287525016669</v>
      </c>
      <c r="D495" s="14">
        <v>45545.287525016669</v>
      </c>
      <c r="E495" s="14">
        <v>45548.287525016669</v>
      </c>
      <c r="F495" s="6">
        <v>3</v>
      </c>
      <c r="G495" s="14" t="s">
        <v>421</v>
      </c>
      <c r="H495" s="15"/>
    </row>
    <row r="496" spans="1:8" x14ac:dyDescent="0.25">
      <c r="A496" s="3" t="s">
        <v>7415</v>
      </c>
      <c r="B496" s="4" t="s">
        <v>944</v>
      </c>
      <c r="C496" s="12">
        <v>45543.774516344223</v>
      </c>
      <c r="D496" s="12">
        <v>45546.774516344223</v>
      </c>
      <c r="E496" s="12">
        <v>45548.774516344223</v>
      </c>
      <c r="F496" s="4">
        <v>2</v>
      </c>
      <c r="G496" s="12" t="s">
        <v>422</v>
      </c>
      <c r="H496" s="13"/>
    </row>
    <row r="497" spans="1:8" x14ac:dyDescent="0.25">
      <c r="A497" s="5" t="s">
        <v>7416</v>
      </c>
      <c r="B497" s="6" t="s">
        <v>945</v>
      </c>
      <c r="C497" s="14">
        <v>45544.26150767177</v>
      </c>
      <c r="D497" s="14">
        <v>45547.26150767177</v>
      </c>
      <c r="E497" s="14">
        <v>45550.26150767177</v>
      </c>
      <c r="F497" s="6">
        <v>3</v>
      </c>
      <c r="G497" s="14" t="s">
        <v>423</v>
      </c>
      <c r="H497" s="15"/>
    </row>
    <row r="498" spans="1:8" x14ac:dyDescent="0.25">
      <c r="A498" s="3" t="s">
        <v>7417</v>
      </c>
      <c r="B498" s="4" t="s">
        <v>946</v>
      </c>
      <c r="C498" s="12">
        <v>45544.748498999332</v>
      </c>
      <c r="D498" s="12">
        <v>45547.748498999332</v>
      </c>
      <c r="E498" s="12">
        <v>45548.748498999332</v>
      </c>
      <c r="F498" s="4">
        <v>1</v>
      </c>
      <c r="G498" s="12" t="s">
        <v>422</v>
      </c>
      <c r="H498" s="13"/>
    </row>
    <row r="499" spans="1:8" x14ac:dyDescent="0.25">
      <c r="A499" s="5" t="s">
        <v>7418</v>
      </c>
      <c r="B499" s="6" t="s">
        <v>947</v>
      </c>
      <c r="C499" s="14">
        <v>45545.235490326872</v>
      </c>
      <c r="D499" s="14">
        <v>45547.235490326872</v>
      </c>
      <c r="E499" s="14">
        <v>45550.235490326872</v>
      </c>
      <c r="F499" s="6">
        <v>3</v>
      </c>
      <c r="G499" s="14" t="s">
        <v>423</v>
      </c>
      <c r="H499" s="15"/>
    </row>
    <row r="500" spans="1:8" x14ac:dyDescent="0.25">
      <c r="A500" s="3" t="s">
        <v>7419</v>
      </c>
      <c r="B500" s="4" t="s">
        <v>948</v>
      </c>
      <c r="C500" s="12">
        <v>45545.722481654433</v>
      </c>
      <c r="D500" s="12">
        <v>45548.722481654433</v>
      </c>
      <c r="E500" s="12">
        <v>45552.722481654433</v>
      </c>
      <c r="F500" s="4">
        <v>4</v>
      </c>
      <c r="G500" s="12" t="s">
        <v>422</v>
      </c>
      <c r="H500" s="13"/>
    </row>
    <row r="501" spans="1:8" x14ac:dyDescent="0.25">
      <c r="A501" s="5" t="s">
        <v>7420</v>
      </c>
      <c r="B501" s="6" t="s">
        <v>949</v>
      </c>
      <c r="C501" s="14">
        <v>45546.20947298198</v>
      </c>
      <c r="D501" s="14">
        <v>45549.20947298198</v>
      </c>
      <c r="E501" s="14">
        <v>45554.20947298198</v>
      </c>
      <c r="F501" s="6">
        <v>5</v>
      </c>
      <c r="G501" s="14" t="s">
        <v>422</v>
      </c>
      <c r="H501" s="15"/>
    </row>
    <row r="502" spans="1:8" x14ac:dyDescent="0.25">
      <c r="A502" s="3" t="s">
        <v>7421</v>
      </c>
      <c r="B502" s="4" t="s">
        <v>950</v>
      </c>
      <c r="C502" s="12">
        <v>45546.696464309527</v>
      </c>
      <c r="D502" s="12">
        <v>45547.696464309527</v>
      </c>
      <c r="E502" s="12">
        <v>45549.696464309527</v>
      </c>
      <c r="F502" s="4">
        <v>2</v>
      </c>
      <c r="G502" s="12" t="s">
        <v>421</v>
      </c>
      <c r="H502" s="13"/>
    </row>
    <row r="503" spans="1:8" x14ac:dyDescent="0.25">
      <c r="A503" s="5" t="s">
        <v>7422</v>
      </c>
      <c r="B503" s="6" t="s">
        <v>951</v>
      </c>
      <c r="C503" s="14">
        <v>45547.183455637081</v>
      </c>
      <c r="D503" s="14">
        <v>45548.183455637081</v>
      </c>
      <c r="E503" s="14">
        <v>45554.183455637081</v>
      </c>
      <c r="F503" s="6">
        <v>6</v>
      </c>
      <c r="G503" s="14" t="s">
        <v>424</v>
      </c>
      <c r="H503" s="15"/>
    </row>
    <row r="504" spans="1:8" x14ac:dyDescent="0.25">
      <c r="A504" s="3" t="s">
        <v>7423</v>
      </c>
      <c r="B504" s="4" t="s">
        <v>952</v>
      </c>
      <c r="C504" s="12">
        <v>45547.670446964643</v>
      </c>
      <c r="D504" s="12">
        <v>45549.670446964643</v>
      </c>
      <c r="E504" s="12">
        <v>45551.670446964643</v>
      </c>
      <c r="F504" s="4">
        <v>2</v>
      </c>
      <c r="G504" s="12" t="s">
        <v>424</v>
      </c>
      <c r="H504" s="13"/>
    </row>
    <row r="505" spans="1:8" x14ac:dyDescent="0.25">
      <c r="A505" s="5" t="s">
        <v>7424</v>
      </c>
      <c r="B505" s="6" t="s">
        <v>953</v>
      </c>
      <c r="C505" s="14">
        <v>45548.15743829219</v>
      </c>
      <c r="D505" s="14">
        <v>45549.15743829219</v>
      </c>
      <c r="E505" s="14">
        <v>45552.15743829219</v>
      </c>
      <c r="F505" s="6">
        <v>3</v>
      </c>
      <c r="G505" s="14" t="s">
        <v>423</v>
      </c>
      <c r="H505" s="15"/>
    </row>
    <row r="506" spans="1:8" x14ac:dyDescent="0.25">
      <c r="A506" s="3" t="s">
        <v>7425</v>
      </c>
      <c r="B506" s="4" t="s">
        <v>954</v>
      </c>
      <c r="C506" s="12">
        <v>45548.644429619737</v>
      </c>
      <c r="D506" s="12">
        <v>45549.644429619737</v>
      </c>
      <c r="E506" s="12">
        <v>45552.644429619737</v>
      </c>
      <c r="F506" s="4">
        <v>3</v>
      </c>
      <c r="G506" s="12" t="s">
        <v>424</v>
      </c>
      <c r="H506" s="13"/>
    </row>
    <row r="507" spans="1:8" x14ac:dyDescent="0.25">
      <c r="A507" s="5" t="s">
        <v>7426</v>
      </c>
      <c r="B507" s="6" t="s">
        <v>955</v>
      </c>
      <c r="C507" s="14">
        <v>45549.131420947291</v>
      </c>
      <c r="D507" s="14">
        <v>45550.131420947291</v>
      </c>
      <c r="E507" s="14">
        <v>45555.131420947291</v>
      </c>
      <c r="F507" s="6">
        <v>5</v>
      </c>
      <c r="G507" s="14" t="s">
        <v>422</v>
      </c>
      <c r="H507" s="15"/>
    </row>
    <row r="508" spans="1:8" x14ac:dyDescent="0.25">
      <c r="A508" s="3" t="s">
        <v>7427</v>
      </c>
      <c r="B508" s="4" t="s">
        <v>956</v>
      </c>
      <c r="C508" s="12">
        <v>45549.618412274853</v>
      </c>
      <c r="D508" s="12">
        <v>45552.618412274853</v>
      </c>
      <c r="E508" s="12">
        <v>45557.618412274853</v>
      </c>
      <c r="F508" s="4">
        <v>5</v>
      </c>
      <c r="G508" s="12" t="s">
        <v>422</v>
      </c>
      <c r="H508" s="13"/>
    </row>
    <row r="509" spans="1:8" x14ac:dyDescent="0.25">
      <c r="A509" s="5" t="s">
        <v>7428</v>
      </c>
      <c r="B509" s="6" t="s">
        <v>957</v>
      </c>
      <c r="C509" s="14">
        <v>45550.105403602392</v>
      </c>
      <c r="D509" s="14">
        <v>45551.105403602392</v>
      </c>
      <c r="E509" s="14">
        <v>45557.105403602392</v>
      </c>
      <c r="F509" s="6">
        <v>6</v>
      </c>
      <c r="G509" s="14" t="s">
        <v>421</v>
      </c>
      <c r="H509" s="15"/>
    </row>
    <row r="510" spans="1:8" x14ac:dyDescent="0.25">
      <c r="A510" s="3" t="s">
        <v>7429</v>
      </c>
      <c r="B510" s="4" t="s">
        <v>958</v>
      </c>
      <c r="C510" s="12">
        <v>45550.592394929939</v>
      </c>
      <c r="D510" s="12">
        <v>45551.592394929939</v>
      </c>
      <c r="E510" s="12">
        <v>45555.592394929939</v>
      </c>
      <c r="F510" s="4">
        <v>4</v>
      </c>
      <c r="G510" s="12" t="s">
        <v>421</v>
      </c>
      <c r="H510" s="13"/>
    </row>
    <row r="511" spans="1:8" x14ac:dyDescent="0.25">
      <c r="A511" s="5" t="s">
        <v>7430</v>
      </c>
      <c r="B511" s="6" t="s">
        <v>959</v>
      </c>
      <c r="C511" s="14">
        <v>45551.079386257501</v>
      </c>
      <c r="D511" s="14">
        <v>45552.079386257501</v>
      </c>
      <c r="E511" s="14">
        <v>45553.079386257501</v>
      </c>
      <c r="F511" s="6">
        <v>1</v>
      </c>
      <c r="G511" s="14" t="s">
        <v>424</v>
      </c>
      <c r="H511" s="15"/>
    </row>
    <row r="512" spans="1:8" x14ac:dyDescent="0.25">
      <c r="A512" s="3" t="s">
        <v>7431</v>
      </c>
      <c r="B512" s="4" t="s">
        <v>960</v>
      </c>
      <c r="C512" s="12">
        <v>45551.566377585048</v>
      </c>
      <c r="D512" s="12">
        <v>45554.566377585048</v>
      </c>
      <c r="E512" s="12">
        <v>45558.566377585048</v>
      </c>
      <c r="F512" s="4">
        <v>4</v>
      </c>
      <c r="G512" s="12" t="s">
        <v>423</v>
      </c>
      <c r="H512" s="13"/>
    </row>
    <row r="513" spans="1:8" x14ac:dyDescent="0.25">
      <c r="A513" s="5" t="s">
        <v>7432</v>
      </c>
      <c r="B513" s="6" t="s">
        <v>961</v>
      </c>
      <c r="C513" s="14">
        <v>45552.053368912602</v>
      </c>
      <c r="D513" s="14">
        <v>45554.053368912602</v>
      </c>
      <c r="E513" s="14">
        <v>45560.053368912602</v>
      </c>
      <c r="F513" s="6">
        <v>6</v>
      </c>
      <c r="G513" s="14" t="s">
        <v>424</v>
      </c>
      <c r="H513" s="15"/>
    </row>
    <row r="514" spans="1:8" x14ac:dyDescent="0.25">
      <c r="A514" s="3" t="s">
        <v>7433</v>
      </c>
      <c r="B514" s="4" t="s">
        <v>962</v>
      </c>
      <c r="C514" s="12">
        <v>45552.540360240149</v>
      </c>
      <c r="D514" s="12">
        <v>45555.540360240149</v>
      </c>
      <c r="E514" s="12">
        <v>45557.540360240149</v>
      </c>
      <c r="F514" s="4">
        <v>2</v>
      </c>
      <c r="G514" s="12" t="s">
        <v>424</v>
      </c>
      <c r="H514" s="13"/>
    </row>
    <row r="515" spans="1:8" x14ac:dyDescent="0.25">
      <c r="A515" s="5" t="s">
        <v>7434</v>
      </c>
      <c r="B515" s="6" t="s">
        <v>963</v>
      </c>
      <c r="C515" s="14">
        <v>45553.027351567711</v>
      </c>
      <c r="D515" s="14">
        <v>45556.027351567711</v>
      </c>
      <c r="E515" s="14">
        <v>45559.027351567711</v>
      </c>
      <c r="F515" s="6">
        <v>3</v>
      </c>
      <c r="G515" s="14" t="s">
        <v>424</v>
      </c>
      <c r="H515" s="15"/>
    </row>
    <row r="516" spans="1:8" x14ac:dyDescent="0.25">
      <c r="A516" s="3" t="s">
        <v>7435</v>
      </c>
      <c r="B516" s="4" t="s">
        <v>964</v>
      </c>
      <c r="C516" s="12">
        <v>45553.514342895258</v>
      </c>
      <c r="D516" s="12">
        <v>45554.514342895258</v>
      </c>
      <c r="E516" s="12">
        <v>45558.514342895258</v>
      </c>
      <c r="F516" s="4">
        <v>4</v>
      </c>
      <c r="G516" s="12" t="s">
        <v>424</v>
      </c>
      <c r="H516" s="13"/>
    </row>
    <row r="517" spans="1:8" x14ac:dyDescent="0.25">
      <c r="A517" s="5" t="s">
        <v>7436</v>
      </c>
      <c r="B517" s="6" t="s">
        <v>966</v>
      </c>
      <c r="C517" s="14">
        <v>45554.488325550359</v>
      </c>
      <c r="D517" s="14">
        <v>45555.488325550359</v>
      </c>
      <c r="E517" s="14">
        <v>45558.488325550359</v>
      </c>
      <c r="F517" s="6">
        <v>3</v>
      </c>
      <c r="G517" s="14" t="s">
        <v>423</v>
      </c>
      <c r="H517" s="15"/>
    </row>
    <row r="518" spans="1:8" x14ac:dyDescent="0.25">
      <c r="A518" s="3" t="s">
        <v>7437</v>
      </c>
      <c r="B518" s="4" t="s">
        <v>967</v>
      </c>
      <c r="C518" s="12">
        <v>45554.975316877913</v>
      </c>
      <c r="D518" s="12">
        <v>45555.975316877913</v>
      </c>
      <c r="E518" s="12">
        <v>45559.975316877913</v>
      </c>
      <c r="F518" s="4">
        <v>4</v>
      </c>
      <c r="G518" s="12" t="s">
        <v>422</v>
      </c>
      <c r="H518" s="13"/>
    </row>
    <row r="519" spans="1:8" x14ac:dyDescent="0.25">
      <c r="A519" s="5" t="s">
        <v>7438</v>
      </c>
      <c r="B519" s="6" t="s">
        <v>968</v>
      </c>
      <c r="C519" s="14">
        <v>45555.46230820546</v>
      </c>
      <c r="D519" s="14">
        <v>45557.46230820546</v>
      </c>
      <c r="E519" s="14">
        <v>45561.46230820546</v>
      </c>
      <c r="F519" s="6">
        <v>4</v>
      </c>
      <c r="G519" s="14" t="s">
        <v>423</v>
      </c>
      <c r="H519" s="15"/>
    </row>
    <row r="520" spans="1:8" x14ac:dyDescent="0.25">
      <c r="A520" s="3" t="s">
        <v>7439</v>
      </c>
      <c r="B520" s="4" t="s">
        <v>969</v>
      </c>
      <c r="C520" s="12">
        <v>45555.949299533022</v>
      </c>
      <c r="D520" s="12">
        <v>45557.949299533022</v>
      </c>
      <c r="E520" s="12">
        <v>45562.949299533022</v>
      </c>
      <c r="F520" s="4">
        <v>5</v>
      </c>
      <c r="G520" s="12" t="s">
        <v>421</v>
      </c>
      <c r="H520" s="13"/>
    </row>
    <row r="521" spans="1:8" x14ac:dyDescent="0.25">
      <c r="A521" s="5" t="s">
        <v>7440</v>
      </c>
      <c r="B521" s="6" t="s">
        <v>970</v>
      </c>
      <c r="C521" s="14">
        <v>45556.436290860569</v>
      </c>
      <c r="D521" s="14">
        <v>45559.436290860569</v>
      </c>
      <c r="E521" s="14">
        <v>45565.436290860569</v>
      </c>
      <c r="F521" s="6">
        <v>6</v>
      </c>
      <c r="G521" s="14" t="s">
        <v>424</v>
      </c>
      <c r="H521" s="15"/>
    </row>
    <row r="522" spans="1:8" x14ac:dyDescent="0.25">
      <c r="A522" s="3" t="s">
        <v>7441</v>
      </c>
      <c r="B522" s="4" t="s">
        <v>971</v>
      </c>
      <c r="C522" s="12">
        <v>45556.923282188123</v>
      </c>
      <c r="D522" s="12">
        <v>45558.923282188123</v>
      </c>
      <c r="E522" s="12">
        <v>45564.923282188123</v>
      </c>
      <c r="F522" s="4">
        <v>6</v>
      </c>
      <c r="G522" s="12" t="s">
        <v>422</v>
      </c>
      <c r="H522" s="13"/>
    </row>
    <row r="523" spans="1:8" x14ac:dyDescent="0.25">
      <c r="A523" s="5" t="s">
        <v>7442</v>
      </c>
      <c r="B523" s="6" t="s">
        <v>972</v>
      </c>
      <c r="C523" s="14">
        <v>45557.41027351567</v>
      </c>
      <c r="D523" s="14">
        <v>45560.41027351567</v>
      </c>
      <c r="E523" s="14">
        <v>45561.41027351567</v>
      </c>
      <c r="F523" s="6">
        <v>1</v>
      </c>
      <c r="G523" s="14" t="s">
        <v>423</v>
      </c>
      <c r="H523" s="15"/>
    </row>
    <row r="524" spans="1:8" x14ac:dyDescent="0.25">
      <c r="A524" s="3" t="s">
        <v>7443</v>
      </c>
      <c r="B524" s="4" t="s">
        <v>973</v>
      </c>
      <c r="C524" s="12">
        <v>45557.897264843217</v>
      </c>
      <c r="D524" s="12">
        <v>45560.897264843217</v>
      </c>
      <c r="E524" s="12">
        <v>45565.897264843217</v>
      </c>
      <c r="F524" s="4">
        <v>5</v>
      </c>
      <c r="G524" s="12" t="s">
        <v>421</v>
      </c>
      <c r="H524" s="13"/>
    </row>
    <row r="525" spans="1:8" x14ac:dyDescent="0.25">
      <c r="A525" s="5" t="s">
        <v>7444</v>
      </c>
      <c r="B525" s="6" t="s">
        <v>974</v>
      </c>
      <c r="C525" s="14">
        <v>45558.384256170779</v>
      </c>
      <c r="D525" s="14">
        <v>45559.384256170779</v>
      </c>
      <c r="E525" s="14">
        <v>45560.384256170779</v>
      </c>
      <c r="F525" s="6">
        <v>1</v>
      </c>
      <c r="G525" s="14" t="s">
        <v>421</v>
      </c>
      <c r="H525" s="15"/>
    </row>
    <row r="526" spans="1:8" x14ac:dyDescent="0.25">
      <c r="A526" s="3" t="s">
        <v>7445</v>
      </c>
      <c r="B526" s="4" t="s">
        <v>975</v>
      </c>
      <c r="C526" s="12">
        <v>45558.871247498319</v>
      </c>
      <c r="D526" s="12">
        <v>45559.871247498319</v>
      </c>
      <c r="E526" s="12">
        <v>45563.871247498319</v>
      </c>
      <c r="F526" s="4">
        <v>4</v>
      </c>
      <c r="G526" s="12" t="s">
        <v>424</v>
      </c>
      <c r="H526" s="13"/>
    </row>
    <row r="527" spans="1:8" x14ac:dyDescent="0.25">
      <c r="A527" s="5" t="s">
        <v>7446</v>
      </c>
      <c r="B527" s="6" t="s">
        <v>976</v>
      </c>
      <c r="C527" s="14">
        <v>45559.35823882588</v>
      </c>
      <c r="D527" s="14">
        <v>45560.35823882588</v>
      </c>
      <c r="E527" s="14">
        <v>45566.35823882588</v>
      </c>
      <c r="F527" s="6">
        <v>6</v>
      </c>
      <c r="G527" s="14" t="s">
        <v>423</v>
      </c>
      <c r="H527" s="15"/>
    </row>
    <row r="528" spans="1:8" x14ac:dyDescent="0.25">
      <c r="A528" s="3" t="s">
        <v>7447</v>
      </c>
      <c r="B528" s="4" t="s">
        <v>977</v>
      </c>
      <c r="C528" s="12">
        <v>45559.845230153427</v>
      </c>
      <c r="D528" s="12">
        <v>45561.845230153427</v>
      </c>
      <c r="E528" s="12">
        <v>45567.845230153427</v>
      </c>
      <c r="F528" s="4">
        <v>6</v>
      </c>
      <c r="G528" s="12" t="s">
        <v>422</v>
      </c>
      <c r="H528" s="13"/>
    </row>
    <row r="529" spans="1:8" x14ac:dyDescent="0.25">
      <c r="A529" s="5" t="s">
        <v>7448</v>
      </c>
      <c r="B529" s="6" t="s">
        <v>978</v>
      </c>
      <c r="C529" s="14">
        <v>45560.332221480981</v>
      </c>
      <c r="D529" s="14">
        <v>45562.332221480981</v>
      </c>
      <c r="E529" s="14">
        <v>45563.332221480981</v>
      </c>
      <c r="F529" s="6">
        <v>1</v>
      </c>
      <c r="G529" s="14" t="s">
        <v>424</v>
      </c>
      <c r="H529" s="15"/>
    </row>
    <row r="530" spans="1:8" x14ac:dyDescent="0.25">
      <c r="A530" s="3" t="s">
        <v>7449</v>
      </c>
      <c r="B530" s="4" t="s">
        <v>979</v>
      </c>
      <c r="C530" s="12">
        <v>45560.819212808528</v>
      </c>
      <c r="D530" s="12">
        <v>45563.819212808528</v>
      </c>
      <c r="E530" s="12">
        <v>45565.819212808528</v>
      </c>
      <c r="F530" s="4">
        <v>2</v>
      </c>
      <c r="G530" s="12" t="s">
        <v>422</v>
      </c>
      <c r="H530" s="13"/>
    </row>
    <row r="531" spans="1:8" x14ac:dyDescent="0.25">
      <c r="A531" s="5" t="s">
        <v>7450</v>
      </c>
      <c r="B531" s="6" t="s">
        <v>980</v>
      </c>
      <c r="C531" s="14">
        <v>45561.30620413609</v>
      </c>
      <c r="D531" s="14">
        <v>45564.30620413609</v>
      </c>
      <c r="E531" s="14">
        <v>45569.30620413609</v>
      </c>
      <c r="F531" s="6">
        <v>5</v>
      </c>
      <c r="G531" s="14" t="s">
        <v>421</v>
      </c>
      <c r="H531" s="15"/>
    </row>
    <row r="532" spans="1:8" x14ac:dyDescent="0.25">
      <c r="A532" s="3" t="s">
        <v>7451</v>
      </c>
      <c r="B532" s="4" t="s">
        <v>981</v>
      </c>
      <c r="C532" s="12">
        <v>45561.793195463637</v>
      </c>
      <c r="D532" s="12">
        <v>45564.793195463637</v>
      </c>
      <c r="E532" s="12">
        <v>45569.793195463637</v>
      </c>
      <c r="F532" s="4">
        <v>5</v>
      </c>
      <c r="G532" s="12" t="s">
        <v>422</v>
      </c>
      <c r="H532" s="13"/>
    </row>
    <row r="533" spans="1:8" x14ac:dyDescent="0.25">
      <c r="A533" s="5" t="s">
        <v>7452</v>
      </c>
      <c r="B533" s="6" t="s">
        <v>982</v>
      </c>
      <c r="C533" s="14">
        <v>45562.280186791191</v>
      </c>
      <c r="D533" s="14">
        <v>45564.280186791191</v>
      </c>
      <c r="E533" s="14">
        <v>45569.280186791191</v>
      </c>
      <c r="F533" s="6">
        <v>5</v>
      </c>
      <c r="G533" s="14" t="s">
        <v>422</v>
      </c>
      <c r="H533" s="15"/>
    </row>
    <row r="534" spans="1:8" x14ac:dyDescent="0.25">
      <c r="A534" s="3" t="s">
        <v>7453</v>
      </c>
      <c r="B534" s="4" t="s">
        <v>983</v>
      </c>
      <c r="C534" s="12">
        <v>45562.767178118738</v>
      </c>
      <c r="D534" s="12">
        <v>45565.767178118738</v>
      </c>
      <c r="E534" s="12">
        <v>45571.767178118738</v>
      </c>
      <c r="F534" s="4">
        <v>6</v>
      </c>
      <c r="G534" s="12" t="s">
        <v>424</v>
      </c>
      <c r="H534" s="13"/>
    </row>
    <row r="535" spans="1:8" x14ac:dyDescent="0.25">
      <c r="A535" s="5" t="s">
        <v>7454</v>
      </c>
      <c r="B535" s="6" t="s">
        <v>984</v>
      </c>
      <c r="C535" s="14">
        <v>45563.2541694463</v>
      </c>
      <c r="D535" s="14">
        <v>45566.2541694463</v>
      </c>
      <c r="E535" s="14">
        <v>45569.2541694463</v>
      </c>
      <c r="F535" s="6">
        <v>3</v>
      </c>
      <c r="G535" s="14" t="s">
        <v>422</v>
      </c>
      <c r="H535" s="15"/>
    </row>
    <row r="536" spans="1:8" x14ac:dyDescent="0.25">
      <c r="A536" s="3" t="s">
        <v>7455</v>
      </c>
      <c r="B536" s="4" t="s">
        <v>985</v>
      </c>
      <c r="C536" s="12">
        <v>45563.74116077384</v>
      </c>
      <c r="D536" s="12">
        <v>45565.74116077384</v>
      </c>
      <c r="E536" s="12">
        <v>45571.74116077384</v>
      </c>
      <c r="F536" s="4">
        <v>6</v>
      </c>
      <c r="G536" s="12" t="s">
        <v>424</v>
      </c>
      <c r="H536" s="13"/>
    </row>
    <row r="537" spans="1:8" x14ac:dyDescent="0.25">
      <c r="A537" s="5" t="s">
        <v>7456</v>
      </c>
      <c r="B537" s="6" t="s">
        <v>986</v>
      </c>
      <c r="C537" s="14">
        <v>45564.228152101401</v>
      </c>
      <c r="D537" s="14">
        <v>45565.228152101401</v>
      </c>
      <c r="E537" s="14">
        <v>45568.228152101401</v>
      </c>
      <c r="F537" s="6">
        <v>3</v>
      </c>
      <c r="G537" s="14" t="s">
        <v>421</v>
      </c>
      <c r="H537" s="15"/>
    </row>
    <row r="538" spans="1:8" x14ac:dyDescent="0.25">
      <c r="A538" s="3" t="s">
        <v>7457</v>
      </c>
      <c r="B538" s="4" t="s">
        <v>987</v>
      </c>
      <c r="C538" s="12">
        <v>45564.715143428948</v>
      </c>
      <c r="D538" s="12">
        <v>45566.715143428948</v>
      </c>
      <c r="E538" s="12">
        <v>45572.715143428948</v>
      </c>
      <c r="F538" s="4">
        <v>6</v>
      </c>
      <c r="G538" s="12" t="s">
        <v>424</v>
      </c>
      <c r="H538" s="13"/>
    </row>
    <row r="539" spans="1:8" x14ac:dyDescent="0.25">
      <c r="A539" s="5" t="s">
        <v>7458</v>
      </c>
      <c r="B539" s="6" t="s">
        <v>988</v>
      </c>
      <c r="C539" s="14">
        <v>45565.202134756502</v>
      </c>
      <c r="D539" s="14">
        <v>45568.202134756502</v>
      </c>
      <c r="E539" s="14">
        <v>45572.202134756502</v>
      </c>
      <c r="F539" s="6">
        <v>4</v>
      </c>
      <c r="G539" s="14" t="s">
        <v>424</v>
      </c>
      <c r="H539" s="15"/>
    </row>
    <row r="540" spans="1:8" x14ac:dyDescent="0.25">
      <c r="A540" s="3" t="s">
        <v>7459</v>
      </c>
      <c r="B540" s="4" t="s">
        <v>989</v>
      </c>
      <c r="C540" s="12">
        <v>45565.689126084049</v>
      </c>
      <c r="D540" s="12">
        <v>45566.689126084049</v>
      </c>
      <c r="E540" s="12">
        <v>45572.689126084049</v>
      </c>
      <c r="F540" s="4">
        <v>6</v>
      </c>
      <c r="G540" s="12" t="s">
        <v>423</v>
      </c>
      <c r="H540" s="13"/>
    </row>
    <row r="541" spans="1:8" x14ac:dyDescent="0.25">
      <c r="A541" s="5" t="s">
        <v>7460</v>
      </c>
      <c r="B541" s="6" t="s">
        <v>990</v>
      </c>
      <c r="C541" s="14">
        <v>45566.176117411604</v>
      </c>
      <c r="D541" s="14">
        <v>45568.176117411604</v>
      </c>
      <c r="E541" s="14">
        <v>45572.176117411604</v>
      </c>
      <c r="F541" s="6">
        <v>4</v>
      </c>
      <c r="G541" s="14" t="s">
        <v>422</v>
      </c>
      <c r="H541" s="15"/>
    </row>
    <row r="542" spans="1:8" x14ac:dyDescent="0.25">
      <c r="A542" s="3" t="s">
        <v>7461</v>
      </c>
      <c r="B542" s="4" t="s">
        <v>991</v>
      </c>
      <c r="C542" s="12">
        <v>45566.663108739158</v>
      </c>
      <c r="D542" s="12">
        <v>45567.663108739158</v>
      </c>
      <c r="E542" s="12">
        <v>45570.663108739158</v>
      </c>
      <c r="F542" s="4">
        <v>3</v>
      </c>
      <c r="G542" s="12" t="s">
        <v>421</v>
      </c>
      <c r="H542" s="13"/>
    </row>
    <row r="543" spans="1:8" x14ac:dyDescent="0.25">
      <c r="A543" s="5" t="s">
        <v>7462</v>
      </c>
      <c r="B543" s="6" t="s">
        <v>992</v>
      </c>
      <c r="C543" s="14">
        <v>45567.150100066698</v>
      </c>
      <c r="D543" s="14">
        <v>45568.150100066698</v>
      </c>
      <c r="E543" s="14">
        <v>45573.150100066698</v>
      </c>
      <c r="F543" s="6">
        <v>5</v>
      </c>
      <c r="G543" s="14" t="s">
        <v>424</v>
      </c>
      <c r="H543" s="15"/>
    </row>
    <row r="544" spans="1:8" x14ac:dyDescent="0.25">
      <c r="A544" s="3" t="s">
        <v>7463</v>
      </c>
      <c r="B544" s="4" t="s">
        <v>993</v>
      </c>
      <c r="C544" s="12">
        <v>45567.637091394259</v>
      </c>
      <c r="D544" s="12">
        <v>45570.637091394259</v>
      </c>
      <c r="E544" s="12">
        <v>45573.637091394259</v>
      </c>
      <c r="F544" s="4">
        <v>3</v>
      </c>
      <c r="G544" s="12" t="s">
        <v>421</v>
      </c>
      <c r="H544" s="13"/>
    </row>
    <row r="545" spans="1:8" x14ac:dyDescent="0.25">
      <c r="A545" s="5" t="s">
        <v>7464</v>
      </c>
      <c r="B545" s="6" t="s">
        <v>994</v>
      </c>
      <c r="C545" s="14">
        <v>45568.124082721813</v>
      </c>
      <c r="D545" s="14">
        <v>45570.124082721813</v>
      </c>
      <c r="E545" s="14">
        <v>45571.124082721813</v>
      </c>
      <c r="F545" s="6">
        <v>1</v>
      </c>
      <c r="G545" s="14" t="s">
        <v>423</v>
      </c>
      <c r="H545" s="15"/>
    </row>
    <row r="546" spans="1:8" x14ac:dyDescent="0.25">
      <c r="A546" s="3" t="s">
        <v>7465</v>
      </c>
      <c r="B546" s="4" t="s">
        <v>995</v>
      </c>
      <c r="C546" s="12">
        <v>45568.61107404936</v>
      </c>
      <c r="D546" s="12">
        <v>45571.61107404936</v>
      </c>
      <c r="E546" s="12">
        <v>45576.61107404936</v>
      </c>
      <c r="F546" s="4">
        <v>5</v>
      </c>
      <c r="G546" s="12" t="s">
        <v>422</v>
      </c>
      <c r="H546" s="13"/>
    </row>
    <row r="547" spans="1:8" x14ac:dyDescent="0.25">
      <c r="A547" s="5" t="s">
        <v>7466</v>
      </c>
      <c r="B547" s="6" t="s">
        <v>996</v>
      </c>
      <c r="C547" s="14">
        <v>45569.098065376907</v>
      </c>
      <c r="D547" s="14">
        <v>45571.098065376907</v>
      </c>
      <c r="E547" s="14">
        <v>45577.098065376907</v>
      </c>
      <c r="F547" s="6">
        <v>6</v>
      </c>
      <c r="G547" s="14" t="s">
        <v>424</v>
      </c>
      <c r="H547" s="15"/>
    </row>
    <row r="548" spans="1:8" x14ac:dyDescent="0.25">
      <c r="A548" s="3" t="s">
        <v>7467</v>
      </c>
      <c r="B548" s="4" t="s">
        <v>997</v>
      </c>
      <c r="C548" s="12">
        <v>45569.585056704469</v>
      </c>
      <c r="D548" s="12">
        <v>45571.585056704469</v>
      </c>
      <c r="E548" s="12">
        <v>45577.585056704469</v>
      </c>
      <c r="F548" s="4">
        <v>6</v>
      </c>
      <c r="G548" s="12" t="s">
        <v>422</v>
      </c>
      <c r="H548" s="13"/>
    </row>
    <row r="549" spans="1:8" x14ac:dyDescent="0.25">
      <c r="A549" s="5" t="s">
        <v>7468</v>
      </c>
      <c r="B549" s="6" t="s">
        <v>998</v>
      </c>
      <c r="C549" s="14">
        <v>45570.072048032023</v>
      </c>
      <c r="D549" s="14">
        <v>45572.072048032023</v>
      </c>
      <c r="E549" s="14">
        <v>45578.072048032023</v>
      </c>
      <c r="F549" s="6">
        <v>6</v>
      </c>
      <c r="G549" s="14" t="s">
        <v>423</v>
      </c>
      <c r="H549" s="15"/>
    </row>
    <row r="550" spans="1:8" x14ac:dyDescent="0.25">
      <c r="A550" s="3" t="s">
        <v>7469</v>
      </c>
      <c r="B550" s="4" t="s">
        <v>999</v>
      </c>
      <c r="C550" s="12">
        <v>45570.55903935957</v>
      </c>
      <c r="D550" s="12">
        <v>45571.55903935957</v>
      </c>
      <c r="E550" s="12">
        <v>45577.55903935957</v>
      </c>
      <c r="F550" s="4">
        <v>6</v>
      </c>
      <c r="G550" s="12" t="s">
        <v>423</v>
      </c>
      <c r="H550" s="13"/>
    </row>
    <row r="551" spans="1:8" x14ac:dyDescent="0.25">
      <c r="A551" s="5" t="s">
        <v>7470</v>
      </c>
      <c r="B551" s="6" t="s">
        <v>1000</v>
      </c>
      <c r="C551" s="14">
        <v>45571.046030687117</v>
      </c>
      <c r="D551" s="14">
        <v>45572.046030687117</v>
      </c>
      <c r="E551" s="14">
        <v>45578.046030687117</v>
      </c>
      <c r="F551" s="6">
        <v>6</v>
      </c>
      <c r="G551" s="14" t="s">
        <v>421</v>
      </c>
      <c r="H551" s="15"/>
    </row>
    <row r="552" spans="1:8" x14ac:dyDescent="0.25">
      <c r="A552" s="3" t="s">
        <v>7471</v>
      </c>
      <c r="B552" s="4" t="s">
        <v>1001</v>
      </c>
      <c r="C552" s="12">
        <v>45571.533022014679</v>
      </c>
      <c r="D552" s="12">
        <v>45574.533022014679</v>
      </c>
      <c r="E552" s="12">
        <v>45577.533022014679</v>
      </c>
      <c r="F552" s="4">
        <v>3</v>
      </c>
      <c r="G552" s="12" t="s">
        <v>424</v>
      </c>
      <c r="H552" s="13"/>
    </row>
    <row r="553" spans="1:8" x14ac:dyDescent="0.25">
      <c r="A553" s="5" t="s">
        <v>7472</v>
      </c>
      <c r="B553" s="6" t="s">
        <v>1002</v>
      </c>
      <c r="C553" s="14">
        <v>45572.020013342219</v>
      </c>
      <c r="D553" s="14">
        <v>45574.020013342219</v>
      </c>
      <c r="E553" s="14">
        <v>45578.020013342219</v>
      </c>
      <c r="F553" s="6">
        <v>4</v>
      </c>
      <c r="G553" s="14" t="s">
        <v>421</v>
      </c>
      <c r="H553" s="15"/>
    </row>
    <row r="554" spans="1:8" x14ac:dyDescent="0.25">
      <c r="A554" s="3" t="s">
        <v>7473</v>
      </c>
      <c r="B554" s="4" t="s">
        <v>1003</v>
      </c>
      <c r="C554" s="12">
        <v>45572.507004669773</v>
      </c>
      <c r="D554" s="12">
        <v>45574.507004669773</v>
      </c>
      <c r="E554" s="12">
        <v>45577.507004669773</v>
      </c>
      <c r="F554" s="4">
        <v>3</v>
      </c>
      <c r="G554" s="12" t="s">
        <v>423</v>
      </c>
      <c r="H554" s="13"/>
    </row>
    <row r="555" spans="1:8" x14ac:dyDescent="0.25">
      <c r="A555" s="5" t="s">
        <v>7474</v>
      </c>
      <c r="B555" s="6" t="s">
        <v>1004</v>
      </c>
      <c r="C555" s="14">
        <v>45572.993995997327</v>
      </c>
      <c r="D555" s="14">
        <v>45573.993995997327</v>
      </c>
      <c r="E555" s="14">
        <v>45575.993995997327</v>
      </c>
      <c r="F555" s="6">
        <v>2</v>
      </c>
      <c r="G555" s="14" t="s">
        <v>422</v>
      </c>
      <c r="H555" s="15"/>
    </row>
    <row r="556" spans="1:8" x14ac:dyDescent="0.25">
      <c r="A556" s="3" t="s">
        <v>7475</v>
      </c>
      <c r="B556" s="4" t="s">
        <v>1005</v>
      </c>
      <c r="C556" s="12">
        <v>45573.480987324867</v>
      </c>
      <c r="D556" s="12">
        <v>45575.480987324867</v>
      </c>
      <c r="E556" s="12">
        <v>45578.480987324867</v>
      </c>
      <c r="F556" s="4">
        <v>3</v>
      </c>
      <c r="G556" s="12" t="s">
        <v>421</v>
      </c>
      <c r="H556" s="13"/>
    </row>
    <row r="557" spans="1:8" x14ac:dyDescent="0.25">
      <c r="A557" s="5" t="s">
        <v>7476</v>
      </c>
      <c r="B557" s="6" t="s">
        <v>1006</v>
      </c>
      <c r="C557" s="14">
        <v>45573.967978652428</v>
      </c>
      <c r="D557" s="14">
        <v>45576.967978652428</v>
      </c>
      <c r="E557" s="14">
        <v>45581.967978652428</v>
      </c>
      <c r="F557" s="6">
        <v>5</v>
      </c>
      <c r="G557" s="14" t="s">
        <v>421</v>
      </c>
      <c r="H557" s="15"/>
    </row>
    <row r="558" spans="1:8" x14ac:dyDescent="0.25">
      <c r="A558" s="3" t="s">
        <v>7477</v>
      </c>
      <c r="B558" s="4" t="s">
        <v>1007</v>
      </c>
      <c r="C558" s="12">
        <v>45574.454969979983</v>
      </c>
      <c r="D558" s="12">
        <v>45576.454969979983</v>
      </c>
      <c r="E558" s="12">
        <v>45582.454969979983</v>
      </c>
      <c r="F558" s="4">
        <v>6</v>
      </c>
      <c r="G558" s="12" t="s">
        <v>422</v>
      </c>
      <c r="H558" s="13"/>
    </row>
    <row r="559" spans="1:8" x14ac:dyDescent="0.25">
      <c r="A559" s="5" t="s">
        <v>7478</v>
      </c>
      <c r="B559" s="6" t="s">
        <v>1008</v>
      </c>
      <c r="C559" s="14">
        <v>45574.941961307537</v>
      </c>
      <c r="D559" s="14">
        <v>45576.941961307537</v>
      </c>
      <c r="E559" s="14">
        <v>45579.941961307537</v>
      </c>
      <c r="F559" s="6">
        <v>3</v>
      </c>
      <c r="G559" s="14" t="s">
        <v>421</v>
      </c>
      <c r="H559" s="15"/>
    </row>
    <row r="560" spans="1:8" x14ac:dyDescent="0.25">
      <c r="A560" s="3" t="s">
        <v>7479</v>
      </c>
      <c r="B560" s="4" t="s">
        <v>1009</v>
      </c>
      <c r="C560" s="12">
        <v>45575.428952635077</v>
      </c>
      <c r="D560" s="12">
        <v>45576.428952635077</v>
      </c>
      <c r="E560" s="12">
        <v>45580.428952635077</v>
      </c>
      <c r="F560" s="4">
        <v>4</v>
      </c>
      <c r="G560" s="12" t="s">
        <v>422</v>
      </c>
      <c r="H560" s="13"/>
    </row>
    <row r="561" spans="1:8" x14ac:dyDescent="0.25">
      <c r="A561" s="5" t="s">
        <v>7480</v>
      </c>
      <c r="B561" s="6" t="s">
        <v>1010</v>
      </c>
      <c r="C561" s="14">
        <v>45575.915943962638</v>
      </c>
      <c r="D561" s="14">
        <v>45577.915943962638</v>
      </c>
      <c r="E561" s="14">
        <v>45583.915943962638</v>
      </c>
      <c r="F561" s="6">
        <v>6</v>
      </c>
      <c r="G561" s="14" t="s">
        <v>424</v>
      </c>
      <c r="H561" s="15"/>
    </row>
    <row r="562" spans="1:8" x14ac:dyDescent="0.25">
      <c r="A562" s="3" t="s">
        <v>7481</v>
      </c>
      <c r="B562" s="4" t="s">
        <v>1011</v>
      </c>
      <c r="C562" s="12">
        <v>45576.402935290193</v>
      </c>
      <c r="D562" s="12">
        <v>45579.402935290193</v>
      </c>
      <c r="E562" s="12">
        <v>45580.402935290193</v>
      </c>
      <c r="F562" s="4">
        <v>1</v>
      </c>
      <c r="G562" s="12" t="s">
        <v>422</v>
      </c>
      <c r="H562" s="13"/>
    </row>
    <row r="563" spans="1:8" x14ac:dyDescent="0.25">
      <c r="A563" s="5" t="s">
        <v>7482</v>
      </c>
      <c r="B563" s="6" t="s">
        <v>1012</v>
      </c>
      <c r="C563" s="14">
        <v>45576.88992661774</v>
      </c>
      <c r="D563" s="14">
        <v>45579.88992661774</v>
      </c>
      <c r="E563" s="14">
        <v>45581.88992661774</v>
      </c>
      <c r="F563" s="6">
        <v>2</v>
      </c>
      <c r="G563" s="14" t="s">
        <v>424</v>
      </c>
      <c r="H563" s="15"/>
    </row>
    <row r="564" spans="1:8" x14ac:dyDescent="0.25">
      <c r="A564" s="3" t="s">
        <v>7483</v>
      </c>
      <c r="B564" s="4" t="s">
        <v>1014</v>
      </c>
      <c r="C564" s="12">
        <v>45577.863909272848</v>
      </c>
      <c r="D564" s="12">
        <v>45580.863909272848</v>
      </c>
      <c r="E564" s="12">
        <v>45584.863909272848</v>
      </c>
      <c r="F564" s="4">
        <v>4</v>
      </c>
      <c r="G564" s="12" t="s">
        <v>423</v>
      </c>
      <c r="H564" s="13"/>
    </row>
    <row r="565" spans="1:8" x14ac:dyDescent="0.25">
      <c r="A565" s="5" t="s">
        <v>7484</v>
      </c>
      <c r="B565" s="6" t="s">
        <v>1015</v>
      </c>
      <c r="C565" s="14">
        <v>45578.350900600402</v>
      </c>
      <c r="D565" s="14">
        <v>45579.350900600402</v>
      </c>
      <c r="E565" s="14">
        <v>45581.350900600402</v>
      </c>
      <c r="F565" s="6">
        <v>2</v>
      </c>
      <c r="G565" s="14" t="s">
        <v>423</v>
      </c>
      <c r="H565" s="15"/>
    </row>
    <row r="566" spans="1:8" x14ac:dyDescent="0.25">
      <c r="A566" s="3" t="s">
        <v>7485</v>
      </c>
      <c r="B566" s="4" t="s">
        <v>1016</v>
      </c>
      <c r="C566" s="12">
        <v>45578.837891927949</v>
      </c>
      <c r="D566" s="12">
        <v>45580.837891927949</v>
      </c>
      <c r="E566" s="12">
        <v>45583.837891927949</v>
      </c>
      <c r="F566" s="4">
        <v>3</v>
      </c>
      <c r="G566" s="12" t="s">
        <v>424</v>
      </c>
      <c r="H566" s="13"/>
    </row>
    <row r="567" spans="1:8" x14ac:dyDescent="0.25">
      <c r="A567" s="5" t="s">
        <v>7486</v>
      </c>
      <c r="B567" s="6" t="s">
        <v>1017</v>
      </c>
      <c r="C567" s="14">
        <v>45579.324883255496</v>
      </c>
      <c r="D567" s="14">
        <v>45580.324883255496</v>
      </c>
      <c r="E567" s="14">
        <v>45582.324883255496</v>
      </c>
      <c r="F567" s="6">
        <v>2</v>
      </c>
      <c r="G567" s="14" t="s">
        <v>424</v>
      </c>
      <c r="H567" s="15"/>
    </row>
    <row r="568" spans="1:8" x14ac:dyDescent="0.25">
      <c r="A568" s="3" t="s">
        <v>7487</v>
      </c>
      <c r="B568" s="4" t="s">
        <v>1018</v>
      </c>
      <c r="C568" s="12">
        <v>45579.811874583043</v>
      </c>
      <c r="D568" s="12">
        <v>45582.811874583043</v>
      </c>
      <c r="E568" s="12">
        <v>45588.811874583043</v>
      </c>
      <c r="F568" s="4">
        <v>6</v>
      </c>
      <c r="G568" s="12" t="s">
        <v>423</v>
      </c>
      <c r="H568" s="13"/>
    </row>
    <row r="569" spans="1:8" x14ac:dyDescent="0.25">
      <c r="A569" s="5" t="s">
        <v>7488</v>
      </c>
      <c r="B569" s="6" t="s">
        <v>1019</v>
      </c>
      <c r="C569" s="14">
        <v>45580.298865910598</v>
      </c>
      <c r="D569" s="14">
        <v>45582.298865910598</v>
      </c>
      <c r="E569" s="14">
        <v>45588.298865910598</v>
      </c>
      <c r="F569" s="6">
        <v>6</v>
      </c>
      <c r="G569" s="14" t="s">
        <v>424</v>
      </c>
      <c r="H569" s="15"/>
    </row>
    <row r="570" spans="1:8" x14ac:dyDescent="0.25">
      <c r="A570" s="3" t="s">
        <v>7489</v>
      </c>
      <c r="B570" s="4" t="s">
        <v>1020</v>
      </c>
      <c r="C570" s="12">
        <v>45580.785857238137</v>
      </c>
      <c r="D570" s="12">
        <v>45581.785857238137</v>
      </c>
      <c r="E570" s="12">
        <v>45582.785857238137</v>
      </c>
      <c r="F570" s="4">
        <v>1</v>
      </c>
      <c r="G570" s="12" t="s">
        <v>422</v>
      </c>
      <c r="H570" s="13"/>
    </row>
    <row r="571" spans="1:8" x14ac:dyDescent="0.25">
      <c r="A571" s="5" t="s">
        <v>7490</v>
      </c>
      <c r="B571" s="6" t="s">
        <v>1021</v>
      </c>
      <c r="C571" s="14">
        <v>45581.272848565714</v>
      </c>
      <c r="D571" s="14">
        <v>45583.272848565714</v>
      </c>
      <c r="E571" s="14">
        <v>45585.272848565714</v>
      </c>
      <c r="F571" s="6">
        <v>2</v>
      </c>
      <c r="G571" s="14" t="s">
        <v>422</v>
      </c>
      <c r="H571" s="15"/>
    </row>
    <row r="572" spans="1:8" x14ac:dyDescent="0.25">
      <c r="A572" s="3" t="s">
        <v>7491</v>
      </c>
      <c r="B572" s="4" t="s">
        <v>1022</v>
      </c>
      <c r="C572" s="12">
        <v>45581.759839893253</v>
      </c>
      <c r="D572" s="12">
        <v>45584.759839893253</v>
      </c>
      <c r="E572" s="12">
        <v>45586.759839893253</v>
      </c>
      <c r="F572" s="4">
        <v>2</v>
      </c>
      <c r="G572" s="12" t="s">
        <v>423</v>
      </c>
      <c r="H572" s="13"/>
    </row>
    <row r="573" spans="1:8" x14ac:dyDescent="0.25">
      <c r="A573" s="5" t="s">
        <v>7492</v>
      </c>
      <c r="B573" s="6" t="s">
        <v>1023</v>
      </c>
      <c r="C573" s="14">
        <v>45582.246831220808</v>
      </c>
      <c r="D573" s="14">
        <v>45585.246831220808</v>
      </c>
      <c r="E573" s="14">
        <v>45591.246831220808</v>
      </c>
      <c r="F573" s="6">
        <v>6</v>
      </c>
      <c r="G573" s="14" t="s">
        <v>421</v>
      </c>
      <c r="H573" s="15"/>
    </row>
    <row r="574" spans="1:8" x14ac:dyDescent="0.25">
      <c r="A574" s="3" t="s">
        <v>7493</v>
      </c>
      <c r="B574" s="4" t="s">
        <v>1024</v>
      </c>
      <c r="C574" s="12">
        <v>45582.733822548347</v>
      </c>
      <c r="D574" s="12">
        <v>45584.733822548347</v>
      </c>
      <c r="E574" s="12">
        <v>45587.733822548347</v>
      </c>
      <c r="F574" s="4">
        <v>3</v>
      </c>
      <c r="G574" s="12" t="s">
        <v>422</v>
      </c>
      <c r="H574" s="13"/>
    </row>
    <row r="575" spans="1:8" x14ac:dyDescent="0.25">
      <c r="A575" s="5" t="s">
        <v>7494</v>
      </c>
      <c r="B575" s="6" t="s">
        <v>1025</v>
      </c>
      <c r="C575" s="14">
        <v>45583.220813875923</v>
      </c>
      <c r="D575" s="14">
        <v>45585.220813875923</v>
      </c>
      <c r="E575" s="14">
        <v>45588.220813875923</v>
      </c>
      <c r="F575" s="6">
        <v>3</v>
      </c>
      <c r="G575" s="14" t="s">
        <v>424</v>
      </c>
      <c r="H575" s="15"/>
    </row>
    <row r="576" spans="1:8" x14ac:dyDescent="0.25">
      <c r="A576" s="3" t="s">
        <v>7495</v>
      </c>
      <c r="B576" s="4" t="s">
        <v>1026</v>
      </c>
      <c r="C576" s="12">
        <v>45583.707805203463</v>
      </c>
      <c r="D576" s="12">
        <v>45586.707805203463</v>
      </c>
      <c r="E576" s="12">
        <v>45591.707805203463</v>
      </c>
      <c r="F576" s="4">
        <v>5</v>
      </c>
      <c r="G576" s="12" t="s">
        <v>421</v>
      </c>
      <c r="H576" s="13"/>
    </row>
    <row r="577" spans="1:8" x14ac:dyDescent="0.25">
      <c r="A577" s="5" t="s">
        <v>7496</v>
      </c>
      <c r="B577" s="6" t="s">
        <v>1027</v>
      </c>
      <c r="C577" s="14">
        <v>45584.194796531017</v>
      </c>
      <c r="D577" s="14">
        <v>45585.194796531017</v>
      </c>
      <c r="E577" s="14">
        <v>45588.194796531017</v>
      </c>
      <c r="F577" s="6">
        <v>3</v>
      </c>
      <c r="G577" s="14" t="s">
        <v>421</v>
      </c>
      <c r="H577" s="15"/>
    </row>
    <row r="578" spans="1:8" x14ac:dyDescent="0.25">
      <c r="A578" s="3" t="s">
        <v>7497</v>
      </c>
      <c r="B578" s="4" t="s">
        <v>1028</v>
      </c>
      <c r="C578" s="12">
        <v>45584.681787858557</v>
      </c>
      <c r="D578" s="12">
        <v>45587.681787858557</v>
      </c>
      <c r="E578" s="12">
        <v>45589.681787858557</v>
      </c>
      <c r="F578" s="4">
        <v>2</v>
      </c>
      <c r="G578" s="12" t="s">
        <v>422</v>
      </c>
      <c r="H578" s="13"/>
    </row>
    <row r="579" spans="1:8" x14ac:dyDescent="0.25">
      <c r="A579" s="5" t="s">
        <v>7498</v>
      </c>
      <c r="B579" s="6" t="s">
        <v>1029</v>
      </c>
      <c r="C579" s="14">
        <v>45585.168779186133</v>
      </c>
      <c r="D579" s="14">
        <v>45587.168779186133</v>
      </c>
      <c r="E579" s="14">
        <v>45588.168779186133</v>
      </c>
      <c r="F579" s="6">
        <v>1</v>
      </c>
      <c r="G579" s="14" t="s">
        <v>422</v>
      </c>
      <c r="H579" s="15"/>
    </row>
    <row r="580" spans="1:8" x14ac:dyDescent="0.25">
      <c r="A580" s="3" t="s">
        <v>7499</v>
      </c>
      <c r="B580" s="4" t="s">
        <v>1030</v>
      </c>
      <c r="C580" s="12">
        <v>45585.655770513673</v>
      </c>
      <c r="D580" s="12">
        <v>45586.655770513673</v>
      </c>
      <c r="E580" s="12">
        <v>45589.655770513673</v>
      </c>
      <c r="F580" s="4">
        <v>3</v>
      </c>
      <c r="G580" s="12" t="s">
        <v>421</v>
      </c>
      <c r="H580" s="13"/>
    </row>
    <row r="581" spans="1:8" x14ac:dyDescent="0.25">
      <c r="A581" s="5" t="s">
        <v>7500</v>
      </c>
      <c r="B581" s="6" t="s">
        <v>1031</v>
      </c>
      <c r="C581" s="14">
        <v>45586.142761841227</v>
      </c>
      <c r="D581" s="14">
        <v>45589.142761841227</v>
      </c>
      <c r="E581" s="14">
        <v>45595.142761841227</v>
      </c>
      <c r="F581" s="6">
        <v>6</v>
      </c>
      <c r="G581" s="14" t="s">
        <v>421</v>
      </c>
      <c r="H581" s="15"/>
    </row>
    <row r="582" spans="1:8" x14ac:dyDescent="0.25">
      <c r="A582" s="3" t="s">
        <v>7501</v>
      </c>
      <c r="B582" s="4" t="s">
        <v>1032</v>
      </c>
      <c r="C582" s="12">
        <v>45586.629753168767</v>
      </c>
      <c r="D582" s="12">
        <v>45588.629753168767</v>
      </c>
      <c r="E582" s="12">
        <v>45594.629753168767</v>
      </c>
      <c r="F582" s="4">
        <v>6</v>
      </c>
      <c r="G582" s="12" t="s">
        <v>423</v>
      </c>
      <c r="H582" s="13"/>
    </row>
    <row r="583" spans="1:8" x14ac:dyDescent="0.25">
      <c r="A583" s="5" t="s">
        <v>7502</v>
      </c>
      <c r="B583" s="6" t="s">
        <v>1033</v>
      </c>
      <c r="C583" s="14">
        <v>45587.116744496321</v>
      </c>
      <c r="D583" s="14">
        <v>45589.116744496321</v>
      </c>
      <c r="E583" s="14">
        <v>45594.116744496321</v>
      </c>
      <c r="F583" s="6">
        <v>5</v>
      </c>
      <c r="G583" s="14" t="s">
        <v>424</v>
      </c>
      <c r="H583" s="15"/>
    </row>
    <row r="584" spans="1:8" x14ac:dyDescent="0.25">
      <c r="A584" s="3" t="s">
        <v>7503</v>
      </c>
      <c r="B584" s="4" t="s">
        <v>1034</v>
      </c>
      <c r="C584" s="12">
        <v>45587.603735823883</v>
      </c>
      <c r="D584" s="12">
        <v>45589.603735823883</v>
      </c>
      <c r="E584" s="12">
        <v>45594.603735823883</v>
      </c>
      <c r="F584" s="4">
        <v>5</v>
      </c>
      <c r="G584" s="12" t="s">
        <v>423</v>
      </c>
      <c r="H584" s="13"/>
    </row>
    <row r="585" spans="1:8" x14ac:dyDescent="0.25">
      <c r="A585" s="5" t="s">
        <v>7504</v>
      </c>
      <c r="B585" s="6" t="s">
        <v>1035</v>
      </c>
      <c r="C585" s="14">
        <v>45588.090727151422</v>
      </c>
      <c r="D585" s="14">
        <v>45589.090727151422</v>
      </c>
      <c r="E585" s="14">
        <v>45591.090727151422</v>
      </c>
      <c r="F585" s="6">
        <v>2</v>
      </c>
      <c r="G585" s="14" t="s">
        <v>422</v>
      </c>
      <c r="H585" s="15"/>
    </row>
    <row r="586" spans="1:8" x14ac:dyDescent="0.25">
      <c r="A586" s="3" t="s">
        <v>7505</v>
      </c>
      <c r="B586" s="4" t="s">
        <v>1036</v>
      </c>
      <c r="C586" s="12">
        <v>45588.577718478977</v>
      </c>
      <c r="D586" s="12">
        <v>45589.577718478977</v>
      </c>
      <c r="E586" s="12">
        <v>45592.577718478977</v>
      </c>
      <c r="F586" s="4">
        <v>3</v>
      </c>
      <c r="G586" s="12" t="s">
        <v>423</v>
      </c>
      <c r="H586" s="13"/>
    </row>
    <row r="587" spans="1:8" x14ac:dyDescent="0.25">
      <c r="A587" s="5" t="s">
        <v>7506</v>
      </c>
      <c r="B587" s="6" t="s">
        <v>1037</v>
      </c>
      <c r="C587" s="14">
        <v>45589.064709806531</v>
      </c>
      <c r="D587" s="14">
        <v>45590.064709806531</v>
      </c>
      <c r="E587" s="14">
        <v>45593.064709806531</v>
      </c>
      <c r="F587" s="6">
        <v>3</v>
      </c>
      <c r="G587" s="14" t="s">
        <v>423</v>
      </c>
      <c r="H587" s="15"/>
    </row>
    <row r="588" spans="1:8" x14ac:dyDescent="0.25">
      <c r="A588" s="3" t="s">
        <v>7507</v>
      </c>
      <c r="B588" s="4" t="s">
        <v>1038</v>
      </c>
      <c r="C588" s="12">
        <v>45589.551701134093</v>
      </c>
      <c r="D588" s="12">
        <v>45590.551701134093</v>
      </c>
      <c r="E588" s="12">
        <v>45595.551701134093</v>
      </c>
      <c r="F588" s="4">
        <v>5</v>
      </c>
      <c r="G588" s="12" t="s">
        <v>423</v>
      </c>
      <c r="H588" s="13"/>
    </row>
    <row r="589" spans="1:8" x14ac:dyDescent="0.25">
      <c r="A589" s="5" t="s">
        <v>7508</v>
      </c>
      <c r="B589" s="6" t="s">
        <v>1039</v>
      </c>
      <c r="C589" s="14">
        <v>45590.038692461632</v>
      </c>
      <c r="D589" s="14">
        <v>45592.038692461632</v>
      </c>
      <c r="E589" s="14">
        <v>45595.038692461632</v>
      </c>
      <c r="F589" s="6">
        <v>3</v>
      </c>
      <c r="G589" s="14" t="s">
        <v>423</v>
      </c>
      <c r="H589" s="15"/>
    </row>
    <row r="590" spans="1:8" x14ac:dyDescent="0.25">
      <c r="A590" s="3" t="s">
        <v>7509</v>
      </c>
      <c r="B590" s="4" t="s">
        <v>1040</v>
      </c>
      <c r="C590" s="12">
        <v>45590.525683789187</v>
      </c>
      <c r="D590" s="12">
        <v>45592.525683789187</v>
      </c>
      <c r="E590" s="12">
        <v>45594.525683789187</v>
      </c>
      <c r="F590" s="4">
        <v>2</v>
      </c>
      <c r="G590" s="12" t="s">
        <v>424</v>
      </c>
      <c r="H590" s="13"/>
    </row>
    <row r="591" spans="1:8" x14ac:dyDescent="0.25">
      <c r="A591" s="5" t="s">
        <v>7510</v>
      </c>
      <c r="B591" s="6" t="s">
        <v>1041</v>
      </c>
      <c r="C591" s="14">
        <v>45591.012675116734</v>
      </c>
      <c r="D591" s="14">
        <v>45592.012675116734</v>
      </c>
      <c r="E591" s="14">
        <v>45593.012675116734</v>
      </c>
      <c r="F591" s="6">
        <v>1</v>
      </c>
      <c r="G591" s="14" t="s">
        <v>424</v>
      </c>
      <c r="H591" s="15"/>
    </row>
    <row r="592" spans="1:8" x14ac:dyDescent="0.25">
      <c r="A592" s="3" t="s">
        <v>7511</v>
      </c>
      <c r="B592" s="4" t="s">
        <v>1042</v>
      </c>
      <c r="C592" s="12">
        <v>45591.499666444302</v>
      </c>
      <c r="D592" s="12">
        <v>45592.499666444302</v>
      </c>
      <c r="E592" s="12">
        <v>45598.499666444302</v>
      </c>
      <c r="F592" s="4">
        <v>6</v>
      </c>
      <c r="G592" s="12" t="s">
        <v>421</v>
      </c>
      <c r="H592" s="13"/>
    </row>
    <row r="593" spans="1:8" x14ac:dyDescent="0.25">
      <c r="A593" s="5" t="s">
        <v>7512</v>
      </c>
      <c r="B593" s="6" t="s">
        <v>1043</v>
      </c>
      <c r="C593" s="14">
        <v>45591.986657771842</v>
      </c>
      <c r="D593" s="14">
        <v>45593.986657771842</v>
      </c>
      <c r="E593" s="14">
        <v>45595.986657771842</v>
      </c>
      <c r="F593" s="6">
        <v>2</v>
      </c>
      <c r="G593" s="14" t="s">
        <v>422</v>
      </c>
      <c r="H593" s="15"/>
    </row>
    <row r="594" spans="1:8" x14ac:dyDescent="0.25">
      <c r="A594" s="3" t="s">
        <v>7513</v>
      </c>
      <c r="B594" s="4" t="s">
        <v>1044</v>
      </c>
      <c r="C594" s="12">
        <v>45592.473649099396</v>
      </c>
      <c r="D594" s="12">
        <v>45595.473649099396</v>
      </c>
      <c r="E594" s="12">
        <v>45598.473649099396</v>
      </c>
      <c r="F594" s="4">
        <v>3</v>
      </c>
      <c r="G594" s="12" t="s">
        <v>423</v>
      </c>
      <c r="H594" s="13"/>
    </row>
    <row r="595" spans="1:8" x14ac:dyDescent="0.25">
      <c r="A595" s="5" t="s">
        <v>7514</v>
      </c>
      <c r="B595" s="6" t="s">
        <v>1045</v>
      </c>
      <c r="C595" s="14">
        <v>45592.960640426943</v>
      </c>
      <c r="D595" s="14">
        <v>45595.960640426943</v>
      </c>
      <c r="E595" s="14">
        <v>45597.960640426943</v>
      </c>
      <c r="F595" s="6">
        <v>2</v>
      </c>
      <c r="G595" s="14" t="s">
        <v>421</v>
      </c>
      <c r="H595" s="15"/>
    </row>
    <row r="596" spans="1:8" x14ac:dyDescent="0.25">
      <c r="A596" s="3" t="s">
        <v>7515</v>
      </c>
      <c r="B596" s="4" t="s">
        <v>1046</v>
      </c>
      <c r="C596" s="12">
        <v>45593.447631754498</v>
      </c>
      <c r="D596" s="12">
        <v>45595.447631754498</v>
      </c>
      <c r="E596" s="12">
        <v>45601.447631754498</v>
      </c>
      <c r="F596" s="4">
        <v>6</v>
      </c>
      <c r="G596" s="12" t="s">
        <v>421</v>
      </c>
      <c r="H596" s="13"/>
    </row>
    <row r="597" spans="1:8" x14ac:dyDescent="0.25">
      <c r="A597" s="5" t="s">
        <v>7516</v>
      </c>
      <c r="B597" s="6" t="s">
        <v>1047</v>
      </c>
      <c r="C597" s="14">
        <v>45593.934623082052</v>
      </c>
      <c r="D597" s="14">
        <v>45594.934623082052</v>
      </c>
      <c r="E597" s="14">
        <v>45598.934623082052</v>
      </c>
      <c r="F597" s="6">
        <v>4</v>
      </c>
      <c r="G597" s="14" t="s">
        <v>421</v>
      </c>
      <c r="H597" s="15"/>
    </row>
    <row r="598" spans="1:8" x14ac:dyDescent="0.25">
      <c r="A598" s="3" t="s">
        <v>7517</v>
      </c>
      <c r="B598" s="4" t="s">
        <v>1048</v>
      </c>
      <c r="C598" s="12">
        <v>45594.421614409592</v>
      </c>
      <c r="D598" s="12">
        <v>45595.421614409592</v>
      </c>
      <c r="E598" s="12">
        <v>45601.421614409592</v>
      </c>
      <c r="F598" s="4">
        <v>6</v>
      </c>
      <c r="G598" s="12" t="s">
        <v>424</v>
      </c>
      <c r="H598" s="13"/>
    </row>
    <row r="599" spans="1:8" x14ac:dyDescent="0.25">
      <c r="A599" s="5" t="s">
        <v>7518</v>
      </c>
      <c r="B599" s="6" t="s">
        <v>1049</v>
      </c>
      <c r="C599" s="14">
        <v>45594.908605737153</v>
      </c>
      <c r="D599" s="14">
        <v>45596.908605737153</v>
      </c>
      <c r="E599" s="14">
        <v>45602.908605737153</v>
      </c>
      <c r="F599" s="6">
        <v>6</v>
      </c>
      <c r="G599" s="14" t="s">
        <v>423</v>
      </c>
      <c r="H599" s="15"/>
    </row>
    <row r="600" spans="1:8" x14ac:dyDescent="0.25">
      <c r="A600" s="3" t="s">
        <v>7519</v>
      </c>
      <c r="B600" s="4" t="s">
        <v>1050</v>
      </c>
      <c r="C600" s="12">
        <v>45595.3955970647</v>
      </c>
      <c r="D600" s="12">
        <v>45598.3955970647</v>
      </c>
      <c r="E600" s="12">
        <v>45602.3955970647</v>
      </c>
      <c r="F600" s="4">
        <v>4</v>
      </c>
      <c r="G600" s="12" t="s">
        <v>423</v>
      </c>
      <c r="H600" s="13"/>
    </row>
    <row r="601" spans="1:8" x14ac:dyDescent="0.25">
      <c r="A601" s="5" t="s">
        <v>7520</v>
      </c>
      <c r="B601" s="6" t="s">
        <v>1051</v>
      </c>
      <c r="C601" s="14">
        <v>45595.882588392247</v>
      </c>
      <c r="D601" s="14">
        <v>45597.882588392247</v>
      </c>
      <c r="E601" s="14">
        <v>45600.882588392247</v>
      </c>
      <c r="F601" s="6">
        <v>3</v>
      </c>
      <c r="G601" s="14" t="s">
        <v>422</v>
      </c>
      <c r="H601" s="15"/>
    </row>
    <row r="602" spans="1:8" x14ac:dyDescent="0.25">
      <c r="A602" s="3" t="s">
        <v>7521</v>
      </c>
      <c r="B602" s="4" t="s">
        <v>1053</v>
      </c>
      <c r="C602" s="12">
        <v>45596.856571047363</v>
      </c>
      <c r="D602" s="12">
        <v>45598.856571047363</v>
      </c>
      <c r="E602" s="12">
        <v>45599.856571047363</v>
      </c>
      <c r="F602" s="4">
        <v>1</v>
      </c>
      <c r="G602" s="12" t="s">
        <v>423</v>
      </c>
      <c r="H602" s="13"/>
    </row>
    <row r="603" spans="1:8" x14ac:dyDescent="0.25">
      <c r="A603" s="5" t="s">
        <v>7522</v>
      </c>
      <c r="B603" s="6" t="s">
        <v>1054</v>
      </c>
      <c r="C603" s="14">
        <v>45597.34356237491</v>
      </c>
      <c r="D603" s="14">
        <v>45598.34356237491</v>
      </c>
      <c r="E603" s="14">
        <v>45604.34356237491</v>
      </c>
      <c r="F603" s="6">
        <v>6</v>
      </c>
      <c r="G603" s="14" t="s">
        <v>421</v>
      </c>
      <c r="H603" s="15"/>
    </row>
    <row r="604" spans="1:8" x14ac:dyDescent="0.25">
      <c r="A604" s="3" t="s">
        <v>7523</v>
      </c>
      <c r="B604" s="4" t="s">
        <v>1055</v>
      </c>
      <c r="C604" s="12">
        <v>45597.830553702457</v>
      </c>
      <c r="D604" s="12">
        <v>45598.830553702457</v>
      </c>
      <c r="E604" s="12">
        <v>45600.830553702457</v>
      </c>
      <c r="F604" s="4">
        <v>2</v>
      </c>
      <c r="G604" s="12" t="s">
        <v>422</v>
      </c>
      <c r="H604" s="13"/>
    </row>
    <row r="605" spans="1:8" x14ac:dyDescent="0.25">
      <c r="A605" s="5" t="s">
        <v>7524</v>
      </c>
      <c r="B605" s="6" t="s">
        <v>1056</v>
      </c>
      <c r="C605" s="14">
        <v>45598.317545030011</v>
      </c>
      <c r="D605" s="14">
        <v>45599.317545030011</v>
      </c>
      <c r="E605" s="14">
        <v>45600.317545030011</v>
      </c>
      <c r="F605" s="6">
        <v>1</v>
      </c>
      <c r="G605" s="14" t="s">
        <v>423</v>
      </c>
      <c r="H605" s="15"/>
    </row>
    <row r="606" spans="1:8" x14ac:dyDescent="0.25">
      <c r="A606" s="3" t="s">
        <v>7525</v>
      </c>
      <c r="B606" s="4" t="s">
        <v>1057</v>
      </c>
      <c r="C606" s="12">
        <v>45598.804536357573</v>
      </c>
      <c r="D606" s="12">
        <v>45601.804536357573</v>
      </c>
      <c r="E606" s="12">
        <v>45604.804536357573</v>
      </c>
      <c r="F606" s="4">
        <v>3</v>
      </c>
      <c r="G606" s="12" t="s">
        <v>424</v>
      </c>
      <c r="H606" s="13"/>
    </row>
    <row r="607" spans="1:8" x14ac:dyDescent="0.25">
      <c r="A607" s="5" t="s">
        <v>7526</v>
      </c>
      <c r="B607" s="6" t="s">
        <v>1058</v>
      </c>
      <c r="C607" s="14">
        <v>45599.291527685113</v>
      </c>
      <c r="D607" s="14">
        <v>45601.291527685113</v>
      </c>
      <c r="E607" s="14">
        <v>45604.291527685113</v>
      </c>
      <c r="F607" s="6">
        <v>3</v>
      </c>
      <c r="G607" s="14" t="s">
        <v>423</v>
      </c>
      <c r="H607" s="15"/>
    </row>
    <row r="608" spans="1:8" x14ac:dyDescent="0.25">
      <c r="A608" s="3" t="s">
        <v>7527</v>
      </c>
      <c r="B608" s="4" t="s">
        <v>1059</v>
      </c>
      <c r="C608" s="12">
        <v>45599.778519012667</v>
      </c>
      <c r="D608" s="12">
        <v>45601.778519012667</v>
      </c>
      <c r="E608" s="12">
        <v>45606.778519012667</v>
      </c>
      <c r="F608" s="4">
        <v>5</v>
      </c>
      <c r="G608" s="12" t="s">
        <v>421</v>
      </c>
      <c r="H608" s="13"/>
    </row>
    <row r="609" spans="1:8" x14ac:dyDescent="0.25">
      <c r="A609" s="5" t="s">
        <v>7528</v>
      </c>
      <c r="B609" s="6" t="s">
        <v>1060</v>
      </c>
      <c r="C609" s="14">
        <v>45600.265510340221</v>
      </c>
      <c r="D609" s="14">
        <v>45603.265510340221</v>
      </c>
      <c r="E609" s="14">
        <v>45604.265510340221</v>
      </c>
      <c r="F609" s="6">
        <v>1</v>
      </c>
      <c r="G609" s="14" t="s">
        <v>424</v>
      </c>
      <c r="H609" s="15"/>
    </row>
    <row r="610" spans="1:8" x14ac:dyDescent="0.25">
      <c r="A610" s="3" t="s">
        <v>7529</v>
      </c>
      <c r="B610" s="4" t="s">
        <v>1061</v>
      </c>
      <c r="C610" s="12">
        <v>45600.752501667783</v>
      </c>
      <c r="D610" s="12">
        <v>45601.752501667783</v>
      </c>
      <c r="E610" s="12">
        <v>45604.752501667783</v>
      </c>
      <c r="F610" s="4">
        <v>3</v>
      </c>
      <c r="G610" s="12" t="s">
        <v>421</v>
      </c>
      <c r="H610" s="13"/>
    </row>
    <row r="611" spans="1:8" x14ac:dyDescent="0.25">
      <c r="A611" s="5" t="s">
        <v>7530</v>
      </c>
      <c r="B611" s="6" t="s">
        <v>1062</v>
      </c>
      <c r="C611" s="14">
        <v>45601.239492995323</v>
      </c>
      <c r="D611" s="14">
        <v>45603.239492995323</v>
      </c>
      <c r="E611" s="14">
        <v>45607.239492995323</v>
      </c>
      <c r="F611" s="6">
        <v>4</v>
      </c>
      <c r="G611" s="14" t="s">
        <v>423</v>
      </c>
      <c r="H611" s="15"/>
    </row>
    <row r="612" spans="1:8" x14ac:dyDescent="0.25">
      <c r="A612" s="3" t="s">
        <v>7531</v>
      </c>
      <c r="B612" s="4" t="s">
        <v>1063</v>
      </c>
      <c r="C612" s="12">
        <v>45601.72648432287</v>
      </c>
      <c r="D612" s="12">
        <v>45604.72648432287</v>
      </c>
      <c r="E612" s="12">
        <v>45609.72648432287</v>
      </c>
      <c r="F612" s="4">
        <v>5</v>
      </c>
      <c r="G612" s="12" t="s">
        <v>424</v>
      </c>
      <c r="H612" s="13"/>
    </row>
    <row r="613" spans="1:8" x14ac:dyDescent="0.25">
      <c r="A613" s="5" t="s">
        <v>7532</v>
      </c>
      <c r="B613" s="6" t="s">
        <v>1064</v>
      </c>
      <c r="C613" s="14">
        <v>45602.213475650431</v>
      </c>
      <c r="D613" s="14">
        <v>45603.213475650431</v>
      </c>
      <c r="E613" s="14">
        <v>45605.213475650431</v>
      </c>
      <c r="F613" s="6">
        <v>2</v>
      </c>
      <c r="G613" s="14" t="s">
        <v>422</v>
      </c>
      <c r="H613" s="15"/>
    </row>
    <row r="614" spans="1:8" x14ac:dyDescent="0.25">
      <c r="A614" s="3" t="s">
        <v>7533</v>
      </c>
      <c r="B614" s="4" t="s">
        <v>1065</v>
      </c>
      <c r="C614" s="12">
        <v>45602.700466977978</v>
      </c>
      <c r="D614" s="12">
        <v>45603.700466977978</v>
      </c>
      <c r="E614" s="12">
        <v>45608.700466977978</v>
      </c>
      <c r="F614" s="4">
        <v>5</v>
      </c>
      <c r="G614" s="12" t="s">
        <v>422</v>
      </c>
      <c r="H614" s="13"/>
    </row>
    <row r="615" spans="1:8" x14ac:dyDescent="0.25">
      <c r="A615" s="5" t="s">
        <v>7534</v>
      </c>
      <c r="B615" s="6" t="s">
        <v>1066</v>
      </c>
      <c r="C615" s="14">
        <v>45603.187458305532</v>
      </c>
      <c r="D615" s="14">
        <v>45605.187458305532</v>
      </c>
      <c r="E615" s="14">
        <v>45611.187458305532</v>
      </c>
      <c r="F615" s="6">
        <v>6</v>
      </c>
      <c r="G615" s="14" t="s">
        <v>424</v>
      </c>
      <c r="H615" s="15"/>
    </row>
    <row r="616" spans="1:8" x14ac:dyDescent="0.25">
      <c r="A616" s="3" t="s">
        <v>7535</v>
      </c>
      <c r="B616" s="4" t="s">
        <v>1067</v>
      </c>
      <c r="C616" s="12">
        <v>45603.674449633079</v>
      </c>
      <c r="D616" s="12">
        <v>45604.674449633079</v>
      </c>
      <c r="E616" s="12">
        <v>45610.674449633079</v>
      </c>
      <c r="F616" s="4">
        <v>6</v>
      </c>
      <c r="G616" s="12" t="s">
        <v>424</v>
      </c>
      <c r="H616" s="13"/>
    </row>
    <row r="617" spans="1:8" x14ac:dyDescent="0.25">
      <c r="A617" s="5" t="s">
        <v>7536</v>
      </c>
      <c r="B617" s="6" t="s">
        <v>1068</v>
      </c>
      <c r="C617" s="14">
        <v>45604.161440960634</v>
      </c>
      <c r="D617" s="14">
        <v>45607.161440960634</v>
      </c>
      <c r="E617" s="14">
        <v>45609.161440960634</v>
      </c>
      <c r="F617" s="6">
        <v>2</v>
      </c>
      <c r="G617" s="14" t="s">
        <v>421</v>
      </c>
      <c r="H617" s="15"/>
    </row>
    <row r="618" spans="1:8" x14ac:dyDescent="0.25">
      <c r="A618" s="3" t="s">
        <v>7537</v>
      </c>
      <c r="B618" s="4" t="s">
        <v>1069</v>
      </c>
      <c r="C618" s="12">
        <v>45604.648432288181</v>
      </c>
      <c r="D618" s="12">
        <v>45605.648432288181</v>
      </c>
      <c r="E618" s="12">
        <v>45609.648432288181</v>
      </c>
      <c r="F618" s="4">
        <v>4</v>
      </c>
      <c r="G618" s="12" t="s">
        <v>424</v>
      </c>
      <c r="H618" s="13"/>
    </row>
    <row r="619" spans="1:8" x14ac:dyDescent="0.25">
      <c r="A619" s="5" t="s">
        <v>7538</v>
      </c>
      <c r="B619" s="6" t="s">
        <v>1070</v>
      </c>
      <c r="C619" s="14">
        <v>45605.135423615742</v>
      </c>
      <c r="D619" s="14">
        <v>45607.135423615742</v>
      </c>
      <c r="E619" s="14">
        <v>45609.135423615742</v>
      </c>
      <c r="F619" s="6">
        <v>2</v>
      </c>
      <c r="G619" s="14" t="s">
        <v>421</v>
      </c>
      <c r="H619" s="15"/>
    </row>
    <row r="620" spans="1:8" x14ac:dyDescent="0.25">
      <c r="A620" s="3" t="s">
        <v>7539</v>
      </c>
      <c r="B620" s="4" t="s">
        <v>1071</v>
      </c>
      <c r="C620" s="12">
        <v>45605.622414943289</v>
      </c>
      <c r="D620" s="12">
        <v>45608.622414943289</v>
      </c>
      <c r="E620" s="12">
        <v>45609.622414943289</v>
      </c>
      <c r="F620" s="4">
        <v>1</v>
      </c>
      <c r="G620" s="12" t="s">
        <v>423</v>
      </c>
      <c r="H620" s="13"/>
    </row>
    <row r="621" spans="1:8" x14ac:dyDescent="0.25">
      <c r="A621" s="5" t="s">
        <v>7540</v>
      </c>
      <c r="B621" s="6" t="s">
        <v>1072</v>
      </c>
      <c r="C621" s="14">
        <v>45606.109406270843</v>
      </c>
      <c r="D621" s="14">
        <v>45607.109406270843</v>
      </c>
      <c r="E621" s="14">
        <v>45609.109406270843</v>
      </c>
      <c r="F621" s="6">
        <v>2</v>
      </c>
      <c r="G621" s="14" t="s">
        <v>421</v>
      </c>
      <c r="H621" s="15"/>
    </row>
    <row r="622" spans="1:8" x14ac:dyDescent="0.25">
      <c r="A622" s="3" t="s">
        <v>7541</v>
      </c>
      <c r="B622" s="4" t="s">
        <v>1073</v>
      </c>
      <c r="C622" s="12">
        <v>45606.59639759839</v>
      </c>
      <c r="D622" s="12">
        <v>45607.59639759839</v>
      </c>
      <c r="E622" s="12">
        <v>45609.59639759839</v>
      </c>
      <c r="F622" s="4">
        <v>2</v>
      </c>
      <c r="G622" s="12" t="s">
        <v>424</v>
      </c>
      <c r="H622" s="13"/>
    </row>
    <row r="623" spans="1:8" x14ac:dyDescent="0.25">
      <c r="A623" s="5" t="s">
        <v>7542</v>
      </c>
      <c r="B623" s="6" t="s">
        <v>1074</v>
      </c>
      <c r="C623" s="14">
        <v>45607.083388925952</v>
      </c>
      <c r="D623" s="14">
        <v>45608.083388925952</v>
      </c>
      <c r="E623" s="14">
        <v>45613.083388925952</v>
      </c>
      <c r="F623" s="6">
        <v>5</v>
      </c>
      <c r="G623" s="14" t="s">
        <v>424</v>
      </c>
      <c r="H623" s="15"/>
    </row>
    <row r="624" spans="1:8" x14ac:dyDescent="0.25">
      <c r="A624" s="3" t="s">
        <v>7543</v>
      </c>
      <c r="B624" s="4" t="s">
        <v>1075</v>
      </c>
      <c r="C624" s="12">
        <v>45607.570380253492</v>
      </c>
      <c r="D624" s="12">
        <v>45610.570380253492</v>
      </c>
      <c r="E624" s="12">
        <v>45614.570380253492</v>
      </c>
      <c r="F624" s="4">
        <v>4</v>
      </c>
      <c r="G624" s="12" t="s">
        <v>423</v>
      </c>
      <c r="H624" s="13"/>
    </row>
    <row r="625" spans="1:8" x14ac:dyDescent="0.25">
      <c r="A625" s="5" t="s">
        <v>7544</v>
      </c>
      <c r="B625" s="6" t="s">
        <v>1076</v>
      </c>
      <c r="C625" s="14">
        <v>45608.057371581053</v>
      </c>
      <c r="D625" s="14">
        <v>45609.057371581053</v>
      </c>
      <c r="E625" s="14">
        <v>45611.057371581053</v>
      </c>
      <c r="F625" s="6">
        <v>2</v>
      </c>
      <c r="G625" s="14" t="s">
        <v>424</v>
      </c>
      <c r="H625" s="15"/>
    </row>
    <row r="626" spans="1:8" x14ac:dyDescent="0.25">
      <c r="A626" s="3" t="s">
        <v>7545</v>
      </c>
      <c r="B626" s="4" t="s">
        <v>1077</v>
      </c>
      <c r="C626" s="12">
        <v>45608.5443629086</v>
      </c>
      <c r="D626" s="12">
        <v>45610.5443629086</v>
      </c>
      <c r="E626" s="12">
        <v>45611.5443629086</v>
      </c>
      <c r="F626" s="4">
        <v>1</v>
      </c>
      <c r="G626" s="12" t="s">
        <v>424</v>
      </c>
      <c r="H626" s="13"/>
    </row>
    <row r="627" spans="1:8" x14ac:dyDescent="0.25">
      <c r="A627" s="5" t="s">
        <v>7546</v>
      </c>
      <c r="B627" s="6" t="s">
        <v>1078</v>
      </c>
      <c r="C627" s="14">
        <v>45609.031354236147</v>
      </c>
      <c r="D627" s="14">
        <v>45612.031354236147</v>
      </c>
      <c r="E627" s="14">
        <v>45617.031354236147</v>
      </c>
      <c r="F627" s="6">
        <v>5</v>
      </c>
      <c r="G627" s="14" t="s">
        <v>422</v>
      </c>
      <c r="H627" s="15"/>
    </row>
    <row r="628" spans="1:8" x14ac:dyDescent="0.25">
      <c r="A628" s="3" t="s">
        <v>7547</v>
      </c>
      <c r="B628" s="4" t="s">
        <v>1079</v>
      </c>
      <c r="C628" s="12">
        <v>45609.518345563702</v>
      </c>
      <c r="D628" s="12">
        <v>45612.518345563702</v>
      </c>
      <c r="E628" s="12">
        <v>45616.518345563702</v>
      </c>
      <c r="F628" s="4">
        <v>4</v>
      </c>
      <c r="G628" s="12" t="s">
        <v>422</v>
      </c>
      <c r="H628" s="13"/>
    </row>
    <row r="629" spans="1:8" x14ac:dyDescent="0.25">
      <c r="A629" s="5" t="s">
        <v>7548</v>
      </c>
      <c r="B629" s="6" t="s">
        <v>1080</v>
      </c>
      <c r="C629" s="14">
        <v>45610.005336891249</v>
      </c>
      <c r="D629" s="14">
        <v>45611.005336891249</v>
      </c>
      <c r="E629" s="14">
        <v>45615.005336891249</v>
      </c>
      <c r="F629" s="6">
        <v>4</v>
      </c>
      <c r="G629" s="14" t="s">
        <v>423</v>
      </c>
      <c r="H629" s="15"/>
    </row>
    <row r="630" spans="1:8" x14ac:dyDescent="0.25">
      <c r="A630" s="3" t="s">
        <v>7549</v>
      </c>
      <c r="B630" s="4" t="s">
        <v>1081</v>
      </c>
      <c r="C630" s="12">
        <v>45610.49232821881</v>
      </c>
      <c r="D630" s="12">
        <v>45613.49232821881</v>
      </c>
      <c r="E630" s="12">
        <v>45616.49232821881</v>
      </c>
      <c r="F630" s="4">
        <v>3</v>
      </c>
      <c r="G630" s="12" t="s">
        <v>421</v>
      </c>
      <c r="H630" s="13"/>
    </row>
    <row r="631" spans="1:8" x14ac:dyDescent="0.25">
      <c r="A631" s="5" t="s">
        <v>7550</v>
      </c>
      <c r="B631" s="6" t="s">
        <v>1082</v>
      </c>
      <c r="C631" s="14">
        <v>45610.979319546357</v>
      </c>
      <c r="D631" s="14">
        <v>45612.979319546357</v>
      </c>
      <c r="E631" s="14">
        <v>45618.979319546357</v>
      </c>
      <c r="F631" s="6">
        <v>6</v>
      </c>
      <c r="G631" s="14" t="s">
        <v>422</v>
      </c>
      <c r="H631" s="15"/>
    </row>
    <row r="632" spans="1:8" x14ac:dyDescent="0.25">
      <c r="A632" s="3" t="s">
        <v>7551</v>
      </c>
      <c r="B632" s="4" t="s">
        <v>1083</v>
      </c>
      <c r="C632" s="12">
        <v>45611.466310873911</v>
      </c>
      <c r="D632" s="12">
        <v>45614.466310873911</v>
      </c>
      <c r="E632" s="12">
        <v>45615.466310873911</v>
      </c>
      <c r="F632" s="4">
        <v>1</v>
      </c>
      <c r="G632" s="12" t="s">
        <v>421</v>
      </c>
      <c r="H632" s="13"/>
    </row>
    <row r="633" spans="1:8" x14ac:dyDescent="0.25">
      <c r="A633" s="5" t="s">
        <v>7552</v>
      </c>
      <c r="B633" s="6" t="s">
        <v>1084</v>
      </c>
      <c r="C633" s="14">
        <v>45611.953302201458</v>
      </c>
      <c r="D633" s="14">
        <v>45613.953302201458</v>
      </c>
      <c r="E633" s="14">
        <v>45619.953302201458</v>
      </c>
      <c r="F633" s="6">
        <v>6</v>
      </c>
      <c r="G633" s="14" t="s">
        <v>424</v>
      </c>
      <c r="H633" s="15"/>
    </row>
    <row r="634" spans="1:8" x14ac:dyDescent="0.25">
      <c r="A634" s="3" t="s">
        <v>7553</v>
      </c>
      <c r="B634" s="4" t="s">
        <v>1085</v>
      </c>
      <c r="C634" s="12">
        <v>45612.440293529013</v>
      </c>
      <c r="D634" s="12">
        <v>45613.440293529013</v>
      </c>
      <c r="E634" s="12">
        <v>45618.440293529013</v>
      </c>
      <c r="F634" s="4">
        <v>5</v>
      </c>
      <c r="G634" s="12" t="s">
        <v>422</v>
      </c>
      <c r="H634" s="13"/>
    </row>
    <row r="635" spans="1:8" x14ac:dyDescent="0.25">
      <c r="A635" s="5" t="s">
        <v>7554</v>
      </c>
      <c r="B635" s="6" t="s">
        <v>1086</v>
      </c>
      <c r="C635" s="14">
        <v>45612.92728485656</v>
      </c>
      <c r="D635" s="14">
        <v>45615.92728485656</v>
      </c>
      <c r="E635" s="14">
        <v>45620.92728485656</v>
      </c>
      <c r="F635" s="6">
        <v>5</v>
      </c>
      <c r="G635" s="14" t="s">
        <v>423</v>
      </c>
      <c r="H635" s="15"/>
    </row>
    <row r="636" spans="1:8" x14ac:dyDescent="0.25">
      <c r="A636" s="3" t="s">
        <v>7555</v>
      </c>
      <c r="B636" s="4" t="s">
        <v>1087</v>
      </c>
      <c r="C636" s="12">
        <v>45613.414276184121</v>
      </c>
      <c r="D636" s="12">
        <v>45615.414276184121</v>
      </c>
      <c r="E636" s="12">
        <v>45616.414276184121</v>
      </c>
      <c r="F636" s="4">
        <v>1</v>
      </c>
      <c r="G636" s="12" t="s">
        <v>423</v>
      </c>
      <c r="H636" s="13"/>
    </row>
    <row r="637" spans="1:8" x14ac:dyDescent="0.25">
      <c r="A637" s="5" t="s">
        <v>7556</v>
      </c>
      <c r="B637" s="6" t="s">
        <v>1088</v>
      </c>
      <c r="C637" s="14">
        <v>45613.901267511668</v>
      </c>
      <c r="D637" s="14">
        <v>45614.901267511668</v>
      </c>
      <c r="E637" s="14">
        <v>45618.901267511668</v>
      </c>
      <c r="F637" s="6">
        <v>4</v>
      </c>
      <c r="G637" s="14" t="s">
        <v>423</v>
      </c>
      <c r="H637" s="15"/>
    </row>
    <row r="638" spans="1:8" x14ac:dyDescent="0.25">
      <c r="A638" s="3" t="s">
        <v>7557</v>
      </c>
      <c r="B638" s="4" t="s">
        <v>1089</v>
      </c>
      <c r="C638" s="12">
        <v>45614.388258839223</v>
      </c>
      <c r="D638" s="12">
        <v>45616.388258839223</v>
      </c>
      <c r="E638" s="12">
        <v>45618.388258839223</v>
      </c>
      <c r="F638" s="4">
        <v>2</v>
      </c>
      <c r="G638" s="12" t="s">
        <v>422</v>
      </c>
      <c r="H638" s="13"/>
    </row>
    <row r="639" spans="1:8" x14ac:dyDescent="0.25">
      <c r="A639" s="5" t="s">
        <v>7558</v>
      </c>
      <c r="B639" s="6" t="s">
        <v>1091</v>
      </c>
      <c r="C639" s="14">
        <v>45615.362241494331</v>
      </c>
      <c r="D639" s="14">
        <v>45618.362241494331</v>
      </c>
      <c r="E639" s="14">
        <v>45623.362241494331</v>
      </c>
      <c r="F639" s="6">
        <v>5</v>
      </c>
      <c r="G639" s="14" t="s">
        <v>424</v>
      </c>
      <c r="H639" s="15"/>
    </row>
    <row r="640" spans="1:8" x14ac:dyDescent="0.25">
      <c r="A640" s="3" t="s">
        <v>7559</v>
      </c>
      <c r="B640" s="4" t="s">
        <v>1092</v>
      </c>
      <c r="C640" s="12">
        <v>45615.849232821878</v>
      </c>
      <c r="D640" s="12">
        <v>45617.849232821878</v>
      </c>
      <c r="E640" s="12">
        <v>45623.849232821878</v>
      </c>
      <c r="F640" s="4">
        <v>6</v>
      </c>
      <c r="G640" s="12" t="s">
        <v>421</v>
      </c>
      <c r="H640" s="13"/>
    </row>
    <row r="641" spans="1:8" x14ac:dyDescent="0.25">
      <c r="A641" s="5" t="s">
        <v>7560</v>
      </c>
      <c r="B641" s="6" t="s">
        <v>1093</v>
      </c>
      <c r="C641" s="14">
        <v>45616.336224149432</v>
      </c>
      <c r="D641" s="14">
        <v>45617.336224149432</v>
      </c>
      <c r="E641" s="14">
        <v>45618.336224149432</v>
      </c>
      <c r="F641" s="6">
        <v>1</v>
      </c>
      <c r="G641" s="14" t="s">
        <v>421</v>
      </c>
      <c r="H641" s="15"/>
    </row>
    <row r="642" spans="1:8" x14ac:dyDescent="0.25">
      <c r="A642" s="3" t="s">
        <v>7561</v>
      </c>
      <c r="B642" s="4" t="s">
        <v>1094</v>
      </c>
      <c r="C642" s="12">
        <v>45616.823215476979</v>
      </c>
      <c r="D642" s="12">
        <v>45617.823215476979</v>
      </c>
      <c r="E642" s="12">
        <v>45621.823215476979</v>
      </c>
      <c r="F642" s="4">
        <v>4</v>
      </c>
      <c r="G642" s="12" t="s">
        <v>424</v>
      </c>
      <c r="H642" s="13"/>
    </row>
    <row r="643" spans="1:8" x14ac:dyDescent="0.25">
      <c r="A643" s="5" t="s">
        <v>7562</v>
      </c>
      <c r="B643" s="6" t="s">
        <v>1095</v>
      </c>
      <c r="C643" s="14">
        <v>45617.310206804526</v>
      </c>
      <c r="D643" s="14">
        <v>45618.310206804526</v>
      </c>
      <c r="E643" s="14">
        <v>45621.310206804526</v>
      </c>
      <c r="F643" s="6">
        <v>3</v>
      </c>
      <c r="G643" s="14" t="s">
        <v>424</v>
      </c>
      <c r="H643" s="15"/>
    </row>
    <row r="644" spans="1:8" x14ac:dyDescent="0.25">
      <c r="A644" s="3" t="s">
        <v>7563</v>
      </c>
      <c r="B644" s="4" t="s">
        <v>1096</v>
      </c>
      <c r="C644" s="12">
        <v>45617.797198132081</v>
      </c>
      <c r="D644" s="12">
        <v>45618.797198132081</v>
      </c>
      <c r="E644" s="12">
        <v>45621.797198132081</v>
      </c>
      <c r="F644" s="4">
        <v>3</v>
      </c>
      <c r="G644" s="12" t="s">
        <v>422</v>
      </c>
      <c r="H644" s="13"/>
    </row>
    <row r="645" spans="1:8" x14ac:dyDescent="0.25">
      <c r="A645" s="5" t="s">
        <v>7564</v>
      </c>
      <c r="B645" s="6" t="s">
        <v>1097</v>
      </c>
      <c r="C645" s="14">
        <v>45618.284189459628</v>
      </c>
      <c r="D645" s="14">
        <v>45620.284189459628</v>
      </c>
      <c r="E645" s="14">
        <v>45622.284189459628</v>
      </c>
      <c r="F645" s="6">
        <v>2</v>
      </c>
      <c r="G645" s="14" t="s">
        <v>422</v>
      </c>
      <c r="H645" s="15"/>
    </row>
    <row r="646" spans="1:8" x14ac:dyDescent="0.25">
      <c r="A646" s="3" t="s">
        <v>7565</v>
      </c>
      <c r="B646" s="4" t="s">
        <v>1098</v>
      </c>
      <c r="C646" s="12">
        <v>45618.771180787189</v>
      </c>
      <c r="D646" s="12">
        <v>45621.771180787189</v>
      </c>
      <c r="E646" s="12">
        <v>45623.771180787189</v>
      </c>
      <c r="F646" s="4">
        <v>2</v>
      </c>
      <c r="G646" s="12" t="s">
        <v>422</v>
      </c>
      <c r="H646" s="13"/>
    </row>
    <row r="647" spans="1:8" x14ac:dyDescent="0.25">
      <c r="A647" s="5" t="s">
        <v>7566</v>
      </c>
      <c r="B647" s="6" t="s">
        <v>1099</v>
      </c>
      <c r="C647" s="14">
        <v>45619.258172114744</v>
      </c>
      <c r="D647" s="14">
        <v>45621.258172114744</v>
      </c>
      <c r="E647" s="14">
        <v>45625.258172114744</v>
      </c>
      <c r="F647" s="6">
        <v>4</v>
      </c>
      <c r="G647" s="14" t="s">
        <v>422</v>
      </c>
      <c r="H647" s="15"/>
    </row>
    <row r="648" spans="1:8" x14ac:dyDescent="0.25">
      <c r="A648" s="3" t="s">
        <v>7567</v>
      </c>
      <c r="B648" s="4" t="s">
        <v>1100</v>
      </c>
      <c r="C648" s="12">
        <v>45619.745163442291</v>
      </c>
      <c r="D648" s="12">
        <v>45622.745163442291</v>
      </c>
      <c r="E648" s="12">
        <v>45628.745163442291</v>
      </c>
      <c r="F648" s="4">
        <v>6</v>
      </c>
      <c r="G648" s="12" t="s">
        <v>422</v>
      </c>
      <c r="H648" s="13"/>
    </row>
    <row r="649" spans="1:8" x14ac:dyDescent="0.25">
      <c r="A649" s="5" t="s">
        <v>7568</v>
      </c>
      <c r="B649" s="6" t="s">
        <v>1101</v>
      </c>
      <c r="C649" s="14">
        <v>45620.232154769838</v>
      </c>
      <c r="D649" s="14">
        <v>45623.232154769838</v>
      </c>
      <c r="E649" s="14">
        <v>45625.232154769838</v>
      </c>
      <c r="F649" s="6">
        <v>2</v>
      </c>
      <c r="G649" s="14" t="s">
        <v>424</v>
      </c>
      <c r="H649" s="15"/>
    </row>
    <row r="650" spans="1:8" x14ac:dyDescent="0.25">
      <c r="A650" s="3" t="s">
        <v>7569</v>
      </c>
      <c r="B650" s="4" t="s">
        <v>1104</v>
      </c>
      <c r="C650" s="12">
        <v>45621.6931287525</v>
      </c>
      <c r="D650" s="12">
        <v>45622.6931287525</v>
      </c>
      <c r="E650" s="12">
        <v>45626.6931287525</v>
      </c>
      <c r="F650" s="4">
        <v>4</v>
      </c>
      <c r="G650" s="12" t="s">
        <v>422</v>
      </c>
      <c r="H650" s="13"/>
    </row>
    <row r="651" spans="1:8" x14ac:dyDescent="0.25">
      <c r="A651" s="5" t="s">
        <v>7570</v>
      </c>
      <c r="B651" s="6" t="s">
        <v>1105</v>
      </c>
      <c r="C651" s="14">
        <v>45622.180120080047</v>
      </c>
      <c r="D651" s="14">
        <v>45625.180120080047</v>
      </c>
      <c r="E651" s="14">
        <v>45629.180120080047</v>
      </c>
      <c r="F651" s="6">
        <v>4</v>
      </c>
      <c r="G651" s="14" t="s">
        <v>421</v>
      </c>
      <c r="H651" s="15"/>
    </row>
    <row r="652" spans="1:8" x14ac:dyDescent="0.25">
      <c r="A652" s="3" t="s">
        <v>7571</v>
      </c>
      <c r="B652" s="4" t="s">
        <v>1106</v>
      </c>
      <c r="C652" s="12">
        <v>45622.667111407602</v>
      </c>
      <c r="D652" s="12">
        <v>45623.667111407602</v>
      </c>
      <c r="E652" s="12">
        <v>45624.667111407602</v>
      </c>
      <c r="F652" s="4">
        <v>1</v>
      </c>
      <c r="G652" s="12" t="s">
        <v>422</v>
      </c>
      <c r="H652" s="13"/>
    </row>
    <row r="653" spans="1:8" x14ac:dyDescent="0.25">
      <c r="A653" s="5" t="s">
        <v>7572</v>
      </c>
      <c r="B653" s="6" t="s">
        <v>1107</v>
      </c>
      <c r="C653" s="14">
        <v>45623.154102735149</v>
      </c>
      <c r="D653" s="14">
        <v>45624.154102735149</v>
      </c>
      <c r="E653" s="14">
        <v>45630.154102735149</v>
      </c>
      <c r="F653" s="6">
        <v>6</v>
      </c>
      <c r="G653" s="14" t="s">
        <v>421</v>
      </c>
      <c r="H653" s="15"/>
    </row>
    <row r="654" spans="1:8" x14ac:dyDescent="0.25">
      <c r="A654" s="3" t="s">
        <v>7573</v>
      </c>
      <c r="B654" s="4" t="s">
        <v>1108</v>
      </c>
      <c r="C654" s="12">
        <v>45623.64109406271</v>
      </c>
      <c r="D654" s="12">
        <v>45625.64109406271</v>
      </c>
      <c r="E654" s="12">
        <v>45631.64109406271</v>
      </c>
      <c r="F654" s="4">
        <v>6</v>
      </c>
      <c r="G654" s="12" t="s">
        <v>421</v>
      </c>
      <c r="H654" s="13"/>
    </row>
    <row r="655" spans="1:8" x14ac:dyDescent="0.25">
      <c r="A655" s="5" t="s">
        <v>7574</v>
      </c>
      <c r="B655" s="6" t="s">
        <v>1109</v>
      </c>
      <c r="C655" s="14">
        <v>45624.128085390257</v>
      </c>
      <c r="D655" s="14">
        <v>45625.128085390257</v>
      </c>
      <c r="E655" s="14">
        <v>45627.128085390257</v>
      </c>
      <c r="F655" s="6">
        <v>2</v>
      </c>
      <c r="G655" s="14" t="s">
        <v>424</v>
      </c>
      <c r="H655" s="15"/>
    </row>
    <row r="656" spans="1:8" x14ac:dyDescent="0.25">
      <c r="A656" s="3" t="s">
        <v>7575</v>
      </c>
      <c r="B656" s="4" t="s">
        <v>1110</v>
      </c>
      <c r="C656" s="12">
        <v>45624.615076717797</v>
      </c>
      <c r="D656" s="12">
        <v>45625.615076717797</v>
      </c>
      <c r="E656" s="12">
        <v>45631.615076717797</v>
      </c>
      <c r="F656" s="4">
        <v>6</v>
      </c>
      <c r="G656" s="12" t="s">
        <v>423</v>
      </c>
      <c r="H656" s="13"/>
    </row>
    <row r="657" spans="1:8" x14ac:dyDescent="0.25">
      <c r="A657" s="5" t="s">
        <v>7576</v>
      </c>
      <c r="B657" s="6" t="s">
        <v>1111</v>
      </c>
      <c r="C657" s="14">
        <v>45625.102068045358</v>
      </c>
      <c r="D657" s="14">
        <v>45626.102068045358</v>
      </c>
      <c r="E657" s="14">
        <v>45631.102068045358</v>
      </c>
      <c r="F657" s="6">
        <v>5</v>
      </c>
      <c r="G657" s="14" t="s">
        <v>424</v>
      </c>
      <c r="H657" s="15"/>
    </row>
    <row r="658" spans="1:8" x14ac:dyDescent="0.25">
      <c r="A658" s="3" t="s">
        <v>7577</v>
      </c>
      <c r="B658" s="4" t="s">
        <v>1112</v>
      </c>
      <c r="C658" s="12">
        <v>45625.589059372913</v>
      </c>
      <c r="D658" s="12">
        <v>45627.589059372913</v>
      </c>
      <c r="E658" s="12">
        <v>45630.589059372913</v>
      </c>
      <c r="F658" s="4">
        <v>3</v>
      </c>
      <c r="G658" s="12" t="s">
        <v>423</v>
      </c>
      <c r="H658" s="13"/>
    </row>
    <row r="659" spans="1:8" x14ac:dyDescent="0.25">
      <c r="A659" s="5" t="s">
        <v>7578</v>
      </c>
      <c r="B659" s="6" t="s">
        <v>1113</v>
      </c>
      <c r="C659" s="14">
        <v>45626.07605070046</v>
      </c>
      <c r="D659" s="14">
        <v>45627.07605070046</v>
      </c>
      <c r="E659" s="14">
        <v>45629.07605070046</v>
      </c>
      <c r="F659" s="6">
        <v>2</v>
      </c>
      <c r="G659" s="14" t="s">
        <v>423</v>
      </c>
      <c r="H659" s="15"/>
    </row>
    <row r="660" spans="1:8" x14ac:dyDescent="0.25">
      <c r="A660" s="3" t="s">
        <v>7579</v>
      </c>
      <c r="B660" s="4" t="s">
        <v>1114</v>
      </c>
      <c r="C660" s="12">
        <v>45626.563042028007</v>
      </c>
      <c r="D660" s="12">
        <v>45627.563042028007</v>
      </c>
      <c r="E660" s="12">
        <v>45633.563042028007</v>
      </c>
      <c r="F660" s="4">
        <v>6</v>
      </c>
      <c r="G660" s="12" t="s">
        <v>423</v>
      </c>
      <c r="H660" s="13"/>
    </row>
    <row r="661" spans="1:8" x14ac:dyDescent="0.25">
      <c r="A661" s="5" t="s">
        <v>7580</v>
      </c>
      <c r="B661" s="6" t="s">
        <v>1115</v>
      </c>
      <c r="C661" s="14">
        <v>45627.050033355568</v>
      </c>
      <c r="D661" s="14">
        <v>45629.050033355568</v>
      </c>
      <c r="E661" s="14">
        <v>45632.050033355568</v>
      </c>
      <c r="F661" s="6">
        <v>3</v>
      </c>
      <c r="G661" s="14" t="s">
        <v>422</v>
      </c>
      <c r="H661" s="15"/>
    </row>
    <row r="662" spans="1:8" x14ac:dyDescent="0.25">
      <c r="A662" s="3" t="s">
        <v>7581</v>
      </c>
      <c r="B662" s="4" t="s">
        <v>1116</v>
      </c>
      <c r="C662" s="12">
        <v>45627.537024683123</v>
      </c>
      <c r="D662" s="12">
        <v>45629.537024683123</v>
      </c>
      <c r="E662" s="12">
        <v>45631.537024683123</v>
      </c>
      <c r="F662" s="4">
        <v>2</v>
      </c>
      <c r="G662" s="12" t="s">
        <v>424</v>
      </c>
      <c r="H662" s="13"/>
    </row>
    <row r="663" spans="1:8" x14ac:dyDescent="0.25">
      <c r="A663" s="5" t="s">
        <v>7582</v>
      </c>
      <c r="B663" s="6" t="s">
        <v>1117</v>
      </c>
      <c r="C663" s="14">
        <v>45628.02401601067</v>
      </c>
      <c r="D663" s="14">
        <v>45630.02401601067</v>
      </c>
      <c r="E663" s="14">
        <v>45635.02401601067</v>
      </c>
      <c r="F663" s="6">
        <v>5</v>
      </c>
      <c r="G663" s="14" t="s">
        <v>423</v>
      </c>
      <c r="H663" s="15"/>
    </row>
    <row r="664" spans="1:8" x14ac:dyDescent="0.25">
      <c r="A664" s="3" t="s">
        <v>7583</v>
      </c>
      <c r="B664" s="4" t="s">
        <v>1118</v>
      </c>
      <c r="C664" s="12">
        <v>45628.511007338217</v>
      </c>
      <c r="D664" s="12">
        <v>45631.511007338217</v>
      </c>
      <c r="E664" s="12">
        <v>45634.511007338217</v>
      </c>
      <c r="F664" s="4">
        <v>3</v>
      </c>
      <c r="G664" s="12" t="s">
        <v>421</v>
      </c>
      <c r="H664" s="13"/>
    </row>
    <row r="665" spans="1:8" x14ac:dyDescent="0.25">
      <c r="A665" s="5" t="s">
        <v>7584</v>
      </c>
      <c r="B665" s="6" t="s">
        <v>1119</v>
      </c>
      <c r="C665" s="14">
        <v>45628.997998665778</v>
      </c>
      <c r="D665" s="14">
        <v>45630.997998665778</v>
      </c>
      <c r="E665" s="14">
        <v>45635.997998665778</v>
      </c>
      <c r="F665" s="6">
        <v>5</v>
      </c>
      <c r="G665" s="14" t="s">
        <v>422</v>
      </c>
      <c r="H665" s="15"/>
    </row>
    <row r="666" spans="1:8" x14ac:dyDescent="0.25">
      <c r="A666" s="3" t="s">
        <v>7585</v>
      </c>
      <c r="B666" s="4" t="s">
        <v>1120</v>
      </c>
      <c r="C666" s="12">
        <v>45629.484989993332</v>
      </c>
      <c r="D666" s="12">
        <v>45632.484989993332</v>
      </c>
      <c r="E666" s="12">
        <v>45635.484989993332</v>
      </c>
      <c r="F666" s="4">
        <v>3</v>
      </c>
      <c r="G666" s="12" t="s">
        <v>424</v>
      </c>
      <c r="H666" s="13"/>
    </row>
    <row r="667" spans="1:8" x14ac:dyDescent="0.25">
      <c r="A667" s="5" t="s">
        <v>7586</v>
      </c>
      <c r="B667" s="6" t="s">
        <v>1121</v>
      </c>
      <c r="C667" s="14">
        <v>45629.971981320879</v>
      </c>
      <c r="D667" s="14">
        <v>45631.971981320879</v>
      </c>
      <c r="E667" s="14">
        <v>45632.971981320879</v>
      </c>
      <c r="F667" s="6">
        <v>1</v>
      </c>
      <c r="G667" s="14" t="s">
        <v>423</v>
      </c>
      <c r="H667" s="15"/>
    </row>
    <row r="668" spans="1:8" x14ac:dyDescent="0.25">
      <c r="A668" s="3" t="s">
        <v>7587</v>
      </c>
      <c r="B668" s="4" t="s">
        <v>1122</v>
      </c>
      <c r="C668" s="12">
        <v>45630.458972648426</v>
      </c>
      <c r="D668" s="12">
        <v>45632.458972648426</v>
      </c>
      <c r="E668" s="12">
        <v>45633.458972648426</v>
      </c>
      <c r="F668" s="4">
        <v>1</v>
      </c>
      <c r="G668" s="12" t="s">
        <v>421</v>
      </c>
      <c r="H668" s="13"/>
    </row>
    <row r="669" spans="1:8" x14ac:dyDescent="0.25">
      <c r="A669" s="5" t="s">
        <v>7588</v>
      </c>
      <c r="B669" s="6" t="s">
        <v>1123</v>
      </c>
      <c r="C669" s="14">
        <v>45630.945963975981</v>
      </c>
      <c r="D669" s="14">
        <v>45632.945963975981</v>
      </c>
      <c r="E669" s="14">
        <v>45635.945963975981</v>
      </c>
      <c r="F669" s="6">
        <v>3</v>
      </c>
      <c r="G669" s="14" t="s">
        <v>424</v>
      </c>
      <c r="H669" s="15"/>
    </row>
    <row r="670" spans="1:8" x14ac:dyDescent="0.25">
      <c r="A670" s="3" t="s">
        <v>7589</v>
      </c>
      <c r="B670" s="4" t="s">
        <v>1124</v>
      </c>
      <c r="C670" s="12">
        <v>45631.432955303528</v>
      </c>
      <c r="D670" s="12">
        <v>45634.432955303528</v>
      </c>
      <c r="E670" s="12">
        <v>45637.432955303528</v>
      </c>
      <c r="F670" s="4">
        <v>3</v>
      </c>
      <c r="G670" s="12" t="s">
        <v>424</v>
      </c>
      <c r="H670" s="13"/>
    </row>
    <row r="671" spans="1:8" x14ac:dyDescent="0.25">
      <c r="A671" s="5" t="s">
        <v>7590</v>
      </c>
      <c r="B671" s="6" t="s">
        <v>1125</v>
      </c>
      <c r="C671" s="14">
        <v>45631.919946631067</v>
      </c>
      <c r="D671" s="14">
        <v>45632.919946631067</v>
      </c>
      <c r="E671" s="14">
        <v>45637.919946631067</v>
      </c>
      <c r="F671" s="6">
        <v>5</v>
      </c>
      <c r="G671" s="14" t="s">
        <v>422</v>
      </c>
      <c r="H671" s="15"/>
    </row>
    <row r="672" spans="1:8" x14ac:dyDescent="0.25">
      <c r="A672" s="3" t="s">
        <v>7591</v>
      </c>
      <c r="B672" s="4" t="s">
        <v>1126</v>
      </c>
      <c r="C672" s="12">
        <v>45632.406937958644</v>
      </c>
      <c r="D672" s="12">
        <v>45634.406937958644</v>
      </c>
      <c r="E672" s="12">
        <v>45640.406937958644</v>
      </c>
      <c r="F672" s="4">
        <v>6</v>
      </c>
      <c r="G672" s="12" t="s">
        <v>424</v>
      </c>
      <c r="H672" s="13"/>
    </row>
    <row r="673" spans="1:8" x14ac:dyDescent="0.25">
      <c r="A673" s="5" t="s">
        <v>7592</v>
      </c>
      <c r="B673" s="6" t="s">
        <v>1127</v>
      </c>
      <c r="C673" s="14">
        <v>45632.893929286183</v>
      </c>
      <c r="D673" s="14">
        <v>45635.893929286183</v>
      </c>
      <c r="E673" s="14">
        <v>45639.893929286183</v>
      </c>
      <c r="F673" s="6">
        <v>4</v>
      </c>
      <c r="G673" s="14" t="s">
        <v>422</v>
      </c>
      <c r="H673" s="15"/>
    </row>
    <row r="674" spans="1:8" x14ac:dyDescent="0.25">
      <c r="A674" s="3" t="s">
        <v>7593</v>
      </c>
      <c r="B674" s="4" t="s">
        <v>1128</v>
      </c>
      <c r="C674" s="12">
        <v>45633.380920613738</v>
      </c>
      <c r="D674" s="12">
        <v>45635.380920613738</v>
      </c>
      <c r="E674" s="12">
        <v>45638.380920613738</v>
      </c>
      <c r="F674" s="4">
        <v>3</v>
      </c>
      <c r="G674" s="12" t="s">
        <v>423</v>
      </c>
      <c r="H674" s="13"/>
    </row>
    <row r="675" spans="1:8" x14ac:dyDescent="0.25">
      <c r="A675" s="5" t="s">
        <v>7594</v>
      </c>
      <c r="B675" s="6" t="s">
        <v>1129</v>
      </c>
      <c r="C675" s="14">
        <v>45633.867911941277</v>
      </c>
      <c r="D675" s="14">
        <v>45634.867911941277</v>
      </c>
      <c r="E675" s="14">
        <v>45636.867911941277</v>
      </c>
      <c r="F675" s="6">
        <v>2</v>
      </c>
      <c r="G675" s="14" t="s">
        <v>422</v>
      </c>
      <c r="H675" s="15"/>
    </row>
    <row r="676" spans="1:8" x14ac:dyDescent="0.25">
      <c r="A676" s="3" t="s">
        <v>7595</v>
      </c>
      <c r="B676" s="4" t="s">
        <v>1130</v>
      </c>
      <c r="C676" s="12">
        <v>45634.354903268853</v>
      </c>
      <c r="D676" s="12">
        <v>45637.354903268853</v>
      </c>
      <c r="E676" s="12">
        <v>45639.354903268853</v>
      </c>
      <c r="F676" s="4">
        <v>2</v>
      </c>
      <c r="G676" s="12" t="s">
        <v>421</v>
      </c>
      <c r="H676" s="13"/>
    </row>
    <row r="677" spans="1:8" x14ac:dyDescent="0.25">
      <c r="A677" s="5" t="s">
        <v>7596</v>
      </c>
      <c r="B677" s="6" t="s">
        <v>1131</v>
      </c>
      <c r="C677" s="14">
        <v>45634.841894596393</v>
      </c>
      <c r="D677" s="14">
        <v>45636.841894596393</v>
      </c>
      <c r="E677" s="14">
        <v>45638.841894596393</v>
      </c>
      <c r="F677" s="6">
        <v>2</v>
      </c>
      <c r="G677" s="14" t="s">
        <v>422</v>
      </c>
      <c r="H677" s="15"/>
    </row>
    <row r="678" spans="1:8" x14ac:dyDescent="0.25">
      <c r="A678" s="3" t="s">
        <v>7597</v>
      </c>
      <c r="B678" s="4" t="s">
        <v>1132</v>
      </c>
      <c r="C678" s="12">
        <v>45635.328885923947</v>
      </c>
      <c r="D678" s="12">
        <v>45637.328885923947</v>
      </c>
      <c r="E678" s="12">
        <v>45638.328885923947</v>
      </c>
      <c r="F678" s="4">
        <v>1</v>
      </c>
      <c r="G678" s="12" t="s">
        <v>421</v>
      </c>
      <c r="H678" s="13"/>
    </row>
    <row r="679" spans="1:8" x14ac:dyDescent="0.25">
      <c r="A679" s="5" t="s">
        <v>7598</v>
      </c>
      <c r="B679" s="6" t="s">
        <v>1133</v>
      </c>
      <c r="C679" s="14">
        <v>45635.815877251487</v>
      </c>
      <c r="D679" s="14">
        <v>45637.815877251487</v>
      </c>
      <c r="E679" s="14">
        <v>45643.815877251487</v>
      </c>
      <c r="F679" s="6">
        <v>6</v>
      </c>
      <c r="G679" s="14" t="s">
        <v>422</v>
      </c>
      <c r="H679" s="15"/>
    </row>
    <row r="680" spans="1:8" x14ac:dyDescent="0.25">
      <c r="A680" s="3" t="s">
        <v>7599</v>
      </c>
      <c r="B680" s="4" t="s">
        <v>1134</v>
      </c>
      <c r="C680" s="12">
        <v>45636.302868579049</v>
      </c>
      <c r="D680" s="12">
        <v>45637.302868579049</v>
      </c>
      <c r="E680" s="12">
        <v>45642.302868579049</v>
      </c>
      <c r="F680" s="4">
        <v>5</v>
      </c>
      <c r="G680" s="12" t="s">
        <v>424</v>
      </c>
      <c r="H680" s="13"/>
    </row>
    <row r="681" spans="1:8" x14ac:dyDescent="0.25">
      <c r="A681" s="5" t="s">
        <v>7600</v>
      </c>
      <c r="B681" s="6" t="s">
        <v>1135</v>
      </c>
      <c r="C681" s="14">
        <v>45636.789859906603</v>
      </c>
      <c r="D681" s="14">
        <v>45639.789859906603</v>
      </c>
      <c r="E681" s="14">
        <v>45645.789859906603</v>
      </c>
      <c r="F681" s="6">
        <v>6</v>
      </c>
      <c r="G681" s="14" t="s">
        <v>423</v>
      </c>
      <c r="H681" s="15"/>
    </row>
    <row r="682" spans="1:8" x14ac:dyDescent="0.25">
      <c r="A682" s="3" t="s">
        <v>7601</v>
      </c>
      <c r="B682" s="4" t="s">
        <v>1136</v>
      </c>
      <c r="C682" s="12">
        <v>45637.276851234157</v>
      </c>
      <c r="D682" s="12">
        <v>45639.276851234157</v>
      </c>
      <c r="E682" s="12">
        <v>45640.276851234157</v>
      </c>
      <c r="F682" s="4">
        <v>1</v>
      </c>
      <c r="G682" s="12" t="s">
        <v>421</v>
      </c>
      <c r="H682" s="13"/>
    </row>
    <row r="683" spans="1:8" x14ac:dyDescent="0.25">
      <c r="A683" s="5" t="s">
        <v>7602</v>
      </c>
      <c r="B683" s="6" t="s">
        <v>1137</v>
      </c>
      <c r="C683" s="14">
        <v>45637.763842561697</v>
      </c>
      <c r="D683" s="14">
        <v>45639.763842561697</v>
      </c>
      <c r="E683" s="14">
        <v>45645.763842561697</v>
      </c>
      <c r="F683" s="6">
        <v>6</v>
      </c>
      <c r="G683" s="14" t="s">
        <v>422</v>
      </c>
      <c r="H683" s="15"/>
    </row>
    <row r="684" spans="1:8" x14ac:dyDescent="0.25">
      <c r="A684" s="3" t="s">
        <v>7603</v>
      </c>
      <c r="B684" s="4" t="s">
        <v>1138</v>
      </c>
      <c r="C684" s="12">
        <v>45638.250833889259</v>
      </c>
      <c r="D684" s="12">
        <v>45641.250833889259</v>
      </c>
      <c r="E684" s="12">
        <v>45647.250833889259</v>
      </c>
      <c r="F684" s="4">
        <v>6</v>
      </c>
      <c r="G684" s="12" t="s">
        <v>422</v>
      </c>
      <c r="H684" s="13"/>
    </row>
    <row r="685" spans="1:8" x14ac:dyDescent="0.25">
      <c r="A685" s="5" t="s">
        <v>7604</v>
      </c>
      <c r="B685" s="6" t="s">
        <v>1139</v>
      </c>
      <c r="C685" s="14">
        <v>45638.737825216813</v>
      </c>
      <c r="D685" s="14">
        <v>45639.737825216813</v>
      </c>
      <c r="E685" s="14">
        <v>45641.737825216813</v>
      </c>
      <c r="F685" s="6">
        <v>2</v>
      </c>
      <c r="G685" s="14" t="s">
        <v>422</v>
      </c>
      <c r="H685" s="15"/>
    </row>
    <row r="686" spans="1:8" x14ac:dyDescent="0.25">
      <c r="A686" s="3" t="s">
        <v>7605</v>
      </c>
      <c r="B686" s="4" t="s">
        <v>1140</v>
      </c>
      <c r="C686" s="12">
        <v>45639.224816544353</v>
      </c>
      <c r="D686" s="12">
        <v>45640.224816544353</v>
      </c>
      <c r="E686" s="12">
        <v>45643.224816544353</v>
      </c>
      <c r="F686" s="4">
        <v>3</v>
      </c>
      <c r="G686" s="12" t="s">
        <v>424</v>
      </c>
      <c r="H686" s="13"/>
    </row>
    <row r="687" spans="1:8" x14ac:dyDescent="0.25">
      <c r="A687" s="5" t="s">
        <v>7606</v>
      </c>
      <c r="B687" s="6" t="s">
        <v>1141</v>
      </c>
      <c r="C687" s="14">
        <v>45639.711807871907</v>
      </c>
      <c r="D687" s="14">
        <v>45640.711807871907</v>
      </c>
      <c r="E687" s="14">
        <v>45642.711807871907</v>
      </c>
      <c r="F687" s="6">
        <v>2</v>
      </c>
      <c r="G687" s="14" t="s">
        <v>424</v>
      </c>
      <c r="H687" s="15"/>
    </row>
    <row r="688" spans="1:8" x14ac:dyDescent="0.25">
      <c r="A688" s="3" t="s">
        <v>7607</v>
      </c>
      <c r="B688" s="4" t="s">
        <v>1142</v>
      </c>
      <c r="C688" s="12">
        <v>45640.198799199447</v>
      </c>
      <c r="D688" s="12">
        <v>45641.198799199447</v>
      </c>
      <c r="E688" s="12">
        <v>45647.198799199447</v>
      </c>
      <c r="F688" s="4">
        <v>6</v>
      </c>
      <c r="G688" s="12" t="s">
        <v>421</v>
      </c>
      <c r="H688" s="13"/>
    </row>
    <row r="689" spans="1:8" x14ac:dyDescent="0.25">
      <c r="A689" s="5" t="s">
        <v>7608</v>
      </c>
      <c r="B689" s="6" t="s">
        <v>1143</v>
      </c>
      <c r="C689" s="14">
        <v>45640.685790527023</v>
      </c>
      <c r="D689" s="14">
        <v>45641.685790527023</v>
      </c>
      <c r="E689" s="14">
        <v>45644.685790527023</v>
      </c>
      <c r="F689" s="6">
        <v>3</v>
      </c>
      <c r="G689" s="14" t="s">
        <v>421</v>
      </c>
      <c r="H689" s="15"/>
    </row>
    <row r="690" spans="1:8" x14ac:dyDescent="0.25">
      <c r="A690" s="3" t="s">
        <v>7609</v>
      </c>
      <c r="B690" s="4" t="s">
        <v>1144</v>
      </c>
      <c r="C690" s="12">
        <v>45641.172781854562</v>
      </c>
      <c r="D690" s="12">
        <v>45643.172781854562</v>
      </c>
      <c r="E690" s="12">
        <v>45648.172781854562</v>
      </c>
      <c r="F690" s="4">
        <v>5</v>
      </c>
      <c r="G690" s="12" t="s">
        <v>424</v>
      </c>
      <c r="H690" s="13"/>
    </row>
    <row r="691" spans="1:8" x14ac:dyDescent="0.25">
      <c r="A691" s="5" t="s">
        <v>7610</v>
      </c>
      <c r="B691" s="6" t="s">
        <v>1145</v>
      </c>
      <c r="C691" s="14">
        <v>45641.659773182117</v>
      </c>
      <c r="D691" s="14">
        <v>45643.659773182117</v>
      </c>
      <c r="E691" s="14">
        <v>45647.659773182117</v>
      </c>
      <c r="F691" s="6">
        <v>4</v>
      </c>
      <c r="G691" s="14" t="s">
        <v>421</v>
      </c>
      <c r="H691" s="15"/>
    </row>
    <row r="692" spans="1:8" x14ac:dyDescent="0.25">
      <c r="A692" s="3" t="s">
        <v>7611</v>
      </c>
      <c r="B692" s="4" t="s">
        <v>1146</v>
      </c>
      <c r="C692" s="12">
        <v>45642.146764509664</v>
      </c>
      <c r="D692" s="12">
        <v>45644.146764509664</v>
      </c>
      <c r="E692" s="12">
        <v>45647.146764509664</v>
      </c>
      <c r="F692" s="4">
        <v>3</v>
      </c>
      <c r="G692" s="12" t="s">
        <v>423</v>
      </c>
      <c r="H692" s="13"/>
    </row>
    <row r="693" spans="1:8" x14ac:dyDescent="0.25">
      <c r="A693" s="5" t="s">
        <v>7612</v>
      </c>
      <c r="B693" s="6" t="s">
        <v>1147</v>
      </c>
      <c r="C693" s="14">
        <v>45642.633755837232</v>
      </c>
      <c r="D693" s="14">
        <v>45645.633755837232</v>
      </c>
      <c r="E693" s="14">
        <v>45646.633755837232</v>
      </c>
      <c r="F693" s="6">
        <v>1</v>
      </c>
      <c r="G693" s="14" t="s">
        <v>423</v>
      </c>
      <c r="H693" s="15"/>
    </row>
    <row r="694" spans="1:8" x14ac:dyDescent="0.25">
      <c r="A694" s="3" t="s">
        <v>7613</v>
      </c>
      <c r="B694" s="4" t="s">
        <v>1148</v>
      </c>
      <c r="C694" s="12">
        <v>45643.120747164758</v>
      </c>
      <c r="D694" s="12">
        <v>45644.120747164758</v>
      </c>
      <c r="E694" s="12">
        <v>45646.120747164758</v>
      </c>
      <c r="F694" s="4">
        <v>2</v>
      </c>
      <c r="G694" s="12" t="s">
        <v>424</v>
      </c>
      <c r="H694" s="13"/>
    </row>
    <row r="695" spans="1:8" x14ac:dyDescent="0.25">
      <c r="A695" s="5" t="s">
        <v>7614</v>
      </c>
      <c r="B695" s="6" t="s">
        <v>1149</v>
      </c>
      <c r="C695" s="14">
        <v>45643.607738492326</v>
      </c>
      <c r="D695" s="14">
        <v>45646.607738492326</v>
      </c>
      <c r="E695" s="14">
        <v>45648.607738492326</v>
      </c>
      <c r="F695" s="6">
        <v>2</v>
      </c>
      <c r="G695" s="14" t="s">
        <v>421</v>
      </c>
      <c r="H695" s="15"/>
    </row>
    <row r="696" spans="1:8" x14ac:dyDescent="0.25">
      <c r="A696" s="3" t="s">
        <v>7615</v>
      </c>
      <c r="B696" s="4" t="s">
        <v>1150</v>
      </c>
      <c r="C696" s="12">
        <v>45644.094729819873</v>
      </c>
      <c r="D696" s="12">
        <v>45645.094729819873</v>
      </c>
      <c r="E696" s="12">
        <v>45651.094729819873</v>
      </c>
      <c r="F696" s="4">
        <v>6</v>
      </c>
      <c r="G696" s="12" t="s">
        <v>422</v>
      </c>
      <c r="H696" s="13"/>
    </row>
    <row r="697" spans="1:8" x14ac:dyDescent="0.25">
      <c r="A697" s="5" t="s">
        <v>7616</v>
      </c>
      <c r="B697" s="6" t="s">
        <v>1151</v>
      </c>
      <c r="C697" s="14">
        <v>45644.581721147428</v>
      </c>
      <c r="D697" s="14">
        <v>45645.581721147428</v>
      </c>
      <c r="E697" s="14">
        <v>45651.581721147428</v>
      </c>
      <c r="F697" s="6">
        <v>6</v>
      </c>
      <c r="G697" s="14" t="s">
        <v>423</v>
      </c>
      <c r="H697" s="15"/>
    </row>
    <row r="698" spans="1:8" x14ac:dyDescent="0.25">
      <c r="A698" s="3" t="s">
        <v>7617</v>
      </c>
      <c r="B698" s="4" t="s">
        <v>1152</v>
      </c>
      <c r="C698" s="12">
        <v>45645.068712474967</v>
      </c>
      <c r="D698" s="12">
        <v>45648.068712474967</v>
      </c>
      <c r="E698" s="12">
        <v>45654.068712474967</v>
      </c>
      <c r="F698" s="4">
        <v>6</v>
      </c>
      <c r="G698" s="12" t="s">
        <v>424</v>
      </c>
      <c r="H698" s="13"/>
    </row>
    <row r="699" spans="1:8" x14ac:dyDescent="0.25">
      <c r="A699" s="5" t="s">
        <v>7618</v>
      </c>
      <c r="B699" s="6" t="s">
        <v>1153</v>
      </c>
      <c r="C699" s="14">
        <v>45645.555703802544</v>
      </c>
      <c r="D699" s="14">
        <v>45647.555703802544</v>
      </c>
      <c r="E699" s="14">
        <v>45653.555703802544</v>
      </c>
      <c r="F699" s="6">
        <v>6</v>
      </c>
      <c r="G699" s="14" t="s">
        <v>421</v>
      </c>
      <c r="H699" s="15"/>
    </row>
    <row r="700" spans="1:8" x14ac:dyDescent="0.25">
      <c r="A700" s="3" t="s">
        <v>7619</v>
      </c>
      <c r="B700" s="4" t="s">
        <v>1154</v>
      </c>
      <c r="C700" s="12">
        <v>45646.042695130083</v>
      </c>
      <c r="D700" s="12">
        <v>45649.042695130083</v>
      </c>
      <c r="E700" s="12">
        <v>45651.042695130083</v>
      </c>
      <c r="F700" s="4">
        <v>2</v>
      </c>
      <c r="G700" s="12" t="s">
        <v>424</v>
      </c>
      <c r="H700" s="13"/>
    </row>
    <row r="701" spans="1:8" x14ac:dyDescent="0.25">
      <c r="A701" s="5" t="s">
        <v>7620</v>
      </c>
      <c r="B701" s="6" t="s">
        <v>1155</v>
      </c>
      <c r="C701" s="14">
        <v>45646.52968645763</v>
      </c>
      <c r="D701" s="14">
        <v>45648.52968645763</v>
      </c>
      <c r="E701" s="14">
        <v>45651.52968645763</v>
      </c>
      <c r="F701" s="6">
        <v>3</v>
      </c>
      <c r="G701" s="14" t="s">
        <v>422</v>
      </c>
      <c r="H701" s="15"/>
    </row>
    <row r="702" spans="1:8" x14ac:dyDescent="0.25">
      <c r="A702" s="3" t="s">
        <v>7621</v>
      </c>
      <c r="B702" s="4" t="s">
        <v>1156</v>
      </c>
      <c r="C702" s="12">
        <v>45647.016677785177</v>
      </c>
      <c r="D702" s="12">
        <v>45648.016677785177</v>
      </c>
      <c r="E702" s="12">
        <v>45653.016677785177</v>
      </c>
      <c r="F702" s="4">
        <v>5</v>
      </c>
      <c r="G702" s="12" t="s">
        <v>423</v>
      </c>
      <c r="H702" s="13"/>
    </row>
    <row r="703" spans="1:8" x14ac:dyDescent="0.25">
      <c r="A703" s="5" t="s">
        <v>7622</v>
      </c>
      <c r="B703" s="6" t="s">
        <v>1157</v>
      </c>
      <c r="C703" s="14">
        <v>45647.503669112732</v>
      </c>
      <c r="D703" s="14">
        <v>45649.503669112732</v>
      </c>
      <c r="E703" s="14">
        <v>45652.503669112732</v>
      </c>
      <c r="F703" s="6">
        <v>3</v>
      </c>
      <c r="G703" s="14" t="s">
        <v>424</v>
      </c>
      <c r="H703" s="15"/>
    </row>
    <row r="704" spans="1:8" x14ac:dyDescent="0.25">
      <c r="A704" s="3" t="s">
        <v>7623</v>
      </c>
      <c r="B704" s="4" t="s">
        <v>1158</v>
      </c>
      <c r="C704" s="12">
        <v>45647.990660440293</v>
      </c>
      <c r="D704" s="12">
        <v>45648.990660440293</v>
      </c>
      <c r="E704" s="12">
        <v>45649.990660440293</v>
      </c>
      <c r="F704" s="4">
        <v>1</v>
      </c>
      <c r="G704" s="12" t="s">
        <v>424</v>
      </c>
      <c r="H704" s="13"/>
    </row>
    <row r="705" spans="1:8" x14ac:dyDescent="0.25">
      <c r="A705" s="5" t="s">
        <v>7624</v>
      </c>
      <c r="B705" s="6" t="s">
        <v>1159</v>
      </c>
      <c r="C705" s="14">
        <v>45648.477651767833</v>
      </c>
      <c r="D705" s="14">
        <v>45649.477651767833</v>
      </c>
      <c r="E705" s="14">
        <v>45651.477651767833</v>
      </c>
      <c r="F705" s="6">
        <v>2</v>
      </c>
      <c r="G705" s="14" t="s">
        <v>424</v>
      </c>
      <c r="H705" s="15"/>
    </row>
    <row r="706" spans="1:8" x14ac:dyDescent="0.25">
      <c r="A706" s="3" t="s">
        <v>7625</v>
      </c>
      <c r="B706" s="4" t="s">
        <v>1160</v>
      </c>
      <c r="C706" s="12">
        <v>45648.964643095387</v>
      </c>
      <c r="D706" s="12">
        <v>45650.964643095387</v>
      </c>
      <c r="E706" s="12">
        <v>45653.964643095387</v>
      </c>
      <c r="F706" s="4">
        <v>3</v>
      </c>
      <c r="G706" s="12" t="s">
        <v>422</v>
      </c>
      <c r="H706" s="13"/>
    </row>
    <row r="707" spans="1:8" x14ac:dyDescent="0.25">
      <c r="A707" s="5" t="s">
        <v>7626</v>
      </c>
      <c r="B707" s="6" t="s">
        <v>1161</v>
      </c>
      <c r="C707" s="14">
        <v>45649.451634422941</v>
      </c>
      <c r="D707" s="14">
        <v>45650.451634422941</v>
      </c>
      <c r="E707" s="14">
        <v>45652.451634422941</v>
      </c>
      <c r="F707" s="6">
        <v>2</v>
      </c>
      <c r="G707" s="14" t="s">
        <v>424</v>
      </c>
      <c r="H707" s="15"/>
    </row>
    <row r="708" spans="1:8" x14ac:dyDescent="0.25">
      <c r="A708" s="3" t="s">
        <v>7627</v>
      </c>
      <c r="B708" s="4" t="s">
        <v>1162</v>
      </c>
      <c r="C708" s="12">
        <v>45649.938625750503</v>
      </c>
      <c r="D708" s="12">
        <v>45651.938625750503</v>
      </c>
      <c r="E708" s="12">
        <v>45652.938625750503</v>
      </c>
      <c r="F708" s="4">
        <v>1</v>
      </c>
      <c r="G708" s="12" t="s">
        <v>422</v>
      </c>
      <c r="H708" s="13"/>
    </row>
    <row r="709" spans="1:8" x14ac:dyDescent="0.25">
      <c r="A709" s="5" t="s">
        <v>7628</v>
      </c>
      <c r="B709" s="6" t="s">
        <v>1163</v>
      </c>
      <c r="C709" s="14">
        <v>45650.425617078043</v>
      </c>
      <c r="D709" s="14">
        <v>45653.425617078043</v>
      </c>
      <c r="E709" s="14">
        <v>45657.425617078043</v>
      </c>
      <c r="F709" s="6">
        <v>4</v>
      </c>
      <c r="G709" s="14" t="s">
        <v>422</v>
      </c>
      <c r="H709" s="15"/>
    </row>
    <row r="710" spans="1:8" x14ac:dyDescent="0.25">
      <c r="A710" s="3" t="s">
        <v>7629</v>
      </c>
      <c r="B710" s="4" t="s">
        <v>1164</v>
      </c>
      <c r="C710" s="12">
        <v>45650.912608405597</v>
      </c>
      <c r="D710" s="12">
        <v>45651.912608405597</v>
      </c>
      <c r="E710" s="12">
        <v>45655.912608405597</v>
      </c>
      <c r="F710" s="4">
        <v>4</v>
      </c>
      <c r="G710" s="12" t="s">
        <v>422</v>
      </c>
      <c r="H710" s="13"/>
    </row>
    <row r="711" spans="1:8" x14ac:dyDescent="0.25">
      <c r="A711" s="5" t="s">
        <v>7630</v>
      </c>
      <c r="B711" s="6" t="s">
        <v>1165</v>
      </c>
      <c r="C711" s="14">
        <v>45651.399599733151</v>
      </c>
      <c r="D711" s="14">
        <v>45652.399599733151</v>
      </c>
      <c r="E711" s="14">
        <v>45656.399599733151</v>
      </c>
      <c r="F711" s="6">
        <v>4</v>
      </c>
      <c r="G711" s="14" t="s">
        <v>423</v>
      </c>
      <c r="H711" s="15"/>
    </row>
    <row r="712" spans="1:8" x14ac:dyDescent="0.25">
      <c r="A712" s="3" t="s">
        <v>7631</v>
      </c>
      <c r="B712" s="4" t="s">
        <v>1166</v>
      </c>
      <c r="C712" s="12">
        <v>45651.886591060713</v>
      </c>
      <c r="D712" s="12">
        <v>45654.886591060713</v>
      </c>
      <c r="E712" s="12">
        <v>45656.886591060713</v>
      </c>
      <c r="F712" s="4">
        <v>2</v>
      </c>
      <c r="G712" s="12" t="s">
        <v>423</v>
      </c>
      <c r="H712" s="13"/>
    </row>
    <row r="713" spans="1:8" x14ac:dyDescent="0.25">
      <c r="A713" s="5" t="s">
        <v>7632</v>
      </c>
      <c r="B713" s="6" t="s">
        <v>1167</v>
      </c>
      <c r="C713" s="14">
        <v>45652.373582388253</v>
      </c>
      <c r="D713" s="14">
        <v>45653.373582388253</v>
      </c>
      <c r="E713" s="14">
        <v>45656.373582388253</v>
      </c>
      <c r="F713" s="6">
        <v>3</v>
      </c>
      <c r="G713" s="14" t="s">
        <v>424</v>
      </c>
      <c r="H713" s="15"/>
    </row>
    <row r="714" spans="1:8" x14ac:dyDescent="0.25">
      <c r="A714" s="3" t="s">
        <v>7633</v>
      </c>
      <c r="B714" s="4" t="s">
        <v>1168</v>
      </c>
      <c r="C714" s="12">
        <v>45652.860573715807</v>
      </c>
      <c r="D714" s="12">
        <v>45655.860573715807</v>
      </c>
      <c r="E714" s="12">
        <v>45657.860573715807</v>
      </c>
      <c r="F714" s="4">
        <v>2</v>
      </c>
      <c r="G714" s="12" t="s">
        <v>424</v>
      </c>
      <c r="H714" s="13"/>
    </row>
    <row r="715" spans="1:8" x14ac:dyDescent="0.25">
      <c r="A715" s="5" t="s">
        <v>7634</v>
      </c>
      <c r="B715" s="6" t="s">
        <v>1171</v>
      </c>
      <c r="C715" s="14">
        <v>45654.321547698462</v>
      </c>
      <c r="D715" s="14">
        <v>45657.321547698462</v>
      </c>
      <c r="E715" s="14">
        <v>45658.321547698462</v>
      </c>
      <c r="F715" s="6">
        <v>1</v>
      </c>
      <c r="G715" s="14" t="s">
        <v>423</v>
      </c>
      <c r="H715" s="15"/>
    </row>
    <row r="716" spans="1:8" x14ac:dyDescent="0.25">
      <c r="A716" s="3" t="s">
        <v>7635</v>
      </c>
      <c r="B716" s="4" t="s">
        <v>1172</v>
      </c>
      <c r="C716" s="12">
        <v>45654.808539026009</v>
      </c>
      <c r="D716" s="12">
        <v>45657.808539026009</v>
      </c>
      <c r="E716" s="12">
        <v>45663.808539026009</v>
      </c>
      <c r="F716" s="4">
        <v>6</v>
      </c>
      <c r="G716" s="12" t="s">
        <v>422</v>
      </c>
      <c r="H716" s="13"/>
    </row>
    <row r="717" spans="1:8" x14ac:dyDescent="0.25">
      <c r="A717" s="5" t="s">
        <v>7636</v>
      </c>
      <c r="B717" s="6" t="s">
        <v>1173</v>
      </c>
      <c r="C717" s="14">
        <v>45655.295530353556</v>
      </c>
      <c r="D717" s="14">
        <v>45658.295530353556</v>
      </c>
      <c r="E717" s="14">
        <v>45662.295530353556</v>
      </c>
      <c r="F717" s="6">
        <v>4</v>
      </c>
      <c r="G717" s="14" t="s">
        <v>423</v>
      </c>
      <c r="H717" s="15"/>
    </row>
    <row r="718" spans="1:8" x14ac:dyDescent="0.25">
      <c r="A718" s="3" t="s">
        <v>7637</v>
      </c>
      <c r="B718" s="4" t="s">
        <v>1174</v>
      </c>
      <c r="C718" s="12">
        <v>45655.782521681111</v>
      </c>
      <c r="D718" s="12">
        <v>45656.782521681111</v>
      </c>
      <c r="E718" s="12">
        <v>45659.782521681111</v>
      </c>
      <c r="F718" s="4">
        <v>3</v>
      </c>
      <c r="G718" s="12" t="s">
        <v>422</v>
      </c>
      <c r="H718" s="13"/>
    </row>
    <row r="719" spans="1:8" x14ac:dyDescent="0.25">
      <c r="A719" s="5" t="s">
        <v>7638</v>
      </c>
      <c r="B719" s="6" t="s">
        <v>1175</v>
      </c>
      <c r="C719" s="14">
        <v>45656.269513008672</v>
      </c>
      <c r="D719" s="14">
        <v>45659.269513008672</v>
      </c>
      <c r="E719" s="14">
        <v>45662.269513008672</v>
      </c>
      <c r="F719" s="6">
        <v>3</v>
      </c>
      <c r="G719" s="14" t="s">
        <v>424</v>
      </c>
      <c r="H719" s="15"/>
    </row>
    <row r="720" spans="1:8" x14ac:dyDescent="0.25">
      <c r="A720" s="3" t="s">
        <v>7639</v>
      </c>
      <c r="B720" s="4" t="s">
        <v>1176</v>
      </c>
      <c r="C720" s="12">
        <v>45656.756504336212</v>
      </c>
      <c r="D720" s="12">
        <v>45658.756504336212</v>
      </c>
      <c r="E720" s="12">
        <v>45662.756504336212</v>
      </c>
      <c r="F720" s="4">
        <v>4</v>
      </c>
      <c r="G720" s="12" t="s">
        <v>421</v>
      </c>
      <c r="H720" s="13"/>
    </row>
    <row r="721" spans="1:8" x14ac:dyDescent="0.25">
      <c r="A721" s="5" t="s">
        <v>7640</v>
      </c>
      <c r="B721" s="6" t="s">
        <v>1177</v>
      </c>
      <c r="C721" s="14">
        <v>45657.243495663774</v>
      </c>
      <c r="D721" s="14">
        <v>45659.243495663774</v>
      </c>
      <c r="E721" s="14">
        <v>45660.243495663774</v>
      </c>
      <c r="F721" s="6">
        <v>1</v>
      </c>
      <c r="G721" s="14" t="s">
        <v>424</v>
      </c>
      <c r="H721" s="15"/>
    </row>
    <row r="722" spans="1:8" x14ac:dyDescent="0.25">
      <c r="A722" s="3" t="s">
        <v>7641</v>
      </c>
      <c r="B722" s="4" t="s">
        <v>1178</v>
      </c>
      <c r="C722" s="12">
        <v>45657.730486991321</v>
      </c>
      <c r="D722" s="12">
        <v>45660.730486991321</v>
      </c>
      <c r="E722" s="12">
        <v>45662.730486991321</v>
      </c>
      <c r="F722" s="4">
        <v>2</v>
      </c>
      <c r="G722" s="12" t="s">
        <v>422</v>
      </c>
      <c r="H722" s="13"/>
    </row>
    <row r="723" spans="1:8" x14ac:dyDescent="0.25">
      <c r="A723" s="5" t="s">
        <v>7642</v>
      </c>
      <c r="B723" s="6" t="s">
        <v>1179</v>
      </c>
      <c r="C723" s="14">
        <v>45658.217478318868</v>
      </c>
      <c r="D723" s="14">
        <v>45660.217478318868</v>
      </c>
      <c r="E723" s="14">
        <v>45662.217478318868</v>
      </c>
      <c r="F723" s="6">
        <v>2</v>
      </c>
      <c r="G723" s="14" t="s">
        <v>422</v>
      </c>
      <c r="H723" s="15"/>
    </row>
    <row r="724" spans="1:8" x14ac:dyDescent="0.25">
      <c r="A724" s="3" t="s">
        <v>7643</v>
      </c>
      <c r="B724" s="4" t="s">
        <v>1180</v>
      </c>
      <c r="C724" s="12">
        <v>45658.704469646422</v>
      </c>
      <c r="D724" s="12">
        <v>45659.704469646422</v>
      </c>
      <c r="E724" s="12">
        <v>45665.704469646422</v>
      </c>
      <c r="F724" s="4">
        <v>6</v>
      </c>
      <c r="G724" s="12" t="s">
        <v>422</v>
      </c>
      <c r="H724" s="13"/>
    </row>
    <row r="725" spans="1:8" x14ac:dyDescent="0.25">
      <c r="A725" s="5" t="s">
        <v>7644</v>
      </c>
      <c r="B725" s="6" t="s">
        <v>1182</v>
      </c>
      <c r="C725" s="14">
        <v>45659.67845230153</v>
      </c>
      <c r="D725" s="14">
        <v>45660.67845230153</v>
      </c>
      <c r="E725" s="14">
        <v>45664.67845230153</v>
      </c>
      <c r="F725" s="6">
        <v>4</v>
      </c>
      <c r="G725" s="14" t="s">
        <v>423</v>
      </c>
      <c r="H725" s="15"/>
    </row>
    <row r="726" spans="1:8" x14ac:dyDescent="0.25">
      <c r="A726" s="3" t="s">
        <v>7645</v>
      </c>
      <c r="B726" s="4" t="s">
        <v>1183</v>
      </c>
      <c r="C726" s="12">
        <v>45660.165443629077</v>
      </c>
      <c r="D726" s="12">
        <v>45662.165443629077</v>
      </c>
      <c r="E726" s="12">
        <v>45667.165443629077</v>
      </c>
      <c r="F726" s="4">
        <v>5</v>
      </c>
      <c r="G726" s="12" t="s">
        <v>424</v>
      </c>
      <c r="H726" s="13"/>
    </row>
    <row r="727" spans="1:8" x14ac:dyDescent="0.25">
      <c r="A727" s="5" t="s">
        <v>7646</v>
      </c>
      <c r="B727" s="6" t="s">
        <v>1184</v>
      </c>
      <c r="C727" s="14">
        <v>45660.652434956632</v>
      </c>
      <c r="D727" s="14">
        <v>45662.652434956632</v>
      </c>
      <c r="E727" s="14">
        <v>45663.652434956632</v>
      </c>
      <c r="F727" s="6">
        <v>1</v>
      </c>
      <c r="G727" s="14" t="s">
        <v>424</v>
      </c>
      <c r="H727" s="15"/>
    </row>
    <row r="728" spans="1:8" x14ac:dyDescent="0.25">
      <c r="A728" s="3" t="s">
        <v>7647</v>
      </c>
      <c r="B728" s="4" t="s">
        <v>1185</v>
      </c>
      <c r="C728" s="12">
        <v>45661.139426284179</v>
      </c>
      <c r="D728" s="12">
        <v>45663.139426284179</v>
      </c>
      <c r="E728" s="12">
        <v>45665.139426284179</v>
      </c>
      <c r="F728" s="4">
        <v>2</v>
      </c>
      <c r="G728" s="12" t="s">
        <v>423</v>
      </c>
      <c r="H728" s="13"/>
    </row>
    <row r="729" spans="1:8" x14ac:dyDescent="0.25">
      <c r="A729" s="5" t="s">
        <v>7648</v>
      </c>
      <c r="B729" s="6" t="s">
        <v>1186</v>
      </c>
      <c r="C729" s="14">
        <v>45661.626417611733</v>
      </c>
      <c r="D729" s="14">
        <v>45663.626417611733</v>
      </c>
      <c r="E729" s="14">
        <v>45664.626417611733</v>
      </c>
      <c r="F729" s="6">
        <v>1</v>
      </c>
      <c r="G729" s="14" t="s">
        <v>424</v>
      </c>
      <c r="H729" s="15"/>
    </row>
    <row r="730" spans="1:8" x14ac:dyDescent="0.25">
      <c r="A730" s="3" t="s">
        <v>7649</v>
      </c>
      <c r="B730" s="4" t="s">
        <v>1187</v>
      </c>
      <c r="C730" s="12">
        <v>45662.11340893928</v>
      </c>
      <c r="D730" s="12">
        <v>45663.11340893928</v>
      </c>
      <c r="E730" s="12">
        <v>45664.11340893928</v>
      </c>
      <c r="F730" s="4">
        <v>1</v>
      </c>
      <c r="G730" s="12" t="s">
        <v>421</v>
      </c>
      <c r="H730" s="13"/>
    </row>
    <row r="731" spans="1:8" x14ac:dyDescent="0.25">
      <c r="A731" s="5" t="s">
        <v>7650</v>
      </c>
      <c r="B731" s="6" t="s">
        <v>1188</v>
      </c>
      <c r="C731" s="14">
        <v>45662.600400266841</v>
      </c>
      <c r="D731" s="14">
        <v>45665.600400266841</v>
      </c>
      <c r="E731" s="14">
        <v>45671.600400266841</v>
      </c>
      <c r="F731" s="6">
        <v>6</v>
      </c>
      <c r="G731" s="14" t="s">
        <v>424</v>
      </c>
      <c r="H731" s="15"/>
    </row>
    <row r="732" spans="1:8" x14ac:dyDescent="0.25">
      <c r="A732" s="3" t="s">
        <v>7651</v>
      </c>
      <c r="B732" s="4" t="s">
        <v>1189</v>
      </c>
      <c r="C732" s="12">
        <v>45663.087391594388</v>
      </c>
      <c r="D732" s="12">
        <v>45664.087391594388</v>
      </c>
      <c r="E732" s="12">
        <v>45665.087391594388</v>
      </c>
      <c r="F732" s="4">
        <v>1</v>
      </c>
      <c r="G732" s="12" t="s">
        <v>422</v>
      </c>
      <c r="H732" s="13"/>
    </row>
    <row r="733" spans="1:8" x14ac:dyDescent="0.25">
      <c r="A733" s="5" t="s">
        <v>7652</v>
      </c>
      <c r="B733" s="6" t="s">
        <v>1191</v>
      </c>
      <c r="C733" s="14">
        <v>45664.06137424949</v>
      </c>
      <c r="D733" s="14">
        <v>45666.06137424949</v>
      </c>
      <c r="E733" s="14">
        <v>45672.06137424949</v>
      </c>
      <c r="F733" s="6">
        <v>6</v>
      </c>
      <c r="G733" s="14" t="s">
        <v>421</v>
      </c>
      <c r="H733" s="15"/>
    </row>
    <row r="734" spans="1:8" x14ac:dyDescent="0.25">
      <c r="A734" s="3" t="s">
        <v>7653</v>
      </c>
      <c r="B734" s="4" t="s">
        <v>1192</v>
      </c>
      <c r="C734" s="12">
        <v>45664.548365577051</v>
      </c>
      <c r="D734" s="12">
        <v>45666.548365577051</v>
      </c>
      <c r="E734" s="12">
        <v>45670.548365577051</v>
      </c>
      <c r="F734" s="4">
        <v>4</v>
      </c>
      <c r="G734" s="12" t="s">
        <v>423</v>
      </c>
      <c r="H734" s="13"/>
    </row>
    <row r="735" spans="1:8" x14ac:dyDescent="0.25">
      <c r="A735" s="5" t="s">
        <v>7654</v>
      </c>
      <c r="B735" s="6" t="s">
        <v>1193</v>
      </c>
      <c r="C735" s="14">
        <v>45665.035356904598</v>
      </c>
      <c r="D735" s="14">
        <v>45667.035356904598</v>
      </c>
      <c r="E735" s="14">
        <v>45673.035356904598</v>
      </c>
      <c r="F735" s="6">
        <v>6</v>
      </c>
      <c r="G735" s="14" t="s">
        <v>421</v>
      </c>
      <c r="H735" s="15"/>
    </row>
    <row r="736" spans="1:8" x14ac:dyDescent="0.25">
      <c r="A736" s="3" t="s">
        <v>7655</v>
      </c>
      <c r="B736" s="4" t="s">
        <v>1194</v>
      </c>
      <c r="C736" s="12">
        <v>45665.522348232153</v>
      </c>
      <c r="D736" s="12">
        <v>45667.522348232153</v>
      </c>
      <c r="E736" s="12">
        <v>45671.522348232153</v>
      </c>
      <c r="F736" s="4">
        <v>4</v>
      </c>
      <c r="G736" s="12" t="s">
        <v>422</v>
      </c>
      <c r="H736" s="13"/>
    </row>
    <row r="737" spans="1:8" x14ac:dyDescent="0.25">
      <c r="A737" s="5" t="s">
        <v>7656</v>
      </c>
      <c r="B737" s="6" t="s">
        <v>1195</v>
      </c>
      <c r="C737" s="14">
        <v>45666.0093395597</v>
      </c>
      <c r="D737" s="14">
        <v>45667.0093395597</v>
      </c>
      <c r="E737" s="14">
        <v>45673.0093395597</v>
      </c>
      <c r="F737" s="6">
        <v>6</v>
      </c>
      <c r="G737" s="14" t="s">
        <v>423</v>
      </c>
      <c r="H737" s="15"/>
    </row>
    <row r="738" spans="1:8" x14ac:dyDescent="0.25">
      <c r="A738" s="3" t="s">
        <v>7657</v>
      </c>
      <c r="B738" s="4" t="s">
        <v>1196</v>
      </c>
      <c r="C738" s="12">
        <v>45666.496330887247</v>
      </c>
      <c r="D738" s="12">
        <v>45669.496330887247</v>
      </c>
      <c r="E738" s="12">
        <v>45675.496330887247</v>
      </c>
      <c r="F738" s="4">
        <v>6</v>
      </c>
      <c r="G738" s="12" t="s">
        <v>424</v>
      </c>
      <c r="H738" s="13"/>
    </row>
    <row r="739" spans="1:8" x14ac:dyDescent="0.25">
      <c r="A739" s="5" t="s">
        <v>7658</v>
      </c>
      <c r="B739" s="6" t="s">
        <v>1197</v>
      </c>
      <c r="C739" s="14">
        <v>45666.983322214801</v>
      </c>
      <c r="D739" s="14">
        <v>45669.983322214801</v>
      </c>
      <c r="E739" s="14">
        <v>45672.983322214801</v>
      </c>
      <c r="F739" s="6">
        <v>3</v>
      </c>
      <c r="G739" s="14" t="s">
        <v>421</v>
      </c>
      <c r="H739" s="15"/>
    </row>
    <row r="740" spans="1:8" x14ac:dyDescent="0.25">
      <c r="A740" s="3" t="s">
        <v>7659</v>
      </c>
      <c r="B740" s="4" t="s">
        <v>1198</v>
      </c>
      <c r="C740" s="12">
        <v>45667.470313542362</v>
      </c>
      <c r="D740" s="12">
        <v>45669.470313542362</v>
      </c>
      <c r="E740" s="12">
        <v>45673.470313542362</v>
      </c>
      <c r="F740" s="4">
        <v>4</v>
      </c>
      <c r="G740" s="12" t="s">
        <v>423</v>
      </c>
      <c r="H740" s="13"/>
    </row>
    <row r="741" spans="1:8" x14ac:dyDescent="0.25">
      <c r="A741" s="5" t="s">
        <v>7660</v>
      </c>
      <c r="B741" s="6" t="s">
        <v>1200</v>
      </c>
      <c r="C741" s="14">
        <v>45668.444296197456</v>
      </c>
      <c r="D741" s="14">
        <v>45670.444296197456</v>
      </c>
      <c r="E741" s="14">
        <v>45676.444296197456</v>
      </c>
      <c r="F741" s="6">
        <v>6</v>
      </c>
      <c r="G741" s="14" t="s">
        <v>423</v>
      </c>
      <c r="H741" s="15"/>
    </row>
    <row r="742" spans="1:8" x14ac:dyDescent="0.25">
      <c r="A742" s="3" t="s">
        <v>7661</v>
      </c>
      <c r="B742" s="4" t="s">
        <v>1202</v>
      </c>
      <c r="C742" s="12">
        <v>45669.418278852558</v>
      </c>
      <c r="D742" s="12">
        <v>45672.418278852558</v>
      </c>
      <c r="E742" s="12">
        <v>45678.418278852558</v>
      </c>
      <c r="F742" s="4">
        <v>6</v>
      </c>
      <c r="G742" s="12" t="s">
        <v>423</v>
      </c>
      <c r="H742" s="13"/>
    </row>
    <row r="743" spans="1:8" x14ac:dyDescent="0.25">
      <c r="A743" s="5" t="s">
        <v>7662</v>
      </c>
      <c r="B743" s="6" t="s">
        <v>1203</v>
      </c>
      <c r="C743" s="14">
        <v>45669.905270180119</v>
      </c>
      <c r="D743" s="14">
        <v>45670.905270180119</v>
      </c>
      <c r="E743" s="14">
        <v>45672.905270180119</v>
      </c>
      <c r="F743" s="6">
        <v>2</v>
      </c>
      <c r="G743" s="14" t="s">
        <v>421</v>
      </c>
      <c r="H743" s="15"/>
    </row>
    <row r="744" spans="1:8" x14ac:dyDescent="0.25">
      <c r="A744" s="3" t="s">
        <v>7663</v>
      </c>
      <c r="B744" s="4" t="s">
        <v>1204</v>
      </c>
      <c r="C744" s="12">
        <v>45670.392261507659</v>
      </c>
      <c r="D744" s="12">
        <v>45673.392261507659</v>
      </c>
      <c r="E744" s="12">
        <v>45675.392261507659</v>
      </c>
      <c r="F744" s="4">
        <v>2</v>
      </c>
      <c r="G744" s="12" t="s">
        <v>424</v>
      </c>
      <c r="H744" s="13"/>
    </row>
    <row r="745" spans="1:8" x14ac:dyDescent="0.25">
      <c r="A745" s="5" t="s">
        <v>7664</v>
      </c>
      <c r="B745" s="6" t="s">
        <v>1205</v>
      </c>
      <c r="C745" s="14">
        <v>45670.879252835221</v>
      </c>
      <c r="D745" s="14">
        <v>45671.879252835221</v>
      </c>
      <c r="E745" s="14">
        <v>45673.879252835221</v>
      </c>
      <c r="F745" s="6">
        <v>2</v>
      </c>
      <c r="G745" s="14" t="s">
        <v>422</v>
      </c>
      <c r="H745" s="15"/>
    </row>
    <row r="746" spans="1:8" x14ac:dyDescent="0.25">
      <c r="A746" s="3" t="s">
        <v>7665</v>
      </c>
      <c r="B746" s="4" t="s">
        <v>1206</v>
      </c>
      <c r="C746" s="12">
        <v>45671.366244162768</v>
      </c>
      <c r="D746" s="12">
        <v>45673.366244162768</v>
      </c>
      <c r="E746" s="12">
        <v>45675.366244162768</v>
      </c>
      <c r="F746" s="4">
        <v>2</v>
      </c>
      <c r="G746" s="12" t="s">
        <v>421</v>
      </c>
      <c r="H746" s="13"/>
    </row>
    <row r="747" spans="1:8" x14ac:dyDescent="0.25">
      <c r="A747" s="5" t="s">
        <v>7666</v>
      </c>
      <c r="B747" s="6" t="s">
        <v>1207</v>
      </c>
      <c r="C747" s="14">
        <v>45671.853235490322</v>
      </c>
      <c r="D747" s="14">
        <v>45673.853235490322</v>
      </c>
      <c r="E747" s="14">
        <v>45677.853235490322</v>
      </c>
      <c r="F747" s="6">
        <v>4</v>
      </c>
      <c r="G747" s="14" t="s">
        <v>421</v>
      </c>
      <c r="H747" s="15"/>
    </row>
    <row r="748" spans="1:8" x14ac:dyDescent="0.25">
      <c r="A748" s="3" t="s">
        <v>7667</v>
      </c>
      <c r="B748" s="4" t="s">
        <v>1208</v>
      </c>
      <c r="C748" s="12">
        <v>45672.340226817869</v>
      </c>
      <c r="D748" s="12">
        <v>45673.340226817869</v>
      </c>
      <c r="E748" s="12">
        <v>45678.340226817869</v>
      </c>
      <c r="F748" s="4">
        <v>5</v>
      </c>
      <c r="G748" s="12" t="s">
        <v>421</v>
      </c>
      <c r="H748" s="13"/>
    </row>
    <row r="749" spans="1:8" x14ac:dyDescent="0.25">
      <c r="A749" s="5" t="s">
        <v>7668</v>
      </c>
      <c r="B749" s="6" t="s">
        <v>1209</v>
      </c>
      <c r="C749" s="14">
        <v>45672.82721814543</v>
      </c>
      <c r="D749" s="14">
        <v>45674.82721814543</v>
      </c>
      <c r="E749" s="14">
        <v>45678.82721814543</v>
      </c>
      <c r="F749" s="6">
        <v>4</v>
      </c>
      <c r="G749" s="14" t="s">
        <v>422</v>
      </c>
      <c r="H749" s="15"/>
    </row>
    <row r="750" spans="1:8" x14ac:dyDescent="0.25">
      <c r="A750" s="3" t="s">
        <v>7669</v>
      </c>
      <c r="B750" s="4" t="s">
        <v>1210</v>
      </c>
      <c r="C750" s="12">
        <v>45673.314209472977</v>
      </c>
      <c r="D750" s="12">
        <v>45674.314209472977</v>
      </c>
      <c r="E750" s="12">
        <v>45679.314209472977</v>
      </c>
      <c r="F750" s="4">
        <v>5</v>
      </c>
      <c r="G750" s="12" t="s">
        <v>424</v>
      </c>
      <c r="H750" s="13"/>
    </row>
    <row r="751" spans="1:8" x14ac:dyDescent="0.25">
      <c r="A751" s="5" t="s">
        <v>7670</v>
      </c>
      <c r="B751" s="6" t="s">
        <v>1211</v>
      </c>
      <c r="C751" s="14">
        <v>45673.801200800532</v>
      </c>
      <c r="D751" s="14">
        <v>45675.801200800532</v>
      </c>
      <c r="E751" s="14">
        <v>45679.801200800532</v>
      </c>
      <c r="F751" s="6">
        <v>4</v>
      </c>
      <c r="G751" s="14" t="s">
        <v>424</v>
      </c>
      <c r="H751" s="15"/>
    </row>
    <row r="752" spans="1:8" x14ac:dyDescent="0.25">
      <c r="A752" s="3" t="s">
        <v>7671</v>
      </c>
      <c r="B752" s="4" t="s">
        <v>1212</v>
      </c>
      <c r="C752" s="12">
        <v>45674.288192128079</v>
      </c>
      <c r="D752" s="12">
        <v>45676.288192128079</v>
      </c>
      <c r="E752" s="12">
        <v>45678.288192128079</v>
      </c>
      <c r="F752" s="4">
        <v>2</v>
      </c>
      <c r="G752" s="12" t="s">
        <v>424</v>
      </c>
      <c r="H752" s="13"/>
    </row>
    <row r="753" spans="1:8" x14ac:dyDescent="0.25">
      <c r="A753" s="5" t="s">
        <v>7672</v>
      </c>
      <c r="B753" s="6" t="s">
        <v>1213</v>
      </c>
      <c r="C753" s="14">
        <v>45674.775183455633</v>
      </c>
      <c r="D753" s="14">
        <v>45677.775183455633</v>
      </c>
      <c r="E753" s="14">
        <v>45678.775183455633</v>
      </c>
      <c r="F753" s="6">
        <v>1</v>
      </c>
      <c r="G753" s="14" t="s">
        <v>423</v>
      </c>
      <c r="H753" s="15"/>
    </row>
    <row r="754" spans="1:8" x14ac:dyDescent="0.25">
      <c r="A754" s="3" t="s">
        <v>7673</v>
      </c>
      <c r="B754" s="4" t="s">
        <v>1214</v>
      </c>
      <c r="C754" s="12">
        <v>45675.26217478318</v>
      </c>
      <c r="D754" s="12">
        <v>45678.26217478318</v>
      </c>
      <c r="E754" s="12">
        <v>45684.26217478318</v>
      </c>
      <c r="F754" s="4">
        <v>6</v>
      </c>
      <c r="G754" s="12" t="s">
        <v>423</v>
      </c>
      <c r="H754" s="13"/>
    </row>
    <row r="755" spans="1:8" x14ac:dyDescent="0.25">
      <c r="A755" s="5" t="s">
        <v>7674</v>
      </c>
      <c r="B755" s="6" t="s">
        <v>1215</v>
      </c>
      <c r="C755" s="14">
        <v>45675.749166110727</v>
      </c>
      <c r="D755" s="14">
        <v>45676.749166110727</v>
      </c>
      <c r="E755" s="14">
        <v>45681.749166110727</v>
      </c>
      <c r="F755" s="6">
        <v>5</v>
      </c>
      <c r="G755" s="14" t="s">
        <v>423</v>
      </c>
      <c r="H755" s="15"/>
    </row>
    <row r="756" spans="1:8" x14ac:dyDescent="0.25">
      <c r="A756" s="3" t="s">
        <v>7675</v>
      </c>
      <c r="B756" s="4" t="s">
        <v>1216</v>
      </c>
      <c r="C756" s="12">
        <v>45676.236157438289</v>
      </c>
      <c r="D756" s="12">
        <v>45678.236157438289</v>
      </c>
      <c r="E756" s="12">
        <v>45679.236157438289</v>
      </c>
      <c r="F756" s="4">
        <v>1</v>
      </c>
      <c r="G756" s="12" t="s">
        <v>422</v>
      </c>
      <c r="H756" s="13"/>
    </row>
    <row r="757" spans="1:8" x14ac:dyDescent="0.25">
      <c r="A757" s="5" t="s">
        <v>7676</v>
      </c>
      <c r="B757" s="6" t="s">
        <v>1217</v>
      </c>
      <c r="C757" s="14">
        <v>45676.723148765843</v>
      </c>
      <c r="D757" s="14">
        <v>45678.723148765843</v>
      </c>
      <c r="E757" s="14">
        <v>45680.723148765843</v>
      </c>
      <c r="F757" s="6">
        <v>2</v>
      </c>
      <c r="G757" s="14" t="s">
        <v>423</v>
      </c>
      <c r="H757" s="15"/>
    </row>
    <row r="758" spans="1:8" x14ac:dyDescent="0.25">
      <c r="A758" s="3" t="s">
        <v>7677</v>
      </c>
      <c r="B758" s="4" t="s">
        <v>1218</v>
      </c>
      <c r="C758" s="12">
        <v>45677.21014009339</v>
      </c>
      <c r="D758" s="12">
        <v>45679.21014009339</v>
      </c>
      <c r="E758" s="12">
        <v>45684.21014009339</v>
      </c>
      <c r="F758" s="4">
        <v>5</v>
      </c>
      <c r="G758" s="12" t="s">
        <v>422</v>
      </c>
      <c r="H758" s="13"/>
    </row>
    <row r="759" spans="1:8" x14ac:dyDescent="0.25">
      <c r="A759" s="5" t="s">
        <v>7678</v>
      </c>
      <c r="B759" s="6" t="s">
        <v>1219</v>
      </c>
      <c r="C759" s="14">
        <v>45677.697131420937</v>
      </c>
      <c r="D759" s="14">
        <v>45680.697131420937</v>
      </c>
      <c r="E759" s="14">
        <v>45681.697131420937</v>
      </c>
      <c r="F759" s="6">
        <v>1</v>
      </c>
      <c r="G759" s="14" t="s">
        <v>424</v>
      </c>
      <c r="H759" s="15"/>
    </row>
    <row r="760" spans="1:8" x14ac:dyDescent="0.25">
      <c r="A760" s="3" t="s">
        <v>7679</v>
      </c>
      <c r="B760" s="4" t="s">
        <v>1220</v>
      </c>
      <c r="C760" s="12">
        <v>45678.184122748498</v>
      </c>
      <c r="D760" s="12">
        <v>45679.184122748498</v>
      </c>
      <c r="E760" s="12">
        <v>45683.184122748498</v>
      </c>
      <c r="F760" s="4">
        <v>4</v>
      </c>
      <c r="G760" s="12" t="s">
        <v>423</v>
      </c>
      <c r="H760" s="13"/>
    </row>
    <row r="761" spans="1:8" x14ac:dyDescent="0.25">
      <c r="A761" s="5" t="s">
        <v>7680</v>
      </c>
      <c r="B761" s="6" t="s">
        <v>1221</v>
      </c>
      <c r="C761" s="14">
        <v>45678.671114076038</v>
      </c>
      <c r="D761" s="14">
        <v>45679.671114076038</v>
      </c>
      <c r="E761" s="14">
        <v>45681.671114076038</v>
      </c>
      <c r="F761" s="6">
        <v>2</v>
      </c>
      <c r="G761" s="14" t="s">
        <v>423</v>
      </c>
      <c r="H761" s="15"/>
    </row>
    <row r="762" spans="1:8" x14ac:dyDescent="0.25">
      <c r="A762" s="3" t="s">
        <v>7681</v>
      </c>
      <c r="B762" s="4" t="s">
        <v>1222</v>
      </c>
      <c r="C762" s="12">
        <v>45679.1581054036</v>
      </c>
      <c r="D762" s="12">
        <v>45680.1581054036</v>
      </c>
      <c r="E762" s="12">
        <v>45684.1581054036</v>
      </c>
      <c r="F762" s="4">
        <v>4</v>
      </c>
      <c r="G762" s="12" t="s">
        <v>421</v>
      </c>
      <c r="H762" s="13"/>
    </row>
    <row r="763" spans="1:8" x14ac:dyDescent="0.25">
      <c r="A763" s="5" t="s">
        <v>7682</v>
      </c>
      <c r="B763" s="6" t="s">
        <v>1223</v>
      </c>
      <c r="C763" s="14">
        <v>45679.645096731147</v>
      </c>
      <c r="D763" s="14">
        <v>45681.645096731147</v>
      </c>
      <c r="E763" s="14">
        <v>45685.645096731147</v>
      </c>
      <c r="F763" s="6">
        <v>4</v>
      </c>
      <c r="G763" s="14" t="s">
        <v>422</v>
      </c>
      <c r="H763" s="15"/>
    </row>
    <row r="764" spans="1:8" x14ac:dyDescent="0.25">
      <c r="A764" s="3" t="s">
        <v>7683</v>
      </c>
      <c r="B764" s="4" t="s">
        <v>1224</v>
      </c>
      <c r="C764" s="12">
        <v>45680.132088058701</v>
      </c>
      <c r="D764" s="12">
        <v>45681.132088058701</v>
      </c>
      <c r="E764" s="12">
        <v>45683.132088058701</v>
      </c>
      <c r="F764" s="4">
        <v>2</v>
      </c>
      <c r="G764" s="12" t="s">
        <v>424</v>
      </c>
      <c r="H764" s="13"/>
    </row>
    <row r="765" spans="1:8" x14ac:dyDescent="0.25">
      <c r="A765" s="5" t="s">
        <v>7684</v>
      </c>
      <c r="B765" s="6" t="s">
        <v>1225</v>
      </c>
      <c r="C765" s="14">
        <v>45680.619079386248</v>
      </c>
      <c r="D765" s="14">
        <v>45683.619079386248</v>
      </c>
      <c r="E765" s="14">
        <v>45688.619079386248</v>
      </c>
      <c r="F765" s="6">
        <v>5</v>
      </c>
      <c r="G765" s="14" t="s">
        <v>421</v>
      </c>
      <c r="H765" s="15"/>
    </row>
    <row r="766" spans="1:8" x14ac:dyDescent="0.25">
      <c r="A766" s="3" t="s">
        <v>7685</v>
      </c>
      <c r="B766" s="4" t="s">
        <v>1226</v>
      </c>
      <c r="C766" s="12">
        <v>45681.106070713809</v>
      </c>
      <c r="D766" s="12">
        <v>45684.106070713809</v>
      </c>
      <c r="E766" s="12">
        <v>45690.106070713809</v>
      </c>
      <c r="F766" s="4">
        <v>6</v>
      </c>
      <c r="G766" s="12" t="s">
        <v>421</v>
      </c>
      <c r="H766" s="13"/>
    </row>
    <row r="767" spans="1:8" x14ac:dyDescent="0.25">
      <c r="A767" s="5" t="s">
        <v>7686</v>
      </c>
      <c r="B767" s="6" t="s">
        <v>1227</v>
      </c>
      <c r="C767" s="14">
        <v>45681.593062041356</v>
      </c>
      <c r="D767" s="14">
        <v>45682.593062041356</v>
      </c>
      <c r="E767" s="14">
        <v>45685.593062041356</v>
      </c>
      <c r="F767" s="6">
        <v>3</v>
      </c>
      <c r="G767" s="14" t="s">
        <v>424</v>
      </c>
      <c r="H767" s="15"/>
    </row>
    <row r="768" spans="1:8" x14ac:dyDescent="0.25">
      <c r="A768" s="3" t="s">
        <v>7687</v>
      </c>
      <c r="B768" s="4" t="s">
        <v>1228</v>
      </c>
      <c r="C768" s="12">
        <v>45682.080053368911</v>
      </c>
      <c r="D768" s="12">
        <v>45684.080053368911</v>
      </c>
      <c r="E768" s="12">
        <v>45687.080053368911</v>
      </c>
      <c r="F768" s="4">
        <v>3</v>
      </c>
      <c r="G768" s="12" t="s">
        <v>421</v>
      </c>
      <c r="H768" s="13"/>
    </row>
    <row r="769" spans="1:8" x14ac:dyDescent="0.25">
      <c r="A769" s="5" t="s">
        <v>7688</v>
      </c>
      <c r="B769" s="6" t="s">
        <v>1229</v>
      </c>
      <c r="C769" s="14">
        <v>45682.567044696458</v>
      </c>
      <c r="D769" s="14">
        <v>45685.567044696458</v>
      </c>
      <c r="E769" s="14">
        <v>45691.567044696458</v>
      </c>
      <c r="F769" s="6">
        <v>6</v>
      </c>
      <c r="G769" s="14" t="s">
        <v>422</v>
      </c>
      <c r="H769" s="15"/>
    </row>
    <row r="770" spans="1:8" x14ac:dyDescent="0.25">
      <c r="A770" s="3" t="s">
        <v>7689</v>
      </c>
      <c r="B770" s="4" t="s">
        <v>1230</v>
      </c>
      <c r="C770" s="12">
        <v>45683.054036023997</v>
      </c>
      <c r="D770" s="12">
        <v>45686.054036023997</v>
      </c>
      <c r="E770" s="12">
        <v>45688.054036023997</v>
      </c>
      <c r="F770" s="4">
        <v>2</v>
      </c>
      <c r="G770" s="12" t="s">
        <v>422</v>
      </c>
      <c r="H770" s="13"/>
    </row>
    <row r="771" spans="1:8" x14ac:dyDescent="0.25">
      <c r="A771" s="5" t="s">
        <v>7690</v>
      </c>
      <c r="B771" s="6" t="s">
        <v>1231</v>
      </c>
      <c r="C771" s="14">
        <v>45683.541027351559</v>
      </c>
      <c r="D771" s="14">
        <v>45685.541027351559</v>
      </c>
      <c r="E771" s="14">
        <v>45688.541027351559</v>
      </c>
      <c r="F771" s="6">
        <v>3</v>
      </c>
      <c r="G771" s="14" t="s">
        <v>423</v>
      </c>
      <c r="H771" s="15"/>
    </row>
    <row r="772" spans="1:8" x14ac:dyDescent="0.25">
      <c r="A772" s="3" t="s">
        <v>7691</v>
      </c>
      <c r="B772" s="4" t="s">
        <v>1232</v>
      </c>
      <c r="C772" s="12">
        <v>45684.028018679113</v>
      </c>
      <c r="D772" s="12">
        <v>45686.028018679113</v>
      </c>
      <c r="E772" s="12">
        <v>45692.028018679113</v>
      </c>
      <c r="F772" s="4">
        <v>6</v>
      </c>
      <c r="G772" s="12" t="s">
        <v>421</v>
      </c>
      <c r="H772" s="13"/>
    </row>
    <row r="773" spans="1:8" x14ac:dyDescent="0.25">
      <c r="A773" s="5" t="s">
        <v>7692</v>
      </c>
      <c r="B773" s="6" t="s">
        <v>1233</v>
      </c>
      <c r="C773" s="14">
        <v>45684.515010006668</v>
      </c>
      <c r="D773" s="14">
        <v>45685.515010006668</v>
      </c>
      <c r="E773" s="14">
        <v>45686.515010006668</v>
      </c>
      <c r="F773" s="6">
        <v>1</v>
      </c>
      <c r="G773" s="14" t="s">
        <v>423</v>
      </c>
      <c r="H773" s="15"/>
    </row>
    <row r="774" spans="1:8" x14ac:dyDescent="0.25">
      <c r="A774" s="3" t="s">
        <v>7693</v>
      </c>
      <c r="B774" s="4" t="s">
        <v>1234</v>
      </c>
      <c r="C774" s="12">
        <v>45685.002001334207</v>
      </c>
      <c r="D774" s="12">
        <v>45688.002001334207</v>
      </c>
      <c r="E774" s="12">
        <v>45694.002001334207</v>
      </c>
      <c r="F774" s="4">
        <v>6</v>
      </c>
      <c r="G774" s="12" t="s">
        <v>421</v>
      </c>
      <c r="H774" s="13"/>
    </row>
    <row r="775" spans="1:8" x14ac:dyDescent="0.25">
      <c r="A775" s="5" t="s">
        <v>7694</v>
      </c>
      <c r="B775" s="6" t="s">
        <v>1235</v>
      </c>
      <c r="C775" s="14">
        <v>45685.488992661769</v>
      </c>
      <c r="D775" s="14">
        <v>45688.488992661769</v>
      </c>
      <c r="E775" s="14">
        <v>45693.488992661769</v>
      </c>
      <c r="F775" s="6">
        <v>5</v>
      </c>
      <c r="G775" s="14" t="s">
        <v>422</v>
      </c>
      <c r="H775" s="15"/>
    </row>
    <row r="776" spans="1:8" x14ac:dyDescent="0.25">
      <c r="A776" s="3" t="s">
        <v>7695</v>
      </c>
      <c r="B776" s="4" t="s">
        <v>1236</v>
      </c>
      <c r="C776" s="12">
        <v>45685.975983989323</v>
      </c>
      <c r="D776" s="12">
        <v>45686.975983989323</v>
      </c>
      <c r="E776" s="12">
        <v>45692.975983989323</v>
      </c>
      <c r="F776" s="4">
        <v>6</v>
      </c>
      <c r="G776" s="12" t="s">
        <v>422</v>
      </c>
      <c r="H776" s="13"/>
    </row>
    <row r="777" spans="1:8" x14ac:dyDescent="0.25">
      <c r="A777" s="5" t="s">
        <v>7696</v>
      </c>
      <c r="B777" s="6" t="s">
        <v>1237</v>
      </c>
      <c r="C777" s="14">
        <v>45686.462975316877</v>
      </c>
      <c r="D777" s="14">
        <v>45687.462975316877</v>
      </c>
      <c r="E777" s="14">
        <v>45691.462975316877</v>
      </c>
      <c r="F777" s="6">
        <v>4</v>
      </c>
      <c r="G777" s="14" t="s">
        <v>422</v>
      </c>
      <c r="H777" s="15"/>
    </row>
    <row r="778" spans="1:8" x14ac:dyDescent="0.25">
      <c r="A778" s="3" t="s">
        <v>7697</v>
      </c>
      <c r="B778" s="4" t="s">
        <v>1239</v>
      </c>
      <c r="C778" s="12">
        <v>45687.436957971979</v>
      </c>
      <c r="D778" s="12">
        <v>45690.436957971979</v>
      </c>
      <c r="E778" s="12">
        <v>45692.436957971979</v>
      </c>
      <c r="F778" s="4">
        <v>2</v>
      </c>
      <c r="G778" s="12" t="s">
        <v>422</v>
      </c>
      <c r="H778" s="13"/>
    </row>
    <row r="779" spans="1:8" x14ac:dyDescent="0.25">
      <c r="A779" s="5" t="s">
        <v>7698</v>
      </c>
      <c r="B779" s="6" t="s">
        <v>1240</v>
      </c>
      <c r="C779" s="14">
        <v>45687.923949299533</v>
      </c>
      <c r="D779" s="14">
        <v>45689.923949299533</v>
      </c>
      <c r="E779" s="14">
        <v>45693.923949299533</v>
      </c>
      <c r="F779" s="6">
        <v>4</v>
      </c>
      <c r="G779" s="14" t="s">
        <v>421</v>
      </c>
      <c r="H779" s="15"/>
    </row>
    <row r="780" spans="1:8" x14ac:dyDescent="0.25">
      <c r="A780" s="3" t="s">
        <v>7699</v>
      </c>
      <c r="B780" s="4" t="s">
        <v>1242</v>
      </c>
      <c r="C780" s="12">
        <v>45688.897931954627</v>
      </c>
      <c r="D780" s="12">
        <v>45691.897931954627</v>
      </c>
      <c r="E780" s="12">
        <v>45697.897931954627</v>
      </c>
      <c r="F780" s="4">
        <v>6</v>
      </c>
      <c r="G780" s="12" t="s">
        <v>421</v>
      </c>
      <c r="H780" s="13"/>
    </row>
    <row r="781" spans="1:8" x14ac:dyDescent="0.25">
      <c r="A781" s="5" t="s">
        <v>7700</v>
      </c>
      <c r="B781" s="6" t="s">
        <v>1243</v>
      </c>
      <c r="C781" s="14">
        <v>45689.384923282189</v>
      </c>
      <c r="D781" s="14">
        <v>45692.384923282189</v>
      </c>
      <c r="E781" s="14">
        <v>45693.384923282189</v>
      </c>
      <c r="F781" s="6">
        <v>1</v>
      </c>
      <c r="G781" s="14" t="s">
        <v>423</v>
      </c>
      <c r="H781" s="15"/>
    </row>
    <row r="782" spans="1:8" x14ac:dyDescent="0.25">
      <c r="A782" s="3" t="s">
        <v>7701</v>
      </c>
      <c r="B782" s="4" t="s">
        <v>1244</v>
      </c>
      <c r="C782" s="12">
        <v>45689.871914609743</v>
      </c>
      <c r="D782" s="12">
        <v>45691.871914609743</v>
      </c>
      <c r="E782" s="12">
        <v>45693.871914609743</v>
      </c>
      <c r="F782" s="4">
        <v>2</v>
      </c>
      <c r="G782" s="12" t="s">
        <v>421</v>
      </c>
      <c r="H782" s="13"/>
    </row>
    <row r="783" spans="1:8" x14ac:dyDescent="0.25">
      <c r="A783" s="5" t="s">
        <v>7702</v>
      </c>
      <c r="B783" s="6" t="s">
        <v>1245</v>
      </c>
      <c r="C783" s="14">
        <v>45690.358905937283</v>
      </c>
      <c r="D783" s="14">
        <v>45691.358905937283</v>
      </c>
      <c r="E783" s="14">
        <v>45695.358905937283</v>
      </c>
      <c r="F783" s="6">
        <v>4</v>
      </c>
      <c r="G783" s="14" t="s">
        <v>423</v>
      </c>
      <c r="H783" s="15"/>
    </row>
    <row r="784" spans="1:8" x14ac:dyDescent="0.25">
      <c r="A784" s="3" t="s">
        <v>7703</v>
      </c>
      <c r="B784" s="4" t="s">
        <v>1246</v>
      </c>
      <c r="C784" s="12">
        <v>45690.845897264837</v>
      </c>
      <c r="D784" s="12">
        <v>45691.845897264837</v>
      </c>
      <c r="E784" s="12">
        <v>45694.845897264837</v>
      </c>
      <c r="F784" s="4">
        <v>3</v>
      </c>
      <c r="G784" s="12" t="s">
        <v>422</v>
      </c>
      <c r="H784" s="13"/>
    </row>
    <row r="785" spans="1:8" x14ac:dyDescent="0.25">
      <c r="A785" s="5" t="s">
        <v>7704</v>
      </c>
      <c r="B785" s="6" t="s">
        <v>1247</v>
      </c>
      <c r="C785" s="14">
        <v>45691.332888592377</v>
      </c>
      <c r="D785" s="14">
        <v>45694.332888592377</v>
      </c>
      <c r="E785" s="14">
        <v>45700.332888592377</v>
      </c>
      <c r="F785" s="6">
        <v>6</v>
      </c>
      <c r="G785" s="14" t="s">
        <v>423</v>
      </c>
      <c r="H785" s="15"/>
    </row>
    <row r="786" spans="1:8" x14ac:dyDescent="0.25">
      <c r="A786" s="3" t="s">
        <v>7705</v>
      </c>
      <c r="B786" s="4" t="s">
        <v>1248</v>
      </c>
      <c r="C786" s="12">
        <v>45691.819879919953</v>
      </c>
      <c r="D786" s="12">
        <v>45694.819879919953</v>
      </c>
      <c r="E786" s="12">
        <v>45697.819879919953</v>
      </c>
      <c r="F786" s="4">
        <v>3</v>
      </c>
      <c r="G786" s="12" t="s">
        <v>422</v>
      </c>
      <c r="H786" s="13"/>
    </row>
    <row r="787" spans="1:8" x14ac:dyDescent="0.25">
      <c r="A787" s="5" t="s">
        <v>7706</v>
      </c>
      <c r="B787" s="6" t="s">
        <v>1249</v>
      </c>
      <c r="C787" s="14">
        <v>45692.306871247492</v>
      </c>
      <c r="D787" s="14">
        <v>45694.306871247492</v>
      </c>
      <c r="E787" s="14">
        <v>45699.306871247492</v>
      </c>
      <c r="F787" s="6">
        <v>5</v>
      </c>
      <c r="G787" s="14" t="s">
        <v>422</v>
      </c>
      <c r="H787" s="15"/>
    </row>
    <row r="788" spans="1:8" x14ac:dyDescent="0.25">
      <c r="A788" s="3" t="s">
        <v>7707</v>
      </c>
      <c r="B788" s="4" t="s">
        <v>1250</v>
      </c>
      <c r="C788" s="12">
        <v>45692.793862575047</v>
      </c>
      <c r="D788" s="12">
        <v>45695.793862575047</v>
      </c>
      <c r="E788" s="12">
        <v>45697.793862575047</v>
      </c>
      <c r="F788" s="4">
        <v>2</v>
      </c>
      <c r="G788" s="12" t="s">
        <v>423</v>
      </c>
      <c r="H788" s="13"/>
    </row>
    <row r="789" spans="1:8" x14ac:dyDescent="0.25">
      <c r="A789" s="5" t="s">
        <v>7708</v>
      </c>
      <c r="B789" s="6" t="s">
        <v>1251</v>
      </c>
      <c r="C789" s="14">
        <v>45693.280853902586</v>
      </c>
      <c r="D789" s="14">
        <v>45694.280853902586</v>
      </c>
      <c r="E789" s="14">
        <v>45699.280853902586</v>
      </c>
      <c r="F789" s="6">
        <v>5</v>
      </c>
      <c r="G789" s="14" t="s">
        <v>421</v>
      </c>
      <c r="H789" s="15"/>
    </row>
    <row r="790" spans="1:8" x14ac:dyDescent="0.25">
      <c r="A790" s="3" t="s">
        <v>7709</v>
      </c>
      <c r="B790" s="4" t="s">
        <v>1252</v>
      </c>
      <c r="C790" s="12">
        <v>45693.767845230148</v>
      </c>
      <c r="D790" s="12">
        <v>45695.767845230148</v>
      </c>
      <c r="E790" s="12">
        <v>45698.767845230148</v>
      </c>
      <c r="F790" s="4">
        <v>3</v>
      </c>
      <c r="G790" s="12" t="s">
        <v>421</v>
      </c>
      <c r="H790" s="13"/>
    </row>
    <row r="791" spans="1:8" x14ac:dyDescent="0.25">
      <c r="A791" s="5" t="s">
        <v>7710</v>
      </c>
      <c r="B791" s="6" t="s">
        <v>1253</v>
      </c>
      <c r="C791" s="14">
        <v>45694.254836557688</v>
      </c>
      <c r="D791" s="14">
        <v>45696.254836557688</v>
      </c>
      <c r="E791" s="14">
        <v>45699.254836557688</v>
      </c>
      <c r="F791" s="6">
        <v>3</v>
      </c>
      <c r="G791" s="14" t="s">
        <v>424</v>
      </c>
      <c r="H791" s="15"/>
    </row>
    <row r="792" spans="1:8" x14ac:dyDescent="0.25">
      <c r="A792" s="3" t="s">
        <v>7711</v>
      </c>
      <c r="B792" s="4" t="s">
        <v>1254</v>
      </c>
      <c r="C792" s="12">
        <v>45694.741827885256</v>
      </c>
      <c r="D792" s="12">
        <v>45695.741827885256</v>
      </c>
      <c r="E792" s="12">
        <v>45698.741827885256</v>
      </c>
      <c r="F792" s="4">
        <v>3</v>
      </c>
      <c r="G792" s="12" t="s">
        <v>421</v>
      </c>
      <c r="H792" s="13"/>
    </row>
    <row r="793" spans="1:8" x14ac:dyDescent="0.25">
      <c r="A793" s="5" t="s">
        <v>7712</v>
      </c>
      <c r="B793" s="6" t="s">
        <v>1255</v>
      </c>
      <c r="C793" s="14">
        <v>45695.228819212804</v>
      </c>
      <c r="D793" s="14">
        <v>45696.228819212804</v>
      </c>
      <c r="E793" s="14">
        <v>45701.228819212804</v>
      </c>
      <c r="F793" s="6">
        <v>5</v>
      </c>
      <c r="G793" s="14" t="s">
        <v>424</v>
      </c>
      <c r="H793" s="15"/>
    </row>
    <row r="794" spans="1:8" x14ac:dyDescent="0.25">
      <c r="A794" s="3" t="s">
        <v>7713</v>
      </c>
      <c r="B794" s="4" t="s">
        <v>1256</v>
      </c>
      <c r="C794" s="12">
        <v>45695.715810540358</v>
      </c>
      <c r="D794" s="12">
        <v>45697.715810540358</v>
      </c>
      <c r="E794" s="12">
        <v>45699.715810540358</v>
      </c>
      <c r="F794" s="4">
        <v>2</v>
      </c>
      <c r="G794" s="12" t="s">
        <v>421</v>
      </c>
      <c r="H794" s="13"/>
    </row>
    <row r="795" spans="1:8" x14ac:dyDescent="0.25">
      <c r="A795" s="5" t="s">
        <v>7714</v>
      </c>
      <c r="B795" s="6" t="s">
        <v>1257</v>
      </c>
      <c r="C795" s="14">
        <v>45696.202801867898</v>
      </c>
      <c r="D795" s="14">
        <v>45699.202801867898</v>
      </c>
      <c r="E795" s="14">
        <v>45705.202801867898</v>
      </c>
      <c r="F795" s="6">
        <v>6</v>
      </c>
      <c r="G795" s="14" t="s">
        <v>421</v>
      </c>
      <c r="H795" s="15"/>
    </row>
    <row r="796" spans="1:8" x14ac:dyDescent="0.25">
      <c r="A796" s="3" t="s">
        <v>7715</v>
      </c>
      <c r="B796" s="4" t="s">
        <v>1258</v>
      </c>
      <c r="C796" s="12">
        <v>45696.689793195474</v>
      </c>
      <c r="D796" s="12">
        <v>45697.689793195474</v>
      </c>
      <c r="E796" s="12">
        <v>45703.689793195474</v>
      </c>
      <c r="F796" s="4">
        <v>6</v>
      </c>
      <c r="G796" s="12" t="s">
        <v>422</v>
      </c>
      <c r="H796" s="13"/>
    </row>
    <row r="797" spans="1:8" x14ac:dyDescent="0.25">
      <c r="A797" s="5" t="s">
        <v>7716</v>
      </c>
      <c r="B797" s="6" t="s">
        <v>1259</v>
      </c>
      <c r="C797" s="14">
        <v>45697.176784523013</v>
      </c>
      <c r="D797" s="14">
        <v>45699.176784523013</v>
      </c>
      <c r="E797" s="14">
        <v>45700.176784523013</v>
      </c>
      <c r="F797" s="6">
        <v>1</v>
      </c>
      <c r="G797" s="14" t="s">
        <v>424</v>
      </c>
      <c r="H797" s="15"/>
    </row>
    <row r="798" spans="1:8" x14ac:dyDescent="0.25">
      <c r="A798" s="3" t="s">
        <v>7717</v>
      </c>
      <c r="B798" s="4" t="s">
        <v>1260</v>
      </c>
      <c r="C798" s="12">
        <v>45697.663775850553</v>
      </c>
      <c r="D798" s="12">
        <v>45700.663775850553</v>
      </c>
      <c r="E798" s="12">
        <v>45701.663775850553</v>
      </c>
      <c r="F798" s="4">
        <v>1</v>
      </c>
      <c r="G798" s="12" t="s">
        <v>421</v>
      </c>
      <c r="H798" s="13"/>
    </row>
    <row r="799" spans="1:8" x14ac:dyDescent="0.25">
      <c r="A799" s="5" t="s">
        <v>7718</v>
      </c>
      <c r="B799" s="6" t="s">
        <v>1261</v>
      </c>
      <c r="C799" s="14">
        <v>45698.150767178107</v>
      </c>
      <c r="D799" s="14">
        <v>45701.150767178107</v>
      </c>
      <c r="E799" s="14">
        <v>45704.150767178107</v>
      </c>
      <c r="F799" s="6">
        <v>3</v>
      </c>
      <c r="G799" s="14" t="s">
        <v>424</v>
      </c>
      <c r="H799" s="15"/>
    </row>
    <row r="800" spans="1:8" x14ac:dyDescent="0.25">
      <c r="A800" s="3" t="s">
        <v>7719</v>
      </c>
      <c r="B800" s="4" t="s">
        <v>1262</v>
      </c>
      <c r="C800" s="12">
        <v>45698.637758505662</v>
      </c>
      <c r="D800" s="12">
        <v>45700.637758505662</v>
      </c>
      <c r="E800" s="12">
        <v>45702.637758505662</v>
      </c>
      <c r="F800" s="4">
        <v>2</v>
      </c>
      <c r="G800" s="12" t="s">
        <v>422</v>
      </c>
      <c r="H800" s="13"/>
    </row>
    <row r="801" spans="1:8" x14ac:dyDescent="0.25">
      <c r="A801" s="5" t="s">
        <v>7720</v>
      </c>
      <c r="B801" s="6" t="s">
        <v>1263</v>
      </c>
      <c r="C801" s="14">
        <v>45699.124749833223</v>
      </c>
      <c r="D801" s="14">
        <v>45700.124749833223</v>
      </c>
      <c r="E801" s="14">
        <v>45702.124749833223</v>
      </c>
      <c r="F801" s="6">
        <v>2</v>
      </c>
      <c r="G801" s="14" t="s">
        <v>422</v>
      </c>
      <c r="H801" s="15"/>
    </row>
    <row r="802" spans="1:8" x14ac:dyDescent="0.25">
      <c r="A802" s="3" t="s">
        <v>7721</v>
      </c>
      <c r="B802" s="4" t="s">
        <v>1264</v>
      </c>
      <c r="C802" s="12">
        <v>45699.611741160763</v>
      </c>
      <c r="D802" s="12">
        <v>45702.611741160763</v>
      </c>
      <c r="E802" s="12">
        <v>45706.611741160763</v>
      </c>
      <c r="F802" s="4">
        <v>4</v>
      </c>
      <c r="G802" s="12" t="s">
        <v>424</v>
      </c>
      <c r="H802" s="13"/>
    </row>
    <row r="803" spans="1:8" x14ac:dyDescent="0.25">
      <c r="A803" s="5" t="s">
        <v>7722</v>
      </c>
      <c r="B803" s="6" t="s">
        <v>1265</v>
      </c>
      <c r="C803" s="14">
        <v>45700.098732488317</v>
      </c>
      <c r="D803" s="14">
        <v>45701.098732488317</v>
      </c>
      <c r="E803" s="14">
        <v>45705.098732488317</v>
      </c>
      <c r="F803" s="6">
        <v>4</v>
      </c>
      <c r="G803" s="14" t="s">
        <v>422</v>
      </c>
      <c r="H803" s="15"/>
    </row>
    <row r="804" spans="1:8" x14ac:dyDescent="0.25">
      <c r="A804" s="3" t="s">
        <v>7723</v>
      </c>
      <c r="B804" s="4" t="s">
        <v>1266</v>
      </c>
      <c r="C804" s="12">
        <v>45700.585723815871</v>
      </c>
      <c r="D804" s="12">
        <v>45702.585723815871</v>
      </c>
      <c r="E804" s="12">
        <v>45707.585723815871</v>
      </c>
      <c r="F804" s="4">
        <v>5</v>
      </c>
      <c r="G804" s="12" t="s">
        <v>423</v>
      </c>
      <c r="H804" s="13"/>
    </row>
    <row r="805" spans="1:8" x14ac:dyDescent="0.25">
      <c r="A805" s="5" t="s">
        <v>7724</v>
      </c>
      <c r="B805" s="6" t="s">
        <v>1267</v>
      </c>
      <c r="C805" s="14">
        <v>45701.072715143433</v>
      </c>
      <c r="D805" s="14">
        <v>45702.072715143433</v>
      </c>
      <c r="E805" s="14">
        <v>45706.072715143433</v>
      </c>
      <c r="F805" s="6">
        <v>4</v>
      </c>
      <c r="G805" s="14" t="s">
        <v>423</v>
      </c>
      <c r="H805" s="15"/>
    </row>
    <row r="806" spans="1:8" x14ac:dyDescent="0.25">
      <c r="A806" s="3" t="s">
        <v>7725</v>
      </c>
      <c r="B806" s="4" t="s">
        <v>1268</v>
      </c>
      <c r="C806" s="12">
        <v>45701.559706470973</v>
      </c>
      <c r="D806" s="12">
        <v>45704.559706470973</v>
      </c>
      <c r="E806" s="12">
        <v>45710.559706470973</v>
      </c>
      <c r="F806" s="4">
        <v>6</v>
      </c>
      <c r="G806" s="12" t="s">
        <v>422</v>
      </c>
      <c r="H806" s="13"/>
    </row>
    <row r="807" spans="1:8" x14ac:dyDescent="0.25">
      <c r="A807" s="5" t="s">
        <v>7726</v>
      </c>
      <c r="B807" s="6" t="s">
        <v>1269</v>
      </c>
      <c r="C807" s="14">
        <v>45702.046697798527</v>
      </c>
      <c r="D807" s="14">
        <v>45704.046697798527</v>
      </c>
      <c r="E807" s="14">
        <v>45710.046697798527</v>
      </c>
      <c r="F807" s="6">
        <v>6</v>
      </c>
      <c r="G807" s="14" t="s">
        <v>423</v>
      </c>
      <c r="H807" s="15"/>
    </row>
    <row r="808" spans="1:8" x14ac:dyDescent="0.25">
      <c r="A808" s="3" t="s">
        <v>7727</v>
      </c>
      <c r="B808" s="4" t="s">
        <v>1270</v>
      </c>
      <c r="C808" s="12">
        <v>45702.533689126067</v>
      </c>
      <c r="D808" s="12">
        <v>45705.533689126067</v>
      </c>
      <c r="E808" s="12">
        <v>45710.533689126067</v>
      </c>
      <c r="F808" s="4">
        <v>5</v>
      </c>
      <c r="G808" s="12" t="s">
        <v>421</v>
      </c>
      <c r="H808" s="13"/>
    </row>
    <row r="809" spans="1:8" x14ac:dyDescent="0.25">
      <c r="A809" s="5" t="s">
        <v>7728</v>
      </c>
      <c r="B809" s="6" t="s">
        <v>1271</v>
      </c>
      <c r="C809" s="14">
        <v>45703.020680453643</v>
      </c>
      <c r="D809" s="14">
        <v>45706.020680453643</v>
      </c>
      <c r="E809" s="14">
        <v>45707.020680453643</v>
      </c>
      <c r="F809" s="6">
        <v>1</v>
      </c>
      <c r="G809" s="14" t="s">
        <v>424</v>
      </c>
      <c r="H809" s="15"/>
    </row>
    <row r="810" spans="1:8" x14ac:dyDescent="0.25">
      <c r="A810" s="3" t="s">
        <v>7729</v>
      </c>
      <c r="B810" s="4" t="s">
        <v>1272</v>
      </c>
      <c r="C810" s="12">
        <v>45703.507671781183</v>
      </c>
      <c r="D810" s="12">
        <v>45705.507671781183</v>
      </c>
      <c r="E810" s="12">
        <v>45708.507671781183</v>
      </c>
      <c r="F810" s="4">
        <v>3</v>
      </c>
      <c r="G810" s="12" t="s">
        <v>421</v>
      </c>
      <c r="H810" s="13"/>
    </row>
    <row r="811" spans="1:8" x14ac:dyDescent="0.25">
      <c r="A811" s="5" t="s">
        <v>7730</v>
      </c>
      <c r="B811" s="6" t="s">
        <v>1273</v>
      </c>
      <c r="C811" s="14">
        <v>45703.994663108737</v>
      </c>
      <c r="D811" s="14">
        <v>45705.994663108737</v>
      </c>
      <c r="E811" s="14">
        <v>45707.994663108737</v>
      </c>
      <c r="F811" s="6">
        <v>2</v>
      </c>
      <c r="G811" s="14" t="s">
        <v>424</v>
      </c>
      <c r="H811" s="15"/>
    </row>
    <row r="812" spans="1:8" x14ac:dyDescent="0.25">
      <c r="A812" s="3" t="s">
        <v>7731</v>
      </c>
      <c r="B812" s="4" t="s">
        <v>1274</v>
      </c>
      <c r="C812" s="12">
        <v>45704.481654436277</v>
      </c>
      <c r="D812" s="12">
        <v>45705.481654436277</v>
      </c>
      <c r="E812" s="12">
        <v>45706.481654436277</v>
      </c>
      <c r="F812" s="4">
        <v>1</v>
      </c>
      <c r="G812" s="12" t="s">
        <v>422</v>
      </c>
      <c r="H812" s="13"/>
    </row>
    <row r="813" spans="1:8" x14ac:dyDescent="0.25">
      <c r="A813" s="5" t="s">
        <v>7732</v>
      </c>
      <c r="B813" s="6" t="s">
        <v>1275</v>
      </c>
      <c r="C813" s="14">
        <v>45704.968645763831</v>
      </c>
      <c r="D813" s="14">
        <v>45706.968645763831</v>
      </c>
      <c r="E813" s="14">
        <v>45712.968645763831</v>
      </c>
      <c r="F813" s="6">
        <v>6</v>
      </c>
      <c r="G813" s="14" t="s">
        <v>421</v>
      </c>
      <c r="H813" s="15"/>
    </row>
    <row r="814" spans="1:8" x14ac:dyDescent="0.25">
      <c r="A814" s="3" t="s">
        <v>7733</v>
      </c>
      <c r="B814" s="4" t="s">
        <v>1276</v>
      </c>
      <c r="C814" s="12">
        <v>45705.455637091392</v>
      </c>
      <c r="D814" s="12">
        <v>45706.455637091392</v>
      </c>
      <c r="E814" s="12">
        <v>45707.455637091392</v>
      </c>
      <c r="F814" s="4">
        <v>1</v>
      </c>
      <c r="G814" s="12" t="s">
        <v>422</v>
      </c>
      <c r="H814" s="13"/>
    </row>
    <row r="815" spans="1:8" x14ac:dyDescent="0.25">
      <c r="A815" s="5" t="s">
        <v>7734</v>
      </c>
      <c r="B815" s="6" t="s">
        <v>1277</v>
      </c>
      <c r="C815" s="14">
        <v>45705.942628418932</v>
      </c>
      <c r="D815" s="14">
        <v>45707.942628418932</v>
      </c>
      <c r="E815" s="14">
        <v>45712.942628418932</v>
      </c>
      <c r="F815" s="6">
        <v>5</v>
      </c>
      <c r="G815" s="14" t="s">
        <v>422</v>
      </c>
      <c r="H815" s="15"/>
    </row>
    <row r="816" spans="1:8" x14ac:dyDescent="0.25">
      <c r="A816" s="3" t="s">
        <v>7735</v>
      </c>
      <c r="B816" s="4" t="s">
        <v>1278</v>
      </c>
      <c r="C816" s="12">
        <v>45706.429619746486</v>
      </c>
      <c r="D816" s="12">
        <v>45709.429619746486</v>
      </c>
      <c r="E816" s="12">
        <v>45712.429619746486</v>
      </c>
      <c r="F816" s="4">
        <v>3</v>
      </c>
      <c r="G816" s="12" t="s">
        <v>424</v>
      </c>
      <c r="H816" s="13"/>
    </row>
    <row r="817" spans="1:8" x14ac:dyDescent="0.25">
      <c r="A817" s="5" t="s">
        <v>7736</v>
      </c>
      <c r="B817" s="6" t="s">
        <v>1279</v>
      </c>
      <c r="C817" s="14">
        <v>45706.916611074041</v>
      </c>
      <c r="D817" s="14">
        <v>45707.916611074041</v>
      </c>
      <c r="E817" s="14">
        <v>45713.916611074041</v>
      </c>
      <c r="F817" s="6">
        <v>6</v>
      </c>
      <c r="G817" s="14" t="s">
        <v>424</v>
      </c>
      <c r="H817" s="15"/>
    </row>
    <row r="818" spans="1:8" x14ac:dyDescent="0.25">
      <c r="A818" s="3" t="s">
        <v>7737</v>
      </c>
      <c r="B818" s="4" t="s">
        <v>1280</v>
      </c>
      <c r="C818" s="12">
        <v>45707.403602401588</v>
      </c>
      <c r="D818" s="12">
        <v>45709.403602401588</v>
      </c>
      <c r="E818" s="12">
        <v>45714.403602401588</v>
      </c>
      <c r="F818" s="4">
        <v>5</v>
      </c>
      <c r="G818" s="12" t="s">
        <v>424</v>
      </c>
      <c r="H818" s="13"/>
    </row>
    <row r="819" spans="1:8" x14ac:dyDescent="0.25">
      <c r="A819" s="5" t="s">
        <v>7738</v>
      </c>
      <c r="B819" s="6" t="s">
        <v>1281</v>
      </c>
      <c r="C819" s="14">
        <v>45707.890593729142</v>
      </c>
      <c r="D819" s="14">
        <v>45708.890593729142</v>
      </c>
      <c r="E819" s="14">
        <v>45709.890593729142</v>
      </c>
      <c r="F819" s="6">
        <v>1</v>
      </c>
      <c r="G819" s="14" t="s">
        <v>421</v>
      </c>
      <c r="H819" s="15"/>
    </row>
    <row r="820" spans="1:8" x14ac:dyDescent="0.25">
      <c r="A820" s="3" t="s">
        <v>7739</v>
      </c>
      <c r="B820" s="4" t="s">
        <v>1282</v>
      </c>
      <c r="C820" s="12">
        <v>45708.377585056704</v>
      </c>
      <c r="D820" s="12">
        <v>45709.377585056704</v>
      </c>
      <c r="E820" s="12">
        <v>45711.377585056704</v>
      </c>
      <c r="F820" s="4">
        <v>2</v>
      </c>
      <c r="G820" s="12" t="s">
        <v>423</v>
      </c>
      <c r="H820" s="13"/>
    </row>
    <row r="821" spans="1:8" x14ac:dyDescent="0.25">
      <c r="A821" s="5" t="s">
        <v>7740</v>
      </c>
      <c r="B821" s="6" t="s">
        <v>1283</v>
      </c>
      <c r="C821" s="14">
        <v>45708.864576384251</v>
      </c>
      <c r="D821" s="14">
        <v>45709.864576384251</v>
      </c>
      <c r="E821" s="14">
        <v>45713.864576384251</v>
      </c>
      <c r="F821" s="6">
        <v>4</v>
      </c>
      <c r="G821" s="14" t="s">
        <v>424</v>
      </c>
      <c r="H821" s="15"/>
    </row>
    <row r="822" spans="1:8" x14ac:dyDescent="0.25">
      <c r="A822" s="3" t="s">
        <v>7741</v>
      </c>
      <c r="B822" s="4" t="s">
        <v>1284</v>
      </c>
      <c r="C822" s="12">
        <v>45709.351567711798</v>
      </c>
      <c r="D822" s="12">
        <v>45712.351567711798</v>
      </c>
      <c r="E822" s="12">
        <v>45717.351567711798</v>
      </c>
      <c r="F822" s="4">
        <v>5</v>
      </c>
      <c r="G822" s="12" t="s">
        <v>424</v>
      </c>
      <c r="H822" s="13"/>
    </row>
    <row r="823" spans="1:8" x14ac:dyDescent="0.25">
      <c r="A823" s="5" t="s">
        <v>7742</v>
      </c>
      <c r="B823" s="6" t="s">
        <v>1285</v>
      </c>
      <c r="C823" s="14">
        <v>45709.838559039352</v>
      </c>
      <c r="D823" s="14">
        <v>45711.838559039352</v>
      </c>
      <c r="E823" s="14">
        <v>45717.838559039352</v>
      </c>
      <c r="F823" s="6">
        <v>6</v>
      </c>
      <c r="G823" s="14" t="s">
        <v>421</v>
      </c>
      <c r="H823" s="15"/>
    </row>
    <row r="824" spans="1:8" x14ac:dyDescent="0.25">
      <c r="A824" s="3" t="s">
        <v>7743</v>
      </c>
      <c r="B824" s="4" t="s">
        <v>1286</v>
      </c>
      <c r="C824" s="12">
        <v>45710.325550366913</v>
      </c>
      <c r="D824" s="12">
        <v>45712.325550366913</v>
      </c>
      <c r="E824" s="12">
        <v>45713.325550366913</v>
      </c>
      <c r="F824" s="4">
        <v>1</v>
      </c>
      <c r="G824" s="12" t="s">
        <v>424</v>
      </c>
      <c r="H824" s="13"/>
    </row>
    <row r="825" spans="1:8" x14ac:dyDescent="0.25">
      <c r="A825" s="5" t="s">
        <v>7744</v>
      </c>
      <c r="B825" s="6" t="s">
        <v>1287</v>
      </c>
      <c r="C825" s="14">
        <v>45710.812541694453</v>
      </c>
      <c r="D825" s="14">
        <v>45711.812541694453</v>
      </c>
      <c r="E825" s="14">
        <v>45715.812541694453</v>
      </c>
      <c r="F825" s="6">
        <v>4</v>
      </c>
      <c r="G825" s="14" t="s">
        <v>421</v>
      </c>
      <c r="H825" s="15"/>
    </row>
    <row r="826" spans="1:8" x14ac:dyDescent="0.25">
      <c r="A826" s="3" t="s">
        <v>7745</v>
      </c>
      <c r="B826" s="4" t="s">
        <v>1288</v>
      </c>
      <c r="C826" s="12">
        <v>45711.299533022007</v>
      </c>
      <c r="D826" s="12">
        <v>45713.299533022007</v>
      </c>
      <c r="E826" s="12">
        <v>45717.299533022007</v>
      </c>
      <c r="F826" s="4">
        <v>4</v>
      </c>
      <c r="G826" s="12" t="s">
        <v>422</v>
      </c>
      <c r="H826" s="13"/>
    </row>
    <row r="827" spans="1:8" x14ac:dyDescent="0.25">
      <c r="A827" s="5" t="s">
        <v>7746</v>
      </c>
      <c r="B827" s="6" t="s">
        <v>1289</v>
      </c>
      <c r="C827" s="14">
        <v>45711.786524349562</v>
      </c>
      <c r="D827" s="14">
        <v>45714.786524349562</v>
      </c>
      <c r="E827" s="14">
        <v>45715.786524349562</v>
      </c>
      <c r="F827" s="6">
        <v>1</v>
      </c>
      <c r="G827" s="14" t="s">
        <v>424</v>
      </c>
      <c r="H827" s="15"/>
    </row>
    <row r="828" spans="1:8" x14ac:dyDescent="0.25">
      <c r="A828" s="3" t="s">
        <v>7747</v>
      </c>
      <c r="B828" s="4" t="s">
        <v>1290</v>
      </c>
      <c r="C828" s="12">
        <v>45712.273515677123</v>
      </c>
      <c r="D828" s="12">
        <v>45713.273515677123</v>
      </c>
      <c r="E828" s="12">
        <v>45716.273515677123</v>
      </c>
      <c r="F828" s="4">
        <v>3</v>
      </c>
      <c r="G828" s="12" t="s">
        <v>424</v>
      </c>
      <c r="H828" s="13"/>
    </row>
    <row r="829" spans="1:8" x14ac:dyDescent="0.25">
      <c r="A829" s="5" t="s">
        <v>7748</v>
      </c>
      <c r="B829" s="6" t="s">
        <v>1291</v>
      </c>
      <c r="C829" s="14">
        <v>45712.760507004663</v>
      </c>
      <c r="D829" s="14">
        <v>45715.760507004663</v>
      </c>
      <c r="E829" s="14">
        <v>45716.760507004663</v>
      </c>
      <c r="F829" s="6">
        <v>1</v>
      </c>
      <c r="G829" s="14" t="s">
        <v>422</v>
      </c>
      <c r="H829" s="15"/>
    </row>
    <row r="830" spans="1:8" x14ac:dyDescent="0.25">
      <c r="A830" s="3" t="s">
        <v>7749</v>
      </c>
      <c r="B830" s="4" t="s">
        <v>1292</v>
      </c>
      <c r="C830" s="12">
        <v>45713.24749833221</v>
      </c>
      <c r="D830" s="12">
        <v>45716.24749833221</v>
      </c>
      <c r="E830" s="12">
        <v>45722.24749833221</v>
      </c>
      <c r="F830" s="4">
        <v>6</v>
      </c>
      <c r="G830" s="12" t="s">
        <v>422</v>
      </c>
      <c r="H830" s="13"/>
    </row>
    <row r="831" spans="1:8" x14ac:dyDescent="0.25">
      <c r="A831" s="5" t="s">
        <v>7750</v>
      </c>
      <c r="B831" s="6" t="s">
        <v>1294</v>
      </c>
      <c r="C831" s="14">
        <v>45714.221480987311</v>
      </c>
      <c r="D831" s="14">
        <v>45716.221480987311</v>
      </c>
      <c r="E831" s="14">
        <v>45722.221480987311</v>
      </c>
      <c r="F831" s="6">
        <v>6</v>
      </c>
      <c r="G831" s="14" t="s">
        <v>424</v>
      </c>
      <c r="H831" s="15"/>
    </row>
    <row r="832" spans="1:8" x14ac:dyDescent="0.25">
      <c r="A832" s="3" t="s">
        <v>7751</v>
      </c>
      <c r="B832" s="4" t="s">
        <v>1295</v>
      </c>
      <c r="C832" s="12">
        <v>45714.708472314873</v>
      </c>
      <c r="D832" s="12">
        <v>45715.708472314873</v>
      </c>
      <c r="E832" s="12">
        <v>45719.708472314873</v>
      </c>
      <c r="F832" s="4">
        <v>4</v>
      </c>
      <c r="G832" s="12" t="s">
        <v>423</v>
      </c>
      <c r="H832" s="13"/>
    </row>
    <row r="833" spans="1:8" x14ac:dyDescent="0.25">
      <c r="A833" s="5" t="s">
        <v>7752</v>
      </c>
      <c r="B833" s="6" t="s">
        <v>1296</v>
      </c>
      <c r="C833" s="14">
        <v>45715.19546364242</v>
      </c>
      <c r="D833" s="14">
        <v>45718.19546364242</v>
      </c>
      <c r="E833" s="14">
        <v>45720.19546364242</v>
      </c>
      <c r="F833" s="6">
        <v>2</v>
      </c>
      <c r="G833" s="14" t="s">
        <v>423</v>
      </c>
      <c r="H833" s="15"/>
    </row>
    <row r="834" spans="1:8" x14ac:dyDescent="0.25">
      <c r="A834" s="3" t="s">
        <v>7753</v>
      </c>
      <c r="B834" s="4" t="s">
        <v>1297</v>
      </c>
      <c r="C834" s="12">
        <v>45715.682454969967</v>
      </c>
      <c r="D834" s="12">
        <v>45717.682454969967</v>
      </c>
      <c r="E834" s="12">
        <v>45722.682454969967</v>
      </c>
      <c r="F834" s="4">
        <v>5</v>
      </c>
      <c r="G834" s="12" t="s">
        <v>423</v>
      </c>
      <c r="H834" s="13"/>
    </row>
    <row r="835" spans="1:8" x14ac:dyDescent="0.25">
      <c r="A835" s="5" t="s">
        <v>7754</v>
      </c>
      <c r="B835" s="6" t="s">
        <v>1298</v>
      </c>
      <c r="C835" s="14">
        <v>45716.169446297521</v>
      </c>
      <c r="D835" s="14">
        <v>45717.169446297521</v>
      </c>
      <c r="E835" s="14">
        <v>45721.169446297521</v>
      </c>
      <c r="F835" s="6">
        <v>4</v>
      </c>
      <c r="G835" s="14" t="s">
        <v>424</v>
      </c>
      <c r="H835" s="15"/>
    </row>
    <row r="836" spans="1:8" x14ac:dyDescent="0.25">
      <c r="A836" s="3" t="s">
        <v>7755</v>
      </c>
      <c r="B836" s="4" t="s">
        <v>1299</v>
      </c>
      <c r="C836" s="12">
        <v>45716.656437625083</v>
      </c>
      <c r="D836" s="12">
        <v>45717.656437625083</v>
      </c>
      <c r="E836" s="12">
        <v>45720.656437625083</v>
      </c>
      <c r="F836" s="4">
        <v>3</v>
      </c>
      <c r="G836" s="12" t="s">
        <v>422</v>
      </c>
      <c r="H836" s="13"/>
    </row>
    <row r="837" spans="1:8" x14ac:dyDescent="0.25">
      <c r="A837" s="5" t="s">
        <v>7756</v>
      </c>
      <c r="B837" s="6" t="s">
        <v>1300</v>
      </c>
      <c r="C837" s="14">
        <v>45717.14342895263</v>
      </c>
      <c r="D837" s="14">
        <v>45719.14342895263</v>
      </c>
      <c r="E837" s="14">
        <v>45720.14342895263</v>
      </c>
      <c r="F837" s="6">
        <v>1</v>
      </c>
      <c r="G837" s="14" t="s">
        <v>424</v>
      </c>
      <c r="H837" s="15"/>
    </row>
    <row r="838" spans="1:8" x14ac:dyDescent="0.25">
      <c r="A838" s="3" t="s">
        <v>7757</v>
      </c>
      <c r="B838" s="4" t="s">
        <v>1301</v>
      </c>
      <c r="C838" s="12">
        <v>45717.630420280177</v>
      </c>
      <c r="D838" s="12">
        <v>45720.630420280177</v>
      </c>
      <c r="E838" s="12">
        <v>45725.630420280177</v>
      </c>
      <c r="F838" s="4">
        <v>5</v>
      </c>
      <c r="G838" s="12" t="s">
        <v>422</v>
      </c>
      <c r="H838" s="13"/>
    </row>
    <row r="839" spans="1:8" x14ac:dyDescent="0.25">
      <c r="A839" s="5" t="s">
        <v>7758</v>
      </c>
      <c r="B839" s="6" t="s">
        <v>1302</v>
      </c>
      <c r="C839" s="14">
        <v>45718.117411607731</v>
      </c>
      <c r="D839" s="14">
        <v>45719.117411607731</v>
      </c>
      <c r="E839" s="14">
        <v>45725.117411607731</v>
      </c>
      <c r="F839" s="6">
        <v>6</v>
      </c>
      <c r="G839" s="14" t="s">
        <v>424</v>
      </c>
      <c r="H839" s="15"/>
    </row>
    <row r="840" spans="1:8" x14ac:dyDescent="0.25">
      <c r="A840" s="3" t="s">
        <v>7759</v>
      </c>
      <c r="B840" s="4" t="s">
        <v>1303</v>
      </c>
      <c r="C840" s="12">
        <v>45718.604402935292</v>
      </c>
      <c r="D840" s="12">
        <v>45720.604402935292</v>
      </c>
      <c r="E840" s="12">
        <v>45722.604402935292</v>
      </c>
      <c r="F840" s="4">
        <v>2</v>
      </c>
      <c r="G840" s="12" t="s">
        <v>424</v>
      </c>
      <c r="H840" s="13"/>
    </row>
    <row r="841" spans="1:8" x14ac:dyDescent="0.25">
      <c r="A841" s="5" t="s">
        <v>7760</v>
      </c>
      <c r="B841" s="6" t="s">
        <v>1304</v>
      </c>
      <c r="C841" s="14">
        <v>45719.091394262832</v>
      </c>
      <c r="D841" s="14">
        <v>45720.091394262832</v>
      </c>
      <c r="E841" s="14">
        <v>45725.091394262832</v>
      </c>
      <c r="F841" s="6">
        <v>5</v>
      </c>
      <c r="G841" s="14" t="s">
        <v>422</v>
      </c>
      <c r="H841" s="15"/>
    </row>
    <row r="842" spans="1:8" x14ac:dyDescent="0.25">
      <c r="A842" s="3" t="s">
        <v>7761</v>
      </c>
      <c r="B842" s="4" t="s">
        <v>1306</v>
      </c>
      <c r="C842" s="12">
        <v>45720.065376917941</v>
      </c>
      <c r="D842" s="12">
        <v>45721.065376917941</v>
      </c>
      <c r="E842" s="12">
        <v>45722.065376917941</v>
      </c>
      <c r="F842" s="4">
        <v>1</v>
      </c>
      <c r="G842" s="12" t="s">
        <v>422</v>
      </c>
      <c r="H842" s="13"/>
    </row>
    <row r="843" spans="1:8" x14ac:dyDescent="0.25">
      <c r="A843" s="5" t="s">
        <v>7762</v>
      </c>
      <c r="B843" s="6" t="s">
        <v>1307</v>
      </c>
      <c r="C843" s="14">
        <v>45720.552368245488</v>
      </c>
      <c r="D843" s="14">
        <v>45723.552368245488</v>
      </c>
      <c r="E843" s="14">
        <v>45728.552368245488</v>
      </c>
      <c r="F843" s="6">
        <v>5</v>
      </c>
      <c r="G843" s="14" t="s">
        <v>421</v>
      </c>
      <c r="H843" s="15"/>
    </row>
    <row r="844" spans="1:8" x14ac:dyDescent="0.25">
      <c r="A844" s="3" t="s">
        <v>7763</v>
      </c>
      <c r="B844" s="4" t="s">
        <v>1308</v>
      </c>
      <c r="C844" s="12">
        <v>45721.039359573042</v>
      </c>
      <c r="D844" s="12">
        <v>45722.039359573042</v>
      </c>
      <c r="E844" s="12">
        <v>45728.039359573042</v>
      </c>
      <c r="F844" s="4">
        <v>6</v>
      </c>
      <c r="G844" s="12" t="s">
        <v>421</v>
      </c>
      <c r="H844" s="13"/>
    </row>
    <row r="845" spans="1:8" x14ac:dyDescent="0.25">
      <c r="A845" s="5" t="s">
        <v>7764</v>
      </c>
      <c r="B845" s="6" t="s">
        <v>1309</v>
      </c>
      <c r="C845" s="14">
        <v>45721.526350900589</v>
      </c>
      <c r="D845" s="14">
        <v>45723.526350900589</v>
      </c>
      <c r="E845" s="14">
        <v>45725.526350900589</v>
      </c>
      <c r="F845" s="6">
        <v>2</v>
      </c>
      <c r="G845" s="14" t="s">
        <v>422</v>
      </c>
      <c r="H845" s="15"/>
    </row>
    <row r="846" spans="1:8" x14ac:dyDescent="0.25">
      <c r="A846" s="3" t="s">
        <v>7765</v>
      </c>
      <c r="B846" s="4" t="s">
        <v>1310</v>
      </c>
      <c r="C846" s="12">
        <v>45722.013342228151</v>
      </c>
      <c r="D846" s="12">
        <v>45724.013342228151</v>
      </c>
      <c r="E846" s="12">
        <v>45729.013342228151</v>
      </c>
      <c r="F846" s="4">
        <v>5</v>
      </c>
      <c r="G846" s="12" t="s">
        <v>424</v>
      </c>
      <c r="H846" s="13"/>
    </row>
    <row r="847" spans="1:8" x14ac:dyDescent="0.25">
      <c r="A847" s="5" t="s">
        <v>7766</v>
      </c>
      <c r="B847" s="6" t="s">
        <v>1311</v>
      </c>
      <c r="C847" s="14">
        <v>45722.500333555698</v>
      </c>
      <c r="D847" s="14">
        <v>45724.500333555698</v>
      </c>
      <c r="E847" s="14">
        <v>45725.500333555698</v>
      </c>
      <c r="F847" s="6">
        <v>1</v>
      </c>
      <c r="G847" s="14" t="s">
        <v>421</v>
      </c>
      <c r="H847" s="15"/>
    </row>
    <row r="848" spans="1:8" x14ac:dyDescent="0.25">
      <c r="A848" s="3" t="s">
        <v>7767</v>
      </c>
      <c r="B848" s="4" t="s">
        <v>1312</v>
      </c>
      <c r="C848" s="12">
        <v>45722.987324883252</v>
      </c>
      <c r="D848" s="12">
        <v>45725.987324883252</v>
      </c>
      <c r="E848" s="12">
        <v>45731.987324883252</v>
      </c>
      <c r="F848" s="4">
        <v>6</v>
      </c>
      <c r="G848" s="12" t="s">
        <v>421</v>
      </c>
      <c r="H848" s="13"/>
    </row>
    <row r="849" spans="1:8" x14ac:dyDescent="0.25">
      <c r="A849" s="5" t="s">
        <v>7768</v>
      </c>
      <c r="B849" s="6" t="s">
        <v>1313</v>
      </c>
      <c r="C849" s="14">
        <v>45723.474316210799</v>
      </c>
      <c r="D849" s="14">
        <v>45725.474316210799</v>
      </c>
      <c r="E849" s="14">
        <v>45730.474316210799</v>
      </c>
      <c r="F849" s="6">
        <v>5</v>
      </c>
      <c r="G849" s="14" t="s">
        <v>424</v>
      </c>
      <c r="H849" s="15"/>
    </row>
    <row r="850" spans="1:8" x14ac:dyDescent="0.25">
      <c r="A850" s="3" t="s">
        <v>7769</v>
      </c>
      <c r="B850" s="4" t="s">
        <v>1314</v>
      </c>
      <c r="C850" s="12">
        <v>45723.961307538353</v>
      </c>
      <c r="D850" s="12">
        <v>45725.961307538353</v>
      </c>
      <c r="E850" s="12">
        <v>45727.961307538353</v>
      </c>
      <c r="F850" s="4">
        <v>2</v>
      </c>
      <c r="G850" s="12" t="s">
        <v>424</v>
      </c>
      <c r="H850" s="13"/>
    </row>
    <row r="851" spans="1:8" x14ac:dyDescent="0.25">
      <c r="A851" s="5" t="s">
        <v>7770</v>
      </c>
      <c r="B851" s="6" t="s">
        <v>1315</v>
      </c>
      <c r="C851" s="14">
        <v>45724.4482988659</v>
      </c>
      <c r="D851" s="14">
        <v>45727.4482988659</v>
      </c>
      <c r="E851" s="14">
        <v>45728.4482988659</v>
      </c>
      <c r="F851" s="6">
        <v>1</v>
      </c>
      <c r="G851" s="14" t="s">
        <v>423</v>
      </c>
      <c r="H851" s="15"/>
    </row>
    <row r="852" spans="1:8" x14ac:dyDescent="0.25">
      <c r="A852" s="3" t="s">
        <v>7771</v>
      </c>
      <c r="B852" s="4" t="s">
        <v>1316</v>
      </c>
      <c r="C852" s="12">
        <v>45724.935290193462</v>
      </c>
      <c r="D852" s="12">
        <v>45726.935290193462</v>
      </c>
      <c r="E852" s="12">
        <v>45729.935290193462</v>
      </c>
      <c r="F852" s="4">
        <v>3</v>
      </c>
      <c r="G852" s="12" t="s">
        <v>424</v>
      </c>
      <c r="H852" s="13"/>
    </row>
    <row r="853" spans="1:8" x14ac:dyDescent="0.25">
      <c r="A853" s="5" t="s">
        <v>7772</v>
      </c>
      <c r="B853" s="6" t="s">
        <v>1317</v>
      </c>
      <c r="C853" s="14">
        <v>45725.422281521009</v>
      </c>
      <c r="D853" s="14">
        <v>45727.422281521009</v>
      </c>
      <c r="E853" s="14">
        <v>45730.422281521009</v>
      </c>
      <c r="F853" s="6">
        <v>3</v>
      </c>
      <c r="G853" s="14" t="s">
        <v>422</v>
      </c>
      <c r="H853" s="15"/>
    </row>
    <row r="854" spans="1:8" x14ac:dyDescent="0.25">
      <c r="A854" s="3" t="s">
        <v>7773</v>
      </c>
      <c r="B854" s="4" t="s">
        <v>1318</v>
      </c>
      <c r="C854" s="12">
        <v>45725.909272848563</v>
      </c>
      <c r="D854" s="12">
        <v>45728.909272848563</v>
      </c>
      <c r="E854" s="12">
        <v>45732.909272848563</v>
      </c>
      <c r="F854" s="4">
        <v>4</v>
      </c>
      <c r="G854" s="12" t="s">
        <v>422</v>
      </c>
      <c r="H854" s="13"/>
    </row>
    <row r="855" spans="1:8" x14ac:dyDescent="0.25">
      <c r="A855" s="5" t="s">
        <v>7774</v>
      </c>
      <c r="B855" s="6" t="s">
        <v>1319</v>
      </c>
      <c r="C855" s="14">
        <v>45726.39626417611</v>
      </c>
      <c r="D855" s="14">
        <v>45727.39626417611</v>
      </c>
      <c r="E855" s="14">
        <v>45732.39626417611</v>
      </c>
      <c r="F855" s="6">
        <v>5</v>
      </c>
      <c r="G855" s="14" t="s">
        <v>423</v>
      </c>
      <c r="H855" s="15"/>
    </row>
    <row r="856" spans="1:8" x14ac:dyDescent="0.25">
      <c r="A856" s="3" t="s">
        <v>7775</v>
      </c>
      <c r="B856" s="4" t="s">
        <v>1320</v>
      </c>
      <c r="C856" s="12">
        <v>45726.883255503672</v>
      </c>
      <c r="D856" s="12">
        <v>45728.883255503672</v>
      </c>
      <c r="E856" s="12">
        <v>45730.883255503672</v>
      </c>
      <c r="F856" s="4">
        <v>2</v>
      </c>
      <c r="G856" s="12" t="s">
        <v>421</v>
      </c>
      <c r="H856" s="13"/>
    </row>
    <row r="857" spans="1:8" x14ac:dyDescent="0.25">
      <c r="A857" s="5" t="s">
        <v>7776</v>
      </c>
      <c r="B857" s="6" t="s">
        <v>1321</v>
      </c>
      <c r="C857" s="14">
        <v>45727.370246831219</v>
      </c>
      <c r="D857" s="14">
        <v>45728.370246831219</v>
      </c>
      <c r="E857" s="14">
        <v>45733.370246831219</v>
      </c>
      <c r="F857" s="6">
        <v>5</v>
      </c>
      <c r="G857" s="14" t="s">
        <v>421</v>
      </c>
      <c r="H857" s="15"/>
    </row>
    <row r="858" spans="1:8" x14ac:dyDescent="0.25">
      <c r="A858" s="3" t="s">
        <v>7777</v>
      </c>
      <c r="B858" s="4" t="s">
        <v>1323</v>
      </c>
      <c r="C858" s="12">
        <v>45728.34422948632</v>
      </c>
      <c r="D858" s="12">
        <v>45730.34422948632</v>
      </c>
      <c r="E858" s="12">
        <v>45734.34422948632</v>
      </c>
      <c r="F858" s="4">
        <v>4</v>
      </c>
      <c r="G858" s="12" t="s">
        <v>422</v>
      </c>
      <c r="H858" s="13"/>
    </row>
    <row r="859" spans="1:8" x14ac:dyDescent="0.25">
      <c r="A859" s="5" t="s">
        <v>7778</v>
      </c>
      <c r="B859" s="6" t="s">
        <v>1324</v>
      </c>
      <c r="C859" s="14">
        <v>45728.831220813867</v>
      </c>
      <c r="D859" s="14">
        <v>45730.831220813867</v>
      </c>
      <c r="E859" s="14">
        <v>45732.831220813867</v>
      </c>
      <c r="F859" s="6">
        <v>2</v>
      </c>
      <c r="G859" s="14" t="s">
        <v>421</v>
      </c>
      <c r="H859" s="15"/>
    </row>
    <row r="860" spans="1:8" x14ac:dyDescent="0.25">
      <c r="A860" s="3" t="s">
        <v>7779</v>
      </c>
      <c r="B860" s="4" t="s">
        <v>1325</v>
      </c>
      <c r="C860" s="12">
        <v>45729.318212141421</v>
      </c>
      <c r="D860" s="12">
        <v>45732.318212141421</v>
      </c>
      <c r="E860" s="12">
        <v>45737.318212141421</v>
      </c>
      <c r="F860" s="4">
        <v>5</v>
      </c>
      <c r="G860" s="12" t="s">
        <v>423</v>
      </c>
      <c r="H860" s="13"/>
    </row>
    <row r="861" spans="1:8" x14ac:dyDescent="0.25">
      <c r="A861" s="5" t="s">
        <v>7780</v>
      </c>
      <c r="B861" s="6" t="s">
        <v>1326</v>
      </c>
      <c r="C861" s="14">
        <v>45729.805203468968</v>
      </c>
      <c r="D861" s="14">
        <v>45731.805203468968</v>
      </c>
      <c r="E861" s="14">
        <v>45733.805203468968</v>
      </c>
      <c r="F861" s="6">
        <v>2</v>
      </c>
      <c r="G861" s="14" t="s">
        <v>423</v>
      </c>
      <c r="H861" s="15"/>
    </row>
    <row r="862" spans="1:8" x14ac:dyDescent="0.25">
      <c r="A862" s="3" t="s">
        <v>7781</v>
      </c>
      <c r="B862" s="4" t="s">
        <v>1327</v>
      </c>
      <c r="C862" s="12">
        <v>45730.29219479653</v>
      </c>
      <c r="D862" s="12">
        <v>45731.29219479653</v>
      </c>
      <c r="E862" s="12">
        <v>45732.29219479653</v>
      </c>
      <c r="F862" s="4">
        <v>1</v>
      </c>
      <c r="G862" s="12" t="s">
        <v>422</v>
      </c>
      <c r="H862" s="13"/>
    </row>
    <row r="863" spans="1:8" x14ac:dyDescent="0.25">
      <c r="A863" s="5" t="s">
        <v>7782</v>
      </c>
      <c r="B863" s="6" t="s">
        <v>1328</v>
      </c>
      <c r="C863" s="14">
        <v>45730.779186124077</v>
      </c>
      <c r="D863" s="14">
        <v>45731.779186124077</v>
      </c>
      <c r="E863" s="14">
        <v>45735.779186124077</v>
      </c>
      <c r="F863" s="6">
        <v>4</v>
      </c>
      <c r="G863" s="14" t="s">
        <v>423</v>
      </c>
      <c r="H863" s="15"/>
    </row>
    <row r="864" spans="1:8" x14ac:dyDescent="0.25">
      <c r="A864" s="3" t="s">
        <v>7783</v>
      </c>
      <c r="B864" s="4" t="s">
        <v>1329</v>
      </c>
      <c r="C864" s="12">
        <v>45731.266177451631</v>
      </c>
      <c r="D864" s="12">
        <v>45734.266177451631</v>
      </c>
      <c r="E864" s="12">
        <v>45736.266177451631</v>
      </c>
      <c r="F864" s="4">
        <v>2</v>
      </c>
      <c r="G864" s="12" t="s">
        <v>423</v>
      </c>
      <c r="H864" s="13"/>
    </row>
    <row r="865" spans="1:8" x14ac:dyDescent="0.25">
      <c r="A865" s="5" t="s">
        <v>7784</v>
      </c>
      <c r="B865" s="6" t="s">
        <v>1330</v>
      </c>
      <c r="C865" s="14">
        <v>45731.753168779178</v>
      </c>
      <c r="D865" s="14">
        <v>45733.753168779178</v>
      </c>
      <c r="E865" s="14">
        <v>45734.753168779178</v>
      </c>
      <c r="F865" s="6">
        <v>1</v>
      </c>
      <c r="G865" s="14" t="s">
        <v>422</v>
      </c>
      <c r="H865" s="15"/>
    </row>
    <row r="866" spans="1:8" x14ac:dyDescent="0.25">
      <c r="A866" s="3" t="s">
        <v>7785</v>
      </c>
      <c r="B866" s="4" t="s">
        <v>1331</v>
      </c>
      <c r="C866" s="12">
        <v>45732.240160106739</v>
      </c>
      <c r="D866" s="12">
        <v>45734.240160106739</v>
      </c>
      <c r="E866" s="12">
        <v>45737.240160106739</v>
      </c>
      <c r="F866" s="4">
        <v>3</v>
      </c>
      <c r="G866" s="12" t="s">
        <v>424</v>
      </c>
      <c r="H866" s="13"/>
    </row>
    <row r="867" spans="1:8" x14ac:dyDescent="0.25">
      <c r="A867" s="5" t="s">
        <v>7786</v>
      </c>
      <c r="B867" s="6" t="s">
        <v>1332</v>
      </c>
      <c r="C867" s="14">
        <v>45732.727151434279</v>
      </c>
      <c r="D867" s="14">
        <v>45735.727151434279</v>
      </c>
      <c r="E867" s="14">
        <v>45737.727151434279</v>
      </c>
      <c r="F867" s="6">
        <v>2</v>
      </c>
      <c r="G867" s="14" t="s">
        <v>424</v>
      </c>
      <c r="H867" s="15"/>
    </row>
    <row r="868" spans="1:8" x14ac:dyDescent="0.25">
      <c r="A868" s="3" t="s">
        <v>7787</v>
      </c>
      <c r="B868" s="4" t="s">
        <v>1333</v>
      </c>
      <c r="C868" s="12">
        <v>45733.214142761841</v>
      </c>
      <c r="D868" s="12">
        <v>45734.214142761841</v>
      </c>
      <c r="E868" s="12">
        <v>45738.214142761841</v>
      </c>
      <c r="F868" s="4">
        <v>4</v>
      </c>
      <c r="G868" s="12" t="s">
        <v>423</v>
      </c>
      <c r="H868" s="13"/>
    </row>
    <row r="869" spans="1:8" x14ac:dyDescent="0.25">
      <c r="A869" s="5" t="s">
        <v>7788</v>
      </c>
      <c r="B869" s="6" t="s">
        <v>1334</v>
      </c>
      <c r="C869" s="14">
        <v>45733.701134089388</v>
      </c>
      <c r="D869" s="14">
        <v>45734.701134089388</v>
      </c>
      <c r="E869" s="14">
        <v>45740.701134089388</v>
      </c>
      <c r="F869" s="6">
        <v>6</v>
      </c>
      <c r="G869" s="14" t="s">
        <v>424</v>
      </c>
      <c r="H869" s="15"/>
    </row>
    <row r="870" spans="1:8" x14ac:dyDescent="0.25">
      <c r="A870" s="3" t="s">
        <v>7789</v>
      </c>
      <c r="B870" s="4" t="s">
        <v>1335</v>
      </c>
      <c r="C870" s="12">
        <v>45734.188125416942</v>
      </c>
      <c r="D870" s="12">
        <v>45737.188125416942</v>
      </c>
      <c r="E870" s="12">
        <v>45743.188125416942</v>
      </c>
      <c r="F870" s="4">
        <v>6</v>
      </c>
      <c r="G870" s="12" t="s">
        <v>424</v>
      </c>
      <c r="H870" s="13"/>
    </row>
    <row r="871" spans="1:8" x14ac:dyDescent="0.25">
      <c r="A871" s="5" t="s">
        <v>7790</v>
      </c>
      <c r="B871" s="6" t="s">
        <v>1336</v>
      </c>
      <c r="C871" s="14">
        <v>45734.675116744489</v>
      </c>
      <c r="D871" s="14">
        <v>45736.675116744489</v>
      </c>
      <c r="E871" s="14">
        <v>45738.675116744489</v>
      </c>
      <c r="F871" s="6">
        <v>2</v>
      </c>
      <c r="G871" s="14" t="s">
        <v>423</v>
      </c>
      <c r="H871" s="15"/>
    </row>
    <row r="872" spans="1:8" x14ac:dyDescent="0.25">
      <c r="A872" s="3" t="s">
        <v>7791</v>
      </c>
      <c r="B872" s="4" t="s">
        <v>1337</v>
      </c>
      <c r="C872" s="12">
        <v>45735.162108072043</v>
      </c>
      <c r="D872" s="12">
        <v>45736.162108072043</v>
      </c>
      <c r="E872" s="12">
        <v>45738.162108072043</v>
      </c>
      <c r="F872" s="4">
        <v>2</v>
      </c>
      <c r="G872" s="12" t="s">
        <v>424</v>
      </c>
      <c r="H872" s="13"/>
    </row>
    <row r="873" spans="1:8" x14ac:dyDescent="0.25">
      <c r="A873" s="5" t="s">
        <v>7792</v>
      </c>
      <c r="B873" s="6" t="s">
        <v>1338</v>
      </c>
      <c r="C873" s="14">
        <v>45735.649099399598</v>
      </c>
      <c r="D873" s="14">
        <v>45737.649099399598</v>
      </c>
      <c r="E873" s="14">
        <v>45738.649099399598</v>
      </c>
      <c r="F873" s="6">
        <v>1</v>
      </c>
      <c r="G873" s="14" t="s">
        <v>423</v>
      </c>
      <c r="H873" s="15"/>
    </row>
    <row r="874" spans="1:8" x14ac:dyDescent="0.25">
      <c r="A874" s="3" t="s">
        <v>7793</v>
      </c>
      <c r="B874" s="4" t="s">
        <v>1339</v>
      </c>
      <c r="C874" s="12">
        <v>45736.136090727137</v>
      </c>
      <c r="D874" s="12">
        <v>45737.136090727137</v>
      </c>
      <c r="E874" s="12">
        <v>45742.136090727137</v>
      </c>
      <c r="F874" s="4">
        <v>5</v>
      </c>
      <c r="G874" s="12" t="s">
        <v>421</v>
      </c>
      <c r="H874" s="13"/>
    </row>
    <row r="875" spans="1:8" x14ac:dyDescent="0.25">
      <c r="A875" s="5" t="s">
        <v>7794</v>
      </c>
      <c r="B875" s="6" t="s">
        <v>1340</v>
      </c>
      <c r="C875" s="14">
        <v>45736.623082054699</v>
      </c>
      <c r="D875" s="14">
        <v>45738.623082054699</v>
      </c>
      <c r="E875" s="14">
        <v>45744.623082054699</v>
      </c>
      <c r="F875" s="6">
        <v>6</v>
      </c>
      <c r="G875" s="14" t="s">
        <v>422</v>
      </c>
      <c r="H875" s="15"/>
    </row>
    <row r="876" spans="1:8" x14ac:dyDescent="0.25">
      <c r="A876" s="3" t="s">
        <v>7795</v>
      </c>
      <c r="B876" s="4" t="s">
        <v>1341</v>
      </c>
      <c r="C876" s="12">
        <v>45737.110073382253</v>
      </c>
      <c r="D876" s="12">
        <v>45738.110073382253</v>
      </c>
      <c r="E876" s="12">
        <v>45743.110073382253</v>
      </c>
      <c r="F876" s="4">
        <v>5</v>
      </c>
      <c r="G876" s="12" t="s">
        <v>422</v>
      </c>
      <c r="H876" s="13"/>
    </row>
    <row r="877" spans="1:8" x14ac:dyDescent="0.25">
      <c r="A877" s="5" t="s">
        <v>7796</v>
      </c>
      <c r="B877" s="6" t="s">
        <v>1342</v>
      </c>
      <c r="C877" s="14">
        <v>45737.5970647098</v>
      </c>
      <c r="D877" s="14">
        <v>45739.5970647098</v>
      </c>
      <c r="E877" s="14">
        <v>45745.5970647098</v>
      </c>
      <c r="F877" s="6">
        <v>6</v>
      </c>
      <c r="G877" s="14" t="s">
        <v>424</v>
      </c>
      <c r="H877" s="15"/>
    </row>
    <row r="878" spans="1:8" x14ac:dyDescent="0.25">
      <c r="A878" s="3" t="s">
        <v>7797</v>
      </c>
      <c r="B878" s="4" t="s">
        <v>1343</v>
      </c>
      <c r="C878" s="12">
        <v>45738.084056037347</v>
      </c>
      <c r="D878" s="12">
        <v>45741.084056037347</v>
      </c>
      <c r="E878" s="12">
        <v>45743.084056037347</v>
      </c>
      <c r="F878" s="4">
        <v>2</v>
      </c>
      <c r="G878" s="12" t="s">
        <v>424</v>
      </c>
      <c r="H878" s="13"/>
    </row>
    <row r="879" spans="1:8" x14ac:dyDescent="0.25">
      <c r="A879" s="5" t="s">
        <v>7798</v>
      </c>
      <c r="B879" s="6" t="s">
        <v>1344</v>
      </c>
      <c r="C879" s="14">
        <v>45738.571047364909</v>
      </c>
      <c r="D879" s="14">
        <v>45739.571047364909</v>
      </c>
      <c r="E879" s="14">
        <v>45743.571047364909</v>
      </c>
      <c r="F879" s="6">
        <v>4</v>
      </c>
      <c r="G879" s="14" t="s">
        <v>424</v>
      </c>
      <c r="H879" s="15"/>
    </row>
    <row r="880" spans="1:8" x14ac:dyDescent="0.25">
      <c r="A880" s="3" t="s">
        <v>7799</v>
      </c>
      <c r="B880" s="4" t="s">
        <v>1345</v>
      </c>
      <c r="C880" s="12">
        <v>45739.058038692463</v>
      </c>
      <c r="D880" s="12">
        <v>45742.058038692463</v>
      </c>
      <c r="E880" s="12">
        <v>45746.058038692463</v>
      </c>
      <c r="F880" s="4">
        <v>4</v>
      </c>
      <c r="G880" s="12" t="s">
        <v>422</v>
      </c>
      <c r="H880" s="13"/>
    </row>
    <row r="881" spans="1:8" x14ac:dyDescent="0.25">
      <c r="A881" s="5" t="s">
        <v>7800</v>
      </c>
      <c r="B881" s="6" t="s">
        <v>1346</v>
      </c>
      <c r="C881" s="14">
        <v>45739.54503002001</v>
      </c>
      <c r="D881" s="14">
        <v>45740.54503002001</v>
      </c>
      <c r="E881" s="14">
        <v>45746.54503002001</v>
      </c>
      <c r="F881" s="6">
        <v>6</v>
      </c>
      <c r="G881" s="14" t="s">
        <v>421</v>
      </c>
      <c r="H881" s="15"/>
    </row>
    <row r="882" spans="1:8" x14ac:dyDescent="0.25">
      <c r="A882" s="3" t="s">
        <v>7801</v>
      </c>
      <c r="B882" s="4" t="s">
        <v>1347</v>
      </c>
      <c r="C882" s="12">
        <v>45740.032021347557</v>
      </c>
      <c r="D882" s="12">
        <v>45741.032021347557</v>
      </c>
      <c r="E882" s="12">
        <v>45747.032021347557</v>
      </c>
      <c r="F882" s="4">
        <v>6</v>
      </c>
      <c r="G882" s="12" t="s">
        <v>421</v>
      </c>
      <c r="H882" s="13"/>
    </row>
    <row r="883" spans="1:8" x14ac:dyDescent="0.25">
      <c r="A883" s="5" t="s">
        <v>7802</v>
      </c>
      <c r="B883" s="6" t="s">
        <v>1348</v>
      </c>
      <c r="C883" s="14">
        <v>45740.519012675119</v>
      </c>
      <c r="D883" s="14">
        <v>45741.519012675119</v>
      </c>
      <c r="E883" s="14">
        <v>45742.519012675119</v>
      </c>
      <c r="F883" s="6">
        <v>1</v>
      </c>
      <c r="G883" s="14" t="s">
        <v>422</v>
      </c>
      <c r="H883" s="15"/>
    </row>
    <row r="884" spans="1:8" x14ac:dyDescent="0.25">
      <c r="A884" s="3" t="s">
        <v>7803</v>
      </c>
      <c r="B884" s="4" t="s">
        <v>1349</v>
      </c>
      <c r="C884" s="12">
        <v>45741.006004002673</v>
      </c>
      <c r="D884" s="12">
        <v>45743.006004002673</v>
      </c>
      <c r="E884" s="12">
        <v>45745.006004002673</v>
      </c>
      <c r="F884" s="4">
        <v>2</v>
      </c>
      <c r="G884" s="12" t="s">
        <v>421</v>
      </c>
      <c r="H884" s="13"/>
    </row>
    <row r="885" spans="1:8" x14ac:dyDescent="0.25">
      <c r="A885" s="5" t="s">
        <v>7804</v>
      </c>
      <c r="B885" s="6" t="s">
        <v>1350</v>
      </c>
      <c r="C885" s="14">
        <v>45741.49299533022</v>
      </c>
      <c r="D885" s="14">
        <v>45742.49299533022</v>
      </c>
      <c r="E885" s="14">
        <v>45744.49299533022</v>
      </c>
      <c r="F885" s="6">
        <v>2</v>
      </c>
      <c r="G885" s="14" t="s">
        <v>422</v>
      </c>
      <c r="H885" s="15"/>
    </row>
    <row r="886" spans="1:8" x14ac:dyDescent="0.25">
      <c r="A886" s="3" t="s">
        <v>7805</v>
      </c>
      <c r="B886" s="4" t="s">
        <v>1351</v>
      </c>
      <c r="C886" s="12">
        <v>45741.979986657767</v>
      </c>
      <c r="D886" s="12">
        <v>45744.979986657767</v>
      </c>
      <c r="E886" s="12">
        <v>45749.979986657767</v>
      </c>
      <c r="F886" s="4">
        <v>5</v>
      </c>
      <c r="G886" s="12" t="s">
        <v>421</v>
      </c>
      <c r="H886" s="13"/>
    </row>
    <row r="887" spans="1:8" x14ac:dyDescent="0.25">
      <c r="A887" s="5" t="s">
        <v>7806</v>
      </c>
      <c r="B887" s="6" t="s">
        <v>1352</v>
      </c>
      <c r="C887" s="14">
        <v>45742.466977985307</v>
      </c>
      <c r="D887" s="14">
        <v>45744.466977985307</v>
      </c>
      <c r="E887" s="14">
        <v>45745.466977985307</v>
      </c>
      <c r="F887" s="6">
        <v>1</v>
      </c>
      <c r="G887" s="14" t="s">
        <v>423</v>
      </c>
      <c r="H887" s="15"/>
    </row>
    <row r="888" spans="1:8" x14ac:dyDescent="0.25">
      <c r="A888" s="3" t="s">
        <v>7807</v>
      </c>
      <c r="B888" s="4" t="s">
        <v>1353</v>
      </c>
      <c r="C888" s="12">
        <v>45742.953969312868</v>
      </c>
      <c r="D888" s="12">
        <v>45744.953969312868</v>
      </c>
      <c r="E888" s="12">
        <v>45747.953969312868</v>
      </c>
      <c r="F888" s="4">
        <v>3</v>
      </c>
      <c r="G888" s="12" t="s">
        <v>423</v>
      </c>
      <c r="H888" s="13"/>
    </row>
    <row r="889" spans="1:8" x14ac:dyDescent="0.25">
      <c r="A889" s="5" t="s">
        <v>7808</v>
      </c>
      <c r="B889" s="6" t="s">
        <v>1354</v>
      </c>
      <c r="C889" s="14">
        <v>45743.440960640422</v>
      </c>
      <c r="D889" s="14">
        <v>45744.440960640422</v>
      </c>
      <c r="E889" s="14">
        <v>45748.440960640422</v>
      </c>
      <c r="F889" s="6">
        <v>4</v>
      </c>
      <c r="G889" s="14" t="s">
        <v>422</v>
      </c>
      <c r="H889" s="15"/>
    </row>
    <row r="890" spans="1:8" x14ac:dyDescent="0.25">
      <c r="A890" s="3" t="s">
        <v>7809</v>
      </c>
      <c r="B890" s="4" t="s">
        <v>1355</v>
      </c>
      <c r="C890" s="12">
        <v>45743.927951967977</v>
      </c>
      <c r="D890" s="12">
        <v>45745.927951967977</v>
      </c>
      <c r="E890" s="12">
        <v>45749.927951967977</v>
      </c>
      <c r="F890" s="4">
        <v>4</v>
      </c>
      <c r="G890" s="12" t="s">
        <v>421</v>
      </c>
      <c r="H890" s="13"/>
    </row>
    <row r="891" spans="1:8" x14ac:dyDescent="0.25">
      <c r="A891" s="5" t="s">
        <v>7810</v>
      </c>
      <c r="B891" s="6" t="s">
        <v>1356</v>
      </c>
      <c r="C891" s="14">
        <v>45744.414943295516</v>
      </c>
      <c r="D891" s="14">
        <v>45745.414943295516</v>
      </c>
      <c r="E891" s="14">
        <v>45747.414943295516</v>
      </c>
      <c r="F891" s="6">
        <v>2</v>
      </c>
      <c r="G891" s="14" t="s">
        <v>424</v>
      </c>
      <c r="H891" s="15"/>
    </row>
    <row r="892" spans="1:8" x14ac:dyDescent="0.25">
      <c r="A892" s="3" t="s">
        <v>7811</v>
      </c>
      <c r="B892" s="4" t="s">
        <v>1357</v>
      </c>
      <c r="C892" s="12">
        <v>45744.901934623078</v>
      </c>
      <c r="D892" s="12">
        <v>45747.901934623078</v>
      </c>
      <c r="E892" s="12">
        <v>45748.901934623078</v>
      </c>
      <c r="F892" s="4">
        <v>1</v>
      </c>
      <c r="G892" s="12" t="s">
        <v>421</v>
      </c>
      <c r="H892" s="13"/>
    </row>
    <row r="893" spans="1:8" x14ac:dyDescent="0.25">
      <c r="A893" s="5" t="s">
        <v>7812</v>
      </c>
      <c r="B893" s="6" t="s">
        <v>1358</v>
      </c>
      <c r="C893" s="14">
        <v>45745.388925950618</v>
      </c>
      <c r="D893" s="14">
        <v>45747.388925950618</v>
      </c>
      <c r="E893" s="14">
        <v>45750.388925950618</v>
      </c>
      <c r="F893" s="6">
        <v>3</v>
      </c>
      <c r="G893" s="14" t="s">
        <v>423</v>
      </c>
      <c r="H893" s="15"/>
    </row>
    <row r="894" spans="1:8" x14ac:dyDescent="0.25">
      <c r="A894" s="3" t="s">
        <v>7813</v>
      </c>
      <c r="B894" s="4" t="s">
        <v>1359</v>
      </c>
      <c r="C894" s="12">
        <v>45745.875917278179</v>
      </c>
      <c r="D894" s="12">
        <v>45747.875917278179</v>
      </c>
      <c r="E894" s="12">
        <v>45751.875917278179</v>
      </c>
      <c r="F894" s="4">
        <v>4</v>
      </c>
      <c r="G894" s="12" t="s">
        <v>423</v>
      </c>
      <c r="H894" s="13"/>
    </row>
    <row r="895" spans="1:8" x14ac:dyDescent="0.25">
      <c r="A895" s="5" t="s">
        <v>7814</v>
      </c>
      <c r="B895" s="6" t="s">
        <v>1360</v>
      </c>
      <c r="C895" s="14">
        <v>45746.362908605734</v>
      </c>
      <c r="D895" s="14">
        <v>45749.362908605734</v>
      </c>
      <c r="E895" s="14">
        <v>45750.362908605734</v>
      </c>
      <c r="F895" s="6">
        <v>1</v>
      </c>
      <c r="G895" s="14" t="s">
        <v>421</v>
      </c>
      <c r="H895" s="15"/>
    </row>
    <row r="896" spans="1:8" x14ac:dyDescent="0.25">
      <c r="A896" s="3" t="s">
        <v>7815</v>
      </c>
      <c r="B896" s="4" t="s">
        <v>1362</v>
      </c>
      <c r="C896" s="12">
        <v>45747.336891260828</v>
      </c>
      <c r="D896" s="12">
        <v>45748.336891260828</v>
      </c>
      <c r="E896" s="12">
        <v>45754.336891260828</v>
      </c>
      <c r="F896" s="4">
        <v>6</v>
      </c>
      <c r="G896" s="12" t="s">
        <v>424</v>
      </c>
      <c r="H896" s="13"/>
    </row>
    <row r="897" spans="1:8" x14ac:dyDescent="0.25">
      <c r="A897" s="5" t="s">
        <v>7816</v>
      </c>
      <c r="B897" s="6" t="s">
        <v>1363</v>
      </c>
      <c r="C897" s="14">
        <v>45747.823882588389</v>
      </c>
      <c r="D897" s="14">
        <v>45749.823882588389</v>
      </c>
      <c r="E897" s="14">
        <v>45751.823882588389</v>
      </c>
      <c r="F897" s="6">
        <v>2</v>
      </c>
      <c r="G897" s="14" t="s">
        <v>424</v>
      </c>
      <c r="H897" s="15"/>
    </row>
    <row r="898" spans="1:8" x14ac:dyDescent="0.25">
      <c r="A898" s="3" t="s">
        <v>7817</v>
      </c>
      <c r="B898" s="4" t="s">
        <v>1364</v>
      </c>
      <c r="C898" s="12">
        <v>45748.310873915943</v>
      </c>
      <c r="D898" s="12">
        <v>45751.310873915943</v>
      </c>
      <c r="E898" s="12">
        <v>45756.310873915943</v>
      </c>
      <c r="F898" s="4">
        <v>5</v>
      </c>
      <c r="G898" s="12" t="s">
        <v>421</v>
      </c>
      <c r="H898" s="13"/>
    </row>
    <row r="899" spans="1:8" x14ac:dyDescent="0.25">
      <c r="A899" s="5" t="s">
        <v>7818</v>
      </c>
      <c r="B899" s="6" t="s">
        <v>1365</v>
      </c>
      <c r="C899" s="14">
        <v>45748.797865243498</v>
      </c>
      <c r="D899" s="14">
        <v>45750.797865243498</v>
      </c>
      <c r="E899" s="14">
        <v>45754.797865243498</v>
      </c>
      <c r="F899" s="6">
        <v>4</v>
      </c>
      <c r="G899" s="14" t="s">
        <v>421</v>
      </c>
      <c r="H899" s="15"/>
    </row>
    <row r="900" spans="1:8" x14ac:dyDescent="0.25">
      <c r="A900" s="3" t="s">
        <v>7819</v>
      </c>
      <c r="B900" s="4" t="s">
        <v>1366</v>
      </c>
      <c r="C900" s="12">
        <v>45749.284856571037</v>
      </c>
      <c r="D900" s="12">
        <v>45752.284856571037</v>
      </c>
      <c r="E900" s="12">
        <v>45756.284856571037</v>
      </c>
      <c r="F900" s="4">
        <v>4</v>
      </c>
      <c r="G900" s="12" t="s">
        <v>421</v>
      </c>
      <c r="H900" s="13"/>
    </row>
    <row r="901" spans="1:8" x14ac:dyDescent="0.25">
      <c r="A901" s="5" t="s">
        <v>7820</v>
      </c>
      <c r="B901" s="6" t="s">
        <v>1367</v>
      </c>
      <c r="C901" s="14">
        <v>45749.771847898577</v>
      </c>
      <c r="D901" s="14">
        <v>45751.771847898577</v>
      </c>
      <c r="E901" s="14">
        <v>45754.771847898577</v>
      </c>
      <c r="F901" s="6">
        <v>3</v>
      </c>
      <c r="G901" s="14" t="s">
        <v>421</v>
      </c>
      <c r="H901" s="15"/>
    </row>
    <row r="902" spans="1:8" x14ac:dyDescent="0.25">
      <c r="A902" s="3" t="s">
        <v>7821</v>
      </c>
      <c r="B902" s="4" t="s">
        <v>1368</v>
      </c>
      <c r="C902" s="12">
        <v>45750.258839226153</v>
      </c>
      <c r="D902" s="12">
        <v>45753.258839226153</v>
      </c>
      <c r="E902" s="12">
        <v>45758.258839226153</v>
      </c>
      <c r="F902" s="4">
        <v>5</v>
      </c>
      <c r="G902" s="12" t="s">
        <v>422</v>
      </c>
      <c r="H902" s="13"/>
    </row>
    <row r="903" spans="1:8" x14ac:dyDescent="0.25">
      <c r="A903" s="5" t="s">
        <v>7822</v>
      </c>
      <c r="B903" s="6" t="s">
        <v>1369</v>
      </c>
      <c r="C903" s="14">
        <v>45750.745830553693</v>
      </c>
      <c r="D903" s="14">
        <v>45752.745830553693</v>
      </c>
      <c r="E903" s="14">
        <v>45758.745830553693</v>
      </c>
      <c r="F903" s="6">
        <v>6</v>
      </c>
      <c r="G903" s="14" t="s">
        <v>421</v>
      </c>
      <c r="H903" s="15"/>
    </row>
    <row r="904" spans="1:8" x14ac:dyDescent="0.25">
      <c r="A904" s="3" t="s">
        <v>7823</v>
      </c>
      <c r="B904" s="4" t="s">
        <v>1370</v>
      </c>
      <c r="C904" s="12">
        <v>45751.232821881247</v>
      </c>
      <c r="D904" s="12">
        <v>45752.232821881247</v>
      </c>
      <c r="E904" s="12">
        <v>45753.232821881247</v>
      </c>
      <c r="F904" s="4">
        <v>1</v>
      </c>
      <c r="G904" s="12" t="s">
        <v>424</v>
      </c>
      <c r="H904" s="13"/>
    </row>
    <row r="905" spans="1:8" x14ac:dyDescent="0.25">
      <c r="A905" s="5" t="s">
        <v>7824</v>
      </c>
      <c r="B905" s="6" t="s">
        <v>1371</v>
      </c>
      <c r="C905" s="14">
        <v>45751.719813208787</v>
      </c>
      <c r="D905" s="14">
        <v>45753.719813208787</v>
      </c>
      <c r="E905" s="14">
        <v>45755.719813208787</v>
      </c>
      <c r="F905" s="6">
        <v>2</v>
      </c>
      <c r="G905" s="14" t="s">
        <v>423</v>
      </c>
      <c r="H905" s="15"/>
    </row>
    <row r="906" spans="1:8" x14ac:dyDescent="0.25">
      <c r="A906" s="3" t="s">
        <v>7825</v>
      </c>
      <c r="B906" s="4" t="s">
        <v>1372</v>
      </c>
      <c r="C906" s="12">
        <v>45752.206804536363</v>
      </c>
      <c r="D906" s="12">
        <v>45753.206804536363</v>
      </c>
      <c r="E906" s="12">
        <v>45754.206804536363</v>
      </c>
      <c r="F906" s="4">
        <v>1</v>
      </c>
      <c r="G906" s="12" t="s">
        <v>422</v>
      </c>
      <c r="H906" s="13"/>
    </row>
    <row r="907" spans="1:8" x14ac:dyDescent="0.25">
      <c r="A907" s="5" t="s">
        <v>7826</v>
      </c>
      <c r="B907" s="6" t="s">
        <v>1373</v>
      </c>
      <c r="C907" s="14">
        <v>45752.693795863903</v>
      </c>
      <c r="D907" s="14">
        <v>45753.693795863903</v>
      </c>
      <c r="E907" s="14">
        <v>45756.693795863903</v>
      </c>
      <c r="F907" s="6">
        <v>3</v>
      </c>
      <c r="G907" s="14" t="s">
        <v>421</v>
      </c>
      <c r="H907" s="15"/>
    </row>
    <row r="908" spans="1:8" x14ac:dyDescent="0.25">
      <c r="A908" s="3" t="s">
        <v>7827</v>
      </c>
      <c r="B908" s="4" t="s">
        <v>1374</v>
      </c>
      <c r="C908" s="12">
        <v>45753.180787191457</v>
      </c>
      <c r="D908" s="12">
        <v>45754.180787191457</v>
      </c>
      <c r="E908" s="12">
        <v>45758.180787191457</v>
      </c>
      <c r="F908" s="4">
        <v>4</v>
      </c>
      <c r="G908" s="12" t="s">
        <v>423</v>
      </c>
      <c r="H908" s="13"/>
    </row>
    <row r="909" spans="1:8" x14ac:dyDescent="0.25">
      <c r="A909" s="5" t="s">
        <v>7828</v>
      </c>
      <c r="B909" s="6" t="s">
        <v>1375</v>
      </c>
      <c r="C909" s="14">
        <v>45753.667778518997</v>
      </c>
      <c r="D909" s="14">
        <v>45755.667778518997</v>
      </c>
      <c r="E909" s="14">
        <v>45761.667778518997</v>
      </c>
      <c r="F909" s="6">
        <v>6</v>
      </c>
      <c r="G909" s="14" t="s">
        <v>422</v>
      </c>
      <c r="H909" s="15"/>
    </row>
    <row r="910" spans="1:8" x14ac:dyDescent="0.25">
      <c r="A910" s="3" t="s">
        <v>7829</v>
      </c>
      <c r="B910" s="4" t="s">
        <v>1376</v>
      </c>
      <c r="C910" s="12">
        <v>45754.154769846573</v>
      </c>
      <c r="D910" s="12">
        <v>45756.154769846573</v>
      </c>
      <c r="E910" s="12">
        <v>45760.154769846573</v>
      </c>
      <c r="F910" s="4">
        <v>4</v>
      </c>
      <c r="G910" s="12" t="s">
        <v>423</v>
      </c>
      <c r="H910" s="13"/>
    </row>
    <row r="911" spans="1:8" x14ac:dyDescent="0.25">
      <c r="A911" s="5" t="s">
        <v>7830</v>
      </c>
      <c r="B911" s="6" t="s">
        <v>1377</v>
      </c>
      <c r="C911" s="14">
        <v>45754.641761174113</v>
      </c>
      <c r="D911" s="14">
        <v>45755.641761174113</v>
      </c>
      <c r="E911" s="14">
        <v>45756.641761174113</v>
      </c>
      <c r="F911" s="6">
        <v>1</v>
      </c>
      <c r="G911" s="14" t="s">
        <v>421</v>
      </c>
      <c r="H911" s="15"/>
    </row>
    <row r="912" spans="1:8" x14ac:dyDescent="0.25">
      <c r="A912" s="3" t="s">
        <v>7831</v>
      </c>
      <c r="B912" s="4" t="s">
        <v>1378</v>
      </c>
      <c r="C912" s="12">
        <v>45755.128752501667</v>
      </c>
      <c r="D912" s="12">
        <v>45758.128752501667</v>
      </c>
      <c r="E912" s="12">
        <v>45764.128752501667</v>
      </c>
      <c r="F912" s="4">
        <v>6</v>
      </c>
      <c r="G912" s="12" t="s">
        <v>421</v>
      </c>
      <c r="H912" s="13"/>
    </row>
    <row r="913" spans="1:8" x14ac:dyDescent="0.25">
      <c r="A913" s="5" t="s">
        <v>7832</v>
      </c>
      <c r="B913" s="6" t="s">
        <v>1379</v>
      </c>
      <c r="C913" s="14">
        <v>45755.615743829207</v>
      </c>
      <c r="D913" s="14">
        <v>45757.615743829207</v>
      </c>
      <c r="E913" s="14">
        <v>45759.615743829207</v>
      </c>
      <c r="F913" s="6">
        <v>2</v>
      </c>
      <c r="G913" s="14" t="s">
        <v>424</v>
      </c>
      <c r="H913" s="15"/>
    </row>
    <row r="914" spans="1:8" x14ac:dyDescent="0.25">
      <c r="A914" s="3" t="s">
        <v>7833</v>
      </c>
      <c r="B914" s="4" t="s">
        <v>1380</v>
      </c>
      <c r="C914" s="12">
        <v>45756.102735156768</v>
      </c>
      <c r="D914" s="12">
        <v>45758.102735156768</v>
      </c>
      <c r="E914" s="12">
        <v>45761.102735156768</v>
      </c>
      <c r="F914" s="4">
        <v>3</v>
      </c>
      <c r="G914" s="12" t="s">
        <v>421</v>
      </c>
      <c r="H914" s="13"/>
    </row>
    <row r="915" spans="1:8" x14ac:dyDescent="0.25">
      <c r="A915" s="5" t="s">
        <v>7834</v>
      </c>
      <c r="B915" s="6" t="s">
        <v>1381</v>
      </c>
      <c r="C915" s="14">
        <v>45756.589726484322</v>
      </c>
      <c r="D915" s="14">
        <v>45758.589726484322</v>
      </c>
      <c r="E915" s="14">
        <v>45760.589726484322</v>
      </c>
      <c r="F915" s="6">
        <v>2</v>
      </c>
      <c r="G915" s="14" t="s">
        <v>421</v>
      </c>
      <c r="H915" s="15"/>
    </row>
    <row r="916" spans="1:8" x14ac:dyDescent="0.25">
      <c r="A916" s="3" t="s">
        <v>7835</v>
      </c>
      <c r="B916" s="4" t="s">
        <v>1382</v>
      </c>
      <c r="C916" s="12">
        <v>45757.076717811862</v>
      </c>
      <c r="D916" s="12">
        <v>45759.076717811862</v>
      </c>
      <c r="E916" s="12">
        <v>45762.076717811862</v>
      </c>
      <c r="F916" s="4">
        <v>3</v>
      </c>
      <c r="G916" s="12" t="s">
        <v>422</v>
      </c>
      <c r="H916" s="13"/>
    </row>
    <row r="917" spans="1:8" x14ac:dyDescent="0.25">
      <c r="A917" s="5" t="s">
        <v>7836</v>
      </c>
      <c r="B917" s="6" t="s">
        <v>1383</v>
      </c>
      <c r="C917" s="14">
        <v>45757.563709139416</v>
      </c>
      <c r="D917" s="14">
        <v>45758.563709139416</v>
      </c>
      <c r="E917" s="14">
        <v>45760.563709139416</v>
      </c>
      <c r="F917" s="6">
        <v>2</v>
      </c>
      <c r="G917" s="14" t="s">
        <v>424</v>
      </c>
      <c r="H917" s="15"/>
    </row>
    <row r="918" spans="1:8" x14ac:dyDescent="0.25">
      <c r="A918" s="3" t="s">
        <v>7837</v>
      </c>
      <c r="B918" s="4" t="s">
        <v>1384</v>
      </c>
      <c r="C918" s="12">
        <v>45758.050700466971</v>
      </c>
      <c r="D918" s="12">
        <v>45761.050700466971</v>
      </c>
      <c r="E918" s="12">
        <v>45762.050700466971</v>
      </c>
      <c r="F918" s="4">
        <v>1</v>
      </c>
      <c r="G918" s="12" t="s">
        <v>422</v>
      </c>
      <c r="H918" s="13"/>
    </row>
    <row r="919" spans="1:8" x14ac:dyDescent="0.25">
      <c r="A919" s="5" t="s">
        <v>7838</v>
      </c>
      <c r="B919" s="6" t="s">
        <v>1385</v>
      </c>
      <c r="C919" s="14">
        <v>45758.537691794532</v>
      </c>
      <c r="D919" s="14">
        <v>45761.537691794532</v>
      </c>
      <c r="E919" s="14">
        <v>45766.537691794532</v>
      </c>
      <c r="F919" s="6">
        <v>5</v>
      </c>
      <c r="G919" s="14" t="s">
        <v>423</v>
      </c>
      <c r="H919" s="15"/>
    </row>
    <row r="920" spans="1:8" x14ac:dyDescent="0.25">
      <c r="A920" s="3" t="s">
        <v>7839</v>
      </c>
      <c r="B920" s="4" t="s">
        <v>1386</v>
      </c>
      <c r="C920" s="12">
        <v>45759.024683122072</v>
      </c>
      <c r="D920" s="12">
        <v>45762.024683122072</v>
      </c>
      <c r="E920" s="12">
        <v>45768.024683122072</v>
      </c>
      <c r="F920" s="4">
        <v>6</v>
      </c>
      <c r="G920" s="12" t="s">
        <v>421</v>
      </c>
      <c r="H920" s="13"/>
    </row>
    <row r="921" spans="1:8" x14ac:dyDescent="0.25">
      <c r="A921" s="5" t="s">
        <v>7840</v>
      </c>
      <c r="B921" s="6" t="s">
        <v>1387</v>
      </c>
      <c r="C921" s="14">
        <v>45759.511674449634</v>
      </c>
      <c r="D921" s="14">
        <v>45762.511674449634</v>
      </c>
      <c r="E921" s="14">
        <v>45765.511674449634</v>
      </c>
      <c r="F921" s="6">
        <v>3</v>
      </c>
      <c r="G921" s="14" t="s">
        <v>423</v>
      </c>
      <c r="H921" s="15"/>
    </row>
    <row r="922" spans="1:8" x14ac:dyDescent="0.25">
      <c r="A922" s="3" t="s">
        <v>7841</v>
      </c>
      <c r="B922" s="4" t="s">
        <v>1388</v>
      </c>
      <c r="C922" s="12">
        <v>45759.998665777173</v>
      </c>
      <c r="D922" s="12">
        <v>45760.998665777173</v>
      </c>
      <c r="E922" s="12">
        <v>45761.998665777173</v>
      </c>
      <c r="F922" s="4">
        <v>1</v>
      </c>
      <c r="G922" s="12" t="s">
        <v>422</v>
      </c>
      <c r="H922" s="13"/>
    </row>
    <row r="923" spans="1:8" x14ac:dyDescent="0.25">
      <c r="A923" s="5" t="s">
        <v>7842</v>
      </c>
      <c r="B923" s="6" t="s">
        <v>1389</v>
      </c>
      <c r="C923" s="14">
        <v>45760.485657104728</v>
      </c>
      <c r="D923" s="14">
        <v>45762.485657104728</v>
      </c>
      <c r="E923" s="14">
        <v>45766.485657104728</v>
      </c>
      <c r="F923" s="6">
        <v>4</v>
      </c>
      <c r="G923" s="14" t="s">
        <v>421</v>
      </c>
      <c r="H923" s="15"/>
    </row>
    <row r="924" spans="1:8" x14ac:dyDescent="0.25">
      <c r="A924" s="3" t="s">
        <v>7843</v>
      </c>
      <c r="B924" s="4" t="s">
        <v>1390</v>
      </c>
      <c r="C924" s="12">
        <v>45760.972648432282</v>
      </c>
      <c r="D924" s="12">
        <v>45762.972648432282</v>
      </c>
      <c r="E924" s="12">
        <v>45766.972648432282</v>
      </c>
      <c r="F924" s="4">
        <v>4</v>
      </c>
      <c r="G924" s="12" t="s">
        <v>421</v>
      </c>
      <c r="H924" s="13"/>
    </row>
    <row r="925" spans="1:8" x14ac:dyDescent="0.25">
      <c r="A925" s="5" t="s">
        <v>7844</v>
      </c>
      <c r="B925" s="6" t="s">
        <v>1391</v>
      </c>
      <c r="C925" s="14">
        <v>45761.459639759843</v>
      </c>
      <c r="D925" s="14">
        <v>45762.459639759843</v>
      </c>
      <c r="E925" s="14">
        <v>45764.459639759843</v>
      </c>
      <c r="F925" s="6">
        <v>2</v>
      </c>
      <c r="G925" s="14" t="s">
        <v>422</v>
      </c>
      <c r="H925" s="15"/>
    </row>
    <row r="926" spans="1:8" x14ac:dyDescent="0.25">
      <c r="A926" s="3" t="s">
        <v>7845</v>
      </c>
      <c r="B926" s="4" t="s">
        <v>1393</v>
      </c>
      <c r="C926" s="12">
        <v>45762.433622414937</v>
      </c>
      <c r="D926" s="12">
        <v>45763.433622414937</v>
      </c>
      <c r="E926" s="12">
        <v>45768.433622414937</v>
      </c>
      <c r="F926" s="4">
        <v>5</v>
      </c>
      <c r="G926" s="12" t="s">
        <v>422</v>
      </c>
      <c r="H926" s="13"/>
    </row>
    <row r="927" spans="1:8" x14ac:dyDescent="0.25">
      <c r="A927" s="5" t="s">
        <v>7846</v>
      </c>
      <c r="B927" s="6" t="s">
        <v>1394</v>
      </c>
      <c r="C927" s="14">
        <v>45762.920613742492</v>
      </c>
      <c r="D927" s="14">
        <v>45765.920613742492</v>
      </c>
      <c r="E927" s="14">
        <v>45768.920613742492</v>
      </c>
      <c r="F927" s="6">
        <v>3</v>
      </c>
      <c r="G927" s="14" t="s">
        <v>422</v>
      </c>
      <c r="H927" s="15"/>
    </row>
    <row r="928" spans="1:8" x14ac:dyDescent="0.25">
      <c r="A928" s="3" t="s">
        <v>7847</v>
      </c>
      <c r="B928" s="4" t="s">
        <v>1395</v>
      </c>
      <c r="C928" s="12">
        <v>45763.407605070053</v>
      </c>
      <c r="D928" s="12">
        <v>45764.407605070053</v>
      </c>
      <c r="E928" s="12">
        <v>45766.407605070053</v>
      </c>
      <c r="F928" s="4">
        <v>2</v>
      </c>
      <c r="G928" s="12" t="s">
        <v>422</v>
      </c>
      <c r="H928" s="13"/>
    </row>
    <row r="929" spans="1:8" x14ac:dyDescent="0.25">
      <c r="A929" s="5" t="s">
        <v>7848</v>
      </c>
      <c r="B929" s="6" t="s">
        <v>1396</v>
      </c>
      <c r="C929" s="14">
        <v>45763.894596397593</v>
      </c>
      <c r="D929" s="14">
        <v>45765.894596397593</v>
      </c>
      <c r="E929" s="14">
        <v>45768.894596397593</v>
      </c>
      <c r="F929" s="6">
        <v>3</v>
      </c>
      <c r="G929" s="14" t="s">
        <v>421</v>
      </c>
      <c r="H929" s="15"/>
    </row>
    <row r="930" spans="1:8" x14ac:dyDescent="0.25">
      <c r="A930" s="3" t="s">
        <v>7849</v>
      </c>
      <c r="B930" s="4" t="s">
        <v>1397</v>
      </c>
      <c r="C930" s="12">
        <v>45764.38158772514</v>
      </c>
      <c r="D930" s="12">
        <v>45766.38158772514</v>
      </c>
      <c r="E930" s="12">
        <v>45769.38158772514</v>
      </c>
      <c r="F930" s="4">
        <v>3</v>
      </c>
      <c r="G930" s="12" t="s">
        <v>422</v>
      </c>
      <c r="H930" s="13"/>
    </row>
    <row r="931" spans="1:8" x14ac:dyDescent="0.25">
      <c r="A931" s="5" t="s">
        <v>7850</v>
      </c>
      <c r="B931" s="6" t="s">
        <v>1398</v>
      </c>
      <c r="C931" s="14">
        <v>45764.868579052687</v>
      </c>
      <c r="D931" s="14">
        <v>45766.868579052687</v>
      </c>
      <c r="E931" s="14">
        <v>45767.868579052687</v>
      </c>
      <c r="F931" s="6">
        <v>1</v>
      </c>
      <c r="G931" s="14" t="s">
        <v>421</v>
      </c>
      <c r="H931" s="15"/>
    </row>
    <row r="932" spans="1:8" x14ac:dyDescent="0.25">
      <c r="A932" s="3" t="s">
        <v>7851</v>
      </c>
      <c r="B932" s="4" t="s">
        <v>1399</v>
      </c>
      <c r="C932" s="12">
        <v>45765.355570380241</v>
      </c>
      <c r="D932" s="12">
        <v>45768.355570380241</v>
      </c>
      <c r="E932" s="12">
        <v>45772.355570380241</v>
      </c>
      <c r="F932" s="4">
        <v>4</v>
      </c>
      <c r="G932" s="12" t="s">
        <v>421</v>
      </c>
      <c r="H932" s="13"/>
    </row>
    <row r="933" spans="1:8" x14ac:dyDescent="0.25">
      <c r="A933" s="5" t="s">
        <v>7852</v>
      </c>
      <c r="B933" s="6" t="s">
        <v>1400</v>
      </c>
      <c r="C933" s="14">
        <v>45765.842561707803</v>
      </c>
      <c r="D933" s="14">
        <v>45766.842561707803</v>
      </c>
      <c r="E933" s="14">
        <v>45772.842561707803</v>
      </c>
      <c r="F933" s="6">
        <v>6</v>
      </c>
      <c r="G933" s="14" t="s">
        <v>422</v>
      </c>
      <c r="H933" s="15"/>
    </row>
    <row r="934" spans="1:8" x14ac:dyDescent="0.25">
      <c r="A934" s="3" t="s">
        <v>7853</v>
      </c>
      <c r="B934" s="4" t="s">
        <v>1401</v>
      </c>
      <c r="C934" s="12">
        <v>45766.32955303535</v>
      </c>
      <c r="D934" s="12">
        <v>45767.32955303535</v>
      </c>
      <c r="E934" s="12">
        <v>45770.32955303535</v>
      </c>
      <c r="F934" s="4">
        <v>3</v>
      </c>
      <c r="G934" s="12" t="s">
        <v>422</v>
      </c>
      <c r="H934" s="13"/>
    </row>
    <row r="935" spans="1:8" x14ac:dyDescent="0.25">
      <c r="A935" s="5" t="s">
        <v>7854</v>
      </c>
      <c r="B935" s="6" t="s">
        <v>1402</v>
      </c>
      <c r="C935" s="14">
        <v>45766.816544362897</v>
      </c>
      <c r="D935" s="14">
        <v>45768.816544362897</v>
      </c>
      <c r="E935" s="14">
        <v>45773.816544362897</v>
      </c>
      <c r="F935" s="6">
        <v>5</v>
      </c>
      <c r="G935" s="14" t="s">
        <v>424</v>
      </c>
      <c r="H935" s="15"/>
    </row>
    <row r="936" spans="1:8" x14ac:dyDescent="0.25">
      <c r="A936" s="3" t="s">
        <v>7855</v>
      </c>
      <c r="B936" s="4" t="s">
        <v>1403</v>
      </c>
      <c r="C936" s="12">
        <v>45767.303535690451</v>
      </c>
      <c r="D936" s="12">
        <v>45768.303535690451</v>
      </c>
      <c r="E936" s="12">
        <v>45773.303535690451</v>
      </c>
      <c r="F936" s="4">
        <v>5</v>
      </c>
      <c r="G936" s="12" t="s">
        <v>421</v>
      </c>
      <c r="H936" s="13"/>
    </row>
    <row r="937" spans="1:8" x14ac:dyDescent="0.25">
      <c r="A937" s="5" t="s">
        <v>7856</v>
      </c>
      <c r="B937" s="6" t="s">
        <v>1404</v>
      </c>
      <c r="C937" s="14">
        <v>45767.790527018013</v>
      </c>
      <c r="D937" s="14">
        <v>45769.790527018013</v>
      </c>
      <c r="E937" s="14">
        <v>45775.790527018013</v>
      </c>
      <c r="F937" s="6">
        <v>6</v>
      </c>
      <c r="G937" s="14" t="s">
        <v>422</v>
      </c>
      <c r="H937" s="15"/>
    </row>
    <row r="938" spans="1:8" x14ac:dyDescent="0.25">
      <c r="A938" s="3" t="s">
        <v>7857</v>
      </c>
      <c r="B938" s="4" t="s">
        <v>1405</v>
      </c>
      <c r="C938" s="12">
        <v>45768.277518345552</v>
      </c>
      <c r="D938" s="12">
        <v>45769.277518345552</v>
      </c>
      <c r="E938" s="12">
        <v>45773.277518345552</v>
      </c>
      <c r="F938" s="4">
        <v>4</v>
      </c>
      <c r="G938" s="12" t="s">
        <v>422</v>
      </c>
      <c r="H938" s="13"/>
    </row>
    <row r="939" spans="1:8" x14ac:dyDescent="0.25">
      <c r="A939" s="5" t="s">
        <v>7858</v>
      </c>
      <c r="B939" s="6" t="s">
        <v>1406</v>
      </c>
      <c r="C939" s="14">
        <v>45768.764509673107</v>
      </c>
      <c r="D939" s="14">
        <v>45771.764509673107</v>
      </c>
      <c r="E939" s="14">
        <v>45775.764509673107</v>
      </c>
      <c r="F939" s="6">
        <v>4</v>
      </c>
      <c r="G939" s="14" t="s">
        <v>422</v>
      </c>
      <c r="H939" s="15"/>
    </row>
    <row r="940" spans="1:8" x14ac:dyDescent="0.25">
      <c r="A940" s="3" t="s">
        <v>7859</v>
      </c>
      <c r="B940" s="4" t="s">
        <v>1407</v>
      </c>
      <c r="C940" s="12">
        <v>45769.251501000661</v>
      </c>
      <c r="D940" s="12">
        <v>45772.251501000661</v>
      </c>
      <c r="E940" s="12">
        <v>45774.251501000661</v>
      </c>
      <c r="F940" s="4">
        <v>2</v>
      </c>
      <c r="G940" s="12" t="s">
        <v>424</v>
      </c>
      <c r="H940" s="13"/>
    </row>
    <row r="941" spans="1:8" x14ac:dyDescent="0.25">
      <c r="A941" s="5" t="s">
        <v>7860</v>
      </c>
      <c r="B941" s="6" t="s">
        <v>1408</v>
      </c>
      <c r="C941" s="14">
        <v>45769.738492328222</v>
      </c>
      <c r="D941" s="14">
        <v>45770.738492328222</v>
      </c>
      <c r="E941" s="14">
        <v>45772.738492328222</v>
      </c>
      <c r="F941" s="6">
        <v>2</v>
      </c>
      <c r="G941" s="14" t="s">
        <v>424</v>
      </c>
      <c r="H941" s="15"/>
    </row>
    <row r="942" spans="1:8" x14ac:dyDescent="0.25">
      <c r="A942" s="3" t="s">
        <v>7861</v>
      </c>
      <c r="B942" s="4" t="s">
        <v>1409</v>
      </c>
      <c r="C942" s="12">
        <v>45770.225483655762</v>
      </c>
      <c r="D942" s="12">
        <v>45773.225483655762</v>
      </c>
      <c r="E942" s="12">
        <v>45775.225483655762</v>
      </c>
      <c r="F942" s="4">
        <v>2</v>
      </c>
      <c r="G942" s="12" t="s">
        <v>423</v>
      </c>
      <c r="H942" s="13"/>
    </row>
    <row r="943" spans="1:8" x14ac:dyDescent="0.25">
      <c r="A943" s="5" t="s">
        <v>7862</v>
      </c>
      <c r="B943" s="6" t="s">
        <v>1410</v>
      </c>
      <c r="C943" s="14">
        <v>45770.712474983316</v>
      </c>
      <c r="D943" s="14">
        <v>45773.712474983316</v>
      </c>
      <c r="E943" s="14">
        <v>45777.712474983316</v>
      </c>
      <c r="F943" s="6">
        <v>4</v>
      </c>
      <c r="G943" s="14" t="s">
        <v>421</v>
      </c>
      <c r="H943" s="15"/>
    </row>
    <row r="944" spans="1:8" x14ac:dyDescent="0.25">
      <c r="A944" s="3" t="s">
        <v>7863</v>
      </c>
      <c r="B944" s="4" t="s">
        <v>1411</v>
      </c>
      <c r="C944" s="12">
        <v>45771.199466310871</v>
      </c>
      <c r="D944" s="12">
        <v>45774.199466310871</v>
      </c>
      <c r="E944" s="12">
        <v>45777.199466310871</v>
      </c>
      <c r="F944" s="4">
        <v>3</v>
      </c>
      <c r="G944" s="12" t="s">
        <v>423</v>
      </c>
      <c r="H944" s="13"/>
    </row>
    <row r="945" spans="1:8" x14ac:dyDescent="0.25">
      <c r="A945" s="5" t="s">
        <v>7864</v>
      </c>
      <c r="B945" s="6" t="s">
        <v>1412</v>
      </c>
      <c r="C945" s="14">
        <v>45771.686457638418</v>
      </c>
      <c r="D945" s="14">
        <v>45773.686457638418</v>
      </c>
      <c r="E945" s="14">
        <v>45774.686457638418</v>
      </c>
      <c r="F945" s="6">
        <v>1</v>
      </c>
      <c r="G945" s="14" t="s">
        <v>422</v>
      </c>
      <c r="H945" s="15"/>
    </row>
    <row r="946" spans="1:8" x14ac:dyDescent="0.25">
      <c r="A946" s="3" t="s">
        <v>7865</v>
      </c>
      <c r="B946" s="4" t="s">
        <v>1413</v>
      </c>
      <c r="C946" s="12">
        <v>45772.173448965972</v>
      </c>
      <c r="D946" s="12">
        <v>45773.173448965972</v>
      </c>
      <c r="E946" s="12">
        <v>45779.173448965972</v>
      </c>
      <c r="F946" s="4">
        <v>6</v>
      </c>
      <c r="G946" s="12" t="s">
        <v>424</v>
      </c>
      <c r="H946" s="13"/>
    </row>
    <row r="947" spans="1:8" x14ac:dyDescent="0.25">
      <c r="A947" s="5" t="s">
        <v>7866</v>
      </c>
      <c r="B947" s="6" t="s">
        <v>1414</v>
      </c>
      <c r="C947" s="14">
        <v>45772.660440293519</v>
      </c>
      <c r="D947" s="14">
        <v>45773.660440293519</v>
      </c>
      <c r="E947" s="14">
        <v>45779.660440293519</v>
      </c>
      <c r="F947" s="6">
        <v>6</v>
      </c>
      <c r="G947" s="14" t="s">
        <v>424</v>
      </c>
      <c r="H947" s="15"/>
    </row>
    <row r="948" spans="1:8" x14ac:dyDescent="0.25">
      <c r="A948" s="3" t="s">
        <v>7867</v>
      </c>
      <c r="B948" s="4" t="s">
        <v>1415</v>
      </c>
      <c r="C948" s="12">
        <v>45773.147431621073</v>
      </c>
      <c r="D948" s="12">
        <v>45775.147431621073</v>
      </c>
      <c r="E948" s="12">
        <v>45781.147431621073</v>
      </c>
      <c r="F948" s="4">
        <v>6</v>
      </c>
      <c r="G948" s="12" t="s">
        <v>423</v>
      </c>
      <c r="H948" s="13"/>
    </row>
    <row r="949" spans="1:8" x14ac:dyDescent="0.25">
      <c r="A949" s="5" t="s">
        <v>7868</v>
      </c>
      <c r="B949" s="6" t="s">
        <v>1416</v>
      </c>
      <c r="C949" s="14">
        <v>45773.63442294862</v>
      </c>
      <c r="D949" s="14">
        <v>45775.63442294862</v>
      </c>
      <c r="E949" s="14">
        <v>45777.63442294862</v>
      </c>
      <c r="F949" s="6">
        <v>2</v>
      </c>
      <c r="G949" s="14" t="s">
        <v>424</v>
      </c>
      <c r="H949" s="15"/>
    </row>
    <row r="950" spans="1:8" x14ac:dyDescent="0.25">
      <c r="A950" s="3" t="s">
        <v>7869</v>
      </c>
      <c r="B950" s="4" t="s">
        <v>1417</v>
      </c>
      <c r="C950" s="12">
        <v>45774.121414276182</v>
      </c>
      <c r="D950" s="12">
        <v>45777.121414276182</v>
      </c>
      <c r="E950" s="12">
        <v>45778.121414276182</v>
      </c>
      <c r="F950" s="4">
        <v>1</v>
      </c>
      <c r="G950" s="12" t="s">
        <v>422</v>
      </c>
      <c r="H950" s="13"/>
    </row>
    <row r="951" spans="1:8" x14ac:dyDescent="0.25">
      <c r="A951" s="5" t="s">
        <v>7870</v>
      </c>
      <c r="B951" s="6" t="s">
        <v>1418</v>
      </c>
      <c r="C951" s="14">
        <v>45774.608405603729</v>
      </c>
      <c r="D951" s="14">
        <v>45775.608405603729</v>
      </c>
      <c r="E951" s="14">
        <v>45780.608405603729</v>
      </c>
      <c r="F951" s="6">
        <v>5</v>
      </c>
      <c r="G951" s="14" t="s">
        <v>424</v>
      </c>
      <c r="H951" s="15"/>
    </row>
    <row r="952" spans="1:8" x14ac:dyDescent="0.25">
      <c r="A952" s="3" t="s">
        <v>7871</v>
      </c>
      <c r="B952" s="4" t="s">
        <v>1419</v>
      </c>
      <c r="C952" s="12">
        <v>45775.095396931283</v>
      </c>
      <c r="D952" s="12">
        <v>45777.095396931283</v>
      </c>
      <c r="E952" s="12">
        <v>45781.095396931283</v>
      </c>
      <c r="F952" s="4">
        <v>4</v>
      </c>
      <c r="G952" s="12" t="s">
        <v>423</v>
      </c>
      <c r="H952" s="13"/>
    </row>
    <row r="953" spans="1:8" x14ac:dyDescent="0.25">
      <c r="A953" s="5" t="s">
        <v>7872</v>
      </c>
      <c r="B953" s="6" t="s">
        <v>1420</v>
      </c>
      <c r="C953" s="14">
        <v>45775.58238825883</v>
      </c>
      <c r="D953" s="14">
        <v>45778.58238825883</v>
      </c>
      <c r="E953" s="14">
        <v>45783.58238825883</v>
      </c>
      <c r="F953" s="6">
        <v>5</v>
      </c>
      <c r="G953" s="14" t="s">
        <v>422</v>
      </c>
      <c r="H953" s="15"/>
    </row>
    <row r="954" spans="1:8" x14ac:dyDescent="0.25">
      <c r="A954" s="3" t="s">
        <v>7873</v>
      </c>
      <c r="B954" s="4" t="s">
        <v>1422</v>
      </c>
      <c r="C954" s="12">
        <v>45776.556370913939</v>
      </c>
      <c r="D954" s="12">
        <v>45779.556370913939</v>
      </c>
      <c r="E954" s="12">
        <v>45782.556370913939</v>
      </c>
      <c r="F954" s="4">
        <v>3</v>
      </c>
      <c r="G954" s="12" t="s">
        <v>424</v>
      </c>
      <c r="H954" s="13"/>
    </row>
    <row r="955" spans="1:8" x14ac:dyDescent="0.25">
      <c r="A955" s="5" t="s">
        <v>7874</v>
      </c>
      <c r="B955" s="6" t="s">
        <v>1423</v>
      </c>
      <c r="C955" s="14">
        <v>45777.043362241493</v>
      </c>
      <c r="D955" s="14">
        <v>45778.043362241493</v>
      </c>
      <c r="E955" s="14">
        <v>45780.043362241493</v>
      </c>
      <c r="F955" s="6">
        <v>2</v>
      </c>
      <c r="G955" s="14" t="s">
        <v>423</v>
      </c>
      <c r="H955" s="15"/>
    </row>
    <row r="956" spans="1:8" x14ac:dyDescent="0.25">
      <c r="A956" s="3" t="s">
        <v>7875</v>
      </c>
      <c r="B956" s="4" t="s">
        <v>1424</v>
      </c>
      <c r="C956" s="12">
        <v>45777.53035356904</v>
      </c>
      <c r="D956" s="12">
        <v>45780.53035356904</v>
      </c>
      <c r="E956" s="12">
        <v>45781.53035356904</v>
      </c>
      <c r="F956" s="4">
        <v>1</v>
      </c>
      <c r="G956" s="12" t="s">
        <v>423</v>
      </c>
      <c r="H956" s="13"/>
    </row>
    <row r="957" spans="1:8" x14ac:dyDescent="0.25">
      <c r="A957" s="5" t="s">
        <v>7876</v>
      </c>
      <c r="B957" s="6" t="s">
        <v>1425</v>
      </c>
      <c r="C957" s="14">
        <v>45778.017344896587</v>
      </c>
      <c r="D957" s="14">
        <v>45779.017344896587</v>
      </c>
      <c r="E957" s="14">
        <v>45781.017344896587</v>
      </c>
      <c r="F957" s="6">
        <v>2</v>
      </c>
      <c r="G957" s="14" t="s">
        <v>421</v>
      </c>
      <c r="H957" s="15"/>
    </row>
    <row r="958" spans="1:8" x14ac:dyDescent="0.25">
      <c r="A958" s="3" t="s">
        <v>7877</v>
      </c>
      <c r="B958" s="4" t="s">
        <v>1426</v>
      </c>
      <c r="C958" s="12">
        <v>45778.504336224141</v>
      </c>
      <c r="D958" s="12">
        <v>45779.504336224141</v>
      </c>
      <c r="E958" s="12">
        <v>45785.504336224141</v>
      </c>
      <c r="F958" s="4">
        <v>6</v>
      </c>
      <c r="G958" s="12" t="s">
        <v>424</v>
      </c>
      <c r="H958" s="13"/>
    </row>
    <row r="959" spans="1:8" x14ac:dyDescent="0.25">
      <c r="A959" s="5" t="s">
        <v>7878</v>
      </c>
      <c r="B959" s="6" t="s">
        <v>1427</v>
      </c>
      <c r="C959" s="14">
        <v>45778.991327551688</v>
      </c>
      <c r="D959" s="14">
        <v>45779.991327551688</v>
      </c>
      <c r="E959" s="14">
        <v>45782.991327551688</v>
      </c>
      <c r="F959" s="6">
        <v>3</v>
      </c>
      <c r="G959" s="14" t="s">
        <v>424</v>
      </c>
      <c r="H959" s="15"/>
    </row>
    <row r="960" spans="1:8" x14ac:dyDescent="0.25">
      <c r="A960" s="3" t="s">
        <v>7879</v>
      </c>
      <c r="B960" s="4" t="s">
        <v>1428</v>
      </c>
      <c r="C960" s="12">
        <v>45779.47831887925</v>
      </c>
      <c r="D960" s="12">
        <v>45780.47831887925</v>
      </c>
      <c r="E960" s="12">
        <v>45783.47831887925</v>
      </c>
      <c r="F960" s="4">
        <v>3</v>
      </c>
      <c r="G960" s="12" t="s">
        <v>423</v>
      </c>
      <c r="H960" s="13"/>
    </row>
    <row r="961" spans="1:8" x14ac:dyDescent="0.25">
      <c r="A961" s="5" t="s">
        <v>7880</v>
      </c>
      <c r="B961" s="6" t="s">
        <v>1430</v>
      </c>
      <c r="C961" s="14">
        <v>45780.452301534351</v>
      </c>
      <c r="D961" s="14">
        <v>45782.452301534351</v>
      </c>
      <c r="E961" s="14">
        <v>45786.452301534351</v>
      </c>
      <c r="F961" s="6">
        <v>4</v>
      </c>
      <c r="G961" s="14" t="s">
        <v>424</v>
      </c>
      <c r="H961" s="15"/>
    </row>
    <row r="962" spans="1:8" x14ac:dyDescent="0.25">
      <c r="A962" s="3" t="s">
        <v>7881</v>
      </c>
      <c r="B962" s="4" t="s">
        <v>1431</v>
      </c>
      <c r="C962" s="12">
        <v>45780.939292861898</v>
      </c>
      <c r="D962" s="12">
        <v>45781.939292861898</v>
      </c>
      <c r="E962" s="12">
        <v>45787.939292861898</v>
      </c>
      <c r="F962" s="4">
        <v>6</v>
      </c>
      <c r="G962" s="12" t="s">
        <v>422</v>
      </c>
      <c r="H962" s="13"/>
    </row>
    <row r="963" spans="1:8" x14ac:dyDescent="0.25">
      <c r="A963" s="5" t="s">
        <v>7882</v>
      </c>
      <c r="B963" s="6" t="s">
        <v>1433</v>
      </c>
      <c r="C963" s="14">
        <v>45781.913275516999</v>
      </c>
      <c r="D963" s="14">
        <v>45782.913275516999</v>
      </c>
      <c r="E963" s="14">
        <v>45788.913275516999</v>
      </c>
      <c r="F963" s="6">
        <v>6</v>
      </c>
      <c r="G963" s="14" t="s">
        <v>424</v>
      </c>
      <c r="H963" s="15"/>
    </row>
    <row r="964" spans="1:8" x14ac:dyDescent="0.25">
      <c r="A964" s="3" t="s">
        <v>7883</v>
      </c>
      <c r="B964" s="4" t="s">
        <v>1434</v>
      </c>
      <c r="C964" s="12">
        <v>45782.400266844561</v>
      </c>
      <c r="D964" s="12">
        <v>45783.400266844561</v>
      </c>
      <c r="E964" s="12">
        <v>45786.400266844561</v>
      </c>
      <c r="F964" s="4">
        <v>3</v>
      </c>
      <c r="G964" s="12" t="s">
        <v>422</v>
      </c>
      <c r="H964" s="13"/>
    </row>
    <row r="965" spans="1:8" x14ac:dyDescent="0.25">
      <c r="A965" s="5" t="s">
        <v>7884</v>
      </c>
      <c r="B965" s="6" t="s">
        <v>1435</v>
      </c>
      <c r="C965" s="14">
        <v>45782.887258172108</v>
      </c>
      <c r="D965" s="14">
        <v>45785.887258172108</v>
      </c>
      <c r="E965" s="14">
        <v>45786.887258172108</v>
      </c>
      <c r="F965" s="6">
        <v>1</v>
      </c>
      <c r="G965" s="14" t="s">
        <v>424</v>
      </c>
      <c r="H965" s="15"/>
    </row>
    <row r="966" spans="1:8" x14ac:dyDescent="0.25">
      <c r="A966" s="3" t="s">
        <v>7885</v>
      </c>
      <c r="B966" s="4" t="s">
        <v>1436</v>
      </c>
      <c r="C966" s="12">
        <v>45783.374249499662</v>
      </c>
      <c r="D966" s="12">
        <v>45785.374249499662</v>
      </c>
      <c r="E966" s="12">
        <v>45787.374249499662</v>
      </c>
      <c r="F966" s="4">
        <v>2</v>
      </c>
      <c r="G966" s="12" t="s">
        <v>422</v>
      </c>
      <c r="H966" s="13"/>
    </row>
    <row r="967" spans="1:8" x14ac:dyDescent="0.25">
      <c r="A967" s="5" t="s">
        <v>7886</v>
      </c>
      <c r="B967" s="6" t="s">
        <v>1437</v>
      </c>
      <c r="C967" s="14">
        <v>45783.861240827209</v>
      </c>
      <c r="D967" s="14">
        <v>45785.861240827209</v>
      </c>
      <c r="E967" s="14">
        <v>45789.861240827209</v>
      </c>
      <c r="F967" s="6">
        <v>4</v>
      </c>
      <c r="G967" s="14" t="s">
        <v>423</v>
      </c>
      <c r="H967" s="15"/>
    </row>
    <row r="968" spans="1:8" x14ac:dyDescent="0.25">
      <c r="A968" s="3" t="s">
        <v>7887</v>
      </c>
      <c r="B968" s="4" t="s">
        <v>1438</v>
      </c>
      <c r="C968" s="12">
        <v>45784.348232154771</v>
      </c>
      <c r="D968" s="12">
        <v>45786.348232154771</v>
      </c>
      <c r="E968" s="12">
        <v>45787.348232154771</v>
      </c>
      <c r="F968" s="4">
        <v>1</v>
      </c>
      <c r="G968" s="12" t="s">
        <v>424</v>
      </c>
      <c r="H968" s="13"/>
    </row>
    <row r="969" spans="1:8" x14ac:dyDescent="0.25">
      <c r="A969" s="5" t="s">
        <v>7888</v>
      </c>
      <c r="B969" s="6" t="s">
        <v>1439</v>
      </c>
      <c r="C969" s="14">
        <v>45784.835223482318</v>
      </c>
      <c r="D969" s="14">
        <v>45787.835223482318</v>
      </c>
      <c r="E969" s="14">
        <v>45789.835223482318</v>
      </c>
      <c r="F969" s="6">
        <v>2</v>
      </c>
      <c r="G969" s="14" t="s">
        <v>424</v>
      </c>
      <c r="H969" s="15"/>
    </row>
    <row r="970" spans="1:8" x14ac:dyDescent="0.25">
      <c r="A970" s="3" t="s">
        <v>7889</v>
      </c>
      <c r="B970" s="4" t="s">
        <v>1440</v>
      </c>
      <c r="C970" s="12">
        <v>45785.322214809872</v>
      </c>
      <c r="D970" s="12">
        <v>45787.322214809872</v>
      </c>
      <c r="E970" s="12">
        <v>45791.322214809872</v>
      </c>
      <c r="F970" s="4">
        <v>4</v>
      </c>
      <c r="G970" s="12" t="s">
        <v>421</v>
      </c>
      <c r="H970" s="13"/>
    </row>
    <row r="971" spans="1:8" x14ac:dyDescent="0.25">
      <c r="A971" s="5" t="s">
        <v>7890</v>
      </c>
      <c r="B971" s="6" t="s">
        <v>1441</v>
      </c>
      <c r="C971" s="14">
        <v>45785.809206137419</v>
      </c>
      <c r="D971" s="14">
        <v>45788.809206137419</v>
      </c>
      <c r="E971" s="14">
        <v>45794.809206137419</v>
      </c>
      <c r="F971" s="6">
        <v>6</v>
      </c>
      <c r="G971" s="14" t="s">
        <v>423</v>
      </c>
      <c r="H971" s="15"/>
    </row>
    <row r="972" spans="1:8" x14ac:dyDescent="0.25">
      <c r="A972" s="3" t="s">
        <v>7891</v>
      </c>
      <c r="B972" s="4" t="s">
        <v>1442</v>
      </c>
      <c r="C972" s="12">
        <v>45786.296197464973</v>
      </c>
      <c r="D972" s="12">
        <v>45789.296197464973</v>
      </c>
      <c r="E972" s="12">
        <v>45790.296197464973</v>
      </c>
      <c r="F972" s="4">
        <v>1</v>
      </c>
      <c r="G972" s="12" t="s">
        <v>422</v>
      </c>
      <c r="H972" s="13"/>
    </row>
    <row r="973" spans="1:8" x14ac:dyDescent="0.25">
      <c r="A973" s="5" t="s">
        <v>7892</v>
      </c>
      <c r="B973" s="6" t="s">
        <v>1443</v>
      </c>
      <c r="C973" s="14">
        <v>45786.78318879252</v>
      </c>
      <c r="D973" s="14">
        <v>45787.78318879252</v>
      </c>
      <c r="E973" s="14">
        <v>45792.78318879252</v>
      </c>
      <c r="F973" s="6">
        <v>5</v>
      </c>
      <c r="G973" s="14" t="s">
        <v>424</v>
      </c>
      <c r="H973" s="15"/>
    </row>
    <row r="974" spans="1:8" x14ac:dyDescent="0.25">
      <c r="A974" s="3" t="s">
        <v>7893</v>
      </c>
      <c r="B974" s="4" t="s">
        <v>1444</v>
      </c>
      <c r="C974" s="12">
        <v>45787.270180120067</v>
      </c>
      <c r="D974" s="12">
        <v>45790.270180120067</v>
      </c>
      <c r="E974" s="12">
        <v>45795.270180120067</v>
      </c>
      <c r="F974" s="4">
        <v>5</v>
      </c>
      <c r="G974" s="12" t="s">
        <v>424</v>
      </c>
      <c r="H974" s="13"/>
    </row>
    <row r="975" spans="1:8" x14ac:dyDescent="0.25">
      <c r="A975" s="5" t="s">
        <v>7894</v>
      </c>
      <c r="B975" s="6" t="s">
        <v>1445</v>
      </c>
      <c r="C975" s="14">
        <v>45787.757171447629</v>
      </c>
      <c r="D975" s="14">
        <v>45789.757171447629</v>
      </c>
      <c r="E975" s="14">
        <v>45793.757171447629</v>
      </c>
      <c r="F975" s="6">
        <v>4</v>
      </c>
      <c r="G975" s="14" t="s">
        <v>422</v>
      </c>
      <c r="H975" s="15"/>
    </row>
    <row r="976" spans="1:8" x14ac:dyDescent="0.25">
      <c r="A976" s="3" t="s">
        <v>7895</v>
      </c>
      <c r="B976" s="4" t="s">
        <v>1446</v>
      </c>
      <c r="C976" s="12">
        <v>45788.244162775183</v>
      </c>
      <c r="D976" s="12">
        <v>45790.244162775183</v>
      </c>
      <c r="E976" s="12">
        <v>45791.244162775183</v>
      </c>
      <c r="F976" s="4">
        <v>1</v>
      </c>
      <c r="G976" s="12" t="s">
        <v>423</v>
      </c>
      <c r="H976" s="13"/>
    </row>
    <row r="977" spans="1:8" x14ac:dyDescent="0.25">
      <c r="A977" s="5" t="s">
        <v>7896</v>
      </c>
      <c r="B977" s="6" t="s">
        <v>1447</v>
      </c>
      <c r="C977" s="14">
        <v>45788.73115410273</v>
      </c>
      <c r="D977" s="14">
        <v>45790.73115410273</v>
      </c>
      <c r="E977" s="14">
        <v>45792.73115410273</v>
      </c>
      <c r="F977" s="6">
        <v>2</v>
      </c>
      <c r="G977" s="14" t="s">
        <v>421</v>
      </c>
      <c r="H977" s="15"/>
    </row>
    <row r="978" spans="1:8" x14ac:dyDescent="0.25">
      <c r="A978" s="3" t="s">
        <v>7897</v>
      </c>
      <c r="B978" s="4" t="s">
        <v>1449</v>
      </c>
      <c r="C978" s="12">
        <v>45789.705136757839</v>
      </c>
      <c r="D978" s="12">
        <v>45790.705136757839</v>
      </c>
      <c r="E978" s="12">
        <v>45791.705136757839</v>
      </c>
      <c r="F978" s="4">
        <v>1</v>
      </c>
      <c r="G978" s="12" t="s">
        <v>424</v>
      </c>
      <c r="H978" s="13"/>
    </row>
    <row r="979" spans="1:8" x14ac:dyDescent="0.25">
      <c r="A979" s="5" t="s">
        <v>7898</v>
      </c>
      <c r="B979" s="6" t="s">
        <v>1450</v>
      </c>
      <c r="C979" s="14">
        <v>45790.192128085378</v>
      </c>
      <c r="D979" s="14">
        <v>45791.192128085378</v>
      </c>
      <c r="E979" s="14">
        <v>45796.192128085378</v>
      </c>
      <c r="F979" s="6">
        <v>5</v>
      </c>
      <c r="G979" s="14" t="s">
        <v>422</v>
      </c>
      <c r="H979" s="15"/>
    </row>
    <row r="980" spans="1:8" x14ac:dyDescent="0.25">
      <c r="A980" s="3" t="s">
        <v>7899</v>
      </c>
      <c r="B980" s="4" t="s">
        <v>1451</v>
      </c>
      <c r="C980" s="12">
        <v>45790.67911941294</v>
      </c>
      <c r="D980" s="12">
        <v>45793.67911941294</v>
      </c>
      <c r="E980" s="12">
        <v>45794.67911941294</v>
      </c>
      <c r="F980" s="4">
        <v>1</v>
      </c>
      <c r="G980" s="12" t="s">
        <v>424</v>
      </c>
      <c r="H980" s="13"/>
    </row>
    <row r="981" spans="1:8" x14ac:dyDescent="0.25">
      <c r="A981" s="5" t="s">
        <v>7900</v>
      </c>
      <c r="B981" s="6" t="s">
        <v>1452</v>
      </c>
      <c r="C981" s="14">
        <v>45791.166110740487</v>
      </c>
      <c r="D981" s="14">
        <v>45793.166110740487</v>
      </c>
      <c r="E981" s="14">
        <v>45798.166110740487</v>
      </c>
      <c r="F981" s="6">
        <v>5</v>
      </c>
      <c r="G981" s="14" t="s">
        <v>422</v>
      </c>
      <c r="H981" s="15"/>
    </row>
    <row r="982" spans="1:8" x14ac:dyDescent="0.25">
      <c r="A982" s="3" t="s">
        <v>7901</v>
      </c>
      <c r="B982" s="4" t="s">
        <v>1453</v>
      </c>
      <c r="C982" s="12">
        <v>45791.653102068041</v>
      </c>
      <c r="D982" s="12">
        <v>45794.653102068041</v>
      </c>
      <c r="E982" s="12">
        <v>45799.653102068041</v>
      </c>
      <c r="F982" s="4">
        <v>5</v>
      </c>
      <c r="G982" s="12" t="s">
        <v>421</v>
      </c>
      <c r="H982" s="13"/>
    </row>
    <row r="983" spans="1:8" x14ac:dyDescent="0.25">
      <c r="A983" s="5" t="s">
        <v>7902</v>
      </c>
      <c r="B983" s="6" t="s">
        <v>1454</v>
      </c>
      <c r="C983" s="14">
        <v>45792.140093395588</v>
      </c>
      <c r="D983" s="14">
        <v>45795.140093395588</v>
      </c>
      <c r="E983" s="14">
        <v>45801.140093395588</v>
      </c>
      <c r="F983" s="6">
        <v>6</v>
      </c>
      <c r="G983" s="14" t="s">
        <v>423</v>
      </c>
      <c r="H983" s="15"/>
    </row>
    <row r="984" spans="1:8" x14ac:dyDescent="0.25">
      <c r="A984" s="3" t="s">
        <v>7903</v>
      </c>
      <c r="B984" s="4" t="s">
        <v>1455</v>
      </c>
      <c r="C984" s="12">
        <v>45792.62708472315</v>
      </c>
      <c r="D984" s="12">
        <v>45794.62708472315</v>
      </c>
      <c r="E984" s="12">
        <v>45800.62708472315</v>
      </c>
      <c r="F984" s="4">
        <v>6</v>
      </c>
      <c r="G984" s="12" t="s">
        <v>422</v>
      </c>
      <c r="H984" s="13"/>
    </row>
    <row r="985" spans="1:8" x14ac:dyDescent="0.25">
      <c r="A985" s="5" t="s">
        <v>7904</v>
      </c>
      <c r="B985" s="6" t="s">
        <v>1456</v>
      </c>
      <c r="C985" s="14">
        <v>45793.114076050697</v>
      </c>
      <c r="D985" s="14">
        <v>45794.114076050697</v>
      </c>
      <c r="E985" s="14">
        <v>45796.114076050697</v>
      </c>
      <c r="F985" s="6">
        <v>2</v>
      </c>
      <c r="G985" s="14" t="s">
        <v>421</v>
      </c>
      <c r="H985" s="15"/>
    </row>
    <row r="986" spans="1:8" x14ac:dyDescent="0.25">
      <c r="A986" s="3" t="s">
        <v>7905</v>
      </c>
      <c r="B986" s="4" t="s">
        <v>1457</v>
      </c>
      <c r="C986" s="12">
        <v>45793.601067378237</v>
      </c>
      <c r="D986" s="12">
        <v>45795.601067378237</v>
      </c>
      <c r="E986" s="12">
        <v>45799.601067378237</v>
      </c>
      <c r="F986" s="4">
        <v>4</v>
      </c>
      <c r="G986" s="12" t="s">
        <v>424</v>
      </c>
      <c r="H986" s="13"/>
    </row>
    <row r="987" spans="1:8" x14ac:dyDescent="0.25">
      <c r="A987" s="5" t="s">
        <v>7906</v>
      </c>
      <c r="B987" s="6" t="s">
        <v>1458</v>
      </c>
      <c r="C987" s="14">
        <v>45794.088058705798</v>
      </c>
      <c r="D987" s="14">
        <v>45797.088058705798</v>
      </c>
      <c r="E987" s="14">
        <v>45800.088058705798</v>
      </c>
      <c r="F987" s="6">
        <v>3</v>
      </c>
      <c r="G987" s="14" t="s">
        <v>422</v>
      </c>
      <c r="H987" s="15"/>
    </row>
    <row r="988" spans="1:8" x14ac:dyDescent="0.25">
      <c r="A988" s="3" t="s">
        <v>7907</v>
      </c>
      <c r="B988" s="4" t="s">
        <v>1459</v>
      </c>
      <c r="C988" s="12">
        <v>45794.575050033352</v>
      </c>
      <c r="D988" s="12">
        <v>45797.575050033352</v>
      </c>
      <c r="E988" s="12">
        <v>45798.575050033352</v>
      </c>
      <c r="F988" s="4">
        <v>1</v>
      </c>
      <c r="G988" s="12" t="s">
        <v>423</v>
      </c>
      <c r="H988" s="13"/>
    </row>
    <row r="989" spans="1:8" x14ac:dyDescent="0.25">
      <c r="A989" s="5" t="s">
        <v>7908</v>
      </c>
      <c r="B989" s="6" t="s">
        <v>1460</v>
      </c>
      <c r="C989" s="14">
        <v>45795.062041360899</v>
      </c>
      <c r="D989" s="14">
        <v>45796.062041360899</v>
      </c>
      <c r="E989" s="14">
        <v>45801.062041360899</v>
      </c>
      <c r="F989" s="6">
        <v>5</v>
      </c>
      <c r="G989" s="14" t="s">
        <v>424</v>
      </c>
      <c r="H989" s="15"/>
    </row>
    <row r="990" spans="1:8" x14ac:dyDescent="0.25">
      <c r="A990" s="3" t="s">
        <v>7909</v>
      </c>
      <c r="B990" s="4" t="s">
        <v>1461</v>
      </c>
      <c r="C990" s="12">
        <v>45795.549032688446</v>
      </c>
      <c r="D990" s="12">
        <v>45798.549032688446</v>
      </c>
      <c r="E990" s="12">
        <v>45799.549032688446</v>
      </c>
      <c r="F990" s="4">
        <v>1</v>
      </c>
      <c r="G990" s="12" t="s">
        <v>424</v>
      </c>
      <c r="H990" s="13"/>
    </row>
    <row r="991" spans="1:8" x14ac:dyDescent="0.25">
      <c r="A991" s="5" t="s">
        <v>7910</v>
      </c>
      <c r="B991" s="6" t="s">
        <v>1462</v>
      </c>
      <c r="C991" s="14">
        <v>45796.036024016008</v>
      </c>
      <c r="D991" s="14">
        <v>45799.036024016008</v>
      </c>
      <c r="E991" s="14">
        <v>45803.036024016008</v>
      </c>
      <c r="F991" s="6">
        <v>4</v>
      </c>
      <c r="G991" s="14" t="s">
        <v>421</v>
      </c>
      <c r="H991" s="15"/>
    </row>
    <row r="992" spans="1:8" x14ac:dyDescent="0.25">
      <c r="A992" s="3" t="s">
        <v>7911</v>
      </c>
      <c r="B992" s="4" t="s">
        <v>1463</v>
      </c>
      <c r="C992" s="12">
        <v>45796.523015343562</v>
      </c>
      <c r="D992" s="12">
        <v>45798.523015343562</v>
      </c>
      <c r="E992" s="12">
        <v>45802.523015343562</v>
      </c>
      <c r="F992" s="4">
        <v>4</v>
      </c>
      <c r="G992" s="12" t="s">
        <v>422</v>
      </c>
      <c r="H992" s="13"/>
    </row>
    <row r="993" spans="1:8" x14ac:dyDescent="0.25">
      <c r="A993" s="5" t="s">
        <v>7912</v>
      </c>
      <c r="B993" s="6" t="s">
        <v>1464</v>
      </c>
      <c r="C993" s="14">
        <v>45797.010006671109</v>
      </c>
      <c r="D993" s="14">
        <v>45798.010006671109</v>
      </c>
      <c r="E993" s="14">
        <v>45801.010006671109</v>
      </c>
      <c r="F993" s="6">
        <v>3</v>
      </c>
      <c r="G993" s="14" t="s">
        <v>424</v>
      </c>
      <c r="H993" s="15"/>
    </row>
    <row r="994" spans="1:8" x14ac:dyDescent="0.25">
      <c r="A994" s="3" t="s">
        <v>7913</v>
      </c>
      <c r="B994" s="4" t="s">
        <v>1465</v>
      </c>
      <c r="C994" s="12">
        <v>45797.496997998664</v>
      </c>
      <c r="D994" s="12">
        <v>45799.496997998664</v>
      </c>
      <c r="E994" s="12">
        <v>45802.496997998664</v>
      </c>
      <c r="F994" s="4">
        <v>3</v>
      </c>
      <c r="G994" s="12" t="s">
        <v>423</v>
      </c>
      <c r="H994" s="13"/>
    </row>
    <row r="995" spans="1:8" x14ac:dyDescent="0.25">
      <c r="A995" s="5" t="s">
        <v>7914</v>
      </c>
      <c r="B995" s="6" t="s">
        <v>1466</v>
      </c>
      <c r="C995" s="14">
        <v>45797.983989326218</v>
      </c>
      <c r="D995" s="14">
        <v>45799.983989326218</v>
      </c>
      <c r="E995" s="14">
        <v>45804.983989326218</v>
      </c>
      <c r="F995" s="6">
        <v>5</v>
      </c>
      <c r="G995" s="14" t="s">
        <v>422</v>
      </c>
      <c r="H995" s="15"/>
    </row>
    <row r="996" spans="1:8" x14ac:dyDescent="0.25">
      <c r="A996" s="3" t="s">
        <v>7915</v>
      </c>
      <c r="B996" s="4" t="s">
        <v>1467</v>
      </c>
      <c r="C996" s="12">
        <v>45798.470980653758</v>
      </c>
      <c r="D996" s="12">
        <v>45800.470980653758</v>
      </c>
      <c r="E996" s="12">
        <v>45806.470980653758</v>
      </c>
      <c r="F996" s="4">
        <v>6</v>
      </c>
      <c r="G996" s="12" t="s">
        <v>423</v>
      </c>
      <c r="H996" s="13"/>
    </row>
    <row r="997" spans="1:8" x14ac:dyDescent="0.25">
      <c r="A997" s="5" t="s">
        <v>7916</v>
      </c>
      <c r="B997" s="6" t="s">
        <v>1468</v>
      </c>
      <c r="C997" s="14">
        <v>45798.957971981319</v>
      </c>
      <c r="D997" s="14">
        <v>45801.957971981319</v>
      </c>
      <c r="E997" s="14">
        <v>45804.957971981319</v>
      </c>
      <c r="F997" s="6">
        <v>3</v>
      </c>
      <c r="G997" s="14" t="s">
        <v>424</v>
      </c>
      <c r="H997" s="15"/>
    </row>
    <row r="998" spans="1:8" x14ac:dyDescent="0.25">
      <c r="A998" s="3" t="s">
        <v>7917</v>
      </c>
      <c r="B998" s="4" t="s">
        <v>1469</v>
      </c>
      <c r="C998" s="12">
        <v>45799.444963308873</v>
      </c>
      <c r="D998" s="12">
        <v>45802.444963308873</v>
      </c>
      <c r="E998" s="12">
        <v>45808.444963308873</v>
      </c>
      <c r="F998" s="4">
        <v>6</v>
      </c>
      <c r="G998" s="12" t="s">
        <v>423</v>
      </c>
      <c r="H998" s="13"/>
    </row>
    <row r="999" spans="1:8" x14ac:dyDescent="0.25">
      <c r="A999" s="5" t="s">
        <v>7918</v>
      </c>
      <c r="B999" s="6" t="s">
        <v>1470</v>
      </c>
      <c r="C999" s="14">
        <v>45799.93195463642</v>
      </c>
      <c r="D999" s="14">
        <v>45800.93195463642</v>
      </c>
      <c r="E999" s="14">
        <v>45806.93195463642</v>
      </c>
      <c r="F999" s="6">
        <v>6</v>
      </c>
      <c r="G999" s="14" t="s">
        <v>421</v>
      </c>
      <c r="H999" s="15"/>
    </row>
    <row r="1000" spans="1:8" x14ac:dyDescent="0.25">
      <c r="A1000" s="3" t="s">
        <v>7919</v>
      </c>
      <c r="B1000" s="4" t="s">
        <v>1471</v>
      </c>
      <c r="C1000" s="12">
        <v>45800.418945963967</v>
      </c>
      <c r="D1000" s="12">
        <v>45803.418945963967</v>
      </c>
      <c r="E1000" s="12">
        <v>45808.418945963967</v>
      </c>
      <c r="F1000" s="4">
        <v>5</v>
      </c>
      <c r="G1000" s="12" t="s">
        <v>423</v>
      </c>
      <c r="H1000" s="13"/>
    </row>
    <row r="1001" spans="1:8" x14ac:dyDescent="0.25">
      <c r="A1001" s="5" t="s">
        <v>7920</v>
      </c>
      <c r="B1001" s="6" t="s">
        <v>1472</v>
      </c>
      <c r="C1001" s="14">
        <v>45800.905937291507</v>
      </c>
      <c r="D1001" s="14">
        <v>45801.905937291507</v>
      </c>
      <c r="E1001" s="14">
        <v>45803.905937291507</v>
      </c>
      <c r="F1001" s="6">
        <v>2</v>
      </c>
      <c r="G1001" s="14" t="s">
        <v>422</v>
      </c>
      <c r="H1001" s="15"/>
    </row>
    <row r="1002" spans="1:8" x14ac:dyDescent="0.25">
      <c r="A1002" s="3" t="s">
        <v>7921</v>
      </c>
      <c r="B1002" s="4" t="s">
        <v>1473</v>
      </c>
      <c r="C1002" s="12">
        <v>45801.392928619083</v>
      </c>
      <c r="D1002" s="12">
        <v>45803.392928619083</v>
      </c>
      <c r="E1002" s="12">
        <v>45809.392928619083</v>
      </c>
      <c r="F1002" s="4">
        <v>6</v>
      </c>
      <c r="G1002" s="12" t="s">
        <v>423</v>
      </c>
      <c r="H1002" s="13"/>
    </row>
    <row r="1003" spans="1:8" x14ac:dyDescent="0.25">
      <c r="A1003" s="5" t="s">
        <v>7922</v>
      </c>
      <c r="B1003" s="6" t="s">
        <v>1474</v>
      </c>
      <c r="C1003" s="14">
        <v>45801.879919946623</v>
      </c>
      <c r="D1003" s="14">
        <v>45803.879919946623</v>
      </c>
      <c r="E1003" s="14">
        <v>45808.879919946623</v>
      </c>
      <c r="F1003" s="6">
        <v>5</v>
      </c>
      <c r="G1003" s="14" t="s">
        <v>423</v>
      </c>
      <c r="H1003" s="15"/>
    </row>
    <row r="1004" spans="1:8" x14ac:dyDescent="0.25">
      <c r="A1004" s="3" t="s">
        <v>7923</v>
      </c>
      <c r="B1004" s="4" t="s">
        <v>1475</v>
      </c>
      <c r="C1004" s="12">
        <v>45802.366911274177</v>
      </c>
      <c r="D1004" s="12">
        <v>45805.366911274177</v>
      </c>
      <c r="E1004" s="12">
        <v>45808.366911274177</v>
      </c>
      <c r="F1004" s="4">
        <v>3</v>
      </c>
      <c r="G1004" s="12" t="s">
        <v>421</v>
      </c>
      <c r="H1004" s="13"/>
    </row>
    <row r="1005" spans="1:8" x14ac:dyDescent="0.25">
      <c r="A1005" s="5" t="s">
        <v>7924</v>
      </c>
      <c r="B1005" s="6" t="s">
        <v>1476</v>
      </c>
      <c r="C1005" s="14">
        <v>45802.853902601717</v>
      </c>
      <c r="D1005" s="14">
        <v>45805.853902601717</v>
      </c>
      <c r="E1005" s="14">
        <v>45806.853902601717</v>
      </c>
      <c r="F1005" s="6">
        <v>1</v>
      </c>
      <c r="G1005" s="14" t="s">
        <v>423</v>
      </c>
      <c r="H1005" s="15"/>
    </row>
    <row r="1006" spans="1:8" x14ac:dyDescent="0.25">
      <c r="A1006" s="3" t="s">
        <v>7925</v>
      </c>
      <c r="B1006" s="4" t="s">
        <v>1477</v>
      </c>
      <c r="C1006" s="12">
        <v>45803.340893929293</v>
      </c>
      <c r="D1006" s="12">
        <v>45804.340893929293</v>
      </c>
      <c r="E1006" s="12">
        <v>45807.340893929293</v>
      </c>
      <c r="F1006" s="4">
        <v>3</v>
      </c>
      <c r="G1006" s="12" t="s">
        <v>423</v>
      </c>
      <c r="H1006" s="13"/>
    </row>
    <row r="1007" spans="1:8" x14ac:dyDescent="0.25">
      <c r="A1007" s="5" t="s">
        <v>7926</v>
      </c>
      <c r="B1007" s="6" t="s">
        <v>1478</v>
      </c>
      <c r="C1007" s="14">
        <v>45803.827885256833</v>
      </c>
      <c r="D1007" s="14">
        <v>45806.827885256833</v>
      </c>
      <c r="E1007" s="14">
        <v>45810.827885256833</v>
      </c>
      <c r="F1007" s="6">
        <v>4</v>
      </c>
      <c r="G1007" s="14" t="s">
        <v>424</v>
      </c>
      <c r="H1007" s="15"/>
    </row>
    <row r="1008" spans="1:8" x14ac:dyDescent="0.25">
      <c r="A1008" s="3" t="s">
        <v>7927</v>
      </c>
      <c r="B1008" s="4" t="s">
        <v>1479</v>
      </c>
      <c r="C1008" s="12">
        <v>45804.314876584387</v>
      </c>
      <c r="D1008" s="12">
        <v>45807.314876584387</v>
      </c>
      <c r="E1008" s="12">
        <v>45810.314876584387</v>
      </c>
      <c r="F1008" s="4">
        <v>3</v>
      </c>
      <c r="G1008" s="12" t="s">
        <v>424</v>
      </c>
      <c r="H1008" s="13"/>
    </row>
    <row r="1009" spans="1:8" x14ac:dyDescent="0.25">
      <c r="A1009" s="5" t="s">
        <v>7928</v>
      </c>
      <c r="B1009" s="6" t="s">
        <v>1480</v>
      </c>
      <c r="C1009" s="14">
        <v>45804.801867911927</v>
      </c>
      <c r="D1009" s="14">
        <v>45807.801867911927</v>
      </c>
      <c r="E1009" s="14">
        <v>45809.801867911927</v>
      </c>
      <c r="F1009" s="6">
        <v>2</v>
      </c>
      <c r="G1009" s="14" t="s">
        <v>422</v>
      </c>
      <c r="H1009" s="15"/>
    </row>
    <row r="1010" spans="1:8" x14ac:dyDescent="0.25">
      <c r="A1010" s="3" t="s">
        <v>7929</v>
      </c>
      <c r="B1010" s="4" t="s">
        <v>1481</v>
      </c>
      <c r="C1010" s="12">
        <v>45805.288859239488</v>
      </c>
      <c r="D1010" s="12">
        <v>45807.288859239488</v>
      </c>
      <c r="E1010" s="12">
        <v>45812.288859239488</v>
      </c>
      <c r="F1010" s="4">
        <v>5</v>
      </c>
      <c r="G1010" s="12" t="s">
        <v>424</v>
      </c>
      <c r="H1010" s="13"/>
    </row>
    <row r="1011" spans="1:8" x14ac:dyDescent="0.25">
      <c r="A1011" s="5" t="s">
        <v>7930</v>
      </c>
      <c r="B1011" s="6" t="s">
        <v>1482</v>
      </c>
      <c r="C1011" s="14">
        <v>45805.775850567043</v>
      </c>
      <c r="D1011" s="14">
        <v>45808.775850567043</v>
      </c>
      <c r="E1011" s="14">
        <v>45814.775850567043</v>
      </c>
      <c r="F1011" s="6">
        <v>6</v>
      </c>
      <c r="G1011" s="14" t="s">
        <v>424</v>
      </c>
      <c r="H1011" s="15"/>
    </row>
    <row r="1012" spans="1:8" x14ac:dyDescent="0.25">
      <c r="A1012" s="3" t="s">
        <v>7931</v>
      </c>
      <c r="B1012" s="4" t="s">
        <v>1483</v>
      </c>
      <c r="C1012" s="12">
        <v>45806.262841894597</v>
      </c>
      <c r="D1012" s="12">
        <v>45809.262841894597</v>
      </c>
      <c r="E1012" s="12">
        <v>45813.262841894597</v>
      </c>
      <c r="F1012" s="4">
        <v>4</v>
      </c>
      <c r="G1012" s="12" t="s">
        <v>424</v>
      </c>
      <c r="H1012" s="13"/>
    </row>
    <row r="1013" spans="1:8" x14ac:dyDescent="0.25">
      <c r="A1013" s="5" t="s">
        <v>7932</v>
      </c>
      <c r="B1013" s="6" t="s">
        <v>1485</v>
      </c>
      <c r="C1013" s="14">
        <v>45807.236824549698</v>
      </c>
      <c r="D1013" s="14">
        <v>45809.236824549698</v>
      </c>
      <c r="E1013" s="14">
        <v>45814.236824549698</v>
      </c>
      <c r="F1013" s="6">
        <v>5</v>
      </c>
      <c r="G1013" s="14" t="s">
        <v>421</v>
      </c>
      <c r="H1013" s="15"/>
    </row>
    <row r="1014" spans="1:8" x14ac:dyDescent="0.25">
      <c r="A1014" s="3" t="s">
        <v>7933</v>
      </c>
      <c r="B1014" s="4" t="s">
        <v>1487</v>
      </c>
      <c r="C1014" s="12">
        <v>45808.210807204792</v>
      </c>
      <c r="D1014" s="12">
        <v>45810.210807204792</v>
      </c>
      <c r="E1014" s="12">
        <v>45813.210807204792</v>
      </c>
      <c r="F1014" s="4">
        <v>3</v>
      </c>
      <c r="G1014" s="12" t="s">
        <v>421</v>
      </c>
      <c r="H1014" s="13"/>
    </row>
    <row r="1015" spans="1:8" x14ac:dyDescent="0.25">
      <c r="A1015" s="5" t="s">
        <v>7934</v>
      </c>
      <c r="B1015" s="6" t="s">
        <v>1488</v>
      </c>
      <c r="C1015" s="14">
        <v>45808.697798532346</v>
      </c>
      <c r="D1015" s="14">
        <v>45811.697798532346</v>
      </c>
      <c r="E1015" s="14">
        <v>45812.697798532346</v>
      </c>
      <c r="F1015" s="6">
        <v>1</v>
      </c>
      <c r="G1015" s="14" t="s">
        <v>421</v>
      </c>
      <c r="H1015" s="15"/>
    </row>
    <row r="1016" spans="1:8" x14ac:dyDescent="0.25">
      <c r="A1016" s="3" t="s">
        <v>7935</v>
      </c>
      <c r="B1016" s="4" t="s">
        <v>1489</v>
      </c>
      <c r="C1016" s="12">
        <v>45809.184789859893</v>
      </c>
      <c r="D1016" s="12">
        <v>45812.184789859893</v>
      </c>
      <c r="E1016" s="12">
        <v>45816.184789859893</v>
      </c>
      <c r="F1016" s="4">
        <v>4</v>
      </c>
      <c r="G1016" s="12" t="s">
        <v>424</v>
      </c>
      <c r="H1016" s="13"/>
    </row>
    <row r="1017" spans="1:8" x14ac:dyDescent="0.25">
      <c r="A1017" s="5" t="s">
        <v>7936</v>
      </c>
      <c r="B1017" s="6" t="s">
        <v>1490</v>
      </c>
      <c r="C1017" s="14">
        <v>45809.671781187462</v>
      </c>
      <c r="D1017" s="14">
        <v>45812.671781187462</v>
      </c>
      <c r="E1017" s="14">
        <v>45818.671781187462</v>
      </c>
      <c r="F1017" s="6">
        <v>6</v>
      </c>
      <c r="G1017" s="14" t="s">
        <v>423</v>
      </c>
      <c r="H1017" s="15"/>
    </row>
    <row r="1018" spans="1:8" x14ac:dyDescent="0.25">
      <c r="A1018" s="3" t="s">
        <v>7937</v>
      </c>
      <c r="B1018" s="4" t="s">
        <v>1491</v>
      </c>
      <c r="C1018" s="12">
        <v>45810.158772515002</v>
      </c>
      <c r="D1018" s="12">
        <v>45811.158772515002</v>
      </c>
      <c r="E1018" s="12">
        <v>45813.158772515002</v>
      </c>
      <c r="F1018" s="4">
        <v>2</v>
      </c>
      <c r="G1018" s="12" t="s">
        <v>421</v>
      </c>
      <c r="H1018" s="13"/>
    </row>
    <row r="1019" spans="1:8" x14ac:dyDescent="0.25">
      <c r="A1019" s="5" t="s">
        <v>7938</v>
      </c>
      <c r="B1019" s="6" t="s">
        <v>1492</v>
      </c>
      <c r="C1019" s="14">
        <v>45810.645763842564</v>
      </c>
      <c r="D1019" s="14">
        <v>45812.645763842564</v>
      </c>
      <c r="E1019" s="14">
        <v>45814.645763842564</v>
      </c>
      <c r="F1019" s="6">
        <v>2</v>
      </c>
      <c r="G1019" s="14" t="s">
        <v>423</v>
      </c>
      <c r="H1019" s="15"/>
    </row>
    <row r="1020" spans="1:8" x14ac:dyDescent="0.25">
      <c r="A1020" s="3" t="s">
        <v>7939</v>
      </c>
      <c r="B1020" s="4" t="s">
        <v>1493</v>
      </c>
      <c r="C1020" s="12">
        <v>45811.132755170103</v>
      </c>
      <c r="D1020" s="12">
        <v>45814.132755170103</v>
      </c>
      <c r="E1020" s="12">
        <v>45815.132755170103</v>
      </c>
      <c r="F1020" s="4">
        <v>1</v>
      </c>
      <c r="G1020" s="12" t="s">
        <v>423</v>
      </c>
      <c r="H1020" s="13"/>
    </row>
    <row r="1021" spans="1:8" x14ac:dyDescent="0.25">
      <c r="A1021" s="5" t="s">
        <v>7940</v>
      </c>
      <c r="B1021" s="6" t="s">
        <v>1494</v>
      </c>
      <c r="C1021" s="14">
        <v>45811.619746497658</v>
      </c>
      <c r="D1021" s="14">
        <v>45814.619746497658</v>
      </c>
      <c r="E1021" s="14">
        <v>45815.619746497658</v>
      </c>
      <c r="F1021" s="6">
        <v>1</v>
      </c>
      <c r="G1021" s="14" t="s">
        <v>424</v>
      </c>
      <c r="H1021" s="15"/>
    </row>
    <row r="1022" spans="1:8" x14ac:dyDescent="0.25">
      <c r="A1022" s="3" t="s">
        <v>7941</v>
      </c>
      <c r="B1022" s="4" t="s">
        <v>1495</v>
      </c>
      <c r="C1022" s="12">
        <v>45812.106737825212</v>
      </c>
      <c r="D1022" s="12">
        <v>45815.106737825212</v>
      </c>
      <c r="E1022" s="12">
        <v>45818.106737825212</v>
      </c>
      <c r="F1022" s="4">
        <v>3</v>
      </c>
      <c r="G1022" s="12" t="s">
        <v>422</v>
      </c>
      <c r="H1022" s="13"/>
    </row>
    <row r="1023" spans="1:8" x14ac:dyDescent="0.25">
      <c r="A1023" s="5" t="s">
        <v>7942</v>
      </c>
      <c r="B1023" s="6" t="s">
        <v>1496</v>
      </c>
      <c r="C1023" s="14">
        <v>45812.593729152773</v>
      </c>
      <c r="D1023" s="14">
        <v>45814.593729152773</v>
      </c>
      <c r="E1023" s="14">
        <v>45816.593729152773</v>
      </c>
      <c r="F1023" s="6">
        <v>2</v>
      </c>
      <c r="G1023" s="14" t="s">
        <v>424</v>
      </c>
      <c r="H1023" s="15"/>
    </row>
    <row r="1024" spans="1:8" x14ac:dyDescent="0.25">
      <c r="A1024" s="3" t="s">
        <v>7943</v>
      </c>
      <c r="B1024" s="4" t="s">
        <v>1497</v>
      </c>
      <c r="C1024" s="12">
        <v>45813.080720480313</v>
      </c>
      <c r="D1024" s="12">
        <v>45815.080720480313</v>
      </c>
      <c r="E1024" s="12">
        <v>45819.080720480313</v>
      </c>
      <c r="F1024" s="4">
        <v>4</v>
      </c>
      <c r="G1024" s="12" t="s">
        <v>422</v>
      </c>
      <c r="H1024" s="13"/>
    </row>
    <row r="1025" spans="1:8" x14ac:dyDescent="0.25">
      <c r="A1025" s="5" t="s">
        <v>7944</v>
      </c>
      <c r="B1025" s="6" t="s">
        <v>1498</v>
      </c>
      <c r="C1025" s="14">
        <v>45813.567711807867</v>
      </c>
      <c r="D1025" s="14">
        <v>45815.567711807867</v>
      </c>
      <c r="E1025" s="14">
        <v>45821.567711807867</v>
      </c>
      <c r="F1025" s="6">
        <v>6</v>
      </c>
      <c r="G1025" s="14" t="s">
        <v>422</v>
      </c>
      <c r="H1025" s="15"/>
    </row>
    <row r="1026" spans="1:8" x14ac:dyDescent="0.25">
      <c r="A1026" s="3" t="s">
        <v>7945</v>
      </c>
      <c r="B1026" s="4" t="s">
        <v>1499</v>
      </c>
      <c r="C1026" s="12">
        <v>45814.054703135407</v>
      </c>
      <c r="D1026" s="12">
        <v>45817.054703135407</v>
      </c>
      <c r="E1026" s="12">
        <v>45818.054703135407</v>
      </c>
      <c r="F1026" s="4">
        <v>1</v>
      </c>
      <c r="G1026" s="12" t="s">
        <v>424</v>
      </c>
      <c r="H1026" s="13"/>
    </row>
    <row r="1027" spans="1:8" x14ac:dyDescent="0.25">
      <c r="A1027" s="5" t="s">
        <v>7946</v>
      </c>
      <c r="B1027" s="6" t="s">
        <v>1500</v>
      </c>
      <c r="C1027" s="14">
        <v>45814.541694462983</v>
      </c>
      <c r="D1027" s="14">
        <v>45816.541694462983</v>
      </c>
      <c r="E1027" s="14">
        <v>45817.541694462983</v>
      </c>
      <c r="F1027" s="6">
        <v>1</v>
      </c>
      <c r="G1027" s="14" t="s">
        <v>424</v>
      </c>
      <c r="H1027" s="15"/>
    </row>
    <row r="1028" spans="1:8" x14ac:dyDescent="0.25">
      <c r="A1028" s="3" t="s">
        <v>7947</v>
      </c>
      <c r="B1028" s="4" t="s">
        <v>1501</v>
      </c>
      <c r="C1028" s="12">
        <v>45815.028685790523</v>
      </c>
      <c r="D1028" s="12">
        <v>45818.028685790523</v>
      </c>
      <c r="E1028" s="12">
        <v>45819.028685790523</v>
      </c>
      <c r="F1028" s="4">
        <v>1</v>
      </c>
      <c r="G1028" s="12" t="s">
        <v>422</v>
      </c>
      <c r="H1028" s="13"/>
    </row>
    <row r="1029" spans="1:8" x14ac:dyDescent="0.25">
      <c r="A1029" s="5" t="s">
        <v>7948</v>
      </c>
      <c r="B1029" s="6" t="s">
        <v>1503</v>
      </c>
      <c r="C1029" s="14">
        <v>45816.002668445617</v>
      </c>
      <c r="D1029" s="14">
        <v>45818.002668445617</v>
      </c>
      <c r="E1029" s="14">
        <v>45822.002668445617</v>
      </c>
      <c r="F1029" s="6">
        <v>4</v>
      </c>
      <c r="G1029" s="14" t="s">
        <v>422</v>
      </c>
      <c r="H1029" s="15"/>
    </row>
    <row r="1030" spans="1:8" x14ac:dyDescent="0.25">
      <c r="A1030" s="3" t="s">
        <v>7949</v>
      </c>
      <c r="B1030" s="4" t="s">
        <v>1504</v>
      </c>
      <c r="C1030" s="12">
        <v>45816.489659773171</v>
      </c>
      <c r="D1030" s="12">
        <v>45818.489659773171</v>
      </c>
      <c r="E1030" s="12">
        <v>45820.489659773171</v>
      </c>
      <c r="F1030" s="4">
        <v>2</v>
      </c>
      <c r="G1030" s="12" t="s">
        <v>423</v>
      </c>
      <c r="H1030" s="13"/>
    </row>
    <row r="1031" spans="1:8" x14ac:dyDescent="0.25">
      <c r="A1031" s="5" t="s">
        <v>7950</v>
      </c>
      <c r="B1031" s="6" t="s">
        <v>1506</v>
      </c>
      <c r="C1031" s="14">
        <v>45817.463642428273</v>
      </c>
      <c r="D1031" s="14">
        <v>45819.463642428273</v>
      </c>
      <c r="E1031" s="14">
        <v>45825.463642428273</v>
      </c>
      <c r="F1031" s="6">
        <v>6</v>
      </c>
      <c r="G1031" s="14" t="s">
        <v>423</v>
      </c>
      <c r="H1031" s="15"/>
    </row>
    <row r="1032" spans="1:8" x14ac:dyDescent="0.25">
      <c r="A1032" s="3" t="s">
        <v>7951</v>
      </c>
      <c r="B1032" s="4" t="s">
        <v>1507</v>
      </c>
      <c r="C1032" s="12">
        <v>45817.950633755827</v>
      </c>
      <c r="D1032" s="12">
        <v>45819.950633755827</v>
      </c>
      <c r="E1032" s="12">
        <v>45823.950633755827</v>
      </c>
      <c r="F1032" s="4">
        <v>4</v>
      </c>
      <c r="G1032" s="12" t="s">
        <v>421</v>
      </c>
      <c r="H1032" s="13"/>
    </row>
    <row r="1033" spans="1:8" x14ac:dyDescent="0.25">
      <c r="A1033" s="5" t="s">
        <v>7952</v>
      </c>
      <c r="B1033" s="6" t="s">
        <v>1508</v>
      </c>
      <c r="C1033" s="14">
        <v>45818.437625083381</v>
      </c>
      <c r="D1033" s="14">
        <v>45821.437625083381</v>
      </c>
      <c r="E1033" s="14">
        <v>45824.437625083381</v>
      </c>
      <c r="F1033" s="6">
        <v>3</v>
      </c>
      <c r="G1033" s="14" t="s">
        <v>423</v>
      </c>
      <c r="H1033" s="15"/>
    </row>
    <row r="1034" spans="1:8" x14ac:dyDescent="0.25">
      <c r="A1034" s="3" t="s">
        <v>7953</v>
      </c>
      <c r="B1034" s="4" t="s">
        <v>1509</v>
      </c>
      <c r="C1034" s="12">
        <v>45818.924616410943</v>
      </c>
      <c r="D1034" s="12">
        <v>45821.924616410943</v>
      </c>
      <c r="E1034" s="12">
        <v>45827.924616410943</v>
      </c>
      <c r="F1034" s="4">
        <v>6</v>
      </c>
      <c r="G1034" s="12" t="s">
        <v>423</v>
      </c>
      <c r="H1034" s="13"/>
    </row>
    <row r="1035" spans="1:8" x14ac:dyDescent="0.25">
      <c r="A1035" s="5" t="s">
        <v>7954</v>
      </c>
      <c r="B1035" s="6" t="s">
        <v>1510</v>
      </c>
      <c r="C1035" s="14">
        <v>45819.411607738482</v>
      </c>
      <c r="D1035" s="14">
        <v>45822.411607738482</v>
      </c>
      <c r="E1035" s="14">
        <v>45823.411607738482</v>
      </c>
      <c r="F1035" s="6">
        <v>1</v>
      </c>
      <c r="G1035" s="14" t="s">
        <v>422</v>
      </c>
      <c r="H1035" s="15"/>
    </row>
    <row r="1036" spans="1:8" x14ac:dyDescent="0.25">
      <c r="A1036" s="3" t="s">
        <v>7955</v>
      </c>
      <c r="B1036" s="4" t="s">
        <v>1512</v>
      </c>
      <c r="C1036" s="12">
        <v>45820.385590393591</v>
      </c>
      <c r="D1036" s="12">
        <v>45823.385590393591</v>
      </c>
      <c r="E1036" s="12">
        <v>45826.385590393591</v>
      </c>
      <c r="F1036" s="4">
        <v>3</v>
      </c>
      <c r="G1036" s="12" t="s">
        <v>424</v>
      </c>
      <c r="H1036" s="13"/>
    </row>
    <row r="1037" spans="1:8" x14ac:dyDescent="0.25">
      <c r="A1037" s="5" t="s">
        <v>7956</v>
      </c>
      <c r="B1037" s="6" t="s">
        <v>1513</v>
      </c>
      <c r="C1037" s="14">
        <v>45820.872581721153</v>
      </c>
      <c r="D1037" s="14">
        <v>45822.872581721153</v>
      </c>
      <c r="E1037" s="14">
        <v>45825.872581721153</v>
      </c>
      <c r="F1037" s="6">
        <v>3</v>
      </c>
      <c r="G1037" s="14" t="s">
        <v>422</v>
      </c>
      <c r="H1037" s="15"/>
    </row>
    <row r="1038" spans="1:8" x14ac:dyDescent="0.25">
      <c r="A1038" s="3" t="s">
        <v>7957</v>
      </c>
      <c r="B1038" s="4" t="s">
        <v>1514</v>
      </c>
      <c r="C1038" s="12">
        <v>45821.359573048692</v>
      </c>
      <c r="D1038" s="12">
        <v>45822.359573048692</v>
      </c>
      <c r="E1038" s="12">
        <v>45828.359573048692</v>
      </c>
      <c r="F1038" s="4">
        <v>6</v>
      </c>
      <c r="G1038" s="12" t="s">
        <v>421</v>
      </c>
      <c r="H1038" s="13"/>
    </row>
    <row r="1039" spans="1:8" x14ac:dyDescent="0.25">
      <c r="A1039" s="5" t="s">
        <v>7958</v>
      </c>
      <c r="B1039" s="6" t="s">
        <v>1515</v>
      </c>
      <c r="C1039" s="14">
        <v>45821.846564376247</v>
      </c>
      <c r="D1039" s="14">
        <v>45824.846564376247</v>
      </c>
      <c r="E1039" s="14">
        <v>45829.846564376247</v>
      </c>
      <c r="F1039" s="6">
        <v>5</v>
      </c>
      <c r="G1039" s="14" t="s">
        <v>424</v>
      </c>
      <c r="H1039" s="15"/>
    </row>
    <row r="1040" spans="1:8" x14ac:dyDescent="0.25">
      <c r="A1040" s="3" t="s">
        <v>7959</v>
      </c>
      <c r="B1040" s="4" t="s">
        <v>1516</v>
      </c>
      <c r="C1040" s="12">
        <v>45822.333555703794</v>
      </c>
      <c r="D1040" s="12">
        <v>45823.333555703794</v>
      </c>
      <c r="E1040" s="12">
        <v>45824.333555703794</v>
      </c>
      <c r="F1040" s="4">
        <v>1</v>
      </c>
      <c r="G1040" s="12" t="s">
        <v>421</v>
      </c>
      <c r="H1040" s="13"/>
    </row>
    <row r="1041" spans="1:8" x14ac:dyDescent="0.25">
      <c r="A1041" s="5" t="s">
        <v>7960</v>
      </c>
      <c r="B1041" s="6" t="s">
        <v>1517</v>
      </c>
      <c r="C1041" s="14">
        <v>45822.820547031362</v>
      </c>
      <c r="D1041" s="14">
        <v>45823.820547031362</v>
      </c>
      <c r="E1041" s="14">
        <v>45825.820547031362</v>
      </c>
      <c r="F1041" s="6">
        <v>2</v>
      </c>
      <c r="G1041" s="14" t="s">
        <v>423</v>
      </c>
      <c r="H1041" s="15"/>
    </row>
    <row r="1042" spans="1:8" x14ac:dyDescent="0.25">
      <c r="A1042" s="3" t="s">
        <v>7961</v>
      </c>
      <c r="B1042" s="4" t="s">
        <v>1518</v>
      </c>
      <c r="C1042" s="12">
        <v>45823.307538358902</v>
      </c>
      <c r="D1042" s="12">
        <v>45825.307538358902</v>
      </c>
      <c r="E1042" s="12">
        <v>45827.307538358902</v>
      </c>
      <c r="F1042" s="4">
        <v>2</v>
      </c>
      <c r="G1042" s="12" t="s">
        <v>424</v>
      </c>
      <c r="H1042" s="13"/>
    </row>
    <row r="1043" spans="1:8" x14ac:dyDescent="0.25">
      <c r="A1043" s="5" t="s">
        <v>7962</v>
      </c>
      <c r="B1043" s="6" t="s">
        <v>1519</v>
      </c>
      <c r="C1043" s="14">
        <v>45823.794529686449</v>
      </c>
      <c r="D1043" s="14">
        <v>45824.794529686449</v>
      </c>
      <c r="E1043" s="14">
        <v>45826.794529686449</v>
      </c>
      <c r="F1043" s="6">
        <v>2</v>
      </c>
      <c r="G1043" s="14" t="s">
        <v>424</v>
      </c>
      <c r="H1043" s="15"/>
    </row>
    <row r="1044" spans="1:8" x14ac:dyDescent="0.25">
      <c r="A1044" s="3" t="s">
        <v>7963</v>
      </c>
      <c r="B1044" s="4" t="s">
        <v>1520</v>
      </c>
      <c r="C1044" s="12">
        <v>45824.281521014003</v>
      </c>
      <c r="D1044" s="12">
        <v>45827.281521014003</v>
      </c>
      <c r="E1044" s="12">
        <v>45833.281521014003</v>
      </c>
      <c r="F1044" s="4">
        <v>6</v>
      </c>
      <c r="G1044" s="12" t="s">
        <v>421</v>
      </c>
      <c r="H1044" s="13"/>
    </row>
    <row r="1045" spans="1:8" x14ac:dyDescent="0.25">
      <c r="A1045" s="5" t="s">
        <v>7964</v>
      </c>
      <c r="B1045" s="6" t="s">
        <v>1521</v>
      </c>
      <c r="C1045" s="14">
        <v>45824.76851234155</v>
      </c>
      <c r="D1045" s="14">
        <v>45825.76851234155</v>
      </c>
      <c r="E1045" s="14">
        <v>45826.76851234155</v>
      </c>
      <c r="F1045" s="6">
        <v>1</v>
      </c>
      <c r="G1045" s="14" t="s">
        <v>424</v>
      </c>
      <c r="H1045" s="15"/>
    </row>
    <row r="1046" spans="1:8" x14ac:dyDescent="0.25">
      <c r="A1046" s="3" t="s">
        <v>7965</v>
      </c>
      <c r="B1046" s="4" t="s">
        <v>1522</v>
      </c>
      <c r="C1046" s="12">
        <v>45825.255503669112</v>
      </c>
      <c r="D1046" s="12">
        <v>45826.255503669112</v>
      </c>
      <c r="E1046" s="12">
        <v>45832.255503669112</v>
      </c>
      <c r="F1046" s="4">
        <v>6</v>
      </c>
      <c r="G1046" s="12" t="s">
        <v>424</v>
      </c>
      <c r="H1046" s="13"/>
    </row>
    <row r="1047" spans="1:8" x14ac:dyDescent="0.25">
      <c r="A1047" s="5" t="s">
        <v>7966</v>
      </c>
      <c r="B1047" s="6" t="s">
        <v>1523</v>
      </c>
      <c r="C1047" s="14">
        <v>45825.742494996652</v>
      </c>
      <c r="D1047" s="14">
        <v>45827.742494996652</v>
      </c>
      <c r="E1047" s="14">
        <v>45829.742494996652</v>
      </c>
      <c r="F1047" s="6">
        <v>2</v>
      </c>
      <c r="G1047" s="14" t="s">
        <v>424</v>
      </c>
      <c r="H1047" s="15"/>
    </row>
    <row r="1048" spans="1:8" x14ac:dyDescent="0.25">
      <c r="A1048" s="3" t="s">
        <v>7967</v>
      </c>
      <c r="B1048" s="4" t="s">
        <v>1524</v>
      </c>
      <c r="C1048" s="12">
        <v>45826.229486324213</v>
      </c>
      <c r="D1048" s="12">
        <v>45828.229486324213</v>
      </c>
      <c r="E1048" s="12">
        <v>45832.229486324213</v>
      </c>
      <c r="F1048" s="4">
        <v>4</v>
      </c>
      <c r="G1048" s="12" t="s">
        <v>423</v>
      </c>
      <c r="H1048" s="13"/>
    </row>
    <row r="1049" spans="1:8" x14ac:dyDescent="0.25">
      <c r="A1049" s="5" t="s">
        <v>7968</v>
      </c>
      <c r="B1049" s="6" t="s">
        <v>1525</v>
      </c>
      <c r="C1049" s="14">
        <v>45826.71647765176</v>
      </c>
      <c r="D1049" s="14">
        <v>45829.71647765176</v>
      </c>
      <c r="E1049" s="14">
        <v>45833.71647765176</v>
      </c>
      <c r="F1049" s="6">
        <v>4</v>
      </c>
      <c r="G1049" s="14" t="s">
        <v>421</v>
      </c>
      <c r="H1049" s="15"/>
    </row>
    <row r="1050" spans="1:8" x14ac:dyDescent="0.25">
      <c r="A1050" s="3" t="s">
        <v>7969</v>
      </c>
      <c r="B1050" s="4" t="s">
        <v>1526</v>
      </c>
      <c r="C1050" s="12">
        <v>45827.203468979307</v>
      </c>
      <c r="D1050" s="12">
        <v>45829.203468979307</v>
      </c>
      <c r="E1050" s="12">
        <v>45830.203468979307</v>
      </c>
      <c r="F1050" s="4">
        <v>1</v>
      </c>
      <c r="G1050" s="12" t="s">
        <v>424</v>
      </c>
      <c r="H1050" s="13"/>
    </row>
    <row r="1051" spans="1:8" x14ac:dyDescent="0.25">
      <c r="A1051" s="5" t="s">
        <v>7970</v>
      </c>
      <c r="B1051" s="6" t="s">
        <v>1527</v>
      </c>
      <c r="C1051" s="14">
        <v>45827.690460306861</v>
      </c>
      <c r="D1051" s="14">
        <v>45830.690460306861</v>
      </c>
      <c r="E1051" s="14">
        <v>45832.690460306861</v>
      </c>
      <c r="F1051" s="6">
        <v>2</v>
      </c>
      <c r="G1051" s="14" t="s">
        <v>422</v>
      </c>
      <c r="H1051" s="15"/>
    </row>
    <row r="1052" spans="1:8" x14ac:dyDescent="0.25">
      <c r="A1052" s="3" t="s">
        <v>7971</v>
      </c>
      <c r="B1052" s="4" t="s">
        <v>1528</v>
      </c>
      <c r="C1052" s="12">
        <v>45828.177451634423</v>
      </c>
      <c r="D1052" s="12">
        <v>45831.177451634423</v>
      </c>
      <c r="E1052" s="12">
        <v>45837.177451634423</v>
      </c>
      <c r="F1052" s="4">
        <v>6</v>
      </c>
      <c r="G1052" s="12" t="s">
        <v>422</v>
      </c>
      <c r="H1052" s="13"/>
    </row>
    <row r="1053" spans="1:8" x14ac:dyDescent="0.25">
      <c r="A1053" s="5" t="s">
        <v>7972</v>
      </c>
      <c r="B1053" s="6" t="s">
        <v>1529</v>
      </c>
      <c r="C1053" s="14">
        <v>45828.66444296197</v>
      </c>
      <c r="D1053" s="14">
        <v>45830.66444296197</v>
      </c>
      <c r="E1053" s="14">
        <v>45835.66444296197</v>
      </c>
      <c r="F1053" s="6">
        <v>5</v>
      </c>
      <c r="G1053" s="14" t="s">
        <v>422</v>
      </c>
      <c r="H1053" s="15"/>
    </row>
    <row r="1054" spans="1:8" x14ac:dyDescent="0.25">
      <c r="A1054" s="3" t="s">
        <v>7973</v>
      </c>
      <c r="B1054" s="4" t="s">
        <v>1530</v>
      </c>
      <c r="C1054" s="12">
        <v>45829.151434289517</v>
      </c>
      <c r="D1054" s="12">
        <v>45830.151434289517</v>
      </c>
      <c r="E1054" s="12">
        <v>45835.151434289517</v>
      </c>
      <c r="F1054" s="4">
        <v>5</v>
      </c>
      <c r="G1054" s="12" t="s">
        <v>422</v>
      </c>
      <c r="H1054" s="13"/>
    </row>
    <row r="1055" spans="1:8" x14ac:dyDescent="0.25">
      <c r="A1055" s="5" t="s">
        <v>7974</v>
      </c>
      <c r="B1055" s="6" t="s">
        <v>1531</v>
      </c>
      <c r="C1055" s="14">
        <v>45829.638425617071</v>
      </c>
      <c r="D1055" s="14">
        <v>45831.638425617071</v>
      </c>
      <c r="E1055" s="14">
        <v>45836.638425617071</v>
      </c>
      <c r="F1055" s="6">
        <v>5</v>
      </c>
      <c r="G1055" s="14" t="s">
        <v>423</v>
      </c>
      <c r="H1055" s="15"/>
    </row>
    <row r="1056" spans="1:8" x14ac:dyDescent="0.25">
      <c r="A1056" s="3" t="s">
        <v>7975</v>
      </c>
      <c r="B1056" s="4" t="s">
        <v>1532</v>
      </c>
      <c r="C1056" s="12">
        <v>45830.125416944633</v>
      </c>
      <c r="D1056" s="12">
        <v>45831.125416944633</v>
      </c>
      <c r="E1056" s="12">
        <v>45835.125416944633</v>
      </c>
      <c r="F1056" s="4">
        <v>4</v>
      </c>
      <c r="G1056" s="12" t="s">
        <v>424</v>
      </c>
      <c r="H1056" s="13"/>
    </row>
    <row r="1057" spans="1:8" x14ac:dyDescent="0.25">
      <c r="A1057" s="5" t="s">
        <v>7976</v>
      </c>
      <c r="B1057" s="6" t="s">
        <v>1533</v>
      </c>
      <c r="C1057" s="14">
        <v>45830.612408272173</v>
      </c>
      <c r="D1057" s="14">
        <v>45831.612408272173</v>
      </c>
      <c r="E1057" s="14">
        <v>45837.612408272173</v>
      </c>
      <c r="F1057" s="6">
        <v>6</v>
      </c>
      <c r="G1057" s="14" t="s">
        <v>421</v>
      </c>
      <c r="H1057" s="15"/>
    </row>
    <row r="1058" spans="1:8" x14ac:dyDescent="0.25">
      <c r="A1058" s="3" t="s">
        <v>7977</v>
      </c>
      <c r="B1058" s="4" t="s">
        <v>1534</v>
      </c>
      <c r="C1058" s="12">
        <v>45831.09939959972</v>
      </c>
      <c r="D1058" s="12">
        <v>45834.09939959972</v>
      </c>
      <c r="E1058" s="12">
        <v>45839.09939959972</v>
      </c>
      <c r="F1058" s="4">
        <v>5</v>
      </c>
      <c r="G1058" s="12" t="s">
        <v>424</v>
      </c>
      <c r="H1058" s="13"/>
    </row>
    <row r="1059" spans="1:8" x14ac:dyDescent="0.25">
      <c r="A1059" s="5" t="s">
        <v>7978</v>
      </c>
      <c r="B1059" s="6" t="s">
        <v>1535</v>
      </c>
      <c r="C1059" s="14">
        <v>45831.586390927281</v>
      </c>
      <c r="D1059" s="14">
        <v>45834.586390927281</v>
      </c>
      <c r="E1059" s="14">
        <v>45836.586390927281</v>
      </c>
      <c r="F1059" s="6">
        <v>2</v>
      </c>
      <c r="G1059" s="14" t="s">
        <v>423</v>
      </c>
      <c r="H1059" s="15"/>
    </row>
    <row r="1060" spans="1:8" x14ac:dyDescent="0.25">
      <c r="A1060" s="3" t="s">
        <v>7979</v>
      </c>
      <c r="B1060" s="4" t="s">
        <v>1536</v>
      </c>
      <c r="C1060" s="12">
        <v>45832.073382254828</v>
      </c>
      <c r="D1060" s="12">
        <v>45834.073382254828</v>
      </c>
      <c r="E1060" s="12">
        <v>45836.073382254828</v>
      </c>
      <c r="F1060" s="4">
        <v>2</v>
      </c>
      <c r="G1060" s="12" t="s">
        <v>422</v>
      </c>
      <c r="H1060" s="13"/>
    </row>
    <row r="1061" spans="1:8" x14ac:dyDescent="0.25">
      <c r="A1061" s="5" t="s">
        <v>7980</v>
      </c>
      <c r="B1061" s="6" t="s">
        <v>1537</v>
      </c>
      <c r="C1061" s="14">
        <v>45832.560373582382</v>
      </c>
      <c r="D1061" s="14">
        <v>45833.560373582382</v>
      </c>
      <c r="E1061" s="14">
        <v>45838.560373582382</v>
      </c>
      <c r="F1061" s="6">
        <v>5</v>
      </c>
      <c r="G1061" s="14" t="s">
        <v>423</v>
      </c>
      <c r="H1061" s="15"/>
    </row>
    <row r="1062" spans="1:8" x14ac:dyDescent="0.25">
      <c r="A1062" s="3" t="s">
        <v>7981</v>
      </c>
      <c r="B1062" s="4" t="s">
        <v>1538</v>
      </c>
      <c r="C1062" s="12">
        <v>45833.047364909929</v>
      </c>
      <c r="D1062" s="12">
        <v>45835.047364909929</v>
      </c>
      <c r="E1062" s="12">
        <v>45838.047364909929</v>
      </c>
      <c r="F1062" s="4">
        <v>3</v>
      </c>
      <c r="G1062" s="12" t="s">
        <v>424</v>
      </c>
      <c r="H1062" s="13"/>
    </row>
    <row r="1063" spans="1:8" x14ac:dyDescent="0.25">
      <c r="A1063" s="5" t="s">
        <v>7982</v>
      </c>
      <c r="B1063" s="6" t="s">
        <v>1539</v>
      </c>
      <c r="C1063" s="14">
        <v>45833.534356237491</v>
      </c>
      <c r="D1063" s="14">
        <v>45836.534356237491</v>
      </c>
      <c r="E1063" s="14">
        <v>45841.534356237491</v>
      </c>
      <c r="F1063" s="6">
        <v>5</v>
      </c>
      <c r="G1063" s="14" t="s">
        <v>421</v>
      </c>
      <c r="H1063" s="15"/>
    </row>
    <row r="1064" spans="1:8" x14ac:dyDescent="0.25">
      <c r="A1064" s="3" t="s">
        <v>7983</v>
      </c>
      <c r="B1064" s="4" t="s">
        <v>1540</v>
      </c>
      <c r="C1064" s="12">
        <v>45834.021347565038</v>
      </c>
      <c r="D1064" s="12">
        <v>45835.021347565038</v>
      </c>
      <c r="E1064" s="12">
        <v>45838.021347565038</v>
      </c>
      <c r="F1064" s="4">
        <v>3</v>
      </c>
      <c r="G1064" s="12" t="s">
        <v>423</v>
      </c>
      <c r="H1064" s="13"/>
    </row>
    <row r="1065" spans="1:8" x14ac:dyDescent="0.25">
      <c r="A1065" s="5" t="s">
        <v>7984</v>
      </c>
      <c r="B1065" s="6" t="s">
        <v>1541</v>
      </c>
      <c r="C1065" s="14">
        <v>45834.508338892592</v>
      </c>
      <c r="D1065" s="14">
        <v>45836.508338892592</v>
      </c>
      <c r="E1065" s="14">
        <v>45837.508338892592</v>
      </c>
      <c r="F1065" s="6">
        <v>1</v>
      </c>
      <c r="G1065" s="14" t="s">
        <v>421</v>
      </c>
      <c r="H1065" s="15"/>
    </row>
    <row r="1066" spans="1:8" x14ac:dyDescent="0.25">
      <c r="A1066" s="3" t="s">
        <v>7985</v>
      </c>
      <c r="B1066" s="4" t="s">
        <v>1542</v>
      </c>
      <c r="C1066" s="12">
        <v>45834.995330220139</v>
      </c>
      <c r="D1066" s="12">
        <v>45836.995330220139</v>
      </c>
      <c r="E1066" s="12">
        <v>45837.995330220139</v>
      </c>
      <c r="F1066" s="4">
        <v>1</v>
      </c>
      <c r="G1066" s="12" t="s">
        <v>423</v>
      </c>
      <c r="H1066" s="13"/>
    </row>
    <row r="1067" spans="1:8" x14ac:dyDescent="0.25">
      <c r="A1067" s="5" t="s">
        <v>7986</v>
      </c>
      <c r="B1067" s="6" t="s">
        <v>1543</v>
      </c>
      <c r="C1067" s="14">
        <v>45835.482321547694</v>
      </c>
      <c r="D1067" s="14">
        <v>45838.482321547694</v>
      </c>
      <c r="E1067" s="14">
        <v>45840.482321547694</v>
      </c>
      <c r="F1067" s="6">
        <v>2</v>
      </c>
      <c r="G1067" s="14" t="s">
        <v>421</v>
      </c>
      <c r="H1067" s="15"/>
    </row>
    <row r="1068" spans="1:8" x14ac:dyDescent="0.25">
      <c r="A1068" s="3" t="s">
        <v>7987</v>
      </c>
      <c r="B1068" s="4" t="s">
        <v>1544</v>
      </c>
      <c r="C1068" s="12">
        <v>45835.969312875241</v>
      </c>
      <c r="D1068" s="12">
        <v>45838.969312875241</v>
      </c>
      <c r="E1068" s="12">
        <v>45844.969312875241</v>
      </c>
      <c r="F1068" s="4">
        <v>6</v>
      </c>
      <c r="G1068" s="12" t="s">
        <v>421</v>
      </c>
      <c r="H1068" s="13"/>
    </row>
    <row r="1069" spans="1:8" x14ac:dyDescent="0.25">
      <c r="A1069" s="5" t="s">
        <v>7988</v>
      </c>
      <c r="B1069" s="6" t="s">
        <v>1545</v>
      </c>
      <c r="C1069" s="14">
        <v>45836.456304202802</v>
      </c>
      <c r="D1069" s="14">
        <v>45839.456304202802</v>
      </c>
      <c r="E1069" s="14">
        <v>45843.456304202802</v>
      </c>
      <c r="F1069" s="6">
        <v>4</v>
      </c>
      <c r="G1069" s="14" t="s">
        <v>422</v>
      </c>
      <c r="H1069" s="15"/>
    </row>
    <row r="1070" spans="1:8" x14ac:dyDescent="0.25">
      <c r="A1070" s="3" t="s">
        <v>7989</v>
      </c>
      <c r="B1070" s="4" t="s">
        <v>1546</v>
      </c>
      <c r="C1070" s="12">
        <v>45836.943295530349</v>
      </c>
      <c r="D1070" s="12">
        <v>45839.943295530349</v>
      </c>
      <c r="E1070" s="12">
        <v>45845.943295530349</v>
      </c>
      <c r="F1070" s="4">
        <v>6</v>
      </c>
      <c r="G1070" s="12" t="s">
        <v>421</v>
      </c>
      <c r="H1070" s="13"/>
    </row>
    <row r="1071" spans="1:8" x14ac:dyDescent="0.25">
      <c r="A1071" s="5" t="s">
        <v>7990</v>
      </c>
      <c r="B1071" s="6" t="s">
        <v>1547</v>
      </c>
      <c r="C1071" s="14">
        <v>45837.430286857903</v>
      </c>
      <c r="D1071" s="14">
        <v>45839.430286857903</v>
      </c>
      <c r="E1071" s="14">
        <v>45841.430286857903</v>
      </c>
      <c r="F1071" s="6">
        <v>2</v>
      </c>
      <c r="G1071" s="14" t="s">
        <v>422</v>
      </c>
      <c r="H1071" s="15"/>
    </row>
    <row r="1072" spans="1:8" x14ac:dyDescent="0.25">
      <c r="A1072" s="3" t="s">
        <v>7991</v>
      </c>
      <c r="B1072" s="4" t="s">
        <v>1548</v>
      </c>
      <c r="C1072" s="12">
        <v>45837.91727818545</v>
      </c>
      <c r="D1072" s="12">
        <v>45840.91727818545</v>
      </c>
      <c r="E1072" s="12">
        <v>45842.91727818545</v>
      </c>
      <c r="F1072" s="4">
        <v>2</v>
      </c>
      <c r="G1072" s="12" t="s">
        <v>424</v>
      </c>
      <c r="H1072" s="13"/>
    </row>
    <row r="1073" spans="1:8" x14ac:dyDescent="0.25">
      <c r="A1073" s="5" t="s">
        <v>7992</v>
      </c>
      <c r="B1073" s="6" t="s">
        <v>1549</v>
      </c>
      <c r="C1073" s="14">
        <v>45838.404269512997</v>
      </c>
      <c r="D1073" s="14">
        <v>45841.404269512997</v>
      </c>
      <c r="E1073" s="14">
        <v>45847.404269512997</v>
      </c>
      <c r="F1073" s="6">
        <v>6</v>
      </c>
      <c r="G1073" s="14" t="s">
        <v>424</v>
      </c>
      <c r="H1073" s="15"/>
    </row>
    <row r="1074" spans="1:8" x14ac:dyDescent="0.25">
      <c r="A1074" s="3" t="s">
        <v>7993</v>
      </c>
      <c r="B1074" s="4" t="s">
        <v>1550</v>
      </c>
      <c r="C1074" s="12">
        <v>45838.891260840559</v>
      </c>
      <c r="D1074" s="12">
        <v>45840.891260840559</v>
      </c>
      <c r="E1074" s="12">
        <v>45844.891260840559</v>
      </c>
      <c r="F1074" s="4">
        <v>4</v>
      </c>
      <c r="G1074" s="12" t="s">
        <v>422</v>
      </c>
      <c r="H1074" s="13"/>
    </row>
    <row r="1075" spans="1:8" x14ac:dyDescent="0.25">
      <c r="A1075" s="5" t="s">
        <v>7994</v>
      </c>
      <c r="B1075" s="6" t="s">
        <v>1551</v>
      </c>
      <c r="C1075" s="14">
        <v>45839.378252168099</v>
      </c>
      <c r="D1075" s="14">
        <v>45841.378252168099</v>
      </c>
      <c r="E1075" s="14">
        <v>45843.378252168099</v>
      </c>
      <c r="F1075" s="6">
        <v>2</v>
      </c>
      <c r="G1075" s="14" t="s">
        <v>422</v>
      </c>
      <c r="H1075" s="15"/>
    </row>
    <row r="1076" spans="1:8" x14ac:dyDescent="0.25">
      <c r="A1076" s="3" t="s">
        <v>7995</v>
      </c>
      <c r="B1076" s="4" t="s">
        <v>1552</v>
      </c>
      <c r="C1076" s="12">
        <v>45839.86524349566</v>
      </c>
      <c r="D1076" s="12">
        <v>45840.86524349566</v>
      </c>
      <c r="E1076" s="12">
        <v>45844.86524349566</v>
      </c>
      <c r="F1076" s="4">
        <v>4</v>
      </c>
      <c r="G1076" s="12" t="s">
        <v>423</v>
      </c>
      <c r="H1076" s="13"/>
    </row>
    <row r="1077" spans="1:8" x14ac:dyDescent="0.25">
      <c r="A1077" s="5" t="s">
        <v>7996</v>
      </c>
      <c r="B1077" s="6" t="s">
        <v>1553</v>
      </c>
      <c r="C1077" s="14">
        <v>45840.352234823207</v>
      </c>
      <c r="D1077" s="14">
        <v>45842.352234823207</v>
      </c>
      <c r="E1077" s="14">
        <v>45844.352234823207</v>
      </c>
      <c r="F1077" s="6">
        <v>2</v>
      </c>
      <c r="G1077" s="14" t="s">
        <v>423</v>
      </c>
      <c r="H1077" s="15"/>
    </row>
    <row r="1078" spans="1:8" x14ac:dyDescent="0.25">
      <c r="A1078" s="3" t="s">
        <v>7997</v>
      </c>
      <c r="B1078" s="4" t="s">
        <v>1554</v>
      </c>
      <c r="C1078" s="12">
        <v>45840.839226150762</v>
      </c>
      <c r="D1078" s="12">
        <v>45841.839226150762</v>
      </c>
      <c r="E1078" s="12">
        <v>45842.839226150762</v>
      </c>
      <c r="F1078" s="4">
        <v>1</v>
      </c>
      <c r="G1078" s="12" t="s">
        <v>423</v>
      </c>
      <c r="H1078" s="13"/>
    </row>
    <row r="1079" spans="1:8" x14ac:dyDescent="0.25">
      <c r="A1079" s="5" t="s">
        <v>7998</v>
      </c>
      <c r="B1079" s="6" t="s">
        <v>1555</v>
      </c>
      <c r="C1079" s="14">
        <v>45841.326217478309</v>
      </c>
      <c r="D1079" s="14">
        <v>45844.326217478309</v>
      </c>
      <c r="E1079" s="14">
        <v>45847.326217478309</v>
      </c>
      <c r="F1079" s="6">
        <v>3</v>
      </c>
      <c r="G1079" s="14" t="s">
        <v>424</v>
      </c>
      <c r="H1079" s="15"/>
    </row>
    <row r="1080" spans="1:8" x14ac:dyDescent="0.25">
      <c r="A1080" s="3" t="s">
        <v>7999</v>
      </c>
      <c r="B1080" s="4" t="s">
        <v>1556</v>
      </c>
      <c r="C1080" s="12">
        <v>45841.81320880587</v>
      </c>
      <c r="D1080" s="12">
        <v>45842.81320880587</v>
      </c>
      <c r="E1080" s="12">
        <v>45844.81320880587</v>
      </c>
      <c r="F1080" s="4">
        <v>2</v>
      </c>
      <c r="G1080" s="12" t="s">
        <v>423</v>
      </c>
      <c r="H1080" s="13"/>
    </row>
    <row r="1081" spans="1:8" x14ac:dyDescent="0.25">
      <c r="A1081" s="5" t="s">
        <v>8000</v>
      </c>
      <c r="B1081" s="6" t="s">
        <v>1557</v>
      </c>
      <c r="C1081" s="14">
        <v>45842.300200133417</v>
      </c>
      <c r="D1081" s="14">
        <v>45843.300200133417</v>
      </c>
      <c r="E1081" s="14">
        <v>45846.300200133417</v>
      </c>
      <c r="F1081" s="6">
        <v>3</v>
      </c>
      <c r="G1081" s="14" t="s">
        <v>421</v>
      </c>
      <c r="H1081" s="15"/>
    </row>
    <row r="1082" spans="1:8" x14ac:dyDescent="0.25">
      <c r="A1082" s="3" t="s">
        <v>8001</v>
      </c>
      <c r="B1082" s="4" t="s">
        <v>1558</v>
      </c>
      <c r="C1082" s="12">
        <v>45842.787191460971</v>
      </c>
      <c r="D1082" s="12">
        <v>45845.787191460971</v>
      </c>
      <c r="E1082" s="12">
        <v>45850.787191460971</v>
      </c>
      <c r="F1082" s="4">
        <v>5</v>
      </c>
      <c r="G1082" s="12" t="s">
        <v>421</v>
      </c>
      <c r="H1082" s="13"/>
    </row>
    <row r="1083" spans="1:8" x14ac:dyDescent="0.25">
      <c r="A1083" s="5" t="s">
        <v>8002</v>
      </c>
      <c r="B1083" s="6" t="s">
        <v>1559</v>
      </c>
      <c r="C1083" s="14">
        <v>45843.274182788518</v>
      </c>
      <c r="D1083" s="14">
        <v>45846.274182788518</v>
      </c>
      <c r="E1083" s="14">
        <v>45848.274182788518</v>
      </c>
      <c r="F1083" s="6">
        <v>2</v>
      </c>
      <c r="G1083" s="14" t="s">
        <v>423</v>
      </c>
      <c r="H1083" s="15"/>
    </row>
    <row r="1084" spans="1:8" x14ac:dyDescent="0.25">
      <c r="A1084" s="3" t="s">
        <v>8003</v>
      </c>
      <c r="B1084" s="4" t="s">
        <v>1560</v>
      </c>
      <c r="C1084" s="12">
        <v>45843.76117411608</v>
      </c>
      <c r="D1084" s="12">
        <v>45846.76117411608</v>
      </c>
      <c r="E1084" s="12">
        <v>45847.76117411608</v>
      </c>
      <c r="F1084" s="4">
        <v>1</v>
      </c>
      <c r="G1084" s="12" t="s">
        <v>421</v>
      </c>
      <c r="H1084" s="13"/>
    </row>
    <row r="1085" spans="1:8" x14ac:dyDescent="0.25">
      <c r="A1085" s="5" t="s">
        <v>8004</v>
      </c>
      <c r="B1085" s="6" t="s">
        <v>1561</v>
      </c>
      <c r="C1085" s="14">
        <v>45844.24816544362</v>
      </c>
      <c r="D1085" s="14">
        <v>45845.24816544362</v>
      </c>
      <c r="E1085" s="14">
        <v>45849.24816544362</v>
      </c>
      <c r="F1085" s="6">
        <v>4</v>
      </c>
      <c r="G1085" s="14" t="s">
        <v>424</v>
      </c>
      <c r="H1085" s="15"/>
    </row>
    <row r="1086" spans="1:8" x14ac:dyDescent="0.25">
      <c r="A1086" s="3" t="s">
        <v>8005</v>
      </c>
      <c r="B1086" s="4" t="s">
        <v>1562</v>
      </c>
      <c r="C1086" s="12">
        <v>45844.735156771181</v>
      </c>
      <c r="D1086" s="12">
        <v>45846.735156771181</v>
      </c>
      <c r="E1086" s="12">
        <v>45847.735156771181</v>
      </c>
      <c r="F1086" s="4">
        <v>1</v>
      </c>
      <c r="G1086" s="12" t="s">
        <v>421</v>
      </c>
      <c r="H1086" s="13"/>
    </row>
    <row r="1087" spans="1:8" x14ac:dyDescent="0.25">
      <c r="A1087" s="5" t="s">
        <v>8006</v>
      </c>
      <c r="B1087" s="6" t="s">
        <v>1563</v>
      </c>
      <c r="C1087" s="14">
        <v>45845.222148098728</v>
      </c>
      <c r="D1087" s="14">
        <v>45847.222148098728</v>
      </c>
      <c r="E1087" s="14">
        <v>45850.222148098728</v>
      </c>
      <c r="F1087" s="6">
        <v>3</v>
      </c>
      <c r="G1087" s="14" t="s">
        <v>424</v>
      </c>
      <c r="H1087" s="15"/>
    </row>
    <row r="1088" spans="1:8" x14ac:dyDescent="0.25">
      <c r="A1088" s="3" t="s">
        <v>8007</v>
      </c>
      <c r="B1088" s="4" t="s">
        <v>1564</v>
      </c>
      <c r="C1088" s="12">
        <v>45845.709139426282</v>
      </c>
      <c r="D1088" s="12">
        <v>45847.709139426282</v>
      </c>
      <c r="E1088" s="12">
        <v>45851.709139426282</v>
      </c>
      <c r="F1088" s="4">
        <v>4</v>
      </c>
      <c r="G1088" s="12" t="s">
        <v>422</v>
      </c>
      <c r="H1088" s="13"/>
    </row>
    <row r="1089" spans="1:8" x14ac:dyDescent="0.25">
      <c r="A1089" s="5" t="s">
        <v>8008</v>
      </c>
      <c r="B1089" s="6" t="s">
        <v>1565</v>
      </c>
      <c r="C1089" s="14">
        <v>45846.196130753829</v>
      </c>
      <c r="D1089" s="14">
        <v>45849.196130753829</v>
      </c>
      <c r="E1089" s="14">
        <v>45850.196130753829</v>
      </c>
      <c r="F1089" s="6">
        <v>1</v>
      </c>
      <c r="G1089" s="14" t="s">
        <v>422</v>
      </c>
      <c r="H1089" s="15"/>
    </row>
    <row r="1090" spans="1:8" x14ac:dyDescent="0.25">
      <c r="A1090" s="3" t="s">
        <v>8009</v>
      </c>
      <c r="B1090" s="4" t="s">
        <v>1566</v>
      </c>
      <c r="C1090" s="12">
        <v>45846.683122081376</v>
      </c>
      <c r="D1090" s="12">
        <v>45849.683122081376</v>
      </c>
      <c r="E1090" s="12">
        <v>45850.683122081376</v>
      </c>
      <c r="F1090" s="4">
        <v>1</v>
      </c>
      <c r="G1090" s="12" t="s">
        <v>422</v>
      </c>
      <c r="H1090" s="13"/>
    </row>
    <row r="1091" spans="1:8" x14ac:dyDescent="0.25">
      <c r="A1091" s="5" t="s">
        <v>8010</v>
      </c>
      <c r="B1091" s="6" t="s">
        <v>1567</v>
      </c>
      <c r="C1091" s="14">
        <v>45847.170113408938</v>
      </c>
      <c r="D1091" s="14">
        <v>45849.170113408938</v>
      </c>
      <c r="E1091" s="14">
        <v>45850.170113408938</v>
      </c>
      <c r="F1091" s="6">
        <v>1</v>
      </c>
      <c r="G1091" s="14" t="s">
        <v>422</v>
      </c>
      <c r="H1091" s="15"/>
    </row>
    <row r="1092" spans="1:8" x14ac:dyDescent="0.25">
      <c r="A1092" s="3" t="s">
        <v>8011</v>
      </c>
      <c r="B1092" s="4" t="s">
        <v>1568</v>
      </c>
      <c r="C1092" s="12">
        <v>45847.657104736492</v>
      </c>
      <c r="D1092" s="12">
        <v>45850.657104736492</v>
      </c>
      <c r="E1092" s="12">
        <v>45856.657104736492</v>
      </c>
      <c r="F1092" s="4">
        <v>6</v>
      </c>
      <c r="G1092" s="12" t="s">
        <v>421</v>
      </c>
      <c r="H1092" s="13"/>
    </row>
    <row r="1093" spans="1:8" x14ac:dyDescent="0.25">
      <c r="A1093" s="5" t="s">
        <v>8012</v>
      </c>
      <c r="B1093" s="6" t="s">
        <v>1569</v>
      </c>
      <c r="C1093" s="14">
        <v>45848.144096064039</v>
      </c>
      <c r="D1093" s="14">
        <v>45849.144096064039</v>
      </c>
      <c r="E1093" s="14">
        <v>45853.144096064039</v>
      </c>
      <c r="F1093" s="6">
        <v>4</v>
      </c>
      <c r="G1093" s="14" t="s">
        <v>423</v>
      </c>
      <c r="H1093" s="15"/>
    </row>
    <row r="1094" spans="1:8" x14ac:dyDescent="0.25">
      <c r="A1094" s="3" t="s">
        <v>8013</v>
      </c>
      <c r="B1094" s="4" t="s">
        <v>1570</v>
      </c>
      <c r="C1094" s="12">
        <v>45848.631087391594</v>
      </c>
      <c r="D1094" s="12">
        <v>45849.631087391594</v>
      </c>
      <c r="E1094" s="12">
        <v>45850.631087391594</v>
      </c>
      <c r="F1094" s="4">
        <v>1</v>
      </c>
      <c r="G1094" s="12" t="s">
        <v>421</v>
      </c>
      <c r="H1094" s="13"/>
    </row>
    <row r="1095" spans="1:8" x14ac:dyDescent="0.25">
      <c r="A1095" s="5" t="s">
        <v>8014</v>
      </c>
      <c r="B1095" s="6" t="s">
        <v>1571</v>
      </c>
      <c r="C1095" s="14">
        <v>45849.118078719141</v>
      </c>
      <c r="D1095" s="14">
        <v>45852.118078719141</v>
      </c>
      <c r="E1095" s="14">
        <v>45853.118078719141</v>
      </c>
      <c r="F1095" s="6">
        <v>1</v>
      </c>
      <c r="G1095" s="14" t="s">
        <v>424</v>
      </c>
      <c r="H1095" s="15"/>
    </row>
    <row r="1096" spans="1:8" x14ac:dyDescent="0.25">
      <c r="A1096" s="3" t="s">
        <v>8015</v>
      </c>
      <c r="B1096" s="4" t="s">
        <v>1572</v>
      </c>
      <c r="C1096" s="12">
        <v>45849.605070046688</v>
      </c>
      <c r="D1096" s="12">
        <v>45851.605070046688</v>
      </c>
      <c r="E1096" s="12">
        <v>45854.605070046688</v>
      </c>
      <c r="F1096" s="4">
        <v>3</v>
      </c>
      <c r="G1096" s="12" t="s">
        <v>421</v>
      </c>
      <c r="H1096" s="13"/>
    </row>
    <row r="1097" spans="1:8" x14ac:dyDescent="0.25">
      <c r="A1097" s="5" t="s">
        <v>8016</v>
      </c>
      <c r="B1097" s="6" t="s">
        <v>1573</v>
      </c>
      <c r="C1097" s="14">
        <v>45850.092061374249</v>
      </c>
      <c r="D1097" s="14">
        <v>45852.092061374249</v>
      </c>
      <c r="E1097" s="14">
        <v>45853.092061374249</v>
      </c>
      <c r="F1097" s="6">
        <v>1</v>
      </c>
      <c r="G1097" s="14" t="s">
        <v>421</v>
      </c>
      <c r="H1097" s="15"/>
    </row>
    <row r="1098" spans="1:8" x14ac:dyDescent="0.25">
      <c r="A1098" s="3" t="s">
        <v>8017</v>
      </c>
      <c r="B1098" s="4" t="s">
        <v>1574</v>
      </c>
      <c r="C1098" s="12">
        <v>45850.579052701803</v>
      </c>
      <c r="D1098" s="12">
        <v>45851.579052701803</v>
      </c>
      <c r="E1098" s="12">
        <v>45852.579052701803</v>
      </c>
      <c r="F1098" s="4">
        <v>1</v>
      </c>
      <c r="G1098" s="12" t="s">
        <v>424</v>
      </c>
      <c r="H1098" s="13"/>
    </row>
    <row r="1099" spans="1:8" x14ac:dyDescent="0.25">
      <c r="A1099" s="5" t="s">
        <v>8018</v>
      </c>
      <c r="B1099" s="6" t="s">
        <v>1575</v>
      </c>
      <c r="C1099" s="14">
        <v>45851.06604402935</v>
      </c>
      <c r="D1099" s="14">
        <v>45854.06604402935</v>
      </c>
      <c r="E1099" s="14">
        <v>45859.06604402935</v>
      </c>
      <c r="F1099" s="6">
        <v>5</v>
      </c>
      <c r="G1099" s="14" t="s">
        <v>422</v>
      </c>
      <c r="H1099" s="15"/>
    </row>
    <row r="1100" spans="1:8" x14ac:dyDescent="0.25">
      <c r="A1100" s="3" t="s">
        <v>8019</v>
      </c>
      <c r="B1100" s="4" t="s">
        <v>1576</v>
      </c>
      <c r="C1100" s="12">
        <v>45851.553035356897</v>
      </c>
      <c r="D1100" s="12">
        <v>45853.553035356897</v>
      </c>
      <c r="E1100" s="12">
        <v>45857.553035356897</v>
      </c>
      <c r="F1100" s="4">
        <v>4</v>
      </c>
      <c r="G1100" s="12" t="s">
        <v>422</v>
      </c>
      <c r="H1100" s="13"/>
    </row>
    <row r="1101" spans="1:8" x14ac:dyDescent="0.25">
      <c r="A1101" s="5" t="s">
        <v>8020</v>
      </c>
      <c r="B1101" s="6" t="s">
        <v>1577</v>
      </c>
      <c r="C1101" s="14">
        <v>45852.040026684459</v>
      </c>
      <c r="D1101" s="14">
        <v>45854.040026684459</v>
      </c>
      <c r="E1101" s="14">
        <v>45859.040026684459</v>
      </c>
      <c r="F1101" s="6">
        <v>5</v>
      </c>
      <c r="G1101" s="14" t="s">
        <v>422</v>
      </c>
      <c r="H1101" s="15"/>
    </row>
    <row r="1102" spans="1:8" x14ac:dyDescent="0.25">
      <c r="A1102" s="3" t="s">
        <v>8021</v>
      </c>
      <c r="B1102" s="4" t="s">
        <v>1578</v>
      </c>
      <c r="C1102" s="12">
        <v>45852.527018011999</v>
      </c>
      <c r="D1102" s="12">
        <v>45855.527018011999</v>
      </c>
      <c r="E1102" s="12">
        <v>45861.527018011999</v>
      </c>
      <c r="F1102" s="4">
        <v>6</v>
      </c>
      <c r="G1102" s="12" t="s">
        <v>423</v>
      </c>
      <c r="H1102" s="13"/>
    </row>
    <row r="1103" spans="1:8" x14ac:dyDescent="0.25">
      <c r="A1103" s="5" t="s">
        <v>8022</v>
      </c>
      <c r="B1103" s="6" t="s">
        <v>1579</v>
      </c>
      <c r="C1103" s="14">
        <v>45853.014009339553</v>
      </c>
      <c r="D1103" s="14">
        <v>45856.014009339553</v>
      </c>
      <c r="E1103" s="14">
        <v>45859.014009339553</v>
      </c>
      <c r="F1103" s="6">
        <v>3</v>
      </c>
      <c r="G1103" s="14" t="s">
        <v>424</v>
      </c>
      <c r="H1103" s="15"/>
    </row>
    <row r="1104" spans="1:8" x14ac:dyDescent="0.25">
      <c r="A1104" s="3" t="s">
        <v>8023</v>
      </c>
      <c r="B1104" s="4" t="s">
        <v>1580</v>
      </c>
      <c r="C1104" s="12">
        <v>45853.501000667107</v>
      </c>
      <c r="D1104" s="12">
        <v>45855.501000667107</v>
      </c>
      <c r="E1104" s="12">
        <v>45860.501000667107</v>
      </c>
      <c r="F1104" s="4">
        <v>5</v>
      </c>
      <c r="G1104" s="12" t="s">
        <v>424</v>
      </c>
      <c r="H1104" s="13"/>
    </row>
    <row r="1105" spans="1:8" x14ac:dyDescent="0.25">
      <c r="A1105" s="5" t="s">
        <v>8024</v>
      </c>
      <c r="B1105" s="6" t="s">
        <v>1581</v>
      </c>
      <c r="C1105" s="14">
        <v>45853.987991994647</v>
      </c>
      <c r="D1105" s="14">
        <v>45856.987991994647</v>
      </c>
      <c r="E1105" s="14">
        <v>45862.987991994647</v>
      </c>
      <c r="F1105" s="6">
        <v>6</v>
      </c>
      <c r="G1105" s="14" t="s">
        <v>421</v>
      </c>
      <c r="H1105" s="15"/>
    </row>
    <row r="1106" spans="1:8" x14ac:dyDescent="0.25">
      <c r="A1106" s="3" t="s">
        <v>8025</v>
      </c>
      <c r="B1106" s="4" t="s">
        <v>1582</v>
      </c>
      <c r="C1106" s="12">
        <v>45854.474983322209</v>
      </c>
      <c r="D1106" s="12">
        <v>45857.474983322209</v>
      </c>
      <c r="E1106" s="12">
        <v>45859.474983322209</v>
      </c>
      <c r="F1106" s="4">
        <v>2</v>
      </c>
      <c r="G1106" s="12" t="s">
        <v>423</v>
      </c>
      <c r="H1106" s="13"/>
    </row>
    <row r="1107" spans="1:8" x14ac:dyDescent="0.25">
      <c r="A1107" s="5" t="s">
        <v>8026</v>
      </c>
      <c r="B1107" s="6" t="s">
        <v>1584</v>
      </c>
      <c r="C1107" s="14">
        <v>45855.448965977317</v>
      </c>
      <c r="D1107" s="14">
        <v>45857.448965977317</v>
      </c>
      <c r="E1107" s="14">
        <v>45858.448965977317</v>
      </c>
      <c r="F1107" s="6">
        <v>1</v>
      </c>
      <c r="G1107" s="14" t="s">
        <v>423</v>
      </c>
      <c r="H1107" s="15"/>
    </row>
    <row r="1108" spans="1:8" x14ac:dyDescent="0.25">
      <c r="A1108" s="3" t="s">
        <v>8027</v>
      </c>
      <c r="B1108" s="4" t="s">
        <v>1585</v>
      </c>
      <c r="C1108" s="12">
        <v>45855.935957304857</v>
      </c>
      <c r="D1108" s="12">
        <v>45856.935957304857</v>
      </c>
      <c r="E1108" s="12">
        <v>45861.935957304857</v>
      </c>
      <c r="F1108" s="4">
        <v>5</v>
      </c>
      <c r="G1108" s="12" t="s">
        <v>424</v>
      </c>
      <c r="H1108" s="13"/>
    </row>
    <row r="1109" spans="1:8" x14ac:dyDescent="0.25">
      <c r="A1109" s="5" t="s">
        <v>8028</v>
      </c>
      <c r="B1109" s="6" t="s">
        <v>1586</v>
      </c>
      <c r="C1109" s="14">
        <v>45856.422948632418</v>
      </c>
      <c r="D1109" s="14">
        <v>45859.422948632418</v>
      </c>
      <c r="E1109" s="14">
        <v>45864.422948632418</v>
      </c>
      <c r="F1109" s="6">
        <v>5</v>
      </c>
      <c r="G1109" s="14" t="s">
        <v>424</v>
      </c>
      <c r="H1109" s="15"/>
    </row>
    <row r="1110" spans="1:8" x14ac:dyDescent="0.25">
      <c r="A1110" s="3" t="s">
        <v>8029</v>
      </c>
      <c r="B1110" s="4" t="s">
        <v>1587</v>
      </c>
      <c r="C1110" s="12">
        <v>45856.909939959973</v>
      </c>
      <c r="D1110" s="12">
        <v>45858.909939959973</v>
      </c>
      <c r="E1110" s="12">
        <v>45859.909939959973</v>
      </c>
      <c r="F1110" s="4">
        <v>1</v>
      </c>
      <c r="G1110" s="12" t="s">
        <v>421</v>
      </c>
      <c r="H1110" s="13"/>
    </row>
    <row r="1111" spans="1:8" x14ac:dyDescent="0.25">
      <c r="A1111" s="5" t="s">
        <v>8030</v>
      </c>
      <c r="B1111" s="6" t="s">
        <v>1588</v>
      </c>
      <c r="C1111" s="14">
        <v>45857.39693128752</v>
      </c>
      <c r="D1111" s="14">
        <v>45858.39693128752</v>
      </c>
      <c r="E1111" s="14">
        <v>45859.39693128752</v>
      </c>
      <c r="F1111" s="6">
        <v>1</v>
      </c>
      <c r="G1111" s="14" t="s">
        <v>421</v>
      </c>
      <c r="H1111" s="15"/>
    </row>
    <row r="1112" spans="1:8" x14ac:dyDescent="0.25">
      <c r="A1112" s="3" t="s">
        <v>8031</v>
      </c>
      <c r="B1112" s="4" t="s">
        <v>1589</v>
      </c>
      <c r="C1112" s="12">
        <v>45857.883922615067</v>
      </c>
      <c r="D1112" s="12">
        <v>45859.883922615067</v>
      </c>
      <c r="E1112" s="12">
        <v>45862.883922615067</v>
      </c>
      <c r="F1112" s="4">
        <v>3</v>
      </c>
      <c r="G1112" s="12" t="s">
        <v>424</v>
      </c>
      <c r="H1112" s="13"/>
    </row>
    <row r="1113" spans="1:8" x14ac:dyDescent="0.25">
      <c r="A1113" s="5" t="s">
        <v>8032</v>
      </c>
      <c r="B1113" s="6" t="s">
        <v>1590</v>
      </c>
      <c r="C1113" s="14">
        <v>45858.370913942628</v>
      </c>
      <c r="D1113" s="14">
        <v>45860.370913942628</v>
      </c>
      <c r="E1113" s="14">
        <v>45865.370913942628</v>
      </c>
      <c r="F1113" s="6">
        <v>5</v>
      </c>
      <c r="G1113" s="14" t="s">
        <v>422</v>
      </c>
      <c r="H1113" s="15"/>
    </row>
    <row r="1114" spans="1:8" x14ac:dyDescent="0.25">
      <c r="A1114" s="3" t="s">
        <v>8033</v>
      </c>
      <c r="B1114" s="4" t="s">
        <v>1591</v>
      </c>
      <c r="C1114" s="12">
        <v>45858.857905270183</v>
      </c>
      <c r="D1114" s="12">
        <v>45860.857905270183</v>
      </c>
      <c r="E1114" s="12">
        <v>45865.857905270183</v>
      </c>
      <c r="F1114" s="4">
        <v>5</v>
      </c>
      <c r="G1114" s="12" t="s">
        <v>422</v>
      </c>
      <c r="H1114" s="13"/>
    </row>
    <row r="1115" spans="1:8" x14ac:dyDescent="0.25">
      <c r="A1115" s="5" t="s">
        <v>8034</v>
      </c>
      <c r="B1115" s="6" t="s">
        <v>1592</v>
      </c>
      <c r="C1115" s="14">
        <v>45859.34489659773</v>
      </c>
      <c r="D1115" s="14">
        <v>45860.34489659773</v>
      </c>
      <c r="E1115" s="14">
        <v>45862.34489659773</v>
      </c>
      <c r="F1115" s="6">
        <v>2</v>
      </c>
      <c r="G1115" s="14" t="s">
        <v>423</v>
      </c>
      <c r="H1115" s="15"/>
    </row>
    <row r="1116" spans="1:8" x14ac:dyDescent="0.25">
      <c r="A1116" s="3" t="s">
        <v>8035</v>
      </c>
      <c r="B1116" s="4" t="s">
        <v>1593</v>
      </c>
      <c r="C1116" s="12">
        <v>45859.831887925277</v>
      </c>
      <c r="D1116" s="12">
        <v>45861.831887925277</v>
      </c>
      <c r="E1116" s="12">
        <v>45867.831887925277</v>
      </c>
      <c r="F1116" s="4">
        <v>6</v>
      </c>
      <c r="G1116" s="12" t="s">
        <v>424</v>
      </c>
      <c r="H1116" s="13"/>
    </row>
    <row r="1117" spans="1:8" x14ac:dyDescent="0.25">
      <c r="A1117" s="5" t="s">
        <v>8036</v>
      </c>
      <c r="B1117" s="6" t="s">
        <v>1594</v>
      </c>
      <c r="C1117" s="14">
        <v>45860.318879252824</v>
      </c>
      <c r="D1117" s="14">
        <v>45861.318879252824</v>
      </c>
      <c r="E1117" s="14">
        <v>45863.318879252824</v>
      </c>
      <c r="F1117" s="6">
        <v>2</v>
      </c>
      <c r="G1117" s="14" t="s">
        <v>424</v>
      </c>
      <c r="H1117" s="15"/>
    </row>
    <row r="1118" spans="1:8" x14ac:dyDescent="0.25">
      <c r="A1118" s="3" t="s">
        <v>8037</v>
      </c>
      <c r="B1118" s="4" t="s">
        <v>1595</v>
      </c>
      <c r="C1118" s="12">
        <v>45860.805870580392</v>
      </c>
      <c r="D1118" s="12">
        <v>45863.805870580392</v>
      </c>
      <c r="E1118" s="12">
        <v>45868.805870580392</v>
      </c>
      <c r="F1118" s="4">
        <v>5</v>
      </c>
      <c r="G1118" s="12" t="s">
        <v>422</v>
      </c>
      <c r="H1118" s="13"/>
    </row>
    <row r="1119" spans="1:8" x14ac:dyDescent="0.25">
      <c r="A1119" s="5" t="s">
        <v>8038</v>
      </c>
      <c r="B1119" s="6" t="s">
        <v>1596</v>
      </c>
      <c r="C1119" s="14">
        <v>45861.292861907918</v>
      </c>
      <c r="D1119" s="14">
        <v>45862.292861907918</v>
      </c>
      <c r="E1119" s="14">
        <v>45864.292861907918</v>
      </c>
      <c r="F1119" s="6">
        <v>2</v>
      </c>
      <c r="G1119" s="14" t="s">
        <v>422</v>
      </c>
      <c r="H1119" s="15"/>
    </row>
    <row r="1120" spans="1:8" x14ac:dyDescent="0.25">
      <c r="A1120" s="3" t="s">
        <v>8039</v>
      </c>
      <c r="B1120" s="4" t="s">
        <v>1597</v>
      </c>
      <c r="C1120" s="12">
        <v>45861.779853235486</v>
      </c>
      <c r="D1120" s="12">
        <v>45863.779853235486</v>
      </c>
      <c r="E1120" s="12">
        <v>45868.779853235486</v>
      </c>
      <c r="F1120" s="4">
        <v>5</v>
      </c>
      <c r="G1120" s="12" t="s">
        <v>424</v>
      </c>
      <c r="H1120" s="13"/>
    </row>
    <row r="1121" spans="1:8" x14ac:dyDescent="0.25">
      <c r="A1121" s="5" t="s">
        <v>8040</v>
      </c>
      <c r="B1121" s="6" t="s">
        <v>1598</v>
      </c>
      <c r="C1121" s="14">
        <v>45862.266844563033</v>
      </c>
      <c r="D1121" s="14">
        <v>45863.266844563033</v>
      </c>
      <c r="E1121" s="14">
        <v>45867.266844563033</v>
      </c>
      <c r="F1121" s="6">
        <v>4</v>
      </c>
      <c r="G1121" s="14" t="s">
        <v>421</v>
      </c>
      <c r="H1121" s="15"/>
    </row>
    <row r="1122" spans="1:8" x14ac:dyDescent="0.25">
      <c r="A1122" s="3" t="s">
        <v>8041</v>
      </c>
      <c r="B1122" s="4" t="s">
        <v>1599</v>
      </c>
      <c r="C1122" s="12">
        <v>45862.753835890588</v>
      </c>
      <c r="D1122" s="12">
        <v>45864.753835890588</v>
      </c>
      <c r="E1122" s="12">
        <v>45867.753835890588</v>
      </c>
      <c r="F1122" s="4">
        <v>3</v>
      </c>
      <c r="G1122" s="12" t="s">
        <v>424</v>
      </c>
      <c r="H1122" s="13"/>
    </row>
    <row r="1123" spans="1:8" x14ac:dyDescent="0.25">
      <c r="A1123" s="5" t="s">
        <v>8042</v>
      </c>
      <c r="B1123" s="6" t="s">
        <v>1600</v>
      </c>
      <c r="C1123" s="14">
        <v>45863.240827218127</v>
      </c>
      <c r="D1123" s="14">
        <v>45866.240827218127</v>
      </c>
      <c r="E1123" s="14">
        <v>45868.240827218127</v>
      </c>
      <c r="F1123" s="6">
        <v>2</v>
      </c>
      <c r="G1123" s="14" t="s">
        <v>424</v>
      </c>
      <c r="H1123" s="15"/>
    </row>
    <row r="1124" spans="1:8" x14ac:dyDescent="0.25">
      <c r="A1124" s="3" t="s">
        <v>8043</v>
      </c>
      <c r="B1124" s="4" t="s">
        <v>1601</v>
      </c>
      <c r="C1124" s="12">
        <v>45863.727818545703</v>
      </c>
      <c r="D1124" s="12">
        <v>45864.727818545703</v>
      </c>
      <c r="E1124" s="12">
        <v>45869.727818545703</v>
      </c>
      <c r="F1124" s="4">
        <v>5</v>
      </c>
      <c r="G1124" s="12" t="s">
        <v>422</v>
      </c>
      <c r="H1124" s="13"/>
    </row>
    <row r="1125" spans="1:8" x14ac:dyDescent="0.25">
      <c r="A1125" s="5" t="s">
        <v>8044</v>
      </c>
      <c r="B1125" s="6" t="s">
        <v>1602</v>
      </c>
      <c r="C1125" s="14">
        <v>45864.214809873243</v>
      </c>
      <c r="D1125" s="14">
        <v>45867.214809873243</v>
      </c>
      <c r="E1125" s="14">
        <v>45869.214809873243</v>
      </c>
      <c r="F1125" s="6">
        <v>2</v>
      </c>
      <c r="G1125" s="14" t="s">
        <v>422</v>
      </c>
      <c r="H1125" s="15"/>
    </row>
    <row r="1126" spans="1:8" x14ac:dyDescent="0.25">
      <c r="A1126" s="3" t="s">
        <v>8045</v>
      </c>
      <c r="B1126" s="4" t="s">
        <v>1603</v>
      </c>
      <c r="C1126" s="12">
        <v>45864.701801200797</v>
      </c>
      <c r="D1126" s="12">
        <v>45865.701801200797</v>
      </c>
      <c r="E1126" s="12">
        <v>45871.701801200797</v>
      </c>
      <c r="F1126" s="4">
        <v>6</v>
      </c>
      <c r="G1126" s="12" t="s">
        <v>421</v>
      </c>
      <c r="H1126" s="13"/>
    </row>
    <row r="1127" spans="1:8" x14ac:dyDescent="0.25">
      <c r="A1127" s="5" t="s">
        <v>8046</v>
      </c>
      <c r="B1127" s="6" t="s">
        <v>1604</v>
      </c>
      <c r="C1127" s="14">
        <v>45865.188792528337</v>
      </c>
      <c r="D1127" s="14">
        <v>45867.188792528337</v>
      </c>
      <c r="E1127" s="14">
        <v>45870.188792528337</v>
      </c>
      <c r="F1127" s="6">
        <v>3</v>
      </c>
      <c r="G1127" s="14" t="s">
        <v>421</v>
      </c>
      <c r="H1127" s="15"/>
    </row>
    <row r="1128" spans="1:8" x14ac:dyDescent="0.25">
      <c r="A1128" s="3" t="s">
        <v>8047</v>
      </c>
      <c r="B1128" s="4" t="s">
        <v>1605</v>
      </c>
      <c r="C1128" s="12">
        <v>45865.675783855913</v>
      </c>
      <c r="D1128" s="12">
        <v>45866.675783855913</v>
      </c>
      <c r="E1128" s="12">
        <v>45870.675783855913</v>
      </c>
      <c r="F1128" s="4">
        <v>4</v>
      </c>
      <c r="G1128" s="12" t="s">
        <v>423</v>
      </c>
      <c r="H1128" s="13"/>
    </row>
    <row r="1129" spans="1:8" x14ac:dyDescent="0.25">
      <c r="A1129" s="5" t="s">
        <v>8048</v>
      </c>
      <c r="B1129" s="6" t="s">
        <v>1606</v>
      </c>
      <c r="C1129" s="14">
        <v>45866.162775183453</v>
      </c>
      <c r="D1129" s="14">
        <v>45869.162775183453</v>
      </c>
      <c r="E1129" s="14">
        <v>45870.162775183453</v>
      </c>
      <c r="F1129" s="6">
        <v>1</v>
      </c>
      <c r="G1129" s="14" t="s">
        <v>424</v>
      </c>
      <c r="H1129" s="15"/>
    </row>
    <row r="1130" spans="1:8" x14ac:dyDescent="0.25">
      <c r="A1130" s="3" t="s">
        <v>8049</v>
      </c>
      <c r="B1130" s="4" t="s">
        <v>1607</v>
      </c>
      <c r="C1130" s="12">
        <v>45866.649766511007</v>
      </c>
      <c r="D1130" s="12">
        <v>45867.649766511007</v>
      </c>
      <c r="E1130" s="12">
        <v>45868.649766511007</v>
      </c>
      <c r="F1130" s="4">
        <v>1</v>
      </c>
      <c r="G1130" s="12" t="s">
        <v>422</v>
      </c>
      <c r="H1130" s="13"/>
    </row>
    <row r="1131" spans="1:8" x14ac:dyDescent="0.25">
      <c r="A1131" s="5" t="s">
        <v>8050</v>
      </c>
      <c r="B1131" s="6" t="s">
        <v>1608</v>
      </c>
      <c r="C1131" s="14">
        <v>45867.136757838547</v>
      </c>
      <c r="D1131" s="14">
        <v>45870.136757838547</v>
      </c>
      <c r="E1131" s="14">
        <v>45872.136757838547</v>
      </c>
      <c r="F1131" s="6">
        <v>2</v>
      </c>
      <c r="G1131" s="14" t="s">
        <v>421</v>
      </c>
      <c r="H1131" s="15"/>
    </row>
    <row r="1132" spans="1:8" x14ac:dyDescent="0.25">
      <c r="A1132" s="3" t="s">
        <v>8051</v>
      </c>
      <c r="B1132" s="4" t="s">
        <v>1609</v>
      </c>
      <c r="C1132" s="12">
        <v>45867.623749166101</v>
      </c>
      <c r="D1132" s="12">
        <v>45870.623749166101</v>
      </c>
      <c r="E1132" s="12">
        <v>45875.623749166101</v>
      </c>
      <c r="F1132" s="4">
        <v>5</v>
      </c>
      <c r="G1132" s="12" t="s">
        <v>423</v>
      </c>
      <c r="H1132" s="13"/>
    </row>
    <row r="1133" spans="1:8" x14ac:dyDescent="0.25">
      <c r="A1133" s="5" t="s">
        <v>8052</v>
      </c>
      <c r="B1133" s="6" t="s">
        <v>1610</v>
      </c>
      <c r="C1133" s="14">
        <v>45868.110740493663</v>
      </c>
      <c r="D1133" s="14">
        <v>45870.110740493663</v>
      </c>
      <c r="E1133" s="14">
        <v>45876.110740493663</v>
      </c>
      <c r="F1133" s="6">
        <v>6</v>
      </c>
      <c r="G1133" s="14" t="s">
        <v>423</v>
      </c>
      <c r="H1133" s="15"/>
    </row>
    <row r="1134" spans="1:8" x14ac:dyDescent="0.25">
      <c r="A1134" s="3" t="s">
        <v>8053</v>
      </c>
      <c r="B1134" s="4" t="s">
        <v>1611</v>
      </c>
      <c r="C1134" s="12">
        <v>45868.597731821203</v>
      </c>
      <c r="D1134" s="12">
        <v>45869.597731821203</v>
      </c>
      <c r="E1134" s="12">
        <v>45872.597731821203</v>
      </c>
      <c r="F1134" s="4">
        <v>3</v>
      </c>
      <c r="G1134" s="12" t="s">
        <v>422</v>
      </c>
      <c r="H1134" s="13"/>
    </row>
    <row r="1135" spans="1:8" x14ac:dyDescent="0.25">
      <c r="A1135" s="5" t="s">
        <v>8054</v>
      </c>
      <c r="B1135" s="6" t="s">
        <v>1612</v>
      </c>
      <c r="C1135" s="14">
        <v>45869.084723148757</v>
      </c>
      <c r="D1135" s="14">
        <v>45872.084723148757</v>
      </c>
      <c r="E1135" s="14">
        <v>45876.084723148757</v>
      </c>
      <c r="F1135" s="6">
        <v>4</v>
      </c>
      <c r="G1135" s="14" t="s">
        <v>422</v>
      </c>
      <c r="H1135" s="15"/>
    </row>
    <row r="1136" spans="1:8" x14ac:dyDescent="0.25">
      <c r="A1136" s="3" t="s">
        <v>8055</v>
      </c>
      <c r="B1136" s="4" t="s">
        <v>1613</v>
      </c>
      <c r="C1136" s="12">
        <v>45869.571714476311</v>
      </c>
      <c r="D1136" s="12">
        <v>45871.571714476311</v>
      </c>
      <c r="E1136" s="12">
        <v>45875.571714476311</v>
      </c>
      <c r="F1136" s="4">
        <v>4</v>
      </c>
      <c r="G1136" s="12" t="s">
        <v>423</v>
      </c>
      <c r="H1136" s="13"/>
    </row>
    <row r="1137" spans="1:8" x14ac:dyDescent="0.25">
      <c r="A1137" s="5" t="s">
        <v>8056</v>
      </c>
      <c r="B1137" s="6" t="s">
        <v>1614</v>
      </c>
      <c r="C1137" s="14">
        <v>45870.058705803873</v>
      </c>
      <c r="D1137" s="14">
        <v>45872.058705803873</v>
      </c>
      <c r="E1137" s="14">
        <v>45876.058705803873</v>
      </c>
      <c r="F1137" s="6">
        <v>4</v>
      </c>
      <c r="G1137" s="14" t="s">
        <v>421</v>
      </c>
      <c r="H1137" s="15"/>
    </row>
    <row r="1138" spans="1:8" x14ac:dyDescent="0.25">
      <c r="A1138" s="3" t="s">
        <v>8057</v>
      </c>
      <c r="B1138" s="4" t="s">
        <v>1615</v>
      </c>
      <c r="C1138" s="12">
        <v>45870.545697131412</v>
      </c>
      <c r="D1138" s="12">
        <v>45872.545697131412</v>
      </c>
      <c r="E1138" s="12">
        <v>45873.545697131412</v>
      </c>
      <c r="F1138" s="4">
        <v>1</v>
      </c>
      <c r="G1138" s="12" t="s">
        <v>423</v>
      </c>
      <c r="H1138" s="13"/>
    </row>
    <row r="1139" spans="1:8" x14ac:dyDescent="0.25">
      <c r="A1139" s="5" t="s">
        <v>8058</v>
      </c>
      <c r="B1139" s="6" t="s">
        <v>1616</v>
      </c>
      <c r="C1139" s="14">
        <v>45871.032688458967</v>
      </c>
      <c r="D1139" s="14">
        <v>45874.032688458967</v>
      </c>
      <c r="E1139" s="14">
        <v>45877.032688458967</v>
      </c>
      <c r="F1139" s="6">
        <v>3</v>
      </c>
      <c r="G1139" s="14" t="s">
        <v>424</v>
      </c>
      <c r="H1139" s="15"/>
    </row>
    <row r="1140" spans="1:8" x14ac:dyDescent="0.25">
      <c r="A1140" s="3" t="s">
        <v>8059</v>
      </c>
      <c r="B1140" s="4" t="s">
        <v>1617</v>
      </c>
      <c r="C1140" s="12">
        <v>45871.519679786506</v>
      </c>
      <c r="D1140" s="12">
        <v>45872.519679786506</v>
      </c>
      <c r="E1140" s="12">
        <v>45873.519679786506</v>
      </c>
      <c r="F1140" s="4">
        <v>1</v>
      </c>
      <c r="G1140" s="12" t="s">
        <v>424</v>
      </c>
      <c r="H1140" s="13"/>
    </row>
    <row r="1141" spans="1:8" x14ac:dyDescent="0.25">
      <c r="A1141" s="5" t="s">
        <v>8060</v>
      </c>
      <c r="B1141" s="6" t="s">
        <v>1618</v>
      </c>
      <c r="C1141" s="14">
        <v>45872.006671114083</v>
      </c>
      <c r="D1141" s="14">
        <v>45875.006671114083</v>
      </c>
      <c r="E1141" s="14">
        <v>45877.006671114083</v>
      </c>
      <c r="F1141" s="6">
        <v>2</v>
      </c>
      <c r="G1141" s="14" t="s">
        <v>422</v>
      </c>
      <c r="H1141" s="15"/>
    </row>
    <row r="1142" spans="1:8" x14ac:dyDescent="0.25">
      <c r="A1142" s="3" t="s">
        <v>8061</v>
      </c>
      <c r="B1142" s="4" t="s">
        <v>1619</v>
      </c>
      <c r="C1142" s="12">
        <v>45872.493662441622</v>
      </c>
      <c r="D1142" s="12">
        <v>45874.493662441622</v>
      </c>
      <c r="E1142" s="12">
        <v>45878.493662441622</v>
      </c>
      <c r="F1142" s="4">
        <v>4</v>
      </c>
      <c r="G1142" s="12" t="s">
        <v>421</v>
      </c>
      <c r="H1142" s="13"/>
    </row>
    <row r="1143" spans="1:8" x14ac:dyDescent="0.25">
      <c r="A1143" s="5" t="s">
        <v>8062</v>
      </c>
      <c r="B1143" s="6" t="s">
        <v>1620</v>
      </c>
      <c r="C1143" s="14">
        <v>45872.980653769177</v>
      </c>
      <c r="D1143" s="14">
        <v>45875.980653769177</v>
      </c>
      <c r="E1143" s="14">
        <v>45878.980653769177</v>
      </c>
      <c r="F1143" s="6">
        <v>3</v>
      </c>
      <c r="G1143" s="14" t="s">
        <v>421</v>
      </c>
      <c r="H1143" s="15"/>
    </row>
    <row r="1144" spans="1:8" x14ac:dyDescent="0.25">
      <c r="A1144" s="3" t="s">
        <v>8063</v>
      </c>
      <c r="B1144" s="4" t="s">
        <v>1621</v>
      </c>
      <c r="C1144" s="12">
        <v>45873.467645096724</v>
      </c>
      <c r="D1144" s="12">
        <v>45876.467645096724</v>
      </c>
      <c r="E1144" s="12">
        <v>45880.467645096724</v>
      </c>
      <c r="F1144" s="4">
        <v>4</v>
      </c>
      <c r="G1144" s="12" t="s">
        <v>424</v>
      </c>
      <c r="H1144" s="13"/>
    </row>
    <row r="1145" spans="1:8" x14ac:dyDescent="0.25">
      <c r="A1145" s="5" t="s">
        <v>8064</v>
      </c>
      <c r="B1145" s="6" t="s">
        <v>1622</v>
      </c>
      <c r="C1145" s="14">
        <v>45873.954636424292</v>
      </c>
      <c r="D1145" s="14">
        <v>45875.954636424292</v>
      </c>
      <c r="E1145" s="14">
        <v>45876.954636424292</v>
      </c>
      <c r="F1145" s="6">
        <v>1</v>
      </c>
      <c r="G1145" s="14" t="s">
        <v>423</v>
      </c>
      <c r="H1145" s="15"/>
    </row>
    <row r="1146" spans="1:8" x14ac:dyDescent="0.25">
      <c r="A1146" s="3" t="s">
        <v>8065</v>
      </c>
      <c r="B1146" s="4" t="s">
        <v>1623</v>
      </c>
      <c r="C1146" s="12">
        <v>45874.441627751832</v>
      </c>
      <c r="D1146" s="12">
        <v>45875.441627751832</v>
      </c>
      <c r="E1146" s="12">
        <v>45876.441627751832</v>
      </c>
      <c r="F1146" s="4">
        <v>1</v>
      </c>
      <c r="G1146" s="12" t="s">
        <v>422</v>
      </c>
      <c r="H1146" s="13"/>
    </row>
    <row r="1147" spans="1:8" x14ac:dyDescent="0.25">
      <c r="A1147" s="5" t="s">
        <v>8066</v>
      </c>
      <c r="B1147" s="6" t="s">
        <v>1625</v>
      </c>
      <c r="C1147" s="14">
        <v>45875.415610406933</v>
      </c>
      <c r="D1147" s="14">
        <v>45877.415610406933</v>
      </c>
      <c r="E1147" s="14">
        <v>45881.415610406933</v>
      </c>
      <c r="F1147" s="6">
        <v>4</v>
      </c>
      <c r="G1147" s="14" t="s">
        <v>423</v>
      </c>
      <c r="H1147" s="15"/>
    </row>
    <row r="1148" spans="1:8" x14ac:dyDescent="0.25">
      <c r="A1148" s="3" t="s">
        <v>8067</v>
      </c>
      <c r="B1148" s="4" t="s">
        <v>1627</v>
      </c>
      <c r="C1148" s="12">
        <v>45876.389593062027</v>
      </c>
      <c r="D1148" s="12">
        <v>45878.389593062027</v>
      </c>
      <c r="E1148" s="12">
        <v>45881.389593062027</v>
      </c>
      <c r="F1148" s="4">
        <v>3</v>
      </c>
      <c r="G1148" s="12" t="s">
        <v>421</v>
      </c>
      <c r="H1148" s="13"/>
    </row>
    <row r="1149" spans="1:8" x14ac:dyDescent="0.25">
      <c r="A1149" s="5" t="s">
        <v>8068</v>
      </c>
      <c r="B1149" s="6" t="s">
        <v>1628</v>
      </c>
      <c r="C1149" s="14">
        <v>45876.876584389582</v>
      </c>
      <c r="D1149" s="14">
        <v>45879.876584389582</v>
      </c>
      <c r="E1149" s="14">
        <v>45881.876584389582</v>
      </c>
      <c r="F1149" s="6">
        <v>2</v>
      </c>
      <c r="G1149" s="14" t="s">
        <v>424</v>
      </c>
      <c r="H1149" s="15"/>
    </row>
    <row r="1150" spans="1:8" x14ac:dyDescent="0.25">
      <c r="A1150" s="3" t="s">
        <v>8069</v>
      </c>
      <c r="B1150" s="4" t="s">
        <v>1629</v>
      </c>
      <c r="C1150" s="12">
        <v>45877.363575717143</v>
      </c>
      <c r="D1150" s="12">
        <v>45879.363575717143</v>
      </c>
      <c r="E1150" s="12">
        <v>45883.363575717143</v>
      </c>
      <c r="F1150" s="4">
        <v>4</v>
      </c>
      <c r="G1150" s="12" t="s">
        <v>421</v>
      </c>
      <c r="H1150" s="13"/>
    </row>
    <row r="1151" spans="1:8" x14ac:dyDescent="0.25">
      <c r="A1151" s="5" t="s">
        <v>8070</v>
      </c>
      <c r="B1151" s="6" t="s">
        <v>1630</v>
      </c>
      <c r="C1151" s="14">
        <v>45877.85056704469</v>
      </c>
      <c r="D1151" s="14">
        <v>45879.85056704469</v>
      </c>
      <c r="E1151" s="14">
        <v>45881.85056704469</v>
      </c>
      <c r="F1151" s="6">
        <v>2</v>
      </c>
      <c r="G1151" s="14" t="s">
        <v>424</v>
      </c>
      <c r="H1151" s="15"/>
    </row>
    <row r="1152" spans="1:8" x14ac:dyDescent="0.25">
      <c r="A1152" s="3" t="s">
        <v>8071</v>
      </c>
      <c r="B1152" s="4" t="s">
        <v>1631</v>
      </c>
      <c r="C1152" s="12">
        <v>45878.337558372237</v>
      </c>
      <c r="D1152" s="12">
        <v>45879.337558372237</v>
      </c>
      <c r="E1152" s="12">
        <v>45885.337558372237</v>
      </c>
      <c r="F1152" s="4">
        <v>6</v>
      </c>
      <c r="G1152" s="12" t="s">
        <v>422</v>
      </c>
      <c r="H1152" s="13"/>
    </row>
    <row r="1153" spans="1:8" x14ac:dyDescent="0.25">
      <c r="A1153" s="5" t="s">
        <v>8072</v>
      </c>
      <c r="B1153" s="6" t="s">
        <v>1632</v>
      </c>
      <c r="C1153" s="14">
        <v>45878.824549699792</v>
      </c>
      <c r="D1153" s="14">
        <v>45880.824549699792</v>
      </c>
      <c r="E1153" s="14">
        <v>45882.824549699792</v>
      </c>
      <c r="F1153" s="6">
        <v>2</v>
      </c>
      <c r="G1153" s="14" t="s">
        <v>422</v>
      </c>
      <c r="H1153" s="15"/>
    </row>
    <row r="1154" spans="1:8" x14ac:dyDescent="0.25">
      <c r="A1154" s="3" t="s">
        <v>8073</v>
      </c>
      <c r="B1154" s="4" t="s">
        <v>1633</v>
      </c>
      <c r="C1154" s="12">
        <v>45879.311541027353</v>
      </c>
      <c r="D1154" s="12">
        <v>45880.311541027353</v>
      </c>
      <c r="E1154" s="12">
        <v>45882.311541027353</v>
      </c>
      <c r="F1154" s="4">
        <v>2</v>
      </c>
      <c r="G1154" s="12" t="s">
        <v>423</v>
      </c>
      <c r="H1154" s="13"/>
    </row>
    <row r="1155" spans="1:8" x14ac:dyDescent="0.25">
      <c r="A1155" s="5" t="s">
        <v>8074</v>
      </c>
      <c r="B1155" s="6" t="s">
        <v>1634</v>
      </c>
      <c r="C1155" s="14">
        <v>45879.798532354893</v>
      </c>
      <c r="D1155" s="14">
        <v>45881.798532354893</v>
      </c>
      <c r="E1155" s="14">
        <v>45883.798532354893</v>
      </c>
      <c r="F1155" s="6">
        <v>2</v>
      </c>
      <c r="G1155" s="14" t="s">
        <v>424</v>
      </c>
      <c r="H1155" s="15"/>
    </row>
    <row r="1156" spans="1:8" x14ac:dyDescent="0.25">
      <c r="A1156" s="3" t="s">
        <v>8075</v>
      </c>
      <c r="B1156" s="4" t="s">
        <v>1635</v>
      </c>
      <c r="C1156" s="12">
        <v>45880.285523682447</v>
      </c>
      <c r="D1156" s="12">
        <v>45882.285523682447</v>
      </c>
      <c r="E1156" s="12">
        <v>45883.285523682447</v>
      </c>
      <c r="F1156" s="4">
        <v>1</v>
      </c>
      <c r="G1156" s="12" t="s">
        <v>424</v>
      </c>
      <c r="H1156" s="13"/>
    </row>
    <row r="1157" spans="1:8" x14ac:dyDescent="0.25">
      <c r="A1157" s="5" t="s">
        <v>8076</v>
      </c>
      <c r="B1157" s="6" t="s">
        <v>1636</v>
      </c>
      <c r="C1157" s="14">
        <v>45880.772515010001</v>
      </c>
      <c r="D1157" s="14">
        <v>45882.772515010001</v>
      </c>
      <c r="E1157" s="14">
        <v>45888.772515010001</v>
      </c>
      <c r="F1157" s="6">
        <v>6</v>
      </c>
      <c r="G1157" s="14" t="s">
        <v>424</v>
      </c>
      <c r="H1157" s="15"/>
    </row>
    <row r="1158" spans="1:8" x14ac:dyDescent="0.25">
      <c r="A1158" s="3" t="s">
        <v>8077</v>
      </c>
      <c r="B1158" s="4" t="s">
        <v>1637</v>
      </c>
      <c r="C1158" s="12">
        <v>45881.259506337563</v>
      </c>
      <c r="D1158" s="12">
        <v>45882.259506337563</v>
      </c>
      <c r="E1158" s="12">
        <v>45884.259506337563</v>
      </c>
      <c r="F1158" s="4">
        <v>2</v>
      </c>
      <c r="G1158" s="12" t="s">
        <v>423</v>
      </c>
      <c r="H1158" s="13"/>
    </row>
    <row r="1159" spans="1:8" x14ac:dyDescent="0.25">
      <c r="A1159" s="5" t="s">
        <v>8078</v>
      </c>
      <c r="B1159" s="6" t="s">
        <v>1638</v>
      </c>
      <c r="C1159" s="14">
        <v>45881.746497665103</v>
      </c>
      <c r="D1159" s="14">
        <v>45884.746497665103</v>
      </c>
      <c r="E1159" s="14">
        <v>45887.746497665103</v>
      </c>
      <c r="F1159" s="6">
        <v>3</v>
      </c>
      <c r="G1159" s="14" t="s">
        <v>423</v>
      </c>
      <c r="H1159" s="15"/>
    </row>
    <row r="1160" spans="1:8" x14ac:dyDescent="0.25">
      <c r="A1160" s="3" t="s">
        <v>8079</v>
      </c>
      <c r="B1160" s="4" t="s">
        <v>1639</v>
      </c>
      <c r="C1160" s="12">
        <v>45882.23348899265</v>
      </c>
      <c r="D1160" s="12">
        <v>45883.23348899265</v>
      </c>
      <c r="E1160" s="12">
        <v>45885.23348899265</v>
      </c>
      <c r="F1160" s="4">
        <v>2</v>
      </c>
      <c r="G1160" s="12" t="s">
        <v>422</v>
      </c>
      <c r="H1160" s="13"/>
    </row>
    <row r="1161" spans="1:8" x14ac:dyDescent="0.25">
      <c r="A1161" s="5" t="s">
        <v>8080</v>
      </c>
      <c r="B1161" s="6" t="s">
        <v>1640</v>
      </c>
      <c r="C1161" s="14">
        <v>45882.720480320211</v>
      </c>
      <c r="D1161" s="14">
        <v>45884.720480320211</v>
      </c>
      <c r="E1161" s="14">
        <v>45885.720480320211</v>
      </c>
      <c r="F1161" s="6">
        <v>1</v>
      </c>
      <c r="G1161" s="14" t="s">
        <v>421</v>
      </c>
      <c r="H1161" s="15"/>
    </row>
    <row r="1162" spans="1:8" x14ac:dyDescent="0.25">
      <c r="A1162" s="3" t="s">
        <v>8081</v>
      </c>
      <c r="B1162" s="4" t="s">
        <v>1641</v>
      </c>
      <c r="C1162" s="12">
        <v>45883.207471647758</v>
      </c>
      <c r="D1162" s="12">
        <v>45886.207471647758</v>
      </c>
      <c r="E1162" s="12">
        <v>45891.207471647758</v>
      </c>
      <c r="F1162" s="4">
        <v>5</v>
      </c>
      <c r="G1162" s="12" t="s">
        <v>424</v>
      </c>
      <c r="H1162" s="13"/>
    </row>
    <row r="1163" spans="1:8" x14ac:dyDescent="0.25">
      <c r="A1163" s="5" t="s">
        <v>8082</v>
      </c>
      <c r="B1163" s="6" t="s">
        <v>1642</v>
      </c>
      <c r="C1163" s="14">
        <v>45883.694462975312</v>
      </c>
      <c r="D1163" s="14">
        <v>45885.694462975312</v>
      </c>
      <c r="E1163" s="14">
        <v>45891.694462975312</v>
      </c>
      <c r="F1163" s="6">
        <v>6</v>
      </c>
      <c r="G1163" s="14" t="s">
        <v>424</v>
      </c>
      <c r="H1163" s="15"/>
    </row>
    <row r="1164" spans="1:8" x14ac:dyDescent="0.25">
      <c r="A1164" s="3" t="s">
        <v>8083</v>
      </c>
      <c r="B1164" s="4" t="s">
        <v>1643</v>
      </c>
      <c r="C1164" s="12">
        <v>45884.181454302859</v>
      </c>
      <c r="D1164" s="12">
        <v>45885.181454302859</v>
      </c>
      <c r="E1164" s="12">
        <v>45890.181454302859</v>
      </c>
      <c r="F1164" s="4">
        <v>5</v>
      </c>
      <c r="G1164" s="12" t="s">
        <v>421</v>
      </c>
      <c r="H1164" s="13"/>
    </row>
    <row r="1165" spans="1:8" x14ac:dyDescent="0.25">
      <c r="A1165" s="5" t="s">
        <v>8084</v>
      </c>
      <c r="B1165" s="6" t="s">
        <v>1644</v>
      </c>
      <c r="C1165" s="14">
        <v>45884.668445630406</v>
      </c>
      <c r="D1165" s="14">
        <v>45885.668445630406</v>
      </c>
      <c r="E1165" s="14">
        <v>45890.668445630406</v>
      </c>
      <c r="F1165" s="6">
        <v>5</v>
      </c>
      <c r="G1165" s="14" t="s">
        <v>424</v>
      </c>
      <c r="H1165" s="15"/>
    </row>
    <row r="1166" spans="1:8" x14ac:dyDescent="0.25">
      <c r="A1166" s="3" t="s">
        <v>8085</v>
      </c>
      <c r="B1166" s="4" t="s">
        <v>1645</v>
      </c>
      <c r="C1166" s="12">
        <v>45885.155436957961</v>
      </c>
      <c r="D1166" s="12">
        <v>45888.155436957961</v>
      </c>
      <c r="E1166" s="12">
        <v>45894.155436957961</v>
      </c>
      <c r="F1166" s="4">
        <v>6</v>
      </c>
      <c r="G1166" s="12" t="s">
        <v>423</v>
      </c>
      <c r="H1166" s="13"/>
    </row>
    <row r="1167" spans="1:8" x14ac:dyDescent="0.25">
      <c r="A1167" s="5" t="s">
        <v>8086</v>
      </c>
      <c r="B1167" s="6" t="s">
        <v>1646</v>
      </c>
      <c r="C1167" s="14">
        <v>45885.642428285522</v>
      </c>
      <c r="D1167" s="14">
        <v>45886.642428285522</v>
      </c>
      <c r="E1167" s="14">
        <v>45890.642428285522</v>
      </c>
      <c r="F1167" s="6">
        <v>4</v>
      </c>
      <c r="G1167" s="14" t="s">
        <v>423</v>
      </c>
      <c r="H1167" s="15"/>
    </row>
    <row r="1168" spans="1:8" x14ac:dyDescent="0.25">
      <c r="A1168" s="3" t="s">
        <v>8087</v>
      </c>
      <c r="B1168" s="4" t="s">
        <v>1647</v>
      </c>
      <c r="C1168" s="12">
        <v>45886.129419613069</v>
      </c>
      <c r="D1168" s="12">
        <v>45888.129419613069</v>
      </c>
      <c r="E1168" s="12">
        <v>45891.129419613069</v>
      </c>
      <c r="F1168" s="4">
        <v>3</v>
      </c>
      <c r="G1168" s="12" t="s">
        <v>424</v>
      </c>
      <c r="H1168" s="13"/>
    </row>
    <row r="1169" spans="1:8" x14ac:dyDescent="0.25">
      <c r="A1169" s="5" t="s">
        <v>8088</v>
      </c>
      <c r="B1169" s="6" t="s">
        <v>1648</v>
      </c>
      <c r="C1169" s="14">
        <v>45886.616410940624</v>
      </c>
      <c r="D1169" s="14">
        <v>45889.616410940624</v>
      </c>
      <c r="E1169" s="14">
        <v>45890.616410940624</v>
      </c>
      <c r="F1169" s="6">
        <v>1</v>
      </c>
      <c r="G1169" s="14" t="s">
        <v>423</v>
      </c>
      <c r="H1169" s="15"/>
    </row>
    <row r="1170" spans="1:8" x14ac:dyDescent="0.25">
      <c r="A1170" s="3" t="s">
        <v>8089</v>
      </c>
      <c r="B1170" s="4" t="s">
        <v>1649</v>
      </c>
      <c r="C1170" s="12">
        <v>45887.103402268171</v>
      </c>
      <c r="D1170" s="12">
        <v>45889.103402268171</v>
      </c>
      <c r="E1170" s="12">
        <v>45895.103402268171</v>
      </c>
      <c r="F1170" s="4">
        <v>6</v>
      </c>
      <c r="G1170" s="12" t="s">
        <v>423</v>
      </c>
      <c r="H1170" s="13"/>
    </row>
    <row r="1171" spans="1:8" x14ac:dyDescent="0.25">
      <c r="A1171" s="5" t="s">
        <v>8090</v>
      </c>
      <c r="B1171" s="6" t="s">
        <v>1650</v>
      </c>
      <c r="C1171" s="14">
        <v>45887.590393595732</v>
      </c>
      <c r="D1171" s="14">
        <v>45890.590393595732</v>
      </c>
      <c r="E1171" s="14">
        <v>45895.590393595732</v>
      </c>
      <c r="F1171" s="6">
        <v>5</v>
      </c>
      <c r="G1171" s="14" t="s">
        <v>424</v>
      </c>
      <c r="H1171" s="15"/>
    </row>
    <row r="1172" spans="1:8" x14ac:dyDescent="0.25">
      <c r="A1172" s="3" t="s">
        <v>8091</v>
      </c>
      <c r="B1172" s="4" t="s">
        <v>1651</v>
      </c>
      <c r="C1172" s="12">
        <v>45888.077384923272</v>
      </c>
      <c r="D1172" s="12">
        <v>45891.077384923272</v>
      </c>
      <c r="E1172" s="12">
        <v>45892.077384923272</v>
      </c>
      <c r="F1172" s="4">
        <v>1</v>
      </c>
      <c r="G1172" s="12" t="s">
        <v>422</v>
      </c>
      <c r="H1172" s="13"/>
    </row>
    <row r="1173" spans="1:8" x14ac:dyDescent="0.25">
      <c r="A1173" s="5" t="s">
        <v>8092</v>
      </c>
      <c r="B1173" s="6" t="s">
        <v>1652</v>
      </c>
      <c r="C1173" s="14">
        <v>45888.564376250833</v>
      </c>
      <c r="D1173" s="14">
        <v>45890.564376250833</v>
      </c>
      <c r="E1173" s="14">
        <v>45891.564376250833</v>
      </c>
      <c r="F1173" s="6">
        <v>1</v>
      </c>
      <c r="G1173" s="14" t="s">
        <v>421</v>
      </c>
      <c r="H1173" s="15"/>
    </row>
    <row r="1174" spans="1:8" x14ac:dyDescent="0.25">
      <c r="A1174" s="3" t="s">
        <v>8093</v>
      </c>
      <c r="B1174" s="4" t="s">
        <v>1653</v>
      </c>
      <c r="C1174" s="12">
        <v>45889.05136757838</v>
      </c>
      <c r="D1174" s="12">
        <v>45890.05136757838</v>
      </c>
      <c r="E1174" s="12">
        <v>45894.05136757838</v>
      </c>
      <c r="F1174" s="4">
        <v>4</v>
      </c>
      <c r="G1174" s="12" t="s">
        <v>423</v>
      </c>
      <c r="H1174" s="13"/>
    </row>
    <row r="1175" spans="1:8" x14ac:dyDescent="0.25">
      <c r="A1175" s="5" t="s">
        <v>8094</v>
      </c>
      <c r="B1175" s="6" t="s">
        <v>1654</v>
      </c>
      <c r="C1175" s="14">
        <v>45889.538358905927</v>
      </c>
      <c r="D1175" s="14">
        <v>45891.538358905927</v>
      </c>
      <c r="E1175" s="14">
        <v>45896.538358905927</v>
      </c>
      <c r="F1175" s="6">
        <v>5</v>
      </c>
      <c r="G1175" s="14" t="s">
        <v>422</v>
      </c>
      <c r="H1175" s="15"/>
    </row>
    <row r="1176" spans="1:8" x14ac:dyDescent="0.25">
      <c r="A1176" s="3" t="s">
        <v>8095</v>
      </c>
      <c r="B1176" s="4" t="s">
        <v>1655</v>
      </c>
      <c r="C1176" s="12">
        <v>45890.025350233482</v>
      </c>
      <c r="D1176" s="12">
        <v>45891.025350233482</v>
      </c>
      <c r="E1176" s="12">
        <v>45893.025350233482</v>
      </c>
      <c r="F1176" s="4">
        <v>2</v>
      </c>
      <c r="G1176" s="12" t="s">
        <v>423</v>
      </c>
      <c r="H1176" s="13"/>
    </row>
    <row r="1177" spans="1:8" x14ac:dyDescent="0.25">
      <c r="A1177" s="5" t="s">
        <v>8096</v>
      </c>
      <c r="B1177" s="6" t="s">
        <v>1656</v>
      </c>
      <c r="C1177" s="14">
        <v>45890.512341561029</v>
      </c>
      <c r="D1177" s="14">
        <v>45891.512341561029</v>
      </c>
      <c r="E1177" s="14">
        <v>45892.512341561029</v>
      </c>
      <c r="F1177" s="6">
        <v>1</v>
      </c>
      <c r="G1177" s="14" t="s">
        <v>423</v>
      </c>
      <c r="H1177" s="15"/>
    </row>
    <row r="1178" spans="1:8" x14ac:dyDescent="0.25">
      <c r="A1178" s="3" t="s">
        <v>8097</v>
      </c>
      <c r="B1178" s="4" t="s">
        <v>1657</v>
      </c>
      <c r="C1178" s="12">
        <v>45890.99933288859</v>
      </c>
      <c r="D1178" s="12">
        <v>45892.99933288859</v>
      </c>
      <c r="E1178" s="12">
        <v>45897.99933288859</v>
      </c>
      <c r="F1178" s="4">
        <v>5</v>
      </c>
      <c r="G1178" s="12" t="s">
        <v>421</v>
      </c>
      <c r="H1178" s="13"/>
    </row>
    <row r="1179" spans="1:8" x14ac:dyDescent="0.25">
      <c r="A1179" s="5" t="s">
        <v>8098</v>
      </c>
      <c r="B1179" s="6" t="s">
        <v>1658</v>
      </c>
      <c r="C1179" s="14">
        <v>45891.486324216137</v>
      </c>
      <c r="D1179" s="14">
        <v>45894.486324216137</v>
      </c>
      <c r="E1179" s="14">
        <v>45895.486324216137</v>
      </c>
      <c r="F1179" s="6">
        <v>1</v>
      </c>
      <c r="G1179" s="14" t="s">
        <v>423</v>
      </c>
      <c r="H1179" s="15"/>
    </row>
    <row r="1180" spans="1:8" x14ac:dyDescent="0.25">
      <c r="A1180" s="3" t="s">
        <v>8099</v>
      </c>
      <c r="B1180" s="4" t="s">
        <v>1659</v>
      </c>
      <c r="C1180" s="12">
        <v>45891.973315543692</v>
      </c>
      <c r="D1180" s="12">
        <v>45893.973315543692</v>
      </c>
      <c r="E1180" s="12">
        <v>45897.973315543692</v>
      </c>
      <c r="F1180" s="4">
        <v>4</v>
      </c>
      <c r="G1180" s="12" t="s">
        <v>421</v>
      </c>
      <c r="H1180" s="13"/>
    </row>
    <row r="1181" spans="1:8" x14ac:dyDescent="0.25">
      <c r="A1181" s="5" t="s">
        <v>8100</v>
      </c>
      <c r="B1181" s="6" t="s">
        <v>1660</v>
      </c>
      <c r="C1181" s="14">
        <v>45892.460306871239</v>
      </c>
      <c r="D1181" s="14">
        <v>45895.460306871239</v>
      </c>
      <c r="E1181" s="14">
        <v>45899.460306871239</v>
      </c>
      <c r="F1181" s="6">
        <v>4</v>
      </c>
      <c r="G1181" s="14" t="s">
        <v>421</v>
      </c>
      <c r="H1181" s="15"/>
    </row>
    <row r="1182" spans="1:8" x14ac:dyDescent="0.25">
      <c r="A1182" s="3" t="s">
        <v>8101</v>
      </c>
      <c r="B1182" s="4" t="s">
        <v>1661</v>
      </c>
      <c r="C1182" s="12">
        <v>45892.947298198793</v>
      </c>
      <c r="D1182" s="12">
        <v>45893.947298198793</v>
      </c>
      <c r="E1182" s="12">
        <v>45895.947298198793</v>
      </c>
      <c r="F1182" s="4">
        <v>2</v>
      </c>
      <c r="G1182" s="12" t="s">
        <v>421</v>
      </c>
      <c r="H1182" s="13"/>
    </row>
    <row r="1183" spans="1:8" x14ac:dyDescent="0.25">
      <c r="A1183" s="5" t="s">
        <v>8102</v>
      </c>
      <c r="B1183" s="6" t="s">
        <v>1662</v>
      </c>
      <c r="C1183" s="14">
        <v>45893.43428952634</v>
      </c>
      <c r="D1183" s="14">
        <v>45896.43428952634</v>
      </c>
      <c r="E1183" s="14">
        <v>45900.43428952634</v>
      </c>
      <c r="F1183" s="6">
        <v>4</v>
      </c>
      <c r="G1183" s="14" t="s">
        <v>422</v>
      </c>
      <c r="H1183" s="15"/>
    </row>
    <row r="1184" spans="1:8" x14ac:dyDescent="0.25">
      <c r="A1184" s="3" t="s">
        <v>8103</v>
      </c>
      <c r="B1184" s="4" t="s">
        <v>1663</v>
      </c>
      <c r="C1184" s="12">
        <v>45893.921280853901</v>
      </c>
      <c r="D1184" s="12">
        <v>45895.921280853901</v>
      </c>
      <c r="E1184" s="12">
        <v>45900.921280853901</v>
      </c>
      <c r="F1184" s="4">
        <v>5</v>
      </c>
      <c r="G1184" s="12" t="s">
        <v>424</v>
      </c>
      <c r="H1184" s="13"/>
    </row>
    <row r="1185" spans="1:8" x14ac:dyDescent="0.25">
      <c r="A1185" s="5" t="s">
        <v>8104</v>
      </c>
      <c r="B1185" s="6" t="s">
        <v>1664</v>
      </c>
      <c r="C1185" s="14">
        <v>45894.408272181448</v>
      </c>
      <c r="D1185" s="14">
        <v>45897.408272181448</v>
      </c>
      <c r="E1185" s="14">
        <v>45903.408272181448</v>
      </c>
      <c r="F1185" s="6">
        <v>6</v>
      </c>
      <c r="G1185" s="14" t="s">
        <v>422</v>
      </c>
      <c r="H1185" s="15"/>
    </row>
    <row r="1186" spans="1:8" x14ac:dyDescent="0.25">
      <c r="A1186" s="3" t="s">
        <v>8105</v>
      </c>
      <c r="B1186" s="4" t="s">
        <v>1665</v>
      </c>
      <c r="C1186" s="12">
        <v>45894.895263509003</v>
      </c>
      <c r="D1186" s="12">
        <v>45895.895263509003</v>
      </c>
      <c r="E1186" s="12">
        <v>45899.895263509003</v>
      </c>
      <c r="F1186" s="4">
        <v>4</v>
      </c>
      <c r="G1186" s="12" t="s">
        <v>424</v>
      </c>
      <c r="H1186" s="13"/>
    </row>
    <row r="1187" spans="1:8" x14ac:dyDescent="0.25">
      <c r="A1187" s="5" t="s">
        <v>8106</v>
      </c>
      <c r="B1187" s="6" t="s">
        <v>1666</v>
      </c>
      <c r="C1187" s="14">
        <v>45895.38225483655</v>
      </c>
      <c r="D1187" s="14">
        <v>45896.38225483655</v>
      </c>
      <c r="E1187" s="14">
        <v>45902.38225483655</v>
      </c>
      <c r="F1187" s="6">
        <v>6</v>
      </c>
      <c r="G1187" s="14" t="s">
        <v>424</v>
      </c>
      <c r="H1187" s="15"/>
    </row>
    <row r="1188" spans="1:8" x14ac:dyDescent="0.25">
      <c r="A1188" s="3" t="s">
        <v>8107</v>
      </c>
      <c r="B1188" s="4" t="s">
        <v>1667</v>
      </c>
      <c r="C1188" s="12">
        <v>45895.869246164111</v>
      </c>
      <c r="D1188" s="12">
        <v>45898.869246164111</v>
      </c>
      <c r="E1188" s="12">
        <v>45900.869246164111</v>
      </c>
      <c r="F1188" s="4">
        <v>2</v>
      </c>
      <c r="G1188" s="12" t="s">
        <v>421</v>
      </c>
      <c r="H1188" s="13"/>
    </row>
    <row r="1189" spans="1:8" x14ac:dyDescent="0.25">
      <c r="A1189" s="5" t="s">
        <v>8108</v>
      </c>
      <c r="B1189" s="6" t="s">
        <v>1668</v>
      </c>
      <c r="C1189" s="14">
        <v>45896.356237491658</v>
      </c>
      <c r="D1189" s="14">
        <v>45897.356237491658</v>
      </c>
      <c r="E1189" s="14">
        <v>45900.356237491658</v>
      </c>
      <c r="F1189" s="6">
        <v>3</v>
      </c>
      <c r="G1189" s="14" t="s">
        <v>423</v>
      </c>
      <c r="H1189" s="15"/>
    </row>
    <row r="1190" spans="1:8" x14ac:dyDescent="0.25">
      <c r="A1190" s="3" t="s">
        <v>8109</v>
      </c>
      <c r="B1190" s="4" t="s">
        <v>1669</v>
      </c>
      <c r="C1190" s="12">
        <v>45896.843228819198</v>
      </c>
      <c r="D1190" s="12">
        <v>45897.843228819198</v>
      </c>
      <c r="E1190" s="12">
        <v>45898.843228819198</v>
      </c>
      <c r="F1190" s="4">
        <v>1</v>
      </c>
      <c r="G1190" s="12" t="s">
        <v>421</v>
      </c>
      <c r="H1190" s="13"/>
    </row>
    <row r="1191" spans="1:8" x14ac:dyDescent="0.25">
      <c r="A1191" s="5" t="s">
        <v>8110</v>
      </c>
      <c r="B1191" s="6" t="s">
        <v>1670</v>
      </c>
      <c r="C1191" s="14">
        <v>45897.33022014676</v>
      </c>
      <c r="D1191" s="14">
        <v>45900.33022014676</v>
      </c>
      <c r="E1191" s="14">
        <v>45901.33022014676</v>
      </c>
      <c r="F1191" s="6">
        <v>1</v>
      </c>
      <c r="G1191" s="14" t="s">
        <v>423</v>
      </c>
      <c r="H1191" s="15"/>
    </row>
    <row r="1192" spans="1:8" x14ac:dyDescent="0.25">
      <c r="A1192" s="3" t="s">
        <v>8111</v>
      </c>
      <c r="B1192" s="4" t="s">
        <v>1671</v>
      </c>
      <c r="C1192" s="12">
        <v>45897.817211474307</v>
      </c>
      <c r="D1192" s="12">
        <v>45898.817211474307</v>
      </c>
      <c r="E1192" s="12">
        <v>45903.817211474307</v>
      </c>
      <c r="F1192" s="4">
        <v>5</v>
      </c>
      <c r="G1192" s="12" t="s">
        <v>424</v>
      </c>
      <c r="H1192" s="13"/>
    </row>
    <row r="1193" spans="1:8" x14ac:dyDescent="0.25">
      <c r="A1193" s="5" t="s">
        <v>8112</v>
      </c>
      <c r="B1193" s="6" t="s">
        <v>1672</v>
      </c>
      <c r="C1193" s="14">
        <v>45898.304202801861</v>
      </c>
      <c r="D1193" s="14">
        <v>45901.304202801861</v>
      </c>
      <c r="E1193" s="14">
        <v>45903.304202801861</v>
      </c>
      <c r="F1193" s="6">
        <v>2</v>
      </c>
      <c r="G1193" s="14" t="s">
        <v>421</v>
      </c>
      <c r="H1193" s="15"/>
    </row>
    <row r="1194" spans="1:8" x14ac:dyDescent="0.25">
      <c r="A1194" s="3" t="s">
        <v>8113</v>
      </c>
      <c r="B1194" s="4" t="s">
        <v>1673</v>
      </c>
      <c r="C1194" s="12">
        <v>45898.791194129408</v>
      </c>
      <c r="D1194" s="12">
        <v>45901.791194129408</v>
      </c>
      <c r="E1194" s="12">
        <v>45903.791194129408</v>
      </c>
      <c r="F1194" s="4">
        <v>2</v>
      </c>
      <c r="G1194" s="12" t="s">
        <v>423</v>
      </c>
      <c r="H1194" s="13"/>
    </row>
    <row r="1195" spans="1:8" x14ac:dyDescent="0.25">
      <c r="A1195" s="5" t="s">
        <v>8114</v>
      </c>
      <c r="B1195" s="6" t="s">
        <v>1675</v>
      </c>
      <c r="C1195" s="14">
        <v>45899.765176784516</v>
      </c>
      <c r="D1195" s="14">
        <v>45902.765176784516</v>
      </c>
      <c r="E1195" s="14">
        <v>45903.765176784516</v>
      </c>
      <c r="F1195" s="6">
        <v>1</v>
      </c>
      <c r="G1195" s="14" t="s">
        <v>423</v>
      </c>
      <c r="H1195" s="15"/>
    </row>
    <row r="1196" spans="1:8" x14ac:dyDescent="0.25">
      <c r="A1196" s="3" t="s">
        <v>8115</v>
      </c>
      <c r="B1196" s="4" t="s">
        <v>1676</v>
      </c>
      <c r="C1196" s="12">
        <v>45900.252168112071</v>
      </c>
      <c r="D1196" s="12">
        <v>45901.252168112071</v>
      </c>
      <c r="E1196" s="12">
        <v>45905.252168112071</v>
      </c>
      <c r="F1196" s="4">
        <v>4</v>
      </c>
      <c r="G1196" s="12" t="s">
        <v>421</v>
      </c>
      <c r="H1196" s="13"/>
    </row>
    <row r="1197" spans="1:8" x14ac:dyDescent="0.25">
      <c r="A1197" s="5" t="s">
        <v>8116</v>
      </c>
      <c r="B1197" s="6" t="s">
        <v>1677</v>
      </c>
      <c r="C1197" s="14">
        <v>45900.739159439618</v>
      </c>
      <c r="D1197" s="14">
        <v>45901.739159439618</v>
      </c>
      <c r="E1197" s="14">
        <v>45902.739159439618</v>
      </c>
      <c r="F1197" s="6">
        <v>1</v>
      </c>
      <c r="G1197" s="14" t="s">
        <v>422</v>
      </c>
      <c r="H1197" s="15"/>
    </row>
    <row r="1198" spans="1:8" x14ac:dyDescent="0.25">
      <c r="A1198" s="3" t="s">
        <v>8117</v>
      </c>
      <c r="B1198" s="4" t="s">
        <v>1678</v>
      </c>
      <c r="C1198" s="12">
        <v>45901.226150767179</v>
      </c>
      <c r="D1198" s="12">
        <v>45902.226150767179</v>
      </c>
      <c r="E1198" s="12">
        <v>45903.226150767179</v>
      </c>
      <c r="F1198" s="4">
        <v>1</v>
      </c>
      <c r="G1198" s="12" t="s">
        <v>423</v>
      </c>
      <c r="H1198" s="13"/>
    </row>
    <row r="1199" spans="1:8" x14ac:dyDescent="0.25">
      <c r="A1199" s="5" t="s">
        <v>8118</v>
      </c>
      <c r="B1199" s="6" t="s">
        <v>1679</v>
      </c>
      <c r="C1199" s="14">
        <v>45901.713142094719</v>
      </c>
      <c r="D1199" s="14">
        <v>45903.713142094719</v>
      </c>
      <c r="E1199" s="14">
        <v>45904.713142094719</v>
      </c>
      <c r="F1199" s="6">
        <v>1</v>
      </c>
      <c r="G1199" s="14" t="s">
        <v>423</v>
      </c>
      <c r="H1199" s="15"/>
    </row>
    <row r="1200" spans="1:8" x14ac:dyDescent="0.25">
      <c r="A1200" s="3" t="s">
        <v>8119</v>
      </c>
      <c r="B1200" s="4" t="s">
        <v>1680</v>
      </c>
      <c r="C1200" s="12">
        <v>45902.20013342228</v>
      </c>
      <c r="D1200" s="12">
        <v>45903.20013342228</v>
      </c>
      <c r="E1200" s="12">
        <v>45907.20013342228</v>
      </c>
      <c r="F1200" s="4">
        <v>4</v>
      </c>
      <c r="G1200" s="12" t="s">
        <v>423</v>
      </c>
      <c r="H1200" s="13"/>
    </row>
    <row r="1201" spans="1:8" x14ac:dyDescent="0.25">
      <c r="A1201" s="5" t="s">
        <v>8120</v>
      </c>
      <c r="B1201" s="6" t="s">
        <v>1681</v>
      </c>
      <c r="C1201" s="14">
        <v>45902.687124749827</v>
      </c>
      <c r="D1201" s="14">
        <v>45905.687124749827</v>
      </c>
      <c r="E1201" s="14">
        <v>45908.687124749827</v>
      </c>
      <c r="F1201" s="6">
        <v>3</v>
      </c>
      <c r="G1201" s="14" t="s">
        <v>423</v>
      </c>
      <c r="H1201" s="15"/>
    </row>
    <row r="1202" spans="1:8" x14ac:dyDescent="0.25">
      <c r="A1202" s="3" t="s">
        <v>8121</v>
      </c>
      <c r="B1202" s="4" t="s">
        <v>1682</v>
      </c>
      <c r="C1202" s="12">
        <v>45903.174116077382</v>
      </c>
      <c r="D1202" s="12">
        <v>45906.174116077382</v>
      </c>
      <c r="E1202" s="12">
        <v>45911.174116077382</v>
      </c>
      <c r="F1202" s="4">
        <v>5</v>
      </c>
      <c r="G1202" s="12" t="s">
        <v>423</v>
      </c>
      <c r="H1202" s="13"/>
    </row>
    <row r="1203" spans="1:8" x14ac:dyDescent="0.25">
      <c r="A1203" s="5" t="s">
        <v>8122</v>
      </c>
      <c r="B1203" s="6" t="s">
        <v>1683</v>
      </c>
      <c r="C1203" s="14">
        <v>45903.661107404929</v>
      </c>
      <c r="D1203" s="14">
        <v>45906.661107404929</v>
      </c>
      <c r="E1203" s="14">
        <v>45909.661107404929</v>
      </c>
      <c r="F1203" s="6">
        <v>3</v>
      </c>
      <c r="G1203" s="14" t="s">
        <v>422</v>
      </c>
      <c r="H1203" s="15"/>
    </row>
    <row r="1204" spans="1:8" x14ac:dyDescent="0.25">
      <c r="A1204" s="3" t="s">
        <v>8123</v>
      </c>
      <c r="B1204" s="4" t="s">
        <v>1684</v>
      </c>
      <c r="C1204" s="12">
        <v>45904.148098732483</v>
      </c>
      <c r="D1204" s="12">
        <v>45906.148098732483</v>
      </c>
      <c r="E1204" s="12">
        <v>45909.148098732483</v>
      </c>
      <c r="F1204" s="4">
        <v>3</v>
      </c>
      <c r="G1204" s="12" t="s">
        <v>424</v>
      </c>
      <c r="H1204" s="13"/>
    </row>
    <row r="1205" spans="1:8" x14ac:dyDescent="0.25">
      <c r="A1205" s="5" t="s">
        <v>8124</v>
      </c>
      <c r="B1205" s="6" t="s">
        <v>1685</v>
      </c>
      <c r="C1205" s="14">
        <v>45904.635090060037</v>
      </c>
      <c r="D1205" s="14">
        <v>45906.635090060037</v>
      </c>
      <c r="E1205" s="14">
        <v>45907.635090060037</v>
      </c>
      <c r="F1205" s="6">
        <v>1</v>
      </c>
      <c r="G1205" s="14" t="s">
        <v>422</v>
      </c>
      <c r="H1205" s="15"/>
    </row>
    <row r="1206" spans="1:8" x14ac:dyDescent="0.25">
      <c r="A1206" s="3" t="s">
        <v>8125</v>
      </c>
      <c r="B1206" s="4" t="s">
        <v>1686</v>
      </c>
      <c r="C1206" s="12">
        <v>45905.122081387577</v>
      </c>
      <c r="D1206" s="12">
        <v>45908.122081387577</v>
      </c>
      <c r="E1206" s="12">
        <v>45911.122081387577</v>
      </c>
      <c r="F1206" s="4">
        <v>3</v>
      </c>
      <c r="G1206" s="12" t="s">
        <v>422</v>
      </c>
      <c r="H1206" s="13"/>
    </row>
    <row r="1207" spans="1:8" x14ac:dyDescent="0.25">
      <c r="A1207" s="5" t="s">
        <v>8126</v>
      </c>
      <c r="B1207" s="6" t="s">
        <v>1687</v>
      </c>
      <c r="C1207" s="14">
        <v>45905.609072715139</v>
      </c>
      <c r="D1207" s="14">
        <v>45908.609072715139</v>
      </c>
      <c r="E1207" s="14">
        <v>45909.609072715139</v>
      </c>
      <c r="F1207" s="6">
        <v>1</v>
      </c>
      <c r="G1207" s="14" t="s">
        <v>422</v>
      </c>
      <c r="H1207" s="15"/>
    </row>
    <row r="1208" spans="1:8" x14ac:dyDescent="0.25">
      <c r="A1208" s="3" t="s">
        <v>8127</v>
      </c>
      <c r="B1208" s="4" t="s">
        <v>1688</v>
      </c>
      <c r="C1208" s="12">
        <v>45906.096064042693</v>
      </c>
      <c r="D1208" s="12">
        <v>45908.096064042693</v>
      </c>
      <c r="E1208" s="12">
        <v>45909.096064042693</v>
      </c>
      <c r="F1208" s="4">
        <v>1</v>
      </c>
      <c r="G1208" s="12" t="s">
        <v>424</v>
      </c>
      <c r="H1208" s="13"/>
    </row>
    <row r="1209" spans="1:8" x14ac:dyDescent="0.25">
      <c r="A1209" s="5" t="s">
        <v>8128</v>
      </c>
      <c r="B1209" s="6" t="s">
        <v>1689</v>
      </c>
      <c r="C1209" s="14">
        <v>45906.58305537024</v>
      </c>
      <c r="D1209" s="14">
        <v>45909.58305537024</v>
      </c>
      <c r="E1209" s="14">
        <v>45914.58305537024</v>
      </c>
      <c r="F1209" s="6">
        <v>5</v>
      </c>
      <c r="G1209" s="14" t="s">
        <v>421</v>
      </c>
      <c r="H1209" s="15"/>
    </row>
    <row r="1210" spans="1:8" x14ac:dyDescent="0.25">
      <c r="A1210" s="3" t="s">
        <v>8129</v>
      </c>
      <c r="B1210" s="4" t="s">
        <v>1690</v>
      </c>
      <c r="C1210" s="12">
        <v>45907.070046697787</v>
      </c>
      <c r="D1210" s="12">
        <v>45908.070046697787</v>
      </c>
      <c r="E1210" s="12">
        <v>45910.070046697787</v>
      </c>
      <c r="F1210" s="4">
        <v>2</v>
      </c>
      <c r="G1210" s="12" t="s">
        <v>424</v>
      </c>
      <c r="H1210" s="13"/>
    </row>
    <row r="1211" spans="1:8" x14ac:dyDescent="0.25">
      <c r="A1211" s="5" t="s">
        <v>8130</v>
      </c>
      <c r="B1211" s="6" t="s">
        <v>1691</v>
      </c>
      <c r="C1211" s="14">
        <v>45907.557038025348</v>
      </c>
      <c r="D1211" s="14">
        <v>45908.557038025348</v>
      </c>
      <c r="E1211" s="14">
        <v>45909.557038025348</v>
      </c>
      <c r="F1211" s="6">
        <v>1</v>
      </c>
      <c r="G1211" s="14" t="s">
        <v>422</v>
      </c>
      <c r="H1211" s="15"/>
    </row>
    <row r="1212" spans="1:8" x14ac:dyDescent="0.25">
      <c r="A1212" s="3" t="s">
        <v>8131</v>
      </c>
      <c r="B1212" s="4" t="s">
        <v>1692</v>
      </c>
      <c r="C1212" s="12">
        <v>45908.044029352903</v>
      </c>
      <c r="D1212" s="12">
        <v>45911.044029352903</v>
      </c>
      <c r="E1212" s="12">
        <v>45914.044029352903</v>
      </c>
      <c r="F1212" s="4">
        <v>3</v>
      </c>
      <c r="G1212" s="12" t="s">
        <v>423</v>
      </c>
      <c r="H1212" s="13"/>
    </row>
    <row r="1213" spans="1:8" x14ac:dyDescent="0.25">
      <c r="A1213" s="5" t="s">
        <v>8132</v>
      </c>
      <c r="B1213" s="6" t="s">
        <v>1694</v>
      </c>
      <c r="C1213" s="14">
        <v>45909.018012007997</v>
      </c>
      <c r="D1213" s="14">
        <v>45912.018012007997</v>
      </c>
      <c r="E1213" s="14">
        <v>45918.018012007997</v>
      </c>
      <c r="F1213" s="6">
        <v>6</v>
      </c>
      <c r="G1213" s="14" t="s">
        <v>422</v>
      </c>
      <c r="H1213" s="15"/>
    </row>
    <row r="1214" spans="1:8" x14ac:dyDescent="0.25">
      <c r="A1214" s="3" t="s">
        <v>8133</v>
      </c>
      <c r="B1214" s="4" t="s">
        <v>1695</v>
      </c>
      <c r="C1214" s="12">
        <v>45909.505003335558</v>
      </c>
      <c r="D1214" s="12">
        <v>45911.505003335558</v>
      </c>
      <c r="E1214" s="12">
        <v>45917.505003335558</v>
      </c>
      <c r="F1214" s="4">
        <v>6</v>
      </c>
      <c r="G1214" s="12" t="s">
        <v>423</v>
      </c>
      <c r="H1214" s="13"/>
    </row>
    <row r="1215" spans="1:8" x14ac:dyDescent="0.25">
      <c r="A1215" s="5" t="s">
        <v>8134</v>
      </c>
      <c r="B1215" s="6" t="s">
        <v>1696</v>
      </c>
      <c r="C1215" s="14">
        <v>45909.991994663113</v>
      </c>
      <c r="D1215" s="14">
        <v>45912.991994663113</v>
      </c>
      <c r="E1215" s="14">
        <v>45918.991994663113</v>
      </c>
      <c r="F1215" s="6">
        <v>6</v>
      </c>
      <c r="G1215" s="14" t="s">
        <v>422</v>
      </c>
      <c r="H1215" s="15"/>
    </row>
    <row r="1216" spans="1:8" x14ac:dyDescent="0.25">
      <c r="A1216" s="3" t="s">
        <v>8135</v>
      </c>
      <c r="B1216" s="4" t="s">
        <v>1697</v>
      </c>
      <c r="C1216" s="12">
        <v>45910.47898599066</v>
      </c>
      <c r="D1216" s="12">
        <v>45912.47898599066</v>
      </c>
      <c r="E1216" s="12">
        <v>45915.47898599066</v>
      </c>
      <c r="F1216" s="4">
        <v>3</v>
      </c>
      <c r="G1216" s="12" t="s">
        <v>423</v>
      </c>
      <c r="H1216" s="13"/>
    </row>
    <row r="1217" spans="1:8" x14ac:dyDescent="0.25">
      <c r="A1217" s="5" t="s">
        <v>8136</v>
      </c>
      <c r="B1217" s="6" t="s">
        <v>1698</v>
      </c>
      <c r="C1217" s="14">
        <v>45910.965977318207</v>
      </c>
      <c r="D1217" s="14">
        <v>45911.965977318207</v>
      </c>
      <c r="E1217" s="14">
        <v>45913.965977318207</v>
      </c>
      <c r="F1217" s="6">
        <v>2</v>
      </c>
      <c r="G1217" s="14" t="s">
        <v>424</v>
      </c>
      <c r="H1217" s="15"/>
    </row>
    <row r="1218" spans="1:8" x14ac:dyDescent="0.25">
      <c r="A1218" s="3" t="s">
        <v>8137</v>
      </c>
      <c r="B1218" s="4" t="s">
        <v>1699</v>
      </c>
      <c r="C1218" s="12">
        <v>45911.452968645754</v>
      </c>
      <c r="D1218" s="12">
        <v>45912.452968645754</v>
      </c>
      <c r="E1218" s="12">
        <v>45916.452968645754</v>
      </c>
      <c r="F1218" s="4">
        <v>4</v>
      </c>
      <c r="G1218" s="12" t="s">
        <v>421</v>
      </c>
      <c r="H1218" s="13"/>
    </row>
    <row r="1219" spans="1:8" x14ac:dyDescent="0.25">
      <c r="A1219" s="5" t="s">
        <v>8138</v>
      </c>
      <c r="B1219" s="6" t="s">
        <v>1700</v>
      </c>
      <c r="C1219" s="14">
        <v>45911.939959973308</v>
      </c>
      <c r="D1219" s="14">
        <v>45912.939959973308</v>
      </c>
      <c r="E1219" s="14">
        <v>45914.939959973308</v>
      </c>
      <c r="F1219" s="6">
        <v>2</v>
      </c>
      <c r="G1219" s="14" t="s">
        <v>421</v>
      </c>
      <c r="H1219" s="15"/>
    </row>
    <row r="1220" spans="1:8" x14ac:dyDescent="0.25">
      <c r="A1220" s="3" t="s">
        <v>8139</v>
      </c>
      <c r="B1220" s="4" t="s">
        <v>1701</v>
      </c>
      <c r="C1220" s="12">
        <v>45912.426951300848</v>
      </c>
      <c r="D1220" s="12">
        <v>45915.426951300848</v>
      </c>
      <c r="E1220" s="12">
        <v>45920.426951300848</v>
      </c>
      <c r="F1220" s="4">
        <v>5</v>
      </c>
      <c r="G1220" s="12" t="s">
        <v>424</v>
      </c>
      <c r="H1220" s="13"/>
    </row>
    <row r="1221" spans="1:8" x14ac:dyDescent="0.25">
      <c r="A1221" s="5" t="s">
        <v>8140</v>
      </c>
      <c r="B1221" s="6" t="s">
        <v>1702</v>
      </c>
      <c r="C1221" s="14">
        <v>45912.913942628416</v>
      </c>
      <c r="D1221" s="14">
        <v>45914.913942628416</v>
      </c>
      <c r="E1221" s="14">
        <v>45916.913942628416</v>
      </c>
      <c r="F1221" s="6">
        <v>2</v>
      </c>
      <c r="G1221" s="14" t="s">
        <v>424</v>
      </c>
      <c r="H1221" s="15"/>
    </row>
    <row r="1222" spans="1:8" x14ac:dyDescent="0.25">
      <c r="A1222" s="3" t="s">
        <v>8141</v>
      </c>
      <c r="B1222" s="4" t="s">
        <v>1703</v>
      </c>
      <c r="C1222" s="12">
        <v>45913.400933955963</v>
      </c>
      <c r="D1222" s="12">
        <v>45915.400933955963</v>
      </c>
      <c r="E1222" s="12">
        <v>45921.400933955963</v>
      </c>
      <c r="F1222" s="4">
        <v>6</v>
      </c>
      <c r="G1222" s="12" t="s">
        <v>422</v>
      </c>
      <c r="H1222" s="13"/>
    </row>
    <row r="1223" spans="1:8" x14ac:dyDescent="0.25">
      <c r="A1223" s="5" t="s">
        <v>8142</v>
      </c>
      <c r="B1223" s="6" t="s">
        <v>1704</v>
      </c>
      <c r="C1223" s="14">
        <v>45913.887925283518</v>
      </c>
      <c r="D1223" s="14">
        <v>45914.887925283518</v>
      </c>
      <c r="E1223" s="14">
        <v>45916.887925283518</v>
      </c>
      <c r="F1223" s="6">
        <v>2</v>
      </c>
      <c r="G1223" s="14" t="s">
        <v>422</v>
      </c>
      <c r="H1223" s="15"/>
    </row>
    <row r="1224" spans="1:8" x14ac:dyDescent="0.25">
      <c r="A1224" s="3" t="s">
        <v>8143</v>
      </c>
      <c r="B1224" s="4" t="s">
        <v>1705</v>
      </c>
      <c r="C1224" s="12">
        <v>45914.374916611057</v>
      </c>
      <c r="D1224" s="12">
        <v>45915.374916611057</v>
      </c>
      <c r="E1224" s="12">
        <v>45920.374916611057</v>
      </c>
      <c r="F1224" s="4">
        <v>5</v>
      </c>
      <c r="G1224" s="12" t="s">
        <v>422</v>
      </c>
      <c r="H1224" s="13"/>
    </row>
    <row r="1225" spans="1:8" x14ac:dyDescent="0.25">
      <c r="A1225" s="5" t="s">
        <v>8144</v>
      </c>
      <c r="B1225" s="6" t="s">
        <v>1706</v>
      </c>
      <c r="C1225" s="14">
        <v>45914.861907938634</v>
      </c>
      <c r="D1225" s="14">
        <v>45916.861907938634</v>
      </c>
      <c r="E1225" s="14">
        <v>45921.861907938634</v>
      </c>
      <c r="F1225" s="6">
        <v>5</v>
      </c>
      <c r="G1225" s="14" t="s">
        <v>423</v>
      </c>
      <c r="H1225" s="15"/>
    </row>
    <row r="1226" spans="1:8" x14ac:dyDescent="0.25">
      <c r="A1226" s="3" t="s">
        <v>8145</v>
      </c>
      <c r="B1226" s="4" t="s">
        <v>1708</v>
      </c>
      <c r="C1226" s="12">
        <v>45915.835890593728</v>
      </c>
      <c r="D1226" s="12">
        <v>45916.835890593728</v>
      </c>
      <c r="E1226" s="12">
        <v>45919.835890593728</v>
      </c>
      <c r="F1226" s="4">
        <v>3</v>
      </c>
      <c r="G1226" s="12" t="s">
        <v>424</v>
      </c>
      <c r="H1226" s="13"/>
    </row>
    <row r="1227" spans="1:8" x14ac:dyDescent="0.25">
      <c r="A1227" s="5" t="s">
        <v>8146</v>
      </c>
      <c r="B1227" s="6" t="s">
        <v>1709</v>
      </c>
      <c r="C1227" s="14">
        <v>45916.322881921267</v>
      </c>
      <c r="D1227" s="14">
        <v>45919.322881921267</v>
      </c>
      <c r="E1227" s="14">
        <v>45920.322881921267</v>
      </c>
      <c r="F1227" s="6">
        <v>1</v>
      </c>
      <c r="G1227" s="14" t="s">
        <v>421</v>
      </c>
      <c r="H1227" s="15"/>
    </row>
    <row r="1228" spans="1:8" x14ac:dyDescent="0.25">
      <c r="A1228" s="3" t="s">
        <v>8147</v>
      </c>
      <c r="B1228" s="4" t="s">
        <v>1710</v>
      </c>
      <c r="C1228" s="12">
        <v>45916.809873248829</v>
      </c>
      <c r="D1228" s="12">
        <v>45917.809873248829</v>
      </c>
      <c r="E1228" s="12">
        <v>45921.809873248829</v>
      </c>
      <c r="F1228" s="4">
        <v>4</v>
      </c>
      <c r="G1228" s="12" t="s">
        <v>423</v>
      </c>
      <c r="H1228" s="13"/>
    </row>
    <row r="1229" spans="1:8" x14ac:dyDescent="0.25">
      <c r="A1229" s="5" t="s">
        <v>8148</v>
      </c>
      <c r="B1229" s="6" t="s">
        <v>1711</v>
      </c>
      <c r="C1229" s="14">
        <v>45917.296864576383</v>
      </c>
      <c r="D1229" s="14">
        <v>45918.296864576383</v>
      </c>
      <c r="E1229" s="14">
        <v>45922.296864576383</v>
      </c>
      <c r="F1229" s="6">
        <v>4</v>
      </c>
      <c r="G1229" s="14" t="s">
        <v>422</v>
      </c>
      <c r="H1229" s="15"/>
    </row>
    <row r="1230" spans="1:8" x14ac:dyDescent="0.25">
      <c r="A1230" s="3" t="s">
        <v>8149</v>
      </c>
      <c r="B1230" s="4" t="s">
        <v>1713</v>
      </c>
      <c r="C1230" s="12">
        <v>45918.270847231477</v>
      </c>
      <c r="D1230" s="12">
        <v>45921.270847231477</v>
      </c>
      <c r="E1230" s="12">
        <v>45925.270847231477</v>
      </c>
      <c r="F1230" s="4">
        <v>4</v>
      </c>
      <c r="G1230" s="12" t="s">
        <v>423</v>
      </c>
      <c r="H1230" s="13"/>
    </row>
    <row r="1231" spans="1:8" x14ac:dyDescent="0.25">
      <c r="A1231" s="5" t="s">
        <v>8150</v>
      </c>
      <c r="B1231" s="6" t="s">
        <v>1714</v>
      </c>
      <c r="C1231" s="14">
        <v>45918.757838559039</v>
      </c>
      <c r="D1231" s="14">
        <v>45921.757838559039</v>
      </c>
      <c r="E1231" s="14">
        <v>45923.757838559039</v>
      </c>
      <c r="F1231" s="6">
        <v>2</v>
      </c>
      <c r="G1231" s="14" t="s">
        <v>422</v>
      </c>
      <c r="H1231" s="15"/>
    </row>
    <row r="1232" spans="1:8" x14ac:dyDescent="0.25">
      <c r="A1232" s="3" t="s">
        <v>8151</v>
      </c>
      <c r="B1232" s="4" t="s">
        <v>1715</v>
      </c>
      <c r="C1232" s="12">
        <v>45919.244829886593</v>
      </c>
      <c r="D1232" s="12">
        <v>45922.244829886593</v>
      </c>
      <c r="E1232" s="12">
        <v>45927.244829886593</v>
      </c>
      <c r="F1232" s="4">
        <v>5</v>
      </c>
      <c r="G1232" s="12" t="s">
        <v>423</v>
      </c>
      <c r="H1232" s="13"/>
    </row>
    <row r="1233" spans="1:8" x14ac:dyDescent="0.25">
      <c r="A1233" s="5" t="s">
        <v>8152</v>
      </c>
      <c r="B1233" s="6" t="s">
        <v>1716</v>
      </c>
      <c r="C1233" s="14">
        <v>45919.731821214133</v>
      </c>
      <c r="D1233" s="14">
        <v>45921.731821214133</v>
      </c>
      <c r="E1233" s="14">
        <v>45926.731821214133</v>
      </c>
      <c r="F1233" s="6">
        <v>5</v>
      </c>
      <c r="G1233" s="14" t="s">
        <v>421</v>
      </c>
      <c r="H1233" s="15"/>
    </row>
    <row r="1234" spans="1:8" x14ac:dyDescent="0.25">
      <c r="A1234" s="3" t="s">
        <v>8153</v>
      </c>
      <c r="B1234" s="4" t="s">
        <v>1717</v>
      </c>
      <c r="C1234" s="12">
        <v>45920.218812541687</v>
      </c>
      <c r="D1234" s="12">
        <v>45922.218812541687</v>
      </c>
      <c r="E1234" s="12">
        <v>45928.218812541687</v>
      </c>
      <c r="F1234" s="4">
        <v>6</v>
      </c>
      <c r="G1234" s="12" t="s">
        <v>424</v>
      </c>
      <c r="H1234" s="13"/>
    </row>
    <row r="1235" spans="1:8" x14ac:dyDescent="0.25">
      <c r="A1235" s="5" t="s">
        <v>8154</v>
      </c>
      <c r="B1235" s="6" t="s">
        <v>1718</v>
      </c>
      <c r="C1235" s="14">
        <v>45920.705803869227</v>
      </c>
      <c r="D1235" s="14">
        <v>45921.705803869227</v>
      </c>
      <c r="E1235" s="14">
        <v>45926.705803869227</v>
      </c>
      <c r="F1235" s="6">
        <v>5</v>
      </c>
      <c r="G1235" s="14" t="s">
        <v>424</v>
      </c>
      <c r="H1235" s="15"/>
    </row>
    <row r="1236" spans="1:8" x14ac:dyDescent="0.25">
      <c r="A1236" s="3" t="s">
        <v>8155</v>
      </c>
      <c r="B1236" s="4" t="s">
        <v>1719</v>
      </c>
      <c r="C1236" s="12">
        <v>45921.192795196803</v>
      </c>
      <c r="D1236" s="12">
        <v>45922.192795196803</v>
      </c>
      <c r="E1236" s="12">
        <v>45923.192795196803</v>
      </c>
      <c r="F1236" s="4">
        <v>1</v>
      </c>
      <c r="G1236" s="12" t="s">
        <v>421</v>
      </c>
      <c r="H1236" s="13"/>
    </row>
    <row r="1237" spans="1:8" x14ac:dyDescent="0.25">
      <c r="A1237" s="5" t="s">
        <v>8156</v>
      </c>
      <c r="B1237" s="6" t="s">
        <v>1720</v>
      </c>
      <c r="C1237" s="14">
        <v>45921.679786524342</v>
      </c>
      <c r="D1237" s="14">
        <v>45922.679786524342</v>
      </c>
      <c r="E1237" s="14">
        <v>45927.679786524342</v>
      </c>
      <c r="F1237" s="6">
        <v>5</v>
      </c>
      <c r="G1237" s="14" t="s">
        <v>423</v>
      </c>
      <c r="H1237" s="15"/>
    </row>
    <row r="1238" spans="1:8" x14ac:dyDescent="0.25">
      <c r="A1238" s="3" t="s">
        <v>8157</v>
      </c>
      <c r="B1238" s="4" t="s">
        <v>1721</v>
      </c>
      <c r="C1238" s="12">
        <v>45922.166777851897</v>
      </c>
      <c r="D1238" s="12">
        <v>45924.166777851897</v>
      </c>
      <c r="E1238" s="12">
        <v>45929.166777851897</v>
      </c>
      <c r="F1238" s="4">
        <v>5</v>
      </c>
      <c r="G1238" s="12" t="s">
        <v>422</v>
      </c>
      <c r="H1238" s="13"/>
    </row>
    <row r="1239" spans="1:8" x14ac:dyDescent="0.25">
      <c r="A1239" s="5" t="s">
        <v>8158</v>
      </c>
      <c r="B1239" s="6" t="s">
        <v>1722</v>
      </c>
      <c r="C1239" s="14">
        <v>45922.653769179436</v>
      </c>
      <c r="D1239" s="14">
        <v>45925.653769179436</v>
      </c>
      <c r="E1239" s="14">
        <v>45927.653769179436</v>
      </c>
      <c r="F1239" s="6">
        <v>2</v>
      </c>
      <c r="G1239" s="14" t="s">
        <v>423</v>
      </c>
      <c r="H1239" s="15"/>
    </row>
    <row r="1240" spans="1:8" x14ac:dyDescent="0.25">
      <c r="A1240" s="3" t="s">
        <v>8159</v>
      </c>
      <c r="B1240" s="4" t="s">
        <v>1723</v>
      </c>
      <c r="C1240" s="12">
        <v>45923.140760507013</v>
      </c>
      <c r="D1240" s="12">
        <v>45924.140760507013</v>
      </c>
      <c r="E1240" s="12">
        <v>45927.140760507013</v>
      </c>
      <c r="F1240" s="4">
        <v>3</v>
      </c>
      <c r="G1240" s="12" t="s">
        <v>421</v>
      </c>
      <c r="H1240" s="13"/>
    </row>
    <row r="1241" spans="1:8" x14ac:dyDescent="0.25">
      <c r="A1241" s="5" t="s">
        <v>8160</v>
      </c>
      <c r="B1241" s="6" t="s">
        <v>1725</v>
      </c>
      <c r="C1241" s="14">
        <v>45924.114743162107</v>
      </c>
      <c r="D1241" s="14">
        <v>45925.114743162107</v>
      </c>
      <c r="E1241" s="14">
        <v>45927.114743162107</v>
      </c>
      <c r="F1241" s="6">
        <v>2</v>
      </c>
      <c r="G1241" s="14" t="s">
        <v>424</v>
      </c>
      <c r="H1241" s="15"/>
    </row>
    <row r="1242" spans="1:8" x14ac:dyDescent="0.25">
      <c r="A1242" s="3" t="s">
        <v>8161</v>
      </c>
      <c r="B1242" s="4" t="s">
        <v>1726</v>
      </c>
      <c r="C1242" s="12">
        <v>45924.601734489654</v>
      </c>
      <c r="D1242" s="12">
        <v>45926.601734489654</v>
      </c>
      <c r="E1242" s="12">
        <v>45928.601734489654</v>
      </c>
      <c r="F1242" s="4">
        <v>2</v>
      </c>
      <c r="G1242" s="12" t="s">
        <v>423</v>
      </c>
      <c r="H1242" s="13"/>
    </row>
    <row r="1243" spans="1:8" x14ac:dyDescent="0.25">
      <c r="A1243" s="5" t="s">
        <v>8162</v>
      </c>
      <c r="B1243" s="6" t="s">
        <v>1728</v>
      </c>
      <c r="C1243" s="14">
        <v>45925.575717144748</v>
      </c>
      <c r="D1243" s="14">
        <v>45927.575717144748</v>
      </c>
      <c r="E1243" s="14">
        <v>45931.575717144748</v>
      </c>
      <c r="F1243" s="6">
        <v>4</v>
      </c>
      <c r="G1243" s="14" t="s">
        <v>424</v>
      </c>
      <c r="H1243" s="15"/>
    </row>
    <row r="1244" spans="1:8" x14ac:dyDescent="0.25">
      <c r="A1244" s="3" t="s">
        <v>8163</v>
      </c>
      <c r="B1244" s="4" t="s">
        <v>1729</v>
      </c>
      <c r="C1244" s="12">
        <v>45926.062708472316</v>
      </c>
      <c r="D1244" s="12">
        <v>45929.062708472316</v>
      </c>
      <c r="E1244" s="12">
        <v>45935.062708472316</v>
      </c>
      <c r="F1244" s="4">
        <v>6</v>
      </c>
      <c r="G1244" s="12" t="s">
        <v>423</v>
      </c>
      <c r="H1244" s="13"/>
    </row>
    <row r="1245" spans="1:8" x14ac:dyDescent="0.25">
      <c r="A1245" s="5" t="s">
        <v>8164</v>
      </c>
      <c r="B1245" s="6" t="s">
        <v>1730</v>
      </c>
      <c r="C1245" s="14">
        <v>45926.549699799863</v>
      </c>
      <c r="D1245" s="14">
        <v>45927.549699799863</v>
      </c>
      <c r="E1245" s="14">
        <v>45929.549699799863</v>
      </c>
      <c r="F1245" s="6">
        <v>2</v>
      </c>
      <c r="G1245" s="14" t="s">
        <v>423</v>
      </c>
      <c r="H1245" s="15"/>
    </row>
    <row r="1246" spans="1:8" x14ac:dyDescent="0.25">
      <c r="A1246" s="3" t="s">
        <v>8165</v>
      </c>
      <c r="B1246" s="4" t="s">
        <v>1731</v>
      </c>
      <c r="C1246" s="12">
        <v>45927.03669112741</v>
      </c>
      <c r="D1246" s="12">
        <v>45930.03669112741</v>
      </c>
      <c r="E1246" s="12">
        <v>45933.03669112741</v>
      </c>
      <c r="F1246" s="4">
        <v>3</v>
      </c>
      <c r="G1246" s="12" t="s">
        <v>424</v>
      </c>
      <c r="H1246" s="13"/>
    </row>
    <row r="1247" spans="1:8" x14ac:dyDescent="0.25">
      <c r="A1247" s="5" t="s">
        <v>8166</v>
      </c>
      <c r="B1247" s="6" t="s">
        <v>1732</v>
      </c>
      <c r="C1247" s="14">
        <v>45927.523682454957</v>
      </c>
      <c r="D1247" s="14">
        <v>45929.523682454957</v>
      </c>
      <c r="E1247" s="14">
        <v>45935.523682454957</v>
      </c>
      <c r="F1247" s="6">
        <v>6</v>
      </c>
      <c r="G1247" s="14" t="s">
        <v>422</v>
      </c>
      <c r="H1247" s="15"/>
    </row>
    <row r="1248" spans="1:8" x14ac:dyDescent="0.25">
      <c r="A1248" s="3" t="s">
        <v>8167</v>
      </c>
      <c r="B1248" s="4" t="s">
        <v>1733</v>
      </c>
      <c r="C1248" s="12">
        <v>45928.010673782512</v>
      </c>
      <c r="D1248" s="12">
        <v>45929.010673782512</v>
      </c>
      <c r="E1248" s="12">
        <v>45934.010673782512</v>
      </c>
      <c r="F1248" s="4">
        <v>5</v>
      </c>
      <c r="G1248" s="12" t="s">
        <v>424</v>
      </c>
      <c r="H1248" s="13"/>
    </row>
    <row r="1249" spans="1:8" x14ac:dyDescent="0.25">
      <c r="A1249" s="5" t="s">
        <v>8168</v>
      </c>
      <c r="B1249" s="6" t="s">
        <v>1734</v>
      </c>
      <c r="C1249" s="14">
        <v>45928.497665110073</v>
      </c>
      <c r="D1249" s="14">
        <v>45929.497665110073</v>
      </c>
      <c r="E1249" s="14">
        <v>45932.497665110073</v>
      </c>
      <c r="F1249" s="6">
        <v>3</v>
      </c>
      <c r="G1249" s="14" t="s">
        <v>422</v>
      </c>
      <c r="H1249" s="15"/>
    </row>
    <row r="1250" spans="1:8" x14ac:dyDescent="0.25">
      <c r="A1250" s="3" t="s">
        <v>8169</v>
      </c>
      <c r="B1250" s="4" t="s">
        <v>1735</v>
      </c>
      <c r="C1250" s="12">
        <v>45928.984656437613</v>
      </c>
      <c r="D1250" s="12">
        <v>45930.984656437613</v>
      </c>
      <c r="E1250" s="12">
        <v>45936.984656437613</v>
      </c>
      <c r="F1250" s="4">
        <v>6</v>
      </c>
      <c r="G1250" s="12" t="s">
        <v>421</v>
      </c>
      <c r="H1250" s="13"/>
    </row>
    <row r="1251" spans="1:8" x14ac:dyDescent="0.25">
      <c r="A1251" s="5" t="s">
        <v>8170</v>
      </c>
      <c r="B1251" s="6" t="s">
        <v>1736</v>
      </c>
      <c r="C1251" s="14">
        <v>45929.471647765167</v>
      </c>
      <c r="D1251" s="14">
        <v>45932.471647765167</v>
      </c>
      <c r="E1251" s="14">
        <v>45937.471647765167</v>
      </c>
      <c r="F1251" s="6">
        <v>5</v>
      </c>
      <c r="G1251" s="14" t="s">
        <v>421</v>
      </c>
      <c r="H1251" s="15"/>
    </row>
    <row r="1252" spans="1:8" x14ac:dyDescent="0.25">
      <c r="A1252" s="3" t="s">
        <v>8171</v>
      </c>
      <c r="B1252" s="4" t="s">
        <v>1737</v>
      </c>
      <c r="C1252" s="12">
        <v>45929.958639092722</v>
      </c>
      <c r="D1252" s="12">
        <v>45931.958639092722</v>
      </c>
      <c r="E1252" s="12">
        <v>45936.958639092722</v>
      </c>
      <c r="F1252" s="4">
        <v>5</v>
      </c>
      <c r="G1252" s="12" t="s">
        <v>424</v>
      </c>
      <c r="H1252" s="13"/>
    </row>
    <row r="1253" spans="1:8" x14ac:dyDescent="0.25">
      <c r="A1253" s="5" t="s">
        <v>8172</v>
      </c>
      <c r="B1253" s="6" t="s">
        <v>1738</v>
      </c>
      <c r="C1253" s="14">
        <v>45930.445630420283</v>
      </c>
      <c r="D1253" s="14">
        <v>45933.445630420283</v>
      </c>
      <c r="E1253" s="14">
        <v>45935.445630420283</v>
      </c>
      <c r="F1253" s="6">
        <v>2</v>
      </c>
      <c r="G1253" s="14" t="s">
        <v>424</v>
      </c>
      <c r="H1253" s="15"/>
    </row>
    <row r="1254" spans="1:8" x14ac:dyDescent="0.25">
      <c r="A1254" s="3" t="s">
        <v>8173</v>
      </c>
      <c r="B1254" s="4" t="s">
        <v>1739</v>
      </c>
      <c r="C1254" s="12">
        <v>45930.932621747823</v>
      </c>
      <c r="D1254" s="12">
        <v>45933.932621747823</v>
      </c>
      <c r="E1254" s="12">
        <v>45935.932621747823</v>
      </c>
      <c r="F1254" s="4">
        <v>2</v>
      </c>
      <c r="G1254" s="12" t="s">
        <v>421</v>
      </c>
      <c r="H1254" s="13"/>
    </row>
    <row r="1255" spans="1:8" x14ac:dyDescent="0.25">
      <c r="A1255" s="5" t="s">
        <v>8174</v>
      </c>
      <c r="B1255" s="6" t="s">
        <v>1740</v>
      </c>
      <c r="C1255" s="14">
        <v>45931.419613075377</v>
      </c>
      <c r="D1255" s="14">
        <v>45932.419613075377</v>
      </c>
      <c r="E1255" s="14">
        <v>45936.419613075377</v>
      </c>
      <c r="F1255" s="6">
        <v>4</v>
      </c>
      <c r="G1255" s="14" t="s">
        <v>422</v>
      </c>
      <c r="H1255" s="15"/>
    </row>
    <row r="1256" spans="1:8" x14ac:dyDescent="0.25">
      <c r="A1256" s="3" t="s">
        <v>8175</v>
      </c>
      <c r="B1256" s="4" t="s">
        <v>1741</v>
      </c>
      <c r="C1256" s="12">
        <v>45931.906604402931</v>
      </c>
      <c r="D1256" s="12">
        <v>45934.906604402931</v>
      </c>
      <c r="E1256" s="12">
        <v>45935.906604402931</v>
      </c>
      <c r="F1256" s="4">
        <v>1</v>
      </c>
      <c r="G1256" s="12" t="s">
        <v>421</v>
      </c>
      <c r="H1256" s="13"/>
    </row>
    <row r="1257" spans="1:8" x14ac:dyDescent="0.25">
      <c r="A1257" s="5" t="s">
        <v>8176</v>
      </c>
      <c r="B1257" s="6" t="s">
        <v>1742</v>
      </c>
      <c r="C1257" s="14">
        <v>45932.393595730493</v>
      </c>
      <c r="D1257" s="14">
        <v>45933.393595730493</v>
      </c>
      <c r="E1257" s="14">
        <v>45936.393595730493</v>
      </c>
      <c r="F1257" s="6">
        <v>3</v>
      </c>
      <c r="G1257" s="14" t="s">
        <v>424</v>
      </c>
      <c r="H1257" s="15"/>
    </row>
    <row r="1258" spans="1:8" x14ac:dyDescent="0.25">
      <c r="A1258" s="3" t="s">
        <v>8177</v>
      </c>
      <c r="B1258" s="4" t="s">
        <v>1743</v>
      </c>
      <c r="C1258" s="12">
        <v>45932.880587058033</v>
      </c>
      <c r="D1258" s="12">
        <v>45934.880587058033</v>
      </c>
      <c r="E1258" s="12">
        <v>45938.880587058033</v>
      </c>
      <c r="F1258" s="4">
        <v>4</v>
      </c>
      <c r="G1258" s="12" t="s">
        <v>421</v>
      </c>
      <c r="H1258" s="13"/>
    </row>
    <row r="1259" spans="1:8" x14ac:dyDescent="0.25">
      <c r="A1259" s="5" t="s">
        <v>8178</v>
      </c>
      <c r="B1259" s="6" t="s">
        <v>1744</v>
      </c>
      <c r="C1259" s="14">
        <v>45933.367578385587</v>
      </c>
      <c r="D1259" s="14">
        <v>45935.367578385587</v>
      </c>
      <c r="E1259" s="14">
        <v>45939.367578385587</v>
      </c>
      <c r="F1259" s="6">
        <v>4</v>
      </c>
      <c r="G1259" s="14" t="s">
        <v>424</v>
      </c>
      <c r="H1259" s="15"/>
    </row>
    <row r="1260" spans="1:8" x14ac:dyDescent="0.25">
      <c r="A1260" s="3" t="s">
        <v>8179</v>
      </c>
      <c r="B1260" s="4" t="s">
        <v>1745</v>
      </c>
      <c r="C1260" s="12">
        <v>45933.854569713127</v>
      </c>
      <c r="D1260" s="12">
        <v>45934.854569713127</v>
      </c>
      <c r="E1260" s="12">
        <v>45937.854569713127</v>
      </c>
      <c r="F1260" s="4">
        <v>3</v>
      </c>
      <c r="G1260" s="12" t="s">
        <v>424</v>
      </c>
      <c r="H1260" s="13"/>
    </row>
    <row r="1261" spans="1:8" x14ac:dyDescent="0.25">
      <c r="A1261" s="5" t="s">
        <v>8180</v>
      </c>
      <c r="B1261" s="6" t="s">
        <v>1746</v>
      </c>
      <c r="C1261" s="14">
        <v>45934.341561040681</v>
      </c>
      <c r="D1261" s="14">
        <v>45935.341561040681</v>
      </c>
      <c r="E1261" s="14">
        <v>45941.341561040681</v>
      </c>
      <c r="F1261" s="6">
        <v>6</v>
      </c>
      <c r="G1261" s="14" t="s">
        <v>421</v>
      </c>
      <c r="H1261" s="15"/>
    </row>
    <row r="1262" spans="1:8" x14ac:dyDescent="0.25">
      <c r="A1262" s="3" t="s">
        <v>8181</v>
      </c>
      <c r="B1262" s="4" t="s">
        <v>1747</v>
      </c>
      <c r="C1262" s="12">
        <v>45934.828552368243</v>
      </c>
      <c r="D1262" s="12">
        <v>45937.828552368243</v>
      </c>
      <c r="E1262" s="12">
        <v>45940.828552368243</v>
      </c>
      <c r="F1262" s="4">
        <v>3</v>
      </c>
      <c r="G1262" s="12" t="s">
        <v>422</v>
      </c>
      <c r="H1262" s="13"/>
    </row>
    <row r="1263" spans="1:8" x14ac:dyDescent="0.25">
      <c r="A1263" s="5" t="s">
        <v>8182</v>
      </c>
      <c r="B1263" s="6" t="s">
        <v>1748</v>
      </c>
      <c r="C1263" s="14">
        <v>45935.31554369579</v>
      </c>
      <c r="D1263" s="14">
        <v>45936.31554369579</v>
      </c>
      <c r="E1263" s="14">
        <v>45941.31554369579</v>
      </c>
      <c r="F1263" s="6">
        <v>5</v>
      </c>
      <c r="G1263" s="14" t="s">
        <v>423</v>
      </c>
      <c r="H1263" s="15"/>
    </row>
    <row r="1264" spans="1:8" x14ac:dyDescent="0.25">
      <c r="A1264" s="3" t="s">
        <v>8183</v>
      </c>
      <c r="B1264" s="4" t="s">
        <v>1749</v>
      </c>
      <c r="C1264" s="12">
        <v>45935.802535023337</v>
      </c>
      <c r="D1264" s="12">
        <v>45937.802535023337</v>
      </c>
      <c r="E1264" s="12">
        <v>45938.802535023337</v>
      </c>
      <c r="F1264" s="4">
        <v>1</v>
      </c>
      <c r="G1264" s="12" t="s">
        <v>421</v>
      </c>
      <c r="H1264" s="13"/>
    </row>
    <row r="1265" spans="1:8" x14ac:dyDescent="0.25">
      <c r="A1265" s="5" t="s">
        <v>8184</v>
      </c>
      <c r="B1265" s="6" t="s">
        <v>1750</v>
      </c>
      <c r="C1265" s="14">
        <v>45936.289526350891</v>
      </c>
      <c r="D1265" s="14">
        <v>45937.289526350891</v>
      </c>
      <c r="E1265" s="14">
        <v>45943.289526350891</v>
      </c>
      <c r="F1265" s="6">
        <v>6</v>
      </c>
      <c r="G1265" s="14" t="s">
        <v>423</v>
      </c>
      <c r="H1265" s="15"/>
    </row>
    <row r="1266" spans="1:8" x14ac:dyDescent="0.25">
      <c r="A1266" s="3" t="s">
        <v>8185</v>
      </c>
      <c r="B1266" s="4" t="s">
        <v>1751</v>
      </c>
      <c r="C1266" s="12">
        <v>45936.776517678452</v>
      </c>
      <c r="D1266" s="12">
        <v>45937.776517678452</v>
      </c>
      <c r="E1266" s="12">
        <v>45939.776517678452</v>
      </c>
      <c r="F1266" s="4">
        <v>2</v>
      </c>
      <c r="G1266" s="12" t="s">
        <v>421</v>
      </c>
      <c r="H1266" s="13"/>
    </row>
    <row r="1267" spans="1:8" x14ac:dyDescent="0.25">
      <c r="A1267" s="5" t="s">
        <v>8186</v>
      </c>
      <c r="B1267" s="6" t="s">
        <v>1752</v>
      </c>
      <c r="C1267" s="14">
        <v>45937.263509005992</v>
      </c>
      <c r="D1267" s="14">
        <v>45938.263509005992</v>
      </c>
      <c r="E1267" s="14">
        <v>45939.263509005992</v>
      </c>
      <c r="F1267" s="6">
        <v>1</v>
      </c>
      <c r="G1267" s="14" t="s">
        <v>423</v>
      </c>
      <c r="H1267" s="15"/>
    </row>
    <row r="1268" spans="1:8" x14ac:dyDescent="0.25">
      <c r="A1268" s="3" t="s">
        <v>8187</v>
      </c>
      <c r="B1268" s="4" t="s">
        <v>1753</v>
      </c>
      <c r="C1268" s="12">
        <v>45937.750500333546</v>
      </c>
      <c r="D1268" s="12">
        <v>45940.750500333546</v>
      </c>
      <c r="E1268" s="12">
        <v>45941.750500333546</v>
      </c>
      <c r="F1268" s="4">
        <v>1</v>
      </c>
      <c r="G1268" s="12" t="s">
        <v>422</v>
      </c>
      <c r="H1268" s="13"/>
    </row>
    <row r="1269" spans="1:8" x14ac:dyDescent="0.25">
      <c r="A1269" s="5" t="s">
        <v>8188</v>
      </c>
      <c r="B1269" s="6" t="s">
        <v>1754</v>
      </c>
      <c r="C1269" s="14">
        <v>45938.237491661101</v>
      </c>
      <c r="D1269" s="14">
        <v>45939.237491661101</v>
      </c>
      <c r="E1269" s="14">
        <v>45941.237491661101</v>
      </c>
      <c r="F1269" s="6">
        <v>2</v>
      </c>
      <c r="G1269" s="14" t="s">
        <v>422</v>
      </c>
      <c r="H1269" s="15"/>
    </row>
    <row r="1270" spans="1:8" x14ac:dyDescent="0.25">
      <c r="A1270" s="3" t="s">
        <v>8189</v>
      </c>
      <c r="B1270" s="4" t="s">
        <v>1756</v>
      </c>
      <c r="C1270" s="12">
        <v>45939.211474316202</v>
      </c>
      <c r="D1270" s="12">
        <v>45942.211474316202</v>
      </c>
      <c r="E1270" s="12">
        <v>45948.211474316202</v>
      </c>
      <c r="F1270" s="4">
        <v>6</v>
      </c>
      <c r="G1270" s="12" t="s">
        <v>424</v>
      </c>
      <c r="H1270" s="13"/>
    </row>
    <row r="1271" spans="1:8" x14ac:dyDescent="0.25">
      <c r="A1271" s="5" t="s">
        <v>8190</v>
      </c>
      <c r="B1271" s="6" t="s">
        <v>1758</v>
      </c>
      <c r="C1271" s="14">
        <v>45940.18545697131</v>
      </c>
      <c r="D1271" s="14">
        <v>45943.18545697131</v>
      </c>
      <c r="E1271" s="14">
        <v>45949.18545697131</v>
      </c>
      <c r="F1271" s="6">
        <v>6</v>
      </c>
      <c r="G1271" s="14" t="s">
        <v>424</v>
      </c>
      <c r="H1271" s="15"/>
    </row>
    <row r="1272" spans="1:8" x14ac:dyDescent="0.25">
      <c r="A1272" s="3" t="s">
        <v>8191</v>
      </c>
      <c r="B1272" s="4" t="s">
        <v>1759</v>
      </c>
      <c r="C1272" s="12">
        <v>45940.672448298857</v>
      </c>
      <c r="D1272" s="12">
        <v>45941.672448298857</v>
      </c>
      <c r="E1272" s="12">
        <v>45945.672448298857</v>
      </c>
      <c r="F1272" s="4">
        <v>4</v>
      </c>
      <c r="G1272" s="12" t="s">
        <v>424</v>
      </c>
      <c r="H1272" s="13"/>
    </row>
    <row r="1273" spans="1:8" x14ac:dyDescent="0.25">
      <c r="A1273" s="5" t="s">
        <v>8192</v>
      </c>
      <c r="B1273" s="6" t="s">
        <v>1760</v>
      </c>
      <c r="C1273" s="14">
        <v>45941.159439626412</v>
      </c>
      <c r="D1273" s="14">
        <v>45943.159439626412</v>
      </c>
      <c r="E1273" s="14">
        <v>45947.159439626412</v>
      </c>
      <c r="F1273" s="6">
        <v>4</v>
      </c>
      <c r="G1273" s="14" t="s">
        <v>424</v>
      </c>
      <c r="H1273" s="15"/>
    </row>
    <row r="1274" spans="1:8" x14ac:dyDescent="0.25">
      <c r="A1274" s="3" t="s">
        <v>8193</v>
      </c>
      <c r="B1274" s="4" t="s">
        <v>1761</v>
      </c>
      <c r="C1274" s="12">
        <v>45941.646430953959</v>
      </c>
      <c r="D1274" s="12">
        <v>45943.646430953959</v>
      </c>
      <c r="E1274" s="12">
        <v>45949.646430953959</v>
      </c>
      <c r="F1274" s="4">
        <v>6</v>
      </c>
      <c r="G1274" s="12" t="s">
        <v>422</v>
      </c>
      <c r="H1274" s="13"/>
    </row>
    <row r="1275" spans="1:8" x14ac:dyDescent="0.25">
      <c r="A1275" s="5" t="s">
        <v>8194</v>
      </c>
      <c r="B1275" s="6" t="s">
        <v>1762</v>
      </c>
      <c r="C1275" s="14">
        <v>45942.133422281513</v>
      </c>
      <c r="D1275" s="14">
        <v>45945.133422281513</v>
      </c>
      <c r="E1275" s="14">
        <v>45947.133422281513</v>
      </c>
      <c r="F1275" s="6">
        <v>2</v>
      </c>
      <c r="G1275" s="14" t="s">
        <v>421</v>
      </c>
      <c r="H1275" s="15"/>
    </row>
    <row r="1276" spans="1:8" x14ac:dyDescent="0.25">
      <c r="A1276" s="3" t="s">
        <v>8195</v>
      </c>
      <c r="B1276" s="4" t="s">
        <v>1763</v>
      </c>
      <c r="C1276" s="12">
        <v>45942.62041360906</v>
      </c>
      <c r="D1276" s="12">
        <v>45944.62041360906</v>
      </c>
      <c r="E1276" s="12">
        <v>45946.62041360906</v>
      </c>
      <c r="F1276" s="4">
        <v>2</v>
      </c>
      <c r="G1276" s="12" t="s">
        <v>421</v>
      </c>
      <c r="H1276" s="13"/>
    </row>
    <row r="1277" spans="1:8" x14ac:dyDescent="0.25">
      <c r="A1277" s="5" t="s">
        <v>8196</v>
      </c>
      <c r="B1277" s="6" t="s">
        <v>1764</v>
      </c>
      <c r="C1277" s="14">
        <v>45943.107404936622</v>
      </c>
      <c r="D1277" s="14">
        <v>45944.107404936622</v>
      </c>
      <c r="E1277" s="14">
        <v>45947.107404936622</v>
      </c>
      <c r="F1277" s="6">
        <v>3</v>
      </c>
      <c r="G1277" s="14" t="s">
        <v>422</v>
      </c>
      <c r="H1277" s="15"/>
    </row>
    <row r="1278" spans="1:8" x14ac:dyDescent="0.25">
      <c r="A1278" s="3" t="s">
        <v>8197</v>
      </c>
      <c r="B1278" s="4" t="s">
        <v>1765</v>
      </c>
      <c r="C1278" s="12">
        <v>45943.594396264169</v>
      </c>
      <c r="D1278" s="12">
        <v>45946.594396264169</v>
      </c>
      <c r="E1278" s="12">
        <v>45949.594396264169</v>
      </c>
      <c r="F1278" s="4">
        <v>3</v>
      </c>
      <c r="G1278" s="12" t="s">
        <v>422</v>
      </c>
      <c r="H1278" s="13"/>
    </row>
    <row r="1279" spans="1:8" x14ac:dyDescent="0.25">
      <c r="A1279" s="5" t="s">
        <v>8198</v>
      </c>
      <c r="B1279" s="6" t="s">
        <v>1766</v>
      </c>
      <c r="C1279" s="14">
        <v>45944.081387591723</v>
      </c>
      <c r="D1279" s="14">
        <v>45945.081387591723</v>
      </c>
      <c r="E1279" s="14">
        <v>45951.081387591723</v>
      </c>
      <c r="F1279" s="6">
        <v>6</v>
      </c>
      <c r="G1279" s="14" t="s">
        <v>421</v>
      </c>
      <c r="H1279" s="15"/>
    </row>
    <row r="1280" spans="1:8" x14ac:dyDescent="0.25">
      <c r="A1280" s="3" t="s">
        <v>8199</v>
      </c>
      <c r="B1280" s="4" t="s">
        <v>1767</v>
      </c>
      <c r="C1280" s="12">
        <v>45944.56837891927</v>
      </c>
      <c r="D1280" s="12">
        <v>45947.56837891927</v>
      </c>
      <c r="E1280" s="12">
        <v>45948.56837891927</v>
      </c>
      <c r="F1280" s="4">
        <v>1</v>
      </c>
      <c r="G1280" s="12" t="s">
        <v>424</v>
      </c>
      <c r="H1280" s="13"/>
    </row>
    <row r="1281" spans="1:8" x14ac:dyDescent="0.25">
      <c r="A1281" s="5" t="s">
        <v>8200</v>
      </c>
      <c r="B1281" s="6" t="s">
        <v>1768</v>
      </c>
      <c r="C1281" s="14">
        <v>45945.055370246831</v>
      </c>
      <c r="D1281" s="14">
        <v>45948.055370246831</v>
      </c>
      <c r="E1281" s="14">
        <v>45949.055370246831</v>
      </c>
      <c r="F1281" s="6">
        <v>1</v>
      </c>
      <c r="G1281" s="14" t="s">
        <v>423</v>
      </c>
      <c r="H1281" s="15"/>
    </row>
    <row r="1282" spans="1:8" x14ac:dyDescent="0.25">
      <c r="A1282" s="3" t="s">
        <v>8201</v>
      </c>
      <c r="B1282" s="4" t="s">
        <v>1769</v>
      </c>
      <c r="C1282" s="12">
        <v>45945.542361574378</v>
      </c>
      <c r="D1282" s="12">
        <v>45948.542361574378</v>
      </c>
      <c r="E1282" s="12">
        <v>45950.542361574378</v>
      </c>
      <c r="F1282" s="4">
        <v>2</v>
      </c>
      <c r="G1282" s="12" t="s">
        <v>423</v>
      </c>
      <c r="H1282" s="13"/>
    </row>
    <row r="1283" spans="1:8" x14ac:dyDescent="0.25">
      <c r="A1283" s="5" t="s">
        <v>8202</v>
      </c>
      <c r="B1283" s="6" t="s">
        <v>1770</v>
      </c>
      <c r="C1283" s="14">
        <v>45946.029352901933</v>
      </c>
      <c r="D1283" s="14">
        <v>45949.029352901933</v>
      </c>
      <c r="E1283" s="14">
        <v>45950.029352901933</v>
      </c>
      <c r="F1283" s="6">
        <v>1</v>
      </c>
      <c r="G1283" s="14" t="s">
        <v>423</v>
      </c>
      <c r="H1283" s="15"/>
    </row>
    <row r="1284" spans="1:8" x14ac:dyDescent="0.25">
      <c r="A1284" s="3" t="s">
        <v>8203</v>
      </c>
      <c r="B1284" s="4" t="s">
        <v>1771</v>
      </c>
      <c r="C1284" s="12">
        <v>45946.51634422948</v>
      </c>
      <c r="D1284" s="12">
        <v>45948.51634422948</v>
      </c>
      <c r="E1284" s="12">
        <v>45953.51634422948</v>
      </c>
      <c r="F1284" s="4">
        <v>5</v>
      </c>
      <c r="G1284" s="12" t="s">
        <v>424</v>
      </c>
      <c r="H1284" s="13"/>
    </row>
    <row r="1285" spans="1:8" x14ac:dyDescent="0.25">
      <c r="A1285" s="5" t="s">
        <v>8204</v>
      </c>
      <c r="B1285" s="6" t="s">
        <v>1772</v>
      </c>
      <c r="C1285" s="14">
        <v>45947.003335557027</v>
      </c>
      <c r="D1285" s="14">
        <v>45949.003335557027</v>
      </c>
      <c r="E1285" s="14">
        <v>45953.003335557027</v>
      </c>
      <c r="F1285" s="6">
        <v>4</v>
      </c>
      <c r="G1285" s="14" t="s">
        <v>421</v>
      </c>
      <c r="H1285" s="15"/>
    </row>
    <row r="1286" spans="1:8" x14ac:dyDescent="0.25">
      <c r="A1286" s="3" t="s">
        <v>8205</v>
      </c>
      <c r="B1286" s="4" t="s">
        <v>1773</v>
      </c>
      <c r="C1286" s="12">
        <v>45947.490326884581</v>
      </c>
      <c r="D1286" s="12">
        <v>45949.490326884581</v>
      </c>
      <c r="E1286" s="12">
        <v>45950.490326884581</v>
      </c>
      <c r="F1286" s="4">
        <v>1</v>
      </c>
      <c r="G1286" s="12" t="s">
        <v>422</v>
      </c>
      <c r="H1286" s="13"/>
    </row>
    <row r="1287" spans="1:8" x14ac:dyDescent="0.25">
      <c r="A1287" s="5" t="s">
        <v>8206</v>
      </c>
      <c r="B1287" s="6" t="s">
        <v>1774</v>
      </c>
      <c r="C1287" s="14">
        <v>45947.977318212143</v>
      </c>
      <c r="D1287" s="14">
        <v>45950.977318212143</v>
      </c>
      <c r="E1287" s="14">
        <v>45951.977318212143</v>
      </c>
      <c r="F1287" s="6">
        <v>1</v>
      </c>
      <c r="G1287" s="14" t="s">
        <v>421</v>
      </c>
      <c r="H1287" s="15"/>
    </row>
    <row r="1288" spans="1:8" x14ac:dyDescent="0.25">
      <c r="A1288" s="3" t="s">
        <v>8207</v>
      </c>
      <c r="B1288" s="4" t="s">
        <v>1775</v>
      </c>
      <c r="C1288" s="12">
        <v>45948.46430953969</v>
      </c>
      <c r="D1288" s="12">
        <v>45950.46430953969</v>
      </c>
      <c r="E1288" s="12">
        <v>45953.46430953969</v>
      </c>
      <c r="F1288" s="4">
        <v>3</v>
      </c>
      <c r="G1288" s="12" t="s">
        <v>424</v>
      </c>
      <c r="H1288" s="13"/>
    </row>
    <row r="1289" spans="1:8" x14ac:dyDescent="0.25">
      <c r="A1289" s="5" t="s">
        <v>8208</v>
      </c>
      <c r="B1289" s="6" t="s">
        <v>1776</v>
      </c>
      <c r="C1289" s="14">
        <v>45948.951300867237</v>
      </c>
      <c r="D1289" s="14">
        <v>45951.951300867237</v>
      </c>
      <c r="E1289" s="14">
        <v>45956.951300867237</v>
      </c>
      <c r="F1289" s="6">
        <v>5</v>
      </c>
      <c r="G1289" s="14" t="s">
        <v>422</v>
      </c>
      <c r="H1289" s="15"/>
    </row>
    <row r="1290" spans="1:8" x14ac:dyDescent="0.25">
      <c r="A1290" s="3" t="s">
        <v>8209</v>
      </c>
      <c r="B1290" s="4" t="s">
        <v>1777</v>
      </c>
      <c r="C1290" s="12">
        <v>45949.438292194791</v>
      </c>
      <c r="D1290" s="12">
        <v>45951.438292194791</v>
      </c>
      <c r="E1290" s="12">
        <v>45952.438292194791</v>
      </c>
      <c r="F1290" s="4">
        <v>1</v>
      </c>
      <c r="G1290" s="12" t="s">
        <v>424</v>
      </c>
      <c r="H1290" s="13"/>
    </row>
    <row r="1291" spans="1:8" x14ac:dyDescent="0.25">
      <c r="A1291" s="5" t="s">
        <v>8210</v>
      </c>
      <c r="B1291" s="6" t="s">
        <v>1778</v>
      </c>
      <c r="C1291" s="14">
        <v>45949.925283522338</v>
      </c>
      <c r="D1291" s="14">
        <v>45952.925283522338</v>
      </c>
      <c r="E1291" s="14">
        <v>45956.925283522338</v>
      </c>
      <c r="F1291" s="6">
        <v>4</v>
      </c>
      <c r="G1291" s="14" t="s">
        <v>423</v>
      </c>
      <c r="H1291" s="15"/>
    </row>
    <row r="1292" spans="1:8" x14ac:dyDescent="0.25">
      <c r="A1292" s="3" t="s">
        <v>8211</v>
      </c>
      <c r="B1292" s="4" t="s">
        <v>1779</v>
      </c>
      <c r="C1292" s="12">
        <v>45950.412274849899</v>
      </c>
      <c r="D1292" s="12">
        <v>45952.412274849899</v>
      </c>
      <c r="E1292" s="12">
        <v>45953.412274849899</v>
      </c>
      <c r="F1292" s="4">
        <v>1</v>
      </c>
      <c r="G1292" s="12" t="s">
        <v>423</v>
      </c>
      <c r="H1292" s="13"/>
    </row>
    <row r="1293" spans="1:8" x14ac:dyDescent="0.25">
      <c r="A1293" s="5" t="s">
        <v>8212</v>
      </c>
      <c r="B1293" s="6" t="s">
        <v>1780</v>
      </c>
      <c r="C1293" s="14">
        <v>45950.899266177439</v>
      </c>
      <c r="D1293" s="14">
        <v>45952.899266177439</v>
      </c>
      <c r="E1293" s="14">
        <v>45954.899266177439</v>
      </c>
      <c r="F1293" s="6">
        <v>2</v>
      </c>
      <c r="G1293" s="14" t="s">
        <v>424</v>
      </c>
      <c r="H1293" s="15"/>
    </row>
    <row r="1294" spans="1:8" x14ac:dyDescent="0.25">
      <c r="A1294" s="3" t="s">
        <v>8213</v>
      </c>
      <c r="B1294" s="4" t="s">
        <v>1781</v>
      </c>
      <c r="C1294" s="12">
        <v>45951.386257505001</v>
      </c>
      <c r="D1294" s="12">
        <v>45953.386257505001</v>
      </c>
      <c r="E1294" s="12">
        <v>45958.386257505001</v>
      </c>
      <c r="F1294" s="4">
        <v>5</v>
      </c>
      <c r="G1294" s="12" t="s">
        <v>422</v>
      </c>
      <c r="H1294" s="13"/>
    </row>
    <row r="1295" spans="1:8" x14ac:dyDescent="0.25">
      <c r="A1295" s="5" t="s">
        <v>8214</v>
      </c>
      <c r="B1295" s="6" t="s">
        <v>1782</v>
      </c>
      <c r="C1295" s="14">
        <v>45951.873248832548</v>
      </c>
      <c r="D1295" s="14">
        <v>45954.873248832548</v>
      </c>
      <c r="E1295" s="14">
        <v>45955.873248832548</v>
      </c>
      <c r="F1295" s="6">
        <v>1</v>
      </c>
      <c r="G1295" s="14" t="s">
        <v>422</v>
      </c>
      <c r="H1295" s="15"/>
    </row>
    <row r="1296" spans="1:8" x14ac:dyDescent="0.25">
      <c r="A1296" s="3" t="s">
        <v>8215</v>
      </c>
      <c r="B1296" s="4" t="s">
        <v>1783</v>
      </c>
      <c r="C1296" s="12">
        <v>45952.360240160102</v>
      </c>
      <c r="D1296" s="12">
        <v>45955.360240160102</v>
      </c>
      <c r="E1296" s="12">
        <v>45960.360240160102</v>
      </c>
      <c r="F1296" s="4">
        <v>5</v>
      </c>
      <c r="G1296" s="12" t="s">
        <v>421</v>
      </c>
      <c r="H1296" s="13"/>
    </row>
    <row r="1297" spans="1:8" x14ac:dyDescent="0.25">
      <c r="A1297" s="5" t="s">
        <v>8216</v>
      </c>
      <c r="B1297" s="6" t="s">
        <v>1784</v>
      </c>
      <c r="C1297" s="14">
        <v>45952.847231487649</v>
      </c>
      <c r="D1297" s="14">
        <v>45954.847231487649</v>
      </c>
      <c r="E1297" s="14">
        <v>45955.847231487649</v>
      </c>
      <c r="F1297" s="6">
        <v>1</v>
      </c>
      <c r="G1297" s="14" t="s">
        <v>423</v>
      </c>
      <c r="H1297" s="15"/>
    </row>
    <row r="1298" spans="1:8" x14ac:dyDescent="0.25">
      <c r="A1298" s="3" t="s">
        <v>8217</v>
      </c>
      <c r="B1298" s="4" t="s">
        <v>1785</v>
      </c>
      <c r="C1298" s="12">
        <v>45953.334222815211</v>
      </c>
      <c r="D1298" s="12">
        <v>45956.334222815211</v>
      </c>
      <c r="E1298" s="12">
        <v>45960.334222815211</v>
      </c>
      <c r="F1298" s="4">
        <v>4</v>
      </c>
      <c r="G1298" s="12" t="s">
        <v>421</v>
      </c>
      <c r="H1298" s="13"/>
    </row>
    <row r="1299" spans="1:8" x14ac:dyDescent="0.25">
      <c r="A1299" s="5" t="s">
        <v>8218</v>
      </c>
      <c r="B1299" s="6" t="s">
        <v>1786</v>
      </c>
      <c r="C1299" s="14">
        <v>45953.821214142758</v>
      </c>
      <c r="D1299" s="14">
        <v>45954.821214142758</v>
      </c>
      <c r="E1299" s="14">
        <v>45958.821214142758</v>
      </c>
      <c r="F1299" s="6">
        <v>4</v>
      </c>
      <c r="G1299" s="14" t="s">
        <v>421</v>
      </c>
      <c r="H1299" s="15"/>
    </row>
    <row r="1300" spans="1:8" x14ac:dyDescent="0.25">
      <c r="A1300" s="3" t="s">
        <v>8219</v>
      </c>
      <c r="B1300" s="4" t="s">
        <v>1787</v>
      </c>
      <c r="C1300" s="12">
        <v>45954.308205470312</v>
      </c>
      <c r="D1300" s="12">
        <v>45956.308205470312</v>
      </c>
      <c r="E1300" s="12">
        <v>45961.308205470312</v>
      </c>
      <c r="F1300" s="4">
        <v>5</v>
      </c>
      <c r="G1300" s="12" t="s">
        <v>424</v>
      </c>
      <c r="H1300" s="13"/>
    </row>
    <row r="1301" spans="1:8" x14ac:dyDescent="0.25">
      <c r="A1301" s="5" t="s">
        <v>8220</v>
      </c>
      <c r="B1301" s="6" t="s">
        <v>1788</v>
      </c>
      <c r="C1301" s="14">
        <v>45954.795196797859</v>
      </c>
      <c r="D1301" s="14">
        <v>45956.795196797859</v>
      </c>
      <c r="E1301" s="14">
        <v>45962.795196797859</v>
      </c>
      <c r="F1301" s="6">
        <v>6</v>
      </c>
      <c r="G1301" s="14" t="s">
        <v>424</v>
      </c>
      <c r="H1301" s="15"/>
    </row>
    <row r="1302" spans="1:8" x14ac:dyDescent="0.25">
      <c r="A1302" s="3" t="s">
        <v>8221</v>
      </c>
      <c r="B1302" s="4" t="s">
        <v>1789</v>
      </c>
      <c r="C1302" s="12">
        <v>45955.282188125413</v>
      </c>
      <c r="D1302" s="12">
        <v>45956.282188125413</v>
      </c>
      <c r="E1302" s="12">
        <v>45959.282188125413</v>
      </c>
      <c r="F1302" s="4">
        <v>3</v>
      </c>
      <c r="G1302" s="12" t="s">
        <v>421</v>
      </c>
      <c r="H1302" s="13"/>
    </row>
    <row r="1303" spans="1:8" x14ac:dyDescent="0.25">
      <c r="A1303" s="5" t="s">
        <v>8222</v>
      </c>
      <c r="B1303" s="6" t="s">
        <v>1790</v>
      </c>
      <c r="C1303" s="14">
        <v>45955.76917945296</v>
      </c>
      <c r="D1303" s="14">
        <v>45958.76917945296</v>
      </c>
      <c r="E1303" s="14">
        <v>45961.76917945296</v>
      </c>
      <c r="F1303" s="6">
        <v>3</v>
      </c>
      <c r="G1303" s="14" t="s">
        <v>423</v>
      </c>
      <c r="H1303" s="15"/>
    </row>
    <row r="1304" spans="1:8" x14ac:dyDescent="0.25">
      <c r="A1304" s="3" t="s">
        <v>8223</v>
      </c>
      <c r="B1304" s="4" t="s">
        <v>1791</v>
      </c>
      <c r="C1304" s="12">
        <v>45956.256170780507</v>
      </c>
      <c r="D1304" s="12">
        <v>45959.256170780507</v>
      </c>
      <c r="E1304" s="12">
        <v>45961.256170780507</v>
      </c>
      <c r="F1304" s="4">
        <v>2</v>
      </c>
      <c r="G1304" s="12" t="s">
        <v>424</v>
      </c>
      <c r="H1304" s="13"/>
    </row>
    <row r="1305" spans="1:8" x14ac:dyDescent="0.25">
      <c r="A1305" s="5" t="s">
        <v>8224</v>
      </c>
      <c r="B1305" s="6" t="s">
        <v>1792</v>
      </c>
      <c r="C1305" s="14">
        <v>45956.743162108069</v>
      </c>
      <c r="D1305" s="14">
        <v>45959.743162108069</v>
      </c>
      <c r="E1305" s="14">
        <v>45965.743162108069</v>
      </c>
      <c r="F1305" s="6">
        <v>6</v>
      </c>
      <c r="G1305" s="14" t="s">
        <v>421</v>
      </c>
      <c r="H1305" s="15"/>
    </row>
    <row r="1306" spans="1:8" x14ac:dyDescent="0.25">
      <c r="A1306" s="3" t="s">
        <v>8225</v>
      </c>
      <c r="B1306" s="4" t="s">
        <v>1793</v>
      </c>
      <c r="C1306" s="12">
        <v>45957.230153435623</v>
      </c>
      <c r="D1306" s="12">
        <v>45959.230153435623</v>
      </c>
      <c r="E1306" s="12">
        <v>45962.230153435623</v>
      </c>
      <c r="F1306" s="4">
        <v>3</v>
      </c>
      <c r="G1306" s="12" t="s">
        <v>421</v>
      </c>
      <c r="H1306" s="13"/>
    </row>
    <row r="1307" spans="1:8" x14ac:dyDescent="0.25">
      <c r="A1307" s="5" t="s">
        <v>8226</v>
      </c>
      <c r="B1307" s="6" t="s">
        <v>1794</v>
      </c>
      <c r="C1307" s="14">
        <v>45957.71714476317</v>
      </c>
      <c r="D1307" s="14">
        <v>45959.71714476317</v>
      </c>
      <c r="E1307" s="14">
        <v>45964.71714476317</v>
      </c>
      <c r="F1307" s="6">
        <v>5</v>
      </c>
      <c r="G1307" s="14" t="s">
        <v>421</v>
      </c>
      <c r="H1307" s="15"/>
    </row>
    <row r="1308" spans="1:8" x14ac:dyDescent="0.25">
      <c r="A1308" s="3" t="s">
        <v>8227</v>
      </c>
      <c r="B1308" s="4" t="s">
        <v>1795</v>
      </c>
      <c r="C1308" s="12">
        <v>45958.204136090717</v>
      </c>
      <c r="D1308" s="12">
        <v>45960.204136090717</v>
      </c>
      <c r="E1308" s="12">
        <v>45963.204136090717</v>
      </c>
      <c r="F1308" s="4">
        <v>3</v>
      </c>
      <c r="G1308" s="12" t="s">
        <v>421</v>
      </c>
      <c r="H1308" s="13"/>
    </row>
    <row r="1309" spans="1:8" x14ac:dyDescent="0.25">
      <c r="A1309" s="5" t="s">
        <v>8228</v>
      </c>
      <c r="B1309" s="6" t="s">
        <v>1797</v>
      </c>
      <c r="C1309" s="14">
        <v>45959.178118745818</v>
      </c>
      <c r="D1309" s="14">
        <v>45961.178118745818</v>
      </c>
      <c r="E1309" s="14">
        <v>45962.178118745818</v>
      </c>
      <c r="F1309" s="6">
        <v>1</v>
      </c>
      <c r="G1309" s="14" t="s">
        <v>421</v>
      </c>
      <c r="H1309" s="15"/>
    </row>
    <row r="1310" spans="1:8" x14ac:dyDescent="0.25">
      <c r="A1310" s="3" t="s">
        <v>8229</v>
      </c>
      <c r="B1310" s="4" t="s">
        <v>1798</v>
      </c>
      <c r="C1310" s="12">
        <v>45959.66511007338</v>
      </c>
      <c r="D1310" s="12">
        <v>45962.66511007338</v>
      </c>
      <c r="E1310" s="12">
        <v>45965.66511007338</v>
      </c>
      <c r="F1310" s="4">
        <v>3</v>
      </c>
      <c r="G1310" s="12" t="s">
        <v>424</v>
      </c>
      <c r="H1310" s="13"/>
    </row>
    <row r="1311" spans="1:8" x14ac:dyDescent="0.25">
      <c r="A1311" s="5" t="s">
        <v>8230</v>
      </c>
      <c r="B1311" s="6" t="s">
        <v>1799</v>
      </c>
      <c r="C1311" s="14">
        <v>45960.152101400927</v>
      </c>
      <c r="D1311" s="14">
        <v>45961.152101400927</v>
      </c>
      <c r="E1311" s="14">
        <v>45966.152101400927</v>
      </c>
      <c r="F1311" s="6">
        <v>5</v>
      </c>
      <c r="G1311" s="14" t="s">
        <v>423</v>
      </c>
      <c r="H1311" s="15"/>
    </row>
    <row r="1312" spans="1:8" x14ac:dyDescent="0.25">
      <c r="A1312" s="3" t="s">
        <v>8231</v>
      </c>
      <c r="B1312" s="4" t="s">
        <v>1800</v>
      </c>
      <c r="C1312" s="12">
        <v>45960.639092728481</v>
      </c>
      <c r="D1312" s="12">
        <v>45963.639092728481</v>
      </c>
      <c r="E1312" s="12">
        <v>45968.639092728481</v>
      </c>
      <c r="F1312" s="4">
        <v>5</v>
      </c>
      <c r="G1312" s="12" t="s">
        <v>421</v>
      </c>
      <c r="H1312" s="13"/>
    </row>
    <row r="1313" spans="1:8" x14ac:dyDescent="0.25">
      <c r="A1313" s="5" t="s">
        <v>8232</v>
      </c>
      <c r="B1313" s="6" t="s">
        <v>1802</v>
      </c>
      <c r="C1313" s="14">
        <v>45961.61307538359</v>
      </c>
      <c r="D1313" s="14">
        <v>45963.61307538359</v>
      </c>
      <c r="E1313" s="14">
        <v>45965.61307538359</v>
      </c>
      <c r="F1313" s="6">
        <v>2</v>
      </c>
      <c r="G1313" s="14" t="s">
        <v>424</v>
      </c>
      <c r="H1313" s="15"/>
    </row>
    <row r="1314" spans="1:8" x14ac:dyDescent="0.25">
      <c r="A1314" s="3" t="s">
        <v>8233</v>
      </c>
      <c r="B1314" s="4" t="s">
        <v>1804</v>
      </c>
      <c r="C1314" s="12">
        <v>45962.587058038691</v>
      </c>
      <c r="D1314" s="12">
        <v>45963.587058038691</v>
      </c>
      <c r="E1314" s="12">
        <v>45967.587058038691</v>
      </c>
      <c r="F1314" s="4">
        <v>4</v>
      </c>
      <c r="G1314" s="12" t="s">
        <v>421</v>
      </c>
      <c r="H1314" s="13"/>
    </row>
    <row r="1315" spans="1:8" x14ac:dyDescent="0.25">
      <c r="A1315" s="5" t="s">
        <v>8234</v>
      </c>
      <c r="B1315" s="6" t="s">
        <v>1805</v>
      </c>
      <c r="C1315" s="14">
        <v>45963.074049366238</v>
      </c>
      <c r="D1315" s="14">
        <v>45966.074049366238</v>
      </c>
      <c r="E1315" s="14">
        <v>45970.074049366238</v>
      </c>
      <c r="F1315" s="6">
        <v>4</v>
      </c>
      <c r="G1315" s="14" t="s">
        <v>424</v>
      </c>
      <c r="H1315" s="15"/>
    </row>
    <row r="1316" spans="1:8" x14ac:dyDescent="0.25">
      <c r="A1316" s="3" t="s">
        <v>8235</v>
      </c>
      <c r="B1316" s="4" t="s">
        <v>1806</v>
      </c>
      <c r="C1316" s="12">
        <v>45963.561040693778</v>
      </c>
      <c r="D1316" s="12">
        <v>45964.561040693778</v>
      </c>
      <c r="E1316" s="12">
        <v>45965.561040693778</v>
      </c>
      <c r="F1316" s="4">
        <v>1</v>
      </c>
      <c r="G1316" s="12" t="s">
        <v>421</v>
      </c>
      <c r="H1316" s="13"/>
    </row>
    <row r="1317" spans="1:8" x14ac:dyDescent="0.25">
      <c r="A1317" s="5" t="s">
        <v>8236</v>
      </c>
      <c r="B1317" s="6" t="s">
        <v>1807</v>
      </c>
      <c r="C1317" s="14">
        <v>45964.048032021339</v>
      </c>
      <c r="D1317" s="14">
        <v>45967.048032021339</v>
      </c>
      <c r="E1317" s="14">
        <v>45972.048032021339</v>
      </c>
      <c r="F1317" s="6">
        <v>5</v>
      </c>
      <c r="G1317" s="14" t="s">
        <v>423</v>
      </c>
      <c r="H1317" s="15"/>
    </row>
    <row r="1318" spans="1:8" x14ac:dyDescent="0.25">
      <c r="A1318" s="3" t="s">
        <v>8237</v>
      </c>
      <c r="B1318" s="4" t="s">
        <v>1808</v>
      </c>
      <c r="C1318" s="12">
        <v>45964.535023348893</v>
      </c>
      <c r="D1318" s="12">
        <v>45967.535023348893</v>
      </c>
      <c r="E1318" s="12">
        <v>45971.535023348893</v>
      </c>
      <c r="F1318" s="4">
        <v>4</v>
      </c>
      <c r="G1318" s="12" t="s">
        <v>423</v>
      </c>
      <c r="H1318" s="13"/>
    </row>
    <row r="1319" spans="1:8" x14ac:dyDescent="0.25">
      <c r="A1319" s="5" t="s">
        <v>8238</v>
      </c>
      <c r="B1319" s="6" t="s">
        <v>1809</v>
      </c>
      <c r="C1319" s="14">
        <v>45965.022014676448</v>
      </c>
      <c r="D1319" s="14">
        <v>45968.022014676448</v>
      </c>
      <c r="E1319" s="14">
        <v>45973.022014676448</v>
      </c>
      <c r="F1319" s="6">
        <v>5</v>
      </c>
      <c r="G1319" s="14" t="s">
        <v>424</v>
      </c>
      <c r="H1319" s="15"/>
    </row>
    <row r="1320" spans="1:8" x14ac:dyDescent="0.25">
      <c r="A1320" s="3" t="s">
        <v>8239</v>
      </c>
      <c r="B1320" s="4" t="s">
        <v>1810</v>
      </c>
      <c r="C1320" s="12">
        <v>45965.509006003987</v>
      </c>
      <c r="D1320" s="12">
        <v>45968.509006003987</v>
      </c>
      <c r="E1320" s="12">
        <v>45970.509006003987</v>
      </c>
      <c r="F1320" s="4">
        <v>2</v>
      </c>
      <c r="G1320" s="12" t="s">
        <v>424</v>
      </c>
      <c r="H1320" s="13"/>
    </row>
    <row r="1321" spans="1:8" x14ac:dyDescent="0.25">
      <c r="A1321" s="5" t="s">
        <v>8240</v>
      </c>
      <c r="B1321" s="6" t="s">
        <v>1811</v>
      </c>
      <c r="C1321" s="14">
        <v>45965.995997331549</v>
      </c>
      <c r="D1321" s="14">
        <v>45967.995997331549</v>
      </c>
      <c r="E1321" s="14">
        <v>45968.995997331549</v>
      </c>
      <c r="F1321" s="6">
        <v>1</v>
      </c>
      <c r="G1321" s="14" t="s">
        <v>422</v>
      </c>
      <c r="H1321" s="15"/>
    </row>
    <row r="1322" spans="1:8" x14ac:dyDescent="0.25">
      <c r="A1322" s="3" t="s">
        <v>8241</v>
      </c>
      <c r="B1322" s="4" t="s">
        <v>1812</v>
      </c>
      <c r="C1322" s="12">
        <v>45966.482988659103</v>
      </c>
      <c r="D1322" s="12">
        <v>45967.482988659103</v>
      </c>
      <c r="E1322" s="12">
        <v>45969.482988659103</v>
      </c>
      <c r="F1322" s="4">
        <v>2</v>
      </c>
      <c r="G1322" s="12" t="s">
        <v>424</v>
      </c>
      <c r="H1322" s="13"/>
    </row>
    <row r="1323" spans="1:8" x14ac:dyDescent="0.25">
      <c r="A1323" s="5" t="s">
        <v>8242</v>
      </c>
      <c r="B1323" s="6" t="s">
        <v>1814</v>
      </c>
      <c r="C1323" s="14">
        <v>45967.456971314197</v>
      </c>
      <c r="D1323" s="14">
        <v>45969.456971314197</v>
      </c>
      <c r="E1323" s="14">
        <v>45975.456971314197</v>
      </c>
      <c r="F1323" s="6">
        <v>6</v>
      </c>
      <c r="G1323" s="14" t="s">
        <v>423</v>
      </c>
      <c r="H1323" s="15"/>
    </row>
    <row r="1324" spans="1:8" x14ac:dyDescent="0.25">
      <c r="A1324" s="3" t="s">
        <v>8243</v>
      </c>
      <c r="B1324" s="4" t="s">
        <v>1815</v>
      </c>
      <c r="C1324" s="12">
        <v>45967.943962641759</v>
      </c>
      <c r="D1324" s="12">
        <v>45969.943962641759</v>
      </c>
      <c r="E1324" s="12">
        <v>45975.943962641759</v>
      </c>
      <c r="F1324" s="4">
        <v>6</v>
      </c>
      <c r="G1324" s="12" t="s">
        <v>423</v>
      </c>
      <c r="H1324" s="13"/>
    </row>
    <row r="1325" spans="1:8" x14ac:dyDescent="0.25">
      <c r="A1325" s="5" t="s">
        <v>8244</v>
      </c>
      <c r="B1325" s="6" t="s">
        <v>1816</v>
      </c>
      <c r="C1325" s="14">
        <v>45968.430953969313</v>
      </c>
      <c r="D1325" s="14">
        <v>45971.430953969313</v>
      </c>
      <c r="E1325" s="14">
        <v>45975.430953969313</v>
      </c>
      <c r="F1325" s="6">
        <v>4</v>
      </c>
      <c r="G1325" s="14" t="s">
        <v>421</v>
      </c>
      <c r="H1325" s="15"/>
    </row>
    <row r="1326" spans="1:8" x14ac:dyDescent="0.25">
      <c r="A1326" s="3" t="s">
        <v>8245</v>
      </c>
      <c r="B1326" s="4" t="s">
        <v>1817</v>
      </c>
      <c r="C1326" s="12">
        <v>45968.91794529686</v>
      </c>
      <c r="D1326" s="12">
        <v>45971.91794529686</v>
      </c>
      <c r="E1326" s="12">
        <v>45977.91794529686</v>
      </c>
      <c r="F1326" s="4">
        <v>6</v>
      </c>
      <c r="G1326" s="12" t="s">
        <v>423</v>
      </c>
      <c r="H1326" s="13"/>
    </row>
    <row r="1327" spans="1:8" x14ac:dyDescent="0.25">
      <c r="A1327" s="5" t="s">
        <v>8246</v>
      </c>
      <c r="B1327" s="6" t="s">
        <v>1818</v>
      </c>
      <c r="C1327" s="14">
        <v>45969.404936624407</v>
      </c>
      <c r="D1327" s="14">
        <v>45971.404936624407</v>
      </c>
      <c r="E1327" s="14">
        <v>45973.404936624407</v>
      </c>
      <c r="F1327" s="6">
        <v>2</v>
      </c>
      <c r="G1327" s="14" t="s">
        <v>422</v>
      </c>
      <c r="H1327" s="15"/>
    </row>
    <row r="1328" spans="1:8" x14ac:dyDescent="0.25">
      <c r="A1328" s="3" t="s">
        <v>8247</v>
      </c>
      <c r="B1328" s="4" t="s">
        <v>1819</v>
      </c>
      <c r="C1328" s="12">
        <v>45969.891927951969</v>
      </c>
      <c r="D1328" s="12">
        <v>45971.891927951969</v>
      </c>
      <c r="E1328" s="12">
        <v>45977.891927951969</v>
      </c>
      <c r="F1328" s="4">
        <v>6</v>
      </c>
      <c r="G1328" s="12" t="s">
        <v>424</v>
      </c>
      <c r="H1328" s="13"/>
    </row>
    <row r="1329" spans="1:8" x14ac:dyDescent="0.25">
      <c r="A1329" s="5" t="s">
        <v>8248</v>
      </c>
      <c r="B1329" s="6" t="s">
        <v>1820</v>
      </c>
      <c r="C1329" s="14">
        <v>45970.378919279523</v>
      </c>
      <c r="D1329" s="14">
        <v>45971.378919279523</v>
      </c>
      <c r="E1329" s="14">
        <v>45974.378919279523</v>
      </c>
      <c r="F1329" s="6">
        <v>3</v>
      </c>
      <c r="G1329" s="14" t="s">
        <v>421</v>
      </c>
      <c r="H1329" s="15"/>
    </row>
    <row r="1330" spans="1:8" x14ac:dyDescent="0.25">
      <c r="A1330" s="3" t="s">
        <v>8249</v>
      </c>
      <c r="B1330" s="4" t="s">
        <v>1821</v>
      </c>
      <c r="C1330" s="12">
        <v>45970.865910607063</v>
      </c>
      <c r="D1330" s="12">
        <v>45972.865910607063</v>
      </c>
      <c r="E1330" s="12">
        <v>45973.865910607063</v>
      </c>
      <c r="F1330" s="4">
        <v>1</v>
      </c>
      <c r="G1330" s="12" t="s">
        <v>422</v>
      </c>
      <c r="H1330" s="13"/>
    </row>
    <row r="1331" spans="1:8" x14ac:dyDescent="0.25">
      <c r="A1331" s="5" t="s">
        <v>8250</v>
      </c>
      <c r="B1331" s="6" t="s">
        <v>1822</v>
      </c>
      <c r="C1331" s="14">
        <v>45971.352901934617</v>
      </c>
      <c r="D1331" s="14">
        <v>45974.352901934617</v>
      </c>
      <c r="E1331" s="14">
        <v>45979.352901934617</v>
      </c>
      <c r="F1331" s="6">
        <v>5</v>
      </c>
      <c r="G1331" s="14" t="s">
        <v>424</v>
      </c>
      <c r="H1331" s="15"/>
    </row>
    <row r="1332" spans="1:8" x14ac:dyDescent="0.25">
      <c r="A1332" s="3" t="s">
        <v>8251</v>
      </c>
      <c r="B1332" s="4" t="s">
        <v>1823</v>
      </c>
      <c r="C1332" s="12">
        <v>45971.839893262157</v>
      </c>
      <c r="D1332" s="12">
        <v>45973.839893262157</v>
      </c>
      <c r="E1332" s="12">
        <v>45977.839893262157</v>
      </c>
      <c r="F1332" s="4">
        <v>4</v>
      </c>
      <c r="G1332" s="12" t="s">
        <v>421</v>
      </c>
      <c r="H1332" s="13"/>
    </row>
    <row r="1333" spans="1:8" x14ac:dyDescent="0.25">
      <c r="A1333" s="5" t="s">
        <v>8252</v>
      </c>
      <c r="B1333" s="6" t="s">
        <v>1824</v>
      </c>
      <c r="C1333" s="14">
        <v>45972.326884589733</v>
      </c>
      <c r="D1333" s="14">
        <v>45973.326884589733</v>
      </c>
      <c r="E1333" s="14">
        <v>45975.326884589733</v>
      </c>
      <c r="F1333" s="6">
        <v>2</v>
      </c>
      <c r="G1333" s="14" t="s">
        <v>423</v>
      </c>
      <c r="H1333" s="15"/>
    </row>
    <row r="1334" spans="1:8" x14ac:dyDescent="0.25">
      <c r="A1334" s="3" t="s">
        <v>8253</v>
      </c>
      <c r="B1334" s="4" t="s">
        <v>1825</v>
      </c>
      <c r="C1334" s="12">
        <v>45972.813875917273</v>
      </c>
      <c r="D1334" s="12">
        <v>45973.813875917273</v>
      </c>
      <c r="E1334" s="12">
        <v>45974.813875917273</v>
      </c>
      <c r="F1334" s="4">
        <v>1</v>
      </c>
      <c r="G1334" s="12" t="s">
        <v>422</v>
      </c>
      <c r="H1334" s="13"/>
    </row>
    <row r="1335" spans="1:8" x14ac:dyDescent="0.25">
      <c r="A1335" s="5" t="s">
        <v>8254</v>
      </c>
      <c r="B1335" s="6" t="s">
        <v>1826</v>
      </c>
      <c r="C1335" s="14">
        <v>45973.300867244827</v>
      </c>
      <c r="D1335" s="14">
        <v>45975.300867244827</v>
      </c>
      <c r="E1335" s="14">
        <v>45979.300867244827</v>
      </c>
      <c r="F1335" s="6">
        <v>4</v>
      </c>
      <c r="G1335" s="14" t="s">
        <v>424</v>
      </c>
      <c r="H1335" s="15"/>
    </row>
    <row r="1336" spans="1:8" x14ac:dyDescent="0.25">
      <c r="A1336" s="3" t="s">
        <v>8255</v>
      </c>
      <c r="B1336" s="4" t="s">
        <v>1827</v>
      </c>
      <c r="C1336" s="12">
        <v>45973.787858572367</v>
      </c>
      <c r="D1336" s="12">
        <v>45974.787858572367</v>
      </c>
      <c r="E1336" s="12">
        <v>45976.787858572367</v>
      </c>
      <c r="F1336" s="4">
        <v>2</v>
      </c>
      <c r="G1336" s="12" t="s">
        <v>421</v>
      </c>
      <c r="H1336" s="13"/>
    </row>
    <row r="1337" spans="1:8" x14ac:dyDescent="0.25">
      <c r="A1337" s="5" t="s">
        <v>8256</v>
      </c>
      <c r="B1337" s="6" t="s">
        <v>1828</v>
      </c>
      <c r="C1337" s="14">
        <v>45974.274849899928</v>
      </c>
      <c r="D1337" s="14">
        <v>45975.274849899928</v>
      </c>
      <c r="E1337" s="14">
        <v>45981.274849899928</v>
      </c>
      <c r="F1337" s="6">
        <v>6</v>
      </c>
      <c r="G1337" s="14" t="s">
        <v>421</v>
      </c>
      <c r="H1337" s="15"/>
    </row>
    <row r="1338" spans="1:8" x14ac:dyDescent="0.25">
      <c r="A1338" s="3" t="s">
        <v>8257</v>
      </c>
      <c r="B1338" s="4" t="s">
        <v>1829</v>
      </c>
      <c r="C1338" s="12">
        <v>45974.761841227482</v>
      </c>
      <c r="D1338" s="12">
        <v>45977.761841227482</v>
      </c>
      <c r="E1338" s="12">
        <v>45982.761841227482</v>
      </c>
      <c r="F1338" s="4">
        <v>5</v>
      </c>
      <c r="G1338" s="12" t="s">
        <v>423</v>
      </c>
      <c r="H1338" s="13"/>
    </row>
    <row r="1339" spans="1:8" x14ac:dyDescent="0.25">
      <c r="A1339" s="5" t="s">
        <v>8258</v>
      </c>
      <c r="B1339" s="6" t="s">
        <v>1830</v>
      </c>
      <c r="C1339" s="14">
        <v>45975.248832555037</v>
      </c>
      <c r="D1339" s="14">
        <v>45976.248832555037</v>
      </c>
      <c r="E1339" s="14">
        <v>45979.248832555037</v>
      </c>
      <c r="F1339" s="6">
        <v>3</v>
      </c>
      <c r="G1339" s="14" t="s">
        <v>424</v>
      </c>
      <c r="H1339" s="15"/>
    </row>
    <row r="1340" spans="1:8" x14ac:dyDescent="0.25">
      <c r="A1340" s="3" t="s">
        <v>8259</v>
      </c>
      <c r="B1340" s="4" t="s">
        <v>1831</v>
      </c>
      <c r="C1340" s="12">
        <v>45975.735823882576</v>
      </c>
      <c r="D1340" s="12">
        <v>45976.735823882576</v>
      </c>
      <c r="E1340" s="12">
        <v>45979.735823882576</v>
      </c>
      <c r="F1340" s="4">
        <v>3</v>
      </c>
      <c r="G1340" s="12" t="s">
        <v>423</v>
      </c>
      <c r="H1340" s="13"/>
    </row>
    <row r="1341" spans="1:8" x14ac:dyDescent="0.25">
      <c r="A1341" s="5" t="s">
        <v>8260</v>
      </c>
      <c r="B1341" s="6" t="s">
        <v>1832</v>
      </c>
      <c r="C1341" s="14">
        <v>45976.222815210138</v>
      </c>
      <c r="D1341" s="14">
        <v>45978.222815210138</v>
      </c>
      <c r="E1341" s="14">
        <v>45984.222815210138</v>
      </c>
      <c r="F1341" s="6">
        <v>6</v>
      </c>
      <c r="G1341" s="14" t="s">
        <v>423</v>
      </c>
      <c r="H1341" s="15"/>
    </row>
    <row r="1342" spans="1:8" x14ac:dyDescent="0.25">
      <c r="A1342" s="3" t="s">
        <v>8261</v>
      </c>
      <c r="B1342" s="4" t="s">
        <v>1833</v>
      </c>
      <c r="C1342" s="12">
        <v>45976.709806537678</v>
      </c>
      <c r="D1342" s="12">
        <v>45979.709806537678</v>
      </c>
      <c r="E1342" s="12">
        <v>45984.709806537678</v>
      </c>
      <c r="F1342" s="4">
        <v>5</v>
      </c>
      <c r="G1342" s="12" t="s">
        <v>424</v>
      </c>
      <c r="H1342" s="13"/>
    </row>
    <row r="1343" spans="1:8" x14ac:dyDescent="0.25">
      <c r="A1343" s="5" t="s">
        <v>8262</v>
      </c>
      <c r="B1343" s="6" t="s">
        <v>1834</v>
      </c>
      <c r="C1343" s="14">
        <v>45977.196797865246</v>
      </c>
      <c r="D1343" s="14">
        <v>45978.196797865246</v>
      </c>
      <c r="E1343" s="14">
        <v>45979.196797865246</v>
      </c>
      <c r="F1343" s="6">
        <v>1</v>
      </c>
      <c r="G1343" s="14" t="s">
        <v>424</v>
      </c>
      <c r="H1343" s="15"/>
    </row>
    <row r="1344" spans="1:8" x14ac:dyDescent="0.25">
      <c r="A1344" s="3" t="s">
        <v>8263</v>
      </c>
      <c r="B1344" s="4" t="s">
        <v>1835</v>
      </c>
      <c r="C1344" s="12">
        <v>45977.683789192793</v>
      </c>
      <c r="D1344" s="12">
        <v>45979.683789192793</v>
      </c>
      <c r="E1344" s="12">
        <v>45984.683789192793</v>
      </c>
      <c r="F1344" s="4">
        <v>5</v>
      </c>
      <c r="G1344" s="12" t="s">
        <v>424</v>
      </c>
      <c r="H1344" s="13"/>
    </row>
    <row r="1345" spans="1:8" x14ac:dyDescent="0.25">
      <c r="A1345" s="5" t="s">
        <v>8264</v>
      </c>
      <c r="B1345" s="6" t="s">
        <v>1836</v>
      </c>
      <c r="C1345" s="14">
        <v>45978.170780520333</v>
      </c>
      <c r="D1345" s="14">
        <v>45980.170780520333</v>
      </c>
      <c r="E1345" s="14">
        <v>45986.170780520333</v>
      </c>
      <c r="F1345" s="6">
        <v>6</v>
      </c>
      <c r="G1345" s="14" t="s">
        <v>422</v>
      </c>
      <c r="H1345" s="15"/>
    </row>
    <row r="1346" spans="1:8" x14ac:dyDescent="0.25">
      <c r="A1346" s="3" t="s">
        <v>8265</v>
      </c>
      <c r="B1346" s="4" t="s">
        <v>1837</v>
      </c>
      <c r="C1346" s="12">
        <v>45978.657771847887</v>
      </c>
      <c r="D1346" s="12">
        <v>45980.657771847887</v>
      </c>
      <c r="E1346" s="12">
        <v>45982.657771847887</v>
      </c>
      <c r="F1346" s="4">
        <v>2</v>
      </c>
      <c r="G1346" s="12" t="s">
        <v>424</v>
      </c>
      <c r="H1346" s="13"/>
    </row>
    <row r="1347" spans="1:8" x14ac:dyDescent="0.25">
      <c r="A1347" s="5" t="s">
        <v>8266</v>
      </c>
      <c r="B1347" s="6" t="s">
        <v>1838</v>
      </c>
      <c r="C1347" s="14">
        <v>45979.144763175442</v>
      </c>
      <c r="D1347" s="14">
        <v>45981.144763175442</v>
      </c>
      <c r="E1347" s="14">
        <v>45982.144763175442</v>
      </c>
      <c r="F1347" s="6">
        <v>1</v>
      </c>
      <c r="G1347" s="14" t="s">
        <v>421</v>
      </c>
      <c r="H1347" s="15"/>
    </row>
    <row r="1348" spans="1:8" x14ac:dyDescent="0.25">
      <c r="A1348" s="3" t="s">
        <v>8267</v>
      </c>
      <c r="B1348" s="4" t="s">
        <v>1839</v>
      </c>
      <c r="C1348" s="12">
        <v>45979.631754503003</v>
      </c>
      <c r="D1348" s="12">
        <v>45981.631754503003</v>
      </c>
      <c r="E1348" s="12">
        <v>45984.631754503003</v>
      </c>
      <c r="F1348" s="4">
        <v>3</v>
      </c>
      <c r="G1348" s="12" t="s">
        <v>423</v>
      </c>
      <c r="H1348" s="13"/>
    </row>
    <row r="1349" spans="1:8" x14ac:dyDescent="0.25">
      <c r="A1349" s="5" t="s">
        <v>8268</v>
      </c>
      <c r="B1349" s="6" t="s">
        <v>1840</v>
      </c>
      <c r="C1349" s="14">
        <v>45980.118745830543</v>
      </c>
      <c r="D1349" s="14">
        <v>45982.118745830543</v>
      </c>
      <c r="E1349" s="14">
        <v>45988.118745830543</v>
      </c>
      <c r="F1349" s="6">
        <v>6</v>
      </c>
      <c r="G1349" s="14" t="s">
        <v>422</v>
      </c>
      <c r="H1349" s="15"/>
    </row>
    <row r="1350" spans="1:8" x14ac:dyDescent="0.25">
      <c r="A1350" s="3" t="s">
        <v>8269</v>
      </c>
      <c r="B1350" s="4" t="s">
        <v>1841</v>
      </c>
      <c r="C1350" s="12">
        <v>45980.605737158097</v>
      </c>
      <c r="D1350" s="12">
        <v>45981.605737158097</v>
      </c>
      <c r="E1350" s="12">
        <v>45983.605737158097</v>
      </c>
      <c r="F1350" s="4">
        <v>2</v>
      </c>
      <c r="G1350" s="12" t="s">
        <v>424</v>
      </c>
      <c r="H1350" s="13"/>
    </row>
    <row r="1351" spans="1:8" x14ac:dyDescent="0.25">
      <c r="A1351" s="5" t="s">
        <v>8270</v>
      </c>
      <c r="B1351" s="6" t="s">
        <v>1842</v>
      </c>
      <c r="C1351" s="14">
        <v>45981.092728485652</v>
      </c>
      <c r="D1351" s="14">
        <v>45984.092728485652</v>
      </c>
      <c r="E1351" s="14">
        <v>45990.092728485652</v>
      </c>
      <c r="F1351" s="6">
        <v>6</v>
      </c>
      <c r="G1351" s="14" t="s">
        <v>422</v>
      </c>
      <c r="H1351" s="15"/>
    </row>
    <row r="1352" spans="1:8" x14ac:dyDescent="0.25">
      <c r="A1352" s="3" t="s">
        <v>8271</v>
      </c>
      <c r="B1352" s="4" t="s">
        <v>1843</v>
      </c>
      <c r="C1352" s="12">
        <v>45981.579719813213</v>
      </c>
      <c r="D1352" s="12">
        <v>45984.579719813213</v>
      </c>
      <c r="E1352" s="12">
        <v>45988.579719813213</v>
      </c>
      <c r="F1352" s="4">
        <v>4</v>
      </c>
      <c r="G1352" s="12" t="s">
        <v>424</v>
      </c>
      <c r="H1352" s="13"/>
    </row>
    <row r="1353" spans="1:8" x14ac:dyDescent="0.25">
      <c r="A1353" s="5" t="s">
        <v>8272</v>
      </c>
      <c r="B1353" s="6" t="s">
        <v>1844</v>
      </c>
      <c r="C1353" s="14">
        <v>45982.066711140753</v>
      </c>
      <c r="D1353" s="14">
        <v>45984.066711140753</v>
      </c>
      <c r="E1353" s="14">
        <v>45988.066711140753</v>
      </c>
      <c r="F1353" s="6">
        <v>4</v>
      </c>
      <c r="G1353" s="14" t="s">
        <v>422</v>
      </c>
      <c r="H1353" s="15"/>
    </row>
    <row r="1354" spans="1:8" x14ac:dyDescent="0.25">
      <c r="A1354" s="3" t="s">
        <v>8273</v>
      </c>
      <c r="B1354" s="4" t="s">
        <v>1846</v>
      </c>
      <c r="C1354" s="12">
        <v>45983.040693795847</v>
      </c>
      <c r="D1354" s="12">
        <v>45986.040693795847</v>
      </c>
      <c r="E1354" s="12">
        <v>45989.040693795847</v>
      </c>
      <c r="F1354" s="4">
        <v>3</v>
      </c>
      <c r="G1354" s="12" t="s">
        <v>423</v>
      </c>
      <c r="H1354" s="13"/>
    </row>
    <row r="1355" spans="1:8" x14ac:dyDescent="0.25">
      <c r="A1355" s="5" t="s">
        <v>8274</v>
      </c>
      <c r="B1355" s="6" t="s">
        <v>1847</v>
      </c>
      <c r="C1355" s="14">
        <v>45983.527685123423</v>
      </c>
      <c r="D1355" s="14">
        <v>45984.527685123423</v>
      </c>
      <c r="E1355" s="14">
        <v>45989.527685123423</v>
      </c>
      <c r="F1355" s="6">
        <v>5</v>
      </c>
      <c r="G1355" s="14" t="s">
        <v>421</v>
      </c>
      <c r="H1355" s="15"/>
    </row>
    <row r="1356" spans="1:8" x14ac:dyDescent="0.25">
      <c r="A1356" s="3" t="s">
        <v>8275</v>
      </c>
      <c r="B1356" s="4" t="s">
        <v>1849</v>
      </c>
      <c r="C1356" s="12">
        <v>45984.501667778517</v>
      </c>
      <c r="D1356" s="12">
        <v>45987.501667778517</v>
      </c>
      <c r="E1356" s="12">
        <v>45990.501667778517</v>
      </c>
      <c r="F1356" s="4">
        <v>3</v>
      </c>
      <c r="G1356" s="12" t="s">
        <v>424</v>
      </c>
      <c r="H1356" s="13"/>
    </row>
    <row r="1357" spans="1:8" x14ac:dyDescent="0.25">
      <c r="A1357" s="5" t="s">
        <v>8276</v>
      </c>
      <c r="B1357" s="6" t="s">
        <v>1850</v>
      </c>
      <c r="C1357" s="14">
        <v>45984.988659106057</v>
      </c>
      <c r="D1357" s="14">
        <v>45987.988659106057</v>
      </c>
      <c r="E1357" s="14">
        <v>45989.988659106057</v>
      </c>
      <c r="F1357" s="6">
        <v>2</v>
      </c>
      <c r="G1357" s="14" t="s">
        <v>423</v>
      </c>
      <c r="H1357" s="15"/>
    </row>
    <row r="1358" spans="1:8" x14ac:dyDescent="0.25">
      <c r="A1358" s="3" t="s">
        <v>8277</v>
      </c>
      <c r="B1358" s="4" t="s">
        <v>1851</v>
      </c>
      <c r="C1358" s="12">
        <v>45985.475650433611</v>
      </c>
      <c r="D1358" s="12">
        <v>45987.475650433611</v>
      </c>
      <c r="E1358" s="12">
        <v>45989.475650433611</v>
      </c>
      <c r="F1358" s="4">
        <v>2</v>
      </c>
      <c r="G1358" s="12" t="s">
        <v>422</v>
      </c>
      <c r="H1358" s="13"/>
    </row>
    <row r="1359" spans="1:8" x14ac:dyDescent="0.25">
      <c r="A1359" s="5" t="s">
        <v>8278</v>
      </c>
      <c r="B1359" s="6" t="s">
        <v>1852</v>
      </c>
      <c r="C1359" s="14">
        <v>45985.962641761173</v>
      </c>
      <c r="D1359" s="14">
        <v>45988.962641761173</v>
      </c>
      <c r="E1359" s="14">
        <v>45992.962641761173</v>
      </c>
      <c r="F1359" s="6">
        <v>4</v>
      </c>
      <c r="G1359" s="14" t="s">
        <v>422</v>
      </c>
      <c r="H1359" s="15"/>
    </row>
    <row r="1360" spans="1:8" x14ac:dyDescent="0.25">
      <c r="A1360" s="3" t="s">
        <v>8279</v>
      </c>
      <c r="B1360" s="4" t="s">
        <v>1853</v>
      </c>
      <c r="C1360" s="12">
        <v>45986.449633088712</v>
      </c>
      <c r="D1360" s="12">
        <v>45987.449633088712</v>
      </c>
      <c r="E1360" s="12">
        <v>45988.449633088712</v>
      </c>
      <c r="F1360" s="4">
        <v>1</v>
      </c>
      <c r="G1360" s="12" t="s">
        <v>422</v>
      </c>
      <c r="H1360" s="13"/>
    </row>
    <row r="1361" spans="1:8" x14ac:dyDescent="0.25">
      <c r="A1361" s="5" t="s">
        <v>8280</v>
      </c>
      <c r="B1361" s="6" t="s">
        <v>1854</v>
      </c>
      <c r="C1361" s="14">
        <v>45986.936624416267</v>
      </c>
      <c r="D1361" s="14">
        <v>45989.936624416267</v>
      </c>
      <c r="E1361" s="14">
        <v>45993.936624416267</v>
      </c>
      <c r="F1361" s="6">
        <v>4</v>
      </c>
      <c r="G1361" s="14" t="s">
        <v>421</v>
      </c>
      <c r="H1361" s="15"/>
    </row>
    <row r="1362" spans="1:8" x14ac:dyDescent="0.25">
      <c r="A1362" s="3" t="s">
        <v>8281</v>
      </c>
      <c r="B1362" s="4" t="s">
        <v>1855</v>
      </c>
      <c r="C1362" s="12">
        <v>45987.423615743821</v>
      </c>
      <c r="D1362" s="12">
        <v>45989.423615743821</v>
      </c>
      <c r="E1362" s="12">
        <v>45991.423615743821</v>
      </c>
      <c r="F1362" s="4">
        <v>2</v>
      </c>
      <c r="G1362" s="12" t="s">
        <v>422</v>
      </c>
      <c r="H1362" s="13"/>
    </row>
    <row r="1363" spans="1:8" x14ac:dyDescent="0.25">
      <c r="A1363" s="5" t="s">
        <v>8282</v>
      </c>
      <c r="B1363" s="6" t="s">
        <v>1856</v>
      </c>
      <c r="C1363" s="14">
        <v>45987.910607071382</v>
      </c>
      <c r="D1363" s="14">
        <v>45989.910607071382</v>
      </c>
      <c r="E1363" s="14">
        <v>45991.910607071382</v>
      </c>
      <c r="F1363" s="6">
        <v>2</v>
      </c>
      <c r="G1363" s="14" t="s">
        <v>421</v>
      </c>
      <c r="H1363" s="15"/>
    </row>
    <row r="1364" spans="1:8" x14ac:dyDescent="0.25">
      <c r="A1364" s="3" t="s">
        <v>8283</v>
      </c>
      <c r="B1364" s="4" t="s">
        <v>1857</v>
      </c>
      <c r="C1364" s="12">
        <v>45988.397598398922</v>
      </c>
      <c r="D1364" s="12">
        <v>45991.397598398922</v>
      </c>
      <c r="E1364" s="12">
        <v>45996.397598398922</v>
      </c>
      <c r="F1364" s="4">
        <v>5</v>
      </c>
      <c r="G1364" s="12" t="s">
        <v>421</v>
      </c>
      <c r="H1364" s="13"/>
    </row>
    <row r="1365" spans="1:8" x14ac:dyDescent="0.25">
      <c r="A1365" s="5" t="s">
        <v>8284</v>
      </c>
      <c r="B1365" s="6" t="s">
        <v>1858</v>
      </c>
      <c r="C1365" s="14">
        <v>45988.884589726476</v>
      </c>
      <c r="D1365" s="14">
        <v>45991.884589726476</v>
      </c>
      <c r="E1365" s="14">
        <v>45996.884589726476</v>
      </c>
      <c r="F1365" s="6">
        <v>5</v>
      </c>
      <c r="G1365" s="14" t="s">
        <v>424</v>
      </c>
      <c r="H1365" s="15"/>
    </row>
    <row r="1366" spans="1:8" x14ac:dyDescent="0.25">
      <c r="A1366" s="3" t="s">
        <v>8285</v>
      </c>
      <c r="B1366" s="4" t="s">
        <v>1859</v>
      </c>
      <c r="C1366" s="12">
        <v>45989.371581054031</v>
      </c>
      <c r="D1366" s="12">
        <v>45991.371581054031</v>
      </c>
      <c r="E1366" s="12">
        <v>45996.371581054031</v>
      </c>
      <c r="F1366" s="4">
        <v>5</v>
      </c>
      <c r="G1366" s="12" t="s">
        <v>422</v>
      </c>
      <c r="H1366" s="13"/>
    </row>
    <row r="1367" spans="1:8" x14ac:dyDescent="0.25">
      <c r="A1367" s="5" t="s">
        <v>8286</v>
      </c>
      <c r="B1367" s="6" t="s">
        <v>1860</v>
      </c>
      <c r="C1367" s="14">
        <v>45989.858572381578</v>
      </c>
      <c r="D1367" s="14">
        <v>45990.858572381578</v>
      </c>
      <c r="E1367" s="14">
        <v>45994.858572381578</v>
      </c>
      <c r="F1367" s="6">
        <v>4</v>
      </c>
      <c r="G1367" s="14" t="s">
        <v>422</v>
      </c>
      <c r="H1367" s="15"/>
    </row>
    <row r="1368" spans="1:8" x14ac:dyDescent="0.25">
      <c r="A1368" s="3" t="s">
        <v>8287</v>
      </c>
      <c r="B1368" s="4" t="s">
        <v>1861</v>
      </c>
      <c r="C1368" s="12">
        <v>45990.345563709132</v>
      </c>
      <c r="D1368" s="12">
        <v>45993.345563709132</v>
      </c>
      <c r="E1368" s="12">
        <v>45999.345563709132</v>
      </c>
      <c r="F1368" s="4">
        <v>6</v>
      </c>
      <c r="G1368" s="12" t="s">
        <v>423</v>
      </c>
      <c r="H1368" s="13"/>
    </row>
    <row r="1369" spans="1:8" x14ac:dyDescent="0.25">
      <c r="A1369" s="5" t="s">
        <v>8288</v>
      </c>
      <c r="B1369" s="6" t="s">
        <v>1862</v>
      </c>
      <c r="C1369" s="14">
        <v>45990.832555036694</v>
      </c>
      <c r="D1369" s="14">
        <v>45991.832555036694</v>
      </c>
      <c r="E1369" s="14">
        <v>45992.832555036694</v>
      </c>
      <c r="F1369" s="6">
        <v>1</v>
      </c>
      <c r="G1369" s="14" t="s">
        <v>424</v>
      </c>
      <c r="H1369" s="15"/>
    </row>
    <row r="1370" spans="1:8" x14ac:dyDescent="0.25">
      <c r="A1370" s="3" t="s">
        <v>8289</v>
      </c>
      <c r="B1370" s="4" t="s">
        <v>1863</v>
      </c>
      <c r="C1370" s="12">
        <v>45991.319546364233</v>
      </c>
      <c r="D1370" s="12">
        <v>45992.319546364233</v>
      </c>
      <c r="E1370" s="12">
        <v>45997.319546364233</v>
      </c>
      <c r="F1370" s="4">
        <v>5</v>
      </c>
      <c r="G1370" s="12" t="s">
        <v>423</v>
      </c>
      <c r="H1370" s="13"/>
    </row>
    <row r="1371" spans="1:8" x14ac:dyDescent="0.25">
      <c r="A1371" s="5" t="s">
        <v>8290</v>
      </c>
      <c r="B1371" s="6" t="s">
        <v>1864</v>
      </c>
      <c r="C1371" s="14">
        <v>45991.806537691788</v>
      </c>
      <c r="D1371" s="14">
        <v>45993.806537691788</v>
      </c>
      <c r="E1371" s="14">
        <v>45996.806537691788</v>
      </c>
      <c r="F1371" s="6">
        <v>3</v>
      </c>
      <c r="G1371" s="14" t="s">
        <v>424</v>
      </c>
      <c r="H1371" s="15"/>
    </row>
    <row r="1372" spans="1:8" x14ac:dyDescent="0.25">
      <c r="A1372" s="3" t="s">
        <v>8291</v>
      </c>
      <c r="B1372" s="4" t="s">
        <v>1865</v>
      </c>
      <c r="C1372" s="12">
        <v>45992.293529019342</v>
      </c>
      <c r="D1372" s="12">
        <v>45994.293529019342</v>
      </c>
      <c r="E1372" s="12">
        <v>45999.293529019342</v>
      </c>
      <c r="F1372" s="4">
        <v>5</v>
      </c>
      <c r="G1372" s="12" t="s">
        <v>422</v>
      </c>
      <c r="H1372" s="13"/>
    </row>
    <row r="1373" spans="1:8" x14ac:dyDescent="0.25">
      <c r="A1373" s="5" t="s">
        <v>8292</v>
      </c>
      <c r="B1373" s="6" t="s">
        <v>1866</v>
      </c>
      <c r="C1373" s="14">
        <v>45992.780520346889</v>
      </c>
      <c r="D1373" s="14">
        <v>45994.780520346889</v>
      </c>
      <c r="E1373" s="14">
        <v>45998.780520346889</v>
      </c>
      <c r="F1373" s="6">
        <v>4</v>
      </c>
      <c r="G1373" s="14" t="s">
        <v>421</v>
      </c>
      <c r="H1373" s="15"/>
    </row>
    <row r="1374" spans="1:8" x14ac:dyDescent="0.25">
      <c r="A1374" s="3" t="s">
        <v>8293</v>
      </c>
      <c r="B1374" s="4" t="s">
        <v>1867</v>
      </c>
      <c r="C1374" s="12">
        <v>45993.267511674443</v>
      </c>
      <c r="D1374" s="12">
        <v>45994.267511674443</v>
      </c>
      <c r="E1374" s="12">
        <v>45995.267511674443</v>
      </c>
      <c r="F1374" s="4">
        <v>1</v>
      </c>
      <c r="G1374" s="12" t="s">
        <v>421</v>
      </c>
      <c r="H1374" s="13"/>
    </row>
    <row r="1375" spans="1:8" x14ac:dyDescent="0.25">
      <c r="A1375" s="5" t="s">
        <v>8294</v>
      </c>
      <c r="B1375" s="6" t="s">
        <v>1868</v>
      </c>
      <c r="C1375" s="14">
        <v>45993.75450300199</v>
      </c>
      <c r="D1375" s="14">
        <v>45995.75450300199</v>
      </c>
      <c r="E1375" s="14">
        <v>46000.75450300199</v>
      </c>
      <c r="F1375" s="6">
        <v>5</v>
      </c>
      <c r="G1375" s="14" t="s">
        <v>421</v>
      </c>
      <c r="H1375" s="15"/>
    </row>
    <row r="1376" spans="1:8" x14ac:dyDescent="0.25">
      <c r="A1376" s="3" t="s">
        <v>8295</v>
      </c>
      <c r="B1376" s="4" t="s">
        <v>1869</v>
      </c>
      <c r="C1376" s="12">
        <v>45994.241494329552</v>
      </c>
      <c r="D1376" s="12">
        <v>45996.241494329552</v>
      </c>
      <c r="E1376" s="12">
        <v>45997.241494329552</v>
      </c>
      <c r="F1376" s="4">
        <v>1</v>
      </c>
      <c r="G1376" s="12" t="s">
        <v>421</v>
      </c>
      <c r="H1376" s="13"/>
    </row>
    <row r="1377" spans="1:8" x14ac:dyDescent="0.25">
      <c r="A1377" s="5" t="s">
        <v>8296</v>
      </c>
      <c r="B1377" s="6" t="s">
        <v>1870</v>
      </c>
      <c r="C1377" s="14">
        <v>45994.728485657091</v>
      </c>
      <c r="D1377" s="14">
        <v>45995.728485657091</v>
      </c>
      <c r="E1377" s="14">
        <v>45998.728485657091</v>
      </c>
      <c r="F1377" s="6">
        <v>3</v>
      </c>
      <c r="G1377" s="14" t="s">
        <v>421</v>
      </c>
      <c r="H1377" s="15"/>
    </row>
    <row r="1378" spans="1:8" x14ac:dyDescent="0.25">
      <c r="A1378" s="3" t="s">
        <v>8297</v>
      </c>
      <c r="B1378" s="4" t="s">
        <v>1871</v>
      </c>
      <c r="C1378" s="12">
        <v>45995.215476984653</v>
      </c>
      <c r="D1378" s="12">
        <v>45996.215476984653</v>
      </c>
      <c r="E1378" s="12">
        <v>45998.215476984653</v>
      </c>
      <c r="F1378" s="4">
        <v>2</v>
      </c>
      <c r="G1378" s="12" t="s">
        <v>423</v>
      </c>
      <c r="H1378" s="13"/>
    </row>
    <row r="1379" spans="1:8" x14ac:dyDescent="0.25">
      <c r="A1379" s="5" t="s">
        <v>8298</v>
      </c>
      <c r="B1379" s="6" t="s">
        <v>1872</v>
      </c>
      <c r="C1379" s="14">
        <v>45995.7024683122</v>
      </c>
      <c r="D1379" s="14">
        <v>45996.7024683122</v>
      </c>
      <c r="E1379" s="14">
        <v>45997.7024683122</v>
      </c>
      <c r="F1379" s="6">
        <v>1</v>
      </c>
      <c r="G1379" s="14" t="s">
        <v>424</v>
      </c>
      <c r="H1379" s="15"/>
    </row>
    <row r="1380" spans="1:8" x14ac:dyDescent="0.25">
      <c r="A1380" s="3" t="s">
        <v>8299</v>
      </c>
      <c r="B1380" s="4" t="s">
        <v>1873</v>
      </c>
      <c r="C1380" s="12">
        <v>45996.189459639747</v>
      </c>
      <c r="D1380" s="12">
        <v>45997.189459639747</v>
      </c>
      <c r="E1380" s="12">
        <v>46003.189459639747</v>
      </c>
      <c r="F1380" s="4">
        <v>6</v>
      </c>
      <c r="G1380" s="12" t="s">
        <v>422</v>
      </c>
      <c r="H1380" s="13"/>
    </row>
    <row r="1381" spans="1:8" x14ac:dyDescent="0.25">
      <c r="A1381" s="5" t="s">
        <v>8300</v>
      </c>
      <c r="B1381" s="6" t="s">
        <v>1874</v>
      </c>
      <c r="C1381" s="14">
        <v>45996.676450967301</v>
      </c>
      <c r="D1381" s="14">
        <v>45999.676450967301</v>
      </c>
      <c r="E1381" s="14">
        <v>46004.676450967301</v>
      </c>
      <c r="F1381" s="6">
        <v>5</v>
      </c>
      <c r="G1381" s="14" t="s">
        <v>423</v>
      </c>
      <c r="H1381" s="15"/>
    </row>
    <row r="1382" spans="1:8" x14ac:dyDescent="0.25">
      <c r="A1382" s="3" t="s">
        <v>8301</v>
      </c>
      <c r="B1382" s="4" t="s">
        <v>1875</v>
      </c>
      <c r="C1382" s="12">
        <v>45997.163442294863</v>
      </c>
      <c r="D1382" s="12">
        <v>45999.163442294863</v>
      </c>
      <c r="E1382" s="12">
        <v>46003.163442294863</v>
      </c>
      <c r="F1382" s="4">
        <v>4</v>
      </c>
      <c r="G1382" s="12" t="s">
        <v>424</v>
      </c>
      <c r="H1382" s="13"/>
    </row>
    <row r="1383" spans="1:8" x14ac:dyDescent="0.25">
      <c r="A1383" s="5" t="s">
        <v>8302</v>
      </c>
      <c r="B1383" s="6" t="s">
        <v>1876</v>
      </c>
      <c r="C1383" s="14">
        <v>45997.65043362241</v>
      </c>
      <c r="D1383" s="14">
        <v>46000.65043362241</v>
      </c>
      <c r="E1383" s="14">
        <v>46006.65043362241</v>
      </c>
      <c r="F1383" s="6">
        <v>6</v>
      </c>
      <c r="G1383" s="14" t="s">
        <v>421</v>
      </c>
      <c r="H1383" s="15"/>
    </row>
    <row r="1384" spans="1:8" x14ac:dyDescent="0.25">
      <c r="A1384" s="3" t="s">
        <v>8303</v>
      </c>
      <c r="B1384" s="4" t="s">
        <v>1877</v>
      </c>
      <c r="C1384" s="12">
        <v>45998.137424949957</v>
      </c>
      <c r="D1384" s="12">
        <v>45999.137424949957</v>
      </c>
      <c r="E1384" s="12">
        <v>46005.137424949957</v>
      </c>
      <c r="F1384" s="4">
        <v>6</v>
      </c>
      <c r="G1384" s="12" t="s">
        <v>424</v>
      </c>
      <c r="H1384" s="13"/>
    </row>
    <row r="1385" spans="1:8" x14ac:dyDescent="0.25">
      <c r="A1385" s="5" t="s">
        <v>8304</v>
      </c>
      <c r="B1385" s="6" t="s">
        <v>1878</v>
      </c>
      <c r="C1385" s="14">
        <v>45998.624416277511</v>
      </c>
      <c r="D1385" s="14">
        <v>45999.624416277511</v>
      </c>
      <c r="E1385" s="14">
        <v>46003.624416277511</v>
      </c>
      <c r="F1385" s="6">
        <v>4</v>
      </c>
      <c r="G1385" s="14" t="s">
        <v>424</v>
      </c>
      <c r="H1385" s="15"/>
    </row>
    <row r="1386" spans="1:8" x14ac:dyDescent="0.25">
      <c r="A1386" s="3" t="s">
        <v>8305</v>
      </c>
      <c r="B1386" s="4" t="s">
        <v>1879</v>
      </c>
      <c r="C1386" s="12">
        <v>45999.111407605073</v>
      </c>
      <c r="D1386" s="12">
        <v>46000.111407605073</v>
      </c>
      <c r="E1386" s="12">
        <v>46004.111407605073</v>
      </c>
      <c r="F1386" s="4">
        <v>4</v>
      </c>
      <c r="G1386" s="12" t="s">
        <v>421</v>
      </c>
      <c r="H1386" s="13"/>
    </row>
    <row r="1387" spans="1:8" x14ac:dyDescent="0.25">
      <c r="A1387" s="5" t="s">
        <v>8306</v>
      </c>
      <c r="B1387" s="6" t="s">
        <v>1880</v>
      </c>
      <c r="C1387" s="14">
        <v>45999.598398932612</v>
      </c>
      <c r="D1387" s="14">
        <v>46000.598398932612</v>
      </c>
      <c r="E1387" s="14">
        <v>46004.598398932612</v>
      </c>
      <c r="F1387" s="6">
        <v>4</v>
      </c>
      <c r="G1387" s="14" t="s">
        <v>421</v>
      </c>
      <c r="H1387" s="15"/>
    </row>
    <row r="1388" spans="1:8" x14ac:dyDescent="0.25">
      <c r="A1388" s="3" t="s">
        <v>8307</v>
      </c>
      <c r="B1388" s="4" t="s">
        <v>1881</v>
      </c>
      <c r="C1388" s="12">
        <v>46000.085390260159</v>
      </c>
      <c r="D1388" s="12">
        <v>46001.085390260159</v>
      </c>
      <c r="E1388" s="12">
        <v>46007.085390260159</v>
      </c>
      <c r="F1388" s="4">
        <v>6</v>
      </c>
      <c r="G1388" s="12" t="s">
        <v>421</v>
      </c>
      <c r="H1388" s="13"/>
    </row>
    <row r="1389" spans="1:8" x14ac:dyDescent="0.25">
      <c r="A1389" s="5" t="s">
        <v>8308</v>
      </c>
      <c r="B1389" s="6" t="s">
        <v>1882</v>
      </c>
      <c r="C1389" s="14">
        <v>46000.572381587721</v>
      </c>
      <c r="D1389" s="14">
        <v>46002.572381587721</v>
      </c>
      <c r="E1389" s="14">
        <v>46003.572381587721</v>
      </c>
      <c r="F1389" s="6">
        <v>1</v>
      </c>
      <c r="G1389" s="14" t="s">
        <v>422</v>
      </c>
      <c r="H1389" s="15"/>
    </row>
    <row r="1390" spans="1:8" x14ac:dyDescent="0.25">
      <c r="A1390" s="3" t="s">
        <v>8309</v>
      </c>
      <c r="B1390" s="4" t="s">
        <v>1883</v>
      </c>
      <c r="C1390" s="12">
        <v>46001.059372915268</v>
      </c>
      <c r="D1390" s="12">
        <v>46004.059372915268</v>
      </c>
      <c r="E1390" s="12">
        <v>46008.059372915268</v>
      </c>
      <c r="F1390" s="4">
        <v>4</v>
      </c>
      <c r="G1390" s="12" t="s">
        <v>421</v>
      </c>
      <c r="H1390" s="13"/>
    </row>
    <row r="1391" spans="1:8" x14ac:dyDescent="0.25">
      <c r="A1391" s="5" t="s">
        <v>8310</v>
      </c>
      <c r="B1391" s="6" t="s">
        <v>1884</v>
      </c>
      <c r="C1391" s="14">
        <v>46001.546364242822</v>
      </c>
      <c r="D1391" s="14">
        <v>46004.546364242822</v>
      </c>
      <c r="E1391" s="14">
        <v>46006.546364242822</v>
      </c>
      <c r="F1391" s="6">
        <v>2</v>
      </c>
      <c r="G1391" s="14" t="s">
        <v>422</v>
      </c>
      <c r="H1391" s="15"/>
    </row>
    <row r="1392" spans="1:8" x14ac:dyDescent="0.25">
      <c r="A1392" s="3" t="s">
        <v>8311</v>
      </c>
      <c r="B1392" s="4" t="s">
        <v>1885</v>
      </c>
      <c r="C1392" s="12">
        <v>46002.033355570369</v>
      </c>
      <c r="D1392" s="12">
        <v>46004.033355570369</v>
      </c>
      <c r="E1392" s="12">
        <v>46010.033355570369</v>
      </c>
      <c r="F1392" s="4">
        <v>6</v>
      </c>
      <c r="G1392" s="12" t="s">
        <v>421</v>
      </c>
      <c r="H1392" s="13"/>
    </row>
    <row r="1393" spans="1:8" x14ac:dyDescent="0.25">
      <c r="A1393" s="5" t="s">
        <v>8312</v>
      </c>
      <c r="B1393" s="6" t="s">
        <v>1886</v>
      </c>
      <c r="C1393" s="14">
        <v>46002.520346897931</v>
      </c>
      <c r="D1393" s="14">
        <v>46004.520346897931</v>
      </c>
      <c r="E1393" s="14">
        <v>46010.520346897931</v>
      </c>
      <c r="F1393" s="6">
        <v>6</v>
      </c>
      <c r="G1393" s="14" t="s">
        <v>422</v>
      </c>
      <c r="H1393" s="15"/>
    </row>
    <row r="1394" spans="1:8" x14ac:dyDescent="0.25">
      <c r="A1394" s="3" t="s">
        <v>8313</v>
      </c>
      <c r="B1394" s="4" t="s">
        <v>1887</v>
      </c>
      <c r="C1394" s="12">
        <v>46003.007338225478</v>
      </c>
      <c r="D1394" s="12">
        <v>46005.007338225478</v>
      </c>
      <c r="E1394" s="12">
        <v>46011.007338225478</v>
      </c>
      <c r="F1394" s="4">
        <v>6</v>
      </c>
      <c r="G1394" s="12" t="s">
        <v>424</v>
      </c>
      <c r="H1394" s="13"/>
    </row>
    <row r="1395" spans="1:8" x14ac:dyDescent="0.25">
      <c r="A1395" s="5" t="s">
        <v>8314</v>
      </c>
      <c r="B1395" s="6" t="s">
        <v>1888</v>
      </c>
      <c r="C1395" s="14">
        <v>46003.494329553032</v>
      </c>
      <c r="D1395" s="14">
        <v>46006.494329553032</v>
      </c>
      <c r="E1395" s="14">
        <v>46009.494329553032</v>
      </c>
      <c r="F1395" s="6">
        <v>3</v>
      </c>
      <c r="G1395" s="14" t="s">
        <v>423</v>
      </c>
      <c r="H1395" s="15"/>
    </row>
    <row r="1396" spans="1:8" x14ac:dyDescent="0.25">
      <c r="A1396" s="3" t="s">
        <v>8315</v>
      </c>
      <c r="B1396" s="4" t="s">
        <v>1889</v>
      </c>
      <c r="C1396" s="12">
        <v>46003.981320880579</v>
      </c>
      <c r="D1396" s="12">
        <v>46006.981320880579</v>
      </c>
      <c r="E1396" s="12">
        <v>46007.981320880579</v>
      </c>
      <c r="F1396" s="4">
        <v>1</v>
      </c>
      <c r="G1396" s="12" t="s">
        <v>424</v>
      </c>
      <c r="H1396" s="13"/>
    </row>
    <row r="1397" spans="1:8" x14ac:dyDescent="0.25">
      <c r="A1397" s="5" t="s">
        <v>8316</v>
      </c>
      <c r="B1397" s="6" t="s">
        <v>1890</v>
      </c>
      <c r="C1397" s="14">
        <v>46004.468312208133</v>
      </c>
      <c r="D1397" s="14">
        <v>46005.468312208133</v>
      </c>
      <c r="E1397" s="14">
        <v>46006.468312208133</v>
      </c>
      <c r="F1397" s="6">
        <v>1</v>
      </c>
      <c r="G1397" s="14" t="s">
        <v>424</v>
      </c>
      <c r="H1397" s="15"/>
    </row>
    <row r="1398" spans="1:8" x14ac:dyDescent="0.25">
      <c r="A1398" s="3" t="s">
        <v>8317</v>
      </c>
      <c r="B1398" s="4" t="s">
        <v>1891</v>
      </c>
      <c r="C1398" s="12">
        <v>46004.95530353568</v>
      </c>
      <c r="D1398" s="12">
        <v>46007.95530353568</v>
      </c>
      <c r="E1398" s="12">
        <v>46011.95530353568</v>
      </c>
      <c r="F1398" s="4">
        <v>4</v>
      </c>
      <c r="G1398" s="12" t="s">
        <v>421</v>
      </c>
      <c r="H1398" s="13"/>
    </row>
    <row r="1399" spans="1:8" x14ac:dyDescent="0.25">
      <c r="A1399" s="5" t="s">
        <v>8318</v>
      </c>
      <c r="B1399" s="6" t="s">
        <v>1892</v>
      </c>
      <c r="C1399" s="14">
        <v>46005.442294863242</v>
      </c>
      <c r="D1399" s="14">
        <v>46008.442294863242</v>
      </c>
      <c r="E1399" s="14">
        <v>46014.442294863242</v>
      </c>
      <c r="F1399" s="6">
        <v>6</v>
      </c>
      <c r="G1399" s="14" t="s">
        <v>422</v>
      </c>
      <c r="H1399" s="15"/>
    </row>
    <row r="1400" spans="1:8" x14ac:dyDescent="0.25">
      <c r="A1400" s="3" t="s">
        <v>8319</v>
      </c>
      <c r="B1400" s="4" t="s">
        <v>1893</v>
      </c>
      <c r="C1400" s="12">
        <v>46005.929286190789</v>
      </c>
      <c r="D1400" s="12">
        <v>46007.929286190789</v>
      </c>
      <c r="E1400" s="12">
        <v>46013.929286190789</v>
      </c>
      <c r="F1400" s="4">
        <v>6</v>
      </c>
      <c r="G1400" s="12" t="s">
        <v>423</v>
      </c>
      <c r="H1400" s="13"/>
    </row>
    <row r="1401" spans="1:8" x14ac:dyDescent="0.25">
      <c r="A1401" s="5" t="s">
        <v>8320</v>
      </c>
      <c r="B1401" s="6" t="s">
        <v>1894</v>
      </c>
      <c r="C1401" s="14">
        <v>46006.416277518343</v>
      </c>
      <c r="D1401" s="14">
        <v>46009.416277518343</v>
      </c>
      <c r="E1401" s="14">
        <v>46013.416277518343</v>
      </c>
      <c r="F1401" s="6">
        <v>4</v>
      </c>
      <c r="G1401" s="14" t="s">
        <v>421</v>
      </c>
      <c r="H1401" s="15"/>
    </row>
    <row r="1402" spans="1:8" x14ac:dyDescent="0.25">
      <c r="A1402" s="3" t="s">
        <v>8321</v>
      </c>
      <c r="B1402" s="4" t="s">
        <v>1895</v>
      </c>
      <c r="C1402" s="12">
        <v>46006.90326884589</v>
      </c>
      <c r="D1402" s="12">
        <v>46007.90326884589</v>
      </c>
      <c r="E1402" s="12">
        <v>46008.90326884589</v>
      </c>
      <c r="F1402" s="4">
        <v>1</v>
      </c>
      <c r="G1402" s="12" t="s">
        <v>421</v>
      </c>
      <c r="H1402" s="13"/>
    </row>
    <row r="1403" spans="1:8" x14ac:dyDescent="0.25">
      <c r="A1403" s="5" t="s">
        <v>8322</v>
      </c>
      <c r="B1403" s="6" t="s">
        <v>1896</v>
      </c>
      <c r="C1403" s="14">
        <v>46007.39025462963</v>
      </c>
      <c r="D1403" s="14">
        <v>46010.39025462963</v>
      </c>
      <c r="E1403" s="14">
        <v>46014.39025462963</v>
      </c>
      <c r="F1403" s="6">
        <v>4</v>
      </c>
      <c r="G1403" s="14" t="s">
        <v>421</v>
      </c>
      <c r="H1403" s="15"/>
    </row>
    <row r="1404" spans="1:8" x14ac:dyDescent="0.25">
      <c r="A1404" s="3" t="s">
        <v>8323</v>
      </c>
      <c r="B1404" s="4" t="s">
        <v>1897</v>
      </c>
      <c r="C1404" s="12">
        <v>46007.877251500999</v>
      </c>
      <c r="D1404" s="12">
        <v>46009.877251500999</v>
      </c>
      <c r="E1404" s="12">
        <v>46013.877251500999</v>
      </c>
      <c r="F1404" s="4">
        <v>4</v>
      </c>
      <c r="G1404" s="12" t="s">
        <v>424</v>
      </c>
      <c r="H1404" s="13"/>
    </row>
    <row r="1405" spans="1:8" x14ac:dyDescent="0.25">
      <c r="A1405" s="5" t="s">
        <v>8324</v>
      </c>
      <c r="B1405" s="6" t="s">
        <v>1898</v>
      </c>
      <c r="C1405" s="14">
        <v>46008.364242828538</v>
      </c>
      <c r="D1405" s="14">
        <v>46010.364242828538</v>
      </c>
      <c r="E1405" s="14">
        <v>46014.364242828538</v>
      </c>
      <c r="F1405" s="6">
        <v>4</v>
      </c>
      <c r="G1405" s="14" t="s">
        <v>422</v>
      </c>
      <c r="H1405" s="15"/>
    </row>
    <row r="1406" spans="1:8" x14ac:dyDescent="0.25">
      <c r="A1406" s="3" t="s">
        <v>8325</v>
      </c>
      <c r="B1406" s="4" t="s">
        <v>1899</v>
      </c>
      <c r="C1406" s="12">
        <v>46008.8512341561</v>
      </c>
      <c r="D1406" s="12">
        <v>46009.8512341561</v>
      </c>
      <c r="E1406" s="12">
        <v>46013.8512341561</v>
      </c>
      <c r="F1406" s="4">
        <v>4</v>
      </c>
      <c r="G1406" s="12" t="s">
        <v>422</v>
      </c>
      <c r="H1406" s="13"/>
    </row>
    <row r="1407" spans="1:8" x14ac:dyDescent="0.25">
      <c r="A1407" s="5" t="s">
        <v>8326</v>
      </c>
      <c r="B1407" s="6" t="s">
        <v>1900</v>
      </c>
      <c r="C1407" s="14">
        <v>46009.338225483647</v>
      </c>
      <c r="D1407" s="14">
        <v>46010.338225483647</v>
      </c>
      <c r="E1407" s="14">
        <v>46014.338225483647</v>
      </c>
      <c r="F1407" s="6">
        <v>4</v>
      </c>
      <c r="G1407" s="14" t="s">
        <v>423</v>
      </c>
      <c r="H1407" s="15"/>
    </row>
    <row r="1408" spans="1:8" x14ac:dyDescent="0.25">
      <c r="A1408" s="3" t="s">
        <v>8327</v>
      </c>
      <c r="B1408" s="4" t="s">
        <v>1901</v>
      </c>
      <c r="C1408" s="12">
        <v>46009.825216811201</v>
      </c>
      <c r="D1408" s="12">
        <v>46012.825216811201</v>
      </c>
      <c r="E1408" s="12">
        <v>46017.825216811201</v>
      </c>
      <c r="F1408" s="4">
        <v>5</v>
      </c>
      <c r="G1408" s="12" t="s">
        <v>422</v>
      </c>
      <c r="H1408" s="13"/>
    </row>
    <row r="1409" spans="1:8" x14ac:dyDescent="0.25">
      <c r="A1409" s="5" t="s">
        <v>8328</v>
      </c>
      <c r="B1409" s="6" t="s">
        <v>1902</v>
      </c>
      <c r="C1409" s="14">
        <v>46010.312208138748</v>
      </c>
      <c r="D1409" s="14">
        <v>46011.312208138748</v>
      </c>
      <c r="E1409" s="14">
        <v>46016.312208138748</v>
      </c>
      <c r="F1409" s="6">
        <v>5</v>
      </c>
      <c r="G1409" s="14" t="s">
        <v>422</v>
      </c>
      <c r="H1409" s="15"/>
    </row>
    <row r="1410" spans="1:8" x14ac:dyDescent="0.25">
      <c r="A1410" s="3" t="s">
        <v>8329</v>
      </c>
      <c r="B1410" s="4" t="s">
        <v>1903</v>
      </c>
      <c r="C1410" s="12">
        <v>46010.79919946631</v>
      </c>
      <c r="D1410" s="12">
        <v>46011.79919946631</v>
      </c>
      <c r="E1410" s="12">
        <v>46017.79919946631</v>
      </c>
      <c r="F1410" s="4">
        <v>6</v>
      </c>
      <c r="G1410" s="12" t="s">
        <v>421</v>
      </c>
      <c r="H1410" s="13"/>
    </row>
    <row r="1411" spans="1:8" x14ac:dyDescent="0.25">
      <c r="A1411" s="5" t="s">
        <v>8330</v>
      </c>
      <c r="B1411" s="6" t="s">
        <v>1904</v>
      </c>
      <c r="C1411" s="14">
        <v>46011.286190793857</v>
      </c>
      <c r="D1411" s="14">
        <v>46013.286190793857</v>
      </c>
      <c r="E1411" s="14">
        <v>46019.286190793857</v>
      </c>
      <c r="F1411" s="6">
        <v>6</v>
      </c>
      <c r="G1411" s="14" t="s">
        <v>421</v>
      </c>
      <c r="H1411" s="15"/>
    </row>
    <row r="1412" spans="1:8" x14ac:dyDescent="0.25">
      <c r="A1412" s="3" t="s">
        <v>8331</v>
      </c>
      <c r="B1412" s="4" t="s">
        <v>1905</v>
      </c>
      <c r="C1412" s="12">
        <v>46011.773182121411</v>
      </c>
      <c r="D1412" s="12">
        <v>46013.773182121411</v>
      </c>
      <c r="E1412" s="12">
        <v>46018.773182121411</v>
      </c>
      <c r="F1412" s="4">
        <v>5</v>
      </c>
      <c r="G1412" s="12" t="s">
        <v>424</v>
      </c>
      <c r="H1412" s="13"/>
    </row>
    <row r="1413" spans="1:8" x14ac:dyDescent="0.25">
      <c r="A1413" s="5" t="s">
        <v>8332</v>
      </c>
      <c r="B1413" s="6" t="s">
        <v>1906</v>
      </c>
      <c r="C1413" s="14">
        <v>46012.260173448958</v>
      </c>
      <c r="D1413" s="14">
        <v>46015.260173448958</v>
      </c>
      <c r="E1413" s="14">
        <v>46016.260173448958</v>
      </c>
      <c r="F1413" s="6">
        <v>1</v>
      </c>
      <c r="G1413" s="14" t="s">
        <v>421</v>
      </c>
      <c r="H1413" s="15"/>
    </row>
    <row r="1414" spans="1:8" x14ac:dyDescent="0.25">
      <c r="A1414" s="3" t="s">
        <v>8333</v>
      </c>
      <c r="B1414" s="4" t="s">
        <v>1907</v>
      </c>
      <c r="C1414" s="12">
        <v>46012.74716477652</v>
      </c>
      <c r="D1414" s="12">
        <v>46015.74716477652</v>
      </c>
      <c r="E1414" s="12">
        <v>46018.74716477652</v>
      </c>
      <c r="F1414" s="4">
        <v>3</v>
      </c>
      <c r="G1414" s="12" t="s">
        <v>421</v>
      </c>
      <c r="H1414" s="13"/>
    </row>
    <row r="1415" spans="1:8" x14ac:dyDescent="0.25">
      <c r="A1415" s="5" t="s">
        <v>8334</v>
      </c>
      <c r="B1415" s="6" t="s">
        <v>1908</v>
      </c>
      <c r="C1415" s="14">
        <v>46013.234156104059</v>
      </c>
      <c r="D1415" s="14">
        <v>46016.234156104059</v>
      </c>
      <c r="E1415" s="14">
        <v>46017.234156104059</v>
      </c>
      <c r="F1415" s="6">
        <v>1</v>
      </c>
      <c r="G1415" s="14" t="s">
        <v>421</v>
      </c>
      <c r="H1415" s="15"/>
    </row>
    <row r="1416" spans="1:8" x14ac:dyDescent="0.25">
      <c r="A1416" s="3" t="s">
        <v>8335</v>
      </c>
      <c r="B1416" s="4" t="s">
        <v>1909</v>
      </c>
      <c r="C1416" s="12">
        <v>46013.721147431621</v>
      </c>
      <c r="D1416" s="12">
        <v>46016.721147431621</v>
      </c>
      <c r="E1416" s="12">
        <v>46022.721147431621</v>
      </c>
      <c r="F1416" s="4">
        <v>6</v>
      </c>
      <c r="G1416" s="12" t="s">
        <v>421</v>
      </c>
      <c r="H1416" s="13"/>
    </row>
    <row r="1417" spans="1:8" x14ac:dyDescent="0.25">
      <c r="A1417" s="5" t="s">
        <v>8336</v>
      </c>
      <c r="B1417" s="6" t="s">
        <v>1911</v>
      </c>
      <c r="C1417" s="14">
        <v>46014.695130086708</v>
      </c>
      <c r="D1417" s="14">
        <v>46017.695130086708</v>
      </c>
      <c r="E1417" s="14">
        <v>46018.695130086708</v>
      </c>
      <c r="F1417" s="6">
        <v>1</v>
      </c>
      <c r="G1417" s="14" t="s">
        <v>421</v>
      </c>
      <c r="H1417" s="15"/>
    </row>
    <row r="1418" spans="1:8" x14ac:dyDescent="0.25">
      <c r="A1418" s="3" t="s">
        <v>8337</v>
      </c>
      <c r="B1418" s="4" t="s">
        <v>1912</v>
      </c>
      <c r="C1418" s="12">
        <v>46015.182121414269</v>
      </c>
      <c r="D1418" s="12">
        <v>46018.182121414269</v>
      </c>
      <c r="E1418" s="12">
        <v>46021.182121414269</v>
      </c>
      <c r="F1418" s="4">
        <v>3</v>
      </c>
      <c r="G1418" s="12" t="s">
        <v>423</v>
      </c>
      <c r="H1418" s="13"/>
    </row>
    <row r="1419" spans="1:8" x14ac:dyDescent="0.25">
      <c r="A1419" s="5" t="s">
        <v>8338</v>
      </c>
      <c r="B1419" s="6" t="s">
        <v>1913</v>
      </c>
      <c r="C1419" s="14">
        <v>46015.669112741823</v>
      </c>
      <c r="D1419" s="14">
        <v>46016.669112741823</v>
      </c>
      <c r="E1419" s="14">
        <v>46020.669112741823</v>
      </c>
      <c r="F1419" s="6">
        <v>4</v>
      </c>
      <c r="G1419" s="14" t="s">
        <v>423</v>
      </c>
      <c r="H1419" s="15"/>
    </row>
    <row r="1420" spans="1:8" x14ac:dyDescent="0.25">
      <c r="A1420" s="3" t="s">
        <v>8339</v>
      </c>
      <c r="B1420" s="4" t="s">
        <v>1914</v>
      </c>
      <c r="C1420" s="12">
        <v>46016.156104069378</v>
      </c>
      <c r="D1420" s="12">
        <v>46019.156104069378</v>
      </c>
      <c r="E1420" s="12">
        <v>46021.156104069378</v>
      </c>
      <c r="F1420" s="4">
        <v>2</v>
      </c>
      <c r="G1420" s="12" t="s">
        <v>423</v>
      </c>
      <c r="H1420" s="13"/>
    </row>
    <row r="1421" spans="1:8" x14ac:dyDescent="0.25">
      <c r="A1421" s="5" t="s">
        <v>8340</v>
      </c>
      <c r="B1421" s="6" t="s">
        <v>1915</v>
      </c>
      <c r="C1421" s="14">
        <v>46016.643095396917</v>
      </c>
      <c r="D1421" s="14">
        <v>46017.643095396917</v>
      </c>
      <c r="E1421" s="14">
        <v>46022.643095396917</v>
      </c>
      <c r="F1421" s="6">
        <v>5</v>
      </c>
      <c r="G1421" s="14" t="s">
        <v>423</v>
      </c>
      <c r="H1421" s="15"/>
    </row>
    <row r="1422" spans="1:8" x14ac:dyDescent="0.25">
      <c r="A1422" s="3" t="s">
        <v>8341</v>
      </c>
      <c r="B1422" s="4" t="s">
        <v>1916</v>
      </c>
      <c r="C1422" s="12">
        <v>46017.130086724479</v>
      </c>
      <c r="D1422" s="12">
        <v>46019.130086724479</v>
      </c>
      <c r="E1422" s="12">
        <v>46024.130086724479</v>
      </c>
      <c r="F1422" s="4">
        <v>5</v>
      </c>
      <c r="G1422" s="12" t="s">
        <v>421</v>
      </c>
      <c r="H1422" s="13"/>
    </row>
    <row r="1423" spans="1:8" x14ac:dyDescent="0.25">
      <c r="A1423" s="5" t="s">
        <v>8342</v>
      </c>
      <c r="B1423" s="6" t="s">
        <v>1917</v>
      </c>
      <c r="C1423" s="14">
        <v>46017.617078052033</v>
      </c>
      <c r="D1423" s="14">
        <v>46020.617078052033</v>
      </c>
      <c r="E1423" s="14">
        <v>46023.617078052033</v>
      </c>
      <c r="F1423" s="6">
        <v>3</v>
      </c>
      <c r="G1423" s="14" t="s">
        <v>423</v>
      </c>
      <c r="H1423" s="15"/>
    </row>
    <row r="1424" spans="1:8" x14ac:dyDescent="0.25">
      <c r="A1424" s="3" t="s">
        <v>8343</v>
      </c>
      <c r="B1424" s="4" t="s">
        <v>1918</v>
      </c>
      <c r="C1424" s="12">
        <v>46018.10406937958</v>
      </c>
      <c r="D1424" s="12">
        <v>46019.10406937958</v>
      </c>
      <c r="E1424" s="12">
        <v>46023.10406937958</v>
      </c>
      <c r="F1424" s="4">
        <v>4</v>
      </c>
      <c r="G1424" s="12" t="s">
        <v>421</v>
      </c>
      <c r="H1424" s="13"/>
    </row>
    <row r="1425" spans="1:8" x14ac:dyDescent="0.25">
      <c r="A1425" s="5" t="s">
        <v>8344</v>
      </c>
      <c r="B1425" s="6" t="s">
        <v>1919</v>
      </c>
      <c r="C1425" s="14">
        <v>46018.591060707127</v>
      </c>
      <c r="D1425" s="14">
        <v>46021.591060707127</v>
      </c>
      <c r="E1425" s="14">
        <v>46025.591060707127</v>
      </c>
      <c r="F1425" s="6">
        <v>4</v>
      </c>
      <c r="G1425" s="14" t="s">
        <v>424</v>
      </c>
      <c r="H1425" s="15"/>
    </row>
    <row r="1426" spans="1:8" x14ac:dyDescent="0.25">
      <c r="A1426" s="3" t="s">
        <v>8345</v>
      </c>
      <c r="B1426" s="4" t="s">
        <v>1920</v>
      </c>
      <c r="C1426" s="12">
        <v>46019.078052034689</v>
      </c>
      <c r="D1426" s="12">
        <v>46020.078052034689</v>
      </c>
      <c r="E1426" s="12">
        <v>46022.078052034689</v>
      </c>
      <c r="F1426" s="4">
        <v>2</v>
      </c>
      <c r="G1426" s="12" t="s">
        <v>423</v>
      </c>
      <c r="H1426" s="13"/>
    </row>
    <row r="1427" spans="1:8" x14ac:dyDescent="0.25">
      <c r="A1427" s="5" t="s">
        <v>8346</v>
      </c>
      <c r="B1427" s="6" t="s">
        <v>1921</v>
      </c>
      <c r="C1427" s="14">
        <v>46019.565043362243</v>
      </c>
      <c r="D1427" s="14">
        <v>46022.565043362243</v>
      </c>
      <c r="E1427" s="14">
        <v>46026.565043362243</v>
      </c>
      <c r="F1427" s="6">
        <v>4</v>
      </c>
      <c r="G1427" s="14" t="s">
        <v>422</v>
      </c>
      <c r="H1427" s="15"/>
    </row>
    <row r="1428" spans="1:8" x14ac:dyDescent="0.25">
      <c r="A1428" s="3" t="s">
        <v>8347</v>
      </c>
      <c r="B1428" s="4" t="s">
        <v>1923</v>
      </c>
      <c r="C1428" s="12">
        <v>46020.539026017337</v>
      </c>
      <c r="D1428" s="12">
        <v>46022.539026017337</v>
      </c>
      <c r="E1428" s="12">
        <v>46028.539026017337</v>
      </c>
      <c r="F1428" s="4">
        <v>6</v>
      </c>
      <c r="G1428" s="12" t="s">
        <v>423</v>
      </c>
      <c r="H1428" s="13"/>
    </row>
    <row r="1429" spans="1:8" x14ac:dyDescent="0.25">
      <c r="A1429" s="5" t="s">
        <v>8348</v>
      </c>
      <c r="B1429" s="6" t="s">
        <v>1924</v>
      </c>
      <c r="C1429" s="14">
        <v>46021.026017344899</v>
      </c>
      <c r="D1429" s="14">
        <v>46022.026017344899</v>
      </c>
      <c r="E1429" s="14">
        <v>46026.026017344899</v>
      </c>
      <c r="F1429" s="6">
        <v>4</v>
      </c>
      <c r="G1429" s="14" t="s">
        <v>421</v>
      </c>
      <c r="H1429" s="15"/>
    </row>
    <row r="1430" spans="1:8" x14ac:dyDescent="0.25">
      <c r="A1430" s="3" t="s">
        <v>8349</v>
      </c>
      <c r="B1430" s="4" t="s">
        <v>1925</v>
      </c>
      <c r="C1430" s="12">
        <v>46021.513008672453</v>
      </c>
      <c r="D1430" s="12">
        <v>46022.513008672453</v>
      </c>
      <c r="E1430" s="12">
        <v>46028.513008672453</v>
      </c>
      <c r="F1430" s="4">
        <v>6</v>
      </c>
      <c r="G1430" s="12" t="s">
        <v>423</v>
      </c>
      <c r="H1430" s="13"/>
    </row>
    <row r="1431" spans="1:8" x14ac:dyDescent="0.25">
      <c r="A1431" s="5" t="s">
        <v>8350</v>
      </c>
      <c r="B1431" s="6" t="s">
        <v>1926</v>
      </c>
      <c r="C1431" s="14">
        <v>46022</v>
      </c>
      <c r="D1431" s="14">
        <v>46024</v>
      </c>
      <c r="E1431" s="14">
        <v>46030</v>
      </c>
      <c r="F1431" s="6">
        <v>6</v>
      </c>
      <c r="G1431" s="14" t="s">
        <v>422</v>
      </c>
      <c r="H1431" s="15"/>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1AA57-37B3-4A45-974F-D34AA1ECFB5D}">
  <dimension ref="A3:E5"/>
  <sheetViews>
    <sheetView workbookViewId="0">
      <selection activeCell="A5" sqref="A5"/>
    </sheetView>
  </sheetViews>
  <sheetFormatPr defaultRowHeight="15" x14ac:dyDescent="0.25"/>
  <cols>
    <col min="1" max="1" width="12.5703125" bestFit="1" customWidth="1"/>
    <col min="2" max="2" width="16.7109375" bestFit="1" customWidth="1"/>
    <col min="3" max="3" width="24" bestFit="1" customWidth="1"/>
    <col min="4" max="4" width="24.85546875" bestFit="1" customWidth="1"/>
    <col min="5" max="5" width="22.7109375" bestFit="1" customWidth="1"/>
  </cols>
  <sheetData>
    <row r="3" spans="1:5" x14ac:dyDescent="0.25">
      <c r="A3" t="s">
        <v>8361</v>
      </c>
      <c r="B3" t="s">
        <v>8355</v>
      </c>
      <c r="C3" t="s">
        <v>8369</v>
      </c>
      <c r="D3" t="s">
        <v>8370</v>
      </c>
      <c r="E3" t="s">
        <v>8371</v>
      </c>
    </row>
    <row r="4" spans="1:5" x14ac:dyDescent="0.25">
      <c r="A4" s="10">
        <v>14273678.439999979</v>
      </c>
      <c r="B4" s="10">
        <v>46328646.249999955</v>
      </c>
      <c r="C4" s="10">
        <v>334102012.5799979</v>
      </c>
      <c r="D4" s="18">
        <v>3.471111111111111</v>
      </c>
      <c r="E4" s="17">
        <v>0.306800866666667</v>
      </c>
    </row>
    <row r="5" spans="1:5" x14ac:dyDescent="0.25">
      <c r="A5">
        <f>A4</f>
        <v>14273678.439999979</v>
      </c>
      <c r="B5">
        <f>B4</f>
        <v>46328646.249999955</v>
      </c>
      <c r="C5">
        <f>C4</f>
        <v>334102012.5799979</v>
      </c>
      <c r="D5" s="18">
        <f>D4</f>
        <v>3.471111111111111</v>
      </c>
      <c r="E5" s="17">
        <f>E4</f>
        <v>0.306800866666667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0EA66-8FD0-4728-89F0-7F2AEB736504}">
  <dimension ref="A3:G3"/>
  <sheetViews>
    <sheetView tabSelected="1" topLeftCell="A24" workbookViewId="0">
      <selection activeCell="S47" sqref="S47"/>
    </sheetView>
  </sheetViews>
  <sheetFormatPr defaultRowHeight="15" x14ac:dyDescent="0.25"/>
  <cols>
    <col min="2" max="2" width="5.7109375" customWidth="1"/>
    <col min="3" max="3" width="13.5703125" customWidth="1"/>
    <col min="9" max="9" width="4.7109375" customWidth="1"/>
  </cols>
  <sheetData>
    <row r="3" spans="1:7" x14ac:dyDescent="0.25">
      <c r="A3" s="19" t="s">
        <v>8372</v>
      </c>
      <c r="C3" s="19" t="s">
        <v>8373</v>
      </c>
      <c r="D3" s="20" t="s">
        <v>8374</v>
      </c>
      <c r="E3" s="20"/>
      <c r="F3" s="19" t="s">
        <v>8375</v>
      </c>
      <c r="G3" s="19" t="s">
        <v>8376</v>
      </c>
    </row>
  </sheetData>
  <mergeCells count="1">
    <mergeCell ref="D3:E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7322-2333-440A-A78B-A795FD17E16C}">
  <dimension ref="A3:B8"/>
  <sheetViews>
    <sheetView workbookViewId="0">
      <selection activeCell="P48" sqref="P48"/>
    </sheetView>
  </sheetViews>
  <sheetFormatPr defaultRowHeight="15" x14ac:dyDescent="0.25"/>
  <cols>
    <col min="1" max="1" width="13.140625" bestFit="1" customWidth="1"/>
    <col min="2" max="2" width="24" bestFit="1" customWidth="1"/>
  </cols>
  <sheetData>
    <row r="3" spans="1:2" x14ac:dyDescent="0.25">
      <c r="A3" s="8" t="s">
        <v>8353</v>
      </c>
      <c r="B3" t="s">
        <v>8369</v>
      </c>
    </row>
    <row r="4" spans="1:2" x14ac:dyDescent="0.25">
      <c r="A4" s="9" t="s">
        <v>423</v>
      </c>
      <c r="B4" s="10">
        <v>77157474.340000138</v>
      </c>
    </row>
    <row r="5" spans="1:2" x14ac:dyDescent="0.25">
      <c r="A5" s="9" t="s">
        <v>421</v>
      </c>
      <c r="B5" s="10">
        <v>78740228.409999937</v>
      </c>
    </row>
    <row r="6" spans="1:2" x14ac:dyDescent="0.25">
      <c r="A6" s="9" t="s">
        <v>422</v>
      </c>
      <c r="B6" s="10">
        <v>82300400.499999866</v>
      </c>
    </row>
    <row r="7" spans="1:2" x14ac:dyDescent="0.25">
      <c r="A7" s="9" t="s">
        <v>424</v>
      </c>
      <c r="B7" s="10">
        <v>95903909.329999819</v>
      </c>
    </row>
    <row r="8" spans="1:2" x14ac:dyDescent="0.25">
      <c r="A8" s="9" t="s">
        <v>8354</v>
      </c>
      <c r="B8" s="10">
        <v>334102012.5799998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9CF52-C205-4944-97A8-955CD3324AB1}">
  <dimension ref="A3:B10"/>
  <sheetViews>
    <sheetView workbookViewId="0">
      <selection activeCell="K3" sqref="K3"/>
    </sheetView>
  </sheetViews>
  <sheetFormatPr defaultRowHeight="15" x14ac:dyDescent="0.25"/>
  <cols>
    <col min="1" max="1" width="13.140625" bestFit="1" customWidth="1"/>
    <col min="2" max="2" width="12.5703125" bestFit="1" customWidth="1"/>
  </cols>
  <sheetData>
    <row r="3" spans="1:2" x14ac:dyDescent="0.25">
      <c r="A3" s="8" t="s">
        <v>8353</v>
      </c>
      <c r="B3" t="s">
        <v>8361</v>
      </c>
    </row>
    <row r="4" spans="1:2" x14ac:dyDescent="0.25">
      <c r="A4" s="9" t="s">
        <v>190</v>
      </c>
      <c r="B4" s="10">
        <v>951693.83999999985</v>
      </c>
    </row>
    <row r="5" spans="1:2" x14ac:dyDescent="0.25">
      <c r="A5" s="9" t="s">
        <v>181</v>
      </c>
      <c r="B5" s="10">
        <v>2262783.4199999976</v>
      </c>
    </row>
    <row r="6" spans="1:2" x14ac:dyDescent="0.25">
      <c r="A6" s="9" t="s">
        <v>175</v>
      </c>
      <c r="B6" s="10">
        <v>2282546.5099999993</v>
      </c>
    </row>
    <row r="7" spans="1:2" x14ac:dyDescent="0.25">
      <c r="A7" s="9" t="s">
        <v>195</v>
      </c>
      <c r="B7" s="10">
        <v>2314351.6900000004</v>
      </c>
    </row>
    <row r="8" spans="1:2" x14ac:dyDescent="0.25">
      <c r="A8" s="9" t="s">
        <v>178</v>
      </c>
      <c r="B8" s="10">
        <v>2901416.7900000019</v>
      </c>
    </row>
    <row r="9" spans="1:2" x14ac:dyDescent="0.25">
      <c r="A9" s="9" t="s">
        <v>224</v>
      </c>
      <c r="B9" s="10">
        <v>3560886.1900000032</v>
      </c>
    </row>
    <row r="10" spans="1:2" x14ac:dyDescent="0.25">
      <c r="A10" s="9" t="s">
        <v>8354</v>
      </c>
      <c r="B10" s="10">
        <v>14273678.440000003</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4502"/>
  <sheetViews>
    <sheetView workbookViewId="0">
      <selection activeCell="C2" sqref="C2:C4501"/>
    </sheetView>
  </sheetViews>
  <sheetFormatPr defaultRowHeight="15" x14ac:dyDescent="0.25"/>
  <cols>
    <col min="1" max="1" width="10.28515625" customWidth="1"/>
    <col min="2" max="2" width="10.140625" customWidth="1"/>
    <col min="3" max="3" width="11.85546875" customWidth="1"/>
    <col min="4" max="4" width="10.85546875" customWidth="1"/>
    <col min="5" max="5" width="11.42578125" customWidth="1"/>
    <col min="6" max="6" width="19.28515625" customWidth="1"/>
    <col min="7" max="7" width="11.42578125" customWidth="1"/>
    <col min="8" max="8" width="12.140625" customWidth="1"/>
    <col min="9" max="9" width="11.42578125" customWidth="1"/>
    <col min="11" max="11" width="14.42578125" customWidth="1"/>
  </cols>
  <sheetData>
    <row r="1" spans="1:19" x14ac:dyDescent="0.25">
      <c r="A1" s="2" t="s">
        <v>1927</v>
      </c>
      <c r="B1" s="2" t="s">
        <v>425</v>
      </c>
      <c r="C1" s="2" t="s">
        <v>168</v>
      </c>
      <c r="D1" s="2" t="s">
        <v>1928</v>
      </c>
      <c r="E1" s="2" t="s">
        <v>171</v>
      </c>
      <c r="F1" s="2" t="s">
        <v>172</v>
      </c>
      <c r="G1" s="2" t="s">
        <v>1929</v>
      </c>
      <c r="H1" s="2" t="s">
        <v>1930</v>
      </c>
      <c r="I1" s="2" t="s">
        <v>1931</v>
      </c>
      <c r="J1" s="2" t="s">
        <v>1932</v>
      </c>
      <c r="K1" s="2" t="s">
        <v>1933</v>
      </c>
      <c r="L1" s="7" t="s">
        <v>8352</v>
      </c>
      <c r="M1" s="7" t="s">
        <v>8356</v>
      </c>
      <c r="N1" s="7" t="s">
        <v>8357</v>
      </c>
      <c r="O1" s="7" t="s">
        <v>8358</v>
      </c>
      <c r="P1" s="7" t="s">
        <v>8359</v>
      </c>
      <c r="Q1" s="7" t="s">
        <v>8360</v>
      </c>
      <c r="R1" s="7" t="s">
        <v>8367</v>
      </c>
      <c r="S1" s="7" t="s">
        <v>8368</v>
      </c>
    </row>
    <row r="2" spans="1:19" x14ac:dyDescent="0.25">
      <c r="A2" t="s">
        <v>1934</v>
      </c>
      <c r="B2" t="s">
        <v>427</v>
      </c>
      <c r="C2" t="s">
        <v>279</v>
      </c>
      <c r="D2">
        <v>7</v>
      </c>
      <c r="E2">
        <v>486.31</v>
      </c>
      <c r="F2">
        <v>723.21</v>
      </c>
      <c r="G2">
        <v>786.58</v>
      </c>
      <c r="H2">
        <v>5506.06</v>
      </c>
      <c r="I2">
        <v>3404.17</v>
      </c>
      <c r="J2">
        <v>2101.89</v>
      </c>
      <c r="K2">
        <v>0.38169999999999998</v>
      </c>
      <c r="L2" t="str">
        <f>VLOOKUP(C:C,Products!A:B,2,)</f>
        <v>Product 51</v>
      </c>
      <c r="M2" t="str">
        <f>VLOOKUP(C:C,Products!A:C,3,)</f>
        <v>Beverages</v>
      </c>
      <c r="N2" t="str">
        <f>VLOOKUP(B:B,Orders!A:C,3,)</f>
        <v>WH-NRB-001</v>
      </c>
      <c r="O2" s="10" t="str">
        <f>VLOOKUP(B:B,Orders!A:B,2,)</f>
        <v>CUST-000075</v>
      </c>
      <c r="P2" s="10" t="str">
        <f>VLOOKUP(OrderDetails!O:O,Customers!A:B,2,)</f>
        <v>Customer 75</v>
      </c>
      <c r="Q2" s="10" t="str">
        <f>VLOOKUP(O:O,Customers!A:C,3,)</f>
        <v>Mombasa</v>
      </c>
      <c r="R2" s="10">
        <f>VLOOKUP(OrderDetails!C:C,Inventory!B:F,5,)</f>
        <v>231969.87</v>
      </c>
      <c r="S2" s="10">
        <f>VLOOKUP(OrderDetails!B:B,Table8[[OrderID]:[DeliveryDays]],5,)</f>
        <v>1</v>
      </c>
    </row>
    <row r="3" spans="1:19" x14ac:dyDescent="0.25">
      <c r="A3" t="s">
        <v>1935</v>
      </c>
      <c r="B3" t="s">
        <v>1618</v>
      </c>
      <c r="C3" t="s">
        <v>247</v>
      </c>
      <c r="D3">
        <v>31</v>
      </c>
      <c r="E3">
        <v>484.53</v>
      </c>
      <c r="F3">
        <v>772.81</v>
      </c>
      <c r="G3">
        <v>797.52</v>
      </c>
      <c r="H3">
        <v>24723.119999999999</v>
      </c>
      <c r="I3">
        <v>15020.43</v>
      </c>
      <c r="J3">
        <v>9702.69</v>
      </c>
      <c r="K3">
        <v>0.39250000000000002</v>
      </c>
      <c r="L3" t="str">
        <f>VLOOKUP(C:C,Products!A:B,2,)</f>
        <v>Product 35</v>
      </c>
      <c r="M3" t="str">
        <f>VLOOKUP(C:C,Products!A:C,3,)</f>
        <v>Dairy</v>
      </c>
      <c r="N3" t="str">
        <f>VLOOKUP(B:B,Orders!A:C,3,)</f>
        <v>WH-MSA-002</v>
      </c>
      <c r="O3" s="10" t="str">
        <f>VLOOKUP(B:B,Orders!A:B,2,)</f>
        <v>CUST-000032</v>
      </c>
      <c r="P3" s="10" t="str">
        <f>VLOOKUP(OrderDetails!O:O,Customers!A:B,2,)</f>
        <v>Customer 32</v>
      </c>
      <c r="Q3" s="10" t="str">
        <f>VLOOKUP(O:O,Customers!A:C,3,)</f>
        <v>Mombasa</v>
      </c>
      <c r="R3" s="10">
        <f>VLOOKUP(OrderDetails!C:C,Inventory!B:F,5,)</f>
        <v>63957.96</v>
      </c>
      <c r="S3" s="10">
        <f>VLOOKUP(OrderDetails!B:B,Table8[[OrderID]:[DeliveryDays]],5,)</f>
        <v>2</v>
      </c>
    </row>
    <row r="4" spans="1:19" x14ac:dyDescent="0.25">
      <c r="A4" t="s">
        <v>1936</v>
      </c>
      <c r="B4" t="s">
        <v>445</v>
      </c>
      <c r="C4" t="s">
        <v>341</v>
      </c>
      <c r="D4">
        <v>45</v>
      </c>
      <c r="E4">
        <v>330.48</v>
      </c>
      <c r="F4">
        <v>422.83</v>
      </c>
      <c r="G4">
        <v>433.78</v>
      </c>
      <c r="H4">
        <v>19520.099999999999</v>
      </c>
      <c r="I4">
        <v>14871.6</v>
      </c>
      <c r="J4">
        <v>4648.5</v>
      </c>
      <c r="K4">
        <v>0.23810000000000001</v>
      </c>
      <c r="L4" t="str">
        <f>VLOOKUP(C:C,Products!A:B,2,)</f>
        <v>Product 82</v>
      </c>
      <c r="M4" t="str">
        <f>VLOOKUP(C:C,Products!A:C,3,)</f>
        <v>Frozen</v>
      </c>
      <c r="N4" t="str">
        <f>VLOOKUP(B:B,Orders!A:C,3,)</f>
        <v>WH-MSA-002</v>
      </c>
      <c r="O4" s="10" t="str">
        <f>VLOOKUP(B:B,Orders!A:B,2,)</f>
        <v>CUST-000023</v>
      </c>
      <c r="P4" s="10" t="str">
        <f>VLOOKUP(OrderDetails!O:O,Customers!A:B,2,)</f>
        <v>Customer 23</v>
      </c>
      <c r="Q4" s="10" t="str">
        <f>VLOOKUP(O:O,Customers!A:C,3,)</f>
        <v>Nairobi</v>
      </c>
      <c r="R4" s="10">
        <f>VLOOKUP(OrderDetails!C:C,Inventory!B:F,5,)</f>
        <v>69070.320000000007</v>
      </c>
      <c r="S4" s="10">
        <f>VLOOKUP(OrderDetails!B:B,Table8[[OrderID]:[DeliveryDays]],5,)</f>
        <v>2</v>
      </c>
    </row>
    <row r="5" spans="1:19" x14ac:dyDescent="0.25">
      <c r="A5" t="s">
        <v>1937</v>
      </c>
      <c r="B5" t="s">
        <v>1782</v>
      </c>
      <c r="C5" t="s">
        <v>184</v>
      </c>
      <c r="D5">
        <v>39</v>
      </c>
      <c r="E5">
        <v>120.21</v>
      </c>
      <c r="F5">
        <v>159.85</v>
      </c>
      <c r="G5">
        <v>157.19</v>
      </c>
      <c r="H5">
        <v>6130.41</v>
      </c>
      <c r="I5">
        <v>4688.1899999999996</v>
      </c>
      <c r="J5">
        <v>1442.22</v>
      </c>
      <c r="K5">
        <v>0.23530000000000001</v>
      </c>
      <c r="L5" t="str">
        <f>VLOOKUP(C:C,Products!A:B,2,)</f>
        <v>Product 5</v>
      </c>
      <c r="M5" t="str">
        <f>VLOOKUP(C:C,Products!A:C,3,)</f>
        <v>Frozen</v>
      </c>
      <c r="N5" t="str">
        <f>VLOOKUP(B:B,Orders!A:C,3,)</f>
        <v>WH-MSA-002</v>
      </c>
      <c r="O5" s="10" t="str">
        <f>VLOOKUP(B:B,Orders!A:B,2,)</f>
        <v>CUST-000019</v>
      </c>
      <c r="P5" s="10" t="str">
        <f>VLOOKUP(OrderDetails!O:O,Customers!A:B,2,)</f>
        <v>Customer 19</v>
      </c>
      <c r="Q5" s="10" t="str">
        <f>VLOOKUP(O:O,Customers!A:C,3,)</f>
        <v>Mombasa</v>
      </c>
      <c r="R5" s="10">
        <f>VLOOKUP(OrderDetails!C:C,Inventory!B:F,5,)</f>
        <v>45439.38</v>
      </c>
      <c r="S5" s="10">
        <f>VLOOKUP(OrderDetails!B:B,Table8[[OrderID]:[DeliveryDays]],5,)</f>
        <v>1</v>
      </c>
    </row>
    <row r="6" spans="1:19" x14ac:dyDescent="0.25">
      <c r="A6" t="s">
        <v>1938</v>
      </c>
      <c r="B6" t="s">
        <v>1010</v>
      </c>
      <c r="C6" t="s">
        <v>204</v>
      </c>
      <c r="D6">
        <v>32</v>
      </c>
      <c r="E6">
        <v>145.55000000000001</v>
      </c>
      <c r="F6">
        <v>199.14</v>
      </c>
      <c r="G6">
        <v>205.46</v>
      </c>
      <c r="H6">
        <v>6574.72</v>
      </c>
      <c r="I6">
        <v>4657.6000000000004</v>
      </c>
      <c r="J6">
        <v>1917.12</v>
      </c>
      <c r="K6">
        <v>0.29160000000000003</v>
      </c>
      <c r="L6" t="str">
        <f>VLOOKUP(C:C,Products!A:B,2,)</f>
        <v>Product 14</v>
      </c>
      <c r="M6" t="str">
        <f>VLOOKUP(C:C,Products!A:C,3,)</f>
        <v>Frozen</v>
      </c>
      <c r="N6" t="str">
        <f>VLOOKUP(B:B,Orders!A:C,3,)</f>
        <v>WH-NKR-004</v>
      </c>
      <c r="O6" s="10" t="str">
        <f>VLOOKUP(B:B,Orders!A:B,2,)</f>
        <v>CUST-000029</v>
      </c>
      <c r="P6" s="10" t="str">
        <f>VLOOKUP(OrderDetails!O:O,Customers!A:B,2,)</f>
        <v>Customer 29</v>
      </c>
      <c r="Q6" s="10" t="str">
        <f>VLOOKUP(O:O,Customers!A:C,3,)</f>
        <v>Mombasa</v>
      </c>
      <c r="R6" s="10">
        <f>VLOOKUP(OrderDetails!C:C,Inventory!B:F,5,)</f>
        <v>47158.2</v>
      </c>
      <c r="S6" s="10">
        <f>VLOOKUP(OrderDetails!B:B,Table8[[OrderID]:[DeliveryDays]],5,)</f>
        <v>6</v>
      </c>
    </row>
    <row r="7" spans="1:19" x14ac:dyDescent="0.25">
      <c r="A7" t="s">
        <v>1939</v>
      </c>
      <c r="B7" t="s">
        <v>882</v>
      </c>
      <c r="C7" t="s">
        <v>361</v>
      </c>
      <c r="D7">
        <v>10</v>
      </c>
      <c r="E7">
        <v>370.96</v>
      </c>
      <c r="F7">
        <v>553.53</v>
      </c>
      <c r="G7">
        <v>537.53</v>
      </c>
      <c r="H7">
        <v>5375.3</v>
      </c>
      <c r="I7">
        <v>3709.6</v>
      </c>
      <c r="J7">
        <v>1665.7</v>
      </c>
      <c r="K7">
        <v>0.30990000000000001</v>
      </c>
      <c r="L7" t="str">
        <f>VLOOKUP(C:C,Products!A:B,2,)</f>
        <v>Product 92</v>
      </c>
      <c r="M7" t="str">
        <f>VLOOKUP(C:C,Products!A:C,3,)</f>
        <v>Produce</v>
      </c>
      <c r="N7" t="str">
        <f>VLOOKUP(B:B,Orders!A:C,3,)</f>
        <v>WH-NRB-001</v>
      </c>
      <c r="O7" s="10" t="str">
        <f>VLOOKUP(B:B,Orders!A:B,2,)</f>
        <v>CUST-000023</v>
      </c>
      <c r="P7" s="10" t="str">
        <f>VLOOKUP(OrderDetails!O:O,Customers!A:B,2,)</f>
        <v>Customer 23</v>
      </c>
      <c r="Q7" s="10" t="str">
        <f>VLOOKUP(O:O,Customers!A:C,3,)</f>
        <v>Nairobi</v>
      </c>
      <c r="R7" s="10">
        <f>VLOOKUP(OrderDetails!C:C,Inventory!B:F,5,)</f>
        <v>74562.960000000006</v>
      </c>
      <c r="S7" s="10">
        <f>VLOOKUP(OrderDetails!B:B,Table8[[OrderID]:[DeliveryDays]],5,)</f>
        <v>4</v>
      </c>
    </row>
    <row r="8" spans="1:19" x14ac:dyDescent="0.25">
      <c r="A8" t="s">
        <v>1940</v>
      </c>
      <c r="B8" t="s">
        <v>1383</v>
      </c>
      <c r="C8" t="s">
        <v>237</v>
      </c>
      <c r="D8">
        <v>10</v>
      </c>
      <c r="E8">
        <v>70.900000000000006</v>
      </c>
      <c r="F8">
        <v>95.54</v>
      </c>
      <c r="G8">
        <v>103.23</v>
      </c>
      <c r="H8">
        <v>1032.3</v>
      </c>
      <c r="I8">
        <v>709</v>
      </c>
      <c r="J8">
        <v>323.3</v>
      </c>
      <c r="K8">
        <v>0.31319999999999998</v>
      </c>
      <c r="L8" t="str">
        <f>VLOOKUP(C:C,Products!A:B,2,)</f>
        <v>Product 30</v>
      </c>
      <c r="M8" t="str">
        <f>VLOOKUP(C:C,Products!A:C,3,)</f>
        <v>Dairy</v>
      </c>
      <c r="N8" t="str">
        <f>VLOOKUP(B:B,Orders!A:C,3,)</f>
        <v>WH-NKR-004</v>
      </c>
      <c r="O8" s="10" t="str">
        <f>VLOOKUP(B:B,Orders!A:B,2,)</f>
        <v>CUST-000059</v>
      </c>
      <c r="P8" s="10" t="str">
        <f>VLOOKUP(OrderDetails!O:O,Customers!A:B,2,)</f>
        <v>Customer 59</v>
      </c>
      <c r="Q8" s="10" t="str">
        <f>VLOOKUP(O:O,Customers!A:C,3,)</f>
        <v>Kisumu</v>
      </c>
      <c r="R8" s="10">
        <f>VLOOKUP(OrderDetails!C:C,Inventory!B:F,5,)</f>
        <v>19072.099999999999</v>
      </c>
      <c r="S8" s="10">
        <f>VLOOKUP(OrderDetails!B:B,Table8[[OrderID]:[DeliveryDays]],5,)</f>
        <v>2</v>
      </c>
    </row>
    <row r="9" spans="1:19" x14ac:dyDescent="0.25">
      <c r="A9" t="s">
        <v>1941</v>
      </c>
      <c r="B9" t="s">
        <v>1559</v>
      </c>
      <c r="C9" t="s">
        <v>182</v>
      </c>
      <c r="D9">
        <v>48</v>
      </c>
      <c r="E9">
        <v>319.39999999999998</v>
      </c>
      <c r="F9">
        <v>411.55</v>
      </c>
      <c r="G9">
        <v>432.7</v>
      </c>
      <c r="H9">
        <v>20769.599999999999</v>
      </c>
      <c r="I9">
        <v>15331.2</v>
      </c>
      <c r="J9">
        <v>5438.4</v>
      </c>
      <c r="K9">
        <v>0.26179999999999998</v>
      </c>
      <c r="L9" t="str">
        <f>VLOOKUP(C:C,Products!A:B,2,)</f>
        <v>Product 4</v>
      </c>
      <c r="M9" t="str">
        <f>VLOOKUP(C:C,Products!A:C,3,)</f>
        <v>Household</v>
      </c>
      <c r="N9" t="str">
        <f>VLOOKUP(B:B,Orders!A:C,3,)</f>
        <v>WH-KSM-003</v>
      </c>
      <c r="O9" s="10" t="str">
        <f>VLOOKUP(B:B,Orders!A:B,2,)</f>
        <v>CUST-000054</v>
      </c>
      <c r="P9" s="10" t="str">
        <f>VLOOKUP(OrderDetails!O:O,Customers!A:B,2,)</f>
        <v>Customer 54</v>
      </c>
      <c r="Q9" s="10" t="str">
        <f>VLOOKUP(O:O,Customers!A:C,3,)</f>
        <v>Nakuru</v>
      </c>
      <c r="R9" s="10">
        <f>VLOOKUP(OrderDetails!C:C,Inventory!B:F,5,)</f>
        <v>31301.200000000001</v>
      </c>
      <c r="S9" s="10">
        <f>VLOOKUP(OrderDetails!B:B,Table8[[OrderID]:[DeliveryDays]],5,)</f>
        <v>2</v>
      </c>
    </row>
    <row r="10" spans="1:19" x14ac:dyDescent="0.25">
      <c r="A10" t="s">
        <v>1942</v>
      </c>
      <c r="B10" t="s">
        <v>1718</v>
      </c>
      <c r="C10" t="s">
        <v>255</v>
      </c>
      <c r="D10">
        <v>27</v>
      </c>
      <c r="E10">
        <v>357.9</v>
      </c>
      <c r="F10">
        <v>477.14</v>
      </c>
      <c r="G10">
        <v>524.4</v>
      </c>
      <c r="H10">
        <v>14158.8</v>
      </c>
      <c r="I10">
        <v>9663.2999999999993</v>
      </c>
      <c r="J10">
        <v>4495.5</v>
      </c>
      <c r="K10">
        <v>0.3175</v>
      </c>
      <c r="L10" t="str">
        <f>VLOOKUP(C:C,Products!A:B,2,)</f>
        <v>Product 39</v>
      </c>
      <c r="M10" t="str">
        <f>VLOOKUP(C:C,Products!A:C,3,)</f>
        <v>Beverages</v>
      </c>
      <c r="N10" t="str">
        <f>VLOOKUP(B:B,Orders!A:C,3,)</f>
        <v>WH-NKR-004</v>
      </c>
      <c r="O10" s="10" t="str">
        <f>VLOOKUP(B:B,Orders!A:B,2,)</f>
        <v>CUST-000049</v>
      </c>
      <c r="P10" s="10" t="str">
        <f>VLOOKUP(OrderDetails!O:O,Customers!A:B,2,)</f>
        <v>Customer 49</v>
      </c>
      <c r="Q10" s="10" t="str">
        <f>VLOOKUP(O:O,Customers!A:C,3,)</f>
        <v>Nairobi</v>
      </c>
      <c r="R10" s="10">
        <f>VLOOKUP(OrderDetails!C:C,Inventory!B:F,5,)</f>
        <v>167855.1</v>
      </c>
      <c r="S10" s="10">
        <f>VLOOKUP(OrderDetails!B:B,Table8[[OrderID]:[DeliveryDays]],5,)</f>
        <v>5</v>
      </c>
    </row>
    <row r="11" spans="1:19" x14ac:dyDescent="0.25">
      <c r="A11" t="s">
        <v>1943</v>
      </c>
      <c r="B11" t="s">
        <v>871</v>
      </c>
      <c r="C11" t="s">
        <v>345</v>
      </c>
      <c r="D11">
        <v>37</v>
      </c>
      <c r="E11">
        <v>78.599999999999994</v>
      </c>
      <c r="F11">
        <v>122.97</v>
      </c>
      <c r="G11">
        <v>118.52</v>
      </c>
      <c r="H11">
        <v>4385.24</v>
      </c>
      <c r="I11">
        <v>2908.2</v>
      </c>
      <c r="J11">
        <v>1477.04</v>
      </c>
      <c r="K11">
        <v>0.33679999999999999</v>
      </c>
      <c r="L11" t="str">
        <f>VLOOKUP(C:C,Products!A:B,2,)</f>
        <v>Product 84</v>
      </c>
      <c r="M11" t="str">
        <f>VLOOKUP(C:C,Products!A:C,3,)</f>
        <v>Snacks</v>
      </c>
      <c r="N11" t="str">
        <f>VLOOKUP(B:B,Orders!A:C,3,)</f>
        <v>WH-KSM-003</v>
      </c>
      <c r="O11" s="10" t="str">
        <f>VLOOKUP(B:B,Orders!A:B,2,)</f>
        <v>CUST-000062</v>
      </c>
      <c r="P11" s="10" t="str">
        <f>VLOOKUP(OrderDetails!O:O,Customers!A:B,2,)</f>
        <v>Customer 62</v>
      </c>
      <c r="Q11" s="10" t="str">
        <f>VLOOKUP(O:O,Customers!A:C,3,)</f>
        <v>Eldoret</v>
      </c>
      <c r="R11" s="10">
        <f>VLOOKUP(OrderDetails!C:C,Inventory!B:F,5,)</f>
        <v>7074</v>
      </c>
      <c r="S11" s="10">
        <f>VLOOKUP(OrderDetails!B:B,Table8[[OrderID]:[DeliveryDays]],5,)</f>
        <v>4</v>
      </c>
    </row>
    <row r="12" spans="1:19" x14ac:dyDescent="0.25">
      <c r="A12" t="s">
        <v>1944</v>
      </c>
      <c r="B12" t="s">
        <v>1690</v>
      </c>
      <c r="C12" t="s">
        <v>305</v>
      </c>
      <c r="D12">
        <v>20</v>
      </c>
      <c r="E12">
        <v>210.54</v>
      </c>
      <c r="F12">
        <v>327.83</v>
      </c>
      <c r="G12">
        <v>323.27</v>
      </c>
      <c r="H12">
        <v>6465.4</v>
      </c>
      <c r="I12">
        <v>4210.8</v>
      </c>
      <c r="J12">
        <v>2254.6</v>
      </c>
      <c r="K12">
        <v>0.34870000000000001</v>
      </c>
      <c r="L12" t="str">
        <f>VLOOKUP(C:C,Products!A:B,2,)</f>
        <v>Product 64</v>
      </c>
      <c r="M12" t="str">
        <f>VLOOKUP(C:C,Products!A:C,3,)</f>
        <v>Produce</v>
      </c>
      <c r="N12" t="str">
        <f>VLOOKUP(B:B,Orders!A:C,3,)</f>
        <v>WH-NKR-004</v>
      </c>
      <c r="O12" s="10" t="str">
        <f>VLOOKUP(B:B,Orders!A:B,2,)</f>
        <v>CUST-000056</v>
      </c>
      <c r="P12" s="10" t="str">
        <f>VLOOKUP(OrderDetails!O:O,Customers!A:B,2,)</f>
        <v>Customer 56</v>
      </c>
      <c r="Q12" s="10" t="str">
        <f>VLOOKUP(O:O,Customers!A:C,3,)</f>
        <v>Nairobi</v>
      </c>
      <c r="R12" s="10">
        <f>VLOOKUP(OrderDetails!C:C,Inventory!B:F,5,)</f>
        <v>34528.559999999998</v>
      </c>
      <c r="S12" s="10">
        <f>VLOOKUP(OrderDetails!B:B,Table8[[OrderID]:[DeliveryDays]],5,)</f>
        <v>2</v>
      </c>
    </row>
    <row r="13" spans="1:19" x14ac:dyDescent="0.25">
      <c r="A13" t="s">
        <v>1945</v>
      </c>
      <c r="B13" t="s">
        <v>1751</v>
      </c>
      <c r="C13" t="s">
        <v>227</v>
      </c>
      <c r="D13">
        <v>28</v>
      </c>
      <c r="E13">
        <v>255.23</v>
      </c>
      <c r="F13">
        <v>344.48</v>
      </c>
      <c r="G13">
        <v>372.58</v>
      </c>
      <c r="H13">
        <v>10432.24</v>
      </c>
      <c r="I13">
        <v>7146.44</v>
      </c>
      <c r="J13">
        <v>3285.8</v>
      </c>
      <c r="K13">
        <v>0.315</v>
      </c>
      <c r="L13" t="str">
        <f>VLOOKUP(C:C,Products!A:B,2,)</f>
        <v>Product 25</v>
      </c>
      <c r="M13" t="str">
        <f>VLOOKUP(C:C,Products!A:C,3,)</f>
        <v>Dairy</v>
      </c>
      <c r="N13" t="str">
        <f>VLOOKUP(B:B,Orders!A:C,3,)</f>
        <v>WH-NRB-001</v>
      </c>
      <c r="O13" s="10" t="str">
        <f>VLOOKUP(B:B,Orders!A:B,2,)</f>
        <v>CUST-000050</v>
      </c>
      <c r="P13" s="10" t="str">
        <f>VLOOKUP(OrderDetails!O:O,Customers!A:B,2,)</f>
        <v>Customer 50</v>
      </c>
      <c r="Q13" s="10" t="str">
        <f>VLOOKUP(O:O,Customers!A:C,3,)</f>
        <v>Eldoret</v>
      </c>
      <c r="R13" s="10">
        <f>VLOOKUP(OrderDetails!C:C,Inventory!B:F,5,)</f>
        <v>118937.18</v>
      </c>
      <c r="S13" s="10">
        <f>VLOOKUP(OrderDetails!B:B,Table8[[OrderID]:[DeliveryDays]],5,)</f>
        <v>2</v>
      </c>
    </row>
    <row r="14" spans="1:19" x14ac:dyDescent="0.25">
      <c r="A14" t="s">
        <v>1946</v>
      </c>
      <c r="B14" t="s">
        <v>1028</v>
      </c>
      <c r="C14" t="s">
        <v>233</v>
      </c>
      <c r="D14">
        <v>9</v>
      </c>
      <c r="E14">
        <v>281.41000000000003</v>
      </c>
      <c r="F14">
        <v>401.27</v>
      </c>
      <c r="G14">
        <v>405</v>
      </c>
      <c r="H14">
        <v>3645</v>
      </c>
      <c r="I14">
        <v>2532.69</v>
      </c>
      <c r="J14">
        <v>1112.31</v>
      </c>
      <c r="K14">
        <v>0.30520000000000003</v>
      </c>
      <c r="L14" t="str">
        <f>VLOOKUP(C:C,Products!A:B,2,)</f>
        <v>Product 28</v>
      </c>
      <c r="M14" t="str">
        <f>VLOOKUP(C:C,Products!A:C,3,)</f>
        <v>Produce</v>
      </c>
      <c r="N14" t="str">
        <f>VLOOKUP(B:B,Orders!A:C,3,)</f>
        <v>WH-MSA-002</v>
      </c>
      <c r="O14" s="10" t="str">
        <f>VLOOKUP(B:B,Orders!A:B,2,)</f>
        <v>CUST-000032</v>
      </c>
      <c r="P14" s="10" t="str">
        <f>VLOOKUP(OrderDetails!O:O,Customers!A:B,2,)</f>
        <v>Customer 32</v>
      </c>
      <c r="Q14" s="10" t="str">
        <f>VLOOKUP(O:O,Customers!A:C,3,)</f>
        <v>Mombasa</v>
      </c>
      <c r="R14" s="10">
        <f>VLOOKUP(OrderDetails!C:C,Inventory!B:F,5,)</f>
        <v>26171.13</v>
      </c>
      <c r="S14" s="10">
        <f>VLOOKUP(OrderDetails!B:B,Table8[[OrderID]:[DeliveryDays]],5,)</f>
        <v>2</v>
      </c>
    </row>
    <row r="15" spans="1:19" x14ac:dyDescent="0.25">
      <c r="A15" t="s">
        <v>1947</v>
      </c>
      <c r="B15" t="s">
        <v>529</v>
      </c>
      <c r="C15" t="s">
        <v>329</v>
      </c>
      <c r="D15">
        <v>9</v>
      </c>
      <c r="E15">
        <v>378.05</v>
      </c>
      <c r="F15">
        <v>518.77</v>
      </c>
      <c r="G15">
        <v>529.12</v>
      </c>
      <c r="H15">
        <v>23810.400000000001</v>
      </c>
      <c r="I15">
        <v>17012.25</v>
      </c>
      <c r="J15">
        <v>6798.15</v>
      </c>
      <c r="K15">
        <v>0.28549999999999998</v>
      </c>
      <c r="L15" t="str">
        <f>VLOOKUP(C:C,Products!A:B,2,)</f>
        <v>Product 76</v>
      </c>
      <c r="M15" t="str">
        <f>VLOOKUP(C:C,Products!A:C,3,)</f>
        <v>Household</v>
      </c>
      <c r="N15" t="str">
        <f>VLOOKUP(B:B,Orders!A:C,3,)</f>
        <v>WH-MSA-002</v>
      </c>
      <c r="O15" s="10" t="str">
        <f>VLOOKUP(B:B,Orders!A:B,2,)</f>
        <v>CUST-000056</v>
      </c>
      <c r="P15" s="10" t="str">
        <f>VLOOKUP(OrderDetails!O:O,Customers!A:B,2,)</f>
        <v>Customer 56</v>
      </c>
      <c r="Q15" s="10" t="str">
        <f>VLOOKUP(O:O,Customers!A:C,3,)</f>
        <v>Nairobi</v>
      </c>
      <c r="R15" s="10">
        <f>VLOOKUP(OrderDetails!C:C,Inventory!B:F,5,)</f>
        <v>161805.4</v>
      </c>
      <c r="S15" s="10">
        <f>VLOOKUP(OrderDetails!B:B,Table8[[OrderID]:[DeliveryDays]],5,)</f>
        <v>4</v>
      </c>
    </row>
    <row r="16" spans="1:19" x14ac:dyDescent="0.25">
      <c r="A16" t="s">
        <v>1948</v>
      </c>
      <c r="B16" t="s">
        <v>1414</v>
      </c>
      <c r="C16" t="s">
        <v>309</v>
      </c>
      <c r="D16">
        <v>46</v>
      </c>
      <c r="E16">
        <v>294.20999999999998</v>
      </c>
      <c r="F16">
        <v>435.72</v>
      </c>
      <c r="G16">
        <v>470.18</v>
      </c>
      <c r="H16">
        <v>21628.28</v>
      </c>
      <c r="I16">
        <v>13533.66</v>
      </c>
      <c r="J16">
        <v>8094.62</v>
      </c>
      <c r="K16">
        <v>0.37430000000000002</v>
      </c>
      <c r="L16" t="str">
        <f>VLOOKUP(C:C,Products!A:B,2,)</f>
        <v>Product 66</v>
      </c>
      <c r="M16" t="str">
        <f>VLOOKUP(C:C,Products!A:C,3,)</f>
        <v>Dairy</v>
      </c>
      <c r="N16" t="str">
        <f>VLOOKUP(B:B,Orders!A:C,3,)</f>
        <v>WH-NKR-004</v>
      </c>
      <c r="O16" s="10" t="str">
        <f>VLOOKUP(B:B,Orders!A:B,2,)</f>
        <v>CUST-000013</v>
      </c>
      <c r="P16" s="10" t="str">
        <f>VLOOKUP(OrderDetails!O:O,Customers!A:B,2,)</f>
        <v>Customer 13</v>
      </c>
      <c r="Q16" s="10" t="str">
        <f>VLOOKUP(O:O,Customers!A:C,3,)</f>
        <v>Nakuru</v>
      </c>
      <c r="R16" s="10">
        <f>VLOOKUP(OrderDetails!C:C,Inventory!B:F,5,)</f>
        <v>118860.84</v>
      </c>
      <c r="S16" s="10">
        <f>VLOOKUP(OrderDetails!B:B,Table8[[OrderID]:[DeliveryDays]],5,)</f>
        <v>6</v>
      </c>
    </row>
    <row r="17" spans="1:19" x14ac:dyDescent="0.25">
      <c r="A17" t="s">
        <v>1949</v>
      </c>
      <c r="B17" t="s">
        <v>1700</v>
      </c>
      <c r="C17" t="s">
        <v>391</v>
      </c>
      <c r="D17">
        <v>17</v>
      </c>
      <c r="E17">
        <v>234.67</v>
      </c>
      <c r="F17">
        <v>373.26</v>
      </c>
      <c r="G17">
        <v>383.81</v>
      </c>
      <c r="H17">
        <v>6524.77</v>
      </c>
      <c r="I17">
        <v>3989.39</v>
      </c>
      <c r="J17">
        <v>2535.38</v>
      </c>
      <c r="K17">
        <v>0.3886</v>
      </c>
      <c r="L17" t="str">
        <f>VLOOKUP(C:C,Products!A:B,2,)</f>
        <v>Product 107</v>
      </c>
      <c r="M17" t="str">
        <f>VLOOKUP(C:C,Products!A:C,3,)</f>
        <v>Frozen</v>
      </c>
      <c r="N17" t="str">
        <f>VLOOKUP(B:B,Orders!A:C,3,)</f>
        <v>WH-NRB-001</v>
      </c>
      <c r="O17" s="10" t="str">
        <f>VLOOKUP(B:B,Orders!A:B,2,)</f>
        <v>CUST-000080</v>
      </c>
      <c r="P17" s="10" t="str">
        <f>VLOOKUP(OrderDetails!O:O,Customers!A:B,2,)</f>
        <v>Customer 80</v>
      </c>
      <c r="Q17" s="10" t="str">
        <f>VLOOKUP(O:O,Customers!A:C,3,)</f>
        <v>Eldoret</v>
      </c>
      <c r="R17" s="10">
        <f>VLOOKUP(OrderDetails!C:C,Inventory!B:F,5,)</f>
        <v>91755.97</v>
      </c>
      <c r="S17" s="10">
        <f>VLOOKUP(OrderDetails!B:B,Table8[[OrderID]:[DeliveryDays]],5,)</f>
        <v>2</v>
      </c>
    </row>
    <row r="18" spans="1:19" x14ac:dyDescent="0.25">
      <c r="A18" t="s">
        <v>1950</v>
      </c>
      <c r="B18" t="s">
        <v>1903</v>
      </c>
      <c r="C18" t="s">
        <v>333</v>
      </c>
      <c r="D18">
        <v>16</v>
      </c>
      <c r="E18">
        <v>83.32</v>
      </c>
      <c r="F18">
        <v>130.31</v>
      </c>
      <c r="G18">
        <v>127.58</v>
      </c>
      <c r="H18">
        <v>2041.28</v>
      </c>
      <c r="I18">
        <v>1333.12</v>
      </c>
      <c r="J18">
        <v>708.16</v>
      </c>
      <c r="K18">
        <v>0.34689999999999999</v>
      </c>
      <c r="L18" t="str">
        <f>VLOOKUP(C:C,Products!A:B,2,)</f>
        <v>Product 78</v>
      </c>
      <c r="M18" t="str">
        <f>VLOOKUP(C:C,Products!A:C,3,)</f>
        <v>Produce</v>
      </c>
      <c r="N18" t="str">
        <f>VLOOKUP(B:B,Orders!A:C,3,)</f>
        <v>WH-NRB-001</v>
      </c>
      <c r="O18" s="10" t="str">
        <f>VLOOKUP(B:B,Orders!A:B,2,)</f>
        <v>CUST-000045</v>
      </c>
      <c r="P18" s="10" t="str">
        <f>VLOOKUP(OrderDetails!O:O,Customers!A:B,2,)</f>
        <v>Customer 45</v>
      </c>
      <c r="Q18" s="10" t="str">
        <f>VLOOKUP(O:O,Customers!A:C,3,)</f>
        <v>Mombasa</v>
      </c>
      <c r="R18" s="10">
        <f>VLOOKUP(OrderDetails!C:C,Inventory!B:F,5,)</f>
        <v>38077.24</v>
      </c>
      <c r="S18" s="10">
        <f>VLOOKUP(OrderDetails!B:B,Table8[[OrderID]:[DeliveryDays]],5,)</f>
        <v>6</v>
      </c>
    </row>
    <row r="19" spans="1:19" x14ac:dyDescent="0.25">
      <c r="A19" t="s">
        <v>1951</v>
      </c>
      <c r="B19" t="s">
        <v>946</v>
      </c>
      <c r="C19" t="s">
        <v>220</v>
      </c>
      <c r="D19">
        <v>9</v>
      </c>
      <c r="E19">
        <v>112.77</v>
      </c>
      <c r="F19">
        <v>150.9</v>
      </c>
      <c r="G19">
        <v>163.55000000000001</v>
      </c>
      <c r="H19">
        <v>1471.95</v>
      </c>
      <c r="I19">
        <v>1014.93</v>
      </c>
      <c r="J19">
        <v>457.02</v>
      </c>
      <c r="K19">
        <v>0.3105</v>
      </c>
      <c r="L19" t="str">
        <f>VLOOKUP(C:C,Products!A:B,2,)</f>
        <v>Product 22</v>
      </c>
      <c r="M19" t="str">
        <f>VLOOKUP(C:C,Products!A:C,3,)</f>
        <v>Produce</v>
      </c>
      <c r="N19" t="str">
        <f>VLOOKUP(B:B,Orders!A:C,3,)</f>
        <v>WH-MSA-002</v>
      </c>
      <c r="O19" s="10" t="str">
        <f>VLOOKUP(B:B,Orders!A:B,2,)</f>
        <v>CUST-000023</v>
      </c>
      <c r="P19" s="10" t="str">
        <f>VLOOKUP(OrderDetails!O:O,Customers!A:B,2,)</f>
        <v>Customer 23</v>
      </c>
      <c r="Q19" s="10" t="str">
        <f>VLOOKUP(O:O,Customers!A:C,3,)</f>
        <v>Nairobi</v>
      </c>
      <c r="R19" s="10">
        <f>VLOOKUP(OrderDetails!C:C,Inventory!B:F,5,)</f>
        <v>35409.78</v>
      </c>
      <c r="S19" s="10">
        <f>VLOOKUP(OrderDetails!B:B,Table8[[OrderID]:[DeliveryDays]],5,)</f>
        <v>1</v>
      </c>
    </row>
    <row r="20" spans="1:19" x14ac:dyDescent="0.25">
      <c r="A20" t="s">
        <v>1952</v>
      </c>
      <c r="B20" t="s">
        <v>1603</v>
      </c>
      <c r="C20" t="s">
        <v>239</v>
      </c>
      <c r="D20">
        <v>41</v>
      </c>
      <c r="E20">
        <v>323.39999999999998</v>
      </c>
      <c r="F20">
        <v>507.06</v>
      </c>
      <c r="G20">
        <v>484.07</v>
      </c>
      <c r="H20">
        <v>19846.87</v>
      </c>
      <c r="I20">
        <v>13259.4</v>
      </c>
      <c r="J20">
        <v>6587.47</v>
      </c>
      <c r="K20">
        <v>0.33189999999999997</v>
      </c>
      <c r="L20" t="str">
        <f>VLOOKUP(C:C,Products!A:B,2,)</f>
        <v>Product 31</v>
      </c>
      <c r="M20" t="str">
        <f>VLOOKUP(C:C,Products!A:C,3,)</f>
        <v>Household</v>
      </c>
      <c r="N20" t="str">
        <f>VLOOKUP(B:B,Orders!A:C,3,)</f>
        <v>WH-NRB-001</v>
      </c>
      <c r="O20" s="10" t="str">
        <f>VLOOKUP(B:B,Orders!A:B,2,)</f>
        <v>CUST-000041</v>
      </c>
      <c r="P20" s="10" t="str">
        <f>VLOOKUP(OrderDetails!O:O,Customers!A:B,2,)</f>
        <v>Customer 41</v>
      </c>
      <c r="Q20" s="10" t="str">
        <f>VLOOKUP(O:O,Customers!A:C,3,)</f>
        <v>Nakuru</v>
      </c>
      <c r="R20" s="10">
        <f>VLOOKUP(OrderDetails!C:C,Inventory!B:F,5,)</f>
        <v>78909.600000000006</v>
      </c>
      <c r="S20" s="10">
        <f>VLOOKUP(OrderDetails!B:B,Table8[[OrderID]:[DeliveryDays]],5,)</f>
        <v>6</v>
      </c>
    </row>
    <row r="21" spans="1:19" x14ac:dyDescent="0.25">
      <c r="A21" t="s">
        <v>1953</v>
      </c>
      <c r="B21" t="s">
        <v>1285</v>
      </c>
      <c r="C21" t="s">
        <v>222</v>
      </c>
      <c r="D21">
        <v>35</v>
      </c>
      <c r="E21">
        <v>181.47</v>
      </c>
      <c r="F21">
        <v>258.42</v>
      </c>
      <c r="G21">
        <v>280.20999999999998</v>
      </c>
      <c r="H21">
        <v>9807.35</v>
      </c>
      <c r="I21">
        <v>6351.45</v>
      </c>
      <c r="J21">
        <v>3455.9</v>
      </c>
      <c r="K21">
        <v>0.35239999999999999</v>
      </c>
      <c r="L21" t="str">
        <f>VLOOKUP(C:C,Products!A:B,2,)</f>
        <v>Product 23</v>
      </c>
      <c r="M21" t="str">
        <f>VLOOKUP(C:C,Products!A:C,3,)</f>
        <v>Dairy</v>
      </c>
      <c r="N21" t="str">
        <f>VLOOKUP(B:B,Orders!A:C,3,)</f>
        <v>WH-NRB-001</v>
      </c>
      <c r="O21" s="10" t="str">
        <f>VLOOKUP(B:B,Orders!A:B,2,)</f>
        <v>CUST-000025</v>
      </c>
      <c r="P21" s="10" t="str">
        <f>VLOOKUP(OrderDetails!O:O,Customers!A:B,2,)</f>
        <v>Customer 25</v>
      </c>
      <c r="Q21" s="10" t="str">
        <f>VLOOKUP(O:O,Customers!A:C,3,)</f>
        <v>Mombasa</v>
      </c>
      <c r="R21" s="10">
        <f>VLOOKUP(OrderDetails!C:C,Inventory!B:F,5,)</f>
        <v>43552.800000000003</v>
      </c>
      <c r="S21" s="10">
        <f>VLOOKUP(OrderDetails!B:B,Table8[[OrderID]:[DeliveryDays]],5,)</f>
        <v>6</v>
      </c>
    </row>
    <row r="22" spans="1:19" x14ac:dyDescent="0.25">
      <c r="A22" t="s">
        <v>1954</v>
      </c>
      <c r="B22" t="s">
        <v>600</v>
      </c>
      <c r="C22" t="s">
        <v>273</v>
      </c>
      <c r="D22">
        <v>32</v>
      </c>
      <c r="E22">
        <v>284.02999999999997</v>
      </c>
      <c r="F22">
        <v>373.58</v>
      </c>
      <c r="G22">
        <v>357.73</v>
      </c>
      <c r="H22">
        <v>11447.36</v>
      </c>
      <c r="I22">
        <v>9088.9599999999991</v>
      </c>
      <c r="J22">
        <v>2358.4</v>
      </c>
      <c r="K22">
        <v>0.20599999999999999</v>
      </c>
      <c r="L22" t="str">
        <f>VLOOKUP(C:C,Products!A:B,2,)</f>
        <v>Product 48</v>
      </c>
      <c r="M22" t="str">
        <f>VLOOKUP(C:C,Products!A:C,3,)</f>
        <v>Frozen</v>
      </c>
      <c r="N22" t="str">
        <f>VLOOKUP(B:B,Orders!A:C,3,)</f>
        <v>WH-MSA-002</v>
      </c>
      <c r="O22" s="10" t="str">
        <f>VLOOKUP(B:B,Orders!A:B,2,)</f>
        <v>CUST-000063</v>
      </c>
      <c r="P22" s="10" t="str">
        <f>VLOOKUP(OrderDetails!O:O,Customers!A:B,2,)</f>
        <v>Customer 63</v>
      </c>
      <c r="Q22" s="10" t="str">
        <f>VLOOKUP(O:O,Customers!A:C,3,)</f>
        <v>Nakuru</v>
      </c>
      <c r="R22" s="10">
        <f>VLOOKUP(OrderDetails!C:C,Inventory!B:F,5,)</f>
        <v>40900.32</v>
      </c>
      <c r="S22" s="10">
        <f>VLOOKUP(OrderDetails!B:B,Table8[[OrderID]:[DeliveryDays]],5,)</f>
        <v>4</v>
      </c>
    </row>
    <row r="23" spans="1:19" x14ac:dyDescent="0.25">
      <c r="A23" t="s">
        <v>1955</v>
      </c>
      <c r="B23" t="s">
        <v>1793</v>
      </c>
      <c r="C23" t="s">
        <v>216</v>
      </c>
      <c r="D23">
        <v>32</v>
      </c>
      <c r="E23">
        <v>181.05</v>
      </c>
      <c r="F23">
        <v>287.89</v>
      </c>
      <c r="G23">
        <v>302.25</v>
      </c>
      <c r="H23">
        <v>9672</v>
      </c>
      <c r="I23">
        <v>5793.6</v>
      </c>
      <c r="J23">
        <v>3878.4</v>
      </c>
      <c r="K23">
        <v>0.40100000000000002</v>
      </c>
      <c r="L23" t="str">
        <f>VLOOKUP(C:C,Products!A:B,2,)</f>
        <v>Product 20</v>
      </c>
      <c r="M23" t="str">
        <f>VLOOKUP(C:C,Products!A:C,3,)</f>
        <v>Frozen</v>
      </c>
      <c r="N23" t="str">
        <f>VLOOKUP(B:B,Orders!A:C,3,)</f>
        <v>WH-NRB-001</v>
      </c>
      <c r="O23" s="10" t="str">
        <f>VLOOKUP(B:B,Orders!A:B,2,)</f>
        <v>CUST-000063</v>
      </c>
      <c r="P23" s="10" t="str">
        <f>VLOOKUP(OrderDetails!O:O,Customers!A:B,2,)</f>
        <v>Customer 63</v>
      </c>
      <c r="Q23" s="10" t="str">
        <f>VLOOKUP(O:O,Customers!A:C,3,)</f>
        <v>Nakuru</v>
      </c>
      <c r="R23" s="10">
        <f>VLOOKUP(OrderDetails!C:C,Inventory!B:F,5,)</f>
        <v>28786.95</v>
      </c>
      <c r="S23" s="10">
        <f>VLOOKUP(OrderDetails!B:B,Table8[[OrderID]:[DeliveryDays]],5,)</f>
        <v>3</v>
      </c>
    </row>
    <row r="24" spans="1:19" x14ac:dyDescent="0.25">
      <c r="A24" t="s">
        <v>1956</v>
      </c>
      <c r="B24" t="s">
        <v>1431</v>
      </c>
      <c r="C24" t="s">
        <v>253</v>
      </c>
      <c r="D24">
        <v>34</v>
      </c>
      <c r="E24">
        <v>93.95</v>
      </c>
      <c r="F24">
        <v>142.47999999999999</v>
      </c>
      <c r="G24">
        <v>136.88999999999999</v>
      </c>
      <c r="H24">
        <v>4654.26</v>
      </c>
      <c r="I24">
        <v>3194.3</v>
      </c>
      <c r="J24">
        <v>1459.96</v>
      </c>
      <c r="K24">
        <v>0.31369999999999998</v>
      </c>
      <c r="L24" t="str">
        <f>VLOOKUP(C:C,Products!A:B,2,)</f>
        <v>Product 38</v>
      </c>
      <c r="M24" t="str">
        <f>VLOOKUP(C:C,Products!A:C,3,)</f>
        <v>Beverages</v>
      </c>
      <c r="N24" t="str">
        <f>VLOOKUP(B:B,Orders!A:C,3,)</f>
        <v>WH-MSA-002</v>
      </c>
      <c r="O24" s="10" t="str">
        <f>VLOOKUP(B:B,Orders!A:B,2,)</f>
        <v>CUST-000068</v>
      </c>
      <c r="P24" s="10" t="str">
        <f>VLOOKUP(OrderDetails!O:O,Customers!A:B,2,)</f>
        <v>Customer 68</v>
      </c>
      <c r="Q24" s="10" t="str">
        <f>VLOOKUP(O:O,Customers!A:C,3,)</f>
        <v>Kisumu</v>
      </c>
      <c r="R24" s="10">
        <f>VLOOKUP(OrderDetails!C:C,Inventory!B:F,5,)</f>
        <v>12965.1</v>
      </c>
      <c r="S24" s="10">
        <f>VLOOKUP(OrderDetails!B:B,Table8[[OrderID]:[DeliveryDays]],5,)</f>
        <v>6</v>
      </c>
    </row>
    <row r="25" spans="1:19" x14ac:dyDescent="0.25">
      <c r="A25" t="s">
        <v>1957</v>
      </c>
      <c r="B25" t="s">
        <v>857</v>
      </c>
      <c r="C25" t="s">
        <v>287</v>
      </c>
      <c r="D25">
        <v>22</v>
      </c>
      <c r="E25">
        <v>319.05</v>
      </c>
      <c r="F25">
        <v>470.86</v>
      </c>
      <c r="G25">
        <v>497.2</v>
      </c>
      <c r="H25">
        <v>10938.4</v>
      </c>
      <c r="I25">
        <v>7019.1</v>
      </c>
      <c r="J25">
        <v>3919.3</v>
      </c>
      <c r="K25">
        <v>0.35830000000000001</v>
      </c>
      <c r="L25" t="str">
        <f>VLOOKUP(C:C,Products!A:B,2,)</f>
        <v>Product 55</v>
      </c>
      <c r="M25" t="str">
        <f>VLOOKUP(C:C,Products!A:C,3,)</f>
        <v>Beverages</v>
      </c>
      <c r="N25" t="str">
        <f>VLOOKUP(B:B,Orders!A:C,3,)</f>
        <v>WH-NKR-004</v>
      </c>
      <c r="O25" s="10" t="str">
        <f>VLOOKUP(B:B,Orders!A:B,2,)</f>
        <v>CUST-000064</v>
      </c>
      <c r="P25" s="10" t="str">
        <f>VLOOKUP(OrderDetails!O:O,Customers!A:B,2,)</f>
        <v>Customer 64</v>
      </c>
      <c r="Q25" s="10" t="str">
        <f>VLOOKUP(O:O,Customers!A:C,3,)</f>
        <v>Mombasa</v>
      </c>
      <c r="R25" s="10">
        <f>VLOOKUP(OrderDetails!C:C,Inventory!B:F,5,)</f>
        <v>62852.85</v>
      </c>
      <c r="S25" s="10">
        <f>VLOOKUP(OrderDetails!B:B,Table8[[OrderID]:[DeliveryDays]],5,)</f>
        <v>4</v>
      </c>
    </row>
    <row r="26" spans="1:19" x14ac:dyDescent="0.25">
      <c r="A26" t="s">
        <v>1958</v>
      </c>
      <c r="B26" t="s">
        <v>1153</v>
      </c>
      <c r="C26" t="s">
        <v>313</v>
      </c>
      <c r="D26">
        <v>48</v>
      </c>
      <c r="E26">
        <v>410.99</v>
      </c>
      <c r="F26">
        <v>593.6</v>
      </c>
      <c r="G26">
        <v>566.94000000000005</v>
      </c>
      <c r="H26">
        <v>27213.119999999999</v>
      </c>
      <c r="I26">
        <v>19727.52</v>
      </c>
      <c r="J26">
        <v>7485.6</v>
      </c>
      <c r="K26">
        <v>0.27510000000000001</v>
      </c>
      <c r="L26" t="str">
        <f>VLOOKUP(C:C,Products!A:B,2,)</f>
        <v>Product 68</v>
      </c>
      <c r="M26" t="str">
        <f>VLOOKUP(C:C,Products!A:C,3,)</f>
        <v>Frozen</v>
      </c>
      <c r="N26" t="str">
        <f>VLOOKUP(B:B,Orders!A:C,3,)</f>
        <v>WH-NRB-001</v>
      </c>
      <c r="O26" s="10" t="str">
        <f>VLOOKUP(B:B,Orders!A:B,2,)</f>
        <v>CUST-000053</v>
      </c>
      <c r="P26" s="10" t="str">
        <f>VLOOKUP(OrderDetails!O:O,Customers!A:B,2,)</f>
        <v>Customer 53</v>
      </c>
      <c r="Q26" s="10" t="str">
        <f>VLOOKUP(O:O,Customers!A:C,3,)</f>
        <v>Eldoret</v>
      </c>
      <c r="R26" s="10">
        <f>VLOOKUP(OrderDetails!C:C,Inventory!B:F,5,)</f>
        <v>159053.13</v>
      </c>
      <c r="S26" s="10">
        <f>VLOOKUP(OrderDetails!B:B,Table8[[OrderID]:[DeliveryDays]],5,)</f>
        <v>6</v>
      </c>
    </row>
    <row r="27" spans="1:19" x14ac:dyDescent="0.25">
      <c r="A27" t="s">
        <v>1959</v>
      </c>
      <c r="B27" t="s">
        <v>1276</v>
      </c>
      <c r="C27" t="s">
        <v>335</v>
      </c>
      <c r="D27">
        <v>31</v>
      </c>
      <c r="E27">
        <v>211.31</v>
      </c>
      <c r="F27">
        <v>329.75</v>
      </c>
      <c r="G27">
        <v>354.93</v>
      </c>
      <c r="H27">
        <v>11002.83</v>
      </c>
      <c r="I27">
        <v>6550.61</v>
      </c>
      <c r="J27">
        <v>4452.22</v>
      </c>
      <c r="K27">
        <v>0.40460000000000002</v>
      </c>
      <c r="L27" t="str">
        <f>VLOOKUP(C:C,Products!A:B,2,)</f>
        <v>Product 79</v>
      </c>
      <c r="M27" t="str">
        <f>VLOOKUP(C:C,Products!A:C,3,)</f>
        <v>Snacks</v>
      </c>
      <c r="N27" t="str">
        <f>VLOOKUP(B:B,Orders!A:C,3,)</f>
        <v>WH-MSA-002</v>
      </c>
      <c r="O27" s="10" t="str">
        <f>VLOOKUP(B:B,Orders!A:B,2,)</f>
        <v>CUST-000049</v>
      </c>
      <c r="P27" s="10" t="str">
        <f>VLOOKUP(OrderDetails!O:O,Customers!A:B,2,)</f>
        <v>Customer 49</v>
      </c>
      <c r="Q27" s="10" t="str">
        <f>VLOOKUP(O:O,Customers!A:C,3,)</f>
        <v>Nairobi</v>
      </c>
      <c r="R27" s="10">
        <f>VLOOKUP(OrderDetails!C:C,Inventory!B:F,5,)</f>
        <v>42684.62</v>
      </c>
      <c r="S27" s="10">
        <f>VLOOKUP(OrderDetails!B:B,Table8[[OrderID]:[DeliveryDays]],5,)</f>
        <v>1</v>
      </c>
    </row>
    <row r="28" spans="1:19" x14ac:dyDescent="0.25">
      <c r="A28" t="s">
        <v>1960</v>
      </c>
      <c r="B28" t="s">
        <v>1774</v>
      </c>
      <c r="C28" t="s">
        <v>353</v>
      </c>
      <c r="D28">
        <v>39</v>
      </c>
      <c r="E28">
        <v>336.9</v>
      </c>
      <c r="F28">
        <v>499.36</v>
      </c>
      <c r="G28">
        <v>509.29</v>
      </c>
      <c r="H28">
        <v>19862.310000000001</v>
      </c>
      <c r="I28">
        <v>13139.1</v>
      </c>
      <c r="J28">
        <v>6723.21</v>
      </c>
      <c r="K28">
        <v>0.33850000000000002</v>
      </c>
      <c r="L28" t="str">
        <f>VLOOKUP(C:C,Products!A:B,2,)</f>
        <v>Product 88</v>
      </c>
      <c r="M28" t="str">
        <f>VLOOKUP(C:C,Products!A:C,3,)</f>
        <v>Household</v>
      </c>
      <c r="N28" t="str">
        <f>VLOOKUP(B:B,Orders!A:C,3,)</f>
        <v>WH-NRB-001</v>
      </c>
      <c r="O28" s="10" t="str">
        <f>VLOOKUP(B:B,Orders!A:B,2,)</f>
        <v>CUST-000008</v>
      </c>
      <c r="P28" s="10" t="str">
        <f>VLOOKUP(OrderDetails!O:O,Customers!A:B,2,)</f>
        <v>Customer 8</v>
      </c>
      <c r="Q28" s="10" t="str">
        <f>VLOOKUP(O:O,Customers!A:C,3,)</f>
        <v>Mombasa</v>
      </c>
      <c r="R28" s="10">
        <f>VLOOKUP(OrderDetails!C:C,Inventory!B:F,5,)</f>
        <v>34700.699999999997</v>
      </c>
      <c r="S28" s="10">
        <f>VLOOKUP(OrderDetails!B:B,Table8[[OrderID]:[DeliveryDays]],5,)</f>
        <v>1</v>
      </c>
    </row>
    <row r="29" spans="1:19" x14ac:dyDescent="0.25">
      <c r="A29" t="s">
        <v>1961</v>
      </c>
      <c r="B29" t="s">
        <v>1416</v>
      </c>
      <c r="C29" t="s">
        <v>355</v>
      </c>
      <c r="D29">
        <v>30</v>
      </c>
      <c r="E29">
        <v>449.25</v>
      </c>
      <c r="F29">
        <v>562.36</v>
      </c>
      <c r="G29">
        <v>542.13</v>
      </c>
      <c r="H29">
        <v>16263.9</v>
      </c>
      <c r="I29">
        <v>13477.5</v>
      </c>
      <c r="J29">
        <v>2786.4</v>
      </c>
      <c r="K29">
        <v>0.17130000000000001</v>
      </c>
      <c r="L29" t="str">
        <f>VLOOKUP(C:C,Products!A:B,2,)</f>
        <v>Product 89</v>
      </c>
      <c r="M29" t="str">
        <f>VLOOKUP(C:C,Products!A:C,3,)</f>
        <v>Frozen</v>
      </c>
      <c r="N29" t="str">
        <f>VLOOKUP(B:B,Orders!A:C,3,)</f>
        <v>WH-NKR-004</v>
      </c>
      <c r="O29" s="10" t="str">
        <f>VLOOKUP(B:B,Orders!A:B,2,)</f>
        <v>CUST-000027</v>
      </c>
      <c r="P29" s="10" t="str">
        <f>VLOOKUP(OrderDetails!O:O,Customers!A:B,2,)</f>
        <v>Customer 27</v>
      </c>
      <c r="Q29" s="10" t="str">
        <f>VLOOKUP(O:O,Customers!A:C,3,)</f>
        <v>Eldoret</v>
      </c>
      <c r="R29" s="10">
        <f>VLOOKUP(OrderDetails!C:C,Inventory!B:F,5,)</f>
        <v>146455.5</v>
      </c>
      <c r="S29" s="10">
        <f>VLOOKUP(OrderDetails!B:B,Table8[[OrderID]:[DeliveryDays]],5,)</f>
        <v>2</v>
      </c>
    </row>
    <row r="30" spans="1:19" x14ac:dyDescent="0.25">
      <c r="A30" t="s">
        <v>1962</v>
      </c>
      <c r="B30" t="s">
        <v>1065</v>
      </c>
      <c r="C30" t="s">
        <v>173</v>
      </c>
      <c r="D30">
        <v>43</v>
      </c>
      <c r="E30">
        <v>218.54</v>
      </c>
      <c r="F30">
        <v>334.94</v>
      </c>
      <c r="G30">
        <v>353.7</v>
      </c>
      <c r="H30">
        <v>15209.1</v>
      </c>
      <c r="I30">
        <v>9397.2199999999993</v>
      </c>
      <c r="J30">
        <v>5811.88</v>
      </c>
      <c r="K30">
        <v>0.3821</v>
      </c>
      <c r="L30" t="str">
        <f>VLOOKUP(C:C,Products!A:B,2,)</f>
        <v>Product 1</v>
      </c>
      <c r="M30" t="str">
        <f>VLOOKUP(C:C,Products!A:C,3,)</f>
        <v>Snacks</v>
      </c>
      <c r="N30" t="str">
        <f>VLOOKUP(B:B,Orders!A:C,3,)</f>
        <v>WH-MSA-002</v>
      </c>
      <c r="O30" s="10" t="str">
        <f>VLOOKUP(B:B,Orders!A:B,2,)</f>
        <v>CUST-000054</v>
      </c>
      <c r="P30" s="10" t="str">
        <f>VLOOKUP(OrderDetails!O:O,Customers!A:B,2,)</f>
        <v>Customer 54</v>
      </c>
      <c r="Q30" s="10" t="str">
        <f>VLOOKUP(O:O,Customers!A:C,3,)</f>
        <v>Nakuru</v>
      </c>
      <c r="R30" s="10">
        <f>VLOOKUP(OrderDetails!C:C,Inventory!B:F,5,)</f>
        <v>23165.24</v>
      </c>
      <c r="S30" s="10">
        <f>VLOOKUP(OrderDetails!B:B,Table8[[OrderID]:[DeliveryDays]],5,)</f>
        <v>5</v>
      </c>
    </row>
    <row r="31" spans="1:19" x14ac:dyDescent="0.25">
      <c r="A31" t="s">
        <v>1963</v>
      </c>
      <c r="B31" t="s">
        <v>846</v>
      </c>
      <c r="C31" t="s">
        <v>188</v>
      </c>
      <c r="D31">
        <v>22</v>
      </c>
      <c r="E31">
        <v>76.14</v>
      </c>
      <c r="F31">
        <v>116.97</v>
      </c>
      <c r="G31">
        <v>119.71</v>
      </c>
      <c r="H31">
        <v>2633.62</v>
      </c>
      <c r="I31">
        <v>1675.08</v>
      </c>
      <c r="J31">
        <v>958.54</v>
      </c>
      <c r="K31">
        <v>0.36399999999999999</v>
      </c>
      <c r="L31" t="str">
        <f>VLOOKUP(C:C,Products!A:B,2,)</f>
        <v>Product 7</v>
      </c>
      <c r="M31" t="str">
        <f>VLOOKUP(C:C,Products!A:C,3,)</f>
        <v>Produce</v>
      </c>
      <c r="N31" t="str">
        <f>VLOOKUP(B:B,Orders!A:C,3,)</f>
        <v>WH-NRB-001</v>
      </c>
      <c r="O31" s="10" t="str">
        <f>VLOOKUP(B:B,Orders!A:B,2,)</f>
        <v>CUST-000062</v>
      </c>
      <c r="P31" s="10" t="str">
        <f>VLOOKUP(OrderDetails!O:O,Customers!A:B,2,)</f>
        <v>Customer 62</v>
      </c>
      <c r="Q31" s="10" t="str">
        <f>VLOOKUP(O:O,Customers!A:C,3,)</f>
        <v>Eldoret</v>
      </c>
      <c r="R31" s="10">
        <f>VLOOKUP(OrderDetails!C:C,Inventory!B:F,5,)</f>
        <v>23907.96</v>
      </c>
      <c r="S31" s="10">
        <f>VLOOKUP(OrderDetails!B:B,Table8[[OrderID]:[DeliveryDays]],5,)</f>
        <v>1</v>
      </c>
    </row>
    <row r="32" spans="1:19" x14ac:dyDescent="0.25">
      <c r="A32" t="s">
        <v>1964</v>
      </c>
      <c r="B32" t="s">
        <v>1020</v>
      </c>
      <c r="C32" t="s">
        <v>291</v>
      </c>
      <c r="D32">
        <v>37</v>
      </c>
      <c r="E32">
        <v>89.82</v>
      </c>
      <c r="F32">
        <v>134</v>
      </c>
      <c r="G32">
        <v>131.13999999999999</v>
      </c>
      <c r="H32">
        <v>4852.18</v>
      </c>
      <c r="I32">
        <v>3323.34</v>
      </c>
      <c r="J32">
        <v>1528.84</v>
      </c>
      <c r="K32">
        <v>0.31509999999999999</v>
      </c>
      <c r="L32" t="str">
        <f>VLOOKUP(C:C,Products!A:B,2,)</f>
        <v>Product 57</v>
      </c>
      <c r="M32" t="str">
        <f>VLOOKUP(C:C,Products!A:C,3,)</f>
        <v>Household</v>
      </c>
      <c r="N32" t="str">
        <f>VLOOKUP(B:B,Orders!A:C,3,)</f>
        <v>WH-MSA-002</v>
      </c>
      <c r="O32" s="10" t="str">
        <f>VLOOKUP(B:B,Orders!A:B,2,)</f>
        <v>CUST-000061</v>
      </c>
      <c r="P32" s="10" t="str">
        <f>VLOOKUP(OrderDetails!O:O,Customers!A:B,2,)</f>
        <v>Customer 61</v>
      </c>
      <c r="Q32" s="10" t="str">
        <f>VLOOKUP(O:O,Customers!A:C,3,)</f>
        <v>Eldoret</v>
      </c>
      <c r="R32" s="10">
        <f>VLOOKUP(OrderDetails!C:C,Inventory!B:F,5,)</f>
        <v>9431.1</v>
      </c>
      <c r="S32" s="10">
        <f>VLOOKUP(OrderDetails!B:B,Table8[[OrderID]:[DeliveryDays]],5,)</f>
        <v>1</v>
      </c>
    </row>
    <row r="33" spans="1:19" x14ac:dyDescent="0.25">
      <c r="A33" t="s">
        <v>1965</v>
      </c>
      <c r="B33" t="s">
        <v>911</v>
      </c>
      <c r="C33" t="s">
        <v>367</v>
      </c>
      <c r="D33">
        <v>29</v>
      </c>
      <c r="E33">
        <v>396.94</v>
      </c>
      <c r="F33">
        <v>595.12</v>
      </c>
      <c r="G33">
        <v>566.76</v>
      </c>
      <c r="H33">
        <v>16436.04</v>
      </c>
      <c r="I33">
        <v>11511.26</v>
      </c>
      <c r="J33">
        <v>4924.78</v>
      </c>
      <c r="K33">
        <v>0.29959999999999998</v>
      </c>
      <c r="L33" t="str">
        <f>VLOOKUP(C:C,Products!A:B,2,)</f>
        <v>Product 95</v>
      </c>
      <c r="M33" t="str">
        <f>VLOOKUP(C:C,Products!A:C,3,)</f>
        <v>Dairy</v>
      </c>
      <c r="N33" t="str">
        <f>VLOOKUP(B:B,Orders!A:C,3,)</f>
        <v>WH-MSA-002</v>
      </c>
      <c r="O33" s="10" t="str">
        <f>VLOOKUP(B:B,Orders!A:B,2,)</f>
        <v>CUST-000033</v>
      </c>
      <c r="P33" s="10" t="str">
        <f>VLOOKUP(OrderDetails!O:O,Customers!A:B,2,)</f>
        <v>Customer 33</v>
      </c>
      <c r="Q33" s="10" t="str">
        <f>VLOOKUP(O:O,Customers!A:C,3,)</f>
        <v>Kisumu</v>
      </c>
      <c r="R33" s="10">
        <f>VLOOKUP(OrderDetails!C:C,Inventory!B:F,5,)</f>
        <v>139722.88</v>
      </c>
      <c r="S33" s="10">
        <f>VLOOKUP(OrderDetails!B:B,Table8[[OrderID]:[DeliveryDays]],5,)</f>
        <v>3</v>
      </c>
    </row>
    <row r="34" spans="1:19" x14ac:dyDescent="0.25">
      <c r="A34" t="s">
        <v>1966</v>
      </c>
      <c r="B34" t="s">
        <v>838</v>
      </c>
      <c r="C34" t="s">
        <v>200</v>
      </c>
      <c r="D34">
        <v>35</v>
      </c>
      <c r="E34">
        <v>486.46</v>
      </c>
      <c r="F34">
        <v>645.89</v>
      </c>
      <c r="G34">
        <v>654.09</v>
      </c>
      <c r="H34">
        <v>22893.15</v>
      </c>
      <c r="I34">
        <v>17026.099999999999</v>
      </c>
      <c r="J34">
        <v>5867.05</v>
      </c>
      <c r="K34">
        <v>0.25629999999999997</v>
      </c>
      <c r="L34" t="str">
        <f>VLOOKUP(C:C,Products!A:B,2,)</f>
        <v>Product 12</v>
      </c>
      <c r="M34" t="str">
        <f>VLOOKUP(C:C,Products!A:C,3,)</f>
        <v>Beverages</v>
      </c>
      <c r="N34" t="str">
        <f>VLOOKUP(B:B,Orders!A:C,3,)</f>
        <v>WH-NRB-001</v>
      </c>
      <c r="O34" s="10" t="str">
        <f>VLOOKUP(B:B,Orders!A:B,2,)</f>
        <v>CUST-000009</v>
      </c>
      <c r="P34" s="10" t="str">
        <f>VLOOKUP(OrderDetails!O:O,Customers!A:B,2,)</f>
        <v>Customer 9</v>
      </c>
      <c r="Q34" s="10" t="str">
        <f>VLOOKUP(O:O,Customers!A:C,3,)</f>
        <v>Kisumu</v>
      </c>
      <c r="R34" s="10">
        <f>VLOOKUP(OrderDetails!C:C,Inventory!B:F,5,)</f>
        <v>77347.14</v>
      </c>
      <c r="S34" s="10">
        <f>VLOOKUP(OrderDetails!B:B,Table8[[OrderID]:[DeliveryDays]],5,)</f>
        <v>6</v>
      </c>
    </row>
    <row r="35" spans="1:19" x14ac:dyDescent="0.25">
      <c r="A35" t="s">
        <v>1967</v>
      </c>
      <c r="B35" t="s">
        <v>1362</v>
      </c>
      <c r="C35" t="s">
        <v>389</v>
      </c>
      <c r="D35">
        <v>41</v>
      </c>
      <c r="E35">
        <v>162.18</v>
      </c>
      <c r="F35">
        <v>216.57</v>
      </c>
      <c r="G35">
        <v>208.52</v>
      </c>
      <c r="H35">
        <v>8549.32</v>
      </c>
      <c r="I35">
        <v>6649.38</v>
      </c>
      <c r="J35">
        <v>1899.94</v>
      </c>
      <c r="K35">
        <v>0.22220000000000001</v>
      </c>
      <c r="L35" t="str">
        <f>VLOOKUP(C:C,Products!A:B,2,)</f>
        <v>Product 106</v>
      </c>
      <c r="M35" t="str">
        <f>VLOOKUP(C:C,Products!A:C,3,)</f>
        <v>Dairy</v>
      </c>
      <c r="N35" t="str">
        <f>VLOOKUP(B:B,Orders!A:C,3,)</f>
        <v>WH-NKR-004</v>
      </c>
      <c r="O35" s="10" t="str">
        <f>VLOOKUP(B:B,Orders!A:B,2,)</f>
        <v>CUST-000037</v>
      </c>
      <c r="P35" s="10" t="str">
        <f>VLOOKUP(OrderDetails!O:O,Customers!A:B,2,)</f>
        <v>Customer 37</v>
      </c>
      <c r="Q35" s="10" t="str">
        <f>VLOOKUP(O:O,Customers!A:C,3,)</f>
        <v>Eldoret</v>
      </c>
      <c r="R35" s="10">
        <f>VLOOKUP(OrderDetails!C:C,Inventory!B:F,5,)</f>
        <v>37950.120000000003</v>
      </c>
      <c r="S35" s="10">
        <f>VLOOKUP(OrderDetails!B:B,Table8[[OrderID]:[DeliveryDays]],5,)</f>
        <v>6</v>
      </c>
    </row>
    <row r="36" spans="1:19" x14ac:dyDescent="0.25">
      <c r="A36" t="s">
        <v>1968</v>
      </c>
      <c r="B36" t="s">
        <v>1534</v>
      </c>
      <c r="C36" t="s">
        <v>184</v>
      </c>
      <c r="D36">
        <v>6</v>
      </c>
      <c r="E36">
        <v>120.21</v>
      </c>
      <c r="F36">
        <v>159.85</v>
      </c>
      <c r="G36">
        <v>154.12</v>
      </c>
      <c r="H36">
        <v>924.72</v>
      </c>
      <c r="I36">
        <v>721.26</v>
      </c>
      <c r="J36">
        <v>203.46</v>
      </c>
      <c r="K36">
        <v>0.22</v>
      </c>
      <c r="L36" t="str">
        <f>VLOOKUP(C:C,Products!A:B,2,)</f>
        <v>Product 5</v>
      </c>
      <c r="M36" t="str">
        <f>VLOOKUP(C:C,Products!A:C,3,)</f>
        <v>Frozen</v>
      </c>
      <c r="N36" t="str">
        <f>VLOOKUP(B:B,Orders!A:C,3,)</f>
        <v>WH-NKR-004</v>
      </c>
      <c r="O36" s="10" t="str">
        <f>VLOOKUP(B:B,Orders!A:B,2,)</f>
        <v>CUST-000002</v>
      </c>
      <c r="P36" s="10" t="str">
        <f>VLOOKUP(OrderDetails!O:O,Customers!A:B,2,)</f>
        <v>Customer 2</v>
      </c>
      <c r="Q36" s="10" t="str">
        <f>VLOOKUP(O:O,Customers!A:C,3,)</f>
        <v>Nairobi</v>
      </c>
      <c r="R36" s="10">
        <f>VLOOKUP(OrderDetails!C:C,Inventory!B:F,5,)</f>
        <v>45439.38</v>
      </c>
      <c r="S36" s="10">
        <f>VLOOKUP(OrderDetails!B:B,Table8[[OrderID]:[DeliveryDays]],5,)</f>
        <v>5</v>
      </c>
    </row>
    <row r="37" spans="1:19" x14ac:dyDescent="0.25">
      <c r="A37" t="s">
        <v>1969</v>
      </c>
      <c r="B37" t="s">
        <v>1563</v>
      </c>
      <c r="C37" t="s">
        <v>393</v>
      </c>
      <c r="D37">
        <v>37</v>
      </c>
      <c r="E37">
        <v>390</v>
      </c>
      <c r="F37">
        <v>541.16</v>
      </c>
      <c r="G37">
        <v>535.79999999999995</v>
      </c>
      <c r="H37">
        <v>19824.599999999999</v>
      </c>
      <c r="I37">
        <v>14430</v>
      </c>
      <c r="J37">
        <v>5394.6</v>
      </c>
      <c r="K37">
        <v>0.27210000000000001</v>
      </c>
      <c r="L37" t="str">
        <f>VLOOKUP(C:C,Products!A:B,2,)</f>
        <v>Product 108</v>
      </c>
      <c r="M37" t="str">
        <f>VLOOKUP(C:C,Products!A:C,3,)</f>
        <v>Household</v>
      </c>
      <c r="N37" t="str">
        <f>VLOOKUP(B:B,Orders!A:C,3,)</f>
        <v>WH-NKR-004</v>
      </c>
      <c r="O37" s="10" t="str">
        <f>VLOOKUP(B:B,Orders!A:B,2,)</f>
        <v>CUST-000040</v>
      </c>
      <c r="P37" s="10" t="str">
        <f>VLOOKUP(OrderDetails!O:O,Customers!A:B,2,)</f>
        <v>Customer 40</v>
      </c>
      <c r="Q37" s="10" t="str">
        <f>VLOOKUP(O:O,Customers!A:C,3,)</f>
        <v>Nairobi</v>
      </c>
      <c r="R37" s="10">
        <f>VLOOKUP(OrderDetails!C:C,Inventory!B:F,5,)</f>
        <v>56160</v>
      </c>
      <c r="S37" s="10">
        <f>VLOOKUP(OrderDetails!B:B,Table8[[OrderID]:[DeliveryDays]],5,)</f>
        <v>3</v>
      </c>
    </row>
    <row r="38" spans="1:19" x14ac:dyDescent="0.25">
      <c r="A38" t="s">
        <v>1970</v>
      </c>
      <c r="B38" t="s">
        <v>758</v>
      </c>
      <c r="C38" t="s">
        <v>277</v>
      </c>
      <c r="D38">
        <v>43</v>
      </c>
      <c r="E38">
        <v>133.18</v>
      </c>
      <c r="F38">
        <v>194.02</v>
      </c>
      <c r="G38">
        <v>202.67</v>
      </c>
      <c r="H38">
        <v>8714.81</v>
      </c>
      <c r="I38">
        <v>5726.74</v>
      </c>
      <c r="J38">
        <v>2988.07</v>
      </c>
      <c r="K38">
        <v>0.34289999999999998</v>
      </c>
      <c r="L38" t="str">
        <f>VLOOKUP(C:C,Products!A:B,2,)</f>
        <v>Product 50</v>
      </c>
      <c r="M38" t="str">
        <f>VLOOKUP(C:C,Products!A:C,3,)</f>
        <v>Dairy</v>
      </c>
      <c r="N38" t="str">
        <f>VLOOKUP(B:B,Orders!A:C,3,)</f>
        <v>WH-NKR-004</v>
      </c>
      <c r="O38" s="10" t="str">
        <f>VLOOKUP(B:B,Orders!A:B,2,)</f>
        <v>CUST-000034</v>
      </c>
      <c r="P38" s="10" t="str">
        <f>VLOOKUP(OrderDetails!O:O,Customers!A:B,2,)</f>
        <v>Customer 34</v>
      </c>
      <c r="Q38" s="10" t="str">
        <f>VLOOKUP(O:O,Customers!A:C,3,)</f>
        <v>Mombasa</v>
      </c>
      <c r="R38" s="10">
        <f>VLOOKUP(OrderDetails!C:C,Inventory!B:F,5,)</f>
        <v>29033.24</v>
      </c>
      <c r="S38" s="10">
        <f>VLOOKUP(OrderDetails!B:B,Table8[[OrderID]:[DeliveryDays]],5,)</f>
        <v>5</v>
      </c>
    </row>
    <row r="39" spans="1:19" x14ac:dyDescent="0.25">
      <c r="A39" t="s">
        <v>1971</v>
      </c>
      <c r="B39" t="s">
        <v>1828</v>
      </c>
      <c r="C39" t="s">
        <v>261</v>
      </c>
      <c r="D39">
        <v>47</v>
      </c>
      <c r="E39">
        <v>272.83</v>
      </c>
      <c r="F39">
        <v>401.42</v>
      </c>
      <c r="G39">
        <v>413.26</v>
      </c>
      <c r="H39">
        <v>19423.22</v>
      </c>
      <c r="I39">
        <v>12823.01</v>
      </c>
      <c r="J39">
        <v>6600.21</v>
      </c>
      <c r="K39">
        <v>0.33979999999999999</v>
      </c>
      <c r="L39" t="str">
        <f>VLOOKUP(C:C,Products!A:B,2,)</f>
        <v>Product 42</v>
      </c>
      <c r="M39" t="str">
        <f>VLOOKUP(C:C,Products!A:C,3,)</f>
        <v>Frozen</v>
      </c>
      <c r="N39" t="str">
        <f>VLOOKUP(B:B,Orders!A:C,3,)</f>
        <v>WH-NRB-001</v>
      </c>
      <c r="O39" s="10" t="str">
        <f>VLOOKUP(B:B,Orders!A:B,2,)</f>
        <v>CUST-000074</v>
      </c>
      <c r="P39" s="10" t="str">
        <f>VLOOKUP(OrderDetails!O:O,Customers!A:B,2,)</f>
        <v>Customer 74</v>
      </c>
      <c r="Q39" s="10" t="str">
        <f>VLOOKUP(O:O,Customers!A:C,3,)</f>
        <v>Mombasa</v>
      </c>
      <c r="R39" s="10">
        <f>VLOOKUP(OrderDetails!C:C,Inventory!B:F,5,)</f>
        <v>121955.01</v>
      </c>
      <c r="S39" s="10">
        <f>VLOOKUP(OrderDetails!B:B,Table8[[OrderID]:[DeliveryDays]],5,)</f>
        <v>6</v>
      </c>
    </row>
    <row r="40" spans="1:19" x14ac:dyDescent="0.25">
      <c r="A40" t="s">
        <v>1972</v>
      </c>
      <c r="B40" t="s">
        <v>1081</v>
      </c>
      <c r="C40" t="s">
        <v>381</v>
      </c>
      <c r="D40">
        <v>47</v>
      </c>
      <c r="E40">
        <v>336.38</v>
      </c>
      <c r="F40">
        <v>487.38</v>
      </c>
      <c r="G40">
        <v>468.05</v>
      </c>
      <c r="H40">
        <v>21998.35</v>
      </c>
      <c r="I40">
        <v>15809.86</v>
      </c>
      <c r="J40">
        <v>6188.49</v>
      </c>
      <c r="K40">
        <v>0.28129999999999999</v>
      </c>
      <c r="L40" t="str">
        <f>VLOOKUP(C:C,Products!A:B,2,)</f>
        <v>Product 102</v>
      </c>
      <c r="M40" t="str">
        <f>VLOOKUP(C:C,Products!A:C,3,)</f>
        <v>Snacks</v>
      </c>
      <c r="N40" t="str">
        <f>VLOOKUP(B:B,Orders!A:C,3,)</f>
        <v>WH-NRB-001</v>
      </c>
      <c r="O40" s="10" t="str">
        <f>VLOOKUP(B:B,Orders!A:B,2,)</f>
        <v>CUST-000007</v>
      </c>
      <c r="P40" s="10" t="str">
        <f>VLOOKUP(OrderDetails!O:O,Customers!A:B,2,)</f>
        <v>Customer 7</v>
      </c>
      <c r="Q40" s="10" t="str">
        <f>VLOOKUP(O:O,Customers!A:C,3,)</f>
        <v>Nakuru</v>
      </c>
      <c r="R40" s="10">
        <f>VLOOKUP(OrderDetails!C:C,Inventory!B:F,5,)</f>
        <v>161462.39999999999</v>
      </c>
      <c r="S40" s="10">
        <f>VLOOKUP(OrderDetails!B:B,Table8[[OrderID]:[DeliveryDays]],5,)</f>
        <v>3</v>
      </c>
    </row>
    <row r="41" spans="1:19" x14ac:dyDescent="0.25">
      <c r="A41" t="s">
        <v>1973</v>
      </c>
      <c r="B41" t="s">
        <v>467</v>
      </c>
      <c r="C41" t="s">
        <v>200</v>
      </c>
      <c r="D41">
        <v>36</v>
      </c>
      <c r="E41">
        <v>486.46</v>
      </c>
      <c r="F41">
        <v>645.89</v>
      </c>
      <c r="G41">
        <v>707.42</v>
      </c>
      <c r="H41">
        <v>25467.119999999999</v>
      </c>
      <c r="I41">
        <v>17512.560000000001</v>
      </c>
      <c r="J41">
        <v>7954.56</v>
      </c>
      <c r="K41">
        <v>0.31230000000000002</v>
      </c>
      <c r="L41" t="str">
        <f>VLOOKUP(C:C,Products!A:B,2,)</f>
        <v>Product 12</v>
      </c>
      <c r="M41" t="str">
        <f>VLOOKUP(C:C,Products!A:C,3,)</f>
        <v>Beverages</v>
      </c>
      <c r="N41" t="str">
        <f>VLOOKUP(B:B,Orders!A:C,3,)</f>
        <v>WH-MSA-002</v>
      </c>
      <c r="O41" s="10" t="str">
        <f>VLOOKUP(B:B,Orders!A:B,2,)</f>
        <v>CUST-000053</v>
      </c>
      <c r="P41" s="10" t="str">
        <f>VLOOKUP(OrderDetails!O:O,Customers!A:B,2,)</f>
        <v>Customer 53</v>
      </c>
      <c r="Q41" s="10" t="str">
        <f>VLOOKUP(O:O,Customers!A:C,3,)</f>
        <v>Eldoret</v>
      </c>
      <c r="R41" s="10">
        <f>VLOOKUP(OrderDetails!C:C,Inventory!B:F,5,)</f>
        <v>77347.14</v>
      </c>
      <c r="S41" s="10">
        <f>VLOOKUP(OrderDetails!B:B,Table8[[OrderID]:[DeliveryDays]],5,)</f>
        <v>3</v>
      </c>
    </row>
    <row r="42" spans="1:19" x14ac:dyDescent="0.25">
      <c r="A42" t="s">
        <v>1974</v>
      </c>
      <c r="B42" t="s">
        <v>1385</v>
      </c>
      <c r="C42" t="s">
        <v>383</v>
      </c>
      <c r="D42">
        <v>22</v>
      </c>
      <c r="E42">
        <v>191.46</v>
      </c>
      <c r="F42">
        <v>245.6</v>
      </c>
      <c r="G42">
        <v>266</v>
      </c>
      <c r="H42">
        <v>5852</v>
      </c>
      <c r="I42">
        <v>4212.12</v>
      </c>
      <c r="J42">
        <v>1639.88</v>
      </c>
      <c r="K42">
        <v>0.2802</v>
      </c>
      <c r="L42" t="str">
        <f>VLOOKUP(C:C,Products!A:B,2,)</f>
        <v>Product 103</v>
      </c>
      <c r="M42" t="str">
        <f>VLOOKUP(C:C,Products!A:C,3,)</f>
        <v>Dairy</v>
      </c>
      <c r="N42" t="str">
        <f>VLOOKUP(B:B,Orders!A:C,3,)</f>
        <v>WH-KSM-003</v>
      </c>
      <c r="O42" s="10" t="str">
        <f>VLOOKUP(B:B,Orders!A:B,2,)</f>
        <v>CUST-000048</v>
      </c>
      <c r="P42" s="10" t="str">
        <f>VLOOKUP(OrderDetails!O:O,Customers!A:B,2,)</f>
        <v>Customer 48</v>
      </c>
      <c r="Q42" s="10" t="str">
        <f>VLOOKUP(O:O,Customers!A:C,3,)</f>
        <v>Nairobi</v>
      </c>
      <c r="R42" s="10">
        <f>VLOOKUP(OrderDetails!C:C,Inventory!B:F,5,)</f>
        <v>55140.480000000003</v>
      </c>
      <c r="S42" s="10">
        <f>VLOOKUP(OrderDetails!B:B,Table8[[OrderID]:[DeliveryDays]],5,)</f>
        <v>5</v>
      </c>
    </row>
    <row r="43" spans="1:19" x14ac:dyDescent="0.25">
      <c r="A43" t="s">
        <v>1975</v>
      </c>
      <c r="B43" t="s">
        <v>531</v>
      </c>
      <c r="C43" t="s">
        <v>212</v>
      </c>
      <c r="D43">
        <v>21</v>
      </c>
      <c r="E43">
        <v>286.14</v>
      </c>
      <c r="F43">
        <v>428.08</v>
      </c>
      <c r="G43">
        <v>423.32</v>
      </c>
      <c r="H43">
        <v>8889.7199999999993</v>
      </c>
      <c r="I43">
        <v>6008.94</v>
      </c>
      <c r="J43">
        <v>2880.78</v>
      </c>
      <c r="K43">
        <v>0.3241</v>
      </c>
      <c r="L43" t="str">
        <f>VLOOKUP(C:C,Products!A:B,2,)</f>
        <v>Product 18</v>
      </c>
      <c r="M43" t="str">
        <f>VLOOKUP(C:C,Products!A:C,3,)</f>
        <v>Snacks</v>
      </c>
      <c r="N43" t="str">
        <f>VLOOKUP(B:B,Orders!A:C,3,)</f>
        <v>WH-KSM-003</v>
      </c>
      <c r="O43" s="10" t="str">
        <f>VLOOKUP(B:B,Orders!A:B,2,)</f>
        <v>CUST-000038</v>
      </c>
      <c r="P43" s="10" t="str">
        <f>VLOOKUP(OrderDetails!O:O,Customers!A:B,2,)</f>
        <v>Customer 38</v>
      </c>
      <c r="Q43" s="10" t="str">
        <f>VLOOKUP(O:O,Customers!A:C,3,)</f>
        <v>Nakuru</v>
      </c>
      <c r="R43" s="10">
        <f>VLOOKUP(OrderDetails!C:C,Inventory!B:F,5,)</f>
        <v>32333.82</v>
      </c>
      <c r="S43" s="10">
        <f>VLOOKUP(OrderDetails!B:B,Table8[[OrderID]:[DeliveryDays]],5,)</f>
        <v>2</v>
      </c>
    </row>
    <row r="44" spans="1:19" x14ac:dyDescent="0.25">
      <c r="A44" t="s">
        <v>1976</v>
      </c>
      <c r="B44" t="s">
        <v>628</v>
      </c>
      <c r="C44" t="s">
        <v>309</v>
      </c>
      <c r="D44">
        <v>38</v>
      </c>
      <c r="E44">
        <v>294.20999999999998</v>
      </c>
      <c r="F44">
        <v>435.72</v>
      </c>
      <c r="G44">
        <v>421.93</v>
      </c>
      <c r="H44">
        <v>16033.34</v>
      </c>
      <c r="I44">
        <v>11179.98</v>
      </c>
      <c r="J44">
        <v>4853.3599999999997</v>
      </c>
      <c r="K44">
        <v>0.30270000000000002</v>
      </c>
      <c r="L44" t="str">
        <f>VLOOKUP(C:C,Products!A:B,2,)</f>
        <v>Product 66</v>
      </c>
      <c r="M44" t="str">
        <f>VLOOKUP(C:C,Products!A:C,3,)</f>
        <v>Dairy</v>
      </c>
      <c r="N44" t="str">
        <f>VLOOKUP(B:B,Orders!A:C,3,)</f>
        <v>WH-KSM-003</v>
      </c>
      <c r="O44" s="10" t="str">
        <f>VLOOKUP(B:B,Orders!A:B,2,)</f>
        <v>CUST-000065</v>
      </c>
      <c r="P44" s="10" t="str">
        <f>VLOOKUP(OrderDetails!O:O,Customers!A:B,2,)</f>
        <v>Customer 65</v>
      </c>
      <c r="Q44" s="10" t="str">
        <f>VLOOKUP(O:O,Customers!A:C,3,)</f>
        <v>Eldoret</v>
      </c>
      <c r="R44" s="10">
        <f>VLOOKUP(OrderDetails!C:C,Inventory!B:F,5,)</f>
        <v>118860.84</v>
      </c>
      <c r="S44" s="10">
        <f>VLOOKUP(OrderDetails!B:B,Table8[[OrderID]:[DeliveryDays]],5,)</f>
        <v>5</v>
      </c>
    </row>
    <row r="45" spans="1:19" x14ac:dyDescent="0.25">
      <c r="A45" t="s">
        <v>1977</v>
      </c>
      <c r="B45" t="s">
        <v>876</v>
      </c>
      <c r="C45" t="s">
        <v>325</v>
      </c>
      <c r="D45">
        <v>43</v>
      </c>
      <c r="E45">
        <v>416.96</v>
      </c>
      <c r="F45">
        <v>613.59</v>
      </c>
      <c r="G45">
        <v>669.65</v>
      </c>
      <c r="H45">
        <v>28794.95</v>
      </c>
      <c r="I45">
        <v>17929.28</v>
      </c>
      <c r="J45">
        <v>10865.67</v>
      </c>
      <c r="K45">
        <v>0.37730000000000002</v>
      </c>
      <c r="L45" t="str">
        <f>VLOOKUP(C:C,Products!A:B,2,)</f>
        <v>Product 74</v>
      </c>
      <c r="M45" t="str">
        <f>VLOOKUP(C:C,Products!A:C,3,)</f>
        <v>Snacks</v>
      </c>
      <c r="N45" t="str">
        <f>VLOOKUP(B:B,Orders!A:C,3,)</f>
        <v>WH-NKR-004</v>
      </c>
      <c r="O45" s="10" t="str">
        <f>VLOOKUP(B:B,Orders!A:B,2,)</f>
        <v>CUST-000072</v>
      </c>
      <c r="P45" s="10" t="str">
        <f>VLOOKUP(OrderDetails!O:O,Customers!A:B,2,)</f>
        <v>Customer 72</v>
      </c>
      <c r="Q45" s="10" t="str">
        <f>VLOOKUP(O:O,Customers!A:C,3,)</f>
        <v>Mombasa</v>
      </c>
      <c r="R45" s="10">
        <f>VLOOKUP(OrderDetails!C:C,Inventory!B:F,5,)</f>
        <v>47950.400000000001</v>
      </c>
      <c r="S45" s="10">
        <f>VLOOKUP(OrderDetails!B:B,Table8[[OrderID]:[DeliveryDays]],5,)</f>
        <v>1</v>
      </c>
    </row>
    <row r="46" spans="1:19" x14ac:dyDescent="0.25">
      <c r="A46" t="s">
        <v>1978</v>
      </c>
      <c r="B46" t="s">
        <v>1716</v>
      </c>
      <c r="C46" t="s">
        <v>335</v>
      </c>
      <c r="D46">
        <v>11</v>
      </c>
      <c r="E46">
        <v>211.31</v>
      </c>
      <c r="F46">
        <v>329.75</v>
      </c>
      <c r="G46">
        <v>336.07</v>
      </c>
      <c r="H46">
        <v>3696.77</v>
      </c>
      <c r="I46">
        <v>2324.41</v>
      </c>
      <c r="J46">
        <v>1372.36</v>
      </c>
      <c r="K46">
        <v>0.37119999999999997</v>
      </c>
      <c r="L46" t="str">
        <f>VLOOKUP(C:C,Products!A:B,2,)</f>
        <v>Product 79</v>
      </c>
      <c r="M46" t="str">
        <f>VLOOKUP(C:C,Products!A:C,3,)</f>
        <v>Snacks</v>
      </c>
      <c r="N46" t="str">
        <f>VLOOKUP(B:B,Orders!A:C,3,)</f>
        <v>WH-NRB-001</v>
      </c>
      <c r="O46" s="10" t="str">
        <f>VLOOKUP(B:B,Orders!A:B,2,)</f>
        <v>CUST-000076</v>
      </c>
      <c r="P46" s="10" t="str">
        <f>VLOOKUP(OrderDetails!O:O,Customers!A:B,2,)</f>
        <v>Customer 76</v>
      </c>
      <c r="Q46" s="10" t="str">
        <f>VLOOKUP(O:O,Customers!A:C,3,)</f>
        <v>Kisumu</v>
      </c>
      <c r="R46" s="10">
        <f>VLOOKUP(OrderDetails!C:C,Inventory!B:F,5,)</f>
        <v>42684.62</v>
      </c>
      <c r="S46" s="10">
        <f>VLOOKUP(OrderDetails!B:B,Table8[[OrderID]:[DeliveryDays]],5,)</f>
        <v>5</v>
      </c>
    </row>
    <row r="47" spans="1:19" x14ac:dyDescent="0.25">
      <c r="A47" t="s">
        <v>1979</v>
      </c>
      <c r="B47" t="s">
        <v>1336</v>
      </c>
      <c r="C47" t="s">
        <v>365</v>
      </c>
      <c r="D47">
        <v>46</v>
      </c>
      <c r="E47">
        <v>302.57</v>
      </c>
      <c r="F47">
        <v>401.96</v>
      </c>
      <c r="G47">
        <v>400.62</v>
      </c>
      <c r="H47">
        <v>18428.52</v>
      </c>
      <c r="I47">
        <v>13918.22</v>
      </c>
      <c r="J47">
        <v>4510.3</v>
      </c>
      <c r="K47">
        <v>0.2447</v>
      </c>
      <c r="L47" t="str">
        <f>VLOOKUP(C:C,Products!A:B,2,)</f>
        <v>Product 94</v>
      </c>
      <c r="M47" t="str">
        <f>VLOOKUP(C:C,Products!A:C,3,)</f>
        <v>Frozen</v>
      </c>
      <c r="N47" t="str">
        <f>VLOOKUP(B:B,Orders!A:C,3,)</f>
        <v>WH-KSM-003</v>
      </c>
      <c r="O47" s="10" t="str">
        <f>VLOOKUP(B:B,Orders!A:B,2,)</f>
        <v>CUST-000073</v>
      </c>
      <c r="P47" s="10" t="str">
        <f>VLOOKUP(OrderDetails!O:O,Customers!A:B,2,)</f>
        <v>Customer 73</v>
      </c>
      <c r="Q47" s="10" t="str">
        <f>VLOOKUP(O:O,Customers!A:C,3,)</f>
        <v>Mombasa</v>
      </c>
      <c r="R47" s="10">
        <f>VLOOKUP(OrderDetails!C:C,Inventory!B:F,5,)</f>
        <v>133433.37</v>
      </c>
      <c r="S47" s="10">
        <f>VLOOKUP(OrderDetails!B:B,Table8[[OrderID]:[DeliveryDays]],5,)</f>
        <v>2</v>
      </c>
    </row>
    <row r="48" spans="1:19" x14ac:dyDescent="0.25">
      <c r="A48" t="s">
        <v>1980</v>
      </c>
      <c r="B48" t="s">
        <v>636</v>
      </c>
      <c r="C48" t="s">
        <v>393</v>
      </c>
      <c r="D48">
        <v>39</v>
      </c>
      <c r="E48">
        <v>390</v>
      </c>
      <c r="F48">
        <v>541.16</v>
      </c>
      <c r="G48">
        <v>553.91</v>
      </c>
      <c r="H48">
        <v>21602.49</v>
      </c>
      <c r="I48">
        <v>15210</v>
      </c>
      <c r="J48">
        <v>6392.49</v>
      </c>
      <c r="K48">
        <v>0.2959</v>
      </c>
      <c r="L48" t="str">
        <f>VLOOKUP(C:C,Products!A:B,2,)</f>
        <v>Product 108</v>
      </c>
      <c r="M48" t="str">
        <f>VLOOKUP(C:C,Products!A:C,3,)</f>
        <v>Household</v>
      </c>
      <c r="N48" t="str">
        <f>VLOOKUP(B:B,Orders!A:C,3,)</f>
        <v>WH-NKR-004</v>
      </c>
      <c r="O48" s="10" t="str">
        <f>VLOOKUP(B:B,Orders!A:B,2,)</f>
        <v>CUST-000003</v>
      </c>
      <c r="P48" s="10" t="str">
        <f>VLOOKUP(OrderDetails!O:O,Customers!A:B,2,)</f>
        <v>Customer 3</v>
      </c>
      <c r="Q48" s="10" t="str">
        <f>VLOOKUP(O:O,Customers!A:C,3,)</f>
        <v>Eldoret</v>
      </c>
      <c r="R48" s="10">
        <f>VLOOKUP(OrderDetails!C:C,Inventory!B:F,5,)</f>
        <v>56160</v>
      </c>
      <c r="S48" s="10">
        <f>VLOOKUP(OrderDetails!B:B,Table8[[OrderID]:[DeliveryDays]],5,)</f>
        <v>5</v>
      </c>
    </row>
    <row r="49" spans="1:19" x14ac:dyDescent="0.25">
      <c r="A49" t="s">
        <v>1981</v>
      </c>
      <c r="B49" t="s">
        <v>989</v>
      </c>
      <c r="C49" t="s">
        <v>210</v>
      </c>
      <c r="D49">
        <v>34</v>
      </c>
      <c r="E49">
        <v>186.91</v>
      </c>
      <c r="F49">
        <v>267.58</v>
      </c>
      <c r="G49">
        <v>285.22000000000003</v>
      </c>
      <c r="H49">
        <v>9697.48</v>
      </c>
      <c r="I49">
        <v>6354.94</v>
      </c>
      <c r="J49">
        <v>3342.54</v>
      </c>
      <c r="K49">
        <v>0.34470000000000001</v>
      </c>
      <c r="L49" t="str">
        <f>VLOOKUP(C:C,Products!A:B,2,)</f>
        <v>Product 17</v>
      </c>
      <c r="M49" t="str">
        <f>VLOOKUP(C:C,Products!A:C,3,)</f>
        <v>Beverages</v>
      </c>
      <c r="N49" t="str">
        <f>VLOOKUP(B:B,Orders!A:C,3,)</f>
        <v>WH-KSM-003</v>
      </c>
      <c r="O49" s="10" t="str">
        <f>VLOOKUP(B:B,Orders!A:B,2,)</f>
        <v>CUST-000041</v>
      </c>
      <c r="P49" s="10" t="str">
        <f>VLOOKUP(OrderDetails!O:O,Customers!A:B,2,)</f>
        <v>Customer 41</v>
      </c>
      <c r="Q49" s="10" t="str">
        <f>VLOOKUP(O:O,Customers!A:C,3,)</f>
        <v>Nakuru</v>
      </c>
      <c r="R49" s="10">
        <f>VLOOKUP(OrderDetails!C:C,Inventory!B:F,5,)</f>
        <v>33456.89</v>
      </c>
      <c r="S49" s="10">
        <f>VLOOKUP(OrderDetails!B:B,Table8[[OrderID]:[DeliveryDays]],5,)</f>
        <v>6</v>
      </c>
    </row>
    <row r="50" spans="1:19" x14ac:dyDescent="0.25">
      <c r="A50" t="s">
        <v>1982</v>
      </c>
      <c r="B50" t="s">
        <v>1568</v>
      </c>
      <c r="C50" t="s">
        <v>313</v>
      </c>
      <c r="D50">
        <v>16</v>
      </c>
      <c r="E50">
        <v>410.99</v>
      </c>
      <c r="F50">
        <v>593.6</v>
      </c>
      <c r="G50">
        <v>578.91</v>
      </c>
      <c r="H50">
        <v>9262.56</v>
      </c>
      <c r="I50">
        <v>6575.84</v>
      </c>
      <c r="J50">
        <v>2686.72</v>
      </c>
      <c r="K50">
        <v>0.29010000000000002</v>
      </c>
      <c r="L50" t="str">
        <f>VLOOKUP(C:C,Products!A:B,2,)</f>
        <v>Product 68</v>
      </c>
      <c r="M50" t="str">
        <f>VLOOKUP(C:C,Products!A:C,3,)</f>
        <v>Frozen</v>
      </c>
      <c r="N50" t="str">
        <f>VLOOKUP(B:B,Orders!A:C,3,)</f>
        <v>WH-NRB-001</v>
      </c>
      <c r="O50" s="10" t="str">
        <f>VLOOKUP(B:B,Orders!A:B,2,)</f>
        <v>CUST-000030</v>
      </c>
      <c r="P50" s="10" t="str">
        <f>VLOOKUP(OrderDetails!O:O,Customers!A:B,2,)</f>
        <v>Customer 30</v>
      </c>
      <c r="Q50" s="10" t="str">
        <f>VLOOKUP(O:O,Customers!A:C,3,)</f>
        <v>Nakuru</v>
      </c>
      <c r="R50" s="10">
        <f>VLOOKUP(OrderDetails!C:C,Inventory!B:F,5,)</f>
        <v>159053.13</v>
      </c>
      <c r="S50" s="10">
        <f>VLOOKUP(OrderDetails!B:B,Table8[[OrderID]:[DeliveryDays]],5,)</f>
        <v>6</v>
      </c>
    </row>
    <row r="51" spans="1:19" x14ac:dyDescent="0.25">
      <c r="A51" t="s">
        <v>1983</v>
      </c>
      <c r="B51" t="s">
        <v>1139</v>
      </c>
      <c r="C51" t="s">
        <v>319</v>
      </c>
      <c r="D51">
        <v>39</v>
      </c>
      <c r="E51">
        <v>397.51</v>
      </c>
      <c r="F51">
        <v>509.84</v>
      </c>
      <c r="G51">
        <v>543.04</v>
      </c>
      <c r="H51">
        <v>21178.560000000001</v>
      </c>
      <c r="I51">
        <v>15502.89</v>
      </c>
      <c r="J51">
        <v>5675.67</v>
      </c>
      <c r="K51">
        <v>0.26800000000000002</v>
      </c>
      <c r="L51" t="str">
        <f>VLOOKUP(C:C,Products!A:B,2,)</f>
        <v>Product 71</v>
      </c>
      <c r="M51" t="str">
        <f>VLOOKUP(C:C,Products!A:C,3,)</f>
        <v>Dairy</v>
      </c>
      <c r="N51" t="str">
        <f>VLOOKUP(B:B,Orders!A:C,3,)</f>
        <v>WH-MSA-002</v>
      </c>
      <c r="O51" s="10" t="str">
        <f>VLOOKUP(B:B,Orders!A:B,2,)</f>
        <v>CUST-000012</v>
      </c>
      <c r="P51" s="10" t="str">
        <f>VLOOKUP(OrderDetails!O:O,Customers!A:B,2,)</f>
        <v>Customer 12</v>
      </c>
      <c r="Q51" s="10" t="str">
        <f>VLOOKUP(O:O,Customers!A:C,3,)</f>
        <v>Eldoret</v>
      </c>
      <c r="R51" s="10">
        <f>VLOOKUP(OrderDetails!C:C,Inventory!B:F,5,)</f>
        <v>96197.42</v>
      </c>
      <c r="S51" s="10">
        <f>VLOOKUP(OrderDetails!B:B,Table8[[OrderID]:[DeliveryDays]],5,)</f>
        <v>2</v>
      </c>
    </row>
    <row r="52" spans="1:19" x14ac:dyDescent="0.25">
      <c r="A52" t="s">
        <v>1984</v>
      </c>
      <c r="B52" t="s">
        <v>1827</v>
      </c>
      <c r="C52" t="s">
        <v>301</v>
      </c>
      <c r="D52">
        <v>15</v>
      </c>
      <c r="E52">
        <v>172.11</v>
      </c>
      <c r="F52">
        <v>221.97</v>
      </c>
      <c r="G52">
        <v>235.82</v>
      </c>
      <c r="H52">
        <v>3537.3</v>
      </c>
      <c r="I52">
        <v>2581.65</v>
      </c>
      <c r="J52">
        <v>955.65</v>
      </c>
      <c r="K52">
        <v>0.2702</v>
      </c>
      <c r="L52" t="str">
        <f>VLOOKUP(C:C,Products!A:B,2,)</f>
        <v>Product 62</v>
      </c>
      <c r="M52" t="str">
        <f>VLOOKUP(C:C,Products!A:C,3,)</f>
        <v>Dairy</v>
      </c>
      <c r="N52" t="str">
        <f>VLOOKUP(B:B,Orders!A:C,3,)</f>
        <v>WH-NRB-001</v>
      </c>
      <c r="O52" s="10" t="str">
        <f>VLOOKUP(B:B,Orders!A:B,2,)</f>
        <v>CUST-000078</v>
      </c>
      <c r="P52" s="10" t="str">
        <f>VLOOKUP(OrderDetails!O:O,Customers!A:B,2,)</f>
        <v>Customer 78</v>
      </c>
      <c r="Q52" s="10" t="str">
        <f>VLOOKUP(O:O,Customers!A:C,3,)</f>
        <v>Nakuru</v>
      </c>
      <c r="R52" s="10">
        <f>VLOOKUP(OrderDetails!C:C,Inventory!B:F,5,)</f>
        <v>75212.070000000007</v>
      </c>
      <c r="S52" s="10">
        <f>VLOOKUP(OrderDetails!B:B,Table8[[OrderID]:[DeliveryDays]],5,)</f>
        <v>2</v>
      </c>
    </row>
    <row r="53" spans="1:19" x14ac:dyDescent="0.25">
      <c r="A53" t="s">
        <v>1985</v>
      </c>
      <c r="B53" t="s">
        <v>1197</v>
      </c>
      <c r="C53" t="s">
        <v>259</v>
      </c>
      <c r="D53">
        <v>48</v>
      </c>
      <c r="E53">
        <v>104.92</v>
      </c>
      <c r="F53">
        <v>144.66</v>
      </c>
      <c r="G53">
        <v>149.13</v>
      </c>
      <c r="H53">
        <v>7158.24</v>
      </c>
      <c r="I53">
        <v>5036.16</v>
      </c>
      <c r="J53">
        <v>2122.08</v>
      </c>
      <c r="K53">
        <v>0.29649999999999999</v>
      </c>
      <c r="L53" t="str">
        <f>VLOOKUP(C:C,Products!A:B,2,)</f>
        <v>Product 41</v>
      </c>
      <c r="M53" t="str">
        <f>VLOOKUP(C:C,Products!A:C,3,)</f>
        <v>Household</v>
      </c>
      <c r="N53" t="str">
        <f>VLOOKUP(B:B,Orders!A:C,3,)</f>
        <v>WH-NRB-001</v>
      </c>
      <c r="O53" s="10" t="str">
        <f>VLOOKUP(B:B,Orders!A:B,2,)</f>
        <v>CUST-000017</v>
      </c>
      <c r="P53" s="10" t="str">
        <f>VLOOKUP(OrderDetails!O:O,Customers!A:B,2,)</f>
        <v>Customer 17</v>
      </c>
      <c r="Q53" s="10" t="str">
        <f>VLOOKUP(O:O,Customers!A:C,3,)</f>
        <v>Eldoret</v>
      </c>
      <c r="R53" s="10">
        <f>VLOOKUP(OrderDetails!C:C,Inventory!B:F,5,)</f>
        <v>9757.56</v>
      </c>
      <c r="S53" s="10">
        <f>VLOOKUP(OrderDetails!B:B,Table8[[OrderID]:[DeliveryDays]],5,)</f>
        <v>3</v>
      </c>
    </row>
    <row r="54" spans="1:19" x14ac:dyDescent="0.25">
      <c r="A54" t="s">
        <v>1986</v>
      </c>
      <c r="B54" t="s">
        <v>1534</v>
      </c>
      <c r="C54" t="s">
        <v>367</v>
      </c>
      <c r="D54">
        <v>8</v>
      </c>
      <c r="E54">
        <v>396.94</v>
      </c>
      <c r="F54">
        <v>595.12</v>
      </c>
      <c r="G54">
        <v>642.66</v>
      </c>
      <c r="H54">
        <v>5141.28</v>
      </c>
      <c r="I54">
        <v>3175.52</v>
      </c>
      <c r="J54">
        <v>1965.76</v>
      </c>
      <c r="K54">
        <v>0.38229999999999997</v>
      </c>
      <c r="L54" t="str">
        <f>VLOOKUP(C:C,Products!A:B,2,)</f>
        <v>Product 95</v>
      </c>
      <c r="M54" t="str">
        <f>VLOOKUP(C:C,Products!A:C,3,)</f>
        <v>Dairy</v>
      </c>
      <c r="N54" t="str">
        <f>VLOOKUP(B:B,Orders!A:C,3,)</f>
        <v>WH-NKR-004</v>
      </c>
      <c r="O54" s="10" t="str">
        <f>VLOOKUP(B:B,Orders!A:B,2,)</f>
        <v>CUST-000002</v>
      </c>
      <c r="P54" s="10" t="str">
        <f>VLOOKUP(OrderDetails!O:O,Customers!A:B,2,)</f>
        <v>Customer 2</v>
      </c>
      <c r="Q54" s="10" t="str">
        <f>VLOOKUP(O:O,Customers!A:C,3,)</f>
        <v>Nairobi</v>
      </c>
      <c r="R54" s="10">
        <f>VLOOKUP(OrderDetails!C:C,Inventory!B:F,5,)</f>
        <v>139722.88</v>
      </c>
      <c r="S54" s="10">
        <f>VLOOKUP(OrderDetails!B:B,Table8[[OrderID]:[DeliveryDays]],5,)</f>
        <v>5</v>
      </c>
    </row>
    <row r="55" spans="1:19" x14ac:dyDescent="0.25">
      <c r="A55" t="s">
        <v>1987</v>
      </c>
      <c r="B55" t="s">
        <v>880</v>
      </c>
      <c r="C55" t="s">
        <v>407</v>
      </c>
      <c r="D55">
        <v>29</v>
      </c>
      <c r="E55">
        <v>335.03</v>
      </c>
      <c r="F55">
        <v>441.68</v>
      </c>
      <c r="G55">
        <v>428.35</v>
      </c>
      <c r="H55">
        <v>12422.15</v>
      </c>
      <c r="I55">
        <v>9715.8700000000008</v>
      </c>
      <c r="J55">
        <v>2706.28</v>
      </c>
      <c r="K55">
        <v>0.21790000000000001</v>
      </c>
      <c r="L55" t="str">
        <f>VLOOKUP(C:C,Products!A:B,2,)</f>
        <v>Product 115</v>
      </c>
      <c r="M55" t="str">
        <f>VLOOKUP(C:C,Products!A:C,3,)</f>
        <v>Beverages</v>
      </c>
      <c r="N55" t="str">
        <f>VLOOKUP(B:B,Orders!A:C,3,)</f>
        <v>WH-NRB-001</v>
      </c>
      <c r="O55" s="10" t="str">
        <f>VLOOKUP(B:B,Orders!A:B,2,)</f>
        <v>CUST-000051</v>
      </c>
      <c r="P55" s="10" t="str">
        <f>VLOOKUP(OrderDetails!O:O,Customers!A:B,2,)</f>
        <v>Customer 51</v>
      </c>
      <c r="Q55" s="10" t="str">
        <f>VLOOKUP(O:O,Customers!A:C,3,)</f>
        <v>Kisumu</v>
      </c>
      <c r="R55" s="10">
        <f>VLOOKUP(OrderDetails!C:C,Inventory!B:F,5,)</f>
        <v>147748.23000000001</v>
      </c>
      <c r="S55" s="10">
        <f>VLOOKUP(OrderDetails!B:B,Table8[[OrderID]:[DeliveryDays]],5,)</f>
        <v>5</v>
      </c>
    </row>
    <row r="56" spans="1:19" x14ac:dyDescent="0.25">
      <c r="A56" t="s">
        <v>1988</v>
      </c>
      <c r="B56" t="s">
        <v>1093</v>
      </c>
      <c r="C56" t="s">
        <v>415</v>
      </c>
      <c r="D56">
        <v>36</v>
      </c>
      <c r="E56">
        <v>451.65</v>
      </c>
      <c r="F56">
        <v>666.6</v>
      </c>
      <c r="G56">
        <v>692.81</v>
      </c>
      <c r="H56">
        <v>24941.16</v>
      </c>
      <c r="I56">
        <v>16259.4</v>
      </c>
      <c r="J56">
        <v>8681.76</v>
      </c>
      <c r="K56">
        <v>0.34810000000000002</v>
      </c>
      <c r="L56" t="str">
        <f>VLOOKUP(C:C,Products!A:B,2,)</f>
        <v>Product 119</v>
      </c>
      <c r="M56" t="str">
        <f>VLOOKUP(C:C,Products!A:C,3,)</f>
        <v>Beverages</v>
      </c>
      <c r="N56" t="str">
        <f>VLOOKUP(B:B,Orders!A:C,3,)</f>
        <v>WH-NRB-001</v>
      </c>
      <c r="O56" s="10" t="str">
        <f>VLOOKUP(B:B,Orders!A:B,2,)</f>
        <v>CUST-000047</v>
      </c>
      <c r="P56" s="10" t="str">
        <f>VLOOKUP(OrderDetails!O:O,Customers!A:B,2,)</f>
        <v>Customer 47</v>
      </c>
      <c r="Q56" s="10" t="str">
        <f>VLOOKUP(O:O,Customers!A:C,3,)</f>
        <v>Nakuru</v>
      </c>
      <c r="R56" s="10">
        <f>VLOOKUP(OrderDetails!C:C,Inventory!B:F,5,)</f>
        <v>148592.85</v>
      </c>
      <c r="S56" s="10">
        <f>VLOOKUP(OrderDetails!B:B,Table8[[OrderID]:[DeliveryDays]],5,)</f>
        <v>1</v>
      </c>
    </row>
    <row r="57" spans="1:19" x14ac:dyDescent="0.25">
      <c r="A57" t="s">
        <v>1989</v>
      </c>
      <c r="B57" t="s">
        <v>1055</v>
      </c>
      <c r="C57" t="s">
        <v>383</v>
      </c>
      <c r="D57">
        <v>24</v>
      </c>
      <c r="E57">
        <v>191.46</v>
      </c>
      <c r="F57">
        <v>245.6</v>
      </c>
      <c r="G57">
        <v>249.87</v>
      </c>
      <c r="H57">
        <v>5996.88</v>
      </c>
      <c r="I57">
        <v>4595.04</v>
      </c>
      <c r="J57">
        <v>1401.84</v>
      </c>
      <c r="K57">
        <v>0.23380000000000001</v>
      </c>
      <c r="L57" t="str">
        <f>VLOOKUP(C:C,Products!A:B,2,)</f>
        <v>Product 103</v>
      </c>
      <c r="M57" t="str">
        <f>VLOOKUP(C:C,Products!A:C,3,)</f>
        <v>Dairy</v>
      </c>
      <c r="N57" t="str">
        <f>VLOOKUP(B:B,Orders!A:C,3,)</f>
        <v>WH-MSA-002</v>
      </c>
      <c r="O57" s="10" t="str">
        <f>VLOOKUP(B:B,Orders!A:B,2,)</f>
        <v>CUST-000055</v>
      </c>
      <c r="P57" s="10" t="str">
        <f>VLOOKUP(OrderDetails!O:O,Customers!A:B,2,)</f>
        <v>Customer 55</v>
      </c>
      <c r="Q57" s="10" t="str">
        <f>VLOOKUP(O:O,Customers!A:C,3,)</f>
        <v>Kisumu</v>
      </c>
      <c r="R57" s="10">
        <f>VLOOKUP(OrderDetails!C:C,Inventory!B:F,5,)</f>
        <v>55140.480000000003</v>
      </c>
      <c r="S57" s="10">
        <f>VLOOKUP(OrderDetails!B:B,Table8[[OrderID]:[DeliveryDays]],5,)</f>
        <v>2</v>
      </c>
    </row>
    <row r="58" spans="1:19" x14ac:dyDescent="0.25">
      <c r="A58" t="s">
        <v>1990</v>
      </c>
      <c r="B58" t="s">
        <v>813</v>
      </c>
      <c r="C58" t="s">
        <v>415</v>
      </c>
      <c r="D58">
        <v>35</v>
      </c>
      <c r="E58">
        <v>451.65</v>
      </c>
      <c r="F58">
        <v>666.6</v>
      </c>
      <c r="G58">
        <v>675.49</v>
      </c>
      <c r="H58">
        <v>23642.15</v>
      </c>
      <c r="I58">
        <v>15807.75</v>
      </c>
      <c r="J58">
        <v>7834.4</v>
      </c>
      <c r="K58">
        <v>0.33139999999999997</v>
      </c>
      <c r="L58" t="str">
        <f>VLOOKUP(C:C,Products!A:B,2,)</f>
        <v>Product 119</v>
      </c>
      <c r="M58" t="str">
        <f>VLOOKUP(C:C,Products!A:C,3,)</f>
        <v>Beverages</v>
      </c>
      <c r="N58" t="str">
        <f>VLOOKUP(B:B,Orders!A:C,3,)</f>
        <v>WH-KSM-003</v>
      </c>
      <c r="O58" s="10" t="str">
        <f>VLOOKUP(B:B,Orders!A:B,2,)</f>
        <v>CUST-000047</v>
      </c>
      <c r="P58" s="10" t="str">
        <f>VLOOKUP(OrderDetails!O:O,Customers!A:B,2,)</f>
        <v>Customer 47</v>
      </c>
      <c r="Q58" s="10" t="str">
        <f>VLOOKUP(O:O,Customers!A:C,3,)</f>
        <v>Nakuru</v>
      </c>
      <c r="R58" s="10">
        <f>VLOOKUP(OrderDetails!C:C,Inventory!B:F,5,)</f>
        <v>148592.85</v>
      </c>
      <c r="S58" s="10">
        <f>VLOOKUP(OrderDetails!B:B,Table8[[OrderID]:[DeliveryDays]],5,)</f>
        <v>4</v>
      </c>
    </row>
    <row r="59" spans="1:19" x14ac:dyDescent="0.25">
      <c r="A59" t="s">
        <v>1991</v>
      </c>
      <c r="B59" t="s">
        <v>1800</v>
      </c>
      <c r="C59" t="s">
        <v>245</v>
      </c>
      <c r="D59">
        <v>8</v>
      </c>
      <c r="E59">
        <v>477</v>
      </c>
      <c r="F59">
        <v>677.96</v>
      </c>
      <c r="G59">
        <v>669.75</v>
      </c>
      <c r="H59">
        <v>5358</v>
      </c>
      <c r="I59">
        <v>3816</v>
      </c>
      <c r="J59">
        <v>1542</v>
      </c>
      <c r="K59">
        <v>0.2878</v>
      </c>
      <c r="L59" t="str">
        <f>VLOOKUP(C:C,Products!A:B,2,)</f>
        <v>Product 34</v>
      </c>
      <c r="M59" t="str">
        <f>VLOOKUP(C:C,Products!A:C,3,)</f>
        <v>Dairy</v>
      </c>
      <c r="N59" t="str">
        <f>VLOOKUP(B:B,Orders!A:C,3,)</f>
        <v>WH-NRB-001</v>
      </c>
      <c r="O59" s="10" t="str">
        <f>VLOOKUP(B:B,Orders!A:B,2,)</f>
        <v>CUST-000077</v>
      </c>
      <c r="P59" s="10" t="str">
        <f>VLOOKUP(OrderDetails!O:O,Customers!A:B,2,)</f>
        <v>Customer 77</v>
      </c>
      <c r="Q59" s="10" t="str">
        <f>VLOOKUP(O:O,Customers!A:C,3,)</f>
        <v>Nairobi</v>
      </c>
      <c r="R59" s="10">
        <f>VLOOKUP(OrderDetails!C:C,Inventory!B:F,5,)</f>
        <v>187461</v>
      </c>
      <c r="S59" s="10">
        <f>VLOOKUP(OrderDetails!B:B,Table8[[OrderID]:[DeliveryDays]],5,)</f>
        <v>5</v>
      </c>
    </row>
    <row r="60" spans="1:19" x14ac:dyDescent="0.25">
      <c r="A60" t="s">
        <v>1992</v>
      </c>
      <c r="B60" t="s">
        <v>722</v>
      </c>
      <c r="C60" t="s">
        <v>317</v>
      </c>
      <c r="D60">
        <v>42</v>
      </c>
      <c r="E60">
        <v>494.1</v>
      </c>
      <c r="F60">
        <v>659.45</v>
      </c>
      <c r="G60">
        <v>663.3</v>
      </c>
      <c r="H60">
        <v>27858.6</v>
      </c>
      <c r="I60">
        <v>20752.2</v>
      </c>
      <c r="J60">
        <v>7106.4</v>
      </c>
      <c r="K60">
        <v>0.25509999999999999</v>
      </c>
      <c r="L60" t="str">
        <f>VLOOKUP(C:C,Products!A:B,2,)</f>
        <v>Product 70</v>
      </c>
      <c r="M60" t="str">
        <f>VLOOKUP(C:C,Products!A:C,3,)</f>
        <v>Dairy</v>
      </c>
      <c r="N60" t="str">
        <f>VLOOKUP(B:B,Orders!A:C,3,)</f>
        <v>WH-MSA-002</v>
      </c>
      <c r="O60" s="10" t="str">
        <f>VLOOKUP(B:B,Orders!A:B,2,)</f>
        <v>CUST-000036</v>
      </c>
      <c r="P60" s="10" t="str">
        <f>VLOOKUP(OrderDetails!O:O,Customers!A:B,2,)</f>
        <v>Customer 36</v>
      </c>
      <c r="Q60" s="10" t="str">
        <f>VLOOKUP(O:O,Customers!A:C,3,)</f>
        <v>Eldoret</v>
      </c>
      <c r="R60" s="10">
        <f>VLOOKUP(OrderDetails!C:C,Inventory!B:F,5,)</f>
        <v>214439.4</v>
      </c>
      <c r="S60" s="10">
        <f>VLOOKUP(OrderDetails!B:B,Table8[[OrderID]:[DeliveryDays]],5,)</f>
        <v>3</v>
      </c>
    </row>
    <row r="61" spans="1:19" x14ac:dyDescent="0.25">
      <c r="A61" t="s">
        <v>1993</v>
      </c>
      <c r="B61" t="s">
        <v>684</v>
      </c>
      <c r="C61" t="s">
        <v>405</v>
      </c>
      <c r="D61">
        <v>5</v>
      </c>
      <c r="E61">
        <v>413.65</v>
      </c>
      <c r="F61">
        <v>588.37</v>
      </c>
      <c r="G61">
        <v>568.5</v>
      </c>
      <c r="H61">
        <v>2842.5</v>
      </c>
      <c r="I61">
        <v>2068.25</v>
      </c>
      <c r="J61">
        <v>774.25</v>
      </c>
      <c r="K61">
        <v>0.27239999999999998</v>
      </c>
      <c r="L61" t="str">
        <f>VLOOKUP(C:C,Products!A:B,2,)</f>
        <v>Product 114</v>
      </c>
      <c r="M61" t="str">
        <f>VLOOKUP(C:C,Products!A:C,3,)</f>
        <v>Dairy</v>
      </c>
      <c r="N61" t="str">
        <f>VLOOKUP(B:B,Orders!A:C,3,)</f>
        <v>WH-NKR-004</v>
      </c>
      <c r="O61" s="10" t="str">
        <f>VLOOKUP(B:B,Orders!A:B,2,)</f>
        <v>CUST-000016</v>
      </c>
      <c r="P61" s="10" t="str">
        <f>VLOOKUP(OrderDetails!O:O,Customers!A:B,2,)</f>
        <v>Customer 16</v>
      </c>
      <c r="Q61" s="10" t="str">
        <f>VLOOKUP(O:O,Customers!A:C,3,)</f>
        <v>Nakuru</v>
      </c>
      <c r="R61" s="10">
        <f>VLOOKUP(OrderDetails!C:C,Inventory!B:F,5,)</f>
        <v>43846.9</v>
      </c>
      <c r="S61" s="10">
        <f>VLOOKUP(OrderDetails!B:B,Table8[[OrderID]:[DeliveryDays]],5,)</f>
        <v>5</v>
      </c>
    </row>
    <row r="62" spans="1:19" x14ac:dyDescent="0.25">
      <c r="A62" t="s">
        <v>1994</v>
      </c>
      <c r="B62" t="s">
        <v>1531</v>
      </c>
      <c r="C62" t="s">
        <v>381</v>
      </c>
      <c r="D62">
        <v>7</v>
      </c>
      <c r="E62">
        <v>336.38</v>
      </c>
      <c r="F62">
        <v>487.38</v>
      </c>
      <c r="G62">
        <v>481.4</v>
      </c>
      <c r="H62">
        <v>3369.8</v>
      </c>
      <c r="I62">
        <v>2354.66</v>
      </c>
      <c r="J62">
        <v>1015.14</v>
      </c>
      <c r="K62">
        <v>0.30120000000000002</v>
      </c>
      <c r="L62" t="str">
        <f>VLOOKUP(C:C,Products!A:B,2,)</f>
        <v>Product 102</v>
      </c>
      <c r="M62" t="str">
        <f>VLOOKUP(C:C,Products!A:C,3,)</f>
        <v>Snacks</v>
      </c>
      <c r="N62" t="str">
        <f>VLOOKUP(B:B,Orders!A:C,3,)</f>
        <v>WH-KSM-003</v>
      </c>
      <c r="O62" s="10" t="str">
        <f>VLOOKUP(B:B,Orders!A:B,2,)</f>
        <v>CUST-000048</v>
      </c>
      <c r="P62" s="10" t="str">
        <f>VLOOKUP(OrderDetails!O:O,Customers!A:B,2,)</f>
        <v>Customer 48</v>
      </c>
      <c r="Q62" s="10" t="str">
        <f>VLOOKUP(O:O,Customers!A:C,3,)</f>
        <v>Nairobi</v>
      </c>
      <c r="R62" s="10">
        <f>VLOOKUP(OrderDetails!C:C,Inventory!B:F,5,)</f>
        <v>161462.39999999999</v>
      </c>
      <c r="S62" s="10">
        <f>VLOOKUP(OrderDetails!B:B,Table8[[OrderID]:[DeliveryDays]],5,)</f>
        <v>5</v>
      </c>
    </row>
    <row r="63" spans="1:19" x14ac:dyDescent="0.25">
      <c r="A63" t="s">
        <v>1995</v>
      </c>
      <c r="B63" t="s">
        <v>694</v>
      </c>
      <c r="C63" t="s">
        <v>267</v>
      </c>
      <c r="D63">
        <v>41</v>
      </c>
      <c r="E63">
        <v>166.45</v>
      </c>
      <c r="F63">
        <v>213.32</v>
      </c>
      <c r="G63">
        <v>211.36</v>
      </c>
      <c r="H63">
        <v>8665.76</v>
      </c>
      <c r="I63">
        <v>6824.45</v>
      </c>
      <c r="J63">
        <v>1841.31</v>
      </c>
      <c r="K63">
        <v>0.21249999999999999</v>
      </c>
      <c r="L63" t="str">
        <f>VLOOKUP(C:C,Products!A:B,2,)</f>
        <v>Product 45</v>
      </c>
      <c r="M63" t="str">
        <f>VLOOKUP(C:C,Products!A:C,3,)</f>
        <v>Produce</v>
      </c>
      <c r="N63" t="str">
        <f>VLOOKUP(B:B,Orders!A:C,3,)</f>
        <v>WH-NKR-004</v>
      </c>
      <c r="O63" s="10" t="str">
        <f>VLOOKUP(B:B,Orders!A:B,2,)</f>
        <v>CUST-000050</v>
      </c>
      <c r="P63" s="10" t="str">
        <f>VLOOKUP(OrderDetails!O:O,Customers!A:B,2,)</f>
        <v>Customer 50</v>
      </c>
      <c r="Q63" s="10" t="str">
        <f>VLOOKUP(O:O,Customers!A:C,3,)</f>
        <v>Eldoret</v>
      </c>
      <c r="R63" s="10">
        <f>VLOOKUP(OrderDetails!C:C,Inventory!B:F,5,)</f>
        <v>49768.55</v>
      </c>
      <c r="S63" s="10">
        <f>VLOOKUP(OrderDetails!B:B,Table8[[OrderID]:[DeliveryDays]],5,)</f>
        <v>6</v>
      </c>
    </row>
    <row r="64" spans="1:19" x14ac:dyDescent="0.25">
      <c r="A64" t="s">
        <v>1996</v>
      </c>
      <c r="B64" t="s">
        <v>845</v>
      </c>
      <c r="C64" t="s">
        <v>293</v>
      </c>
      <c r="D64">
        <v>26</v>
      </c>
      <c r="E64">
        <v>138.19</v>
      </c>
      <c r="F64">
        <v>191.44</v>
      </c>
      <c r="G64">
        <v>202.56</v>
      </c>
      <c r="H64">
        <v>5266.56</v>
      </c>
      <c r="I64">
        <v>3592.94</v>
      </c>
      <c r="J64">
        <v>1673.62</v>
      </c>
      <c r="K64">
        <v>0.31780000000000003</v>
      </c>
      <c r="L64" t="str">
        <f>VLOOKUP(C:C,Products!A:B,2,)</f>
        <v>Product 58</v>
      </c>
      <c r="M64" t="str">
        <f>VLOOKUP(C:C,Products!A:C,3,)</f>
        <v>Snacks</v>
      </c>
      <c r="N64" t="str">
        <f>VLOOKUP(B:B,Orders!A:C,3,)</f>
        <v>WH-NRB-001</v>
      </c>
      <c r="O64" s="10" t="str">
        <f>VLOOKUP(B:B,Orders!A:B,2,)</f>
        <v>CUST-000069</v>
      </c>
      <c r="P64" s="10" t="str">
        <f>VLOOKUP(OrderDetails!O:O,Customers!A:B,2,)</f>
        <v>Customer 69</v>
      </c>
      <c r="Q64" s="10" t="str">
        <f>VLOOKUP(O:O,Customers!A:C,3,)</f>
        <v>Nairobi</v>
      </c>
      <c r="R64" s="10">
        <f>VLOOKUP(OrderDetails!C:C,Inventory!B:F,5,)</f>
        <v>14233.57</v>
      </c>
      <c r="S64" s="10">
        <f>VLOOKUP(OrderDetails!B:B,Table8[[OrderID]:[DeliveryDays]],5,)</f>
        <v>4</v>
      </c>
    </row>
    <row r="65" spans="1:19" x14ac:dyDescent="0.25">
      <c r="A65" t="s">
        <v>1997</v>
      </c>
      <c r="B65" t="s">
        <v>661</v>
      </c>
      <c r="C65" t="s">
        <v>279</v>
      </c>
      <c r="D65">
        <v>21</v>
      </c>
      <c r="E65">
        <v>486.31</v>
      </c>
      <c r="F65">
        <v>723.21</v>
      </c>
      <c r="G65">
        <v>692.32</v>
      </c>
      <c r="H65">
        <v>14538.72</v>
      </c>
      <c r="I65">
        <v>10212.51</v>
      </c>
      <c r="J65">
        <v>4326.21</v>
      </c>
      <c r="K65">
        <v>0.29759999999999998</v>
      </c>
      <c r="L65" t="str">
        <f>VLOOKUP(C:C,Products!A:B,2,)</f>
        <v>Product 51</v>
      </c>
      <c r="M65" t="str">
        <f>VLOOKUP(C:C,Products!A:C,3,)</f>
        <v>Beverages</v>
      </c>
      <c r="N65" t="str">
        <f>VLOOKUP(B:B,Orders!A:C,3,)</f>
        <v>WH-MSA-002</v>
      </c>
      <c r="O65" s="10" t="str">
        <f>VLOOKUP(B:B,Orders!A:B,2,)</f>
        <v>CUST-000079</v>
      </c>
      <c r="P65" s="10" t="str">
        <f>VLOOKUP(OrderDetails!O:O,Customers!A:B,2,)</f>
        <v>Customer 79</v>
      </c>
      <c r="Q65" s="10" t="str">
        <f>VLOOKUP(O:O,Customers!A:C,3,)</f>
        <v>Mombasa</v>
      </c>
      <c r="R65" s="10">
        <f>VLOOKUP(OrderDetails!C:C,Inventory!B:F,5,)</f>
        <v>231969.87</v>
      </c>
      <c r="S65" s="10">
        <f>VLOOKUP(OrderDetails!B:B,Table8[[OrderID]:[DeliveryDays]],5,)</f>
        <v>3</v>
      </c>
    </row>
    <row r="66" spans="1:19" x14ac:dyDescent="0.25">
      <c r="A66" t="s">
        <v>1998</v>
      </c>
      <c r="B66" t="s">
        <v>1761</v>
      </c>
      <c r="C66" t="s">
        <v>245</v>
      </c>
      <c r="D66">
        <v>18</v>
      </c>
      <c r="E66">
        <v>477</v>
      </c>
      <c r="F66">
        <v>677.96</v>
      </c>
      <c r="G66">
        <v>710.28</v>
      </c>
      <c r="H66">
        <v>12785.04</v>
      </c>
      <c r="I66">
        <v>8586</v>
      </c>
      <c r="J66">
        <v>4199.04</v>
      </c>
      <c r="K66">
        <v>0.32840000000000003</v>
      </c>
      <c r="L66" t="str">
        <f>VLOOKUP(C:C,Products!A:B,2,)</f>
        <v>Product 34</v>
      </c>
      <c r="M66" t="str">
        <f>VLOOKUP(C:C,Products!A:C,3,)</f>
        <v>Dairy</v>
      </c>
      <c r="N66" t="str">
        <f>VLOOKUP(B:B,Orders!A:C,3,)</f>
        <v>WH-MSA-002</v>
      </c>
      <c r="O66" s="10" t="str">
        <f>VLOOKUP(B:B,Orders!A:B,2,)</f>
        <v>CUST-000001</v>
      </c>
      <c r="P66" s="10" t="str">
        <f>VLOOKUP(OrderDetails!O:O,Customers!A:B,2,)</f>
        <v>Customer 1</v>
      </c>
      <c r="Q66" s="10" t="str">
        <f>VLOOKUP(O:O,Customers!A:C,3,)</f>
        <v>Eldoret</v>
      </c>
      <c r="R66" s="10">
        <f>VLOOKUP(OrderDetails!C:C,Inventory!B:F,5,)</f>
        <v>187461</v>
      </c>
      <c r="S66" s="10">
        <f>VLOOKUP(OrderDetails!B:B,Table8[[OrderID]:[DeliveryDays]],5,)</f>
        <v>6</v>
      </c>
    </row>
    <row r="67" spans="1:19" x14ac:dyDescent="0.25">
      <c r="A67" t="s">
        <v>1999</v>
      </c>
      <c r="B67" t="s">
        <v>1412</v>
      </c>
      <c r="C67" t="s">
        <v>265</v>
      </c>
      <c r="D67">
        <v>45</v>
      </c>
      <c r="E67">
        <v>459.19</v>
      </c>
      <c r="F67">
        <v>660.1</v>
      </c>
      <c r="G67">
        <v>649.02</v>
      </c>
      <c r="H67">
        <v>29205.9</v>
      </c>
      <c r="I67">
        <v>20663.55</v>
      </c>
      <c r="J67">
        <v>8542.35</v>
      </c>
      <c r="K67">
        <v>0.29249999999999998</v>
      </c>
      <c r="L67" t="str">
        <f>VLOOKUP(C:C,Products!A:B,2,)</f>
        <v>Product 44</v>
      </c>
      <c r="M67" t="str">
        <f>VLOOKUP(C:C,Products!A:C,3,)</f>
        <v>Dairy</v>
      </c>
      <c r="N67" t="str">
        <f>VLOOKUP(B:B,Orders!A:C,3,)</f>
        <v>WH-MSA-002</v>
      </c>
      <c r="O67" s="10" t="str">
        <f>VLOOKUP(B:B,Orders!A:B,2,)</f>
        <v>CUST-000039</v>
      </c>
      <c r="P67" s="10" t="str">
        <f>VLOOKUP(OrderDetails!O:O,Customers!A:B,2,)</f>
        <v>Customer 39</v>
      </c>
      <c r="Q67" s="10" t="str">
        <f>VLOOKUP(O:O,Customers!A:C,3,)</f>
        <v>Mombasa</v>
      </c>
      <c r="R67" s="10">
        <f>VLOOKUP(OrderDetails!C:C,Inventory!B:F,5,)</f>
        <v>22959.5</v>
      </c>
      <c r="S67" s="10">
        <f>VLOOKUP(OrderDetails!B:B,Table8[[OrderID]:[DeliveryDays]],5,)</f>
        <v>1</v>
      </c>
    </row>
    <row r="68" spans="1:19" x14ac:dyDescent="0.25">
      <c r="A68" t="s">
        <v>2000</v>
      </c>
      <c r="B68" t="s">
        <v>1807</v>
      </c>
      <c r="C68" t="s">
        <v>206</v>
      </c>
      <c r="D68">
        <v>39</v>
      </c>
      <c r="E68">
        <v>131.82</v>
      </c>
      <c r="F68">
        <v>208.28</v>
      </c>
      <c r="G68">
        <v>200.42</v>
      </c>
      <c r="H68">
        <v>7816.38</v>
      </c>
      <c r="I68">
        <v>5140.9799999999996</v>
      </c>
      <c r="J68">
        <v>2675.4</v>
      </c>
      <c r="K68">
        <v>0.34229999999999999</v>
      </c>
      <c r="L68" t="str">
        <f>VLOOKUP(C:C,Products!A:B,2,)</f>
        <v>Product 15</v>
      </c>
      <c r="M68" t="str">
        <f>VLOOKUP(C:C,Products!A:C,3,)</f>
        <v>Produce</v>
      </c>
      <c r="N68" t="str">
        <f>VLOOKUP(B:B,Orders!A:C,3,)</f>
        <v>WH-KSM-003</v>
      </c>
      <c r="O68" s="10" t="str">
        <f>VLOOKUP(B:B,Orders!A:B,2,)</f>
        <v>CUST-000013</v>
      </c>
      <c r="P68" s="10" t="str">
        <f>VLOOKUP(OrderDetails!O:O,Customers!A:B,2,)</f>
        <v>Customer 13</v>
      </c>
      <c r="Q68" s="10" t="str">
        <f>VLOOKUP(O:O,Customers!A:C,3,)</f>
        <v>Nakuru</v>
      </c>
      <c r="R68" s="10">
        <f>VLOOKUP(OrderDetails!C:C,Inventory!B:F,5,)</f>
        <v>12654.72</v>
      </c>
      <c r="S68" s="10">
        <f>VLOOKUP(OrderDetails!B:B,Table8[[OrderID]:[DeliveryDays]],5,)</f>
        <v>5</v>
      </c>
    </row>
    <row r="69" spans="1:19" x14ac:dyDescent="0.25">
      <c r="A69" t="s">
        <v>2001</v>
      </c>
      <c r="B69" t="s">
        <v>1663</v>
      </c>
      <c r="C69" t="s">
        <v>333</v>
      </c>
      <c r="D69">
        <v>17</v>
      </c>
      <c r="E69">
        <v>83.32</v>
      </c>
      <c r="F69">
        <v>130.31</v>
      </c>
      <c r="G69">
        <v>129.66999999999999</v>
      </c>
      <c r="H69">
        <v>2204.39</v>
      </c>
      <c r="I69">
        <v>1416.44</v>
      </c>
      <c r="J69">
        <v>787.95</v>
      </c>
      <c r="K69">
        <v>0.3574</v>
      </c>
      <c r="L69" t="str">
        <f>VLOOKUP(C:C,Products!A:B,2,)</f>
        <v>Product 78</v>
      </c>
      <c r="M69" t="str">
        <f>VLOOKUP(C:C,Products!A:C,3,)</f>
        <v>Produce</v>
      </c>
      <c r="N69" t="str">
        <f>VLOOKUP(B:B,Orders!A:C,3,)</f>
        <v>WH-NKR-004</v>
      </c>
      <c r="O69" s="10" t="str">
        <f>VLOOKUP(B:B,Orders!A:B,2,)</f>
        <v>CUST-000040</v>
      </c>
      <c r="P69" s="10" t="str">
        <f>VLOOKUP(OrderDetails!O:O,Customers!A:B,2,)</f>
        <v>Customer 40</v>
      </c>
      <c r="Q69" s="10" t="str">
        <f>VLOOKUP(O:O,Customers!A:C,3,)</f>
        <v>Nairobi</v>
      </c>
      <c r="R69" s="10">
        <f>VLOOKUP(OrderDetails!C:C,Inventory!B:F,5,)</f>
        <v>38077.24</v>
      </c>
      <c r="S69" s="10">
        <f>VLOOKUP(OrderDetails!B:B,Table8[[OrderID]:[DeliveryDays]],5,)</f>
        <v>5</v>
      </c>
    </row>
    <row r="70" spans="1:19" x14ac:dyDescent="0.25">
      <c r="A70" t="s">
        <v>2002</v>
      </c>
      <c r="B70" t="s">
        <v>1000</v>
      </c>
      <c r="C70" t="s">
        <v>317</v>
      </c>
      <c r="D70">
        <v>39</v>
      </c>
      <c r="E70">
        <v>494.1</v>
      </c>
      <c r="F70">
        <v>659.45</v>
      </c>
      <c r="G70">
        <v>648.67999999999995</v>
      </c>
      <c r="H70">
        <v>25298.52</v>
      </c>
      <c r="I70">
        <v>19269.900000000001</v>
      </c>
      <c r="J70">
        <v>6028.62</v>
      </c>
      <c r="K70">
        <v>0.23830000000000001</v>
      </c>
      <c r="L70" t="str">
        <f>VLOOKUP(C:C,Products!A:B,2,)</f>
        <v>Product 70</v>
      </c>
      <c r="M70" t="str">
        <f>VLOOKUP(C:C,Products!A:C,3,)</f>
        <v>Dairy</v>
      </c>
      <c r="N70" t="str">
        <f>VLOOKUP(B:B,Orders!A:C,3,)</f>
        <v>WH-NRB-001</v>
      </c>
      <c r="O70" s="10" t="str">
        <f>VLOOKUP(B:B,Orders!A:B,2,)</f>
        <v>CUST-000059</v>
      </c>
      <c r="P70" s="10" t="str">
        <f>VLOOKUP(OrderDetails!O:O,Customers!A:B,2,)</f>
        <v>Customer 59</v>
      </c>
      <c r="Q70" s="10" t="str">
        <f>VLOOKUP(O:O,Customers!A:C,3,)</f>
        <v>Kisumu</v>
      </c>
      <c r="R70" s="10">
        <f>VLOOKUP(OrderDetails!C:C,Inventory!B:F,5,)</f>
        <v>214439.4</v>
      </c>
      <c r="S70" s="10">
        <f>VLOOKUP(OrderDetails!B:B,Table8[[OrderID]:[DeliveryDays]],5,)</f>
        <v>6</v>
      </c>
    </row>
    <row r="71" spans="1:19" x14ac:dyDescent="0.25">
      <c r="A71" t="s">
        <v>2003</v>
      </c>
      <c r="B71" t="s">
        <v>475</v>
      </c>
      <c r="C71" t="s">
        <v>277</v>
      </c>
      <c r="D71">
        <v>47</v>
      </c>
      <c r="E71">
        <v>133.18</v>
      </c>
      <c r="F71">
        <v>194.02</v>
      </c>
      <c r="G71">
        <v>200.38</v>
      </c>
      <c r="H71">
        <v>9417.86</v>
      </c>
      <c r="I71">
        <v>6259.46</v>
      </c>
      <c r="J71">
        <v>3158.4</v>
      </c>
      <c r="K71">
        <v>0.33539999999999998</v>
      </c>
      <c r="L71" t="str">
        <f>VLOOKUP(C:C,Products!A:B,2,)</f>
        <v>Product 50</v>
      </c>
      <c r="M71" t="str">
        <f>VLOOKUP(C:C,Products!A:C,3,)</f>
        <v>Dairy</v>
      </c>
      <c r="N71" t="str">
        <f>VLOOKUP(B:B,Orders!A:C,3,)</f>
        <v>WH-KSM-003</v>
      </c>
      <c r="O71" s="10" t="str">
        <f>VLOOKUP(B:B,Orders!A:B,2,)</f>
        <v>CUST-000039</v>
      </c>
      <c r="P71" s="10" t="str">
        <f>VLOOKUP(OrderDetails!O:O,Customers!A:B,2,)</f>
        <v>Customer 39</v>
      </c>
      <c r="Q71" s="10" t="str">
        <f>VLOOKUP(O:O,Customers!A:C,3,)</f>
        <v>Mombasa</v>
      </c>
      <c r="R71" s="10">
        <f>VLOOKUP(OrderDetails!C:C,Inventory!B:F,5,)</f>
        <v>29033.24</v>
      </c>
      <c r="S71" s="10">
        <f>VLOOKUP(OrderDetails!B:B,Table8[[OrderID]:[DeliveryDays]],5,)</f>
        <v>2</v>
      </c>
    </row>
    <row r="72" spans="1:19" x14ac:dyDescent="0.25">
      <c r="A72" t="s">
        <v>2004</v>
      </c>
      <c r="B72" t="s">
        <v>1577</v>
      </c>
      <c r="C72" t="s">
        <v>379</v>
      </c>
      <c r="D72">
        <v>6</v>
      </c>
      <c r="E72">
        <v>64.14</v>
      </c>
      <c r="F72">
        <v>94.94</v>
      </c>
      <c r="G72">
        <v>95.28</v>
      </c>
      <c r="H72">
        <v>571.67999999999995</v>
      </c>
      <c r="I72">
        <v>384.84</v>
      </c>
      <c r="J72">
        <v>186.84</v>
      </c>
      <c r="K72">
        <v>0.32679999999999998</v>
      </c>
      <c r="L72" t="str">
        <f>VLOOKUP(C:C,Products!A:B,2,)</f>
        <v>Product 101</v>
      </c>
      <c r="M72" t="str">
        <f>VLOOKUP(C:C,Products!A:C,3,)</f>
        <v>Produce</v>
      </c>
      <c r="N72" t="str">
        <f>VLOOKUP(B:B,Orders!A:C,3,)</f>
        <v>WH-MSA-002</v>
      </c>
      <c r="O72" s="10" t="str">
        <f>VLOOKUP(B:B,Orders!A:B,2,)</f>
        <v>CUST-000044</v>
      </c>
      <c r="P72" s="10" t="str">
        <f>VLOOKUP(OrderDetails!O:O,Customers!A:B,2,)</f>
        <v>Customer 44</v>
      </c>
      <c r="Q72" s="10" t="str">
        <f>VLOOKUP(O:O,Customers!A:C,3,)</f>
        <v>Nakuru</v>
      </c>
      <c r="R72" s="10">
        <f>VLOOKUP(OrderDetails!C:C,Inventory!B:F,5,)</f>
        <v>31813.439999999999</v>
      </c>
      <c r="S72" s="10">
        <f>VLOOKUP(OrderDetails!B:B,Table8[[OrderID]:[DeliveryDays]],5,)</f>
        <v>5</v>
      </c>
    </row>
    <row r="73" spans="1:19" x14ac:dyDescent="0.25">
      <c r="A73" t="s">
        <v>2005</v>
      </c>
      <c r="B73" t="s">
        <v>649</v>
      </c>
      <c r="C73" t="s">
        <v>405</v>
      </c>
      <c r="D73">
        <v>17</v>
      </c>
      <c r="E73">
        <v>413.65</v>
      </c>
      <c r="F73">
        <v>588.37</v>
      </c>
      <c r="G73">
        <v>644.21</v>
      </c>
      <c r="H73">
        <v>10951.57</v>
      </c>
      <c r="I73">
        <v>7032.05</v>
      </c>
      <c r="J73">
        <v>3919.52</v>
      </c>
      <c r="K73">
        <v>0.3579</v>
      </c>
      <c r="L73" t="str">
        <f>VLOOKUP(C:C,Products!A:B,2,)</f>
        <v>Product 114</v>
      </c>
      <c r="M73" t="str">
        <f>VLOOKUP(C:C,Products!A:C,3,)</f>
        <v>Dairy</v>
      </c>
      <c r="N73" t="str">
        <f>VLOOKUP(B:B,Orders!A:C,3,)</f>
        <v>WH-KSM-003</v>
      </c>
      <c r="O73" s="10" t="str">
        <f>VLOOKUP(B:B,Orders!A:B,2,)</f>
        <v>CUST-000075</v>
      </c>
      <c r="P73" s="10" t="str">
        <f>VLOOKUP(OrderDetails!O:O,Customers!A:B,2,)</f>
        <v>Customer 75</v>
      </c>
      <c r="Q73" s="10" t="str">
        <f>VLOOKUP(O:O,Customers!A:C,3,)</f>
        <v>Mombasa</v>
      </c>
      <c r="R73" s="10">
        <f>VLOOKUP(OrderDetails!C:C,Inventory!B:F,5,)</f>
        <v>43846.9</v>
      </c>
      <c r="S73" s="10">
        <f>VLOOKUP(OrderDetails!B:B,Table8[[OrderID]:[DeliveryDays]],5,)</f>
        <v>2</v>
      </c>
    </row>
    <row r="74" spans="1:19" x14ac:dyDescent="0.25">
      <c r="A74" t="s">
        <v>2006</v>
      </c>
      <c r="B74" t="s">
        <v>1347</v>
      </c>
      <c r="C74" t="s">
        <v>241</v>
      </c>
      <c r="D74">
        <v>20</v>
      </c>
      <c r="E74">
        <v>126.74</v>
      </c>
      <c r="F74">
        <v>169.05</v>
      </c>
      <c r="G74">
        <v>185.03</v>
      </c>
      <c r="H74">
        <v>3700.6</v>
      </c>
      <c r="I74">
        <v>2534.8000000000002</v>
      </c>
      <c r="J74">
        <v>1165.8</v>
      </c>
      <c r="K74">
        <v>0.315</v>
      </c>
      <c r="L74" t="str">
        <f>VLOOKUP(C:C,Products!A:B,2,)</f>
        <v>Product 32</v>
      </c>
      <c r="M74" t="str">
        <f>VLOOKUP(C:C,Products!A:C,3,)</f>
        <v>Dairy</v>
      </c>
      <c r="N74" t="str">
        <f>VLOOKUP(B:B,Orders!A:C,3,)</f>
        <v>WH-NRB-001</v>
      </c>
      <c r="O74" s="10" t="str">
        <f>VLOOKUP(B:B,Orders!A:B,2,)</f>
        <v>CUST-000042</v>
      </c>
      <c r="P74" s="10" t="str">
        <f>VLOOKUP(OrderDetails!O:O,Customers!A:B,2,)</f>
        <v>Customer 42</v>
      </c>
      <c r="Q74" s="10" t="str">
        <f>VLOOKUP(O:O,Customers!A:C,3,)</f>
        <v>Kisumu</v>
      </c>
      <c r="R74" s="10">
        <f>VLOOKUP(OrderDetails!C:C,Inventory!B:F,5,)</f>
        <v>27249.1</v>
      </c>
      <c r="S74" s="10">
        <f>VLOOKUP(OrderDetails!B:B,Table8[[OrderID]:[DeliveryDays]],5,)</f>
        <v>6</v>
      </c>
    </row>
    <row r="75" spans="1:19" x14ac:dyDescent="0.25">
      <c r="A75" t="s">
        <v>2007</v>
      </c>
      <c r="B75" t="s">
        <v>1729</v>
      </c>
      <c r="C75" t="s">
        <v>311</v>
      </c>
      <c r="D75">
        <v>22</v>
      </c>
      <c r="E75">
        <v>113.42</v>
      </c>
      <c r="F75">
        <v>174.22</v>
      </c>
      <c r="G75">
        <v>177.1</v>
      </c>
      <c r="H75">
        <v>3896.2</v>
      </c>
      <c r="I75">
        <v>2495.2399999999998</v>
      </c>
      <c r="J75">
        <v>1400.96</v>
      </c>
      <c r="K75">
        <v>0.35959999999999998</v>
      </c>
      <c r="L75" t="str">
        <f>VLOOKUP(C:C,Products!A:B,2,)</f>
        <v>Product 67</v>
      </c>
      <c r="M75" t="str">
        <f>VLOOKUP(C:C,Products!A:C,3,)</f>
        <v>Household</v>
      </c>
      <c r="N75" t="str">
        <f>VLOOKUP(B:B,Orders!A:C,3,)</f>
        <v>WH-KSM-003</v>
      </c>
      <c r="O75" s="10" t="str">
        <f>VLOOKUP(B:B,Orders!A:B,2,)</f>
        <v>CUST-000037</v>
      </c>
      <c r="P75" s="10" t="str">
        <f>VLOOKUP(OrderDetails!O:O,Customers!A:B,2,)</f>
        <v>Customer 37</v>
      </c>
      <c r="Q75" s="10" t="str">
        <f>VLOOKUP(O:O,Customers!A:C,3,)</f>
        <v>Eldoret</v>
      </c>
      <c r="R75" s="10">
        <f>VLOOKUP(OrderDetails!C:C,Inventory!B:F,5,)</f>
        <v>35500.46</v>
      </c>
      <c r="S75" s="10">
        <f>VLOOKUP(OrderDetails!B:B,Table8[[OrderID]:[DeliveryDays]],5,)</f>
        <v>6</v>
      </c>
    </row>
    <row r="76" spans="1:19" x14ac:dyDescent="0.25">
      <c r="A76" t="s">
        <v>2008</v>
      </c>
      <c r="B76" t="s">
        <v>1858</v>
      </c>
      <c r="C76" t="s">
        <v>179</v>
      </c>
      <c r="D76">
        <v>11</v>
      </c>
      <c r="E76">
        <v>379.4</v>
      </c>
      <c r="F76">
        <v>516.48</v>
      </c>
      <c r="G76">
        <v>552.25</v>
      </c>
      <c r="H76">
        <v>6074.75</v>
      </c>
      <c r="I76">
        <v>4173.3999999999996</v>
      </c>
      <c r="J76">
        <v>1901.35</v>
      </c>
      <c r="K76">
        <v>0.313</v>
      </c>
      <c r="L76" t="str">
        <f>VLOOKUP(C:C,Products!A:B,2,)</f>
        <v>Product 3</v>
      </c>
      <c r="M76" t="str">
        <f>VLOOKUP(C:C,Products!A:C,3,)</f>
        <v>Frozen</v>
      </c>
      <c r="N76" t="str">
        <f>VLOOKUP(B:B,Orders!A:C,3,)</f>
        <v>WH-NKR-004</v>
      </c>
      <c r="O76" s="10" t="str">
        <f>VLOOKUP(B:B,Orders!A:B,2,)</f>
        <v>CUST-000025</v>
      </c>
      <c r="P76" s="10" t="str">
        <f>VLOOKUP(OrderDetails!O:O,Customers!A:B,2,)</f>
        <v>Customer 25</v>
      </c>
      <c r="Q76" s="10" t="str">
        <f>VLOOKUP(O:O,Customers!A:C,3,)</f>
        <v>Mombasa</v>
      </c>
      <c r="R76" s="10">
        <f>VLOOKUP(OrderDetails!C:C,Inventory!B:F,5,)</f>
        <v>53874.8</v>
      </c>
      <c r="S76" s="10">
        <f>VLOOKUP(OrderDetails!B:B,Table8[[OrderID]:[DeliveryDays]],5,)</f>
        <v>5</v>
      </c>
    </row>
    <row r="77" spans="1:19" x14ac:dyDescent="0.25">
      <c r="A77" t="s">
        <v>2009</v>
      </c>
      <c r="B77" t="s">
        <v>1744</v>
      </c>
      <c r="C77" t="s">
        <v>349</v>
      </c>
      <c r="D77">
        <v>49</v>
      </c>
      <c r="E77">
        <v>196.33</v>
      </c>
      <c r="F77">
        <v>246.04</v>
      </c>
      <c r="G77">
        <v>234.23</v>
      </c>
      <c r="H77">
        <v>11477.27</v>
      </c>
      <c r="I77">
        <v>9620.17</v>
      </c>
      <c r="J77">
        <v>1857.1</v>
      </c>
      <c r="K77">
        <v>0.1618</v>
      </c>
      <c r="L77" t="str">
        <f>VLOOKUP(C:C,Products!A:B,2,)</f>
        <v>Product 86</v>
      </c>
      <c r="M77" t="str">
        <f>VLOOKUP(C:C,Products!A:C,3,)</f>
        <v>Frozen</v>
      </c>
      <c r="N77" t="str">
        <f>VLOOKUP(B:B,Orders!A:C,3,)</f>
        <v>WH-NKR-004</v>
      </c>
      <c r="O77" s="10" t="str">
        <f>VLOOKUP(B:B,Orders!A:B,2,)</f>
        <v>CUST-000043</v>
      </c>
      <c r="P77" s="10" t="str">
        <f>VLOOKUP(OrderDetails!O:O,Customers!A:B,2,)</f>
        <v>Customer 43</v>
      </c>
      <c r="Q77" s="10" t="str">
        <f>VLOOKUP(O:O,Customers!A:C,3,)</f>
        <v>Nakuru</v>
      </c>
      <c r="R77" s="10">
        <f>VLOOKUP(OrderDetails!C:C,Inventory!B:F,5,)</f>
        <v>55561.39</v>
      </c>
      <c r="S77" s="10">
        <f>VLOOKUP(OrderDetails!B:B,Table8[[OrderID]:[DeliveryDays]],5,)</f>
        <v>4</v>
      </c>
    </row>
    <row r="78" spans="1:19" x14ac:dyDescent="0.25">
      <c r="A78" t="s">
        <v>2010</v>
      </c>
      <c r="B78" t="s">
        <v>703</v>
      </c>
      <c r="C78" t="s">
        <v>349</v>
      </c>
      <c r="D78">
        <v>40</v>
      </c>
      <c r="E78">
        <v>196.33</v>
      </c>
      <c r="F78">
        <v>246.04</v>
      </c>
      <c r="G78">
        <v>253.96</v>
      </c>
      <c r="H78">
        <v>10158.4</v>
      </c>
      <c r="I78">
        <v>7853.2</v>
      </c>
      <c r="J78">
        <v>2305.1999999999998</v>
      </c>
      <c r="K78">
        <v>0.22689999999999999</v>
      </c>
      <c r="L78" t="str">
        <f>VLOOKUP(C:C,Products!A:B,2,)</f>
        <v>Product 86</v>
      </c>
      <c r="M78" t="str">
        <f>VLOOKUP(C:C,Products!A:C,3,)</f>
        <v>Frozen</v>
      </c>
      <c r="N78" t="str">
        <f>VLOOKUP(B:B,Orders!A:C,3,)</f>
        <v>WH-NRB-001</v>
      </c>
      <c r="O78" s="10" t="str">
        <f>VLOOKUP(B:B,Orders!A:B,2,)</f>
        <v>CUST-000021</v>
      </c>
      <c r="P78" s="10" t="str">
        <f>VLOOKUP(OrderDetails!O:O,Customers!A:B,2,)</f>
        <v>Customer 21</v>
      </c>
      <c r="Q78" s="10" t="str">
        <f>VLOOKUP(O:O,Customers!A:C,3,)</f>
        <v>Eldoret</v>
      </c>
      <c r="R78" s="10">
        <f>VLOOKUP(OrderDetails!C:C,Inventory!B:F,5,)</f>
        <v>55561.39</v>
      </c>
      <c r="S78" s="10">
        <f>VLOOKUP(OrderDetails!B:B,Table8[[OrderID]:[DeliveryDays]],5,)</f>
        <v>1</v>
      </c>
    </row>
    <row r="79" spans="1:19" x14ac:dyDescent="0.25">
      <c r="A79" t="s">
        <v>2011</v>
      </c>
      <c r="B79" t="s">
        <v>1888</v>
      </c>
      <c r="C79" t="s">
        <v>325</v>
      </c>
      <c r="D79">
        <v>45</v>
      </c>
      <c r="E79">
        <v>416.96</v>
      </c>
      <c r="F79">
        <v>613.59</v>
      </c>
      <c r="G79">
        <v>651.32000000000005</v>
      </c>
      <c r="H79">
        <v>29309.4</v>
      </c>
      <c r="I79">
        <v>18763.2</v>
      </c>
      <c r="J79">
        <v>10546.2</v>
      </c>
      <c r="K79">
        <v>0.35980000000000001</v>
      </c>
      <c r="L79" t="str">
        <f>VLOOKUP(C:C,Products!A:B,2,)</f>
        <v>Product 74</v>
      </c>
      <c r="M79" t="str">
        <f>VLOOKUP(C:C,Products!A:C,3,)</f>
        <v>Snacks</v>
      </c>
      <c r="N79" t="str">
        <f>VLOOKUP(B:B,Orders!A:C,3,)</f>
        <v>WH-KSM-003</v>
      </c>
      <c r="O79" s="10" t="str">
        <f>VLOOKUP(B:B,Orders!A:B,2,)</f>
        <v>CUST-000013</v>
      </c>
      <c r="P79" s="10" t="str">
        <f>VLOOKUP(OrderDetails!O:O,Customers!A:B,2,)</f>
        <v>Customer 13</v>
      </c>
      <c r="Q79" s="10" t="str">
        <f>VLOOKUP(O:O,Customers!A:C,3,)</f>
        <v>Nakuru</v>
      </c>
      <c r="R79" s="10">
        <f>VLOOKUP(OrderDetails!C:C,Inventory!B:F,5,)</f>
        <v>47950.400000000001</v>
      </c>
      <c r="S79" s="10">
        <f>VLOOKUP(OrderDetails!B:B,Table8[[OrderID]:[DeliveryDays]],5,)</f>
        <v>3</v>
      </c>
    </row>
    <row r="80" spans="1:19" x14ac:dyDescent="0.25">
      <c r="A80" t="s">
        <v>2012</v>
      </c>
      <c r="B80" t="s">
        <v>1557</v>
      </c>
      <c r="C80" t="s">
        <v>279</v>
      </c>
      <c r="D80">
        <v>34</v>
      </c>
      <c r="E80">
        <v>486.31</v>
      </c>
      <c r="F80">
        <v>723.21</v>
      </c>
      <c r="G80">
        <v>710.58</v>
      </c>
      <c r="H80">
        <v>24159.72</v>
      </c>
      <c r="I80">
        <v>16534.54</v>
      </c>
      <c r="J80">
        <v>7625.18</v>
      </c>
      <c r="K80">
        <v>0.31559999999999999</v>
      </c>
      <c r="L80" t="str">
        <f>VLOOKUP(C:C,Products!A:B,2,)</f>
        <v>Product 51</v>
      </c>
      <c r="M80" t="str">
        <f>VLOOKUP(C:C,Products!A:C,3,)</f>
        <v>Beverages</v>
      </c>
      <c r="N80" t="str">
        <f>VLOOKUP(B:B,Orders!A:C,3,)</f>
        <v>WH-NRB-001</v>
      </c>
      <c r="O80" s="10" t="str">
        <f>VLOOKUP(B:B,Orders!A:B,2,)</f>
        <v>CUST-000079</v>
      </c>
      <c r="P80" s="10" t="str">
        <f>VLOOKUP(OrderDetails!O:O,Customers!A:B,2,)</f>
        <v>Customer 79</v>
      </c>
      <c r="Q80" s="10" t="str">
        <f>VLOOKUP(O:O,Customers!A:C,3,)</f>
        <v>Mombasa</v>
      </c>
      <c r="R80" s="10">
        <f>VLOOKUP(OrderDetails!C:C,Inventory!B:F,5,)</f>
        <v>231969.87</v>
      </c>
      <c r="S80" s="10">
        <f>VLOOKUP(OrderDetails!B:B,Table8[[OrderID]:[DeliveryDays]],5,)</f>
        <v>3</v>
      </c>
    </row>
    <row r="81" spans="1:19" x14ac:dyDescent="0.25">
      <c r="A81" t="s">
        <v>2013</v>
      </c>
      <c r="B81" t="s">
        <v>846</v>
      </c>
      <c r="C81" t="s">
        <v>311</v>
      </c>
      <c r="D81">
        <v>46</v>
      </c>
      <c r="E81">
        <v>113.42</v>
      </c>
      <c r="F81">
        <v>174.22</v>
      </c>
      <c r="G81">
        <v>167.11</v>
      </c>
      <c r="H81">
        <v>7687.06</v>
      </c>
      <c r="I81">
        <v>5217.32</v>
      </c>
      <c r="J81">
        <v>2469.7399999999998</v>
      </c>
      <c r="K81">
        <v>0.32129999999999997</v>
      </c>
      <c r="L81" t="str">
        <f>VLOOKUP(C:C,Products!A:B,2,)</f>
        <v>Product 67</v>
      </c>
      <c r="M81" t="str">
        <f>VLOOKUP(C:C,Products!A:C,3,)</f>
        <v>Household</v>
      </c>
      <c r="N81" t="str">
        <f>VLOOKUP(B:B,Orders!A:C,3,)</f>
        <v>WH-NRB-001</v>
      </c>
      <c r="O81" s="10" t="str">
        <f>VLOOKUP(B:B,Orders!A:B,2,)</f>
        <v>CUST-000062</v>
      </c>
      <c r="P81" s="10" t="str">
        <f>VLOOKUP(OrderDetails!O:O,Customers!A:B,2,)</f>
        <v>Customer 62</v>
      </c>
      <c r="Q81" s="10" t="str">
        <f>VLOOKUP(O:O,Customers!A:C,3,)</f>
        <v>Eldoret</v>
      </c>
      <c r="R81" s="10">
        <f>VLOOKUP(OrderDetails!C:C,Inventory!B:F,5,)</f>
        <v>35500.46</v>
      </c>
      <c r="S81" s="10">
        <f>VLOOKUP(OrderDetails!B:B,Table8[[OrderID]:[DeliveryDays]],5,)</f>
        <v>1</v>
      </c>
    </row>
    <row r="82" spans="1:19" x14ac:dyDescent="0.25">
      <c r="A82" t="s">
        <v>2014</v>
      </c>
      <c r="B82" t="s">
        <v>1037</v>
      </c>
      <c r="C82" t="s">
        <v>329</v>
      </c>
      <c r="D82">
        <v>45</v>
      </c>
      <c r="E82">
        <v>378.05</v>
      </c>
      <c r="F82">
        <v>518.77</v>
      </c>
      <c r="G82">
        <v>504.96</v>
      </c>
      <c r="H82">
        <v>22723.200000000001</v>
      </c>
      <c r="I82">
        <v>17012.25</v>
      </c>
      <c r="J82">
        <v>5710.95</v>
      </c>
      <c r="K82">
        <v>0.25130000000000002</v>
      </c>
      <c r="L82" t="str">
        <f>VLOOKUP(C:C,Products!A:B,2,)</f>
        <v>Product 76</v>
      </c>
      <c r="M82" t="str">
        <f>VLOOKUP(C:C,Products!A:C,3,)</f>
        <v>Household</v>
      </c>
      <c r="N82" t="str">
        <f>VLOOKUP(B:B,Orders!A:C,3,)</f>
        <v>WH-KSM-003</v>
      </c>
      <c r="O82" s="10" t="str">
        <f>VLOOKUP(B:B,Orders!A:B,2,)</f>
        <v>CUST-000018</v>
      </c>
      <c r="P82" s="10" t="str">
        <f>VLOOKUP(OrderDetails!O:O,Customers!A:B,2,)</f>
        <v>Customer 18</v>
      </c>
      <c r="Q82" s="10" t="str">
        <f>VLOOKUP(O:O,Customers!A:C,3,)</f>
        <v>Nakuru</v>
      </c>
      <c r="R82" s="10">
        <f>VLOOKUP(OrderDetails!C:C,Inventory!B:F,5,)</f>
        <v>161805.4</v>
      </c>
      <c r="S82" s="10">
        <f>VLOOKUP(OrderDetails!B:B,Table8[[OrderID]:[DeliveryDays]],5,)</f>
        <v>3</v>
      </c>
    </row>
    <row r="83" spans="1:19" x14ac:dyDescent="0.25">
      <c r="A83" t="s">
        <v>2015</v>
      </c>
      <c r="B83" t="s">
        <v>1879</v>
      </c>
      <c r="C83" t="s">
        <v>363</v>
      </c>
      <c r="D83">
        <v>11</v>
      </c>
      <c r="E83">
        <v>392.35</v>
      </c>
      <c r="F83">
        <v>579.97</v>
      </c>
      <c r="G83">
        <v>589.41</v>
      </c>
      <c r="H83">
        <v>6483.51</v>
      </c>
      <c r="I83">
        <v>4315.8500000000004</v>
      </c>
      <c r="J83">
        <v>2167.66</v>
      </c>
      <c r="K83">
        <v>0.33429999999999999</v>
      </c>
      <c r="L83" t="str">
        <f>VLOOKUP(C:C,Products!A:B,2,)</f>
        <v>Product 93</v>
      </c>
      <c r="M83" t="str">
        <f>VLOOKUP(C:C,Products!A:C,3,)</f>
        <v>Snacks</v>
      </c>
      <c r="N83" t="str">
        <f>VLOOKUP(B:B,Orders!A:C,3,)</f>
        <v>WH-NRB-001</v>
      </c>
      <c r="O83" s="10" t="str">
        <f>VLOOKUP(B:B,Orders!A:B,2,)</f>
        <v>CUST-000018</v>
      </c>
      <c r="P83" s="10" t="str">
        <f>VLOOKUP(OrderDetails!O:O,Customers!A:B,2,)</f>
        <v>Customer 18</v>
      </c>
      <c r="Q83" s="10" t="str">
        <f>VLOOKUP(O:O,Customers!A:C,3,)</f>
        <v>Nakuru</v>
      </c>
      <c r="R83" s="10">
        <f>VLOOKUP(OrderDetails!C:C,Inventory!B:F,5,)</f>
        <v>153408.85</v>
      </c>
      <c r="S83" s="10">
        <f>VLOOKUP(OrderDetails!B:B,Table8[[OrderID]:[DeliveryDays]],5,)</f>
        <v>4</v>
      </c>
    </row>
    <row r="84" spans="1:19" x14ac:dyDescent="0.25">
      <c r="A84" t="s">
        <v>2016</v>
      </c>
      <c r="B84" t="s">
        <v>801</v>
      </c>
      <c r="C84" t="s">
        <v>273</v>
      </c>
      <c r="D84">
        <v>19</v>
      </c>
      <c r="E84">
        <v>284.02999999999997</v>
      </c>
      <c r="F84">
        <v>373.58</v>
      </c>
      <c r="G84">
        <v>383.28</v>
      </c>
      <c r="H84">
        <v>7282.32</v>
      </c>
      <c r="I84">
        <v>5396.57</v>
      </c>
      <c r="J84">
        <v>1885.75</v>
      </c>
      <c r="K84">
        <v>0.25890000000000002</v>
      </c>
      <c r="L84" t="str">
        <f>VLOOKUP(C:C,Products!A:B,2,)</f>
        <v>Product 48</v>
      </c>
      <c r="M84" t="str">
        <f>VLOOKUP(C:C,Products!A:C,3,)</f>
        <v>Frozen</v>
      </c>
      <c r="N84" t="str">
        <f>VLOOKUP(B:B,Orders!A:C,3,)</f>
        <v>WH-NRB-001</v>
      </c>
      <c r="O84" s="10" t="str">
        <f>VLOOKUP(B:B,Orders!A:B,2,)</f>
        <v>CUST-000008</v>
      </c>
      <c r="P84" s="10" t="str">
        <f>VLOOKUP(OrderDetails!O:O,Customers!A:B,2,)</f>
        <v>Customer 8</v>
      </c>
      <c r="Q84" s="10" t="str">
        <f>VLOOKUP(O:O,Customers!A:C,3,)</f>
        <v>Mombasa</v>
      </c>
      <c r="R84" s="10">
        <f>VLOOKUP(OrderDetails!C:C,Inventory!B:F,5,)</f>
        <v>40900.32</v>
      </c>
      <c r="S84" s="10">
        <f>VLOOKUP(OrderDetails!B:B,Table8[[OrderID]:[DeliveryDays]],5,)</f>
        <v>1</v>
      </c>
    </row>
    <row r="85" spans="1:19" x14ac:dyDescent="0.25">
      <c r="A85" t="s">
        <v>2017</v>
      </c>
      <c r="B85" t="s">
        <v>499</v>
      </c>
      <c r="C85" t="s">
        <v>210</v>
      </c>
      <c r="D85">
        <v>44</v>
      </c>
      <c r="E85">
        <v>186.91</v>
      </c>
      <c r="F85">
        <v>267.58</v>
      </c>
      <c r="G85">
        <v>269.49</v>
      </c>
      <c r="H85">
        <v>11857.56</v>
      </c>
      <c r="I85">
        <v>8224.0400000000009</v>
      </c>
      <c r="J85">
        <v>3633.52</v>
      </c>
      <c r="K85">
        <v>0.30640000000000001</v>
      </c>
      <c r="L85" t="str">
        <f>VLOOKUP(C:C,Products!A:B,2,)</f>
        <v>Product 17</v>
      </c>
      <c r="M85" t="str">
        <f>VLOOKUP(C:C,Products!A:C,3,)</f>
        <v>Beverages</v>
      </c>
      <c r="N85" t="str">
        <f>VLOOKUP(B:B,Orders!A:C,3,)</f>
        <v>WH-MSA-002</v>
      </c>
      <c r="O85" s="10" t="str">
        <f>VLOOKUP(B:B,Orders!A:B,2,)</f>
        <v>CUST-000008</v>
      </c>
      <c r="P85" s="10" t="str">
        <f>VLOOKUP(OrderDetails!O:O,Customers!A:B,2,)</f>
        <v>Customer 8</v>
      </c>
      <c r="Q85" s="10" t="str">
        <f>VLOOKUP(O:O,Customers!A:C,3,)</f>
        <v>Mombasa</v>
      </c>
      <c r="R85" s="10">
        <f>VLOOKUP(OrderDetails!C:C,Inventory!B:F,5,)</f>
        <v>33456.89</v>
      </c>
      <c r="S85" s="10">
        <f>VLOOKUP(OrderDetails!B:B,Table8[[OrderID]:[DeliveryDays]],5,)</f>
        <v>2</v>
      </c>
    </row>
    <row r="86" spans="1:19" x14ac:dyDescent="0.25">
      <c r="A86" t="s">
        <v>2018</v>
      </c>
      <c r="B86" t="s">
        <v>1480</v>
      </c>
      <c r="C86" t="s">
        <v>188</v>
      </c>
      <c r="D86">
        <v>23</v>
      </c>
      <c r="E86">
        <v>76.14</v>
      </c>
      <c r="F86">
        <v>116.97</v>
      </c>
      <c r="G86">
        <v>118.84</v>
      </c>
      <c r="H86">
        <v>2733.32</v>
      </c>
      <c r="I86">
        <v>1751.22</v>
      </c>
      <c r="J86">
        <v>982.1</v>
      </c>
      <c r="K86">
        <v>0.35930000000000001</v>
      </c>
      <c r="L86" t="str">
        <f>VLOOKUP(C:C,Products!A:B,2,)</f>
        <v>Product 7</v>
      </c>
      <c r="M86" t="str">
        <f>VLOOKUP(C:C,Products!A:C,3,)</f>
        <v>Produce</v>
      </c>
      <c r="N86" t="str">
        <f>VLOOKUP(B:B,Orders!A:C,3,)</f>
        <v>WH-MSA-002</v>
      </c>
      <c r="O86" s="10" t="str">
        <f>VLOOKUP(B:B,Orders!A:B,2,)</f>
        <v>CUST-000021</v>
      </c>
      <c r="P86" s="10" t="str">
        <f>VLOOKUP(OrderDetails!O:O,Customers!A:B,2,)</f>
        <v>Customer 21</v>
      </c>
      <c r="Q86" s="10" t="str">
        <f>VLOOKUP(O:O,Customers!A:C,3,)</f>
        <v>Eldoret</v>
      </c>
      <c r="R86" s="10">
        <f>VLOOKUP(OrderDetails!C:C,Inventory!B:F,5,)</f>
        <v>23907.96</v>
      </c>
      <c r="S86" s="10">
        <f>VLOOKUP(OrderDetails!B:B,Table8[[OrderID]:[DeliveryDays]],5,)</f>
        <v>2</v>
      </c>
    </row>
    <row r="87" spans="1:19" x14ac:dyDescent="0.25">
      <c r="A87" t="s">
        <v>2019</v>
      </c>
      <c r="B87" t="s">
        <v>1638</v>
      </c>
      <c r="C87" t="s">
        <v>202</v>
      </c>
      <c r="D87">
        <v>47</v>
      </c>
      <c r="E87">
        <v>424.6</v>
      </c>
      <c r="F87">
        <v>548.55999999999995</v>
      </c>
      <c r="G87">
        <v>559.82000000000005</v>
      </c>
      <c r="H87">
        <v>26311.54</v>
      </c>
      <c r="I87">
        <v>19956.2</v>
      </c>
      <c r="J87">
        <v>6355.34</v>
      </c>
      <c r="K87">
        <v>0.24149999999999999</v>
      </c>
      <c r="L87" t="str">
        <f>VLOOKUP(C:C,Products!A:B,2,)</f>
        <v>Product 13</v>
      </c>
      <c r="M87" t="str">
        <f>VLOOKUP(C:C,Products!A:C,3,)</f>
        <v>Household</v>
      </c>
      <c r="N87" t="str">
        <f>VLOOKUP(B:B,Orders!A:C,3,)</f>
        <v>WH-KSM-003</v>
      </c>
      <c r="O87" s="10" t="str">
        <f>VLOOKUP(B:B,Orders!A:B,2,)</f>
        <v>CUST-000031</v>
      </c>
      <c r="P87" s="10" t="str">
        <f>VLOOKUP(OrderDetails!O:O,Customers!A:B,2,)</f>
        <v>Customer 31</v>
      </c>
      <c r="Q87" s="10" t="str">
        <f>VLOOKUP(O:O,Customers!A:C,3,)</f>
        <v>Mombasa</v>
      </c>
      <c r="R87" s="10">
        <f>VLOOKUP(OrderDetails!C:C,Inventory!B:F,5,)</f>
        <v>195740.6</v>
      </c>
      <c r="S87" s="10">
        <f>VLOOKUP(OrderDetails!B:B,Table8[[OrderID]:[DeliveryDays]],5,)</f>
        <v>3</v>
      </c>
    </row>
    <row r="88" spans="1:19" x14ac:dyDescent="0.25">
      <c r="A88" t="s">
        <v>2020</v>
      </c>
      <c r="B88" t="s">
        <v>1814</v>
      </c>
      <c r="C88" t="s">
        <v>417</v>
      </c>
      <c r="D88">
        <v>41</v>
      </c>
      <c r="E88">
        <v>292.7</v>
      </c>
      <c r="F88">
        <v>384.02</v>
      </c>
      <c r="G88">
        <v>409.14</v>
      </c>
      <c r="H88">
        <v>16774.740000000002</v>
      </c>
      <c r="I88">
        <v>12000.7</v>
      </c>
      <c r="J88">
        <v>4774.04</v>
      </c>
      <c r="K88">
        <v>0.28460000000000002</v>
      </c>
      <c r="L88" t="str">
        <f>VLOOKUP(C:C,Products!A:B,2,)</f>
        <v>Product 120</v>
      </c>
      <c r="M88" t="str">
        <f>VLOOKUP(C:C,Products!A:C,3,)</f>
        <v>Frozen</v>
      </c>
      <c r="N88" t="str">
        <f>VLOOKUP(B:B,Orders!A:C,3,)</f>
        <v>WH-KSM-003</v>
      </c>
      <c r="O88" s="10" t="str">
        <f>VLOOKUP(B:B,Orders!A:B,2,)</f>
        <v>CUST-000065</v>
      </c>
      <c r="P88" s="10" t="str">
        <f>VLOOKUP(OrderDetails!O:O,Customers!A:B,2,)</f>
        <v>Customer 65</v>
      </c>
      <c r="Q88" s="10" t="str">
        <f>VLOOKUP(O:O,Customers!A:C,3,)</f>
        <v>Eldoret</v>
      </c>
      <c r="R88" s="10">
        <f>VLOOKUP(OrderDetails!C:C,Inventory!B:F,5,)</f>
        <v>76980.100000000006</v>
      </c>
      <c r="S88" s="10">
        <f>VLOOKUP(OrderDetails!B:B,Table8[[OrderID]:[DeliveryDays]],5,)</f>
        <v>6</v>
      </c>
    </row>
    <row r="89" spans="1:19" x14ac:dyDescent="0.25">
      <c r="A89" t="s">
        <v>2021</v>
      </c>
      <c r="B89" t="s">
        <v>1901</v>
      </c>
      <c r="C89" t="s">
        <v>309</v>
      </c>
      <c r="D89">
        <v>6</v>
      </c>
      <c r="E89">
        <v>294.20999999999998</v>
      </c>
      <c r="F89">
        <v>435.72</v>
      </c>
      <c r="G89">
        <v>420.81</v>
      </c>
      <c r="H89">
        <v>2524.86</v>
      </c>
      <c r="I89">
        <v>1765.26</v>
      </c>
      <c r="J89">
        <v>759.6</v>
      </c>
      <c r="K89">
        <v>0.30080000000000001</v>
      </c>
      <c r="L89" t="str">
        <f>VLOOKUP(C:C,Products!A:B,2,)</f>
        <v>Product 66</v>
      </c>
      <c r="M89" t="str">
        <f>VLOOKUP(C:C,Products!A:C,3,)</f>
        <v>Dairy</v>
      </c>
      <c r="N89" t="str">
        <f>VLOOKUP(B:B,Orders!A:C,3,)</f>
        <v>WH-MSA-002</v>
      </c>
      <c r="O89" s="10" t="str">
        <f>VLOOKUP(B:B,Orders!A:B,2,)</f>
        <v>CUST-000001</v>
      </c>
      <c r="P89" s="10" t="str">
        <f>VLOOKUP(OrderDetails!O:O,Customers!A:B,2,)</f>
        <v>Customer 1</v>
      </c>
      <c r="Q89" s="10" t="str">
        <f>VLOOKUP(O:O,Customers!A:C,3,)</f>
        <v>Eldoret</v>
      </c>
      <c r="R89" s="10">
        <f>VLOOKUP(OrderDetails!C:C,Inventory!B:F,5,)</f>
        <v>118860.84</v>
      </c>
      <c r="S89" s="10">
        <f>VLOOKUP(OrderDetails!B:B,Table8[[OrderID]:[DeliveryDays]],5,)</f>
        <v>5</v>
      </c>
    </row>
    <row r="90" spans="1:19" x14ac:dyDescent="0.25">
      <c r="A90" t="s">
        <v>2022</v>
      </c>
      <c r="B90" t="s">
        <v>621</v>
      </c>
      <c r="C90" t="s">
        <v>182</v>
      </c>
      <c r="D90">
        <v>46</v>
      </c>
      <c r="E90">
        <v>319.39999999999998</v>
      </c>
      <c r="F90">
        <v>411.55</v>
      </c>
      <c r="G90">
        <v>438.44</v>
      </c>
      <c r="H90">
        <v>20168.240000000002</v>
      </c>
      <c r="I90">
        <v>14692.4</v>
      </c>
      <c r="J90">
        <v>5475.84</v>
      </c>
      <c r="K90">
        <v>0.27150000000000002</v>
      </c>
      <c r="L90" t="str">
        <f>VLOOKUP(C:C,Products!A:B,2,)</f>
        <v>Product 4</v>
      </c>
      <c r="M90" t="str">
        <f>VLOOKUP(C:C,Products!A:C,3,)</f>
        <v>Household</v>
      </c>
      <c r="N90" t="str">
        <f>VLOOKUP(B:B,Orders!A:C,3,)</f>
        <v>WH-KSM-003</v>
      </c>
      <c r="O90" s="10" t="str">
        <f>VLOOKUP(B:B,Orders!A:B,2,)</f>
        <v>CUST-000073</v>
      </c>
      <c r="P90" s="10" t="str">
        <f>VLOOKUP(OrderDetails!O:O,Customers!A:B,2,)</f>
        <v>Customer 73</v>
      </c>
      <c r="Q90" s="10" t="str">
        <f>VLOOKUP(O:O,Customers!A:C,3,)</f>
        <v>Mombasa</v>
      </c>
      <c r="R90" s="10">
        <f>VLOOKUP(OrderDetails!C:C,Inventory!B:F,5,)</f>
        <v>31301.200000000001</v>
      </c>
      <c r="S90" s="10">
        <f>VLOOKUP(OrderDetails!B:B,Table8[[OrderID]:[DeliveryDays]],5,)</f>
        <v>2</v>
      </c>
    </row>
    <row r="91" spans="1:19" x14ac:dyDescent="0.25">
      <c r="A91" t="s">
        <v>2023</v>
      </c>
      <c r="B91" t="s">
        <v>1606</v>
      </c>
      <c r="C91" t="s">
        <v>196</v>
      </c>
      <c r="D91">
        <v>17</v>
      </c>
      <c r="E91">
        <v>368.63</v>
      </c>
      <c r="F91">
        <v>526.67999999999995</v>
      </c>
      <c r="G91">
        <v>554.75</v>
      </c>
      <c r="H91">
        <v>9430.75</v>
      </c>
      <c r="I91">
        <v>6266.71</v>
      </c>
      <c r="J91">
        <v>3164.04</v>
      </c>
      <c r="K91">
        <v>0.33550000000000002</v>
      </c>
      <c r="L91" t="str">
        <f>VLOOKUP(C:C,Products!A:B,2,)</f>
        <v>Product 10</v>
      </c>
      <c r="M91" t="str">
        <f>VLOOKUP(C:C,Products!A:C,3,)</f>
        <v>Frozen</v>
      </c>
      <c r="N91" t="str">
        <f>VLOOKUP(B:B,Orders!A:C,3,)</f>
        <v>WH-NKR-004</v>
      </c>
      <c r="O91" s="10" t="str">
        <f>VLOOKUP(B:B,Orders!A:B,2,)</f>
        <v>CUST-000075</v>
      </c>
      <c r="P91" s="10" t="str">
        <f>VLOOKUP(OrderDetails!O:O,Customers!A:B,2,)</f>
        <v>Customer 75</v>
      </c>
      <c r="Q91" s="10" t="str">
        <f>VLOOKUP(O:O,Customers!A:C,3,)</f>
        <v>Mombasa</v>
      </c>
      <c r="R91" s="10">
        <f>VLOOKUP(OrderDetails!C:C,Inventory!B:F,5,)</f>
        <v>36494.370000000003</v>
      </c>
      <c r="S91" s="10">
        <f>VLOOKUP(OrderDetails!B:B,Table8[[OrderID]:[DeliveryDays]],5,)</f>
        <v>1</v>
      </c>
    </row>
    <row r="92" spans="1:19" x14ac:dyDescent="0.25">
      <c r="A92" t="s">
        <v>2024</v>
      </c>
      <c r="B92" t="s">
        <v>1622</v>
      </c>
      <c r="C92" t="s">
        <v>383</v>
      </c>
      <c r="D92">
        <v>44</v>
      </c>
      <c r="E92">
        <v>191.46</v>
      </c>
      <c r="F92">
        <v>245.6</v>
      </c>
      <c r="G92">
        <v>260.64</v>
      </c>
      <c r="H92">
        <v>11468.16</v>
      </c>
      <c r="I92">
        <v>8424.24</v>
      </c>
      <c r="J92">
        <v>3043.92</v>
      </c>
      <c r="K92">
        <v>0.26540000000000002</v>
      </c>
      <c r="L92" t="str">
        <f>VLOOKUP(C:C,Products!A:B,2,)</f>
        <v>Product 103</v>
      </c>
      <c r="M92" t="str">
        <f>VLOOKUP(C:C,Products!A:C,3,)</f>
        <v>Dairy</v>
      </c>
      <c r="N92" t="str">
        <f>VLOOKUP(B:B,Orders!A:C,3,)</f>
        <v>WH-KSM-003</v>
      </c>
      <c r="O92" s="10" t="str">
        <f>VLOOKUP(B:B,Orders!A:B,2,)</f>
        <v>CUST-000018</v>
      </c>
      <c r="P92" s="10" t="str">
        <f>VLOOKUP(OrderDetails!O:O,Customers!A:B,2,)</f>
        <v>Customer 18</v>
      </c>
      <c r="Q92" s="10" t="str">
        <f>VLOOKUP(O:O,Customers!A:C,3,)</f>
        <v>Nakuru</v>
      </c>
      <c r="R92" s="10">
        <f>VLOOKUP(OrderDetails!C:C,Inventory!B:F,5,)</f>
        <v>55140.480000000003</v>
      </c>
      <c r="S92" s="10">
        <f>VLOOKUP(OrderDetails!B:B,Table8[[OrderID]:[DeliveryDays]],5,)</f>
        <v>1</v>
      </c>
    </row>
    <row r="93" spans="1:19" x14ac:dyDescent="0.25">
      <c r="A93" t="s">
        <v>2025</v>
      </c>
      <c r="B93" t="s">
        <v>1273</v>
      </c>
      <c r="C93" t="s">
        <v>353</v>
      </c>
      <c r="D93">
        <v>45</v>
      </c>
      <c r="E93">
        <v>336.9</v>
      </c>
      <c r="F93">
        <v>499.36</v>
      </c>
      <c r="G93">
        <v>529.41</v>
      </c>
      <c r="H93">
        <v>23823.45</v>
      </c>
      <c r="I93">
        <v>15160.5</v>
      </c>
      <c r="J93">
        <v>8662.9500000000007</v>
      </c>
      <c r="K93">
        <v>0.36359999999999998</v>
      </c>
      <c r="L93" t="str">
        <f>VLOOKUP(C:C,Products!A:B,2,)</f>
        <v>Product 88</v>
      </c>
      <c r="M93" t="str">
        <f>VLOOKUP(C:C,Products!A:C,3,)</f>
        <v>Household</v>
      </c>
      <c r="N93" t="str">
        <f>VLOOKUP(B:B,Orders!A:C,3,)</f>
        <v>WH-NKR-004</v>
      </c>
      <c r="O93" s="10" t="str">
        <f>VLOOKUP(B:B,Orders!A:B,2,)</f>
        <v>CUST-000025</v>
      </c>
      <c r="P93" s="10" t="str">
        <f>VLOOKUP(OrderDetails!O:O,Customers!A:B,2,)</f>
        <v>Customer 25</v>
      </c>
      <c r="Q93" s="10" t="str">
        <f>VLOOKUP(O:O,Customers!A:C,3,)</f>
        <v>Mombasa</v>
      </c>
      <c r="R93" s="10">
        <f>VLOOKUP(OrderDetails!C:C,Inventory!B:F,5,)</f>
        <v>34700.699999999997</v>
      </c>
      <c r="S93" s="10">
        <f>VLOOKUP(OrderDetails!B:B,Table8[[OrderID]:[DeliveryDays]],5,)</f>
        <v>2</v>
      </c>
    </row>
    <row r="94" spans="1:19" x14ac:dyDescent="0.25">
      <c r="A94" t="s">
        <v>2026</v>
      </c>
      <c r="B94" t="s">
        <v>1491</v>
      </c>
      <c r="C94" t="s">
        <v>210</v>
      </c>
      <c r="D94">
        <v>47</v>
      </c>
      <c r="E94">
        <v>186.91</v>
      </c>
      <c r="F94">
        <v>267.58</v>
      </c>
      <c r="G94">
        <v>273.08999999999997</v>
      </c>
      <c r="H94">
        <v>12835.23</v>
      </c>
      <c r="I94">
        <v>8784.77</v>
      </c>
      <c r="J94">
        <v>4050.46</v>
      </c>
      <c r="K94">
        <v>0.31559999999999999</v>
      </c>
      <c r="L94" t="str">
        <f>VLOOKUP(C:C,Products!A:B,2,)</f>
        <v>Product 17</v>
      </c>
      <c r="M94" t="str">
        <f>VLOOKUP(C:C,Products!A:C,3,)</f>
        <v>Beverages</v>
      </c>
      <c r="N94" t="str">
        <f>VLOOKUP(B:B,Orders!A:C,3,)</f>
        <v>WH-NRB-001</v>
      </c>
      <c r="O94" s="10" t="str">
        <f>VLOOKUP(B:B,Orders!A:B,2,)</f>
        <v>CUST-000038</v>
      </c>
      <c r="P94" s="10" t="str">
        <f>VLOOKUP(OrderDetails!O:O,Customers!A:B,2,)</f>
        <v>Customer 38</v>
      </c>
      <c r="Q94" s="10" t="str">
        <f>VLOOKUP(O:O,Customers!A:C,3,)</f>
        <v>Nakuru</v>
      </c>
      <c r="R94" s="10">
        <f>VLOOKUP(OrderDetails!C:C,Inventory!B:F,5,)</f>
        <v>33456.89</v>
      </c>
      <c r="S94" s="10">
        <f>VLOOKUP(OrderDetails!B:B,Table8[[OrderID]:[DeliveryDays]],5,)</f>
        <v>2</v>
      </c>
    </row>
    <row r="95" spans="1:19" x14ac:dyDescent="0.25">
      <c r="A95" t="s">
        <v>2027</v>
      </c>
      <c r="B95" t="s">
        <v>1513</v>
      </c>
      <c r="C95" t="s">
        <v>281</v>
      </c>
      <c r="D95">
        <v>47</v>
      </c>
      <c r="E95">
        <v>398.81</v>
      </c>
      <c r="F95">
        <v>500.83</v>
      </c>
      <c r="G95">
        <v>491.67</v>
      </c>
      <c r="H95">
        <v>23108.49</v>
      </c>
      <c r="I95">
        <v>18744.07</v>
      </c>
      <c r="J95">
        <v>4364.42</v>
      </c>
      <c r="K95">
        <v>0.18890000000000001</v>
      </c>
      <c r="L95" t="str">
        <f>VLOOKUP(C:C,Products!A:B,2,)</f>
        <v>Product 52</v>
      </c>
      <c r="M95" t="str">
        <f>VLOOKUP(C:C,Products!A:C,3,)</f>
        <v>Snacks</v>
      </c>
      <c r="N95" t="str">
        <f>VLOOKUP(B:B,Orders!A:C,3,)</f>
        <v>WH-MSA-002</v>
      </c>
      <c r="O95" s="10" t="str">
        <f>VLOOKUP(B:B,Orders!A:B,2,)</f>
        <v>CUST-000050</v>
      </c>
      <c r="P95" s="10" t="str">
        <f>VLOOKUP(OrderDetails!O:O,Customers!A:B,2,)</f>
        <v>Customer 50</v>
      </c>
      <c r="Q95" s="10" t="str">
        <f>VLOOKUP(O:O,Customers!A:C,3,)</f>
        <v>Eldoret</v>
      </c>
      <c r="R95" s="10">
        <f>VLOOKUP(OrderDetails!C:C,Inventory!B:F,5,)</f>
        <v>100101.31</v>
      </c>
      <c r="S95" s="10">
        <f>VLOOKUP(OrderDetails!B:B,Table8[[OrderID]:[DeliveryDays]],5,)</f>
        <v>3</v>
      </c>
    </row>
    <row r="96" spans="1:19" x14ac:dyDescent="0.25">
      <c r="A96" t="s">
        <v>2028</v>
      </c>
      <c r="B96" t="s">
        <v>449</v>
      </c>
      <c r="C96" t="s">
        <v>186</v>
      </c>
      <c r="D96">
        <v>35</v>
      </c>
      <c r="E96">
        <v>120.2</v>
      </c>
      <c r="F96">
        <v>168.22</v>
      </c>
      <c r="G96">
        <v>173.35</v>
      </c>
      <c r="H96">
        <v>6067.25</v>
      </c>
      <c r="I96">
        <v>4207</v>
      </c>
      <c r="J96">
        <v>1860.25</v>
      </c>
      <c r="K96">
        <v>0.30659999999999998</v>
      </c>
      <c r="L96" t="str">
        <f>VLOOKUP(C:C,Products!A:B,2,)</f>
        <v>Product 6</v>
      </c>
      <c r="M96" t="str">
        <f>VLOOKUP(C:C,Products!A:C,3,)</f>
        <v>Household</v>
      </c>
      <c r="N96" t="str">
        <f>VLOOKUP(B:B,Orders!A:C,3,)</f>
        <v>WH-KSM-003</v>
      </c>
      <c r="O96" s="10" t="str">
        <f>VLOOKUP(B:B,Orders!A:B,2,)</f>
        <v>CUST-000013</v>
      </c>
      <c r="P96" s="10" t="str">
        <f>VLOOKUP(OrderDetails!O:O,Customers!A:B,2,)</f>
        <v>Customer 13</v>
      </c>
      <c r="Q96" s="10" t="str">
        <f>VLOOKUP(O:O,Customers!A:C,3,)</f>
        <v>Nakuru</v>
      </c>
      <c r="R96" s="10">
        <f>VLOOKUP(OrderDetails!C:C,Inventory!B:F,5,)</f>
        <v>16587.599999999999</v>
      </c>
      <c r="S96" s="10">
        <f>VLOOKUP(OrderDetails!B:B,Table8[[OrderID]:[DeliveryDays]],5,)</f>
        <v>2</v>
      </c>
    </row>
    <row r="97" spans="1:19" x14ac:dyDescent="0.25">
      <c r="A97" t="s">
        <v>2029</v>
      </c>
      <c r="B97" t="s">
        <v>786</v>
      </c>
      <c r="C97" t="s">
        <v>343</v>
      </c>
      <c r="D97">
        <v>20</v>
      </c>
      <c r="E97">
        <v>198.9</v>
      </c>
      <c r="F97">
        <v>259.88</v>
      </c>
      <c r="G97">
        <v>284.23</v>
      </c>
      <c r="H97">
        <v>5684.6</v>
      </c>
      <c r="I97">
        <v>3978</v>
      </c>
      <c r="J97">
        <v>1706.6</v>
      </c>
      <c r="K97">
        <v>0.30020000000000002</v>
      </c>
      <c r="L97" t="str">
        <f>VLOOKUP(C:C,Products!A:B,2,)</f>
        <v>Product 83</v>
      </c>
      <c r="M97" t="str">
        <f>VLOOKUP(C:C,Products!A:C,3,)</f>
        <v>Snacks</v>
      </c>
      <c r="N97" t="str">
        <f>VLOOKUP(B:B,Orders!A:C,3,)</f>
        <v>WH-MSA-002</v>
      </c>
      <c r="O97" s="10" t="str">
        <f>VLOOKUP(B:B,Orders!A:B,2,)</f>
        <v>CUST-000040</v>
      </c>
      <c r="P97" s="10" t="str">
        <f>VLOOKUP(OrderDetails!O:O,Customers!A:B,2,)</f>
        <v>Customer 40</v>
      </c>
      <c r="Q97" s="10" t="str">
        <f>VLOOKUP(O:O,Customers!A:C,3,)</f>
        <v>Nairobi</v>
      </c>
      <c r="R97" s="10">
        <f>VLOOKUP(OrderDetails!C:C,Inventory!B:F,5,)</f>
        <v>72399.600000000006</v>
      </c>
      <c r="S97" s="10">
        <f>VLOOKUP(OrderDetails!B:B,Table8[[OrderID]:[DeliveryDays]],5,)</f>
        <v>6</v>
      </c>
    </row>
    <row r="98" spans="1:19" x14ac:dyDescent="0.25">
      <c r="A98" t="s">
        <v>2030</v>
      </c>
      <c r="B98" t="s">
        <v>1525</v>
      </c>
      <c r="C98" t="s">
        <v>315</v>
      </c>
      <c r="D98">
        <v>46</v>
      </c>
      <c r="E98">
        <v>83.55</v>
      </c>
      <c r="F98">
        <v>119.93</v>
      </c>
      <c r="G98">
        <v>124.52</v>
      </c>
      <c r="H98">
        <v>5727.92</v>
      </c>
      <c r="I98">
        <v>3843.3</v>
      </c>
      <c r="J98">
        <v>1884.62</v>
      </c>
      <c r="K98">
        <v>0.32900000000000001</v>
      </c>
      <c r="L98" t="str">
        <f>VLOOKUP(C:C,Products!A:B,2,)</f>
        <v>Product 69</v>
      </c>
      <c r="M98" t="str">
        <f>VLOOKUP(C:C,Products!A:C,3,)</f>
        <v>Household</v>
      </c>
      <c r="N98" t="str">
        <f>VLOOKUP(B:B,Orders!A:C,3,)</f>
        <v>WH-NRB-001</v>
      </c>
      <c r="O98" s="10" t="str">
        <f>VLOOKUP(B:B,Orders!A:B,2,)</f>
        <v>CUST-000025</v>
      </c>
      <c r="P98" s="10" t="str">
        <f>VLOOKUP(OrderDetails!O:O,Customers!A:B,2,)</f>
        <v>Customer 25</v>
      </c>
      <c r="Q98" s="10" t="str">
        <f>VLOOKUP(O:O,Customers!A:C,3,)</f>
        <v>Mombasa</v>
      </c>
      <c r="R98" s="10">
        <f>VLOOKUP(OrderDetails!C:C,Inventory!B:F,5,)</f>
        <v>24730.799999999999</v>
      </c>
      <c r="S98" s="10">
        <f>VLOOKUP(OrderDetails!B:B,Table8[[OrderID]:[DeliveryDays]],5,)</f>
        <v>4</v>
      </c>
    </row>
    <row r="99" spans="1:19" x14ac:dyDescent="0.25">
      <c r="A99" t="s">
        <v>2031</v>
      </c>
      <c r="B99" t="s">
        <v>986</v>
      </c>
      <c r="C99" t="s">
        <v>369</v>
      </c>
      <c r="D99">
        <v>48</v>
      </c>
      <c r="E99">
        <v>272.20999999999998</v>
      </c>
      <c r="F99">
        <v>362.87</v>
      </c>
      <c r="G99">
        <v>345.33</v>
      </c>
      <c r="H99">
        <v>16575.84</v>
      </c>
      <c r="I99">
        <v>13066.08</v>
      </c>
      <c r="J99">
        <v>3509.76</v>
      </c>
      <c r="K99">
        <v>0.2117</v>
      </c>
      <c r="L99" t="str">
        <f>VLOOKUP(C:C,Products!A:B,2,)</f>
        <v>Product 96</v>
      </c>
      <c r="M99" t="str">
        <f>VLOOKUP(C:C,Products!A:C,3,)</f>
        <v>Snacks</v>
      </c>
      <c r="N99" t="str">
        <f>VLOOKUP(B:B,Orders!A:C,3,)</f>
        <v>WH-NRB-001</v>
      </c>
      <c r="O99" s="10" t="str">
        <f>VLOOKUP(B:B,Orders!A:B,2,)</f>
        <v>CUST-000052</v>
      </c>
      <c r="P99" s="10" t="str">
        <f>VLOOKUP(OrderDetails!O:O,Customers!A:B,2,)</f>
        <v>Customer 52</v>
      </c>
      <c r="Q99" s="10" t="str">
        <f>VLOOKUP(O:O,Customers!A:C,3,)</f>
        <v>Kisumu</v>
      </c>
      <c r="R99" s="10">
        <f>VLOOKUP(OrderDetails!C:C,Inventory!B:F,5,)</f>
        <v>49270.01</v>
      </c>
      <c r="S99" s="10">
        <f>VLOOKUP(OrderDetails!B:B,Table8[[OrderID]:[DeliveryDays]],5,)</f>
        <v>3</v>
      </c>
    </row>
    <row r="100" spans="1:19" x14ac:dyDescent="0.25">
      <c r="A100" t="s">
        <v>2032</v>
      </c>
      <c r="B100" t="s">
        <v>1098</v>
      </c>
      <c r="C100" t="s">
        <v>325</v>
      </c>
      <c r="D100">
        <v>10</v>
      </c>
      <c r="E100">
        <v>416.96</v>
      </c>
      <c r="F100">
        <v>613.59</v>
      </c>
      <c r="G100">
        <v>588.41</v>
      </c>
      <c r="H100">
        <v>5884.1</v>
      </c>
      <c r="I100">
        <v>4169.6000000000004</v>
      </c>
      <c r="J100">
        <v>1714.5</v>
      </c>
      <c r="K100">
        <v>0.29139999999999999</v>
      </c>
      <c r="L100" t="str">
        <f>VLOOKUP(C:C,Products!A:B,2,)</f>
        <v>Product 74</v>
      </c>
      <c r="M100" t="str">
        <f>VLOOKUP(C:C,Products!A:C,3,)</f>
        <v>Snacks</v>
      </c>
      <c r="N100" t="str">
        <f>VLOOKUP(B:B,Orders!A:C,3,)</f>
        <v>WH-MSA-002</v>
      </c>
      <c r="O100" s="10" t="str">
        <f>VLOOKUP(B:B,Orders!A:B,2,)</f>
        <v>CUST-000067</v>
      </c>
      <c r="P100" s="10" t="str">
        <f>VLOOKUP(OrderDetails!O:O,Customers!A:B,2,)</f>
        <v>Customer 67</v>
      </c>
      <c r="Q100" s="10" t="str">
        <f>VLOOKUP(O:O,Customers!A:C,3,)</f>
        <v>Mombasa</v>
      </c>
      <c r="R100" s="10">
        <f>VLOOKUP(OrderDetails!C:C,Inventory!B:F,5,)</f>
        <v>47950.400000000001</v>
      </c>
      <c r="S100" s="10">
        <f>VLOOKUP(OrderDetails!B:B,Table8[[OrderID]:[DeliveryDays]],5,)</f>
        <v>2</v>
      </c>
    </row>
    <row r="101" spans="1:19" x14ac:dyDescent="0.25">
      <c r="A101" t="s">
        <v>2033</v>
      </c>
      <c r="B101" t="s">
        <v>1568</v>
      </c>
      <c r="C101" t="s">
        <v>193</v>
      </c>
      <c r="D101">
        <v>32</v>
      </c>
      <c r="E101">
        <v>320.5</v>
      </c>
      <c r="F101">
        <v>401.4</v>
      </c>
      <c r="G101">
        <v>441.11</v>
      </c>
      <c r="H101">
        <v>14115.52</v>
      </c>
      <c r="I101">
        <v>10256</v>
      </c>
      <c r="J101">
        <v>3859.52</v>
      </c>
      <c r="K101">
        <v>0.27339999999999998</v>
      </c>
      <c r="L101" t="str">
        <f>VLOOKUP(C:C,Products!A:B,2,)</f>
        <v>Product 9</v>
      </c>
      <c r="M101" t="str">
        <f>VLOOKUP(C:C,Products!A:C,3,)</f>
        <v>Beverages</v>
      </c>
      <c r="N101" t="str">
        <f>VLOOKUP(B:B,Orders!A:C,3,)</f>
        <v>WH-NRB-001</v>
      </c>
      <c r="O101" s="10" t="str">
        <f>VLOOKUP(B:B,Orders!A:B,2,)</f>
        <v>CUST-000030</v>
      </c>
      <c r="P101" s="10" t="str">
        <f>VLOOKUP(OrderDetails!O:O,Customers!A:B,2,)</f>
        <v>Customer 30</v>
      </c>
      <c r="Q101" s="10" t="str">
        <f>VLOOKUP(O:O,Customers!A:C,3,)</f>
        <v>Nakuru</v>
      </c>
      <c r="R101" s="10">
        <f>VLOOKUP(OrderDetails!C:C,Inventory!B:F,5,)</f>
        <v>85253</v>
      </c>
      <c r="S101" s="10">
        <f>VLOOKUP(OrderDetails!B:B,Table8[[OrderID]:[DeliveryDays]],5,)</f>
        <v>6</v>
      </c>
    </row>
    <row r="102" spans="1:19" x14ac:dyDescent="0.25">
      <c r="A102" t="s">
        <v>2034</v>
      </c>
      <c r="B102" t="s">
        <v>1830</v>
      </c>
      <c r="C102" t="s">
        <v>359</v>
      </c>
      <c r="D102">
        <v>36</v>
      </c>
      <c r="E102">
        <v>103.82</v>
      </c>
      <c r="F102">
        <v>149.71</v>
      </c>
      <c r="G102">
        <v>143.84</v>
      </c>
      <c r="H102">
        <v>5178.24</v>
      </c>
      <c r="I102">
        <v>3737.52</v>
      </c>
      <c r="J102">
        <v>1440.72</v>
      </c>
      <c r="K102">
        <v>0.2782</v>
      </c>
      <c r="L102" t="str">
        <f>VLOOKUP(C:C,Products!A:B,2,)</f>
        <v>Product 91</v>
      </c>
      <c r="M102" t="str">
        <f>VLOOKUP(C:C,Products!A:C,3,)</f>
        <v>Household</v>
      </c>
      <c r="N102" t="str">
        <f>VLOOKUP(B:B,Orders!A:C,3,)</f>
        <v>WH-NKR-004</v>
      </c>
      <c r="O102" s="10" t="str">
        <f>VLOOKUP(B:B,Orders!A:B,2,)</f>
        <v>CUST-000046</v>
      </c>
      <c r="P102" s="10" t="str">
        <f>VLOOKUP(OrderDetails!O:O,Customers!A:B,2,)</f>
        <v>Customer 46</v>
      </c>
      <c r="Q102" s="10" t="str">
        <f>VLOOKUP(O:O,Customers!A:C,3,)</f>
        <v>Kisumu</v>
      </c>
      <c r="R102" s="10">
        <f>VLOOKUP(OrderDetails!C:C,Inventory!B:F,5,)</f>
        <v>23359.5</v>
      </c>
      <c r="S102" s="10">
        <f>VLOOKUP(OrderDetails!B:B,Table8[[OrderID]:[DeliveryDays]],5,)</f>
        <v>3</v>
      </c>
    </row>
    <row r="103" spans="1:19" x14ac:dyDescent="0.25">
      <c r="A103" t="s">
        <v>2035</v>
      </c>
      <c r="B103" t="s">
        <v>1105</v>
      </c>
      <c r="C103" t="s">
        <v>331</v>
      </c>
      <c r="D103">
        <v>48</v>
      </c>
      <c r="E103">
        <v>397.07</v>
      </c>
      <c r="F103">
        <v>597.23</v>
      </c>
      <c r="G103">
        <v>571.49</v>
      </c>
      <c r="H103">
        <v>27431.52</v>
      </c>
      <c r="I103">
        <v>19059.36</v>
      </c>
      <c r="J103">
        <v>8372.16</v>
      </c>
      <c r="K103">
        <v>0.30520000000000003</v>
      </c>
      <c r="L103" t="str">
        <f>VLOOKUP(C:C,Products!A:B,2,)</f>
        <v>Product 77</v>
      </c>
      <c r="M103" t="str">
        <f>VLOOKUP(C:C,Products!A:C,3,)</f>
        <v>Household</v>
      </c>
      <c r="N103" t="str">
        <f>VLOOKUP(B:B,Orders!A:C,3,)</f>
        <v>WH-NRB-001</v>
      </c>
      <c r="O103" s="10" t="str">
        <f>VLOOKUP(B:B,Orders!A:B,2,)</f>
        <v>CUST-000053</v>
      </c>
      <c r="P103" s="10" t="str">
        <f>VLOOKUP(OrderDetails!O:O,Customers!A:B,2,)</f>
        <v>Customer 53</v>
      </c>
      <c r="Q103" s="10" t="str">
        <f>VLOOKUP(O:O,Customers!A:C,3,)</f>
        <v>Eldoret</v>
      </c>
      <c r="R103" s="10">
        <f>VLOOKUP(OrderDetails!C:C,Inventory!B:F,5,)</f>
        <v>153269.01999999999</v>
      </c>
      <c r="S103" s="10">
        <f>VLOOKUP(OrderDetails!B:B,Table8[[OrderID]:[DeliveryDays]],5,)</f>
        <v>4</v>
      </c>
    </row>
    <row r="104" spans="1:19" x14ac:dyDescent="0.25">
      <c r="A104" t="s">
        <v>2036</v>
      </c>
      <c r="B104" t="s">
        <v>1740</v>
      </c>
      <c r="C104" t="s">
        <v>343</v>
      </c>
      <c r="D104">
        <v>14</v>
      </c>
      <c r="E104">
        <v>198.9</v>
      </c>
      <c r="F104">
        <v>259.88</v>
      </c>
      <c r="G104">
        <v>260.64999999999998</v>
      </c>
      <c r="H104">
        <v>3649.1</v>
      </c>
      <c r="I104">
        <v>2784.6</v>
      </c>
      <c r="J104">
        <v>864.5</v>
      </c>
      <c r="K104">
        <v>0.2369</v>
      </c>
      <c r="L104" t="str">
        <f>VLOOKUP(C:C,Products!A:B,2,)</f>
        <v>Product 83</v>
      </c>
      <c r="M104" t="str">
        <f>VLOOKUP(C:C,Products!A:C,3,)</f>
        <v>Snacks</v>
      </c>
      <c r="N104" t="str">
        <f>VLOOKUP(B:B,Orders!A:C,3,)</f>
        <v>WH-MSA-002</v>
      </c>
      <c r="O104" s="10" t="str">
        <f>VLOOKUP(B:B,Orders!A:B,2,)</f>
        <v>CUST-000078</v>
      </c>
      <c r="P104" s="10" t="str">
        <f>VLOOKUP(OrderDetails!O:O,Customers!A:B,2,)</f>
        <v>Customer 78</v>
      </c>
      <c r="Q104" s="10" t="str">
        <f>VLOOKUP(O:O,Customers!A:C,3,)</f>
        <v>Nakuru</v>
      </c>
      <c r="R104" s="10">
        <f>VLOOKUP(OrderDetails!C:C,Inventory!B:F,5,)</f>
        <v>72399.600000000006</v>
      </c>
      <c r="S104" s="10">
        <f>VLOOKUP(OrderDetails!B:B,Table8[[OrderID]:[DeliveryDays]],5,)</f>
        <v>4</v>
      </c>
    </row>
    <row r="105" spans="1:19" x14ac:dyDescent="0.25">
      <c r="A105" t="s">
        <v>2037</v>
      </c>
      <c r="B105" t="s">
        <v>866</v>
      </c>
      <c r="C105" t="s">
        <v>218</v>
      </c>
      <c r="D105">
        <v>22</v>
      </c>
      <c r="E105">
        <v>325.33</v>
      </c>
      <c r="F105">
        <v>516.25</v>
      </c>
      <c r="G105">
        <v>565.5</v>
      </c>
      <c r="H105">
        <v>12441</v>
      </c>
      <c r="I105">
        <v>7157.26</v>
      </c>
      <c r="J105">
        <v>5283.74</v>
      </c>
      <c r="K105">
        <v>0.42470000000000002</v>
      </c>
      <c r="L105" t="str">
        <f>VLOOKUP(C:C,Products!A:B,2,)</f>
        <v>Product 21</v>
      </c>
      <c r="M105" t="str">
        <f>VLOOKUP(C:C,Products!A:C,3,)</f>
        <v>Beverages</v>
      </c>
      <c r="N105" t="str">
        <f>VLOOKUP(B:B,Orders!A:C,3,)</f>
        <v>WH-NKR-004</v>
      </c>
      <c r="O105" s="10" t="str">
        <f>VLOOKUP(B:B,Orders!A:B,2,)</f>
        <v>CUST-000035</v>
      </c>
      <c r="P105" s="10" t="str">
        <f>VLOOKUP(OrderDetails!O:O,Customers!A:B,2,)</f>
        <v>Customer 35</v>
      </c>
      <c r="Q105" s="10" t="str">
        <f>VLOOKUP(O:O,Customers!A:C,3,)</f>
        <v>Nairobi</v>
      </c>
      <c r="R105" s="10">
        <f>VLOOKUP(OrderDetails!C:C,Inventory!B:F,5,)</f>
        <v>44244.88</v>
      </c>
      <c r="S105" s="10">
        <f>VLOOKUP(OrderDetails!B:B,Table8[[OrderID]:[DeliveryDays]],5,)</f>
        <v>3</v>
      </c>
    </row>
    <row r="106" spans="1:19" x14ac:dyDescent="0.25">
      <c r="A106" t="s">
        <v>2038</v>
      </c>
      <c r="B106" t="s">
        <v>1359</v>
      </c>
      <c r="C106" t="s">
        <v>225</v>
      </c>
      <c r="D106">
        <v>8</v>
      </c>
      <c r="E106">
        <v>214.86</v>
      </c>
      <c r="F106">
        <v>291.2</v>
      </c>
      <c r="G106">
        <v>290.56</v>
      </c>
      <c r="H106">
        <v>2324.48</v>
      </c>
      <c r="I106">
        <v>1718.88</v>
      </c>
      <c r="J106">
        <v>605.6</v>
      </c>
      <c r="K106">
        <v>0.26050000000000001</v>
      </c>
      <c r="L106" t="str">
        <f>VLOOKUP(C:C,Products!A:B,2,)</f>
        <v>Product 24</v>
      </c>
      <c r="M106" t="str">
        <f>VLOOKUP(C:C,Products!A:C,3,)</f>
        <v>Beverages</v>
      </c>
      <c r="N106" t="str">
        <f>VLOOKUP(B:B,Orders!A:C,3,)</f>
        <v>WH-KSM-003</v>
      </c>
      <c r="O106" s="10" t="str">
        <f>VLOOKUP(B:B,Orders!A:B,2,)</f>
        <v>CUST-000048</v>
      </c>
      <c r="P106" s="10" t="str">
        <f>VLOOKUP(OrderDetails!O:O,Customers!A:B,2,)</f>
        <v>Customer 48</v>
      </c>
      <c r="Q106" s="10" t="str">
        <f>VLOOKUP(O:O,Customers!A:C,3,)</f>
        <v>Nairobi</v>
      </c>
      <c r="R106" s="10">
        <f>VLOOKUP(OrderDetails!C:C,Inventory!B:F,5,)</f>
        <v>80572.5</v>
      </c>
      <c r="S106" s="10">
        <f>VLOOKUP(OrderDetails!B:B,Table8[[OrderID]:[DeliveryDays]],5,)</f>
        <v>4</v>
      </c>
    </row>
    <row r="107" spans="1:19" x14ac:dyDescent="0.25">
      <c r="A107" t="s">
        <v>2039</v>
      </c>
      <c r="B107" t="s">
        <v>433</v>
      </c>
      <c r="C107" t="s">
        <v>381</v>
      </c>
      <c r="D107">
        <v>13</v>
      </c>
      <c r="E107">
        <v>336.38</v>
      </c>
      <c r="F107">
        <v>487.38</v>
      </c>
      <c r="G107">
        <v>492.98</v>
      </c>
      <c r="H107">
        <v>6408.74</v>
      </c>
      <c r="I107">
        <v>4372.9399999999996</v>
      </c>
      <c r="J107">
        <v>2035.8</v>
      </c>
      <c r="K107">
        <v>0.31769999999999998</v>
      </c>
      <c r="L107" t="str">
        <f>VLOOKUP(C:C,Products!A:B,2,)</f>
        <v>Product 102</v>
      </c>
      <c r="M107" t="str">
        <f>VLOOKUP(C:C,Products!A:C,3,)</f>
        <v>Snacks</v>
      </c>
      <c r="N107" t="str">
        <f>VLOOKUP(B:B,Orders!A:C,3,)</f>
        <v>WH-KSM-003</v>
      </c>
      <c r="O107" s="10" t="str">
        <f>VLOOKUP(B:B,Orders!A:B,2,)</f>
        <v>CUST-000073</v>
      </c>
      <c r="P107" s="10" t="str">
        <f>VLOOKUP(OrderDetails!O:O,Customers!A:B,2,)</f>
        <v>Customer 73</v>
      </c>
      <c r="Q107" s="10" t="str">
        <f>VLOOKUP(O:O,Customers!A:C,3,)</f>
        <v>Mombasa</v>
      </c>
      <c r="R107" s="10">
        <f>VLOOKUP(OrderDetails!C:C,Inventory!B:F,5,)</f>
        <v>161462.39999999999</v>
      </c>
      <c r="S107" s="10">
        <f>VLOOKUP(OrderDetails!B:B,Table8[[OrderID]:[DeliveryDays]],5,)</f>
        <v>1</v>
      </c>
    </row>
    <row r="108" spans="1:19" x14ac:dyDescent="0.25">
      <c r="A108" t="s">
        <v>2040</v>
      </c>
      <c r="B108" t="s">
        <v>1646</v>
      </c>
      <c r="C108" t="s">
        <v>182</v>
      </c>
      <c r="D108">
        <v>11</v>
      </c>
      <c r="E108">
        <v>319.39999999999998</v>
      </c>
      <c r="F108">
        <v>411.55</v>
      </c>
      <c r="G108">
        <v>430.12</v>
      </c>
      <c r="H108">
        <v>4731.32</v>
      </c>
      <c r="I108">
        <v>3513.4</v>
      </c>
      <c r="J108">
        <v>1217.92</v>
      </c>
      <c r="K108">
        <v>0.25740000000000002</v>
      </c>
      <c r="L108" t="str">
        <f>VLOOKUP(C:C,Products!A:B,2,)</f>
        <v>Product 4</v>
      </c>
      <c r="M108" t="str">
        <f>VLOOKUP(C:C,Products!A:C,3,)</f>
        <v>Household</v>
      </c>
      <c r="N108" t="str">
        <f>VLOOKUP(B:B,Orders!A:C,3,)</f>
        <v>WH-KSM-003</v>
      </c>
      <c r="O108" s="10" t="str">
        <f>VLOOKUP(B:B,Orders!A:B,2,)</f>
        <v>CUST-000060</v>
      </c>
      <c r="P108" s="10" t="str">
        <f>VLOOKUP(OrderDetails!O:O,Customers!A:B,2,)</f>
        <v>Customer 60</v>
      </c>
      <c r="Q108" s="10" t="str">
        <f>VLOOKUP(O:O,Customers!A:C,3,)</f>
        <v>Nakuru</v>
      </c>
      <c r="R108" s="10">
        <f>VLOOKUP(OrderDetails!C:C,Inventory!B:F,5,)</f>
        <v>31301.200000000001</v>
      </c>
      <c r="S108" s="10">
        <f>VLOOKUP(OrderDetails!B:B,Table8[[OrderID]:[DeliveryDays]],5,)</f>
        <v>4</v>
      </c>
    </row>
    <row r="109" spans="1:19" x14ac:dyDescent="0.25">
      <c r="A109" t="s">
        <v>2041</v>
      </c>
      <c r="B109" t="s">
        <v>847</v>
      </c>
      <c r="C109" t="s">
        <v>225</v>
      </c>
      <c r="D109">
        <v>12</v>
      </c>
      <c r="E109">
        <v>214.86</v>
      </c>
      <c r="F109">
        <v>291.2</v>
      </c>
      <c r="G109">
        <v>277.69</v>
      </c>
      <c r="H109">
        <v>3332.28</v>
      </c>
      <c r="I109">
        <v>2578.3200000000002</v>
      </c>
      <c r="J109">
        <v>753.96</v>
      </c>
      <c r="K109">
        <v>0.2263</v>
      </c>
      <c r="L109" t="str">
        <f>VLOOKUP(C:C,Products!A:B,2,)</f>
        <v>Product 24</v>
      </c>
      <c r="M109" t="str">
        <f>VLOOKUP(C:C,Products!A:C,3,)</f>
        <v>Beverages</v>
      </c>
      <c r="N109" t="str">
        <f>VLOOKUP(B:B,Orders!A:C,3,)</f>
        <v>WH-MSA-002</v>
      </c>
      <c r="O109" s="10" t="str">
        <f>VLOOKUP(B:B,Orders!A:B,2,)</f>
        <v>CUST-000060</v>
      </c>
      <c r="P109" s="10" t="str">
        <f>VLOOKUP(OrderDetails!O:O,Customers!A:B,2,)</f>
        <v>Customer 60</v>
      </c>
      <c r="Q109" s="10" t="str">
        <f>VLOOKUP(O:O,Customers!A:C,3,)</f>
        <v>Nakuru</v>
      </c>
      <c r="R109" s="10">
        <f>VLOOKUP(OrderDetails!C:C,Inventory!B:F,5,)</f>
        <v>80572.5</v>
      </c>
      <c r="S109" s="10">
        <f>VLOOKUP(OrderDetails!B:B,Table8[[OrderID]:[DeliveryDays]],5,)</f>
        <v>4</v>
      </c>
    </row>
    <row r="110" spans="1:19" x14ac:dyDescent="0.25">
      <c r="A110" t="s">
        <v>2042</v>
      </c>
      <c r="B110" t="s">
        <v>1259</v>
      </c>
      <c r="C110" t="s">
        <v>295</v>
      </c>
      <c r="D110">
        <v>47</v>
      </c>
      <c r="E110">
        <v>70.349999999999994</v>
      </c>
      <c r="F110">
        <v>111</v>
      </c>
      <c r="G110">
        <v>120.4</v>
      </c>
      <c r="H110">
        <v>5658.8</v>
      </c>
      <c r="I110">
        <v>3306.45</v>
      </c>
      <c r="J110">
        <v>2352.35</v>
      </c>
      <c r="K110">
        <v>0.41570000000000001</v>
      </c>
      <c r="L110" t="str">
        <f>VLOOKUP(C:C,Products!A:B,2,)</f>
        <v>Product 59</v>
      </c>
      <c r="M110" t="str">
        <f>VLOOKUP(C:C,Products!A:C,3,)</f>
        <v>Produce</v>
      </c>
      <c r="N110" t="str">
        <f>VLOOKUP(B:B,Orders!A:C,3,)</f>
        <v>WH-NKR-004</v>
      </c>
      <c r="O110" s="10" t="str">
        <f>VLOOKUP(B:B,Orders!A:B,2,)</f>
        <v>CUST-000013</v>
      </c>
      <c r="P110" s="10" t="str">
        <f>VLOOKUP(OrderDetails!O:O,Customers!A:B,2,)</f>
        <v>Customer 13</v>
      </c>
      <c r="Q110" s="10" t="str">
        <f>VLOOKUP(O:O,Customers!A:C,3,)</f>
        <v>Nakuru</v>
      </c>
      <c r="R110" s="10">
        <f>VLOOKUP(OrderDetails!C:C,Inventory!B:F,5,)</f>
        <v>22441.65</v>
      </c>
      <c r="S110" s="10">
        <f>VLOOKUP(OrderDetails!B:B,Table8[[OrderID]:[DeliveryDays]],5,)</f>
        <v>1</v>
      </c>
    </row>
    <row r="111" spans="1:19" x14ac:dyDescent="0.25">
      <c r="A111" t="s">
        <v>2043</v>
      </c>
      <c r="B111" t="s">
        <v>1643</v>
      </c>
      <c r="C111" t="s">
        <v>375</v>
      </c>
      <c r="D111">
        <v>11</v>
      </c>
      <c r="E111">
        <v>61.44</v>
      </c>
      <c r="F111">
        <v>90.77</v>
      </c>
      <c r="G111">
        <v>93.3</v>
      </c>
      <c r="H111">
        <v>1026.3</v>
      </c>
      <c r="I111">
        <v>675.84</v>
      </c>
      <c r="J111">
        <v>350.46</v>
      </c>
      <c r="K111">
        <v>0.34150000000000003</v>
      </c>
      <c r="L111" t="str">
        <f>VLOOKUP(C:C,Products!A:B,2,)</f>
        <v>Product 99</v>
      </c>
      <c r="M111" t="str">
        <f>VLOOKUP(C:C,Products!A:C,3,)</f>
        <v>Produce</v>
      </c>
      <c r="N111" t="str">
        <f>VLOOKUP(B:B,Orders!A:C,3,)</f>
        <v>WH-NRB-001</v>
      </c>
      <c r="O111" s="10" t="str">
        <f>VLOOKUP(B:B,Orders!A:B,2,)</f>
        <v>CUST-000037</v>
      </c>
      <c r="P111" s="10" t="str">
        <f>VLOOKUP(OrderDetails!O:O,Customers!A:B,2,)</f>
        <v>Customer 37</v>
      </c>
      <c r="Q111" s="10" t="str">
        <f>VLOOKUP(O:O,Customers!A:C,3,)</f>
        <v>Eldoret</v>
      </c>
      <c r="R111" s="10">
        <f>VLOOKUP(OrderDetails!C:C,Inventory!B:F,5,)</f>
        <v>3624.96</v>
      </c>
      <c r="S111" s="10">
        <f>VLOOKUP(OrderDetails!B:B,Table8[[OrderID]:[DeliveryDays]],5,)</f>
        <v>5</v>
      </c>
    </row>
    <row r="112" spans="1:19" x14ac:dyDescent="0.25">
      <c r="A112" t="s">
        <v>2044</v>
      </c>
      <c r="B112" t="s">
        <v>985</v>
      </c>
      <c r="C112" t="s">
        <v>179</v>
      </c>
      <c r="D112">
        <v>45</v>
      </c>
      <c r="E112">
        <v>379.4</v>
      </c>
      <c r="F112">
        <v>516.48</v>
      </c>
      <c r="G112">
        <v>526.82000000000005</v>
      </c>
      <c r="H112">
        <v>23706.9</v>
      </c>
      <c r="I112">
        <v>17073</v>
      </c>
      <c r="J112">
        <v>6633.9</v>
      </c>
      <c r="K112">
        <v>0.27979999999999999</v>
      </c>
      <c r="L112" t="str">
        <f>VLOOKUP(C:C,Products!A:B,2,)</f>
        <v>Product 3</v>
      </c>
      <c r="M112" t="str">
        <f>VLOOKUP(C:C,Products!A:C,3,)</f>
        <v>Frozen</v>
      </c>
      <c r="N112" t="str">
        <f>VLOOKUP(B:B,Orders!A:C,3,)</f>
        <v>WH-NKR-004</v>
      </c>
      <c r="O112" s="10" t="str">
        <f>VLOOKUP(B:B,Orders!A:B,2,)</f>
        <v>CUST-000074</v>
      </c>
      <c r="P112" s="10" t="str">
        <f>VLOOKUP(OrderDetails!O:O,Customers!A:B,2,)</f>
        <v>Customer 74</v>
      </c>
      <c r="Q112" s="10" t="str">
        <f>VLOOKUP(O:O,Customers!A:C,3,)</f>
        <v>Mombasa</v>
      </c>
      <c r="R112" s="10">
        <f>VLOOKUP(OrderDetails!C:C,Inventory!B:F,5,)</f>
        <v>53874.8</v>
      </c>
      <c r="S112" s="10">
        <f>VLOOKUP(OrderDetails!B:B,Table8[[OrderID]:[DeliveryDays]],5,)</f>
        <v>6</v>
      </c>
    </row>
    <row r="113" spans="1:19" x14ac:dyDescent="0.25">
      <c r="A113" t="s">
        <v>2045</v>
      </c>
      <c r="B113" t="s">
        <v>1598</v>
      </c>
      <c r="C113" t="s">
        <v>313</v>
      </c>
      <c r="D113">
        <v>44</v>
      </c>
      <c r="E113">
        <v>410.99</v>
      </c>
      <c r="F113">
        <v>593.6</v>
      </c>
      <c r="G113">
        <v>640.55999999999995</v>
      </c>
      <c r="H113">
        <v>28184.639999999999</v>
      </c>
      <c r="I113">
        <v>18083.560000000001</v>
      </c>
      <c r="J113">
        <v>10101.08</v>
      </c>
      <c r="K113">
        <v>0.3584</v>
      </c>
      <c r="L113" t="str">
        <f>VLOOKUP(C:C,Products!A:B,2,)</f>
        <v>Product 68</v>
      </c>
      <c r="M113" t="str">
        <f>VLOOKUP(C:C,Products!A:C,3,)</f>
        <v>Frozen</v>
      </c>
      <c r="N113" t="str">
        <f>VLOOKUP(B:B,Orders!A:C,3,)</f>
        <v>WH-NRB-001</v>
      </c>
      <c r="O113" s="10" t="str">
        <f>VLOOKUP(B:B,Orders!A:B,2,)</f>
        <v>CUST-000006</v>
      </c>
      <c r="P113" s="10" t="str">
        <f>VLOOKUP(OrderDetails!O:O,Customers!A:B,2,)</f>
        <v>Customer 6</v>
      </c>
      <c r="Q113" s="10" t="str">
        <f>VLOOKUP(O:O,Customers!A:C,3,)</f>
        <v>Kisumu</v>
      </c>
      <c r="R113" s="10">
        <f>VLOOKUP(OrderDetails!C:C,Inventory!B:F,5,)</f>
        <v>159053.13</v>
      </c>
      <c r="S113" s="10">
        <f>VLOOKUP(OrderDetails!B:B,Table8[[OrderID]:[DeliveryDays]],5,)</f>
        <v>4</v>
      </c>
    </row>
    <row r="114" spans="1:19" x14ac:dyDescent="0.25">
      <c r="A114" t="s">
        <v>2046</v>
      </c>
      <c r="B114" t="s">
        <v>1652</v>
      </c>
      <c r="C114" t="s">
        <v>379</v>
      </c>
      <c r="D114">
        <v>7</v>
      </c>
      <c r="E114">
        <v>64.14</v>
      </c>
      <c r="F114">
        <v>94.94</v>
      </c>
      <c r="G114">
        <v>103.77</v>
      </c>
      <c r="H114">
        <v>726.39</v>
      </c>
      <c r="I114">
        <v>448.98</v>
      </c>
      <c r="J114">
        <v>277.41000000000003</v>
      </c>
      <c r="K114">
        <v>0.38190000000000002</v>
      </c>
      <c r="L114" t="str">
        <f>VLOOKUP(C:C,Products!A:B,2,)</f>
        <v>Product 101</v>
      </c>
      <c r="M114" t="str">
        <f>VLOOKUP(C:C,Products!A:C,3,)</f>
        <v>Produce</v>
      </c>
      <c r="N114" t="str">
        <f>VLOOKUP(B:B,Orders!A:C,3,)</f>
        <v>WH-NRB-001</v>
      </c>
      <c r="O114" s="10" t="str">
        <f>VLOOKUP(B:B,Orders!A:B,2,)</f>
        <v>CUST-000066</v>
      </c>
      <c r="P114" s="10" t="str">
        <f>VLOOKUP(OrderDetails!O:O,Customers!A:B,2,)</f>
        <v>Customer 66</v>
      </c>
      <c r="Q114" s="10" t="str">
        <f>VLOOKUP(O:O,Customers!A:C,3,)</f>
        <v>Kisumu</v>
      </c>
      <c r="R114" s="10">
        <f>VLOOKUP(OrderDetails!C:C,Inventory!B:F,5,)</f>
        <v>31813.439999999999</v>
      </c>
      <c r="S114" s="10">
        <f>VLOOKUP(OrderDetails!B:B,Table8[[OrderID]:[DeliveryDays]],5,)</f>
        <v>1</v>
      </c>
    </row>
    <row r="115" spans="1:19" x14ac:dyDescent="0.25">
      <c r="A115" t="s">
        <v>2047</v>
      </c>
      <c r="B115" t="s">
        <v>1894</v>
      </c>
      <c r="C115" t="s">
        <v>257</v>
      </c>
      <c r="D115">
        <v>21</v>
      </c>
      <c r="E115">
        <v>248.07</v>
      </c>
      <c r="F115">
        <v>373.31</v>
      </c>
      <c r="G115">
        <v>378.35</v>
      </c>
      <c r="H115">
        <v>7945.35</v>
      </c>
      <c r="I115">
        <v>5209.47</v>
      </c>
      <c r="J115">
        <v>2735.88</v>
      </c>
      <c r="K115">
        <v>0.34429999999999999</v>
      </c>
      <c r="L115" t="str">
        <f>VLOOKUP(C:C,Products!A:B,2,)</f>
        <v>Product 40</v>
      </c>
      <c r="M115" t="str">
        <f>VLOOKUP(C:C,Products!A:C,3,)</f>
        <v>Produce</v>
      </c>
      <c r="N115" t="str">
        <f>VLOOKUP(B:B,Orders!A:C,3,)</f>
        <v>WH-NRB-001</v>
      </c>
      <c r="O115" s="10" t="str">
        <f>VLOOKUP(B:B,Orders!A:B,2,)</f>
        <v>CUST-000061</v>
      </c>
      <c r="P115" s="10" t="str">
        <f>VLOOKUP(OrderDetails!O:O,Customers!A:B,2,)</f>
        <v>Customer 61</v>
      </c>
      <c r="Q115" s="10" t="str">
        <f>VLOOKUP(O:O,Customers!A:C,3,)</f>
        <v>Eldoret</v>
      </c>
      <c r="R115" s="10">
        <f>VLOOKUP(OrderDetails!C:C,Inventory!B:F,5,)</f>
        <v>89553.27</v>
      </c>
      <c r="S115" s="10">
        <f>VLOOKUP(OrderDetails!B:B,Table8[[OrderID]:[DeliveryDays]],5,)</f>
        <v>4</v>
      </c>
    </row>
    <row r="116" spans="1:19" x14ac:dyDescent="0.25">
      <c r="A116" t="s">
        <v>2048</v>
      </c>
      <c r="B116" t="s">
        <v>1340</v>
      </c>
      <c r="C116" t="s">
        <v>273</v>
      </c>
      <c r="D116">
        <v>6</v>
      </c>
      <c r="E116">
        <v>284.02999999999997</v>
      </c>
      <c r="F116">
        <v>373.58</v>
      </c>
      <c r="G116">
        <v>364.56</v>
      </c>
      <c r="H116">
        <v>2187.36</v>
      </c>
      <c r="I116">
        <v>1704.18</v>
      </c>
      <c r="J116">
        <v>483.18</v>
      </c>
      <c r="K116">
        <v>0.22090000000000001</v>
      </c>
      <c r="L116" t="str">
        <f>VLOOKUP(C:C,Products!A:B,2,)</f>
        <v>Product 48</v>
      </c>
      <c r="M116" t="str">
        <f>VLOOKUP(C:C,Products!A:C,3,)</f>
        <v>Frozen</v>
      </c>
      <c r="N116" t="str">
        <f>VLOOKUP(B:B,Orders!A:C,3,)</f>
        <v>WH-MSA-002</v>
      </c>
      <c r="O116" s="10" t="str">
        <f>VLOOKUP(B:B,Orders!A:B,2,)</f>
        <v>CUST-000056</v>
      </c>
      <c r="P116" s="10" t="str">
        <f>VLOOKUP(OrderDetails!O:O,Customers!A:B,2,)</f>
        <v>Customer 56</v>
      </c>
      <c r="Q116" s="10" t="str">
        <f>VLOOKUP(O:O,Customers!A:C,3,)</f>
        <v>Nairobi</v>
      </c>
      <c r="R116" s="10">
        <f>VLOOKUP(OrderDetails!C:C,Inventory!B:F,5,)</f>
        <v>40900.32</v>
      </c>
      <c r="S116" s="10">
        <f>VLOOKUP(OrderDetails!B:B,Table8[[OrderID]:[DeliveryDays]],5,)</f>
        <v>6</v>
      </c>
    </row>
    <row r="117" spans="1:19" x14ac:dyDescent="0.25">
      <c r="A117" t="s">
        <v>2049</v>
      </c>
      <c r="B117" t="s">
        <v>1869</v>
      </c>
      <c r="C117" t="s">
        <v>285</v>
      </c>
      <c r="D117">
        <v>19</v>
      </c>
      <c r="E117">
        <v>452.67</v>
      </c>
      <c r="F117">
        <v>601.72</v>
      </c>
      <c r="G117">
        <v>645.26</v>
      </c>
      <c r="H117">
        <v>12259.94</v>
      </c>
      <c r="I117">
        <v>8600.73</v>
      </c>
      <c r="J117">
        <v>3659.21</v>
      </c>
      <c r="K117">
        <v>0.29849999999999999</v>
      </c>
      <c r="L117" t="str">
        <f>VLOOKUP(C:C,Products!A:B,2,)</f>
        <v>Product 54</v>
      </c>
      <c r="M117" t="str">
        <f>VLOOKUP(C:C,Products!A:C,3,)</f>
        <v>Snacks</v>
      </c>
      <c r="N117" t="str">
        <f>VLOOKUP(B:B,Orders!A:C,3,)</f>
        <v>WH-NRB-001</v>
      </c>
      <c r="O117" s="10" t="str">
        <f>VLOOKUP(B:B,Orders!A:B,2,)</f>
        <v>CUST-000068</v>
      </c>
      <c r="P117" s="10" t="str">
        <f>VLOOKUP(OrderDetails!O:O,Customers!A:B,2,)</f>
        <v>Customer 68</v>
      </c>
      <c r="Q117" s="10" t="str">
        <f>VLOOKUP(O:O,Customers!A:C,3,)</f>
        <v>Kisumu</v>
      </c>
      <c r="R117" s="10">
        <f>VLOOKUP(OrderDetails!C:C,Inventory!B:F,5,)</f>
        <v>218639.61</v>
      </c>
      <c r="S117" s="10">
        <f>VLOOKUP(OrderDetails!B:B,Table8[[OrderID]:[DeliveryDays]],5,)</f>
        <v>1</v>
      </c>
    </row>
    <row r="118" spans="1:19" x14ac:dyDescent="0.25">
      <c r="A118" t="s">
        <v>2050</v>
      </c>
      <c r="B118" t="s">
        <v>1877</v>
      </c>
      <c r="C118" t="s">
        <v>247</v>
      </c>
      <c r="D118">
        <v>33</v>
      </c>
      <c r="E118">
        <v>484.53</v>
      </c>
      <c r="F118">
        <v>772.81</v>
      </c>
      <c r="G118">
        <v>780.92</v>
      </c>
      <c r="H118">
        <v>25770.36</v>
      </c>
      <c r="I118">
        <v>15989.49</v>
      </c>
      <c r="J118">
        <v>9780.8700000000008</v>
      </c>
      <c r="K118">
        <v>0.3795</v>
      </c>
      <c r="L118" t="str">
        <f>VLOOKUP(C:C,Products!A:B,2,)</f>
        <v>Product 35</v>
      </c>
      <c r="M118" t="str">
        <f>VLOOKUP(C:C,Products!A:C,3,)</f>
        <v>Dairy</v>
      </c>
      <c r="N118" t="str">
        <f>VLOOKUP(B:B,Orders!A:C,3,)</f>
        <v>WH-NKR-004</v>
      </c>
      <c r="O118" s="10" t="str">
        <f>VLOOKUP(B:B,Orders!A:B,2,)</f>
        <v>CUST-000036</v>
      </c>
      <c r="P118" s="10" t="str">
        <f>VLOOKUP(OrderDetails!O:O,Customers!A:B,2,)</f>
        <v>Customer 36</v>
      </c>
      <c r="Q118" s="10" t="str">
        <f>VLOOKUP(O:O,Customers!A:C,3,)</f>
        <v>Eldoret</v>
      </c>
      <c r="R118" s="10">
        <f>VLOOKUP(OrderDetails!C:C,Inventory!B:F,5,)</f>
        <v>63957.96</v>
      </c>
      <c r="S118" s="10">
        <f>VLOOKUP(OrderDetails!B:B,Table8[[OrderID]:[DeliveryDays]],5,)</f>
        <v>6</v>
      </c>
    </row>
    <row r="119" spans="1:19" x14ac:dyDescent="0.25">
      <c r="A119" t="s">
        <v>2051</v>
      </c>
      <c r="B119" t="s">
        <v>1433</v>
      </c>
      <c r="C119" t="s">
        <v>367</v>
      </c>
      <c r="D119">
        <v>26</v>
      </c>
      <c r="E119">
        <v>396.94</v>
      </c>
      <c r="F119">
        <v>595.12</v>
      </c>
      <c r="G119">
        <v>648.88</v>
      </c>
      <c r="H119">
        <v>16870.88</v>
      </c>
      <c r="I119">
        <v>10320.44</v>
      </c>
      <c r="J119">
        <v>6550.44</v>
      </c>
      <c r="K119">
        <v>0.38829999999999998</v>
      </c>
      <c r="L119" t="str">
        <f>VLOOKUP(C:C,Products!A:B,2,)</f>
        <v>Product 95</v>
      </c>
      <c r="M119" t="str">
        <f>VLOOKUP(C:C,Products!A:C,3,)</f>
        <v>Dairy</v>
      </c>
      <c r="N119" t="str">
        <f>VLOOKUP(B:B,Orders!A:C,3,)</f>
        <v>WH-NKR-004</v>
      </c>
      <c r="O119" s="10" t="str">
        <f>VLOOKUP(B:B,Orders!A:B,2,)</f>
        <v>CUST-000068</v>
      </c>
      <c r="P119" s="10" t="str">
        <f>VLOOKUP(OrderDetails!O:O,Customers!A:B,2,)</f>
        <v>Customer 68</v>
      </c>
      <c r="Q119" s="10" t="str">
        <f>VLOOKUP(O:O,Customers!A:C,3,)</f>
        <v>Kisumu</v>
      </c>
      <c r="R119" s="10">
        <f>VLOOKUP(OrderDetails!C:C,Inventory!B:F,5,)</f>
        <v>139722.88</v>
      </c>
      <c r="S119" s="10">
        <f>VLOOKUP(OrderDetails!B:B,Table8[[OrderID]:[DeliveryDays]],5,)</f>
        <v>6</v>
      </c>
    </row>
    <row r="120" spans="1:19" x14ac:dyDescent="0.25">
      <c r="A120" t="s">
        <v>2052</v>
      </c>
      <c r="B120" t="s">
        <v>1925</v>
      </c>
      <c r="C120" t="s">
        <v>289</v>
      </c>
      <c r="D120">
        <v>8</v>
      </c>
      <c r="E120">
        <v>464.84</v>
      </c>
      <c r="F120">
        <v>609.41999999999996</v>
      </c>
      <c r="G120">
        <v>665.78</v>
      </c>
      <c r="H120">
        <v>5326.24</v>
      </c>
      <c r="I120">
        <v>3718.72</v>
      </c>
      <c r="J120">
        <v>1607.52</v>
      </c>
      <c r="K120">
        <v>0.30180000000000001</v>
      </c>
      <c r="L120" t="str">
        <f>VLOOKUP(C:C,Products!A:B,2,)</f>
        <v>Product 56</v>
      </c>
      <c r="M120" t="str">
        <f>VLOOKUP(C:C,Products!A:C,3,)</f>
        <v>Household</v>
      </c>
      <c r="N120" t="str">
        <f>VLOOKUP(B:B,Orders!A:C,3,)</f>
        <v>WH-KSM-003</v>
      </c>
      <c r="O120" s="10" t="str">
        <f>VLOOKUP(B:B,Orders!A:B,2,)</f>
        <v>CUST-000039</v>
      </c>
      <c r="P120" s="10" t="str">
        <f>VLOOKUP(OrderDetails!O:O,Customers!A:B,2,)</f>
        <v>Customer 39</v>
      </c>
      <c r="Q120" s="10" t="str">
        <f>VLOOKUP(O:O,Customers!A:C,3,)</f>
        <v>Mombasa</v>
      </c>
      <c r="R120" s="10">
        <f>VLOOKUP(OrderDetails!C:C,Inventory!B:F,5,)</f>
        <v>192443.76</v>
      </c>
      <c r="S120" s="10">
        <f>VLOOKUP(OrderDetails!B:B,Table8[[OrderID]:[DeliveryDays]],5,)</f>
        <v>6</v>
      </c>
    </row>
    <row r="121" spans="1:19" x14ac:dyDescent="0.25">
      <c r="A121" t="s">
        <v>2053</v>
      </c>
      <c r="B121" t="s">
        <v>552</v>
      </c>
      <c r="C121" t="s">
        <v>393</v>
      </c>
      <c r="D121">
        <v>10</v>
      </c>
      <c r="E121">
        <v>390</v>
      </c>
      <c r="F121">
        <v>541.16</v>
      </c>
      <c r="G121">
        <v>523.41999999999996</v>
      </c>
      <c r="H121">
        <v>5234.2</v>
      </c>
      <c r="I121">
        <v>3900</v>
      </c>
      <c r="J121">
        <v>1334.2</v>
      </c>
      <c r="K121">
        <v>0.25490000000000002</v>
      </c>
      <c r="L121" t="str">
        <f>VLOOKUP(C:C,Products!A:B,2,)</f>
        <v>Product 108</v>
      </c>
      <c r="M121" t="str">
        <f>VLOOKUP(C:C,Products!A:C,3,)</f>
        <v>Household</v>
      </c>
      <c r="N121" t="str">
        <f>VLOOKUP(B:B,Orders!A:C,3,)</f>
        <v>WH-NRB-001</v>
      </c>
      <c r="O121" s="10" t="str">
        <f>VLOOKUP(B:B,Orders!A:B,2,)</f>
        <v>CUST-000031</v>
      </c>
      <c r="P121" s="10" t="str">
        <f>VLOOKUP(OrderDetails!O:O,Customers!A:B,2,)</f>
        <v>Customer 31</v>
      </c>
      <c r="Q121" s="10" t="str">
        <f>VLOOKUP(O:O,Customers!A:C,3,)</f>
        <v>Mombasa</v>
      </c>
      <c r="R121" s="10">
        <f>VLOOKUP(OrderDetails!C:C,Inventory!B:F,5,)</f>
        <v>56160</v>
      </c>
      <c r="S121" s="10">
        <f>VLOOKUP(OrderDetails!B:B,Table8[[OrderID]:[DeliveryDays]],5,)</f>
        <v>6</v>
      </c>
    </row>
    <row r="122" spans="1:19" x14ac:dyDescent="0.25">
      <c r="A122" t="s">
        <v>2054</v>
      </c>
      <c r="B122" t="s">
        <v>821</v>
      </c>
      <c r="C122" t="s">
        <v>355</v>
      </c>
      <c r="D122">
        <v>42</v>
      </c>
      <c r="E122">
        <v>449.25</v>
      </c>
      <c r="F122">
        <v>562.36</v>
      </c>
      <c r="G122">
        <v>614.92999999999995</v>
      </c>
      <c r="H122">
        <v>25827.06</v>
      </c>
      <c r="I122">
        <v>18868.5</v>
      </c>
      <c r="J122">
        <v>6958.56</v>
      </c>
      <c r="K122">
        <v>0.26939999999999997</v>
      </c>
      <c r="L122" t="str">
        <f>VLOOKUP(C:C,Products!A:B,2,)</f>
        <v>Product 89</v>
      </c>
      <c r="M122" t="str">
        <f>VLOOKUP(C:C,Products!A:C,3,)</f>
        <v>Frozen</v>
      </c>
      <c r="N122" t="str">
        <f>VLOOKUP(B:B,Orders!A:C,3,)</f>
        <v>WH-MSA-002</v>
      </c>
      <c r="O122" s="10" t="str">
        <f>VLOOKUP(B:B,Orders!A:B,2,)</f>
        <v>CUST-000003</v>
      </c>
      <c r="P122" s="10" t="str">
        <f>VLOOKUP(OrderDetails!O:O,Customers!A:B,2,)</f>
        <v>Customer 3</v>
      </c>
      <c r="Q122" s="10" t="str">
        <f>VLOOKUP(O:O,Customers!A:C,3,)</f>
        <v>Eldoret</v>
      </c>
      <c r="R122" s="10">
        <f>VLOOKUP(OrderDetails!C:C,Inventory!B:F,5,)</f>
        <v>146455.5</v>
      </c>
      <c r="S122" s="10">
        <f>VLOOKUP(OrderDetails!B:B,Table8[[OrderID]:[DeliveryDays]],5,)</f>
        <v>6</v>
      </c>
    </row>
    <row r="123" spans="1:19" x14ac:dyDescent="0.25">
      <c r="A123" t="s">
        <v>2055</v>
      </c>
      <c r="B123" t="s">
        <v>1243</v>
      </c>
      <c r="C123" t="s">
        <v>257</v>
      </c>
      <c r="D123">
        <v>30</v>
      </c>
      <c r="E123">
        <v>248.07</v>
      </c>
      <c r="F123">
        <v>373.31</v>
      </c>
      <c r="G123">
        <v>375.27</v>
      </c>
      <c r="H123">
        <v>11258.1</v>
      </c>
      <c r="I123">
        <v>7442.1</v>
      </c>
      <c r="J123">
        <v>3816</v>
      </c>
      <c r="K123">
        <v>0.33900000000000002</v>
      </c>
      <c r="L123" t="str">
        <f>VLOOKUP(C:C,Products!A:B,2,)</f>
        <v>Product 40</v>
      </c>
      <c r="M123" t="str">
        <f>VLOOKUP(C:C,Products!A:C,3,)</f>
        <v>Produce</v>
      </c>
      <c r="N123" t="str">
        <f>VLOOKUP(B:B,Orders!A:C,3,)</f>
        <v>WH-KSM-003</v>
      </c>
      <c r="O123" s="10" t="str">
        <f>VLOOKUP(B:B,Orders!A:B,2,)</f>
        <v>CUST-000043</v>
      </c>
      <c r="P123" s="10" t="str">
        <f>VLOOKUP(OrderDetails!O:O,Customers!A:B,2,)</f>
        <v>Customer 43</v>
      </c>
      <c r="Q123" s="10" t="str">
        <f>VLOOKUP(O:O,Customers!A:C,3,)</f>
        <v>Nakuru</v>
      </c>
      <c r="R123" s="10">
        <f>VLOOKUP(OrderDetails!C:C,Inventory!B:F,5,)</f>
        <v>89553.27</v>
      </c>
      <c r="S123" s="10">
        <f>VLOOKUP(OrderDetails!B:B,Table8[[OrderID]:[DeliveryDays]],5,)</f>
        <v>1</v>
      </c>
    </row>
    <row r="124" spans="1:19" x14ac:dyDescent="0.25">
      <c r="A124" t="s">
        <v>2056</v>
      </c>
      <c r="B124" t="s">
        <v>1307</v>
      </c>
      <c r="C124" t="s">
        <v>331</v>
      </c>
      <c r="D124">
        <v>15</v>
      </c>
      <c r="E124">
        <v>397.07</v>
      </c>
      <c r="F124">
        <v>597.23</v>
      </c>
      <c r="G124">
        <v>625.26</v>
      </c>
      <c r="H124">
        <v>9378.9</v>
      </c>
      <c r="I124">
        <v>5956.05</v>
      </c>
      <c r="J124">
        <v>3422.85</v>
      </c>
      <c r="K124">
        <v>0.36499999999999999</v>
      </c>
      <c r="L124" t="str">
        <f>VLOOKUP(C:C,Products!A:B,2,)</f>
        <v>Product 77</v>
      </c>
      <c r="M124" t="str">
        <f>VLOOKUP(C:C,Products!A:C,3,)</f>
        <v>Household</v>
      </c>
      <c r="N124" t="str">
        <f>VLOOKUP(B:B,Orders!A:C,3,)</f>
        <v>WH-NRB-001</v>
      </c>
      <c r="O124" s="10" t="str">
        <f>VLOOKUP(B:B,Orders!A:B,2,)</f>
        <v>CUST-000025</v>
      </c>
      <c r="P124" s="10" t="str">
        <f>VLOOKUP(OrderDetails!O:O,Customers!A:B,2,)</f>
        <v>Customer 25</v>
      </c>
      <c r="Q124" s="10" t="str">
        <f>VLOOKUP(O:O,Customers!A:C,3,)</f>
        <v>Mombasa</v>
      </c>
      <c r="R124" s="10">
        <f>VLOOKUP(OrderDetails!C:C,Inventory!B:F,5,)</f>
        <v>153269.01999999999</v>
      </c>
      <c r="S124" s="10">
        <f>VLOOKUP(OrderDetails!B:B,Table8[[OrderID]:[DeliveryDays]],5,)</f>
        <v>5</v>
      </c>
    </row>
    <row r="125" spans="1:19" x14ac:dyDescent="0.25">
      <c r="A125" t="s">
        <v>2057</v>
      </c>
      <c r="B125" t="s">
        <v>1002</v>
      </c>
      <c r="C125" t="s">
        <v>313</v>
      </c>
      <c r="D125">
        <v>30</v>
      </c>
      <c r="E125">
        <v>410.99</v>
      </c>
      <c r="F125">
        <v>593.6</v>
      </c>
      <c r="G125">
        <v>567.01</v>
      </c>
      <c r="H125">
        <v>17010.3</v>
      </c>
      <c r="I125">
        <v>12329.7</v>
      </c>
      <c r="J125">
        <v>4680.6000000000004</v>
      </c>
      <c r="K125">
        <v>0.2752</v>
      </c>
      <c r="L125" t="str">
        <f>VLOOKUP(C:C,Products!A:B,2,)</f>
        <v>Product 68</v>
      </c>
      <c r="M125" t="str">
        <f>VLOOKUP(C:C,Products!A:C,3,)</f>
        <v>Frozen</v>
      </c>
      <c r="N125" t="str">
        <f>VLOOKUP(B:B,Orders!A:C,3,)</f>
        <v>WH-NRB-001</v>
      </c>
      <c r="O125" s="10" t="str">
        <f>VLOOKUP(B:B,Orders!A:B,2,)</f>
        <v>CUST-000054</v>
      </c>
      <c r="P125" s="10" t="str">
        <f>VLOOKUP(OrderDetails!O:O,Customers!A:B,2,)</f>
        <v>Customer 54</v>
      </c>
      <c r="Q125" s="10" t="str">
        <f>VLOOKUP(O:O,Customers!A:C,3,)</f>
        <v>Nakuru</v>
      </c>
      <c r="R125" s="10">
        <f>VLOOKUP(OrderDetails!C:C,Inventory!B:F,5,)</f>
        <v>159053.13</v>
      </c>
      <c r="S125" s="10">
        <f>VLOOKUP(OrderDetails!B:B,Table8[[OrderID]:[DeliveryDays]],5,)</f>
        <v>4</v>
      </c>
    </row>
    <row r="126" spans="1:19" x14ac:dyDescent="0.25">
      <c r="A126" t="s">
        <v>2058</v>
      </c>
      <c r="B126" t="s">
        <v>751</v>
      </c>
      <c r="C126" t="s">
        <v>269</v>
      </c>
      <c r="D126">
        <v>21</v>
      </c>
      <c r="E126">
        <v>348.14</v>
      </c>
      <c r="F126">
        <v>536.96</v>
      </c>
      <c r="G126">
        <v>581.71</v>
      </c>
      <c r="H126">
        <v>12215.91</v>
      </c>
      <c r="I126">
        <v>7310.94</v>
      </c>
      <c r="J126">
        <v>4904.97</v>
      </c>
      <c r="K126">
        <v>0.40150000000000002</v>
      </c>
      <c r="L126" t="str">
        <f>VLOOKUP(C:C,Products!A:B,2,)</f>
        <v>Product 46</v>
      </c>
      <c r="M126" t="str">
        <f>VLOOKUP(C:C,Products!A:C,3,)</f>
        <v>Dairy</v>
      </c>
      <c r="N126" t="str">
        <f>VLOOKUP(B:B,Orders!A:C,3,)</f>
        <v>WH-NRB-001</v>
      </c>
      <c r="O126" s="10" t="str">
        <f>VLOOKUP(B:B,Orders!A:B,2,)</f>
        <v>CUST-000017</v>
      </c>
      <c r="P126" s="10" t="str">
        <f>VLOOKUP(OrderDetails!O:O,Customers!A:B,2,)</f>
        <v>Customer 17</v>
      </c>
      <c r="Q126" s="10" t="str">
        <f>VLOOKUP(O:O,Customers!A:C,3,)</f>
        <v>Eldoret</v>
      </c>
      <c r="R126" s="10">
        <f>VLOOKUP(OrderDetails!C:C,Inventory!B:F,5,)</f>
        <v>112797.36</v>
      </c>
      <c r="S126" s="10">
        <f>VLOOKUP(OrderDetails!B:B,Table8[[OrderID]:[DeliveryDays]],5,)</f>
        <v>2</v>
      </c>
    </row>
    <row r="127" spans="1:19" x14ac:dyDescent="0.25">
      <c r="A127" t="s">
        <v>2059</v>
      </c>
      <c r="B127" t="s">
        <v>1842</v>
      </c>
      <c r="C127" t="s">
        <v>333</v>
      </c>
      <c r="D127">
        <v>28</v>
      </c>
      <c r="E127">
        <v>83.32</v>
      </c>
      <c r="F127">
        <v>130.31</v>
      </c>
      <c r="G127">
        <v>136.34</v>
      </c>
      <c r="H127">
        <v>3817.52</v>
      </c>
      <c r="I127">
        <v>2332.96</v>
      </c>
      <c r="J127">
        <v>1484.56</v>
      </c>
      <c r="K127">
        <v>0.38890000000000002</v>
      </c>
      <c r="L127" t="str">
        <f>VLOOKUP(C:C,Products!A:B,2,)</f>
        <v>Product 78</v>
      </c>
      <c r="M127" t="str">
        <f>VLOOKUP(C:C,Products!A:C,3,)</f>
        <v>Produce</v>
      </c>
      <c r="N127" t="str">
        <f>VLOOKUP(B:B,Orders!A:C,3,)</f>
        <v>WH-MSA-002</v>
      </c>
      <c r="O127" s="10" t="str">
        <f>VLOOKUP(B:B,Orders!A:B,2,)</f>
        <v>CUST-000005</v>
      </c>
      <c r="P127" s="10" t="str">
        <f>VLOOKUP(OrderDetails!O:O,Customers!A:B,2,)</f>
        <v>Customer 5</v>
      </c>
      <c r="Q127" s="10" t="str">
        <f>VLOOKUP(O:O,Customers!A:C,3,)</f>
        <v>Eldoret</v>
      </c>
      <c r="R127" s="10">
        <f>VLOOKUP(OrderDetails!C:C,Inventory!B:F,5,)</f>
        <v>38077.24</v>
      </c>
      <c r="S127" s="10">
        <f>VLOOKUP(OrderDetails!B:B,Table8[[OrderID]:[DeliveryDays]],5,)</f>
        <v>6</v>
      </c>
    </row>
    <row r="128" spans="1:19" x14ac:dyDescent="0.25">
      <c r="A128" t="s">
        <v>2060</v>
      </c>
      <c r="B128" t="s">
        <v>1356</v>
      </c>
      <c r="C128" t="s">
        <v>202</v>
      </c>
      <c r="D128">
        <v>32</v>
      </c>
      <c r="E128">
        <v>424.6</v>
      </c>
      <c r="F128">
        <v>548.55999999999995</v>
      </c>
      <c r="G128">
        <v>574.09</v>
      </c>
      <c r="H128">
        <v>18370.88</v>
      </c>
      <c r="I128">
        <v>13587.2</v>
      </c>
      <c r="J128">
        <v>4783.68</v>
      </c>
      <c r="K128">
        <v>0.26040000000000002</v>
      </c>
      <c r="L128" t="str">
        <f>VLOOKUP(C:C,Products!A:B,2,)</f>
        <v>Product 13</v>
      </c>
      <c r="M128" t="str">
        <f>VLOOKUP(C:C,Products!A:C,3,)</f>
        <v>Household</v>
      </c>
      <c r="N128" t="str">
        <f>VLOOKUP(B:B,Orders!A:C,3,)</f>
        <v>WH-NKR-004</v>
      </c>
      <c r="O128" s="10" t="str">
        <f>VLOOKUP(B:B,Orders!A:B,2,)</f>
        <v>CUST-000038</v>
      </c>
      <c r="P128" s="10" t="str">
        <f>VLOOKUP(OrderDetails!O:O,Customers!A:B,2,)</f>
        <v>Customer 38</v>
      </c>
      <c r="Q128" s="10" t="str">
        <f>VLOOKUP(O:O,Customers!A:C,3,)</f>
        <v>Nakuru</v>
      </c>
      <c r="R128" s="10">
        <f>VLOOKUP(OrderDetails!C:C,Inventory!B:F,5,)</f>
        <v>195740.6</v>
      </c>
      <c r="S128" s="10">
        <f>VLOOKUP(OrderDetails!B:B,Table8[[OrderID]:[DeliveryDays]],5,)</f>
        <v>2</v>
      </c>
    </row>
    <row r="129" spans="1:19" x14ac:dyDescent="0.25">
      <c r="A129" t="s">
        <v>2061</v>
      </c>
      <c r="B129" t="s">
        <v>1890</v>
      </c>
      <c r="C129" t="s">
        <v>231</v>
      </c>
      <c r="D129">
        <v>39</v>
      </c>
      <c r="E129">
        <v>139.85</v>
      </c>
      <c r="F129">
        <v>204.65</v>
      </c>
      <c r="G129">
        <v>222.11</v>
      </c>
      <c r="H129">
        <v>8662.2900000000009</v>
      </c>
      <c r="I129">
        <v>5454.15</v>
      </c>
      <c r="J129">
        <v>3208.14</v>
      </c>
      <c r="K129">
        <v>0.37040000000000001</v>
      </c>
      <c r="L129" t="str">
        <f>VLOOKUP(C:C,Products!A:B,2,)</f>
        <v>Product 27</v>
      </c>
      <c r="M129" t="str">
        <f>VLOOKUP(C:C,Products!A:C,3,)</f>
        <v>Dairy</v>
      </c>
      <c r="N129" t="str">
        <f>VLOOKUP(B:B,Orders!A:C,3,)</f>
        <v>WH-NKR-004</v>
      </c>
      <c r="O129" s="10" t="str">
        <f>VLOOKUP(B:B,Orders!A:B,2,)</f>
        <v>CUST-000071</v>
      </c>
      <c r="P129" s="10" t="str">
        <f>VLOOKUP(OrderDetails!O:O,Customers!A:B,2,)</f>
        <v>Customer 71</v>
      </c>
      <c r="Q129" s="10" t="str">
        <f>VLOOKUP(O:O,Customers!A:C,3,)</f>
        <v>Eldoret</v>
      </c>
      <c r="R129" s="10">
        <f>VLOOKUP(OrderDetails!C:C,Inventory!B:F,5,)</f>
        <v>52164.05</v>
      </c>
      <c r="S129" s="10">
        <f>VLOOKUP(OrderDetails!B:B,Table8[[OrderID]:[DeliveryDays]],5,)</f>
        <v>1</v>
      </c>
    </row>
    <row r="130" spans="1:19" x14ac:dyDescent="0.25">
      <c r="A130" t="s">
        <v>2062</v>
      </c>
      <c r="B130" t="s">
        <v>1654</v>
      </c>
      <c r="C130" t="s">
        <v>186</v>
      </c>
      <c r="D130">
        <v>35</v>
      </c>
      <c r="E130">
        <v>120.2</v>
      </c>
      <c r="F130">
        <v>168.22</v>
      </c>
      <c r="G130">
        <v>172.64</v>
      </c>
      <c r="H130">
        <v>6042.4</v>
      </c>
      <c r="I130">
        <v>4207</v>
      </c>
      <c r="J130">
        <v>1835.4</v>
      </c>
      <c r="K130">
        <v>0.30380000000000001</v>
      </c>
      <c r="L130" t="str">
        <f>VLOOKUP(C:C,Products!A:B,2,)</f>
        <v>Product 6</v>
      </c>
      <c r="M130" t="str">
        <f>VLOOKUP(C:C,Products!A:C,3,)</f>
        <v>Household</v>
      </c>
      <c r="N130" t="str">
        <f>VLOOKUP(B:B,Orders!A:C,3,)</f>
        <v>WH-MSA-002</v>
      </c>
      <c r="O130" s="10" t="str">
        <f>VLOOKUP(B:B,Orders!A:B,2,)</f>
        <v>CUST-000034</v>
      </c>
      <c r="P130" s="10" t="str">
        <f>VLOOKUP(OrderDetails!O:O,Customers!A:B,2,)</f>
        <v>Customer 34</v>
      </c>
      <c r="Q130" s="10" t="str">
        <f>VLOOKUP(O:O,Customers!A:C,3,)</f>
        <v>Mombasa</v>
      </c>
      <c r="R130" s="10">
        <f>VLOOKUP(OrderDetails!C:C,Inventory!B:F,5,)</f>
        <v>16587.599999999999</v>
      </c>
      <c r="S130" s="10">
        <f>VLOOKUP(OrderDetails!B:B,Table8[[OrderID]:[DeliveryDays]],5,)</f>
        <v>5</v>
      </c>
    </row>
    <row r="131" spans="1:19" x14ac:dyDescent="0.25">
      <c r="A131" t="s">
        <v>2063</v>
      </c>
      <c r="B131" t="s">
        <v>1259</v>
      </c>
      <c r="C131" t="s">
        <v>210</v>
      </c>
      <c r="D131">
        <v>17</v>
      </c>
      <c r="E131">
        <v>186.91</v>
      </c>
      <c r="F131">
        <v>267.58</v>
      </c>
      <c r="G131">
        <v>270.68</v>
      </c>
      <c r="H131">
        <v>4601.5600000000004</v>
      </c>
      <c r="I131">
        <v>3177.47</v>
      </c>
      <c r="J131">
        <v>1424.09</v>
      </c>
      <c r="K131">
        <v>0.3095</v>
      </c>
      <c r="L131" t="str">
        <f>VLOOKUP(C:C,Products!A:B,2,)</f>
        <v>Product 17</v>
      </c>
      <c r="M131" t="str">
        <f>VLOOKUP(C:C,Products!A:C,3,)</f>
        <v>Beverages</v>
      </c>
      <c r="N131" t="str">
        <f>VLOOKUP(B:B,Orders!A:C,3,)</f>
        <v>WH-NKR-004</v>
      </c>
      <c r="O131" s="10" t="str">
        <f>VLOOKUP(B:B,Orders!A:B,2,)</f>
        <v>CUST-000013</v>
      </c>
      <c r="P131" s="10" t="str">
        <f>VLOOKUP(OrderDetails!O:O,Customers!A:B,2,)</f>
        <v>Customer 13</v>
      </c>
      <c r="Q131" s="10" t="str">
        <f>VLOOKUP(O:O,Customers!A:C,3,)</f>
        <v>Nakuru</v>
      </c>
      <c r="R131" s="10">
        <f>VLOOKUP(OrderDetails!C:C,Inventory!B:F,5,)</f>
        <v>33456.89</v>
      </c>
      <c r="S131" s="10">
        <f>VLOOKUP(OrderDetails!B:B,Table8[[OrderID]:[DeliveryDays]],5,)</f>
        <v>1</v>
      </c>
    </row>
    <row r="132" spans="1:19" x14ac:dyDescent="0.25">
      <c r="A132" t="s">
        <v>2064</v>
      </c>
      <c r="B132" t="s">
        <v>1481</v>
      </c>
      <c r="C132" t="s">
        <v>249</v>
      </c>
      <c r="D132">
        <v>39</v>
      </c>
      <c r="E132">
        <v>413.78</v>
      </c>
      <c r="F132">
        <v>552.28</v>
      </c>
      <c r="G132">
        <v>596.41999999999996</v>
      </c>
      <c r="H132">
        <v>23260.38</v>
      </c>
      <c r="I132">
        <v>16137.42</v>
      </c>
      <c r="J132">
        <v>7122.96</v>
      </c>
      <c r="K132">
        <v>0.30620000000000003</v>
      </c>
      <c r="L132" t="str">
        <f>VLOOKUP(C:C,Products!A:B,2,)</f>
        <v>Product 36</v>
      </c>
      <c r="M132" t="str">
        <f>VLOOKUP(C:C,Products!A:C,3,)</f>
        <v>Dairy</v>
      </c>
      <c r="N132" t="str">
        <f>VLOOKUP(B:B,Orders!A:C,3,)</f>
        <v>WH-NKR-004</v>
      </c>
      <c r="O132" s="10" t="str">
        <f>VLOOKUP(B:B,Orders!A:B,2,)</f>
        <v>CUST-000047</v>
      </c>
      <c r="P132" s="10" t="str">
        <f>VLOOKUP(OrderDetails!O:O,Customers!A:B,2,)</f>
        <v>Customer 47</v>
      </c>
      <c r="Q132" s="10" t="str">
        <f>VLOOKUP(O:O,Customers!A:C,3,)</f>
        <v>Nakuru</v>
      </c>
      <c r="R132" s="10">
        <f>VLOOKUP(OrderDetails!C:C,Inventory!B:F,5,)</f>
        <v>177511.62</v>
      </c>
      <c r="S132" s="10">
        <f>VLOOKUP(OrderDetails!B:B,Table8[[OrderID]:[DeliveryDays]],5,)</f>
        <v>5</v>
      </c>
    </row>
    <row r="133" spans="1:19" x14ac:dyDescent="0.25">
      <c r="A133" t="s">
        <v>2065</v>
      </c>
      <c r="B133" t="s">
        <v>1838</v>
      </c>
      <c r="C133" t="s">
        <v>385</v>
      </c>
      <c r="D133">
        <v>20</v>
      </c>
      <c r="E133">
        <v>278.86</v>
      </c>
      <c r="F133">
        <v>384.46</v>
      </c>
      <c r="G133">
        <v>408.05</v>
      </c>
      <c r="H133">
        <v>8161</v>
      </c>
      <c r="I133">
        <v>5577.2</v>
      </c>
      <c r="J133">
        <v>2583.8000000000002</v>
      </c>
      <c r="K133">
        <v>0.31659999999999999</v>
      </c>
      <c r="L133" t="str">
        <f>VLOOKUP(C:C,Products!A:B,2,)</f>
        <v>Product 104</v>
      </c>
      <c r="M133" t="str">
        <f>VLOOKUP(C:C,Products!A:C,3,)</f>
        <v>Dairy</v>
      </c>
      <c r="N133" t="str">
        <f>VLOOKUP(B:B,Orders!A:C,3,)</f>
        <v>WH-NRB-001</v>
      </c>
      <c r="O133" s="10" t="str">
        <f>VLOOKUP(B:B,Orders!A:B,2,)</f>
        <v>CUST-000028</v>
      </c>
      <c r="P133" s="10" t="str">
        <f>VLOOKUP(OrderDetails!O:O,Customers!A:B,2,)</f>
        <v>Customer 28</v>
      </c>
      <c r="Q133" s="10" t="str">
        <f>VLOOKUP(O:O,Customers!A:C,3,)</f>
        <v>Nakuru</v>
      </c>
      <c r="R133" s="10">
        <f>VLOOKUP(OrderDetails!C:C,Inventory!B:F,5,)</f>
        <v>92302.66</v>
      </c>
      <c r="S133" s="10">
        <f>VLOOKUP(OrderDetails!B:B,Table8[[OrderID]:[DeliveryDays]],5,)</f>
        <v>1</v>
      </c>
    </row>
    <row r="134" spans="1:19" x14ac:dyDescent="0.25">
      <c r="A134" t="s">
        <v>2066</v>
      </c>
      <c r="B134" t="s">
        <v>1884</v>
      </c>
      <c r="C134" t="s">
        <v>403</v>
      </c>
      <c r="D134">
        <v>19</v>
      </c>
      <c r="E134">
        <v>468.36</v>
      </c>
      <c r="F134">
        <v>680.02</v>
      </c>
      <c r="G134">
        <v>742.82</v>
      </c>
      <c r="H134">
        <v>14113.58</v>
      </c>
      <c r="I134">
        <v>8898.84</v>
      </c>
      <c r="J134">
        <v>5214.74</v>
      </c>
      <c r="K134">
        <v>0.3695</v>
      </c>
      <c r="L134" t="str">
        <f>VLOOKUP(C:C,Products!A:B,2,)</f>
        <v>Product 113</v>
      </c>
      <c r="M134" t="str">
        <f>VLOOKUP(C:C,Products!A:C,3,)</f>
        <v>Dairy</v>
      </c>
      <c r="N134" t="str">
        <f>VLOOKUP(B:B,Orders!A:C,3,)</f>
        <v>WH-MSA-002</v>
      </c>
      <c r="O134" s="10" t="str">
        <f>VLOOKUP(B:B,Orders!A:B,2,)</f>
        <v>CUST-000075</v>
      </c>
      <c r="P134" s="10" t="str">
        <f>VLOOKUP(OrderDetails!O:O,Customers!A:B,2,)</f>
        <v>Customer 75</v>
      </c>
      <c r="Q134" s="10" t="str">
        <f>VLOOKUP(O:O,Customers!A:C,3,)</f>
        <v>Mombasa</v>
      </c>
      <c r="R134" s="10">
        <f>VLOOKUP(OrderDetails!C:C,Inventory!B:F,5,)</f>
        <v>110064.6</v>
      </c>
      <c r="S134" s="10">
        <f>VLOOKUP(OrderDetails!B:B,Table8[[OrderID]:[DeliveryDays]],5,)</f>
        <v>2</v>
      </c>
    </row>
    <row r="135" spans="1:19" x14ac:dyDescent="0.25">
      <c r="A135" t="s">
        <v>2067</v>
      </c>
      <c r="B135" t="s">
        <v>1263</v>
      </c>
      <c r="C135" t="s">
        <v>375</v>
      </c>
      <c r="D135">
        <v>47</v>
      </c>
      <c r="E135">
        <v>61.44</v>
      </c>
      <c r="F135">
        <v>90.77</v>
      </c>
      <c r="G135">
        <v>99.03</v>
      </c>
      <c r="H135">
        <v>4654.41</v>
      </c>
      <c r="I135">
        <v>2887.68</v>
      </c>
      <c r="J135">
        <v>1766.73</v>
      </c>
      <c r="K135">
        <v>0.37959999999999999</v>
      </c>
      <c r="L135" t="str">
        <f>VLOOKUP(C:C,Products!A:B,2,)</f>
        <v>Product 99</v>
      </c>
      <c r="M135" t="str">
        <f>VLOOKUP(C:C,Products!A:C,3,)</f>
        <v>Produce</v>
      </c>
      <c r="N135" t="str">
        <f>VLOOKUP(B:B,Orders!A:C,3,)</f>
        <v>WH-MSA-002</v>
      </c>
      <c r="O135" s="10" t="str">
        <f>VLOOKUP(B:B,Orders!A:B,2,)</f>
        <v>CUST-000039</v>
      </c>
      <c r="P135" s="10" t="str">
        <f>VLOOKUP(OrderDetails!O:O,Customers!A:B,2,)</f>
        <v>Customer 39</v>
      </c>
      <c r="Q135" s="10" t="str">
        <f>VLOOKUP(O:O,Customers!A:C,3,)</f>
        <v>Mombasa</v>
      </c>
      <c r="R135" s="10">
        <f>VLOOKUP(OrderDetails!C:C,Inventory!B:F,5,)</f>
        <v>3624.96</v>
      </c>
      <c r="S135" s="10">
        <f>VLOOKUP(OrderDetails!B:B,Table8[[OrderID]:[DeliveryDays]],5,)</f>
        <v>2</v>
      </c>
    </row>
    <row r="136" spans="1:19" x14ac:dyDescent="0.25">
      <c r="A136" t="s">
        <v>2068</v>
      </c>
      <c r="B136" t="s">
        <v>1352</v>
      </c>
      <c r="C136" t="s">
        <v>339</v>
      </c>
      <c r="D136">
        <v>22</v>
      </c>
      <c r="E136">
        <v>438.4</v>
      </c>
      <c r="F136">
        <v>646.51</v>
      </c>
      <c r="G136">
        <v>651.26</v>
      </c>
      <c r="H136">
        <v>14327.72</v>
      </c>
      <c r="I136">
        <v>9644.7999999999993</v>
      </c>
      <c r="J136">
        <v>4682.92</v>
      </c>
      <c r="K136">
        <v>0.32679999999999998</v>
      </c>
      <c r="L136" t="str">
        <f>VLOOKUP(C:C,Products!A:B,2,)</f>
        <v>Product 81</v>
      </c>
      <c r="M136" t="str">
        <f>VLOOKUP(C:C,Products!A:C,3,)</f>
        <v>Beverages</v>
      </c>
      <c r="N136" t="str">
        <f>VLOOKUP(B:B,Orders!A:C,3,)</f>
        <v>WH-KSM-003</v>
      </c>
      <c r="O136" s="10" t="str">
        <f>VLOOKUP(B:B,Orders!A:B,2,)</f>
        <v>CUST-000005</v>
      </c>
      <c r="P136" s="10" t="str">
        <f>VLOOKUP(OrderDetails!O:O,Customers!A:B,2,)</f>
        <v>Customer 5</v>
      </c>
      <c r="Q136" s="10" t="str">
        <f>VLOOKUP(O:O,Customers!A:C,3,)</f>
        <v>Eldoret</v>
      </c>
      <c r="R136" s="10">
        <f>VLOOKUP(OrderDetails!C:C,Inventory!B:F,5,)</f>
        <v>203417.60000000001</v>
      </c>
      <c r="S136" s="10">
        <f>VLOOKUP(OrderDetails!B:B,Table8[[OrderID]:[DeliveryDays]],5,)</f>
        <v>1</v>
      </c>
    </row>
    <row r="137" spans="1:19" x14ac:dyDescent="0.25">
      <c r="A137" t="s">
        <v>2069</v>
      </c>
      <c r="B137" t="s">
        <v>1826</v>
      </c>
      <c r="C137" t="s">
        <v>387</v>
      </c>
      <c r="D137">
        <v>41</v>
      </c>
      <c r="E137">
        <v>458.4</v>
      </c>
      <c r="F137">
        <v>615.54999999999995</v>
      </c>
      <c r="G137">
        <v>626.04</v>
      </c>
      <c r="H137">
        <v>25667.64</v>
      </c>
      <c r="I137">
        <v>18794.400000000001</v>
      </c>
      <c r="J137">
        <v>6873.24</v>
      </c>
      <c r="K137">
        <v>0.26779999999999998</v>
      </c>
      <c r="L137" t="str">
        <f>VLOOKUP(C:C,Products!A:B,2,)</f>
        <v>Product 105</v>
      </c>
      <c r="M137" t="str">
        <f>VLOOKUP(C:C,Products!A:C,3,)</f>
        <v>Frozen</v>
      </c>
      <c r="N137" t="str">
        <f>VLOOKUP(B:B,Orders!A:C,3,)</f>
        <v>WH-NKR-004</v>
      </c>
      <c r="O137" s="10" t="str">
        <f>VLOOKUP(B:B,Orders!A:B,2,)</f>
        <v>CUST-000072</v>
      </c>
      <c r="P137" s="10" t="str">
        <f>VLOOKUP(OrderDetails!O:O,Customers!A:B,2,)</f>
        <v>Customer 72</v>
      </c>
      <c r="Q137" s="10" t="str">
        <f>VLOOKUP(O:O,Customers!A:C,3,)</f>
        <v>Mombasa</v>
      </c>
      <c r="R137" s="10">
        <f>VLOOKUP(OrderDetails!C:C,Inventory!B:F,5,)</f>
        <v>143479.20000000001</v>
      </c>
      <c r="S137" s="10">
        <f>VLOOKUP(OrderDetails!B:B,Table8[[OrderID]:[DeliveryDays]],5,)</f>
        <v>4</v>
      </c>
    </row>
    <row r="138" spans="1:19" x14ac:dyDescent="0.25">
      <c r="A138" t="s">
        <v>2070</v>
      </c>
      <c r="B138" t="s">
        <v>1794</v>
      </c>
      <c r="C138" t="s">
        <v>176</v>
      </c>
      <c r="D138">
        <v>45</v>
      </c>
      <c r="E138">
        <v>477.82</v>
      </c>
      <c r="F138">
        <v>747.13</v>
      </c>
      <c r="G138">
        <v>738.46</v>
      </c>
      <c r="H138">
        <v>33230.699999999997</v>
      </c>
      <c r="I138">
        <v>21501.9</v>
      </c>
      <c r="J138">
        <v>11728.8</v>
      </c>
      <c r="K138">
        <v>0.35299999999999998</v>
      </c>
      <c r="L138" t="str">
        <f>VLOOKUP(C:C,Products!A:B,2,)</f>
        <v>Product 2</v>
      </c>
      <c r="M138" t="str">
        <f>VLOOKUP(C:C,Products!A:C,3,)</f>
        <v>Household</v>
      </c>
      <c r="N138" t="str">
        <f>VLOOKUP(B:B,Orders!A:C,3,)</f>
        <v>WH-NRB-001</v>
      </c>
      <c r="O138" s="10" t="str">
        <f>VLOOKUP(B:B,Orders!A:B,2,)</f>
        <v>CUST-000073</v>
      </c>
      <c r="P138" s="10" t="str">
        <f>VLOOKUP(OrderDetails!O:O,Customers!A:B,2,)</f>
        <v>Customer 73</v>
      </c>
      <c r="Q138" s="10" t="str">
        <f>VLOOKUP(O:O,Customers!A:C,3,)</f>
        <v>Mombasa</v>
      </c>
      <c r="R138" s="10">
        <f>VLOOKUP(OrderDetails!C:C,Inventory!B:F,5,)</f>
        <v>45392.9</v>
      </c>
      <c r="S138" s="10">
        <f>VLOOKUP(OrderDetails!B:B,Table8[[OrderID]:[DeliveryDays]],5,)</f>
        <v>5</v>
      </c>
    </row>
    <row r="139" spans="1:19" x14ac:dyDescent="0.25">
      <c r="A139" t="s">
        <v>2071</v>
      </c>
      <c r="B139" t="s">
        <v>869</v>
      </c>
      <c r="C139" t="s">
        <v>331</v>
      </c>
      <c r="D139">
        <v>31</v>
      </c>
      <c r="E139">
        <v>397.07</v>
      </c>
      <c r="F139">
        <v>597.23</v>
      </c>
      <c r="G139">
        <v>626.54999999999995</v>
      </c>
      <c r="H139">
        <v>19423.05</v>
      </c>
      <c r="I139">
        <v>12309.17</v>
      </c>
      <c r="J139">
        <v>7113.88</v>
      </c>
      <c r="K139">
        <v>0.36630000000000001</v>
      </c>
      <c r="L139" t="str">
        <f>VLOOKUP(C:C,Products!A:B,2,)</f>
        <v>Product 77</v>
      </c>
      <c r="M139" t="str">
        <f>VLOOKUP(C:C,Products!A:C,3,)</f>
        <v>Household</v>
      </c>
      <c r="N139" t="str">
        <f>VLOOKUP(B:B,Orders!A:C,3,)</f>
        <v>WH-NRB-001</v>
      </c>
      <c r="O139" s="10" t="str">
        <f>VLOOKUP(B:B,Orders!A:B,2,)</f>
        <v>CUST-000078</v>
      </c>
      <c r="P139" s="10" t="str">
        <f>VLOOKUP(OrderDetails!O:O,Customers!A:B,2,)</f>
        <v>Customer 78</v>
      </c>
      <c r="Q139" s="10" t="str">
        <f>VLOOKUP(O:O,Customers!A:C,3,)</f>
        <v>Nakuru</v>
      </c>
      <c r="R139" s="10">
        <f>VLOOKUP(OrderDetails!C:C,Inventory!B:F,5,)</f>
        <v>153269.01999999999</v>
      </c>
      <c r="S139" s="10">
        <f>VLOOKUP(OrderDetails!B:B,Table8[[OrderID]:[DeliveryDays]],5,)</f>
        <v>6</v>
      </c>
    </row>
    <row r="140" spans="1:19" x14ac:dyDescent="0.25">
      <c r="A140" t="s">
        <v>2072</v>
      </c>
      <c r="B140" t="s">
        <v>501</v>
      </c>
      <c r="C140" t="s">
        <v>281</v>
      </c>
      <c r="D140">
        <v>39</v>
      </c>
      <c r="E140">
        <v>398.81</v>
      </c>
      <c r="F140">
        <v>500.83</v>
      </c>
      <c r="G140">
        <v>503.17</v>
      </c>
      <c r="H140">
        <v>19623.63</v>
      </c>
      <c r="I140">
        <v>15553.59</v>
      </c>
      <c r="J140">
        <v>4070.04</v>
      </c>
      <c r="K140">
        <v>0.2074</v>
      </c>
      <c r="L140" t="str">
        <f>VLOOKUP(C:C,Products!A:B,2,)</f>
        <v>Product 52</v>
      </c>
      <c r="M140" t="str">
        <f>VLOOKUP(C:C,Products!A:C,3,)</f>
        <v>Snacks</v>
      </c>
      <c r="N140" t="str">
        <f>VLOOKUP(B:B,Orders!A:C,3,)</f>
        <v>WH-KSM-003</v>
      </c>
      <c r="O140" s="10" t="str">
        <f>VLOOKUP(B:B,Orders!A:B,2,)</f>
        <v>CUST-000017</v>
      </c>
      <c r="P140" s="10" t="str">
        <f>VLOOKUP(OrderDetails!O:O,Customers!A:B,2,)</f>
        <v>Customer 17</v>
      </c>
      <c r="Q140" s="10" t="str">
        <f>VLOOKUP(O:O,Customers!A:C,3,)</f>
        <v>Eldoret</v>
      </c>
      <c r="R140" s="10">
        <f>VLOOKUP(OrderDetails!C:C,Inventory!B:F,5,)</f>
        <v>100101.31</v>
      </c>
      <c r="S140" s="10">
        <f>VLOOKUP(OrderDetails!B:B,Table8[[OrderID]:[DeliveryDays]],5,)</f>
        <v>3</v>
      </c>
    </row>
    <row r="141" spans="1:19" x14ac:dyDescent="0.25">
      <c r="A141" t="s">
        <v>2073</v>
      </c>
      <c r="B141" t="s">
        <v>983</v>
      </c>
      <c r="C141" t="s">
        <v>309</v>
      </c>
      <c r="D141">
        <v>49</v>
      </c>
      <c r="E141">
        <v>294.20999999999998</v>
      </c>
      <c r="F141">
        <v>435.72</v>
      </c>
      <c r="G141">
        <v>465.31</v>
      </c>
      <c r="H141">
        <v>22800.19</v>
      </c>
      <c r="I141">
        <v>14416.29</v>
      </c>
      <c r="J141">
        <v>8383.9</v>
      </c>
      <c r="K141">
        <v>0.36770000000000003</v>
      </c>
      <c r="L141" t="str">
        <f>VLOOKUP(C:C,Products!A:B,2,)</f>
        <v>Product 66</v>
      </c>
      <c r="M141" t="str">
        <f>VLOOKUP(C:C,Products!A:C,3,)</f>
        <v>Dairy</v>
      </c>
      <c r="N141" t="str">
        <f>VLOOKUP(B:B,Orders!A:C,3,)</f>
        <v>WH-NKR-004</v>
      </c>
      <c r="O141" s="10" t="str">
        <f>VLOOKUP(B:B,Orders!A:B,2,)</f>
        <v>CUST-000053</v>
      </c>
      <c r="P141" s="10" t="str">
        <f>VLOOKUP(OrderDetails!O:O,Customers!A:B,2,)</f>
        <v>Customer 53</v>
      </c>
      <c r="Q141" s="10" t="str">
        <f>VLOOKUP(O:O,Customers!A:C,3,)</f>
        <v>Eldoret</v>
      </c>
      <c r="R141" s="10">
        <f>VLOOKUP(OrderDetails!C:C,Inventory!B:F,5,)</f>
        <v>118860.84</v>
      </c>
      <c r="S141" s="10">
        <f>VLOOKUP(OrderDetails!B:B,Table8[[OrderID]:[DeliveryDays]],5,)</f>
        <v>6</v>
      </c>
    </row>
    <row r="142" spans="1:19" x14ac:dyDescent="0.25">
      <c r="A142" t="s">
        <v>2074</v>
      </c>
      <c r="B142" t="s">
        <v>1605</v>
      </c>
      <c r="C142" t="s">
        <v>281</v>
      </c>
      <c r="D142">
        <v>39</v>
      </c>
      <c r="E142">
        <v>398.81</v>
      </c>
      <c r="F142">
        <v>500.83</v>
      </c>
      <c r="G142">
        <v>484.92</v>
      </c>
      <c r="H142">
        <v>18911.88</v>
      </c>
      <c r="I142">
        <v>15553.59</v>
      </c>
      <c r="J142">
        <v>3358.29</v>
      </c>
      <c r="K142">
        <v>0.17760000000000001</v>
      </c>
      <c r="L142" t="str">
        <f>VLOOKUP(C:C,Products!A:B,2,)</f>
        <v>Product 52</v>
      </c>
      <c r="M142" t="str">
        <f>VLOOKUP(C:C,Products!A:C,3,)</f>
        <v>Snacks</v>
      </c>
      <c r="N142" t="str">
        <f>VLOOKUP(B:B,Orders!A:C,3,)</f>
        <v>WH-KSM-003</v>
      </c>
      <c r="O142" s="10" t="str">
        <f>VLOOKUP(B:B,Orders!A:B,2,)</f>
        <v>CUST-000014</v>
      </c>
      <c r="P142" s="10" t="str">
        <f>VLOOKUP(OrderDetails!O:O,Customers!A:B,2,)</f>
        <v>Customer 14</v>
      </c>
      <c r="Q142" s="10" t="str">
        <f>VLOOKUP(O:O,Customers!A:C,3,)</f>
        <v>Eldoret</v>
      </c>
      <c r="R142" s="10">
        <f>VLOOKUP(OrderDetails!C:C,Inventory!B:F,5,)</f>
        <v>100101.31</v>
      </c>
      <c r="S142" s="10">
        <f>VLOOKUP(OrderDetails!B:B,Table8[[OrderID]:[DeliveryDays]],5,)</f>
        <v>4</v>
      </c>
    </row>
    <row r="143" spans="1:19" x14ac:dyDescent="0.25">
      <c r="A143" t="s">
        <v>2075</v>
      </c>
      <c r="B143" t="s">
        <v>1880</v>
      </c>
      <c r="C143" t="s">
        <v>361</v>
      </c>
      <c r="D143">
        <v>32</v>
      </c>
      <c r="E143">
        <v>370.96</v>
      </c>
      <c r="F143">
        <v>553.53</v>
      </c>
      <c r="G143">
        <v>535.52</v>
      </c>
      <c r="H143">
        <v>17136.64</v>
      </c>
      <c r="I143">
        <v>11870.72</v>
      </c>
      <c r="J143">
        <v>5265.92</v>
      </c>
      <c r="K143">
        <v>0.30730000000000002</v>
      </c>
      <c r="L143" t="str">
        <f>VLOOKUP(C:C,Products!A:B,2,)</f>
        <v>Product 92</v>
      </c>
      <c r="M143" t="str">
        <f>VLOOKUP(C:C,Products!A:C,3,)</f>
        <v>Produce</v>
      </c>
      <c r="N143" t="str">
        <f>VLOOKUP(B:B,Orders!A:C,3,)</f>
        <v>WH-NRB-001</v>
      </c>
      <c r="O143" s="10" t="str">
        <f>VLOOKUP(B:B,Orders!A:B,2,)</f>
        <v>CUST-000002</v>
      </c>
      <c r="P143" s="10" t="str">
        <f>VLOOKUP(OrderDetails!O:O,Customers!A:B,2,)</f>
        <v>Customer 2</v>
      </c>
      <c r="Q143" s="10" t="str">
        <f>VLOOKUP(O:O,Customers!A:C,3,)</f>
        <v>Nairobi</v>
      </c>
      <c r="R143" s="10">
        <f>VLOOKUP(OrderDetails!C:C,Inventory!B:F,5,)</f>
        <v>74562.960000000006</v>
      </c>
      <c r="S143" s="10">
        <f>VLOOKUP(OrderDetails!B:B,Table8[[OrderID]:[DeliveryDays]],5,)</f>
        <v>4</v>
      </c>
    </row>
    <row r="144" spans="1:19" x14ac:dyDescent="0.25">
      <c r="A144" t="s">
        <v>2076</v>
      </c>
      <c r="B144" t="s">
        <v>789</v>
      </c>
      <c r="C144" t="s">
        <v>263</v>
      </c>
      <c r="D144">
        <v>43</v>
      </c>
      <c r="E144">
        <v>65.47</v>
      </c>
      <c r="F144">
        <v>96.35</v>
      </c>
      <c r="G144">
        <v>94.49</v>
      </c>
      <c r="H144">
        <v>4063.07</v>
      </c>
      <c r="I144">
        <v>2815.21</v>
      </c>
      <c r="J144">
        <v>1247.8599999999999</v>
      </c>
      <c r="K144">
        <v>0.30709999999999998</v>
      </c>
      <c r="L144" t="str">
        <f>VLOOKUP(C:C,Products!A:B,2,)</f>
        <v>Product 43</v>
      </c>
      <c r="M144" t="str">
        <f>VLOOKUP(C:C,Products!A:C,3,)</f>
        <v>Dairy</v>
      </c>
      <c r="N144" t="str">
        <f>VLOOKUP(B:B,Orders!A:C,3,)</f>
        <v>WH-NRB-001</v>
      </c>
      <c r="O144" s="10" t="str">
        <f>VLOOKUP(B:B,Orders!A:B,2,)</f>
        <v>CUST-000006</v>
      </c>
      <c r="P144" s="10" t="str">
        <f>VLOOKUP(OrderDetails!O:O,Customers!A:B,2,)</f>
        <v>Customer 6</v>
      </c>
      <c r="Q144" s="10" t="str">
        <f>VLOOKUP(O:O,Customers!A:C,3,)</f>
        <v>Kisumu</v>
      </c>
      <c r="R144" s="10">
        <f>VLOOKUP(OrderDetails!C:C,Inventory!B:F,5,)</f>
        <v>4451.96</v>
      </c>
      <c r="S144" s="10">
        <f>VLOOKUP(OrderDetails!B:B,Table8[[OrderID]:[DeliveryDays]],5,)</f>
        <v>4</v>
      </c>
    </row>
    <row r="145" spans="1:19" x14ac:dyDescent="0.25">
      <c r="A145" t="s">
        <v>2077</v>
      </c>
      <c r="B145" t="s">
        <v>874</v>
      </c>
      <c r="C145" t="s">
        <v>357</v>
      </c>
      <c r="D145">
        <v>42</v>
      </c>
      <c r="E145">
        <v>262.5</v>
      </c>
      <c r="F145">
        <v>342.9</v>
      </c>
      <c r="G145">
        <v>330.09</v>
      </c>
      <c r="H145">
        <v>13863.78</v>
      </c>
      <c r="I145">
        <v>11025</v>
      </c>
      <c r="J145">
        <v>2838.78</v>
      </c>
      <c r="K145">
        <v>0.20480000000000001</v>
      </c>
      <c r="L145" t="str">
        <f>VLOOKUP(C:C,Products!A:B,2,)</f>
        <v>Product 90</v>
      </c>
      <c r="M145" t="str">
        <f>VLOOKUP(C:C,Products!A:C,3,)</f>
        <v>Snacks</v>
      </c>
      <c r="N145" t="str">
        <f>VLOOKUP(B:B,Orders!A:C,3,)</f>
        <v>WH-KSM-003</v>
      </c>
      <c r="O145" s="10" t="str">
        <f>VLOOKUP(B:B,Orders!A:B,2,)</f>
        <v>CUST-000018</v>
      </c>
      <c r="P145" s="10" t="str">
        <f>VLOOKUP(OrderDetails!O:O,Customers!A:B,2,)</f>
        <v>Customer 18</v>
      </c>
      <c r="Q145" s="10" t="str">
        <f>VLOOKUP(O:O,Customers!A:C,3,)</f>
        <v>Nakuru</v>
      </c>
      <c r="R145" s="10">
        <f>VLOOKUP(OrderDetails!C:C,Inventory!B:F,5,)</f>
        <v>44362.5</v>
      </c>
      <c r="S145" s="10">
        <f>VLOOKUP(OrderDetails!B:B,Table8[[OrderID]:[DeliveryDays]],5,)</f>
        <v>3</v>
      </c>
    </row>
    <row r="146" spans="1:19" x14ac:dyDescent="0.25">
      <c r="A146" t="s">
        <v>2078</v>
      </c>
      <c r="B146" t="s">
        <v>1684</v>
      </c>
      <c r="C146" t="s">
        <v>220</v>
      </c>
      <c r="D146">
        <v>13</v>
      </c>
      <c r="E146">
        <v>112.77</v>
      </c>
      <c r="F146">
        <v>150.9</v>
      </c>
      <c r="G146">
        <v>157.38999999999999</v>
      </c>
      <c r="H146">
        <v>2046.07</v>
      </c>
      <c r="I146">
        <v>1466.01</v>
      </c>
      <c r="J146">
        <v>580.05999999999995</v>
      </c>
      <c r="K146">
        <v>0.28349999999999997</v>
      </c>
      <c r="L146" t="str">
        <f>VLOOKUP(C:C,Products!A:B,2,)</f>
        <v>Product 22</v>
      </c>
      <c r="M146" t="str">
        <f>VLOOKUP(C:C,Products!A:C,3,)</f>
        <v>Produce</v>
      </c>
      <c r="N146" t="str">
        <f>VLOOKUP(B:B,Orders!A:C,3,)</f>
        <v>WH-NKR-004</v>
      </c>
      <c r="O146" s="10" t="str">
        <f>VLOOKUP(B:B,Orders!A:B,2,)</f>
        <v>CUST-000066</v>
      </c>
      <c r="P146" s="10" t="str">
        <f>VLOOKUP(OrderDetails!O:O,Customers!A:B,2,)</f>
        <v>Customer 66</v>
      </c>
      <c r="Q146" s="10" t="str">
        <f>VLOOKUP(O:O,Customers!A:C,3,)</f>
        <v>Kisumu</v>
      </c>
      <c r="R146" s="10">
        <f>VLOOKUP(OrderDetails!C:C,Inventory!B:F,5,)</f>
        <v>35409.78</v>
      </c>
      <c r="S146" s="10">
        <f>VLOOKUP(OrderDetails!B:B,Table8[[OrderID]:[DeliveryDays]],5,)</f>
        <v>3</v>
      </c>
    </row>
    <row r="147" spans="1:19" x14ac:dyDescent="0.25">
      <c r="A147" t="s">
        <v>2079</v>
      </c>
      <c r="B147" t="s">
        <v>688</v>
      </c>
      <c r="C147" t="s">
        <v>399</v>
      </c>
      <c r="D147">
        <v>16</v>
      </c>
      <c r="E147">
        <v>180.39</v>
      </c>
      <c r="F147">
        <v>275.67</v>
      </c>
      <c r="G147">
        <v>267.98</v>
      </c>
      <c r="H147">
        <v>4287.68</v>
      </c>
      <c r="I147">
        <v>2886.24</v>
      </c>
      <c r="J147">
        <v>1401.44</v>
      </c>
      <c r="K147">
        <v>0.32690000000000002</v>
      </c>
      <c r="L147" t="str">
        <f>VLOOKUP(C:C,Products!A:B,2,)</f>
        <v>Product 111</v>
      </c>
      <c r="M147" t="str">
        <f>VLOOKUP(C:C,Products!A:C,3,)</f>
        <v>Frozen</v>
      </c>
      <c r="N147" t="str">
        <f>VLOOKUP(B:B,Orders!A:C,3,)</f>
        <v>WH-NRB-001</v>
      </c>
      <c r="O147" s="10" t="str">
        <f>VLOOKUP(B:B,Orders!A:B,2,)</f>
        <v>CUST-000056</v>
      </c>
      <c r="P147" s="10" t="str">
        <f>VLOOKUP(OrderDetails!O:O,Customers!A:B,2,)</f>
        <v>Customer 56</v>
      </c>
      <c r="Q147" s="10" t="str">
        <f>VLOOKUP(O:O,Customers!A:C,3,)</f>
        <v>Nairobi</v>
      </c>
      <c r="R147" s="10">
        <f>VLOOKUP(OrderDetails!C:C,Inventory!B:F,5,)</f>
        <v>57544.41</v>
      </c>
      <c r="S147" s="10">
        <f>VLOOKUP(OrderDetails!B:B,Table8[[OrderID]:[DeliveryDays]],5,)</f>
        <v>2</v>
      </c>
    </row>
    <row r="148" spans="1:19" x14ac:dyDescent="0.25">
      <c r="A148" t="s">
        <v>2080</v>
      </c>
      <c r="B148" t="s">
        <v>551</v>
      </c>
      <c r="C148" t="s">
        <v>391</v>
      </c>
      <c r="D148">
        <v>19</v>
      </c>
      <c r="E148">
        <v>234.67</v>
      </c>
      <c r="F148">
        <v>373.26</v>
      </c>
      <c r="G148">
        <v>363.55</v>
      </c>
      <c r="H148">
        <v>6907.45</v>
      </c>
      <c r="I148">
        <v>4458.7299999999996</v>
      </c>
      <c r="J148">
        <v>2448.7199999999998</v>
      </c>
      <c r="K148">
        <v>0.35449999999999998</v>
      </c>
      <c r="L148" t="str">
        <f>VLOOKUP(C:C,Products!A:B,2,)</f>
        <v>Product 107</v>
      </c>
      <c r="M148" t="str">
        <f>VLOOKUP(C:C,Products!A:C,3,)</f>
        <v>Frozen</v>
      </c>
      <c r="N148" t="str">
        <f>VLOOKUP(B:B,Orders!A:C,3,)</f>
        <v>WH-MSA-002</v>
      </c>
      <c r="O148" s="10" t="str">
        <f>VLOOKUP(B:B,Orders!A:B,2,)</f>
        <v>CUST-000015</v>
      </c>
      <c r="P148" s="10" t="str">
        <f>VLOOKUP(OrderDetails!O:O,Customers!A:B,2,)</f>
        <v>Customer 15</v>
      </c>
      <c r="Q148" s="10" t="str">
        <f>VLOOKUP(O:O,Customers!A:C,3,)</f>
        <v>Nairobi</v>
      </c>
      <c r="R148" s="10">
        <f>VLOOKUP(OrderDetails!C:C,Inventory!B:F,5,)</f>
        <v>91755.97</v>
      </c>
      <c r="S148" s="10">
        <f>VLOOKUP(OrderDetails!B:B,Table8[[OrderID]:[DeliveryDays]],5,)</f>
        <v>4</v>
      </c>
    </row>
    <row r="149" spans="1:19" x14ac:dyDescent="0.25">
      <c r="A149" t="s">
        <v>2081</v>
      </c>
      <c r="B149" t="s">
        <v>1337</v>
      </c>
      <c r="C149" t="s">
        <v>287</v>
      </c>
      <c r="D149">
        <v>25</v>
      </c>
      <c r="E149">
        <v>319.05</v>
      </c>
      <c r="F149">
        <v>470.86</v>
      </c>
      <c r="G149">
        <v>448.32</v>
      </c>
      <c r="H149">
        <v>11208</v>
      </c>
      <c r="I149">
        <v>7976.25</v>
      </c>
      <c r="J149">
        <v>3231.75</v>
      </c>
      <c r="K149">
        <v>0.2883</v>
      </c>
      <c r="L149" t="str">
        <f>VLOOKUP(C:C,Products!A:B,2,)</f>
        <v>Product 55</v>
      </c>
      <c r="M149" t="str">
        <f>VLOOKUP(C:C,Products!A:C,3,)</f>
        <v>Beverages</v>
      </c>
      <c r="N149" t="str">
        <f>VLOOKUP(B:B,Orders!A:C,3,)</f>
        <v>WH-NKR-004</v>
      </c>
      <c r="O149" s="10" t="str">
        <f>VLOOKUP(B:B,Orders!A:B,2,)</f>
        <v>CUST-000068</v>
      </c>
      <c r="P149" s="10" t="str">
        <f>VLOOKUP(OrderDetails!O:O,Customers!A:B,2,)</f>
        <v>Customer 68</v>
      </c>
      <c r="Q149" s="10" t="str">
        <f>VLOOKUP(O:O,Customers!A:C,3,)</f>
        <v>Kisumu</v>
      </c>
      <c r="R149" s="10">
        <f>VLOOKUP(OrderDetails!C:C,Inventory!B:F,5,)</f>
        <v>62852.85</v>
      </c>
      <c r="S149" s="10">
        <f>VLOOKUP(OrderDetails!B:B,Table8[[OrderID]:[DeliveryDays]],5,)</f>
        <v>2</v>
      </c>
    </row>
    <row r="150" spans="1:19" x14ac:dyDescent="0.25">
      <c r="A150" t="s">
        <v>2082</v>
      </c>
      <c r="B150" t="s">
        <v>671</v>
      </c>
      <c r="C150" t="s">
        <v>311</v>
      </c>
      <c r="D150">
        <v>39</v>
      </c>
      <c r="E150">
        <v>113.42</v>
      </c>
      <c r="F150">
        <v>174.22</v>
      </c>
      <c r="G150">
        <v>185.95</v>
      </c>
      <c r="H150">
        <v>7252.05</v>
      </c>
      <c r="I150">
        <v>4423.38</v>
      </c>
      <c r="J150">
        <v>2828.67</v>
      </c>
      <c r="K150">
        <v>0.3901</v>
      </c>
      <c r="L150" t="str">
        <f>VLOOKUP(C:C,Products!A:B,2,)</f>
        <v>Product 67</v>
      </c>
      <c r="M150" t="str">
        <f>VLOOKUP(C:C,Products!A:C,3,)</f>
        <v>Household</v>
      </c>
      <c r="N150" t="str">
        <f>VLOOKUP(B:B,Orders!A:C,3,)</f>
        <v>WH-NKR-004</v>
      </c>
      <c r="O150" s="10" t="str">
        <f>VLOOKUP(B:B,Orders!A:B,2,)</f>
        <v>CUST-000017</v>
      </c>
      <c r="P150" s="10" t="str">
        <f>VLOOKUP(OrderDetails!O:O,Customers!A:B,2,)</f>
        <v>Customer 17</v>
      </c>
      <c r="Q150" s="10" t="str">
        <f>VLOOKUP(O:O,Customers!A:C,3,)</f>
        <v>Eldoret</v>
      </c>
      <c r="R150" s="10">
        <f>VLOOKUP(OrderDetails!C:C,Inventory!B:F,5,)</f>
        <v>35500.46</v>
      </c>
      <c r="S150" s="10">
        <f>VLOOKUP(OrderDetails!B:B,Table8[[OrderID]:[DeliveryDays]],5,)</f>
        <v>1</v>
      </c>
    </row>
    <row r="151" spans="1:19" x14ac:dyDescent="0.25">
      <c r="A151" t="s">
        <v>2083</v>
      </c>
      <c r="B151" t="s">
        <v>968</v>
      </c>
      <c r="C151" t="s">
        <v>375</v>
      </c>
      <c r="D151">
        <v>46</v>
      </c>
      <c r="E151">
        <v>61.44</v>
      </c>
      <c r="F151">
        <v>90.77</v>
      </c>
      <c r="G151">
        <v>97.29</v>
      </c>
      <c r="H151">
        <v>4475.34</v>
      </c>
      <c r="I151">
        <v>2826.24</v>
      </c>
      <c r="J151">
        <v>1649.1</v>
      </c>
      <c r="K151">
        <v>0.36849999999999999</v>
      </c>
      <c r="L151" t="str">
        <f>VLOOKUP(C:C,Products!A:B,2,)</f>
        <v>Product 99</v>
      </c>
      <c r="M151" t="str">
        <f>VLOOKUP(C:C,Products!A:C,3,)</f>
        <v>Produce</v>
      </c>
      <c r="N151" t="str">
        <f>VLOOKUP(B:B,Orders!A:C,3,)</f>
        <v>WH-KSM-003</v>
      </c>
      <c r="O151" s="10" t="str">
        <f>VLOOKUP(B:B,Orders!A:B,2,)</f>
        <v>CUST-000001</v>
      </c>
      <c r="P151" s="10" t="str">
        <f>VLOOKUP(OrderDetails!O:O,Customers!A:B,2,)</f>
        <v>Customer 1</v>
      </c>
      <c r="Q151" s="10" t="str">
        <f>VLOOKUP(O:O,Customers!A:C,3,)</f>
        <v>Eldoret</v>
      </c>
      <c r="R151" s="10">
        <f>VLOOKUP(OrderDetails!C:C,Inventory!B:F,5,)</f>
        <v>3624.96</v>
      </c>
      <c r="S151" s="10">
        <f>VLOOKUP(OrderDetails!B:B,Table8[[OrderID]:[DeliveryDays]],5,)</f>
        <v>4</v>
      </c>
    </row>
    <row r="152" spans="1:19" x14ac:dyDescent="0.25">
      <c r="A152" t="s">
        <v>2084</v>
      </c>
      <c r="B152" t="s">
        <v>911</v>
      </c>
      <c r="C152" t="s">
        <v>297</v>
      </c>
      <c r="D152">
        <v>37</v>
      </c>
      <c r="E152">
        <v>196.4</v>
      </c>
      <c r="F152">
        <v>254.95</v>
      </c>
      <c r="G152">
        <v>248.4</v>
      </c>
      <c r="H152">
        <v>9190.7999999999993</v>
      </c>
      <c r="I152">
        <v>7266.8</v>
      </c>
      <c r="J152">
        <v>1924</v>
      </c>
      <c r="K152">
        <v>0.20930000000000001</v>
      </c>
      <c r="L152" t="str">
        <f>VLOOKUP(C:C,Products!A:B,2,)</f>
        <v>Product 60</v>
      </c>
      <c r="M152" t="str">
        <f>VLOOKUP(C:C,Products!A:C,3,)</f>
        <v>Snacks</v>
      </c>
      <c r="N152" t="str">
        <f>VLOOKUP(B:B,Orders!A:C,3,)</f>
        <v>WH-MSA-002</v>
      </c>
      <c r="O152" s="10" t="str">
        <f>VLOOKUP(B:B,Orders!A:B,2,)</f>
        <v>CUST-000033</v>
      </c>
      <c r="P152" s="10" t="str">
        <f>VLOOKUP(OrderDetails!O:O,Customers!A:B,2,)</f>
        <v>Customer 33</v>
      </c>
      <c r="Q152" s="10" t="str">
        <f>VLOOKUP(O:O,Customers!A:C,3,)</f>
        <v>Kisumu</v>
      </c>
      <c r="R152" s="10">
        <f>VLOOKUP(OrderDetails!C:C,Inventory!B:F,5,)</f>
        <v>93682.8</v>
      </c>
      <c r="S152" s="10">
        <f>VLOOKUP(OrderDetails!B:B,Table8[[OrderID]:[DeliveryDays]],5,)</f>
        <v>3</v>
      </c>
    </row>
    <row r="153" spans="1:19" x14ac:dyDescent="0.25">
      <c r="A153" t="s">
        <v>2085</v>
      </c>
      <c r="B153" t="s">
        <v>548</v>
      </c>
      <c r="C153" t="s">
        <v>293</v>
      </c>
      <c r="D153">
        <v>23</v>
      </c>
      <c r="E153">
        <v>138.19</v>
      </c>
      <c r="F153">
        <v>191.44</v>
      </c>
      <c r="G153">
        <v>203.1</v>
      </c>
      <c r="H153">
        <v>4671.3</v>
      </c>
      <c r="I153">
        <v>3178.37</v>
      </c>
      <c r="J153">
        <v>1492.93</v>
      </c>
      <c r="K153">
        <v>0.3196</v>
      </c>
      <c r="L153" t="str">
        <f>VLOOKUP(C:C,Products!A:B,2,)</f>
        <v>Product 58</v>
      </c>
      <c r="M153" t="str">
        <f>VLOOKUP(C:C,Products!A:C,3,)</f>
        <v>Snacks</v>
      </c>
      <c r="N153" t="str">
        <f>VLOOKUP(B:B,Orders!A:C,3,)</f>
        <v>WH-NKR-004</v>
      </c>
      <c r="O153" s="10" t="str">
        <f>VLOOKUP(B:B,Orders!A:B,2,)</f>
        <v>CUST-000047</v>
      </c>
      <c r="P153" s="10" t="str">
        <f>VLOOKUP(OrderDetails!O:O,Customers!A:B,2,)</f>
        <v>Customer 47</v>
      </c>
      <c r="Q153" s="10" t="str">
        <f>VLOOKUP(O:O,Customers!A:C,3,)</f>
        <v>Nakuru</v>
      </c>
      <c r="R153" s="10">
        <f>VLOOKUP(OrderDetails!C:C,Inventory!B:F,5,)</f>
        <v>14233.57</v>
      </c>
      <c r="S153" s="10">
        <f>VLOOKUP(OrderDetails!B:B,Table8[[OrderID]:[DeliveryDays]],5,)</f>
        <v>4</v>
      </c>
    </row>
    <row r="154" spans="1:19" x14ac:dyDescent="0.25">
      <c r="A154" t="s">
        <v>2086</v>
      </c>
      <c r="B154" t="s">
        <v>551</v>
      </c>
      <c r="C154" t="s">
        <v>200</v>
      </c>
      <c r="D154">
        <v>27</v>
      </c>
      <c r="E154">
        <v>486.46</v>
      </c>
      <c r="F154">
        <v>645.89</v>
      </c>
      <c r="G154">
        <v>655.6</v>
      </c>
      <c r="H154">
        <v>17701.2</v>
      </c>
      <c r="I154">
        <v>13134.42</v>
      </c>
      <c r="J154">
        <v>4566.78</v>
      </c>
      <c r="K154">
        <v>0.25800000000000001</v>
      </c>
      <c r="L154" t="str">
        <f>VLOOKUP(C:C,Products!A:B,2,)</f>
        <v>Product 12</v>
      </c>
      <c r="M154" t="str">
        <f>VLOOKUP(C:C,Products!A:C,3,)</f>
        <v>Beverages</v>
      </c>
      <c r="N154" t="str">
        <f>VLOOKUP(B:B,Orders!A:C,3,)</f>
        <v>WH-MSA-002</v>
      </c>
      <c r="O154" s="10" t="str">
        <f>VLOOKUP(B:B,Orders!A:B,2,)</f>
        <v>CUST-000015</v>
      </c>
      <c r="P154" s="10" t="str">
        <f>VLOOKUP(OrderDetails!O:O,Customers!A:B,2,)</f>
        <v>Customer 15</v>
      </c>
      <c r="Q154" s="10" t="str">
        <f>VLOOKUP(O:O,Customers!A:C,3,)</f>
        <v>Nairobi</v>
      </c>
      <c r="R154" s="10">
        <f>VLOOKUP(OrderDetails!C:C,Inventory!B:F,5,)</f>
        <v>77347.14</v>
      </c>
      <c r="S154" s="10">
        <f>VLOOKUP(OrderDetails!B:B,Table8[[OrderID]:[DeliveryDays]],5,)</f>
        <v>4</v>
      </c>
    </row>
    <row r="155" spans="1:19" x14ac:dyDescent="0.25">
      <c r="A155" t="s">
        <v>2087</v>
      </c>
      <c r="B155" t="s">
        <v>596</v>
      </c>
      <c r="C155" t="s">
        <v>353</v>
      </c>
      <c r="D155">
        <v>17</v>
      </c>
      <c r="E155">
        <v>336.9</v>
      </c>
      <c r="F155">
        <v>499.36</v>
      </c>
      <c r="G155">
        <v>492.34</v>
      </c>
      <c r="H155">
        <v>8369.7800000000007</v>
      </c>
      <c r="I155">
        <v>5727.3</v>
      </c>
      <c r="J155">
        <v>2642.48</v>
      </c>
      <c r="K155">
        <v>0.31569999999999998</v>
      </c>
      <c r="L155" t="str">
        <f>VLOOKUP(C:C,Products!A:B,2,)</f>
        <v>Product 88</v>
      </c>
      <c r="M155" t="str">
        <f>VLOOKUP(C:C,Products!A:C,3,)</f>
        <v>Household</v>
      </c>
      <c r="N155" t="str">
        <f>VLOOKUP(B:B,Orders!A:C,3,)</f>
        <v>WH-NRB-001</v>
      </c>
      <c r="O155" s="10" t="str">
        <f>VLOOKUP(B:B,Orders!A:B,2,)</f>
        <v>CUST-000018</v>
      </c>
      <c r="P155" s="10" t="str">
        <f>VLOOKUP(OrderDetails!O:O,Customers!A:B,2,)</f>
        <v>Customer 18</v>
      </c>
      <c r="Q155" s="10" t="str">
        <f>VLOOKUP(O:O,Customers!A:C,3,)</f>
        <v>Nakuru</v>
      </c>
      <c r="R155" s="10">
        <f>VLOOKUP(OrderDetails!C:C,Inventory!B:F,5,)</f>
        <v>34700.699999999997</v>
      </c>
      <c r="S155" s="10">
        <f>VLOOKUP(OrderDetails!B:B,Table8[[OrderID]:[DeliveryDays]],5,)</f>
        <v>2</v>
      </c>
    </row>
    <row r="156" spans="1:19" x14ac:dyDescent="0.25">
      <c r="A156" t="s">
        <v>2088</v>
      </c>
      <c r="B156" t="s">
        <v>550</v>
      </c>
      <c r="C156" t="s">
        <v>315</v>
      </c>
      <c r="D156">
        <v>48</v>
      </c>
      <c r="E156">
        <v>83.55</v>
      </c>
      <c r="F156">
        <v>119.93</v>
      </c>
      <c r="G156">
        <v>125.11</v>
      </c>
      <c r="H156">
        <v>6005.28</v>
      </c>
      <c r="I156">
        <v>4010.4</v>
      </c>
      <c r="J156">
        <v>1994.88</v>
      </c>
      <c r="K156">
        <v>0.3322</v>
      </c>
      <c r="L156" t="str">
        <f>VLOOKUP(C:C,Products!A:B,2,)</f>
        <v>Product 69</v>
      </c>
      <c r="M156" t="str">
        <f>VLOOKUP(C:C,Products!A:C,3,)</f>
        <v>Household</v>
      </c>
      <c r="N156" t="str">
        <f>VLOOKUP(B:B,Orders!A:C,3,)</f>
        <v>WH-MSA-002</v>
      </c>
      <c r="O156" s="10" t="str">
        <f>VLOOKUP(B:B,Orders!A:B,2,)</f>
        <v>CUST-000014</v>
      </c>
      <c r="P156" s="10" t="str">
        <f>VLOOKUP(OrderDetails!O:O,Customers!A:B,2,)</f>
        <v>Customer 14</v>
      </c>
      <c r="Q156" s="10" t="str">
        <f>VLOOKUP(O:O,Customers!A:C,3,)</f>
        <v>Eldoret</v>
      </c>
      <c r="R156" s="10">
        <f>VLOOKUP(OrderDetails!C:C,Inventory!B:F,5,)</f>
        <v>24730.799999999999</v>
      </c>
      <c r="S156" s="10">
        <f>VLOOKUP(OrderDetails!B:B,Table8[[OrderID]:[DeliveryDays]],5,)</f>
        <v>2</v>
      </c>
    </row>
    <row r="157" spans="1:19" x14ac:dyDescent="0.25">
      <c r="A157" t="s">
        <v>2089</v>
      </c>
      <c r="B157" t="s">
        <v>1485</v>
      </c>
      <c r="C157" t="s">
        <v>345</v>
      </c>
      <c r="D157">
        <v>5</v>
      </c>
      <c r="E157">
        <v>78.599999999999994</v>
      </c>
      <c r="F157">
        <v>122.97</v>
      </c>
      <c r="G157">
        <v>120.11</v>
      </c>
      <c r="H157">
        <v>600.54999999999995</v>
      </c>
      <c r="I157">
        <v>393</v>
      </c>
      <c r="J157">
        <v>207.55</v>
      </c>
      <c r="K157">
        <v>0.34560000000000002</v>
      </c>
      <c r="L157" t="str">
        <f>VLOOKUP(C:C,Products!A:B,2,)</f>
        <v>Product 84</v>
      </c>
      <c r="M157" t="str">
        <f>VLOOKUP(C:C,Products!A:C,3,)</f>
        <v>Snacks</v>
      </c>
      <c r="N157" t="str">
        <f>VLOOKUP(B:B,Orders!A:C,3,)</f>
        <v>WH-NRB-001</v>
      </c>
      <c r="O157" s="10" t="str">
        <f>VLOOKUP(B:B,Orders!A:B,2,)</f>
        <v>CUST-000019</v>
      </c>
      <c r="P157" s="10" t="str">
        <f>VLOOKUP(OrderDetails!O:O,Customers!A:B,2,)</f>
        <v>Customer 19</v>
      </c>
      <c r="Q157" s="10" t="str">
        <f>VLOOKUP(O:O,Customers!A:C,3,)</f>
        <v>Mombasa</v>
      </c>
      <c r="R157" s="10">
        <f>VLOOKUP(OrderDetails!C:C,Inventory!B:F,5,)</f>
        <v>7074</v>
      </c>
      <c r="S157" s="10">
        <f>VLOOKUP(OrderDetails!B:B,Table8[[OrderID]:[DeliveryDays]],5,)</f>
        <v>5</v>
      </c>
    </row>
    <row r="158" spans="1:19" x14ac:dyDescent="0.25">
      <c r="A158" t="s">
        <v>2090</v>
      </c>
      <c r="B158" t="s">
        <v>1537</v>
      </c>
      <c r="C158" t="s">
        <v>383</v>
      </c>
      <c r="D158">
        <v>33</v>
      </c>
      <c r="E158">
        <v>191.46</v>
      </c>
      <c r="F158">
        <v>245.6</v>
      </c>
      <c r="G158">
        <v>261.2</v>
      </c>
      <c r="H158">
        <v>8619.6</v>
      </c>
      <c r="I158">
        <v>6318.18</v>
      </c>
      <c r="J158">
        <v>2301.42</v>
      </c>
      <c r="K158">
        <v>0.26700000000000002</v>
      </c>
      <c r="L158" t="str">
        <f>VLOOKUP(C:C,Products!A:B,2,)</f>
        <v>Product 103</v>
      </c>
      <c r="M158" t="str">
        <f>VLOOKUP(C:C,Products!A:C,3,)</f>
        <v>Dairy</v>
      </c>
      <c r="N158" t="str">
        <f>VLOOKUP(B:B,Orders!A:C,3,)</f>
        <v>WH-KSM-003</v>
      </c>
      <c r="O158" s="10" t="str">
        <f>VLOOKUP(B:B,Orders!A:B,2,)</f>
        <v>CUST-000064</v>
      </c>
      <c r="P158" s="10" t="str">
        <f>VLOOKUP(OrderDetails!O:O,Customers!A:B,2,)</f>
        <v>Customer 64</v>
      </c>
      <c r="Q158" s="10" t="str">
        <f>VLOOKUP(O:O,Customers!A:C,3,)</f>
        <v>Mombasa</v>
      </c>
      <c r="R158" s="10">
        <f>VLOOKUP(OrderDetails!C:C,Inventory!B:F,5,)</f>
        <v>55140.480000000003</v>
      </c>
      <c r="S158" s="10">
        <f>VLOOKUP(OrderDetails!B:B,Table8[[OrderID]:[DeliveryDays]],5,)</f>
        <v>5</v>
      </c>
    </row>
    <row r="159" spans="1:19" x14ac:dyDescent="0.25">
      <c r="A159" t="s">
        <v>2091</v>
      </c>
      <c r="B159" t="s">
        <v>1072</v>
      </c>
      <c r="C159" t="s">
        <v>255</v>
      </c>
      <c r="D159">
        <v>28</v>
      </c>
      <c r="E159">
        <v>357.9</v>
      </c>
      <c r="F159">
        <v>477.14</v>
      </c>
      <c r="G159">
        <v>456.69</v>
      </c>
      <c r="H159">
        <v>12787.32</v>
      </c>
      <c r="I159">
        <v>10021.200000000001</v>
      </c>
      <c r="J159">
        <v>2766.12</v>
      </c>
      <c r="K159">
        <v>0.21629999999999999</v>
      </c>
      <c r="L159" t="str">
        <f>VLOOKUP(C:C,Products!A:B,2,)</f>
        <v>Product 39</v>
      </c>
      <c r="M159" t="str">
        <f>VLOOKUP(C:C,Products!A:C,3,)</f>
        <v>Beverages</v>
      </c>
      <c r="N159" t="str">
        <f>VLOOKUP(B:B,Orders!A:C,3,)</f>
        <v>WH-NRB-001</v>
      </c>
      <c r="O159" s="10" t="str">
        <f>VLOOKUP(B:B,Orders!A:B,2,)</f>
        <v>CUST-000032</v>
      </c>
      <c r="P159" s="10" t="str">
        <f>VLOOKUP(OrderDetails!O:O,Customers!A:B,2,)</f>
        <v>Customer 32</v>
      </c>
      <c r="Q159" s="10" t="str">
        <f>VLOOKUP(O:O,Customers!A:C,3,)</f>
        <v>Mombasa</v>
      </c>
      <c r="R159" s="10">
        <f>VLOOKUP(OrderDetails!C:C,Inventory!B:F,5,)</f>
        <v>167855.1</v>
      </c>
      <c r="S159" s="10">
        <f>VLOOKUP(OrderDetails!B:B,Table8[[OrderID]:[DeliveryDays]],5,)</f>
        <v>2</v>
      </c>
    </row>
    <row r="160" spans="1:19" x14ac:dyDescent="0.25">
      <c r="A160" t="s">
        <v>2092</v>
      </c>
      <c r="B160" t="s">
        <v>1212</v>
      </c>
      <c r="C160" t="s">
        <v>202</v>
      </c>
      <c r="D160">
        <v>20</v>
      </c>
      <c r="E160">
        <v>424.6</v>
      </c>
      <c r="F160">
        <v>548.55999999999995</v>
      </c>
      <c r="G160">
        <v>600.04999999999995</v>
      </c>
      <c r="H160">
        <v>12001</v>
      </c>
      <c r="I160">
        <v>8492</v>
      </c>
      <c r="J160">
        <v>3509</v>
      </c>
      <c r="K160">
        <v>0.29239999999999999</v>
      </c>
      <c r="L160" t="str">
        <f>VLOOKUP(C:C,Products!A:B,2,)</f>
        <v>Product 13</v>
      </c>
      <c r="M160" t="str">
        <f>VLOOKUP(C:C,Products!A:C,3,)</f>
        <v>Household</v>
      </c>
      <c r="N160" t="str">
        <f>VLOOKUP(B:B,Orders!A:C,3,)</f>
        <v>WH-NKR-004</v>
      </c>
      <c r="O160" s="10" t="str">
        <f>VLOOKUP(B:B,Orders!A:B,2,)</f>
        <v>CUST-000015</v>
      </c>
      <c r="P160" s="10" t="str">
        <f>VLOOKUP(OrderDetails!O:O,Customers!A:B,2,)</f>
        <v>Customer 15</v>
      </c>
      <c r="Q160" s="10" t="str">
        <f>VLOOKUP(O:O,Customers!A:C,3,)</f>
        <v>Nairobi</v>
      </c>
      <c r="R160" s="10">
        <f>VLOOKUP(OrderDetails!C:C,Inventory!B:F,5,)</f>
        <v>195740.6</v>
      </c>
      <c r="S160" s="10">
        <f>VLOOKUP(OrderDetails!B:B,Table8[[OrderID]:[DeliveryDays]],5,)</f>
        <v>2</v>
      </c>
    </row>
    <row r="161" spans="1:19" x14ac:dyDescent="0.25">
      <c r="A161" t="s">
        <v>2093</v>
      </c>
      <c r="B161" t="s">
        <v>627</v>
      </c>
      <c r="C161" t="s">
        <v>259</v>
      </c>
      <c r="D161">
        <v>29</v>
      </c>
      <c r="E161">
        <v>104.92</v>
      </c>
      <c r="F161">
        <v>144.66</v>
      </c>
      <c r="G161">
        <v>138.99</v>
      </c>
      <c r="H161">
        <v>4030.71</v>
      </c>
      <c r="I161">
        <v>3042.68</v>
      </c>
      <c r="J161">
        <v>988.03</v>
      </c>
      <c r="K161">
        <v>0.24510000000000001</v>
      </c>
      <c r="L161" t="str">
        <f>VLOOKUP(C:C,Products!A:B,2,)</f>
        <v>Product 41</v>
      </c>
      <c r="M161" t="str">
        <f>VLOOKUP(C:C,Products!A:C,3,)</f>
        <v>Household</v>
      </c>
      <c r="N161" t="str">
        <f>VLOOKUP(B:B,Orders!A:C,3,)</f>
        <v>WH-NKR-004</v>
      </c>
      <c r="O161" s="10" t="str">
        <f>VLOOKUP(B:B,Orders!A:B,2,)</f>
        <v>CUST-000062</v>
      </c>
      <c r="P161" s="10" t="str">
        <f>VLOOKUP(OrderDetails!O:O,Customers!A:B,2,)</f>
        <v>Customer 62</v>
      </c>
      <c r="Q161" s="10" t="str">
        <f>VLOOKUP(O:O,Customers!A:C,3,)</f>
        <v>Eldoret</v>
      </c>
      <c r="R161" s="10">
        <f>VLOOKUP(OrderDetails!C:C,Inventory!B:F,5,)</f>
        <v>9757.56</v>
      </c>
      <c r="S161" s="10">
        <f>VLOOKUP(OrderDetails!B:B,Table8[[OrderID]:[DeliveryDays]],5,)</f>
        <v>5</v>
      </c>
    </row>
    <row r="162" spans="1:19" x14ac:dyDescent="0.25">
      <c r="A162" t="s">
        <v>2094</v>
      </c>
      <c r="B162" t="s">
        <v>795</v>
      </c>
      <c r="C162" t="s">
        <v>291</v>
      </c>
      <c r="D162">
        <v>27</v>
      </c>
      <c r="E162">
        <v>89.82</v>
      </c>
      <c r="F162">
        <v>134</v>
      </c>
      <c r="G162">
        <v>138.94999999999999</v>
      </c>
      <c r="H162">
        <v>3751.65</v>
      </c>
      <c r="I162">
        <v>2425.14</v>
      </c>
      <c r="J162">
        <v>1326.51</v>
      </c>
      <c r="K162">
        <v>0.35360000000000003</v>
      </c>
      <c r="L162" t="str">
        <f>VLOOKUP(C:C,Products!A:B,2,)</f>
        <v>Product 57</v>
      </c>
      <c r="M162" t="str">
        <f>VLOOKUP(C:C,Products!A:C,3,)</f>
        <v>Household</v>
      </c>
      <c r="N162" t="str">
        <f>VLOOKUP(B:B,Orders!A:C,3,)</f>
        <v>WH-NRB-001</v>
      </c>
      <c r="O162" s="10" t="str">
        <f>VLOOKUP(B:B,Orders!A:B,2,)</f>
        <v>CUST-000051</v>
      </c>
      <c r="P162" s="10" t="str">
        <f>VLOOKUP(OrderDetails!O:O,Customers!A:B,2,)</f>
        <v>Customer 51</v>
      </c>
      <c r="Q162" s="10" t="str">
        <f>VLOOKUP(O:O,Customers!A:C,3,)</f>
        <v>Kisumu</v>
      </c>
      <c r="R162" s="10">
        <f>VLOOKUP(OrderDetails!C:C,Inventory!B:F,5,)</f>
        <v>9431.1</v>
      </c>
      <c r="S162" s="10">
        <f>VLOOKUP(OrderDetails!B:B,Table8[[OrderID]:[DeliveryDays]],5,)</f>
        <v>1</v>
      </c>
    </row>
    <row r="163" spans="1:19" x14ac:dyDescent="0.25">
      <c r="A163" t="s">
        <v>2095</v>
      </c>
      <c r="B163" t="s">
        <v>1223</v>
      </c>
      <c r="C163" t="s">
        <v>283</v>
      </c>
      <c r="D163">
        <v>32</v>
      </c>
      <c r="E163">
        <v>472.77</v>
      </c>
      <c r="F163">
        <v>675.7</v>
      </c>
      <c r="G163">
        <v>733.36</v>
      </c>
      <c r="H163">
        <v>23467.52</v>
      </c>
      <c r="I163">
        <v>15128.64</v>
      </c>
      <c r="J163">
        <v>8338.8799999999992</v>
      </c>
      <c r="K163">
        <v>0.3553</v>
      </c>
      <c r="L163" t="str">
        <f>VLOOKUP(C:C,Products!A:B,2,)</f>
        <v>Product 53</v>
      </c>
      <c r="M163" t="str">
        <f>VLOOKUP(C:C,Products!A:C,3,)</f>
        <v>Frozen</v>
      </c>
      <c r="N163" t="str">
        <f>VLOOKUP(B:B,Orders!A:C,3,)</f>
        <v>WH-MSA-002</v>
      </c>
      <c r="O163" s="10" t="str">
        <f>VLOOKUP(B:B,Orders!A:B,2,)</f>
        <v>CUST-000026</v>
      </c>
      <c r="P163" s="10" t="str">
        <f>VLOOKUP(OrderDetails!O:O,Customers!A:B,2,)</f>
        <v>Customer 26</v>
      </c>
      <c r="Q163" s="10" t="str">
        <f>VLOOKUP(O:O,Customers!A:C,3,)</f>
        <v>Mombasa</v>
      </c>
      <c r="R163" s="10">
        <f>VLOOKUP(OrderDetails!C:C,Inventory!B:F,5,)</f>
        <v>111100.95</v>
      </c>
      <c r="S163" s="10">
        <f>VLOOKUP(OrderDetails!B:B,Table8[[OrderID]:[DeliveryDays]],5,)</f>
        <v>4</v>
      </c>
    </row>
    <row r="164" spans="1:19" x14ac:dyDescent="0.25">
      <c r="A164" t="s">
        <v>2096</v>
      </c>
      <c r="B164" t="s">
        <v>503</v>
      </c>
      <c r="C164" t="s">
        <v>395</v>
      </c>
      <c r="D164">
        <v>20</v>
      </c>
      <c r="E164">
        <v>152.96</v>
      </c>
      <c r="F164">
        <v>238.96</v>
      </c>
      <c r="G164">
        <v>227.44</v>
      </c>
      <c r="H164">
        <v>4548.8</v>
      </c>
      <c r="I164">
        <v>3059.2</v>
      </c>
      <c r="J164">
        <v>1489.6</v>
      </c>
      <c r="K164">
        <v>0.32750000000000001</v>
      </c>
      <c r="L164" t="str">
        <f>VLOOKUP(C:C,Products!A:B,2,)</f>
        <v>Product 109</v>
      </c>
      <c r="M164" t="str">
        <f>VLOOKUP(C:C,Products!A:C,3,)</f>
        <v>Beverages</v>
      </c>
      <c r="N164" t="str">
        <f>VLOOKUP(B:B,Orders!A:C,3,)</f>
        <v>WH-NRB-001</v>
      </c>
      <c r="O164" s="10" t="str">
        <f>VLOOKUP(B:B,Orders!A:B,2,)</f>
        <v>CUST-000045</v>
      </c>
      <c r="P164" s="10" t="str">
        <f>VLOOKUP(OrderDetails!O:O,Customers!A:B,2,)</f>
        <v>Customer 45</v>
      </c>
      <c r="Q164" s="10" t="str">
        <f>VLOOKUP(O:O,Customers!A:C,3,)</f>
        <v>Mombasa</v>
      </c>
      <c r="R164" s="10">
        <f>VLOOKUP(OrderDetails!C:C,Inventory!B:F,5,)</f>
        <v>16978.560000000001</v>
      </c>
      <c r="S164" s="10">
        <f>VLOOKUP(OrderDetails!B:B,Table8[[OrderID]:[DeliveryDays]],5,)</f>
        <v>5</v>
      </c>
    </row>
    <row r="165" spans="1:19" x14ac:dyDescent="0.25">
      <c r="A165" t="s">
        <v>2097</v>
      </c>
      <c r="B165" t="s">
        <v>485</v>
      </c>
      <c r="C165" t="s">
        <v>200</v>
      </c>
      <c r="D165">
        <v>47</v>
      </c>
      <c r="E165">
        <v>486.46</v>
      </c>
      <c r="F165">
        <v>645.89</v>
      </c>
      <c r="G165">
        <v>661.89</v>
      </c>
      <c r="H165">
        <v>31108.83</v>
      </c>
      <c r="I165">
        <v>22863.62</v>
      </c>
      <c r="J165">
        <v>8245.2099999999991</v>
      </c>
      <c r="K165">
        <v>0.26500000000000001</v>
      </c>
      <c r="L165" t="str">
        <f>VLOOKUP(C:C,Products!A:B,2,)</f>
        <v>Product 12</v>
      </c>
      <c r="M165" t="str">
        <f>VLOOKUP(C:C,Products!A:C,3,)</f>
        <v>Beverages</v>
      </c>
      <c r="N165" t="str">
        <f>VLOOKUP(B:B,Orders!A:C,3,)</f>
        <v>WH-NKR-004</v>
      </c>
      <c r="O165" s="10" t="str">
        <f>VLOOKUP(B:B,Orders!A:B,2,)</f>
        <v>CUST-000017</v>
      </c>
      <c r="P165" s="10" t="str">
        <f>VLOOKUP(OrderDetails!O:O,Customers!A:B,2,)</f>
        <v>Customer 17</v>
      </c>
      <c r="Q165" s="10" t="str">
        <f>VLOOKUP(O:O,Customers!A:C,3,)</f>
        <v>Eldoret</v>
      </c>
      <c r="R165" s="10">
        <f>VLOOKUP(OrderDetails!C:C,Inventory!B:F,5,)</f>
        <v>77347.14</v>
      </c>
      <c r="S165" s="10">
        <f>VLOOKUP(OrderDetails!B:B,Table8[[OrderID]:[DeliveryDays]],5,)</f>
        <v>3</v>
      </c>
    </row>
    <row r="166" spans="1:19" x14ac:dyDescent="0.25">
      <c r="A166" t="s">
        <v>2098</v>
      </c>
      <c r="B166" t="s">
        <v>857</v>
      </c>
      <c r="C166" t="s">
        <v>202</v>
      </c>
      <c r="D166">
        <v>42</v>
      </c>
      <c r="E166">
        <v>424.6</v>
      </c>
      <c r="F166">
        <v>548.55999999999995</v>
      </c>
      <c r="G166">
        <v>549.92999999999995</v>
      </c>
      <c r="H166">
        <v>23097.06</v>
      </c>
      <c r="I166">
        <v>17833.2</v>
      </c>
      <c r="J166">
        <v>5263.86</v>
      </c>
      <c r="K166">
        <v>0.22789999999999999</v>
      </c>
      <c r="L166" t="str">
        <f>VLOOKUP(C:C,Products!A:B,2,)</f>
        <v>Product 13</v>
      </c>
      <c r="M166" t="str">
        <f>VLOOKUP(C:C,Products!A:C,3,)</f>
        <v>Household</v>
      </c>
      <c r="N166" t="str">
        <f>VLOOKUP(B:B,Orders!A:C,3,)</f>
        <v>WH-NKR-004</v>
      </c>
      <c r="O166" s="10" t="str">
        <f>VLOOKUP(B:B,Orders!A:B,2,)</f>
        <v>CUST-000064</v>
      </c>
      <c r="P166" s="10" t="str">
        <f>VLOOKUP(OrderDetails!O:O,Customers!A:B,2,)</f>
        <v>Customer 64</v>
      </c>
      <c r="Q166" s="10" t="str">
        <f>VLOOKUP(O:O,Customers!A:C,3,)</f>
        <v>Mombasa</v>
      </c>
      <c r="R166" s="10">
        <f>VLOOKUP(OrderDetails!C:C,Inventory!B:F,5,)</f>
        <v>195740.6</v>
      </c>
      <c r="S166" s="10">
        <f>VLOOKUP(OrderDetails!B:B,Table8[[OrderID]:[DeliveryDays]],5,)</f>
        <v>4</v>
      </c>
    </row>
    <row r="167" spans="1:19" x14ac:dyDescent="0.25">
      <c r="A167" t="s">
        <v>2099</v>
      </c>
      <c r="B167" t="s">
        <v>1064</v>
      </c>
      <c r="C167" t="s">
        <v>417</v>
      </c>
      <c r="D167">
        <v>15</v>
      </c>
      <c r="E167">
        <v>292.7</v>
      </c>
      <c r="F167">
        <v>384.02</v>
      </c>
      <c r="G167">
        <v>398.25</v>
      </c>
      <c r="H167">
        <v>5973.75</v>
      </c>
      <c r="I167">
        <v>4390.5</v>
      </c>
      <c r="J167">
        <v>1583.25</v>
      </c>
      <c r="K167">
        <v>0.26500000000000001</v>
      </c>
      <c r="L167" t="str">
        <f>VLOOKUP(C:C,Products!A:B,2,)</f>
        <v>Product 120</v>
      </c>
      <c r="M167" t="str">
        <f>VLOOKUP(C:C,Products!A:C,3,)</f>
        <v>Frozen</v>
      </c>
      <c r="N167" t="str">
        <f>VLOOKUP(B:B,Orders!A:C,3,)</f>
        <v>WH-MSA-002</v>
      </c>
      <c r="O167" s="10" t="str">
        <f>VLOOKUP(B:B,Orders!A:B,2,)</f>
        <v>CUST-000072</v>
      </c>
      <c r="P167" s="10" t="str">
        <f>VLOOKUP(OrderDetails!O:O,Customers!A:B,2,)</f>
        <v>Customer 72</v>
      </c>
      <c r="Q167" s="10" t="str">
        <f>VLOOKUP(O:O,Customers!A:C,3,)</f>
        <v>Mombasa</v>
      </c>
      <c r="R167" s="10">
        <f>VLOOKUP(OrderDetails!C:C,Inventory!B:F,5,)</f>
        <v>76980.100000000006</v>
      </c>
      <c r="S167" s="10">
        <f>VLOOKUP(OrderDetails!B:B,Table8[[OrderID]:[DeliveryDays]],5,)</f>
        <v>2</v>
      </c>
    </row>
    <row r="168" spans="1:19" x14ac:dyDescent="0.25">
      <c r="A168" t="s">
        <v>2100</v>
      </c>
      <c r="B168" t="s">
        <v>535</v>
      </c>
      <c r="C168" t="s">
        <v>325</v>
      </c>
      <c r="D168">
        <v>7</v>
      </c>
      <c r="E168">
        <v>416.96</v>
      </c>
      <c r="F168">
        <v>613.59</v>
      </c>
      <c r="G168">
        <v>603.66</v>
      </c>
      <c r="H168">
        <v>4225.62</v>
      </c>
      <c r="I168">
        <v>2918.72</v>
      </c>
      <c r="J168">
        <v>1306.9000000000001</v>
      </c>
      <c r="K168">
        <v>0.30930000000000002</v>
      </c>
      <c r="L168" t="str">
        <f>VLOOKUP(C:C,Products!A:B,2,)</f>
        <v>Product 74</v>
      </c>
      <c r="M168" t="str">
        <f>VLOOKUP(C:C,Products!A:C,3,)</f>
        <v>Snacks</v>
      </c>
      <c r="N168" t="str">
        <f>VLOOKUP(B:B,Orders!A:C,3,)</f>
        <v>WH-NKR-004</v>
      </c>
      <c r="O168" s="10" t="str">
        <f>VLOOKUP(B:B,Orders!A:B,2,)</f>
        <v>CUST-000045</v>
      </c>
      <c r="P168" s="10" t="str">
        <f>VLOOKUP(OrderDetails!O:O,Customers!A:B,2,)</f>
        <v>Customer 45</v>
      </c>
      <c r="Q168" s="10" t="str">
        <f>VLOOKUP(O:O,Customers!A:C,3,)</f>
        <v>Mombasa</v>
      </c>
      <c r="R168" s="10">
        <f>VLOOKUP(OrderDetails!C:C,Inventory!B:F,5,)</f>
        <v>47950.400000000001</v>
      </c>
      <c r="S168" s="10">
        <f>VLOOKUP(OrderDetails!B:B,Table8[[OrderID]:[DeliveryDays]],5,)</f>
        <v>6</v>
      </c>
    </row>
    <row r="169" spans="1:19" x14ac:dyDescent="0.25">
      <c r="A169" t="s">
        <v>2101</v>
      </c>
      <c r="B169" t="s">
        <v>1434</v>
      </c>
      <c r="C169" t="s">
        <v>371</v>
      </c>
      <c r="D169">
        <v>19</v>
      </c>
      <c r="E169">
        <v>285.23</v>
      </c>
      <c r="F169">
        <v>389.02</v>
      </c>
      <c r="G169">
        <v>373.36</v>
      </c>
      <c r="H169">
        <v>7093.84</v>
      </c>
      <c r="I169">
        <v>5419.37</v>
      </c>
      <c r="J169">
        <v>1674.47</v>
      </c>
      <c r="K169">
        <v>0.23599999999999999</v>
      </c>
      <c r="L169" t="str">
        <f>VLOOKUP(C:C,Products!A:B,2,)</f>
        <v>Product 97</v>
      </c>
      <c r="M169" t="str">
        <f>VLOOKUP(C:C,Products!A:C,3,)</f>
        <v>Dairy</v>
      </c>
      <c r="N169" t="str">
        <f>VLOOKUP(B:B,Orders!A:C,3,)</f>
        <v>WH-MSA-002</v>
      </c>
      <c r="O169" s="10" t="str">
        <f>VLOOKUP(B:B,Orders!A:B,2,)</f>
        <v>CUST-000064</v>
      </c>
      <c r="P169" s="10" t="str">
        <f>VLOOKUP(OrderDetails!O:O,Customers!A:B,2,)</f>
        <v>Customer 64</v>
      </c>
      <c r="Q169" s="10" t="str">
        <f>VLOOKUP(O:O,Customers!A:C,3,)</f>
        <v>Mombasa</v>
      </c>
      <c r="R169" s="10">
        <f>VLOOKUP(OrderDetails!C:C,Inventory!B:F,5,)</f>
        <v>47062.95</v>
      </c>
      <c r="S169" s="10">
        <f>VLOOKUP(OrderDetails!B:B,Table8[[OrderID]:[DeliveryDays]],5,)</f>
        <v>3</v>
      </c>
    </row>
    <row r="170" spans="1:19" x14ac:dyDescent="0.25">
      <c r="A170" t="s">
        <v>2102</v>
      </c>
      <c r="B170" t="s">
        <v>1728</v>
      </c>
      <c r="C170" t="s">
        <v>291</v>
      </c>
      <c r="D170">
        <v>5</v>
      </c>
      <c r="E170">
        <v>89.82</v>
      </c>
      <c r="F170">
        <v>134</v>
      </c>
      <c r="G170">
        <v>139.88</v>
      </c>
      <c r="H170">
        <v>699.4</v>
      </c>
      <c r="I170">
        <v>449.1</v>
      </c>
      <c r="J170">
        <v>250.3</v>
      </c>
      <c r="K170">
        <v>0.3579</v>
      </c>
      <c r="L170" t="str">
        <f>VLOOKUP(C:C,Products!A:B,2,)</f>
        <v>Product 57</v>
      </c>
      <c r="M170" t="str">
        <f>VLOOKUP(C:C,Products!A:C,3,)</f>
        <v>Household</v>
      </c>
      <c r="N170" t="str">
        <f>VLOOKUP(B:B,Orders!A:C,3,)</f>
        <v>WH-NKR-004</v>
      </c>
      <c r="O170" s="10" t="str">
        <f>VLOOKUP(B:B,Orders!A:B,2,)</f>
        <v>CUST-000073</v>
      </c>
      <c r="P170" s="10" t="str">
        <f>VLOOKUP(OrderDetails!O:O,Customers!A:B,2,)</f>
        <v>Customer 73</v>
      </c>
      <c r="Q170" s="10" t="str">
        <f>VLOOKUP(O:O,Customers!A:C,3,)</f>
        <v>Mombasa</v>
      </c>
      <c r="R170" s="10">
        <f>VLOOKUP(OrderDetails!C:C,Inventory!B:F,5,)</f>
        <v>9431.1</v>
      </c>
      <c r="S170" s="10">
        <f>VLOOKUP(OrderDetails!B:B,Table8[[OrderID]:[DeliveryDays]],5,)</f>
        <v>4</v>
      </c>
    </row>
    <row r="171" spans="1:19" x14ac:dyDescent="0.25">
      <c r="A171" t="s">
        <v>2103</v>
      </c>
      <c r="B171" t="s">
        <v>494</v>
      </c>
      <c r="C171" t="s">
        <v>257</v>
      </c>
      <c r="D171">
        <v>11</v>
      </c>
      <c r="E171">
        <v>248.07</v>
      </c>
      <c r="F171">
        <v>373.31</v>
      </c>
      <c r="G171">
        <v>377.99</v>
      </c>
      <c r="H171">
        <v>4157.8900000000003</v>
      </c>
      <c r="I171">
        <v>2728.77</v>
      </c>
      <c r="J171">
        <v>1429.12</v>
      </c>
      <c r="K171">
        <v>0.34370000000000001</v>
      </c>
      <c r="L171" t="str">
        <f>VLOOKUP(C:C,Products!A:B,2,)</f>
        <v>Product 40</v>
      </c>
      <c r="M171" t="str">
        <f>VLOOKUP(C:C,Products!A:C,3,)</f>
        <v>Produce</v>
      </c>
      <c r="N171" t="str">
        <f>VLOOKUP(B:B,Orders!A:C,3,)</f>
        <v>WH-KSM-003</v>
      </c>
      <c r="O171" s="10" t="str">
        <f>VLOOKUP(B:B,Orders!A:B,2,)</f>
        <v>CUST-000066</v>
      </c>
      <c r="P171" s="10" t="str">
        <f>VLOOKUP(OrderDetails!O:O,Customers!A:B,2,)</f>
        <v>Customer 66</v>
      </c>
      <c r="Q171" s="10" t="str">
        <f>VLOOKUP(O:O,Customers!A:C,3,)</f>
        <v>Kisumu</v>
      </c>
      <c r="R171" s="10">
        <f>VLOOKUP(OrderDetails!C:C,Inventory!B:F,5,)</f>
        <v>89553.27</v>
      </c>
      <c r="S171" s="10">
        <f>VLOOKUP(OrderDetails!B:B,Table8[[OrderID]:[DeliveryDays]],5,)</f>
        <v>4</v>
      </c>
    </row>
    <row r="172" spans="1:19" x14ac:dyDescent="0.25">
      <c r="A172" t="s">
        <v>2104</v>
      </c>
      <c r="B172" t="s">
        <v>1519</v>
      </c>
      <c r="C172" t="s">
        <v>413</v>
      </c>
      <c r="D172">
        <v>5</v>
      </c>
      <c r="E172">
        <v>133.96</v>
      </c>
      <c r="F172">
        <v>168.59</v>
      </c>
      <c r="G172">
        <v>175.9</v>
      </c>
      <c r="H172">
        <v>879.5</v>
      </c>
      <c r="I172">
        <v>669.8</v>
      </c>
      <c r="J172">
        <v>209.7</v>
      </c>
      <c r="K172">
        <v>0.2384</v>
      </c>
      <c r="L172" t="str">
        <f>VLOOKUP(C:C,Products!A:B,2,)</f>
        <v>Product 118</v>
      </c>
      <c r="M172" t="str">
        <f>VLOOKUP(C:C,Products!A:C,3,)</f>
        <v>Household</v>
      </c>
      <c r="N172" t="str">
        <f>VLOOKUP(B:B,Orders!A:C,3,)</f>
        <v>WH-NKR-004</v>
      </c>
      <c r="O172" s="10" t="str">
        <f>VLOOKUP(B:B,Orders!A:B,2,)</f>
        <v>CUST-000024</v>
      </c>
      <c r="P172" s="10" t="str">
        <f>VLOOKUP(OrderDetails!O:O,Customers!A:B,2,)</f>
        <v>Customer 24</v>
      </c>
      <c r="Q172" s="10" t="str">
        <f>VLOOKUP(O:O,Customers!A:C,3,)</f>
        <v>Eldoret</v>
      </c>
      <c r="R172" s="10">
        <f>VLOOKUP(OrderDetails!C:C,Inventory!B:F,5,)</f>
        <v>48091.64</v>
      </c>
      <c r="S172" s="10">
        <f>VLOOKUP(OrderDetails!B:B,Table8[[OrderID]:[DeliveryDays]],5,)</f>
        <v>2</v>
      </c>
    </row>
    <row r="173" spans="1:19" x14ac:dyDescent="0.25">
      <c r="A173" t="s">
        <v>2105</v>
      </c>
      <c r="B173" t="s">
        <v>1615</v>
      </c>
      <c r="C173" t="s">
        <v>337</v>
      </c>
      <c r="D173">
        <v>36</v>
      </c>
      <c r="E173">
        <v>102.14</v>
      </c>
      <c r="F173">
        <v>155.55000000000001</v>
      </c>
      <c r="G173">
        <v>152.68</v>
      </c>
      <c r="H173">
        <v>5496.48</v>
      </c>
      <c r="I173">
        <v>3677.04</v>
      </c>
      <c r="J173">
        <v>1819.44</v>
      </c>
      <c r="K173">
        <v>0.33100000000000002</v>
      </c>
      <c r="L173" t="str">
        <f>VLOOKUP(C:C,Products!A:B,2,)</f>
        <v>Product 80</v>
      </c>
      <c r="M173" t="str">
        <f>VLOOKUP(C:C,Products!A:C,3,)</f>
        <v>Frozen</v>
      </c>
      <c r="N173" t="str">
        <f>VLOOKUP(B:B,Orders!A:C,3,)</f>
        <v>WH-KSM-003</v>
      </c>
      <c r="O173" s="10" t="str">
        <f>VLOOKUP(B:B,Orders!A:B,2,)</f>
        <v>CUST-000008</v>
      </c>
      <c r="P173" s="10" t="str">
        <f>VLOOKUP(OrderDetails!O:O,Customers!A:B,2,)</f>
        <v>Customer 8</v>
      </c>
      <c r="Q173" s="10" t="str">
        <f>VLOOKUP(O:O,Customers!A:C,3,)</f>
        <v>Mombasa</v>
      </c>
      <c r="R173" s="10">
        <f>VLOOKUP(OrderDetails!C:C,Inventory!B:F,5,)</f>
        <v>43103.08</v>
      </c>
      <c r="S173" s="10">
        <f>VLOOKUP(OrderDetails!B:B,Table8[[OrderID]:[DeliveryDays]],5,)</f>
        <v>1</v>
      </c>
    </row>
    <row r="174" spans="1:19" x14ac:dyDescent="0.25">
      <c r="A174" t="s">
        <v>2106</v>
      </c>
      <c r="B174" t="s">
        <v>731</v>
      </c>
      <c r="C174" t="s">
        <v>267</v>
      </c>
      <c r="D174">
        <v>13</v>
      </c>
      <c r="E174">
        <v>166.45</v>
      </c>
      <c r="F174">
        <v>213.32</v>
      </c>
      <c r="G174">
        <v>213.49</v>
      </c>
      <c r="H174">
        <v>2775.37</v>
      </c>
      <c r="I174">
        <v>2163.85</v>
      </c>
      <c r="J174">
        <v>611.52</v>
      </c>
      <c r="K174">
        <v>0.2203</v>
      </c>
      <c r="L174" t="str">
        <f>VLOOKUP(C:C,Products!A:B,2,)</f>
        <v>Product 45</v>
      </c>
      <c r="M174" t="str">
        <f>VLOOKUP(C:C,Products!A:C,3,)</f>
        <v>Produce</v>
      </c>
      <c r="N174" t="str">
        <f>VLOOKUP(B:B,Orders!A:C,3,)</f>
        <v>WH-KSM-003</v>
      </c>
      <c r="O174" s="10" t="str">
        <f>VLOOKUP(B:B,Orders!A:B,2,)</f>
        <v>CUST-000078</v>
      </c>
      <c r="P174" s="10" t="str">
        <f>VLOOKUP(OrderDetails!O:O,Customers!A:B,2,)</f>
        <v>Customer 78</v>
      </c>
      <c r="Q174" s="10" t="str">
        <f>VLOOKUP(O:O,Customers!A:C,3,)</f>
        <v>Nakuru</v>
      </c>
      <c r="R174" s="10">
        <f>VLOOKUP(OrderDetails!C:C,Inventory!B:F,5,)</f>
        <v>49768.55</v>
      </c>
      <c r="S174" s="10">
        <f>VLOOKUP(OrderDetails!B:B,Table8[[OrderID]:[DeliveryDays]],5,)</f>
        <v>3</v>
      </c>
    </row>
    <row r="175" spans="1:19" x14ac:dyDescent="0.25">
      <c r="A175" t="s">
        <v>2107</v>
      </c>
      <c r="B175" t="s">
        <v>1100</v>
      </c>
      <c r="C175" t="s">
        <v>247</v>
      </c>
      <c r="D175">
        <v>33</v>
      </c>
      <c r="E175">
        <v>484.53</v>
      </c>
      <c r="F175">
        <v>772.81</v>
      </c>
      <c r="G175">
        <v>799.28</v>
      </c>
      <c r="H175">
        <v>26376.240000000002</v>
      </c>
      <c r="I175">
        <v>15989.49</v>
      </c>
      <c r="J175">
        <v>10386.75</v>
      </c>
      <c r="K175">
        <v>0.39379999999999998</v>
      </c>
      <c r="L175" t="str">
        <f>VLOOKUP(C:C,Products!A:B,2,)</f>
        <v>Product 35</v>
      </c>
      <c r="M175" t="str">
        <f>VLOOKUP(C:C,Products!A:C,3,)</f>
        <v>Dairy</v>
      </c>
      <c r="N175" t="str">
        <f>VLOOKUP(B:B,Orders!A:C,3,)</f>
        <v>WH-MSA-002</v>
      </c>
      <c r="O175" s="10" t="str">
        <f>VLOOKUP(B:B,Orders!A:B,2,)</f>
        <v>CUST-000020</v>
      </c>
      <c r="P175" s="10" t="str">
        <f>VLOOKUP(OrderDetails!O:O,Customers!A:B,2,)</f>
        <v>Customer 20</v>
      </c>
      <c r="Q175" s="10" t="str">
        <f>VLOOKUP(O:O,Customers!A:C,3,)</f>
        <v>Mombasa</v>
      </c>
      <c r="R175" s="10">
        <f>VLOOKUP(OrderDetails!C:C,Inventory!B:F,5,)</f>
        <v>63957.96</v>
      </c>
      <c r="S175" s="10">
        <f>VLOOKUP(OrderDetails!B:B,Table8[[OrderID]:[DeliveryDays]],5,)</f>
        <v>6</v>
      </c>
    </row>
    <row r="176" spans="1:19" x14ac:dyDescent="0.25">
      <c r="A176" t="s">
        <v>2108</v>
      </c>
      <c r="B176" t="s">
        <v>791</v>
      </c>
      <c r="C176" t="s">
        <v>179</v>
      </c>
      <c r="D176">
        <v>30</v>
      </c>
      <c r="E176">
        <v>379.4</v>
      </c>
      <c r="F176">
        <v>516.48</v>
      </c>
      <c r="G176">
        <v>536.61</v>
      </c>
      <c r="H176">
        <v>16098.3</v>
      </c>
      <c r="I176">
        <v>11382</v>
      </c>
      <c r="J176">
        <v>4716.3</v>
      </c>
      <c r="K176">
        <v>0.29299999999999998</v>
      </c>
      <c r="L176" t="str">
        <f>VLOOKUP(C:C,Products!A:B,2,)</f>
        <v>Product 3</v>
      </c>
      <c r="M176" t="str">
        <f>VLOOKUP(C:C,Products!A:C,3,)</f>
        <v>Frozen</v>
      </c>
      <c r="N176" t="str">
        <f>VLOOKUP(B:B,Orders!A:C,3,)</f>
        <v>WH-KSM-003</v>
      </c>
      <c r="O176" s="10" t="str">
        <f>VLOOKUP(B:B,Orders!A:B,2,)</f>
        <v>CUST-000075</v>
      </c>
      <c r="P176" s="10" t="str">
        <f>VLOOKUP(OrderDetails!O:O,Customers!A:B,2,)</f>
        <v>Customer 75</v>
      </c>
      <c r="Q176" s="10" t="str">
        <f>VLOOKUP(O:O,Customers!A:C,3,)</f>
        <v>Mombasa</v>
      </c>
      <c r="R176" s="10">
        <f>VLOOKUP(OrderDetails!C:C,Inventory!B:F,5,)</f>
        <v>53874.8</v>
      </c>
      <c r="S176" s="10">
        <f>VLOOKUP(OrderDetails!B:B,Table8[[OrderID]:[DeliveryDays]],5,)</f>
        <v>4</v>
      </c>
    </row>
    <row r="177" spans="1:19" x14ac:dyDescent="0.25">
      <c r="A177" t="s">
        <v>2109</v>
      </c>
      <c r="B177" t="s">
        <v>1247</v>
      </c>
      <c r="C177" t="s">
        <v>417</v>
      </c>
      <c r="D177">
        <v>27</v>
      </c>
      <c r="E177">
        <v>292.7</v>
      </c>
      <c r="F177">
        <v>384.02</v>
      </c>
      <c r="G177">
        <v>386.27</v>
      </c>
      <c r="H177">
        <v>10429.290000000001</v>
      </c>
      <c r="I177">
        <v>7902.9</v>
      </c>
      <c r="J177">
        <v>2526.39</v>
      </c>
      <c r="K177">
        <v>0.2422</v>
      </c>
      <c r="L177" t="str">
        <f>VLOOKUP(C:C,Products!A:B,2,)</f>
        <v>Product 120</v>
      </c>
      <c r="M177" t="str">
        <f>VLOOKUP(C:C,Products!A:C,3,)</f>
        <v>Frozen</v>
      </c>
      <c r="N177" t="str">
        <f>VLOOKUP(B:B,Orders!A:C,3,)</f>
        <v>WH-KSM-003</v>
      </c>
      <c r="O177" s="10" t="str">
        <f>VLOOKUP(B:B,Orders!A:B,2,)</f>
        <v>CUST-000015</v>
      </c>
      <c r="P177" s="10" t="str">
        <f>VLOOKUP(OrderDetails!O:O,Customers!A:B,2,)</f>
        <v>Customer 15</v>
      </c>
      <c r="Q177" s="10" t="str">
        <f>VLOOKUP(O:O,Customers!A:C,3,)</f>
        <v>Nairobi</v>
      </c>
      <c r="R177" s="10">
        <f>VLOOKUP(OrderDetails!C:C,Inventory!B:F,5,)</f>
        <v>76980.100000000006</v>
      </c>
      <c r="S177" s="10">
        <f>VLOOKUP(OrderDetails!B:B,Table8[[OrderID]:[DeliveryDays]],5,)</f>
        <v>6</v>
      </c>
    </row>
    <row r="178" spans="1:19" x14ac:dyDescent="0.25">
      <c r="A178" t="s">
        <v>2110</v>
      </c>
      <c r="B178" t="s">
        <v>1829</v>
      </c>
      <c r="C178" t="s">
        <v>184</v>
      </c>
      <c r="D178">
        <v>49</v>
      </c>
      <c r="E178">
        <v>120.21</v>
      </c>
      <c r="F178">
        <v>159.85</v>
      </c>
      <c r="G178">
        <v>158.57</v>
      </c>
      <c r="H178">
        <v>7769.93</v>
      </c>
      <c r="I178">
        <v>5890.29</v>
      </c>
      <c r="J178">
        <v>1879.64</v>
      </c>
      <c r="K178">
        <v>0.2419</v>
      </c>
      <c r="L178" t="str">
        <f>VLOOKUP(C:C,Products!A:B,2,)</f>
        <v>Product 5</v>
      </c>
      <c r="M178" t="str">
        <f>VLOOKUP(C:C,Products!A:C,3,)</f>
        <v>Frozen</v>
      </c>
      <c r="N178" t="str">
        <f>VLOOKUP(B:B,Orders!A:C,3,)</f>
        <v>WH-KSM-003</v>
      </c>
      <c r="O178" s="10" t="str">
        <f>VLOOKUP(B:B,Orders!A:B,2,)</f>
        <v>CUST-000066</v>
      </c>
      <c r="P178" s="10" t="str">
        <f>VLOOKUP(OrderDetails!O:O,Customers!A:B,2,)</f>
        <v>Customer 66</v>
      </c>
      <c r="Q178" s="10" t="str">
        <f>VLOOKUP(O:O,Customers!A:C,3,)</f>
        <v>Kisumu</v>
      </c>
      <c r="R178" s="10">
        <f>VLOOKUP(OrderDetails!C:C,Inventory!B:F,5,)</f>
        <v>45439.38</v>
      </c>
      <c r="S178" s="10">
        <f>VLOOKUP(OrderDetails!B:B,Table8[[OrderID]:[DeliveryDays]],5,)</f>
        <v>5</v>
      </c>
    </row>
    <row r="179" spans="1:19" x14ac:dyDescent="0.25">
      <c r="A179" t="s">
        <v>2111</v>
      </c>
      <c r="B179" t="s">
        <v>769</v>
      </c>
      <c r="C179" t="s">
        <v>357</v>
      </c>
      <c r="D179">
        <v>47</v>
      </c>
      <c r="E179">
        <v>262.5</v>
      </c>
      <c r="F179">
        <v>342.9</v>
      </c>
      <c r="G179">
        <v>339.83</v>
      </c>
      <c r="H179">
        <v>15972.01</v>
      </c>
      <c r="I179">
        <v>12337.5</v>
      </c>
      <c r="J179">
        <v>3634.51</v>
      </c>
      <c r="K179">
        <v>0.2276</v>
      </c>
      <c r="L179" t="str">
        <f>VLOOKUP(C:C,Products!A:B,2,)</f>
        <v>Product 90</v>
      </c>
      <c r="M179" t="str">
        <f>VLOOKUP(C:C,Products!A:C,3,)</f>
        <v>Snacks</v>
      </c>
      <c r="N179" t="str">
        <f>VLOOKUP(B:B,Orders!A:C,3,)</f>
        <v>WH-KSM-003</v>
      </c>
      <c r="O179" s="10" t="str">
        <f>VLOOKUP(B:B,Orders!A:B,2,)</f>
        <v>CUST-000059</v>
      </c>
      <c r="P179" s="10" t="str">
        <f>VLOOKUP(OrderDetails!O:O,Customers!A:B,2,)</f>
        <v>Customer 59</v>
      </c>
      <c r="Q179" s="10" t="str">
        <f>VLOOKUP(O:O,Customers!A:C,3,)</f>
        <v>Kisumu</v>
      </c>
      <c r="R179" s="10">
        <f>VLOOKUP(OrderDetails!C:C,Inventory!B:F,5,)</f>
        <v>44362.5</v>
      </c>
      <c r="S179" s="10">
        <f>VLOOKUP(OrderDetails!B:B,Table8[[OrderID]:[DeliveryDays]],5,)</f>
        <v>6</v>
      </c>
    </row>
    <row r="180" spans="1:19" x14ac:dyDescent="0.25">
      <c r="A180" t="s">
        <v>2112</v>
      </c>
      <c r="B180" t="s">
        <v>1373</v>
      </c>
      <c r="C180" t="s">
        <v>198</v>
      </c>
      <c r="D180">
        <v>33</v>
      </c>
      <c r="E180">
        <v>59.26</v>
      </c>
      <c r="F180">
        <v>82.73</v>
      </c>
      <c r="G180">
        <v>80.760000000000005</v>
      </c>
      <c r="H180">
        <v>2665.08</v>
      </c>
      <c r="I180">
        <v>1955.58</v>
      </c>
      <c r="J180">
        <v>709.5</v>
      </c>
      <c r="K180">
        <v>0.26619999999999999</v>
      </c>
      <c r="L180" t="str">
        <f>VLOOKUP(C:C,Products!A:B,2,)</f>
        <v>Product 11</v>
      </c>
      <c r="M180" t="str">
        <f>VLOOKUP(C:C,Products!A:C,3,)</f>
        <v>Frozen</v>
      </c>
      <c r="N180" t="str">
        <f>VLOOKUP(B:B,Orders!A:C,3,)</f>
        <v>WH-NRB-001</v>
      </c>
      <c r="O180" s="10" t="str">
        <f>VLOOKUP(B:B,Orders!A:B,2,)</f>
        <v>CUST-000067</v>
      </c>
      <c r="P180" s="10" t="str">
        <f>VLOOKUP(OrderDetails!O:O,Customers!A:B,2,)</f>
        <v>Customer 67</v>
      </c>
      <c r="Q180" s="10" t="str">
        <f>VLOOKUP(O:O,Customers!A:C,3,)</f>
        <v>Mombasa</v>
      </c>
      <c r="R180" s="10">
        <f>VLOOKUP(OrderDetails!C:C,Inventory!B:F,5,)</f>
        <v>14044.62</v>
      </c>
      <c r="S180" s="10">
        <f>VLOOKUP(OrderDetails!B:B,Table8[[OrderID]:[DeliveryDays]],5,)</f>
        <v>3</v>
      </c>
    </row>
    <row r="181" spans="1:19" x14ac:dyDescent="0.25">
      <c r="A181" t="s">
        <v>2113</v>
      </c>
      <c r="B181" t="s">
        <v>1325</v>
      </c>
      <c r="C181" t="s">
        <v>319</v>
      </c>
      <c r="D181">
        <v>42</v>
      </c>
      <c r="E181">
        <v>397.51</v>
      </c>
      <c r="F181">
        <v>509.84</v>
      </c>
      <c r="G181">
        <v>509.23</v>
      </c>
      <c r="H181">
        <v>21387.66</v>
      </c>
      <c r="I181">
        <v>16695.419999999998</v>
      </c>
      <c r="J181">
        <v>4692.24</v>
      </c>
      <c r="K181">
        <v>0.21940000000000001</v>
      </c>
      <c r="L181" t="str">
        <f>VLOOKUP(C:C,Products!A:B,2,)</f>
        <v>Product 71</v>
      </c>
      <c r="M181" t="str">
        <f>VLOOKUP(C:C,Products!A:C,3,)</f>
        <v>Dairy</v>
      </c>
      <c r="N181" t="str">
        <f>VLOOKUP(B:B,Orders!A:C,3,)</f>
        <v>WH-KSM-003</v>
      </c>
      <c r="O181" s="10" t="str">
        <f>VLOOKUP(B:B,Orders!A:B,2,)</f>
        <v>CUST-000049</v>
      </c>
      <c r="P181" s="10" t="str">
        <f>VLOOKUP(OrderDetails!O:O,Customers!A:B,2,)</f>
        <v>Customer 49</v>
      </c>
      <c r="Q181" s="10" t="str">
        <f>VLOOKUP(O:O,Customers!A:C,3,)</f>
        <v>Nairobi</v>
      </c>
      <c r="R181" s="10">
        <f>VLOOKUP(OrderDetails!C:C,Inventory!B:F,5,)</f>
        <v>96197.42</v>
      </c>
      <c r="S181" s="10">
        <f>VLOOKUP(OrderDetails!B:B,Table8[[OrderID]:[DeliveryDays]],5,)</f>
        <v>5</v>
      </c>
    </row>
    <row r="182" spans="1:19" x14ac:dyDescent="0.25">
      <c r="A182" t="s">
        <v>2114</v>
      </c>
      <c r="B182" t="s">
        <v>1804</v>
      </c>
      <c r="C182" t="s">
        <v>411</v>
      </c>
      <c r="D182">
        <v>37</v>
      </c>
      <c r="E182">
        <v>411.65</v>
      </c>
      <c r="F182">
        <v>555.02</v>
      </c>
      <c r="G182">
        <v>543.87</v>
      </c>
      <c r="H182">
        <v>20123.189999999999</v>
      </c>
      <c r="I182">
        <v>15231.05</v>
      </c>
      <c r="J182">
        <v>4892.1400000000003</v>
      </c>
      <c r="K182">
        <v>0.24310000000000001</v>
      </c>
      <c r="L182" t="str">
        <f>VLOOKUP(C:C,Products!A:B,2,)</f>
        <v>Product 117</v>
      </c>
      <c r="M182" t="str">
        <f>VLOOKUP(C:C,Products!A:C,3,)</f>
        <v>Household</v>
      </c>
      <c r="N182" t="str">
        <f>VLOOKUP(B:B,Orders!A:C,3,)</f>
        <v>WH-NRB-001</v>
      </c>
      <c r="O182" s="10" t="str">
        <f>VLOOKUP(B:B,Orders!A:B,2,)</f>
        <v>CUST-000004</v>
      </c>
      <c r="P182" s="10" t="str">
        <f>VLOOKUP(OrderDetails!O:O,Customers!A:B,2,)</f>
        <v>Customer 4</v>
      </c>
      <c r="Q182" s="10" t="str">
        <f>VLOOKUP(O:O,Customers!A:C,3,)</f>
        <v>Eldoret</v>
      </c>
      <c r="R182" s="10">
        <f>VLOOKUP(OrderDetails!C:C,Inventory!B:F,5,)</f>
        <v>41165</v>
      </c>
      <c r="S182" s="10">
        <f>VLOOKUP(OrderDetails!B:B,Table8[[OrderID]:[DeliveryDays]],5,)</f>
        <v>4</v>
      </c>
    </row>
    <row r="183" spans="1:19" x14ac:dyDescent="0.25">
      <c r="A183" t="s">
        <v>2115</v>
      </c>
      <c r="B183" t="s">
        <v>1866</v>
      </c>
      <c r="C183" t="s">
        <v>289</v>
      </c>
      <c r="D183">
        <v>11</v>
      </c>
      <c r="E183">
        <v>464.84</v>
      </c>
      <c r="F183">
        <v>609.41999999999996</v>
      </c>
      <c r="G183">
        <v>636.89</v>
      </c>
      <c r="H183">
        <v>7005.79</v>
      </c>
      <c r="I183">
        <v>5113.24</v>
      </c>
      <c r="J183">
        <v>1892.55</v>
      </c>
      <c r="K183">
        <v>0.27010000000000001</v>
      </c>
      <c r="L183" t="str">
        <f>VLOOKUP(C:C,Products!A:B,2,)</f>
        <v>Product 56</v>
      </c>
      <c r="M183" t="str">
        <f>VLOOKUP(C:C,Products!A:C,3,)</f>
        <v>Household</v>
      </c>
      <c r="N183" t="str">
        <f>VLOOKUP(B:B,Orders!A:C,3,)</f>
        <v>WH-NRB-001</v>
      </c>
      <c r="O183" s="10" t="str">
        <f>VLOOKUP(B:B,Orders!A:B,2,)</f>
        <v>CUST-000019</v>
      </c>
      <c r="P183" s="10" t="str">
        <f>VLOOKUP(OrderDetails!O:O,Customers!A:B,2,)</f>
        <v>Customer 19</v>
      </c>
      <c r="Q183" s="10" t="str">
        <f>VLOOKUP(O:O,Customers!A:C,3,)</f>
        <v>Mombasa</v>
      </c>
      <c r="R183" s="10">
        <f>VLOOKUP(OrderDetails!C:C,Inventory!B:F,5,)</f>
        <v>192443.76</v>
      </c>
      <c r="S183" s="10">
        <f>VLOOKUP(OrderDetails!B:B,Table8[[OrderID]:[DeliveryDays]],5,)</f>
        <v>4</v>
      </c>
    </row>
    <row r="184" spans="1:19" x14ac:dyDescent="0.25">
      <c r="A184" t="s">
        <v>2116</v>
      </c>
      <c r="B184" t="s">
        <v>1559</v>
      </c>
      <c r="C184" t="s">
        <v>196</v>
      </c>
      <c r="D184">
        <v>16</v>
      </c>
      <c r="E184">
        <v>368.63</v>
      </c>
      <c r="F184">
        <v>526.67999999999995</v>
      </c>
      <c r="G184">
        <v>545.29999999999995</v>
      </c>
      <c r="H184">
        <v>8724.7999999999993</v>
      </c>
      <c r="I184">
        <v>5898.08</v>
      </c>
      <c r="J184">
        <v>2826.72</v>
      </c>
      <c r="K184">
        <v>0.32400000000000001</v>
      </c>
      <c r="L184" t="str">
        <f>VLOOKUP(C:C,Products!A:B,2,)</f>
        <v>Product 10</v>
      </c>
      <c r="M184" t="str">
        <f>VLOOKUP(C:C,Products!A:C,3,)</f>
        <v>Frozen</v>
      </c>
      <c r="N184" t="str">
        <f>VLOOKUP(B:B,Orders!A:C,3,)</f>
        <v>WH-KSM-003</v>
      </c>
      <c r="O184" s="10" t="str">
        <f>VLOOKUP(B:B,Orders!A:B,2,)</f>
        <v>CUST-000054</v>
      </c>
      <c r="P184" s="10" t="str">
        <f>VLOOKUP(OrderDetails!O:O,Customers!A:B,2,)</f>
        <v>Customer 54</v>
      </c>
      <c r="Q184" s="10" t="str">
        <f>VLOOKUP(O:O,Customers!A:C,3,)</f>
        <v>Nakuru</v>
      </c>
      <c r="R184" s="10">
        <f>VLOOKUP(OrderDetails!C:C,Inventory!B:F,5,)</f>
        <v>36494.370000000003</v>
      </c>
      <c r="S184" s="10">
        <f>VLOOKUP(OrderDetails!B:B,Table8[[OrderID]:[DeliveryDays]],5,)</f>
        <v>2</v>
      </c>
    </row>
    <row r="185" spans="1:19" x14ac:dyDescent="0.25">
      <c r="A185" t="s">
        <v>2117</v>
      </c>
      <c r="B185" t="s">
        <v>1188</v>
      </c>
      <c r="C185" t="s">
        <v>389</v>
      </c>
      <c r="D185">
        <v>35</v>
      </c>
      <c r="E185">
        <v>162.18</v>
      </c>
      <c r="F185">
        <v>216.57</v>
      </c>
      <c r="G185">
        <v>218.17</v>
      </c>
      <c r="H185">
        <v>7635.95</v>
      </c>
      <c r="I185">
        <v>5676.3</v>
      </c>
      <c r="J185">
        <v>1959.65</v>
      </c>
      <c r="K185">
        <v>0.25659999999999999</v>
      </c>
      <c r="L185" t="str">
        <f>VLOOKUP(C:C,Products!A:B,2,)</f>
        <v>Product 106</v>
      </c>
      <c r="M185" t="str">
        <f>VLOOKUP(C:C,Products!A:C,3,)</f>
        <v>Dairy</v>
      </c>
      <c r="N185" t="str">
        <f>VLOOKUP(B:B,Orders!A:C,3,)</f>
        <v>WH-NKR-004</v>
      </c>
      <c r="O185" s="10" t="str">
        <f>VLOOKUP(B:B,Orders!A:B,2,)</f>
        <v>CUST-000003</v>
      </c>
      <c r="P185" s="10" t="str">
        <f>VLOOKUP(OrderDetails!O:O,Customers!A:B,2,)</f>
        <v>Customer 3</v>
      </c>
      <c r="Q185" s="10" t="str">
        <f>VLOOKUP(O:O,Customers!A:C,3,)</f>
        <v>Eldoret</v>
      </c>
      <c r="R185" s="10">
        <f>VLOOKUP(OrderDetails!C:C,Inventory!B:F,5,)</f>
        <v>37950.120000000003</v>
      </c>
      <c r="S185" s="10">
        <f>VLOOKUP(OrderDetails!B:B,Table8[[OrderID]:[DeliveryDays]],5,)</f>
        <v>6</v>
      </c>
    </row>
    <row r="186" spans="1:19" x14ac:dyDescent="0.25">
      <c r="A186" t="s">
        <v>2118</v>
      </c>
      <c r="B186" t="s">
        <v>767</v>
      </c>
      <c r="C186" t="s">
        <v>409</v>
      </c>
      <c r="D186">
        <v>36</v>
      </c>
      <c r="E186">
        <v>442.16</v>
      </c>
      <c r="F186">
        <v>664.5</v>
      </c>
      <c r="G186">
        <v>663.75</v>
      </c>
      <c r="H186">
        <v>23895</v>
      </c>
      <c r="I186">
        <v>15917.76</v>
      </c>
      <c r="J186">
        <v>7977.24</v>
      </c>
      <c r="K186">
        <v>0.33379999999999999</v>
      </c>
      <c r="L186" t="str">
        <f>VLOOKUP(C:C,Products!A:B,2,)</f>
        <v>Product 116</v>
      </c>
      <c r="M186" t="str">
        <f>VLOOKUP(C:C,Products!A:C,3,)</f>
        <v>Dairy</v>
      </c>
      <c r="N186" t="str">
        <f>VLOOKUP(B:B,Orders!A:C,3,)</f>
        <v>WH-NKR-004</v>
      </c>
      <c r="O186" s="10" t="str">
        <f>VLOOKUP(B:B,Orders!A:B,2,)</f>
        <v>CUST-000059</v>
      </c>
      <c r="P186" s="10" t="str">
        <f>VLOOKUP(OrderDetails!O:O,Customers!A:B,2,)</f>
        <v>Customer 59</v>
      </c>
      <c r="Q186" s="10" t="str">
        <f>VLOOKUP(O:O,Customers!A:C,3,)</f>
        <v>Kisumu</v>
      </c>
      <c r="R186" s="10">
        <f>VLOOKUP(OrderDetails!C:C,Inventory!B:F,5,)</f>
        <v>207373.04</v>
      </c>
      <c r="S186" s="10">
        <f>VLOOKUP(OrderDetails!B:B,Table8[[OrderID]:[DeliveryDays]],5,)</f>
        <v>6</v>
      </c>
    </row>
    <row r="187" spans="1:19" x14ac:dyDescent="0.25">
      <c r="A187" t="s">
        <v>2119</v>
      </c>
      <c r="B187" t="s">
        <v>1368</v>
      </c>
      <c r="C187" t="s">
        <v>245</v>
      </c>
      <c r="D187">
        <v>24</v>
      </c>
      <c r="E187">
        <v>477</v>
      </c>
      <c r="F187">
        <v>677.96</v>
      </c>
      <c r="G187">
        <v>668.23</v>
      </c>
      <c r="H187">
        <v>16037.52</v>
      </c>
      <c r="I187">
        <v>11448</v>
      </c>
      <c r="J187">
        <v>4589.5200000000004</v>
      </c>
      <c r="K187">
        <v>0.28620000000000001</v>
      </c>
      <c r="L187" t="str">
        <f>VLOOKUP(C:C,Products!A:B,2,)</f>
        <v>Product 34</v>
      </c>
      <c r="M187" t="str">
        <f>VLOOKUP(C:C,Products!A:C,3,)</f>
        <v>Dairy</v>
      </c>
      <c r="N187" t="str">
        <f>VLOOKUP(B:B,Orders!A:C,3,)</f>
        <v>WH-MSA-002</v>
      </c>
      <c r="O187" s="10" t="str">
        <f>VLOOKUP(B:B,Orders!A:B,2,)</f>
        <v>CUST-000077</v>
      </c>
      <c r="P187" s="10" t="str">
        <f>VLOOKUP(OrderDetails!O:O,Customers!A:B,2,)</f>
        <v>Customer 77</v>
      </c>
      <c r="Q187" s="10" t="str">
        <f>VLOOKUP(O:O,Customers!A:C,3,)</f>
        <v>Nairobi</v>
      </c>
      <c r="R187" s="10">
        <f>VLOOKUP(OrderDetails!C:C,Inventory!B:F,5,)</f>
        <v>187461</v>
      </c>
      <c r="S187" s="10">
        <f>VLOOKUP(OrderDetails!B:B,Table8[[OrderID]:[DeliveryDays]],5,)</f>
        <v>5</v>
      </c>
    </row>
    <row r="188" spans="1:19" x14ac:dyDescent="0.25">
      <c r="A188" t="s">
        <v>2120</v>
      </c>
      <c r="B188" t="s">
        <v>809</v>
      </c>
      <c r="C188" t="s">
        <v>311</v>
      </c>
      <c r="D188">
        <v>21</v>
      </c>
      <c r="E188">
        <v>113.42</v>
      </c>
      <c r="F188">
        <v>174.22</v>
      </c>
      <c r="G188">
        <v>179.5</v>
      </c>
      <c r="H188">
        <v>3769.5</v>
      </c>
      <c r="I188">
        <v>2381.8200000000002</v>
      </c>
      <c r="J188">
        <v>1387.68</v>
      </c>
      <c r="K188">
        <v>0.36809999999999998</v>
      </c>
      <c r="L188" t="str">
        <f>VLOOKUP(C:C,Products!A:B,2,)</f>
        <v>Product 67</v>
      </c>
      <c r="M188" t="str">
        <f>VLOOKUP(C:C,Products!A:C,3,)</f>
        <v>Household</v>
      </c>
      <c r="N188" t="str">
        <f>VLOOKUP(B:B,Orders!A:C,3,)</f>
        <v>WH-NRB-001</v>
      </c>
      <c r="O188" s="10" t="str">
        <f>VLOOKUP(B:B,Orders!A:B,2,)</f>
        <v>CUST-000068</v>
      </c>
      <c r="P188" s="10" t="str">
        <f>VLOOKUP(OrderDetails!O:O,Customers!A:B,2,)</f>
        <v>Customer 68</v>
      </c>
      <c r="Q188" s="10" t="str">
        <f>VLOOKUP(O:O,Customers!A:C,3,)</f>
        <v>Kisumu</v>
      </c>
      <c r="R188" s="10">
        <f>VLOOKUP(OrderDetails!C:C,Inventory!B:F,5,)</f>
        <v>35500.46</v>
      </c>
      <c r="S188" s="10">
        <f>VLOOKUP(OrderDetails!B:B,Table8[[OrderID]:[DeliveryDays]],5,)</f>
        <v>2</v>
      </c>
    </row>
    <row r="189" spans="1:19" x14ac:dyDescent="0.25">
      <c r="A189" t="s">
        <v>2121</v>
      </c>
      <c r="B189" t="s">
        <v>1430</v>
      </c>
      <c r="C189" t="s">
        <v>321</v>
      </c>
      <c r="D189">
        <v>40</v>
      </c>
      <c r="E189">
        <v>139.41999999999999</v>
      </c>
      <c r="F189">
        <v>218.06</v>
      </c>
      <c r="G189">
        <v>237.21</v>
      </c>
      <c r="H189">
        <v>9488.4</v>
      </c>
      <c r="I189">
        <v>5576.8</v>
      </c>
      <c r="J189">
        <v>3911.6</v>
      </c>
      <c r="K189">
        <v>0.4123</v>
      </c>
      <c r="L189" t="str">
        <f>VLOOKUP(C:C,Products!A:B,2,)</f>
        <v>Product 72</v>
      </c>
      <c r="M189" t="str">
        <f>VLOOKUP(C:C,Products!A:C,3,)</f>
        <v>Household</v>
      </c>
      <c r="N189" t="str">
        <f>VLOOKUP(B:B,Orders!A:C,3,)</f>
        <v>WH-NKR-004</v>
      </c>
      <c r="O189" s="10" t="str">
        <f>VLOOKUP(B:B,Orders!A:B,2,)</f>
        <v>CUST-000022</v>
      </c>
      <c r="P189" s="10" t="str">
        <f>VLOOKUP(OrderDetails!O:O,Customers!A:B,2,)</f>
        <v>Customer 22</v>
      </c>
      <c r="Q189" s="10" t="str">
        <f>VLOOKUP(O:O,Customers!A:C,3,)</f>
        <v>Nakuru</v>
      </c>
      <c r="R189" s="10">
        <f>VLOOKUP(OrderDetails!C:C,Inventory!B:F,5,)</f>
        <v>45032.66</v>
      </c>
      <c r="S189" s="10">
        <f>VLOOKUP(OrderDetails!B:B,Table8[[OrderID]:[DeliveryDays]],5,)</f>
        <v>4</v>
      </c>
    </row>
    <row r="190" spans="1:19" x14ac:dyDescent="0.25">
      <c r="A190" t="s">
        <v>2122</v>
      </c>
      <c r="B190" t="s">
        <v>726</v>
      </c>
      <c r="C190" t="s">
        <v>239</v>
      </c>
      <c r="D190">
        <v>7</v>
      </c>
      <c r="E190">
        <v>323.39999999999998</v>
      </c>
      <c r="F190">
        <v>507.06</v>
      </c>
      <c r="G190">
        <v>533.86</v>
      </c>
      <c r="H190">
        <v>3737.02</v>
      </c>
      <c r="I190">
        <v>2263.8000000000002</v>
      </c>
      <c r="J190">
        <v>1473.22</v>
      </c>
      <c r="K190">
        <v>0.39419999999999999</v>
      </c>
      <c r="L190" t="str">
        <f>VLOOKUP(C:C,Products!A:B,2,)</f>
        <v>Product 31</v>
      </c>
      <c r="M190" t="str">
        <f>VLOOKUP(C:C,Products!A:C,3,)</f>
        <v>Household</v>
      </c>
      <c r="N190" t="str">
        <f>VLOOKUP(B:B,Orders!A:C,3,)</f>
        <v>WH-NRB-001</v>
      </c>
      <c r="O190" s="10" t="str">
        <f>VLOOKUP(B:B,Orders!A:B,2,)</f>
        <v>CUST-000079</v>
      </c>
      <c r="P190" s="10" t="str">
        <f>VLOOKUP(OrderDetails!O:O,Customers!A:B,2,)</f>
        <v>Customer 79</v>
      </c>
      <c r="Q190" s="10" t="str">
        <f>VLOOKUP(O:O,Customers!A:C,3,)</f>
        <v>Mombasa</v>
      </c>
      <c r="R190" s="10">
        <f>VLOOKUP(OrderDetails!C:C,Inventory!B:F,5,)</f>
        <v>78909.600000000006</v>
      </c>
      <c r="S190" s="10">
        <f>VLOOKUP(OrderDetails!B:B,Table8[[OrderID]:[DeliveryDays]],5,)</f>
        <v>6</v>
      </c>
    </row>
    <row r="191" spans="1:19" x14ac:dyDescent="0.25">
      <c r="A191" t="s">
        <v>2123</v>
      </c>
      <c r="B191" t="s">
        <v>565</v>
      </c>
      <c r="C191" t="s">
        <v>327</v>
      </c>
      <c r="D191">
        <v>5</v>
      </c>
      <c r="E191">
        <v>368.09</v>
      </c>
      <c r="F191">
        <v>503.79</v>
      </c>
      <c r="G191">
        <v>534.85</v>
      </c>
      <c r="H191">
        <v>2674.25</v>
      </c>
      <c r="I191">
        <v>1840.45</v>
      </c>
      <c r="J191">
        <v>833.8</v>
      </c>
      <c r="K191">
        <v>0.31180000000000002</v>
      </c>
      <c r="L191" t="str">
        <f>VLOOKUP(C:C,Products!A:B,2,)</f>
        <v>Product 75</v>
      </c>
      <c r="M191" t="str">
        <f>VLOOKUP(C:C,Products!A:C,3,)</f>
        <v>Dairy</v>
      </c>
      <c r="N191" t="str">
        <f>VLOOKUP(B:B,Orders!A:C,3,)</f>
        <v>WH-KSM-003</v>
      </c>
      <c r="O191" s="10" t="str">
        <f>VLOOKUP(B:B,Orders!A:B,2,)</f>
        <v>CUST-000028</v>
      </c>
      <c r="P191" s="10" t="str">
        <f>VLOOKUP(OrderDetails!O:O,Customers!A:B,2,)</f>
        <v>Customer 28</v>
      </c>
      <c r="Q191" s="10" t="str">
        <f>VLOOKUP(O:O,Customers!A:C,3,)</f>
        <v>Nakuru</v>
      </c>
      <c r="R191" s="10">
        <f>VLOOKUP(OrderDetails!C:C,Inventory!B:F,5,)</f>
        <v>39753.72</v>
      </c>
      <c r="S191" s="10">
        <f>VLOOKUP(OrderDetails!B:B,Table8[[OrderID]:[DeliveryDays]],5,)</f>
        <v>1</v>
      </c>
    </row>
    <row r="192" spans="1:19" x14ac:dyDescent="0.25">
      <c r="A192" t="s">
        <v>2124</v>
      </c>
      <c r="B192" t="s">
        <v>785</v>
      </c>
      <c r="C192" t="s">
        <v>395</v>
      </c>
      <c r="D192">
        <v>31</v>
      </c>
      <c r="E192">
        <v>152.96</v>
      </c>
      <c r="F192">
        <v>238.96</v>
      </c>
      <c r="G192">
        <v>256.92</v>
      </c>
      <c r="H192">
        <v>7964.52</v>
      </c>
      <c r="I192">
        <v>4741.76</v>
      </c>
      <c r="J192">
        <v>3222.76</v>
      </c>
      <c r="K192">
        <v>0.40460000000000002</v>
      </c>
      <c r="L192" t="str">
        <f>VLOOKUP(C:C,Products!A:B,2,)</f>
        <v>Product 109</v>
      </c>
      <c r="M192" t="str">
        <f>VLOOKUP(C:C,Products!A:C,3,)</f>
        <v>Beverages</v>
      </c>
      <c r="N192" t="str">
        <f>VLOOKUP(B:B,Orders!A:C,3,)</f>
        <v>WH-NRB-001</v>
      </c>
      <c r="O192" s="10" t="str">
        <f>VLOOKUP(B:B,Orders!A:B,2,)</f>
        <v>CUST-000031</v>
      </c>
      <c r="P192" s="10" t="str">
        <f>VLOOKUP(OrderDetails!O:O,Customers!A:B,2,)</f>
        <v>Customer 31</v>
      </c>
      <c r="Q192" s="10" t="str">
        <f>VLOOKUP(O:O,Customers!A:C,3,)</f>
        <v>Mombasa</v>
      </c>
      <c r="R192" s="10">
        <f>VLOOKUP(OrderDetails!C:C,Inventory!B:F,5,)</f>
        <v>16978.560000000001</v>
      </c>
      <c r="S192" s="10">
        <f>VLOOKUP(OrderDetails!B:B,Table8[[OrderID]:[DeliveryDays]],5,)</f>
        <v>4</v>
      </c>
    </row>
    <row r="193" spans="1:19" x14ac:dyDescent="0.25">
      <c r="A193" t="s">
        <v>2125</v>
      </c>
      <c r="B193" t="s">
        <v>1262</v>
      </c>
      <c r="C193" t="s">
        <v>319</v>
      </c>
      <c r="D193">
        <v>44</v>
      </c>
      <c r="E193">
        <v>397.51</v>
      </c>
      <c r="F193">
        <v>509.84</v>
      </c>
      <c r="G193">
        <v>511.24</v>
      </c>
      <c r="H193">
        <v>22494.560000000001</v>
      </c>
      <c r="I193">
        <v>17490.439999999999</v>
      </c>
      <c r="J193">
        <v>5004.12</v>
      </c>
      <c r="K193">
        <v>0.2225</v>
      </c>
      <c r="L193" t="str">
        <f>VLOOKUP(C:C,Products!A:B,2,)</f>
        <v>Product 71</v>
      </c>
      <c r="M193" t="str">
        <f>VLOOKUP(C:C,Products!A:C,3,)</f>
        <v>Dairy</v>
      </c>
      <c r="N193" t="str">
        <f>VLOOKUP(B:B,Orders!A:C,3,)</f>
        <v>WH-MSA-002</v>
      </c>
      <c r="O193" s="10" t="str">
        <f>VLOOKUP(B:B,Orders!A:B,2,)</f>
        <v>CUST-000032</v>
      </c>
      <c r="P193" s="10" t="str">
        <f>VLOOKUP(OrderDetails!O:O,Customers!A:B,2,)</f>
        <v>Customer 32</v>
      </c>
      <c r="Q193" s="10" t="str">
        <f>VLOOKUP(O:O,Customers!A:C,3,)</f>
        <v>Mombasa</v>
      </c>
      <c r="R193" s="10">
        <f>VLOOKUP(OrderDetails!C:C,Inventory!B:F,5,)</f>
        <v>96197.42</v>
      </c>
      <c r="S193" s="10">
        <f>VLOOKUP(OrderDetails!B:B,Table8[[OrderID]:[DeliveryDays]],5,)</f>
        <v>2</v>
      </c>
    </row>
    <row r="194" spans="1:19" x14ac:dyDescent="0.25">
      <c r="A194" t="s">
        <v>2126</v>
      </c>
      <c r="B194" t="s">
        <v>1835</v>
      </c>
      <c r="C194" t="s">
        <v>395</v>
      </c>
      <c r="D194">
        <v>37</v>
      </c>
      <c r="E194">
        <v>152.96</v>
      </c>
      <c r="F194">
        <v>238.96</v>
      </c>
      <c r="G194">
        <v>229.27</v>
      </c>
      <c r="H194">
        <v>8482.99</v>
      </c>
      <c r="I194">
        <v>5659.52</v>
      </c>
      <c r="J194">
        <v>2823.47</v>
      </c>
      <c r="K194">
        <v>0.33279999999999998</v>
      </c>
      <c r="L194" t="str">
        <f>VLOOKUP(C:C,Products!A:B,2,)</f>
        <v>Product 109</v>
      </c>
      <c r="M194" t="str">
        <f>VLOOKUP(C:C,Products!A:C,3,)</f>
        <v>Beverages</v>
      </c>
      <c r="N194" t="str">
        <f>VLOOKUP(B:B,Orders!A:C,3,)</f>
        <v>WH-NKR-004</v>
      </c>
      <c r="O194" s="10" t="str">
        <f>VLOOKUP(B:B,Orders!A:B,2,)</f>
        <v>CUST-000048</v>
      </c>
      <c r="P194" s="10" t="str">
        <f>VLOOKUP(OrderDetails!O:O,Customers!A:B,2,)</f>
        <v>Customer 48</v>
      </c>
      <c r="Q194" s="10" t="str">
        <f>VLOOKUP(O:O,Customers!A:C,3,)</f>
        <v>Nairobi</v>
      </c>
      <c r="R194" s="10">
        <f>VLOOKUP(OrderDetails!C:C,Inventory!B:F,5,)</f>
        <v>16978.560000000001</v>
      </c>
      <c r="S194" s="10">
        <f>VLOOKUP(OrderDetails!B:B,Table8[[OrderID]:[DeliveryDays]],5,)</f>
        <v>5</v>
      </c>
    </row>
    <row r="195" spans="1:19" x14ac:dyDescent="0.25">
      <c r="A195" t="s">
        <v>2127</v>
      </c>
      <c r="B195" t="s">
        <v>1730</v>
      </c>
      <c r="C195" t="s">
        <v>309</v>
      </c>
      <c r="D195">
        <v>24</v>
      </c>
      <c r="E195">
        <v>294.20999999999998</v>
      </c>
      <c r="F195">
        <v>435.72</v>
      </c>
      <c r="G195">
        <v>454.62</v>
      </c>
      <c r="H195">
        <v>10910.88</v>
      </c>
      <c r="I195">
        <v>7061.04</v>
      </c>
      <c r="J195">
        <v>3849.84</v>
      </c>
      <c r="K195">
        <v>0.3528</v>
      </c>
      <c r="L195" t="str">
        <f>VLOOKUP(C:C,Products!A:B,2,)</f>
        <v>Product 66</v>
      </c>
      <c r="M195" t="str">
        <f>VLOOKUP(C:C,Products!A:C,3,)</f>
        <v>Dairy</v>
      </c>
      <c r="N195" t="str">
        <f>VLOOKUP(B:B,Orders!A:C,3,)</f>
        <v>WH-KSM-003</v>
      </c>
      <c r="O195" s="10" t="str">
        <f>VLOOKUP(B:B,Orders!A:B,2,)</f>
        <v>CUST-000020</v>
      </c>
      <c r="P195" s="10" t="str">
        <f>VLOOKUP(OrderDetails!O:O,Customers!A:B,2,)</f>
        <v>Customer 20</v>
      </c>
      <c r="Q195" s="10" t="str">
        <f>VLOOKUP(O:O,Customers!A:C,3,)</f>
        <v>Mombasa</v>
      </c>
      <c r="R195" s="10">
        <f>VLOOKUP(OrderDetails!C:C,Inventory!B:F,5,)</f>
        <v>118860.84</v>
      </c>
      <c r="S195" s="10">
        <f>VLOOKUP(OrderDetails!B:B,Table8[[OrderID]:[DeliveryDays]],5,)</f>
        <v>2</v>
      </c>
    </row>
    <row r="196" spans="1:19" x14ac:dyDescent="0.25">
      <c r="A196" t="s">
        <v>2128</v>
      </c>
      <c r="B196" t="s">
        <v>909</v>
      </c>
      <c r="C196" t="s">
        <v>317</v>
      </c>
      <c r="D196">
        <v>18</v>
      </c>
      <c r="E196">
        <v>494.1</v>
      </c>
      <c r="F196">
        <v>659.45</v>
      </c>
      <c r="G196">
        <v>645.14</v>
      </c>
      <c r="H196">
        <v>11612.52</v>
      </c>
      <c r="I196">
        <v>8893.7999999999993</v>
      </c>
      <c r="J196">
        <v>2718.72</v>
      </c>
      <c r="K196">
        <v>0.2341</v>
      </c>
      <c r="L196" t="str">
        <f>VLOOKUP(C:C,Products!A:B,2,)</f>
        <v>Product 70</v>
      </c>
      <c r="M196" t="str">
        <f>VLOOKUP(C:C,Products!A:C,3,)</f>
        <v>Dairy</v>
      </c>
      <c r="N196" t="str">
        <f>VLOOKUP(B:B,Orders!A:C,3,)</f>
        <v>WH-KSM-003</v>
      </c>
      <c r="O196" s="10" t="str">
        <f>VLOOKUP(B:B,Orders!A:B,2,)</f>
        <v>CUST-000027</v>
      </c>
      <c r="P196" s="10" t="str">
        <f>VLOOKUP(OrderDetails!O:O,Customers!A:B,2,)</f>
        <v>Customer 27</v>
      </c>
      <c r="Q196" s="10" t="str">
        <f>VLOOKUP(O:O,Customers!A:C,3,)</f>
        <v>Eldoret</v>
      </c>
      <c r="R196" s="10">
        <f>VLOOKUP(OrderDetails!C:C,Inventory!B:F,5,)</f>
        <v>214439.4</v>
      </c>
      <c r="S196" s="10">
        <f>VLOOKUP(OrderDetails!B:B,Table8[[OrderID]:[DeliveryDays]],5,)</f>
        <v>3</v>
      </c>
    </row>
    <row r="197" spans="1:19" x14ac:dyDescent="0.25">
      <c r="A197" t="s">
        <v>2129</v>
      </c>
      <c r="B197" t="s">
        <v>1335</v>
      </c>
      <c r="C197" t="s">
        <v>259</v>
      </c>
      <c r="D197">
        <v>40</v>
      </c>
      <c r="E197">
        <v>104.92</v>
      </c>
      <c r="F197">
        <v>144.66</v>
      </c>
      <c r="G197">
        <v>149.77000000000001</v>
      </c>
      <c r="H197">
        <v>5990.8</v>
      </c>
      <c r="I197">
        <v>4196.8</v>
      </c>
      <c r="J197">
        <v>1794</v>
      </c>
      <c r="K197">
        <v>0.29949999999999999</v>
      </c>
      <c r="L197" t="str">
        <f>VLOOKUP(C:C,Products!A:B,2,)</f>
        <v>Product 41</v>
      </c>
      <c r="M197" t="str">
        <f>VLOOKUP(C:C,Products!A:C,3,)</f>
        <v>Household</v>
      </c>
      <c r="N197" t="str">
        <f>VLOOKUP(B:B,Orders!A:C,3,)</f>
        <v>WH-NKR-004</v>
      </c>
      <c r="O197" s="10" t="str">
        <f>VLOOKUP(B:B,Orders!A:B,2,)</f>
        <v>CUST-000013</v>
      </c>
      <c r="P197" s="10" t="str">
        <f>VLOOKUP(OrderDetails!O:O,Customers!A:B,2,)</f>
        <v>Customer 13</v>
      </c>
      <c r="Q197" s="10" t="str">
        <f>VLOOKUP(O:O,Customers!A:C,3,)</f>
        <v>Nakuru</v>
      </c>
      <c r="R197" s="10">
        <f>VLOOKUP(OrderDetails!C:C,Inventory!B:F,5,)</f>
        <v>9757.56</v>
      </c>
      <c r="S197" s="10">
        <f>VLOOKUP(OrderDetails!B:B,Table8[[OrderID]:[DeliveryDays]],5,)</f>
        <v>6</v>
      </c>
    </row>
    <row r="198" spans="1:19" x14ac:dyDescent="0.25">
      <c r="A198" t="s">
        <v>2130</v>
      </c>
      <c r="B198" t="s">
        <v>1561</v>
      </c>
      <c r="C198" t="s">
        <v>303</v>
      </c>
      <c r="D198">
        <v>9</v>
      </c>
      <c r="E198">
        <v>422.93</v>
      </c>
      <c r="F198">
        <v>665.54</v>
      </c>
      <c r="G198">
        <v>706.09</v>
      </c>
      <c r="H198">
        <v>6354.81</v>
      </c>
      <c r="I198">
        <v>3806.37</v>
      </c>
      <c r="J198">
        <v>2548.44</v>
      </c>
      <c r="K198">
        <v>0.40100000000000002</v>
      </c>
      <c r="L198" t="str">
        <f>VLOOKUP(C:C,Products!A:B,2,)</f>
        <v>Product 63</v>
      </c>
      <c r="M198" t="str">
        <f>VLOOKUP(C:C,Products!A:C,3,)</f>
        <v>Household</v>
      </c>
      <c r="N198" t="str">
        <f>VLOOKUP(B:B,Orders!A:C,3,)</f>
        <v>WH-NKR-004</v>
      </c>
      <c r="O198" s="10" t="str">
        <f>VLOOKUP(B:B,Orders!A:B,2,)</f>
        <v>CUST-000033</v>
      </c>
      <c r="P198" s="10" t="str">
        <f>VLOOKUP(OrderDetails!O:O,Customers!A:B,2,)</f>
        <v>Customer 33</v>
      </c>
      <c r="Q198" s="10" t="str">
        <f>VLOOKUP(O:O,Customers!A:C,3,)</f>
        <v>Kisumu</v>
      </c>
      <c r="R198" s="10">
        <f>VLOOKUP(OrderDetails!C:C,Inventory!B:F,5,)</f>
        <v>209773.28</v>
      </c>
      <c r="S198" s="10">
        <f>VLOOKUP(OrderDetails!B:B,Table8[[OrderID]:[DeliveryDays]],5,)</f>
        <v>4</v>
      </c>
    </row>
    <row r="199" spans="1:19" x14ac:dyDescent="0.25">
      <c r="A199" t="s">
        <v>2131</v>
      </c>
      <c r="B199" t="s">
        <v>1292</v>
      </c>
      <c r="C199" t="s">
        <v>241</v>
      </c>
      <c r="D199">
        <v>27</v>
      </c>
      <c r="E199">
        <v>126.74</v>
      </c>
      <c r="F199">
        <v>169.05</v>
      </c>
      <c r="G199">
        <v>180.47</v>
      </c>
      <c r="H199">
        <v>4872.6899999999996</v>
      </c>
      <c r="I199">
        <v>3421.98</v>
      </c>
      <c r="J199">
        <v>1450.71</v>
      </c>
      <c r="K199">
        <v>0.29770000000000002</v>
      </c>
      <c r="L199" t="str">
        <f>VLOOKUP(C:C,Products!A:B,2,)</f>
        <v>Product 32</v>
      </c>
      <c r="M199" t="str">
        <f>VLOOKUP(C:C,Products!A:C,3,)</f>
        <v>Dairy</v>
      </c>
      <c r="N199" t="str">
        <f>VLOOKUP(B:B,Orders!A:C,3,)</f>
        <v>WH-MSA-002</v>
      </c>
      <c r="O199" s="10" t="str">
        <f>VLOOKUP(B:B,Orders!A:B,2,)</f>
        <v>CUST-000049</v>
      </c>
      <c r="P199" s="10" t="str">
        <f>VLOOKUP(OrderDetails!O:O,Customers!A:B,2,)</f>
        <v>Customer 49</v>
      </c>
      <c r="Q199" s="10" t="str">
        <f>VLOOKUP(O:O,Customers!A:C,3,)</f>
        <v>Nairobi</v>
      </c>
      <c r="R199" s="10">
        <f>VLOOKUP(OrderDetails!C:C,Inventory!B:F,5,)</f>
        <v>27249.1</v>
      </c>
      <c r="S199" s="10">
        <f>VLOOKUP(OrderDetails!B:B,Table8[[OrderID]:[DeliveryDays]],5,)</f>
        <v>6</v>
      </c>
    </row>
    <row r="200" spans="1:19" x14ac:dyDescent="0.25">
      <c r="A200" t="s">
        <v>2132</v>
      </c>
      <c r="B200" t="s">
        <v>565</v>
      </c>
      <c r="C200" t="s">
        <v>216</v>
      </c>
      <c r="D200">
        <v>49</v>
      </c>
      <c r="E200">
        <v>181.05</v>
      </c>
      <c r="F200">
        <v>287.89</v>
      </c>
      <c r="G200">
        <v>286.52999999999997</v>
      </c>
      <c r="H200">
        <v>14039.97</v>
      </c>
      <c r="I200">
        <v>8871.4500000000007</v>
      </c>
      <c r="J200">
        <v>5168.5200000000004</v>
      </c>
      <c r="K200">
        <v>0.36809999999999998</v>
      </c>
      <c r="L200" t="str">
        <f>VLOOKUP(C:C,Products!A:B,2,)</f>
        <v>Product 20</v>
      </c>
      <c r="M200" t="str">
        <f>VLOOKUP(C:C,Products!A:C,3,)</f>
        <v>Frozen</v>
      </c>
      <c r="N200" t="str">
        <f>VLOOKUP(B:B,Orders!A:C,3,)</f>
        <v>WH-KSM-003</v>
      </c>
      <c r="O200" s="10" t="str">
        <f>VLOOKUP(B:B,Orders!A:B,2,)</f>
        <v>CUST-000028</v>
      </c>
      <c r="P200" s="10" t="str">
        <f>VLOOKUP(OrderDetails!O:O,Customers!A:B,2,)</f>
        <v>Customer 28</v>
      </c>
      <c r="Q200" s="10" t="str">
        <f>VLOOKUP(O:O,Customers!A:C,3,)</f>
        <v>Nakuru</v>
      </c>
      <c r="R200" s="10">
        <f>VLOOKUP(OrderDetails!C:C,Inventory!B:F,5,)</f>
        <v>28786.95</v>
      </c>
      <c r="S200" s="10">
        <f>VLOOKUP(OrderDetails!B:B,Table8[[OrderID]:[DeliveryDays]],5,)</f>
        <v>1</v>
      </c>
    </row>
    <row r="201" spans="1:19" x14ac:dyDescent="0.25">
      <c r="A201" t="s">
        <v>2133</v>
      </c>
      <c r="B201" t="s">
        <v>1422</v>
      </c>
      <c r="C201" t="s">
        <v>291</v>
      </c>
      <c r="D201">
        <v>19</v>
      </c>
      <c r="E201">
        <v>89.82</v>
      </c>
      <c r="F201">
        <v>134</v>
      </c>
      <c r="G201">
        <v>137.6</v>
      </c>
      <c r="H201">
        <v>2614.4</v>
      </c>
      <c r="I201">
        <v>1706.58</v>
      </c>
      <c r="J201">
        <v>907.82</v>
      </c>
      <c r="K201">
        <v>0.34720000000000001</v>
      </c>
      <c r="L201" t="str">
        <f>VLOOKUP(C:C,Products!A:B,2,)</f>
        <v>Product 57</v>
      </c>
      <c r="M201" t="str">
        <f>VLOOKUP(C:C,Products!A:C,3,)</f>
        <v>Household</v>
      </c>
      <c r="N201" t="str">
        <f>VLOOKUP(B:B,Orders!A:C,3,)</f>
        <v>WH-NKR-004</v>
      </c>
      <c r="O201" s="10" t="str">
        <f>VLOOKUP(B:B,Orders!A:B,2,)</f>
        <v>CUST-000030</v>
      </c>
      <c r="P201" s="10" t="str">
        <f>VLOOKUP(OrderDetails!O:O,Customers!A:B,2,)</f>
        <v>Customer 30</v>
      </c>
      <c r="Q201" s="10" t="str">
        <f>VLOOKUP(O:O,Customers!A:C,3,)</f>
        <v>Nakuru</v>
      </c>
      <c r="R201" s="10">
        <f>VLOOKUP(OrderDetails!C:C,Inventory!B:F,5,)</f>
        <v>9431.1</v>
      </c>
      <c r="S201" s="10">
        <f>VLOOKUP(OrderDetails!B:B,Table8[[OrderID]:[DeliveryDays]],5,)</f>
        <v>3</v>
      </c>
    </row>
    <row r="202" spans="1:19" x14ac:dyDescent="0.25">
      <c r="A202" t="s">
        <v>2134</v>
      </c>
      <c r="B202" t="s">
        <v>861</v>
      </c>
      <c r="C202" t="s">
        <v>373</v>
      </c>
      <c r="D202">
        <v>10</v>
      </c>
      <c r="E202">
        <v>242.39</v>
      </c>
      <c r="F202">
        <v>366.32</v>
      </c>
      <c r="G202">
        <v>382.12</v>
      </c>
      <c r="H202">
        <v>3821.2</v>
      </c>
      <c r="I202">
        <v>2423.9</v>
      </c>
      <c r="J202">
        <v>1397.3</v>
      </c>
      <c r="K202">
        <v>0.36570000000000003</v>
      </c>
      <c r="L202" t="str">
        <f>VLOOKUP(C:C,Products!A:B,2,)</f>
        <v>Product 98</v>
      </c>
      <c r="M202" t="str">
        <f>VLOOKUP(C:C,Products!A:C,3,)</f>
        <v>Household</v>
      </c>
      <c r="N202" t="str">
        <f>VLOOKUP(B:B,Orders!A:C,3,)</f>
        <v>WH-KSM-003</v>
      </c>
      <c r="O202" s="10" t="str">
        <f>VLOOKUP(B:B,Orders!A:B,2,)</f>
        <v>CUST-000072</v>
      </c>
      <c r="P202" s="10" t="str">
        <f>VLOOKUP(OrderDetails!O:O,Customers!A:B,2,)</f>
        <v>Customer 72</v>
      </c>
      <c r="Q202" s="10" t="str">
        <f>VLOOKUP(O:O,Customers!A:C,3,)</f>
        <v>Mombasa</v>
      </c>
      <c r="R202" s="10">
        <f>VLOOKUP(OrderDetails!C:C,Inventory!B:F,5,)</f>
        <v>16724.91</v>
      </c>
      <c r="S202" s="10">
        <f>VLOOKUP(OrderDetails!B:B,Table8[[OrderID]:[DeliveryDays]],5,)</f>
        <v>4</v>
      </c>
    </row>
    <row r="203" spans="1:19" x14ac:dyDescent="0.25">
      <c r="A203" t="s">
        <v>2135</v>
      </c>
      <c r="B203" t="s">
        <v>935</v>
      </c>
      <c r="C203" t="s">
        <v>277</v>
      </c>
      <c r="D203">
        <v>37</v>
      </c>
      <c r="E203">
        <v>133.18</v>
      </c>
      <c r="F203">
        <v>194.02</v>
      </c>
      <c r="G203">
        <v>208.17</v>
      </c>
      <c r="H203">
        <v>7702.29</v>
      </c>
      <c r="I203">
        <v>4927.66</v>
      </c>
      <c r="J203">
        <v>2774.63</v>
      </c>
      <c r="K203">
        <v>0.36020000000000002</v>
      </c>
      <c r="L203" t="str">
        <f>VLOOKUP(C:C,Products!A:B,2,)</f>
        <v>Product 50</v>
      </c>
      <c r="M203" t="str">
        <f>VLOOKUP(C:C,Products!A:C,3,)</f>
        <v>Dairy</v>
      </c>
      <c r="N203" t="str">
        <f>VLOOKUP(B:B,Orders!A:C,3,)</f>
        <v>WH-KSM-003</v>
      </c>
      <c r="O203" s="10" t="str">
        <f>VLOOKUP(B:B,Orders!A:B,2,)</f>
        <v>CUST-000036</v>
      </c>
      <c r="P203" s="10" t="str">
        <f>VLOOKUP(OrderDetails!O:O,Customers!A:B,2,)</f>
        <v>Customer 36</v>
      </c>
      <c r="Q203" s="10" t="str">
        <f>VLOOKUP(O:O,Customers!A:C,3,)</f>
        <v>Eldoret</v>
      </c>
      <c r="R203" s="10">
        <f>VLOOKUP(OrderDetails!C:C,Inventory!B:F,5,)</f>
        <v>29033.24</v>
      </c>
      <c r="S203" s="10">
        <f>VLOOKUP(OrderDetails!B:B,Table8[[OrderID]:[DeliveryDays]],5,)</f>
        <v>3</v>
      </c>
    </row>
    <row r="204" spans="1:19" x14ac:dyDescent="0.25">
      <c r="A204" t="s">
        <v>2136</v>
      </c>
      <c r="B204" t="s">
        <v>699</v>
      </c>
      <c r="C204" t="s">
        <v>337</v>
      </c>
      <c r="D204">
        <v>23</v>
      </c>
      <c r="E204">
        <v>102.14</v>
      </c>
      <c r="F204">
        <v>155.55000000000001</v>
      </c>
      <c r="G204">
        <v>165.54</v>
      </c>
      <c r="H204">
        <v>3807.42</v>
      </c>
      <c r="I204">
        <v>2349.2199999999998</v>
      </c>
      <c r="J204">
        <v>1458.2</v>
      </c>
      <c r="K204">
        <v>0.38300000000000001</v>
      </c>
      <c r="L204" t="str">
        <f>VLOOKUP(C:C,Products!A:B,2,)</f>
        <v>Product 80</v>
      </c>
      <c r="M204" t="str">
        <f>VLOOKUP(C:C,Products!A:C,3,)</f>
        <v>Frozen</v>
      </c>
      <c r="N204" t="str">
        <f>VLOOKUP(B:B,Orders!A:C,3,)</f>
        <v>WH-KSM-003</v>
      </c>
      <c r="O204" s="10" t="str">
        <f>VLOOKUP(B:B,Orders!A:B,2,)</f>
        <v>CUST-000005</v>
      </c>
      <c r="P204" s="10" t="str">
        <f>VLOOKUP(OrderDetails!O:O,Customers!A:B,2,)</f>
        <v>Customer 5</v>
      </c>
      <c r="Q204" s="10" t="str">
        <f>VLOOKUP(O:O,Customers!A:C,3,)</f>
        <v>Eldoret</v>
      </c>
      <c r="R204" s="10">
        <f>VLOOKUP(OrderDetails!C:C,Inventory!B:F,5,)</f>
        <v>43103.08</v>
      </c>
      <c r="S204" s="10">
        <f>VLOOKUP(OrderDetails!B:B,Table8[[OrderID]:[DeliveryDays]],5,)</f>
        <v>4</v>
      </c>
    </row>
    <row r="205" spans="1:19" x14ac:dyDescent="0.25">
      <c r="A205" t="s">
        <v>2137</v>
      </c>
      <c r="B205" t="s">
        <v>1549</v>
      </c>
      <c r="C205" t="s">
        <v>227</v>
      </c>
      <c r="D205">
        <v>17</v>
      </c>
      <c r="E205">
        <v>255.23</v>
      </c>
      <c r="F205">
        <v>344.48</v>
      </c>
      <c r="G205">
        <v>378.31</v>
      </c>
      <c r="H205">
        <v>6431.27</v>
      </c>
      <c r="I205">
        <v>4338.91</v>
      </c>
      <c r="J205">
        <v>2092.36</v>
      </c>
      <c r="K205">
        <v>0.32529999999999998</v>
      </c>
      <c r="L205" t="str">
        <f>VLOOKUP(C:C,Products!A:B,2,)</f>
        <v>Product 25</v>
      </c>
      <c r="M205" t="str">
        <f>VLOOKUP(C:C,Products!A:C,3,)</f>
        <v>Dairy</v>
      </c>
      <c r="N205" t="str">
        <f>VLOOKUP(B:B,Orders!A:C,3,)</f>
        <v>WH-NKR-004</v>
      </c>
      <c r="O205" s="10" t="str">
        <f>VLOOKUP(B:B,Orders!A:B,2,)</f>
        <v>CUST-000008</v>
      </c>
      <c r="P205" s="10" t="str">
        <f>VLOOKUP(OrderDetails!O:O,Customers!A:B,2,)</f>
        <v>Customer 8</v>
      </c>
      <c r="Q205" s="10" t="str">
        <f>VLOOKUP(O:O,Customers!A:C,3,)</f>
        <v>Mombasa</v>
      </c>
      <c r="R205" s="10">
        <f>VLOOKUP(OrderDetails!C:C,Inventory!B:F,5,)</f>
        <v>118937.18</v>
      </c>
      <c r="S205" s="10">
        <f>VLOOKUP(OrderDetails!B:B,Table8[[OrderID]:[DeliveryDays]],5,)</f>
        <v>6</v>
      </c>
    </row>
    <row r="206" spans="1:19" x14ac:dyDescent="0.25">
      <c r="A206" t="s">
        <v>2138</v>
      </c>
      <c r="B206" t="s">
        <v>530</v>
      </c>
      <c r="C206" t="s">
        <v>200</v>
      </c>
      <c r="D206">
        <v>33</v>
      </c>
      <c r="E206">
        <v>486.46</v>
      </c>
      <c r="F206">
        <v>645.89</v>
      </c>
      <c r="G206">
        <v>614.38</v>
      </c>
      <c r="H206">
        <v>20274.54</v>
      </c>
      <c r="I206">
        <v>16053.18</v>
      </c>
      <c r="J206">
        <v>4221.3599999999997</v>
      </c>
      <c r="K206">
        <v>0.2082</v>
      </c>
      <c r="L206" t="str">
        <f>VLOOKUP(C:C,Products!A:B,2,)</f>
        <v>Product 12</v>
      </c>
      <c r="M206" t="str">
        <f>VLOOKUP(C:C,Products!A:C,3,)</f>
        <v>Beverages</v>
      </c>
      <c r="N206" t="str">
        <f>VLOOKUP(B:B,Orders!A:C,3,)</f>
        <v>WH-NRB-001</v>
      </c>
      <c r="O206" s="10" t="str">
        <f>VLOOKUP(B:B,Orders!A:B,2,)</f>
        <v>CUST-000033</v>
      </c>
      <c r="P206" s="10" t="str">
        <f>VLOOKUP(OrderDetails!O:O,Customers!A:B,2,)</f>
        <v>Customer 33</v>
      </c>
      <c r="Q206" s="10" t="str">
        <f>VLOOKUP(O:O,Customers!A:C,3,)</f>
        <v>Kisumu</v>
      </c>
      <c r="R206" s="10">
        <f>VLOOKUP(OrderDetails!C:C,Inventory!B:F,5,)</f>
        <v>77347.14</v>
      </c>
      <c r="S206" s="10">
        <f>VLOOKUP(OrderDetails!B:B,Table8[[OrderID]:[DeliveryDays]],5,)</f>
        <v>4</v>
      </c>
    </row>
    <row r="207" spans="1:19" x14ac:dyDescent="0.25">
      <c r="A207" t="s">
        <v>2139</v>
      </c>
      <c r="B207" t="s">
        <v>1664</v>
      </c>
      <c r="C207" t="s">
        <v>319</v>
      </c>
      <c r="D207">
        <v>10</v>
      </c>
      <c r="E207">
        <v>397.51</v>
      </c>
      <c r="F207">
        <v>509.84</v>
      </c>
      <c r="G207">
        <v>517.80999999999995</v>
      </c>
      <c r="H207">
        <v>5178.1000000000004</v>
      </c>
      <c r="I207">
        <v>3975.1</v>
      </c>
      <c r="J207">
        <v>1203</v>
      </c>
      <c r="K207">
        <v>0.23230000000000001</v>
      </c>
      <c r="L207" t="str">
        <f>VLOOKUP(C:C,Products!A:B,2,)</f>
        <v>Product 71</v>
      </c>
      <c r="M207" t="str">
        <f>VLOOKUP(C:C,Products!A:C,3,)</f>
        <v>Dairy</v>
      </c>
      <c r="N207" t="str">
        <f>VLOOKUP(B:B,Orders!A:C,3,)</f>
        <v>WH-MSA-002</v>
      </c>
      <c r="O207" s="10" t="str">
        <f>VLOOKUP(B:B,Orders!A:B,2,)</f>
        <v>CUST-000021</v>
      </c>
      <c r="P207" s="10" t="str">
        <f>VLOOKUP(OrderDetails!O:O,Customers!A:B,2,)</f>
        <v>Customer 21</v>
      </c>
      <c r="Q207" s="10" t="str">
        <f>VLOOKUP(O:O,Customers!A:C,3,)</f>
        <v>Eldoret</v>
      </c>
      <c r="R207" s="10">
        <f>VLOOKUP(OrderDetails!C:C,Inventory!B:F,5,)</f>
        <v>96197.42</v>
      </c>
      <c r="S207" s="10">
        <f>VLOOKUP(OrderDetails!B:B,Table8[[OrderID]:[DeliveryDays]],5,)</f>
        <v>6</v>
      </c>
    </row>
    <row r="208" spans="1:19" x14ac:dyDescent="0.25">
      <c r="A208" t="s">
        <v>2140</v>
      </c>
      <c r="B208" t="s">
        <v>1188</v>
      </c>
      <c r="C208" t="s">
        <v>255</v>
      </c>
      <c r="D208">
        <v>19</v>
      </c>
      <c r="E208">
        <v>357.9</v>
      </c>
      <c r="F208">
        <v>477.14</v>
      </c>
      <c r="G208">
        <v>471.61</v>
      </c>
      <c r="H208">
        <v>8960.59</v>
      </c>
      <c r="I208">
        <v>6800.1</v>
      </c>
      <c r="J208">
        <v>2160.4899999999998</v>
      </c>
      <c r="K208">
        <v>0.24110000000000001</v>
      </c>
      <c r="L208" t="str">
        <f>VLOOKUP(C:C,Products!A:B,2,)</f>
        <v>Product 39</v>
      </c>
      <c r="M208" t="str">
        <f>VLOOKUP(C:C,Products!A:C,3,)</f>
        <v>Beverages</v>
      </c>
      <c r="N208" t="str">
        <f>VLOOKUP(B:B,Orders!A:C,3,)</f>
        <v>WH-NKR-004</v>
      </c>
      <c r="O208" s="10" t="str">
        <f>VLOOKUP(B:B,Orders!A:B,2,)</f>
        <v>CUST-000003</v>
      </c>
      <c r="P208" s="10" t="str">
        <f>VLOOKUP(OrderDetails!O:O,Customers!A:B,2,)</f>
        <v>Customer 3</v>
      </c>
      <c r="Q208" s="10" t="str">
        <f>VLOOKUP(O:O,Customers!A:C,3,)</f>
        <v>Eldoret</v>
      </c>
      <c r="R208" s="10">
        <f>VLOOKUP(OrderDetails!C:C,Inventory!B:F,5,)</f>
        <v>167855.1</v>
      </c>
      <c r="S208" s="10">
        <f>VLOOKUP(OrderDetails!B:B,Table8[[OrderID]:[DeliveryDays]],5,)</f>
        <v>6</v>
      </c>
    </row>
    <row r="209" spans="1:19" x14ac:dyDescent="0.25">
      <c r="A209" t="s">
        <v>2141</v>
      </c>
      <c r="B209" t="s">
        <v>1213</v>
      </c>
      <c r="C209" t="s">
        <v>210</v>
      </c>
      <c r="D209">
        <v>20</v>
      </c>
      <c r="E209">
        <v>186.91</v>
      </c>
      <c r="F209">
        <v>267.58</v>
      </c>
      <c r="G209">
        <v>259.01</v>
      </c>
      <c r="H209">
        <v>5180.2</v>
      </c>
      <c r="I209">
        <v>3738.2</v>
      </c>
      <c r="J209">
        <v>1442</v>
      </c>
      <c r="K209">
        <v>0.27839999999999998</v>
      </c>
      <c r="L209" t="str">
        <f>VLOOKUP(C:C,Products!A:B,2,)</f>
        <v>Product 17</v>
      </c>
      <c r="M209" t="str">
        <f>VLOOKUP(C:C,Products!A:C,3,)</f>
        <v>Beverages</v>
      </c>
      <c r="N209" t="str">
        <f>VLOOKUP(B:B,Orders!A:C,3,)</f>
        <v>WH-KSM-003</v>
      </c>
      <c r="O209" s="10" t="str">
        <f>VLOOKUP(B:B,Orders!A:B,2,)</f>
        <v>CUST-000059</v>
      </c>
      <c r="P209" s="10" t="str">
        <f>VLOOKUP(OrderDetails!O:O,Customers!A:B,2,)</f>
        <v>Customer 59</v>
      </c>
      <c r="Q209" s="10" t="str">
        <f>VLOOKUP(O:O,Customers!A:C,3,)</f>
        <v>Kisumu</v>
      </c>
      <c r="R209" s="10">
        <f>VLOOKUP(OrderDetails!C:C,Inventory!B:F,5,)</f>
        <v>33456.89</v>
      </c>
      <c r="S209" s="10">
        <f>VLOOKUP(OrderDetails!B:B,Table8[[OrderID]:[DeliveryDays]],5,)</f>
        <v>1</v>
      </c>
    </row>
    <row r="210" spans="1:19" x14ac:dyDescent="0.25">
      <c r="A210" t="s">
        <v>2142</v>
      </c>
      <c r="B210" t="s">
        <v>591</v>
      </c>
      <c r="C210" t="s">
        <v>267</v>
      </c>
      <c r="D210">
        <v>28</v>
      </c>
      <c r="E210">
        <v>166.45</v>
      </c>
      <c r="F210">
        <v>213.32</v>
      </c>
      <c r="G210">
        <v>231.82</v>
      </c>
      <c r="H210">
        <v>6490.96</v>
      </c>
      <c r="I210">
        <v>4660.6000000000004</v>
      </c>
      <c r="J210">
        <v>1830.36</v>
      </c>
      <c r="K210">
        <v>0.28199999999999997</v>
      </c>
      <c r="L210" t="str">
        <f>VLOOKUP(C:C,Products!A:B,2,)</f>
        <v>Product 45</v>
      </c>
      <c r="M210" t="str">
        <f>VLOOKUP(C:C,Products!A:C,3,)</f>
        <v>Produce</v>
      </c>
      <c r="N210" t="str">
        <f>VLOOKUP(B:B,Orders!A:C,3,)</f>
        <v>WH-NKR-004</v>
      </c>
      <c r="O210" s="10" t="str">
        <f>VLOOKUP(B:B,Orders!A:B,2,)</f>
        <v>CUST-000056</v>
      </c>
      <c r="P210" s="10" t="str">
        <f>VLOOKUP(OrderDetails!O:O,Customers!A:B,2,)</f>
        <v>Customer 56</v>
      </c>
      <c r="Q210" s="10" t="str">
        <f>VLOOKUP(O:O,Customers!A:C,3,)</f>
        <v>Nairobi</v>
      </c>
      <c r="R210" s="10">
        <f>VLOOKUP(OrderDetails!C:C,Inventory!B:F,5,)</f>
        <v>49768.55</v>
      </c>
      <c r="S210" s="10">
        <f>VLOOKUP(OrderDetails!B:B,Table8[[OrderID]:[DeliveryDays]],5,)</f>
        <v>3</v>
      </c>
    </row>
    <row r="211" spans="1:19" x14ac:dyDescent="0.25">
      <c r="A211" t="s">
        <v>2143</v>
      </c>
      <c r="B211" t="s">
        <v>1425</v>
      </c>
      <c r="C211" t="s">
        <v>198</v>
      </c>
      <c r="D211">
        <v>27</v>
      </c>
      <c r="E211">
        <v>59.26</v>
      </c>
      <c r="F211">
        <v>82.73</v>
      </c>
      <c r="G211">
        <v>90.98</v>
      </c>
      <c r="H211">
        <v>2456.46</v>
      </c>
      <c r="I211">
        <v>1600.02</v>
      </c>
      <c r="J211">
        <v>856.44</v>
      </c>
      <c r="K211">
        <v>0.34860000000000002</v>
      </c>
      <c r="L211" t="str">
        <f>VLOOKUP(C:C,Products!A:B,2,)</f>
        <v>Product 11</v>
      </c>
      <c r="M211" t="str">
        <f>VLOOKUP(C:C,Products!A:C,3,)</f>
        <v>Frozen</v>
      </c>
      <c r="N211" t="str">
        <f>VLOOKUP(B:B,Orders!A:C,3,)</f>
        <v>WH-NRB-001</v>
      </c>
      <c r="O211" s="10" t="str">
        <f>VLOOKUP(B:B,Orders!A:B,2,)</f>
        <v>CUST-000063</v>
      </c>
      <c r="P211" s="10" t="str">
        <f>VLOOKUP(OrderDetails!O:O,Customers!A:B,2,)</f>
        <v>Customer 63</v>
      </c>
      <c r="Q211" s="10" t="str">
        <f>VLOOKUP(O:O,Customers!A:C,3,)</f>
        <v>Nakuru</v>
      </c>
      <c r="R211" s="10">
        <f>VLOOKUP(OrderDetails!C:C,Inventory!B:F,5,)</f>
        <v>14044.62</v>
      </c>
      <c r="S211" s="10">
        <f>VLOOKUP(OrderDetails!B:B,Table8[[OrderID]:[DeliveryDays]],5,)</f>
        <v>2</v>
      </c>
    </row>
    <row r="212" spans="1:19" x14ac:dyDescent="0.25">
      <c r="A212" t="s">
        <v>2144</v>
      </c>
      <c r="B212" t="s">
        <v>946</v>
      </c>
      <c r="C212" t="s">
        <v>317</v>
      </c>
      <c r="D212">
        <v>14</v>
      </c>
      <c r="E212">
        <v>494.1</v>
      </c>
      <c r="F212">
        <v>659.45</v>
      </c>
      <c r="G212">
        <v>644.34</v>
      </c>
      <c r="H212">
        <v>9020.76</v>
      </c>
      <c r="I212">
        <v>6917.4</v>
      </c>
      <c r="J212">
        <v>2103.36</v>
      </c>
      <c r="K212">
        <v>0.23319999999999999</v>
      </c>
      <c r="L212" t="str">
        <f>VLOOKUP(C:C,Products!A:B,2,)</f>
        <v>Product 70</v>
      </c>
      <c r="M212" t="str">
        <f>VLOOKUP(C:C,Products!A:C,3,)</f>
        <v>Dairy</v>
      </c>
      <c r="N212" t="str">
        <f>VLOOKUP(B:B,Orders!A:C,3,)</f>
        <v>WH-MSA-002</v>
      </c>
      <c r="O212" s="10" t="str">
        <f>VLOOKUP(B:B,Orders!A:B,2,)</f>
        <v>CUST-000023</v>
      </c>
      <c r="P212" s="10" t="str">
        <f>VLOOKUP(OrderDetails!O:O,Customers!A:B,2,)</f>
        <v>Customer 23</v>
      </c>
      <c r="Q212" s="10" t="str">
        <f>VLOOKUP(O:O,Customers!A:C,3,)</f>
        <v>Nairobi</v>
      </c>
      <c r="R212" s="10">
        <f>VLOOKUP(OrderDetails!C:C,Inventory!B:F,5,)</f>
        <v>214439.4</v>
      </c>
      <c r="S212" s="10">
        <f>VLOOKUP(OrderDetails!B:B,Table8[[OrderID]:[DeliveryDays]],5,)</f>
        <v>1</v>
      </c>
    </row>
    <row r="213" spans="1:19" x14ac:dyDescent="0.25">
      <c r="A213" t="s">
        <v>2145</v>
      </c>
      <c r="B213" t="s">
        <v>1734</v>
      </c>
      <c r="C213" t="s">
        <v>222</v>
      </c>
      <c r="D213">
        <v>45</v>
      </c>
      <c r="E213">
        <v>181.47</v>
      </c>
      <c r="F213">
        <v>258.42</v>
      </c>
      <c r="G213">
        <v>246.99</v>
      </c>
      <c r="H213">
        <v>11114.55</v>
      </c>
      <c r="I213">
        <v>8166.15</v>
      </c>
      <c r="J213">
        <v>2948.4</v>
      </c>
      <c r="K213">
        <v>0.26529999999999998</v>
      </c>
      <c r="L213" t="str">
        <f>VLOOKUP(C:C,Products!A:B,2,)</f>
        <v>Product 23</v>
      </c>
      <c r="M213" t="str">
        <f>VLOOKUP(C:C,Products!A:C,3,)</f>
        <v>Dairy</v>
      </c>
      <c r="N213" t="str">
        <f>VLOOKUP(B:B,Orders!A:C,3,)</f>
        <v>WH-MSA-002</v>
      </c>
      <c r="O213" s="10" t="str">
        <f>VLOOKUP(B:B,Orders!A:B,2,)</f>
        <v>CUST-000035</v>
      </c>
      <c r="P213" s="10" t="str">
        <f>VLOOKUP(OrderDetails!O:O,Customers!A:B,2,)</f>
        <v>Customer 35</v>
      </c>
      <c r="Q213" s="10" t="str">
        <f>VLOOKUP(O:O,Customers!A:C,3,)</f>
        <v>Nairobi</v>
      </c>
      <c r="R213" s="10">
        <f>VLOOKUP(OrderDetails!C:C,Inventory!B:F,5,)</f>
        <v>43552.800000000003</v>
      </c>
      <c r="S213" s="10">
        <f>VLOOKUP(OrderDetails!B:B,Table8[[OrderID]:[DeliveryDays]],5,)</f>
        <v>3</v>
      </c>
    </row>
    <row r="214" spans="1:19" x14ac:dyDescent="0.25">
      <c r="A214" t="s">
        <v>2146</v>
      </c>
      <c r="B214" t="s">
        <v>943</v>
      </c>
      <c r="C214" t="s">
        <v>359</v>
      </c>
      <c r="D214">
        <v>45</v>
      </c>
      <c r="E214">
        <v>103.82</v>
      </c>
      <c r="F214">
        <v>149.71</v>
      </c>
      <c r="G214">
        <v>148.4</v>
      </c>
      <c r="H214">
        <v>6678</v>
      </c>
      <c r="I214">
        <v>4671.8999999999996</v>
      </c>
      <c r="J214">
        <v>2006.1</v>
      </c>
      <c r="K214">
        <v>0.3004</v>
      </c>
      <c r="L214" t="str">
        <f>VLOOKUP(C:C,Products!A:B,2,)</f>
        <v>Product 91</v>
      </c>
      <c r="M214" t="str">
        <f>VLOOKUP(C:C,Products!A:C,3,)</f>
        <v>Household</v>
      </c>
      <c r="N214" t="str">
        <f>VLOOKUP(B:B,Orders!A:C,3,)</f>
        <v>WH-NRB-001</v>
      </c>
      <c r="O214" s="10" t="str">
        <f>VLOOKUP(B:B,Orders!A:B,2,)</f>
        <v>CUST-000038</v>
      </c>
      <c r="P214" s="10" t="str">
        <f>VLOOKUP(OrderDetails!O:O,Customers!A:B,2,)</f>
        <v>Customer 38</v>
      </c>
      <c r="Q214" s="10" t="str">
        <f>VLOOKUP(O:O,Customers!A:C,3,)</f>
        <v>Nakuru</v>
      </c>
      <c r="R214" s="10">
        <f>VLOOKUP(OrderDetails!C:C,Inventory!B:F,5,)</f>
        <v>23359.5</v>
      </c>
      <c r="S214" s="10">
        <f>VLOOKUP(OrderDetails!B:B,Table8[[OrderID]:[DeliveryDays]],5,)</f>
        <v>3</v>
      </c>
    </row>
    <row r="215" spans="1:19" x14ac:dyDescent="0.25">
      <c r="A215" t="s">
        <v>2147</v>
      </c>
      <c r="B215" t="s">
        <v>1083</v>
      </c>
      <c r="C215" t="s">
        <v>397</v>
      </c>
      <c r="D215">
        <v>21</v>
      </c>
      <c r="E215">
        <v>84.64</v>
      </c>
      <c r="F215">
        <v>124.5</v>
      </c>
      <c r="G215">
        <v>133.87</v>
      </c>
      <c r="H215">
        <v>2811.27</v>
      </c>
      <c r="I215">
        <v>1777.44</v>
      </c>
      <c r="J215">
        <v>1033.83</v>
      </c>
      <c r="K215">
        <v>0.36770000000000003</v>
      </c>
      <c r="L215" t="str">
        <f>VLOOKUP(C:C,Products!A:B,2,)</f>
        <v>Product 110</v>
      </c>
      <c r="M215" t="str">
        <f>VLOOKUP(C:C,Products!A:C,3,)</f>
        <v>Snacks</v>
      </c>
      <c r="N215" t="str">
        <f>VLOOKUP(B:B,Orders!A:C,3,)</f>
        <v>WH-NRB-001</v>
      </c>
      <c r="O215" s="10" t="str">
        <f>VLOOKUP(B:B,Orders!A:B,2,)</f>
        <v>CUST-000007</v>
      </c>
      <c r="P215" s="10" t="str">
        <f>VLOOKUP(OrderDetails!O:O,Customers!A:B,2,)</f>
        <v>Customer 7</v>
      </c>
      <c r="Q215" s="10" t="str">
        <f>VLOOKUP(O:O,Customers!A:C,3,)</f>
        <v>Nakuru</v>
      </c>
      <c r="R215" s="10">
        <f>VLOOKUP(OrderDetails!C:C,Inventory!B:F,5,)</f>
        <v>34279.199999999997</v>
      </c>
      <c r="S215" s="10">
        <f>VLOOKUP(OrderDetails!B:B,Table8[[OrderID]:[DeliveryDays]],5,)</f>
        <v>1</v>
      </c>
    </row>
    <row r="216" spans="1:19" x14ac:dyDescent="0.25">
      <c r="A216" t="s">
        <v>2148</v>
      </c>
      <c r="B216" t="s">
        <v>1039</v>
      </c>
      <c r="C216" t="s">
        <v>317</v>
      </c>
      <c r="D216">
        <v>48</v>
      </c>
      <c r="E216">
        <v>494.1</v>
      </c>
      <c r="F216">
        <v>659.45</v>
      </c>
      <c r="G216">
        <v>655.55</v>
      </c>
      <c r="H216">
        <v>31466.400000000001</v>
      </c>
      <c r="I216">
        <v>23716.799999999999</v>
      </c>
      <c r="J216">
        <v>7749.6</v>
      </c>
      <c r="K216">
        <v>0.24629999999999999</v>
      </c>
      <c r="L216" t="str">
        <f>VLOOKUP(C:C,Products!A:B,2,)</f>
        <v>Product 70</v>
      </c>
      <c r="M216" t="str">
        <f>VLOOKUP(C:C,Products!A:C,3,)</f>
        <v>Dairy</v>
      </c>
      <c r="N216" t="str">
        <f>VLOOKUP(B:B,Orders!A:C,3,)</f>
        <v>WH-KSM-003</v>
      </c>
      <c r="O216" s="10" t="str">
        <f>VLOOKUP(B:B,Orders!A:B,2,)</f>
        <v>CUST-000078</v>
      </c>
      <c r="P216" s="10" t="str">
        <f>VLOOKUP(OrderDetails!O:O,Customers!A:B,2,)</f>
        <v>Customer 78</v>
      </c>
      <c r="Q216" s="10" t="str">
        <f>VLOOKUP(O:O,Customers!A:C,3,)</f>
        <v>Nakuru</v>
      </c>
      <c r="R216" s="10">
        <f>VLOOKUP(OrderDetails!C:C,Inventory!B:F,5,)</f>
        <v>214439.4</v>
      </c>
      <c r="S216" s="10">
        <f>VLOOKUP(OrderDetails!B:B,Table8[[OrderID]:[DeliveryDays]],5,)</f>
        <v>3</v>
      </c>
    </row>
    <row r="217" spans="1:19" x14ac:dyDescent="0.25">
      <c r="A217" t="s">
        <v>2149</v>
      </c>
      <c r="B217" t="s">
        <v>590</v>
      </c>
      <c r="C217" t="s">
        <v>253</v>
      </c>
      <c r="D217">
        <v>49</v>
      </c>
      <c r="E217">
        <v>93.95</v>
      </c>
      <c r="F217">
        <v>142.47999999999999</v>
      </c>
      <c r="G217">
        <v>136.57</v>
      </c>
      <c r="H217">
        <v>6691.93</v>
      </c>
      <c r="I217">
        <v>4603.55</v>
      </c>
      <c r="J217">
        <v>2088.38</v>
      </c>
      <c r="K217">
        <v>0.31209999999999999</v>
      </c>
      <c r="L217" t="str">
        <f>VLOOKUP(C:C,Products!A:B,2,)</f>
        <v>Product 38</v>
      </c>
      <c r="M217" t="str">
        <f>VLOOKUP(C:C,Products!A:C,3,)</f>
        <v>Beverages</v>
      </c>
      <c r="N217" t="str">
        <f>VLOOKUP(B:B,Orders!A:C,3,)</f>
        <v>WH-MSA-002</v>
      </c>
      <c r="O217" s="10" t="str">
        <f>VLOOKUP(B:B,Orders!A:B,2,)</f>
        <v>CUST-000010</v>
      </c>
      <c r="P217" s="10" t="str">
        <f>VLOOKUP(OrderDetails!O:O,Customers!A:B,2,)</f>
        <v>Customer 10</v>
      </c>
      <c r="Q217" s="10" t="str">
        <f>VLOOKUP(O:O,Customers!A:C,3,)</f>
        <v>Eldoret</v>
      </c>
      <c r="R217" s="10">
        <f>VLOOKUP(OrderDetails!C:C,Inventory!B:F,5,)</f>
        <v>12965.1</v>
      </c>
      <c r="S217" s="10">
        <f>VLOOKUP(OrderDetails!B:B,Table8[[OrderID]:[DeliveryDays]],5,)</f>
        <v>2</v>
      </c>
    </row>
    <row r="218" spans="1:19" x14ac:dyDescent="0.25">
      <c r="A218" t="s">
        <v>2150</v>
      </c>
      <c r="B218" t="s">
        <v>490</v>
      </c>
      <c r="C218" t="s">
        <v>176</v>
      </c>
      <c r="D218">
        <v>34</v>
      </c>
      <c r="E218">
        <v>477.82</v>
      </c>
      <c r="F218">
        <v>747.13</v>
      </c>
      <c r="G218">
        <v>715.66</v>
      </c>
      <c r="H218">
        <v>24332.44</v>
      </c>
      <c r="I218">
        <v>16245.88</v>
      </c>
      <c r="J218">
        <v>8086.56</v>
      </c>
      <c r="K218">
        <v>0.33229999999999998</v>
      </c>
      <c r="L218" t="str">
        <f>VLOOKUP(C:C,Products!A:B,2,)</f>
        <v>Product 2</v>
      </c>
      <c r="M218" t="str">
        <f>VLOOKUP(C:C,Products!A:C,3,)</f>
        <v>Household</v>
      </c>
      <c r="N218" t="str">
        <f>VLOOKUP(B:B,Orders!A:C,3,)</f>
        <v>WH-NKR-004</v>
      </c>
      <c r="O218" s="10" t="str">
        <f>VLOOKUP(B:B,Orders!A:B,2,)</f>
        <v>CUST-000042</v>
      </c>
      <c r="P218" s="10" t="str">
        <f>VLOOKUP(OrderDetails!O:O,Customers!A:B,2,)</f>
        <v>Customer 42</v>
      </c>
      <c r="Q218" s="10" t="str">
        <f>VLOOKUP(O:O,Customers!A:C,3,)</f>
        <v>Kisumu</v>
      </c>
      <c r="R218" s="10">
        <f>VLOOKUP(OrderDetails!C:C,Inventory!B:F,5,)</f>
        <v>45392.9</v>
      </c>
      <c r="S218" s="10">
        <f>VLOOKUP(OrderDetails!B:B,Table8[[OrderID]:[DeliveryDays]],5,)</f>
        <v>6</v>
      </c>
    </row>
    <row r="219" spans="1:19" x14ac:dyDescent="0.25">
      <c r="A219" t="s">
        <v>2151</v>
      </c>
      <c r="B219" t="s">
        <v>1541</v>
      </c>
      <c r="C219" t="s">
        <v>349</v>
      </c>
      <c r="D219">
        <v>48</v>
      </c>
      <c r="E219">
        <v>196.33</v>
      </c>
      <c r="F219">
        <v>246.04</v>
      </c>
      <c r="G219">
        <v>249.51</v>
      </c>
      <c r="H219">
        <v>11976.48</v>
      </c>
      <c r="I219">
        <v>9423.84</v>
      </c>
      <c r="J219">
        <v>2552.64</v>
      </c>
      <c r="K219">
        <v>0.21310000000000001</v>
      </c>
      <c r="L219" t="str">
        <f>VLOOKUP(C:C,Products!A:B,2,)</f>
        <v>Product 86</v>
      </c>
      <c r="M219" t="str">
        <f>VLOOKUP(C:C,Products!A:C,3,)</f>
        <v>Frozen</v>
      </c>
      <c r="N219" t="str">
        <f>VLOOKUP(B:B,Orders!A:C,3,)</f>
        <v>WH-NRB-001</v>
      </c>
      <c r="O219" s="10" t="str">
        <f>VLOOKUP(B:B,Orders!A:B,2,)</f>
        <v>CUST-000018</v>
      </c>
      <c r="P219" s="10" t="str">
        <f>VLOOKUP(OrderDetails!O:O,Customers!A:B,2,)</f>
        <v>Customer 18</v>
      </c>
      <c r="Q219" s="10" t="str">
        <f>VLOOKUP(O:O,Customers!A:C,3,)</f>
        <v>Nakuru</v>
      </c>
      <c r="R219" s="10">
        <f>VLOOKUP(OrderDetails!C:C,Inventory!B:F,5,)</f>
        <v>55561.39</v>
      </c>
      <c r="S219" s="10">
        <f>VLOOKUP(OrderDetails!B:B,Table8[[OrderID]:[DeliveryDays]],5,)</f>
        <v>1</v>
      </c>
    </row>
    <row r="220" spans="1:19" x14ac:dyDescent="0.25">
      <c r="A220" t="s">
        <v>2152</v>
      </c>
      <c r="B220" t="s">
        <v>1567</v>
      </c>
      <c r="C220" t="s">
        <v>345</v>
      </c>
      <c r="D220">
        <v>14</v>
      </c>
      <c r="E220">
        <v>78.599999999999994</v>
      </c>
      <c r="F220">
        <v>122.97</v>
      </c>
      <c r="G220">
        <v>134.01</v>
      </c>
      <c r="H220">
        <v>1876.14</v>
      </c>
      <c r="I220">
        <v>1100.4000000000001</v>
      </c>
      <c r="J220">
        <v>775.74</v>
      </c>
      <c r="K220">
        <v>0.41349999999999998</v>
      </c>
      <c r="L220" t="str">
        <f>VLOOKUP(C:C,Products!A:B,2,)</f>
        <v>Product 84</v>
      </c>
      <c r="M220" t="str">
        <f>VLOOKUP(C:C,Products!A:C,3,)</f>
        <v>Snacks</v>
      </c>
      <c r="N220" t="str">
        <f>VLOOKUP(B:B,Orders!A:C,3,)</f>
        <v>WH-MSA-002</v>
      </c>
      <c r="O220" s="10" t="str">
        <f>VLOOKUP(B:B,Orders!A:B,2,)</f>
        <v>CUST-000077</v>
      </c>
      <c r="P220" s="10" t="str">
        <f>VLOOKUP(OrderDetails!O:O,Customers!A:B,2,)</f>
        <v>Customer 77</v>
      </c>
      <c r="Q220" s="10" t="str">
        <f>VLOOKUP(O:O,Customers!A:C,3,)</f>
        <v>Nairobi</v>
      </c>
      <c r="R220" s="10">
        <f>VLOOKUP(OrderDetails!C:C,Inventory!B:F,5,)</f>
        <v>7074</v>
      </c>
      <c r="S220" s="10">
        <f>VLOOKUP(OrderDetails!B:B,Table8[[OrderID]:[DeliveryDays]],5,)</f>
        <v>1</v>
      </c>
    </row>
    <row r="221" spans="1:19" x14ac:dyDescent="0.25">
      <c r="A221" t="s">
        <v>2153</v>
      </c>
      <c r="B221" t="s">
        <v>693</v>
      </c>
      <c r="C221" t="s">
        <v>355</v>
      </c>
      <c r="D221">
        <v>23</v>
      </c>
      <c r="E221">
        <v>449.25</v>
      </c>
      <c r="F221">
        <v>562.36</v>
      </c>
      <c r="G221">
        <v>558.36</v>
      </c>
      <c r="H221">
        <v>12842.28</v>
      </c>
      <c r="I221">
        <v>10332.75</v>
      </c>
      <c r="J221">
        <v>2509.5300000000002</v>
      </c>
      <c r="K221">
        <v>0.19539999999999999</v>
      </c>
      <c r="L221" t="str">
        <f>VLOOKUP(C:C,Products!A:B,2,)</f>
        <v>Product 89</v>
      </c>
      <c r="M221" t="str">
        <f>VLOOKUP(C:C,Products!A:C,3,)</f>
        <v>Frozen</v>
      </c>
      <c r="N221" t="str">
        <f>VLOOKUP(B:B,Orders!A:C,3,)</f>
        <v>WH-NKR-004</v>
      </c>
      <c r="O221" s="10" t="str">
        <f>VLOOKUP(B:B,Orders!A:B,2,)</f>
        <v>CUST-000032</v>
      </c>
      <c r="P221" s="10" t="str">
        <f>VLOOKUP(OrderDetails!O:O,Customers!A:B,2,)</f>
        <v>Customer 32</v>
      </c>
      <c r="Q221" s="10" t="str">
        <f>VLOOKUP(O:O,Customers!A:C,3,)</f>
        <v>Mombasa</v>
      </c>
      <c r="R221" s="10">
        <f>VLOOKUP(OrderDetails!C:C,Inventory!B:F,5,)</f>
        <v>146455.5</v>
      </c>
      <c r="S221" s="10">
        <f>VLOOKUP(OrderDetails!B:B,Table8[[OrderID]:[DeliveryDays]],5,)</f>
        <v>3</v>
      </c>
    </row>
    <row r="222" spans="1:19" x14ac:dyDescent="0.25">
      <c r="A222" t="s">
        <v>2154</v>
      </c>
      <c r="B222" t="s">
        <v>1590</v>
      </c>
      <c r="C222" t="s">
        <v>335</v>
      </c>
      <c r="D222">
        <v>33</v>
      </c>
      <c r="E222">
        <v>211.31</v>
      </c>
      <c r="F222">
        <v>329.75</v>
      </c>
      <c r="G222">
        <v>334.39</v>
      </c>
      <c r="H222">
        <v>11034.87</v>
      </c>
      <c r="I222">
        <v>6973.23</v>
      </c>
      <c r="J222">
        <v>4061.64</v>
      </c>
      <c r="K222">
        <v>0.36809999999999998</v>
      </c>
      <c r="L222" t="str">
        <f>VLOOKUP(C:C,Products!A:B,2,)</f>
        <v>Product 79</v>
      </c>
      <c r="M222" t="str">
        <f>VLOOKUP(C:C,Products!A:C,3,)</f>
        <v>Snacks</v>
      </c>
      <c r="N222" t="str">
        <f>VLOOKUP(B:B,Orders!A:C,3,)</f>
        <v>WH-MSA-002</v>
      </c>
      <c r="O222" s="10" t="str">
        <f>VLOOKUP(B:B,Orders!A:B,2,)</f>
        <v>CUST-000072</v>
      </c>
      <c r="P222" s="10" t="str">
        <f>VLOOKUP(OrderDetails!O:O,Customers!A:B,2,)</f>
        <v>Customer 72</v>
      </c>
      <c r="Q222" s="10" t="str">
        <f>VLOOKUP(O:O,Customers!A:C,3,)</f>
        <v>Mombasa</v>
      </c>
      <c r="R222" s="10">
        <f>VLOOKUP(OrderDetails!C:C,Inventory!B:F,5,)</f>
        <v>42684.62</v>
      </c>
      <c r="S222" s="10">
        <f>VLOOKUP(OrderDetails!B:B,Table8[[OrderID]:[DeliveryDays]],5,)</f>
        <v>5</v>
      </c>
    </row>
    <row r="223" spans="1:19" x14ac:dyDescent="0.25">
      <c r="A223" t="s">
        <v>2155</v>
      </c>
      <c r="B223" t="s">
        <v>672</v>
      </c>
      <c r="C223" t="s">
        <v>403</v>
      </c>
      <c r="D223">
        <v>6</v>
      </c>
      <c r="E223">
        <v>468.36</v>
      </c>
      <c r="F223">
        <v>680.02</v>
      </c>
      <c r="G223">
        <v>656.42</v>
      </c>
      <c r="H223">
        <v>3938.52</v>
      </c>
      <c r="I223">
        <v>2810.16</v>
      </c>
      <c r="J223">
        <v>1128.3599999999999</v>
      </c>
      <c r="K223">
        <v>0.28649999999999998</v>
      </c>
      <c r="L223" t="str">
        <f>VLOOKUP(C:C,Products!A:B,2,)</f>
        <v>Product 113</v>
      </c>
      <c r="M223" t="str">
        <f>VLOOKUP(C:C,Products!A:C,3,)</f>
        <v>Dairy</v>
      </c>
      <c r="N223" t="str">
        <f>VLOOKUP(B:B,Orders!A:C,3,)</f>
        <v>WH-MSA-002</v>
      </c>
      <c r="O223" s="10" t="str">
        <f>VLOOKUP(B:B,Orders!A:B,2,)</f>
        <v>CUST-000069</v>
      </c>
      <c r="P223" s="10" t="str">
        <f>VLOOKUP(OrderDetails!O:O,Customers!A:B,2,)</f>
        <v>Customer 69</v>
      </c>
      <c r="Q223" s="10" t="str">
        <f>VLOOKUP(O:O,Customers!A:C,3,)</f>
        <v>Nairobi</v>
      </c>
      <c r="R223" s="10">
        <f>VLOOKUP(OrderDetails!C:C,Inventory!B:F,5,)</f>
        <v>110064.6</v>
      </c>
      <c r="S223" s="10">
        <f>VLOOKUP(OrderDetails!B:B,Table8[[OrderID]:[DeliveryDays]],5,)</f>
        <v>4</v>
      </c>
    </row>
    <row r="224" spans="1:19" x14ac:dyDescent="0.25">
      <c r="A224" t="s">
        <v>2156</v>
      </c>
      <c r="B224" t="s">
        <v>821</v>
      </c>
      <c r="C224" t="s">
        <v>363</v>
      </c>
      <c r="D224">
        <v>40</v>
      </c>
      <c r="E224">
        <v>392.35</v>
      </c>
      <c r="F224">
        <v>579.97</v>
      </c>
      <c r="G224">
        <v>593.91</v>
      </c>
      <c r="H224">
        <v>23756.400000000001</v>
      </c>
      <c r="I224">
        <v>15694</v>
      </c>
      <c r="J224">
        <v>8062.4</v>
      </c>
      <c r="K224">
        <v>0.33939999999999998</v>
      </c>
      <c r="L224" t="str">
        <f>VLOOKUP(C:C,Products!A:B,2,)</f>
        <v>Product 93</v>
      </c>
      <c r="M224" t="str">
        <f>VLOOKUP(C:C,Products!A:C,3,)</f>
        <v>Snacks</v>
      </c>
      <c r="N224" t="str">
        <f>VLOOKUP(B:B,Orders!A:C,3,)</f>
        <v>WH-MSA-002</v>
      </c>
      <c r="O224" s="10" t="str">
        <f>VLOOKUP(B:B,Orders!A:B,2,)</f>
        <v>CUST-000003</v>
      </c>
      <c r="P224" s="10" t="str">
        <f>VLOOKUP(OrderDetails!O:O,Customers!A:B,2,)</f>
        <v>Customer 3</v>
      </c>
      <c r="Q224" s="10" t="str">
        <f>VLOOKUP(O:O,Customers!A:C,3,)</f>
        <v>Eldoret</v>
      </c>
      <c r="R224" s="10">
        <f>VLOOKUP(OrderDetails!C:C,Inventory!B:F,5,)</f>
        <v>153408.85</v>
      </c>
      <c r="S224" s="10">
        <f>VLOOKUP(OrderDetails!B:B,Table8[[OrderID]:[DeliveryDays]],5,)</f>
        <v>6</v>
      </c>
    </row>
    <row r="225" spans="1:19" x14ac:dyDescent="0.25">
      <c r="A225" t="s">
        <v>2157</v>
      </c>
      <c r="B225" t="s">
        <v>902</v>
      </c>
      <c r="C225" t="s">
        <v>321</v>
      </c>
      <c r="D225">
        <v>23</v>
      </c>
      <c r="E225">
        <v>139.41999999999999</v>
      </c>
      <c r="F225">
        <v>218.06</v>
      </c>
      <c r="G225">
        <v>229.94</v>
      </c>
      <c r="H225">
        <v>5288.62</v>
      </c>
      <c r="I225">
        <v>3206.66</v>
      </c>
      <c r="J225">
        <v>2081.96</v>
      </c>
      <c r="K225">
        <v>0.39369999999999999</v>
      </c>
      <c r="L225" t="str">
        <f>VLOOKUP(C:C,Products!A:B,2,)</f>
        <v>Product 72</v>
      </c>
      <c r="M225" t="str">
        <f>VLOOKUP(C:C,Products!A:C,3,)</f>
        <v>Household</v>
      </c>
      <c r="N225" t="str">
        <f>VLOOKUP(B:B,Orders!A:C,3,)</f>
        <v>WH-KSM-003</v>
      </c>
      <c r="O225" s="10" t="str">
        <f>VLOOKUP(B:B,Orders!A:B,2,)</f>
        <v>CUST-000029</v>
      </c>
      <c r="P225" s="10" t="str">
        <f>VLOOKUP(OrderDetails!O:O,Customers!A:B,2,)</f>
        <v>Customer 29</v>
      </c>
      <c r="Q225" s="10" t="str">
        <f>VLOOKUP(O:O,Customers!A:C,3,)</f>
        <v>Mombasa</v>
      </c>
      <c r="R225" s="10">
        <f>VLOOKUP(OrderDetails!C:C,Inventory!B:F,5,)</f>
        <v>45032.66</v>
      </c>
      <c r="S225" s="10">
        <f>VLOOKUP(OrderDetails!B:B,Table8[[OrderID]:[DeliveryDays]],5,)</f>
        <v>4</v>
      </c>
    </row>
    <row r="226" spans="1:19" x14ac:dyDescent="0.25">
      <c r="A226" t="s">
        <v>2158</v>
      </c>
      <c r="B226" t="s">
        <v>1403</v>
      </c>
      <c r="C226" t="s">
        <v>251</v>
      </c>
      <c r="D226">
        <v>11</v>
      </c>
      <c r="E226">
        <v>187.08</v>
      </c>
      <c r="F226">
        <v>277.86</v>
      </c>
      <c r="G226">
        <v>275.27</v>
      </c>
      <c r="H226">
        <v>3027.97</v>
      </c>
      <c r="I226">
        <v>2057.88</v>
      </c>
      <c r="J226">
        <v>970.09</v>
      </c>
      <c r="K226">
        <v>0.32040000000000002</v>
      </c>
      <c r="L226" t="str">
        <f>VLOOKUP(C:C,Products!A:B,2,)</f>
        <v>Product 37</v>
      </c>
      <c r="M226" t="str">
        <f>VLOOKUP(C:C,Products!A:C,3,)</f>
        <v>Beverages</v>
      </c>
      <c r="N226" t="str">
        <f>VLOOKUP(B:B,Orders!A:C,3,)</f>
        <v>WH-NRB-001</v>
      </c>
      <c r="O226" s="10" t="str">
        <f>VLOOKUP(B:B,Orders!A:B,2,)</f>
        <v>CUST-000032</v>
      </c>
      <c r="P226" s="10" t="str">
        <f>VLOOKUP(OrderDetails!O:O,Customers!A:B,2,)</f>
        <v>Customer 32</v>
      </c>
      <c r="Q226" s="10" t="str">
        <f>VLOOKUP(O:O,Customers!A:C,3,)</f>
        <v>Mombasa</v>
      </c>
      <c r="R226" s="10">
        <f>VLOOKUP(OrderDetails!C:C,Inventory!B:F,5,)</f>
        <v>64729.68</v>
      </c>
      <c r="S226" s="10">
        <f>VLOOKUP(OrderDetails!B:B,Table8[[OrderID]:[DeliveryDays]],5,)</f>
        <v>5</v>
      </c>
    </row>
    <row r="227" spans="1:19" x14ac:dyDescent="0.25">
      <c r="A227" t="s">
        <v>2159</v>
      </c>
      <c r="B227" t="s">
        <v>1634</v>
      </c>
      <c r="C227" t="s">
        <v>275</v>
      </c>
      <c r="D227">
        <v>30</v>
      </c>
      <c r="E227">
        <v>296.02</v>
      </c>
      <c r="F227">
        <v>374.25</v>
      </c>
      <c r="G227">
        <v>372.19</v>
      </c>
      <c r="H227">
        <v>11165.7</v>
      </c>
      <c r="I227">
        <v>8880.6</v>
      </c>
      <c r="J227">
        <v>2285.1</v>
      </c>
      <c r="K227">
        <v>0.20469999999999999</v>
      </c>
      <c r="L227" t="str">
        <f>VLOOKUP(C:C,Products!A:B,2,)</f>
        <v>Product 49</v>
      </c>
      <c r="M227" t="str">
        <f>VLOOKUP(C:C,Products!A:C,3,)</f>
        <v>Snacks</v>
      </c>
      <c r="N227" t="str">
        <f>VLOOKUP(B:B,Orders!A:C,3,)</f>
        <v>WH-NKR-004</v>
      </c>
      <c r="O227" s="10" t="str">
        <f>VLOOKUP(B:B,Orders!A:B,2,)</f>
        <v>CUST-000079</v>
      </c>
      <c r="P227" s="10" t="str">
        <f>VLOOKUP(OrderDetails!O:O,Customers!A:B,2,)</f>
        <v>Customer 79</v>
      </c>
      <c r="Q227" s="10" t="str">
        <f>VLOOKUP(O:O,Customers!A:C,3,)</f>
        <v>Mombasa</v>
      </c>
      <c r="R227" s="10">
        <f>VLOOKUP(OrderDetails!C:C,Inventory!B:F,5,)</f>
        <v>134393.07999999999</v>
      </c>
      <c r="S227" s="10">
        <f>VLOOKUP(OrderDetails!B:B,Table8[[OrderID]:[DeliveryDays]],5,)</f>
        <v>2</v>
      </c>
    </row>
    <row r="228" spans="1:19" x14ac:dyDescent="0.25">
      <c r="A228" t="s">
        <v>2160</v>
      </c>
      <c r="B228" t="s">
        <v>1470</v>
      </c>
      <c r="C228" t="s">
        <v>281</v>
      </c>
      <c r="D228">
        <v>19</v>
      </c>
      <c r="E228">
        <v>398.81</v>
      </c>
      <c r="F228">
        <v>500.83</v>
      </c>
      <c r="G228">
        <v>539.04</v>
      </c>
      <c r="H228">
        <v>10241.76</v>
      </c>
      <c r="I228">
        <v>7577.39</v>
      </c>
      <c r="J228">
        <v>2664.37</v>
      </c>
      <c r="K228">
        <v>0.2601</v>
      </c>
      <c r="L228" t="str">
        <f>VLOOKUP(C:C,Products!A:B,2,)</f>
        <v>Product 52</v>
      </c>
      <c r="M228" t="str">
        <f>VLOOKUP(C:C,Products!A:C,3,)</f>
        <v>Snacks</v>
      </c>
      <c r="N228" t="str">
        <f>VLOOKUP(B:B,Orders!A:C,3,)</f>
        <v>WH-NRB-001</v>
      </c>
      <c r="O228" s="10" t="str">
        <f>VLOOKUP(B:B,Orders!A:B,2,)</f>
        <v>CUST-000075</v>
      </c>
      <c r="P228" s="10" t="str">
        <f>VLOOKUP(OrderDetails!O:O,Customers!A:B,2,)</f>
        <v>Customer 75</v>
      </c>
      <c r="Q228" s="10" t="str">
        <f>VLOOKUP(O:O,Customers!A:C,3,)</f>
        <v>Mombasa</v>
      </c>
      <c r="R228" s="10">
        <f>VLOOKUP(OrderDetails!C:C,Inventory!B:F,5,)</f>
        <v>100101.31</v>
      </c>
      <c r="S228" s="10">
        <f>VLOOKUP(OrderDetails!B:B,Table8[[OrderID]:[DeliveryDays]],5,)</f>
        <v>6</v>
      </c>
    </row>
    <row r="229" spans="1:19" x14ac:dyDescent="0.25">
      <c r="A229" t="s">
        <v>2161</v>
      </c>
      <c r="B229" t="s">
        <v>984</v>
      </c>
      <c r="C229" t="s">
        <v>243</v>
      </c>
      <c r="D229">
        <v>42</v>
      </c>
      <c r="E229">
        <v>79.27</v>
      </c>
      <c r="F229">
        <v>103.11</v>
      </c>
      <c r="G229">
        <v>98.11</v>
      </c>
      <c r="H229">
        <v>4120.62</v>
      </c>
      <c r="I229">
        <v>3329.34</v>
      </c>
      <c r="J229">
        <v>791.28</v>
      </c>
      <c r="K229">
        <v>0.192</v>
      </c>
      <c r="L229" t="str">
        <f>VLOOKUP(C:C,Products!A:B,2,)</f>
        <v>Product 33</v>
      </c>
      <c r="M229" t="str">
        <f>VLOOKUP(C:C,Products!A:C,3,)</f>
        <v>Produce</v>
      </c>
      <c r="N229" t="str">
        <f>VLOOKUP(B:B,Orders!A:C,3,)</f>
        <v>WH-MSA-002</v>
      </c>
      <c r="O229" s="10" t="str">
        <f>VLOOKUP(B:B,Orders!A:B,2,)</f>
        <v>CUST-000009</v>
      </c>
      <c r="P229" s="10" t="str">
        <f>VLOOKUP(OrderDetails!O:O,Customers!A:B,2,)</f>
        <v>Customer 9</v>
      </c>
      <c r="Q229" s="10" t="str">
        <f>VLOOKUP(O:O,Customers!A:C,3,)</f>
        <v>Kisumu</v>
      </c>
      <c r="R229" s="10">
        <f>VLOOKUP(OrderDetails!C:C,Inventory!B:F,5,)</f>
        <v>6817.22</v>
      </c>
      <c r="S229" s="10">
        <f>VLOOKUP(OrderDetails!B:B,Table8[[OrderID]:[DeliveryDays]],5,)</f>
        <v>3</v>
      </c>
    </row>
    <row r="230" spans="1:19" x14ac:dyDescent="0.25">
      <c r="A230" t="s">
        <v>2162</v>
      </c>
      <c r="B230" t="s">
        <v>1444</v>
      </c>
      <c r="C230" t="s">
        <v>220</v>
      </c>
      <c r="D230">
        <v>7</v>
      </c>
      <c r="E230">
        <v>112.77</v>
      </c>
      <c r="F230">
        <v>150.9</v>
      </c>
      <c r="G230">
        <v>157.76</v>
      </c>
      <c r="H230">
        <v>1104.32</v>
      </c>
      <c r="I230">
        <v>789.39</v>
      </c>
      <c r="J230">
        <v>314.93</v>
      </c>
      <c r="K230">
        <v>0.28520000000000001</v>
      </c>
      <c r="L230" t="str">
        <f>VLOOKUP(C:C,Products!A:B,2,)</f>
        <v>Product 22</v>
      </c>
      <c r="M230" t="str">
        <f>VLOOKUP(C:C,Products!A:C,3,)</f>
        <v>Produce</v>
      </c>
      <c r="N230" t="str">
        <f>VLOOKUP(B:B,Orders!A:C,3,)</f>
        <v>WH-NKR-004</v>
      </c>
      <c r="O230" s="10" t="str">
        <f>VLOOKUP(B:B,Orders!A:B,2,)</f>
        <v>CUST-000064</v>
      </c>
      <c r="P230" s="10" t="str">
        <f>VLOOKUP(OrderDetails!O:O,Customers!A:B,2,)</f>
        <v>Customer 64</v>
      </c>
      <c r="Q230" s="10" t="str">
        <f>VLOOKUP(O:O,Customers!A:C,3,)</f>
        <v>Mombasa</v>
      </c>
      <c r="R230" s="10">
        <f>VLOOKUP(OrderDetails!C:C,Inventory!B:F,5,)</f>
        <v>35409.78</v>
      </c>
      <c r="S230" s="10">
        <f>VLOOKUP(OrderDetails!B:B,Table8[[OrderID]:[DeliveryDays]],5,)</f>
        <v>5</v>
      </c>
    </row>
    <row r="231" spans="1:19" x14ac:dyDescent="0.25">
      <c r="A231" t="s">
        <v>2163</v>
      </c>
      <c r="B231" t="s">
        <v>1309</v>
      </c>
      <c r="C231" t="s">
        <v>405</v>
      </c>
      <c r="D231">
        <v>42</v>
      </c>
      <c r="E231">
        <v>413.65</v>
      </c>
      <c r="F231">
        <v>588.37</v>
      </c>
      <c r="G231">
        <v>593.71</v>
      </c>
      <c r="H231">
        <v>24935.82</v>
      </c>
      <c r="I231">
        <v>17373.3</v>
      </c>
      <c r="J231">
        <v>7562.52</v>
      </c>
      <c r="K231">
        <v>0.30330000000000001</v>
      </c>
      <c r="L231" t="str">
        <f>VLOOKUP(C:C,Products!A:B,2,)</f>
        <v>Product 114</v>
      </c>
      <c r="M231" t="str">
        <f>VLOOKUP(C:C,Products!A:C,3,)</f>
        <v>Dairy</v>
      </c>
      <c r="N231" t="str">
        <f>VLOOKUP(B:B,Orders!A:C,3,)</f>
        <v>WH-MSA-002</v>
      </c>
      <c r="O231" s="10" t="str">
        <f>VLOOKUP(B:B,Orders!A:B,2,)</f>
        <v>CUST-000052</v>
      </c>
      <c r="P231" s="10" t="str">
        <f>VLOOKUP(OrderDetails!O:O,Customers!A:B,2,)</f>
        <v>Customer 52</v>
      </c>
      <c r="Q231" s="10" t="str">
        <f>VLOOKUP(O:O,Customers!A:C,3,)</f>
        <v>Kisumu</v>
      </c>
      <c r="R231" s="10">
        <f>VLOOKUP(OrderDetails!C:C,Inventory!B:F,5,)</f>
        <v>43846.9</v>
      </c>
      <c r="S231" s="10">
        <f>VLOOKUP(OrderDetails!B:B,Table8[[OrderID]:[DeliveryDays]],5,)</f>
        <v>2</v>
      </c>
    </row>
    <row r="232" spans="1:19" x14ac:dyDescent="0.25">
      <c r="A232" t="s">
        <v>2164</v>
      </c>
      <c r="B232" t="s">
        <v>573</v>
      </c>
      <c r="C232" t="s">
        <v>399</v>
      </c>
      <c r="D232">
        <v>20</v>
      </c>
      <c r="E232">
        <v>180.39</v>
      </c>
      <c r="F232">
        <v>275.67</v>
      </c>
      <c r="G232">
        <v>274.22000000000003</v>
      </c>
      <c r="H232">
        <v>5484.4</v>
      </c>
      <c r="I232">
        <v>3607.8</v>
      </c>
      <c r="J232">
        <v>1876.6</v>
      </c>
      <c r="K232">
        <v>0.3422</v>
      </c>
      <c r="L232" t="str">
        <f>VLOOKUP(C:C,Products!A:B,2,)</f>
        <v>Product 111</v>
      </c>
      <c r="M232" t="str">
        <f>VLOOKUP(C:C,Products!A:C,3,)</f>
        <v>Frozen</v>
      </c>
      <c r="N232" t="str">
        <f>VLOOKUP(B:B,Orders!A:C,3,)</f>
        <v>WH-NKR-004</v>
      </c>
      <c r="O232" s="10" t="str">
        <f>VLOOKUP(B:B,Orders!A:B,2,)</f>
        <v>CUST-000041</v>
      </c>
      <c r="P232" s="10" t="str">
        <f>VLOOKUP(OrderDetails!O:O,Customers!A:B,2,)</f>
        <v>Customer 41</v>
      </c>
      <c r="Q232" s="10" t="str">
        <f>VLOOKUP(O:O,Customers!A:C,3,)</f>
        <v>Nakuru</v>
      </c>
      <c r="R232" s="10">
        <f>VLOOKUP(OrderDetails!C:C,Inventory!B:F,5,)</f>
        <v>57544.41</v>
      </c>
      <c r="S232" s="10">
        <f>VLOOKUP(OrderDetails!B:B,Table8[[OrderID]:[DeliveryDays]],5,)</f>
        <v>3</v>
      </c>
    </row>
    <row r="233" spans="1:19" x14ac:dyDescent="0.25">
      <c r="A233" t="s">
        <v>2165</v>
      </c>
      <c r="B233" t="s">
        <v>1092</v>
      </c>
      <c r="C233" t="s">
        <v>184</v>
      </c>
      <c r="D233">
        <v>6</v>
      </c>
      <c r="E233">
        <v>120.21</v>
      </c>
      <c r="F233">
        <v>159.85</v>
      </c>
      <c r="G233">
        <v>167.62</v>
      </c>
      <c r="H233">
        <v>1005.72</v>
      </c>
      <c r="I233">
        <v>721.26</v>
      </c>
      <c r="J233">
        <v>284.45999999999998</v>
      </c>
      <c r="K233">
        <v>0.2828</v>
      </c>
      <c r="L233" t="str">
        <f>VLOOKUP(C:C,Products!A:B,2,)</f>
        <v>Product 5</v>
      </c>
      <c r="M233" t="str">
        <f>VLOOKUP(C:C,Products!A:C,3,)</f>
        <v>Frozen</v>
      </c>
      <c r="N233" t="str">
        <f>VLOOKUP(B:B,Orders!A:C,3,)</f>
        <v>WH-NRB-001</v>
      </c>
      <c r="O233" s="10" t="str">
        <f>VLOOKUP(B:B,Orders!A:B,2,)</f>
        <v>CUST-000001</v>
      </c>
      <c r="P233" s="10" t="str">
        <f>VLOOKUP(OrderDetails!O:O,Customers!A:B,2,)</f>
        <v>Customer 1</v>
      </c>
      <c r="Q233" s="10" t="str">
        <f>VLOOKUP(O:O,Customers!A:C,3,)</f>
        <v>Eldoret</v>
      </c>
      <c r="R233" s="10">
        <f>VLOOKUP(OrderDetails!C:C,Inventory!B:F,5,)</f>
        <v>45439.38</v>
      </c>
      <c r="S233" s="10">
        <f>VLOOKUP(OrderDetails!B:B,Table8[[OrderID]:[DeliveryDays]],5,)</f>
        <v>6</v>
      </c>
    </row>
    <row r="234" spans="1:19" x14ac:dyDescent="0.25">
      <c r="A234" t="s">
        <v>2166</v>
      </c>
      <c r="B234" t="s">
        <v>1754</v>
      </c>
      <c r="C234" t="s">
        <v>383</v>
      </c>
      <c r="D234">
        <v>35</v>
      </c>
      <c r="E234">
        <v>191.46</v>
      </c>
      <c r="F234">
        <v>245.6</v>
      </c>
      <c r="G234">
        <v>264.07</v>
      </c>
      <c r="H234">
        <v>9242.4500000000007</v>
      </c>
      <c r="I234">
        <v>6701.1</v>
      </c>
      <c r="J234">
        <v>2541.35</v>
      </c>
      <c r="K234">
        <v>0.27500000000000002</v>
      </c>
      <c r="L234" t="str">
        <f>VLOOKUP(C:C,Products!A:B,2,)</f>
        <v>Product 103</v>
      </c>
      <c r="M234" t="str">
        <f>VLOOKUP(C:C,Products!A:C,3,)</f>
        <v>Dairy</v>
      </c>
      <c r="N234" t="str">
        <f>VLOOKUP(B:B,Orders!A:C,3,)</f>
        <v>WH-MSA-002</v>
      </c>
      <c r="O234" s="10" t="str">
        <f>VLOOKUP(B:B,Orders!A:B,2,)</f>
        <v>CUST-000038</v>
      </c>
      <c r="P234" s="10" t="str">
        <f>VLOOKUP(OrderDetails!O:O,Customers!A:B,2,)</f>
        <v>Customer 38</v>
      </c>
      <c r="Q234" s="10" t="str">
        <f>VLOOKUP(O:O,Customers!A:C,3,)</f>
        <v>Nakuru</v>
      </c>
      <c r="R234" s="10">
        <f>VLOOKUP(OrderDetails!C:C,Inventory!B:F,5,)</f>
        <v>55140.480000000003</v>
      </c>
      <c r="S234" s="10">
        <f>VLOOKUP(OrderDetails!B:B,Table8[[OrderID]:[DeliveryDays]],5,)</f>
        <v>2</v>
      </c>
    </row>
    <row r="235" spans="1:19" x14ac:dyDescent="0.25">
      <c r="A235" t="s">
        <v>2167</v>
      </c>
      <c r="B235" t="s">
        <v>1046</v>
      </c>
      <c r="C235" t="s">
        <v>212</v>
      </c>
      <c r="D235">
        <v>32</v>
      </c>
      <c r="E235">
        <v>286.14</v>
      </c>
      <c r="F235">
        <v>428.08</v>
      </c>
      <c r="G235">
        <v>442.53</v>
      </c>
      <c r="H235">
        <v>14160.96</v>
      </c>
      <c r="I235">
        <v>9156.48</v>
      </c>
      <c r="J235">
        <v>5004.4799999999996</v>
      </c>
      <c r="K235">
        <v>0.35339999999999999</v>
      </c>
      <c r="L235" t="str">
        <f>VLOOKUP(C:C,Products!A:B,2,)</f>
        <v>Product 18</v>
      </c>
      <c r="M235" t="str">
        <f>VLOOKUP(C:C,Products!A:C,3,)</f>
        <v>Snacks</v>
      </c>
      <c r="N235" t="str">
        <f>VLOOKUP(B:B,Orders!A:C,3,)</f>
        <v>WH-NRB-001</v>
      </c>
      <c r="O235" s="10" t="str">
        <f>VLOOKUP(B:B,Orders!A:B,2,)</f>
        <v>CUST-000001</v>
      </c>
      <c r="P235" s="10" t="str">
        <f>VLOOKUP(OrderDetails!O:O,Customers!A:B,2,)</f>
        <v>Customer 1</v>
      </c>
      <c r="Q235" s="10" t="str">
        <f>VLOOKUP(O:O,Customers!A:C,3,)</f>
        <v>Eldoret</v>
      </c>
      <c r="R235" s="10">
        <f>VLOOKUP(OrderDetails!C:C,Inventory!B:F,5,)</f>
        <v>32333.82</v>
      </c>
      <c r="S235" s="10">
        <f>VLOOKUP(OrderDetails!B:B,Table8[[OrderID]:[DeliveryDays]],5,)</f>
        <v>6</v>
      </c>
    </row>
    <row r="236" spans="1:19" x14ac:dyDescent="0.25">
      <c r="A236" t="s">
        <v>2168</v>
      </c>
      <c r="B236" t="s">
        <v>1246</v>
      </c>
      <c r="C236" t="s">
        <v>253</v>
      </c>
      <c r="D236">
        <v>11</v>
      </c>
      <c r="E236">
        <v>93.95</v>
      </c>
      <c r="F236">
        <v>142.47999999999999</v>
      </c>
      <c r="G236">
        <v>136.02000000000001</v>
      </c>
      <c r="H236">
        <v>1496.22</v>
      </c>
      <c r="I236">
        <v>1033.45</v>
      </c>
      <c r="J236">
        <v>462.77</v>
      </c>
      <c r="K236">
        <v>0.30930000000000002</v>
      </c>
      <c r="L236" t="str">
        <f>VLOOKUP(C:C,Products!A:B,2,)</f>
        <v>Product 38</v>
      </c>
      <c r="M236" t="str">
        <f>VLOOKUP(C:C,Products!A:C,3,)</f>
        <v>Beverages</v>
      </c>
      <c r="N236" t="str">
        <f>VLOOKUP(B:B,Orders!A:C,3,)</f>
        <v>WH-MSA-002</v>
      </c>
      <c r="O236" s="10" t="str">
        <f>VLOOKUP(B:B,Orders!A:B,2,)</f>
        <v>CUST-000039</v>
      </c>
      <c r="P236" s="10" t="str">
        <f>VLOOKUP(OrderDetails!O:O,Customers!A:B,2,)</f>
        <v>Customer 39</v>
      </c>
      <c r="Q236" s="10" t="str">
        <f>VLOOKUP(O:O,Customers!A:C,3,)</f>
        <v>Mombasa</v>
      </c>
      <c r="R236" s="10">
        <f>VLOOKUP(OrderDetails!C:C,Inventory!B:F,5,)</f>
        <v>12965.1</v>
      </c>
      <c r="S236" s="10">
        <f>VLOOKUP(OrderDetails!B:B,Table8[[OrderID]:[DeliveryDays]],5,)</f>
        <v>3</v>
      </c>
    </row>
    <row r="237" spans="1:19" x14ac:dyDescent="0.25">
      <c r="A237" t="s">
        <v>2169</v>
      </c>
      <c r="B237" t="s">
        <v>1290</v>
      </c>
      <c r="C237" t="s">
        <v>413</v>
      </c>
      <c r="D237">
        <v>34</v>
      </c>
      <c r="E237">
        <v>133.96</v>
      </c>
      <c r="F237">
        <v>168.59</v>
      </c>
      <c r="G237">
        <v>171.83</v>
      </c>
      <c r="H237">
        <v>5842.22</v>
      </c>
      <c r="I237">
        <v>4554.6400000000003</v>
      </c>
      <c r="J237">
        <v>1287.58</v>
      </c>
      <c r="K237">
        <v>0.22040000000000001</v>
      </c>
      <c r="L237" t="str">
        <f>VLOOKUP(C:C,Products!A:B,2,)</f>
        <v>Product 118</v>
      </c>
      <c r="M237" t="str">
        <f>VLOOKUP(C:C,Products!A:C,3,)</f>
        <v>Household</v>
      </c>
      <c r="N237" t="str">
        <f>VLOOKUP(B:B,Orders!A:C,3,)</f>
        <v>WH-NKR-004</v>
      </c>
      <c r="O237" s="10" t="str">
        <f>VLOOKUP(B:B,Orders!A:B,2,)</f>
        <v>CUST-000073</v>
      </c>
      <c r="P237" s="10" t="str">
        <f>VLOOKUP(OrderDetails!O:O,Customers!A:B,2,)</f>
        <v>Customer 73</v>
      </c>
      <c r="Q237" s="10" t="str">
        <f>VLOOKUP(O:O,Customers!A:C,3,)</f>
        <v>Mombasa</v>
      </c>
      <c r="R237" s="10">
        <f>VLOOKUP(OrderDetails!C:C,Inventory!B:F,5,)</f>
        <v>48091.64</v>
      </c>
      <c r="S237" s="10">
        <f>VLOOKUP(OrderDetails!B:B,Table8[[OrderID]:[DeliveryDays]],5,)</f>
        <v>3</v>
      </c>
    </row>
    <row r="238" spans="1:19" x14ac:dyDescent="0.25">
      <c r="A238" t="s">
        <v>2170</v>
      </c>
      <c r="B238" t="s">
        <v>1008</v>
      </c>
      <c r="C238" t="s">
        <v>411</v>
      </c>
      <c r="D238">
        <v>47</v>
      </c>
      <c r="E238">
        <v>411.65</v>
      </c>
      <c r="F238">
        <v>555.02</v>
      </c>
      <c r="G238">
        <v>565.79999999999995</v>
      </c>
      <c r="H238">
        <v>26592.6</v>
      </c>
      <c r="I238">
        <v>19347.55</v>
      </c>
      <c r="J238">
        <v>7245.05</v>
      </c>
      <c r="K238">
        <v>0.27239999999999998</v>
      </c>
      <c r="L238" t="str">
        <f>VLOOKUP(C:C,Products!A:B,2,)</f>
        <v>Product 117</v>
      </c>
      <c r="M238" t="str">
        <f>VLOOKUP(C:C,Products!A:C,3,)</f>
        <v>Household</v>
      </c>
      <c r="N238" t="str">
        <f>VLOOKUP(B:B,Orders!A:C,3,)</f>
        <v>WH-NRB-001</v>
      </c>
      <c r="O238" s="10" t="str">
        <f>VLOOKUP(B:B,Orders!A:B,2,)</f>
        <v>CUST-000033</v>
      </c>
      <c r="P238" s="10" t="str">
        <f>VLOOKUP(OrderDetails!O:O,Customers!A:B,2,)</f>
        <v>Customer 33</v>
      </c>
      <c r="Q238" s="10" t="str">
        <f>VLOOKUP(O:O,Customers!A:C,3,)</f>
        <v>Kisumu</v>
      </c>
      <c r="R238" s="10">
        <f>VLOOKUP(OrderDetails!C:C,Inventory!B:F,5,)</f>
        <v>41165</v>
      </c>
      <c r="S238" s="10">
        <f>VLOOKUP(OrderDetails!B:B,Table8[[OrderID]:[DeliveryDays]],5,)</f>
        <v>3</v>
      </c>
    </row>
    <row r="239" spans="1:19" x14ac:dyDescent="0.25">
      <c r="A239" t="s">
        <v>2171</v>
      </c>
      <c r="B239" t="s">
        <v>1449</v>
      </c>
      <c r="C239" t="s">
        <v>251</v>
      </c>
      <c r="D239">
        <v>11</v>
      </c>
      <c r="E239">
        <v>187.08</v>
      </c>
      <c r="F239">
        <v>277.86</v>
      </c>
      <c r="G239">
        <v>286.63</v>
      </c>
      <c r="H239">
        <v>3152.93</v>
      </c>
      <c r="I239">
        <v>2057.88</v>
      </c>
      <c r="J239">
        <v>1095.05</v>
      </c>
      <c r="K239">
        <v>0.3473</v>
      </c>
      <c r="L239" t="str">
        <f>VLOOKUP(C:C,Products!A:B,2,)</f>
        <v>Product 37</v>
      </c>
      <c r="M239" t="str">
        <f>VLOOKUP(C:C,Products!A:C,3,)</f>
        <v>Beverages</v>
      </c>
      <c r="N239" t="str">
        <f>VLOOKUP(B:B,Orders!A:C,3,)</f>
        <v>WH-NKR-004</v>
      </c>
      <c r="O239" s="10" t="str">
        <f>VLOOKUP(B:B,Orders!A:B,2,)</f>
        <v>CUST-000052</v>
      </c>
      <c r="P239" s="10" t="str">
        <f>VLOOKUP(OrderDetails!O:O,Customers!A:B,2,)</f>
        <v>Customer 52</v>
      </c>
      <c r="Q239" s="10" t="str">
        <f>VLOOKUP(O:O,Customers!A:C,3,)</f>
        <v>Kisumu</v>
      </c>
      <c r="R239" s="10">
        <f>VLOOKUP(OrderDetails!C:C,Inventory!B:F,5,)</f>
        <v>64729.68</v>
      </c>
      <c r="S239" s="10">
        <f>VLOOKUP(OrderDetails!B:B,Table8[[OrderID]:[DeliveryDays]],5,)</f>
        <v>1</v>
      </c>
    </row>
    <row r="240" spans="1:19" x14ac:dyDescent="0.25">
      <c r="A240" t="s">
        <v>2172</v>
      </c>
      <c r="B240" t="s">
        <v>1121</v>
      </c>
      <c r="C240" t="s">
        <v>365</v>
      </c>
      <c r="D240">
        <v>40</v>
      </c>
      <c r="E240">
        <v>302.57</v>
      </c>
      <c r="F240">
        <v>401.96</v>
      </c>
      <c r="G240">
        <v>422.32</v>
      </c>
      <c r="H240">
        <v>16892.8</v>
      </c>
      <c r="I240">
        <v>12102.8</v>
      </c>
      <c r="J240">
        <v>4790</v>
      </c>
      <c r="K240">
        <v>0.28360000000000002</v>
      </c>
      <c r="L240" t="str">
        <f>VLOOKUP(C:C,Products!A:B,2,)</f>
        <v>Product 94</v>
      </c>
      <c r="M240" t="str">
        <f>VLOOKUP(C:C,Products!A:C,3,)</f>
        <v>Frozen</v>
      </c>
      <c r="N240" t="str">
        <f>VLOOKUP(B:B,Orders!A:C,3,)</f>
        <v>WH-KSM-003</v>
      </c>
      <c r="O240" s="10" t="str">
        <f>VLOOKUP(B:B,Orders!A:B,2,)</f>
        <v>CUST-000029</v>
      </c>
      <c r="P240" s="10" t="str">
        <f>VLOOKUP(OrderDetails!O:O,Customers!A:B,2,)</f>
        <v>Customer 29</v>
      </c>
      <c r="Q240" s="10" t="str">
        <f>VLOOKUP(O:O,Customers!A:C,3,)</f>
        <v>Mombasa</v>
      </c>
      <c r="R240" s="10">
        <f>VLOOKUP(OrderDetails!C:C,Inventory!B:F,5,)</f>
        <v>133433.37</v>
      </c>
      <c r="S240" s="10">
        <f>VLOOKUP(OrderDetails!B:B,Table8[[OrderID]:[DeliveryDays]],5,)</f>
        <v>1</v>
      </c>
    </row>
    <row r="241" spans="1:19" x14ac:dyDescent="0.25">
      <c r="A241" t="s">
        <v>2173</v>
      </c>
      <c r="B241" t="s">
        <v>1678</v>
      </c>
      <c r="C241" t="s">
        <v>407</v>
      </c>
      <c r="D241">
        <v>33</v>
      </c>
      <c r="E241">
        <v>335.03</v>
      </c>
      <c r="F241">
        <v>441.68</v>
      </c>
      <c r="G241">
        <v>420.88</v>
      </c>
      <c r="H241">
        <v>13889.04</v>
      </c>
      <c r="I241">
        <v>11055.99</v>
      </c>
      <c r="J241">
        <v>2833.05</v>
      </c>
      <c r="K241">
        <v>0.20399999999999999</v>
      </c>
      <c r="L241" t="str">
        <f>VLOOKUP(C:C,Products!A:B,2,)</f>
        <v>Product 115</v>
      </c>
      <c r="M241" t="str">
        <f>VLOOKUP(C:C,Products!A:C,3,)</f>
        <v>Beverages</v>
      </c>
      <c r="N241" t="str">
        <f>VLOOKUP(B:B,Orders!A:C,3,)</f>
        <v>WH-KSM-003</v>
      </c>
      <c r="O241" s="10" t="str">
        <f>VLOOKUP(B:B,Orders!A:B,2,)</f>
        <v>CUST-000060</v>
      </c>
      <c r="P241" s="10" t="str">
        <f>VLOOKUP(OrderDetails!O:O,Customers!A:B,2,)</f>
        <v>Customer 60</v>
      </c>
      <c r="Q241" s="10" t="str">
        <f>VLOOKUP(O:O,Customers!A:C,3,)</f>
        <v>Nakuru</v>
      </c>
      <c r="R241" s="10">
        <f>VLOOKUP(OrderDetails!C:C,Inventory!B:F,5,)</f>
        <v>147748.23000000001</v>
      </c>
      <c r="S241" s="10">
        <f>VLOOKUP(OrderDetails!B:B,Table8[[OrderID]:[DeliveryDays]],5,)</f>
        <v>1</v>
      </c>
    </row>
    <row r="242" spans="1:19" x14ac:dyDescent="0.25">
      <c r="A242" t="s">
        <v>2174</v>
      </c>
      <c r="B242" t="s">
        <v>1552</v>
      </c>
      <c r="C242" t="s">
        <v>367</v>
      </c>
      <c r="D242">
        <v>28</v>
      </c>
      <c r="E242">
        <v>396.94</v>
      </c>
      <c r="F242">
        <v>595.12</v>
      </c>
      <c r="G242">
        <v>610.17999999999995</v>
      </c>
      <c r="H242">
        <v>17085.04</v>
      </c>
      <c r="I242">
        <v>11114.32</v>
      </c>
      <c r="J242">
        <v>5970.72</v>
      </c>
      <c r="K242">
        <v>0.34949999999999998</v>
      </c>
      <c r="L242" t="str">
        <f>VLOOKUP(C:C,Products!A:B,2,)</f>
        <v>Product 95</v>
      </c>
      <c r="M242" t="str">
        <f>VLOOKUP(C:C,Products!A:C,3,)</f>
        <v>Dairy</v>
      </c>
      <c r="N242" t="str">
        <f>VLOOKUP(B:B,Orders!A:C,3,)</f>
        <v>WH-KSM-003</v>
      </c>
      <c r="O242" s="10" t="str">
        <f>VLOOKUP(B:B,Orders!A:B,2,)</f>
        <v>CUST-000041</v>
      </c>
      <c r="P242" s="10" t="str">
        <f>VLOOKUP(OrderDetails!O:O,Customers!A:B,2,)</f>
        <v>Customer 41</v>
      </c>
      <c r="Q242" s="10" t="str">
        <f>VLOOKUP(O:O,Customers!A:C,3,)</f>
        <v>Nakuru</v>
      </c>
      <c r="R242" s="10">
        <f>VLOOKUP(OrderDetails!C:C,Inventory!B:F,5,)</f>
        <v>139722.88</v>
      </c>
      <c r="S242" s="10">
        <f>VLOOKUP(OrderDetails!B:B,Table8[[OrderID]:[DeliveryDays]],5,)</f>
        <v>4</v>
      </c>
    </row>
    <row r="243" spans="1:19" x14ac:dyDescent="0.25">
      <c r="A243" t="s">
        <v>2175</v>
      </c>
      <c r="B243" t="s">
        <v>1867</v>
      </c>
      <c r="C243" t="s">
        <v>305</v>
      </c>
      <c r="D243">
        <v>43</v>
      </c>
      <c r="E243">
        <v>210.54</v>
      </c>
      <c r="F243">
        <v>327.83</v>
      </c>
      <c r="G243">
        <v>340.37</v>
      </c>
      <c r="H243">
        <v>14635.91</v>
      </c>
      <c r="I243">
        <v>9053.2199999999993</v>
      </c>
      <c r="J243">
        <v>5582.69</v>
      </c>
      <c r="K243">
        <v>0.38140000000000002</v>
      </c>
      <c r="L243" t="str">
        <f>VLOOKUP(C:C,Products!A:B,2,)</f>
        <v>Product 64</v>
      </c>
      <c r="M243" t="str">
        <f>VLOOKUP(C:C,Products!A:C,3,)</f>
        <v>Produce</v>
      </c>
      <c r="N243" t="str">
        <f>VLOOKUP(B:B,Orders!A:C,3,)</f>
        <v>WH-NRB-001</v>
      </c>
      <c r="O243" s="10" t="str">
        <f>VLOOKUP(B:B,Orders!A:B,2,)</f>
        <v>CUST-000034</v>
      </c>
      <c r="P243" s="10" t="str">
        <f>VLOOKUP(OrderDetails!O:O,Customers!A:B,2,)</f>
        <v>Customer 34</v>
      </c>
      <c r="Q243" s="10" t="str">
        <f>VLOOKUP(O:O,Customers!A:C,3,)</f>
        <v>Mombasa</v>
      </c>
      <c r="R243" s="10">
        <f>VLOOKUP(OrderDetails!C:C,Inventory!B:F,5,)</f>
        <v>34528.559999999998</v>
      </c>
      <c r="S243" s="10">
        <f>VLOOKUP(OrderDetails!B:B,Table8[[OrderID]:[DeliveryDays]],5,)</f>
        <v>1</v>
      </c>
    </row>
    <row r="244" spans="1:19" x14ac:dyDescent="0.25">
      <c r="A244" t="s">
        <v>2176</v>
      </c>
      <c r="B244" t="s">
        <v>1666</v>
      </c>
      <c r="C244" t="s">
        <v>196</v>
      </c>
      <c r="D244">
        <v>8</v>
      </c>
      <c r="E244">
        <v>368.63</v>
      </c>
      <c r="F244">
        <v>526.67999999999995</v>
      </c>
      <c r="G244">
        <v>527.47</v>
      </c>
      <c r="H244">
        <v>4219.76</v>
      </c>
      <c r="I244">
        <v>2949.04</v>
      </c>
      <c r="J244">
        <v>1270.72</v>
      </c>
      <c r="K244">
        <v>0.30109999999999998</v>
      </c>
      <c r="L244" t="str">
        <f>VLOOKUP(C:C,Products!A:B,2,)</f>
        <v>Product 10</v>
      </c>
      <c r="M244" t="str">
        <f>VLOOKUP(C:C,Products!A:C,3,)</f>
        <v>Frozen</v>
      </c>
      <c r="N244" t="str">
        <f>VLOOKUP(B:B,Orders!A:C,3,)</f>
        <v>WH-NKR-004</v>
      </c>
      <c r="O244" s="10" t="str">
        <f>VLOOKUP(B:B,Orders!A:B,2,)</f>
        <v>CUST-000026</v>
      </c>
      <c r="P244" s="10" t="str">
        <f>VLOOKUP(OrderDetails!O:O,Customers!A:B,2,)</f>
        <v>Customer 26</v>
      </c>
      <c r="Q244" s="10" t="str">
        <f>VLOOKUP(O:O,Customers!A:C,3,)</f>
        <v>Mombasa</v>
      </c>
      <c r="R244" s="10">
        <f>VLOOKUP(OrderDetails!C:C,Inventory!B:F,5,)</f>
        <v>36494.370000000003</v>
      </c>
      <c r="S244" s="10">
        <f>VLOOKUP(OrderDetails!B:B,Table8[[OrderID]:[DeliveryDays]],5,)</f>
        <v>6</v>
      </c>
    </row>
    <row r="245" spans="1:19" x14ac:dyDescent="0.25">
      <c r="A245" t="s">
        <v>2177</v>
      </c>
      <c r="B245" t="s">
        <v>833</v>
      </c>
      <c r="C245" t="s">
        <v>335</v>
      </c>
      <c r="D245">
        <v>33</v>
      </c>
      <c r="E245">
        <v>211.31</v>
      </c>
      <c r="F245">
        <v>329.75</v>
      </c>
      <c r="G245">
        <v>346.32</v>
      </c>
      <c r="H245">
        <v>11428.56</v>
      </c>
      <c r="I245">
        <v>6973.23</v>
      </c>
      <c r="J245">
        <v>4455.33</v>
      </c>
      <c r="K245">
        <v>0.38979999999999998</v>
      </c>
      <c r="L245" t="str">
        <f>VLOOKUP(C:C,Products!A:B,2,)</f>
        <v>Product 79</v>
      </c>
      <c r="M245" t="str">
        <f>VLOOKUP(C:C,Products!A:C,3,)</f>
        <v>Snacks</v>
      </c>
      <c r="N245" t="str">
        <f>VLOOKUP(B:B,Orders!A:C,3,)</f>
        <v>WH-NRB-001</v>
      </c>
      <c r="O245" s="10" t="str">
        <f>VLOOKUP(B:B,Orders!A:B,2,)</f>
        <v>CUST-000002</v>
      </c>
      <c r="P245" s="10" t="str">
        <f>VLOOKUP(OrderDetails!O:O,Customers!A:B,2,)</f>
        <v>Customer 2</v>
      </c>
      <c r="Q245" s="10" t="str">
        <f>VLOOKUP(O:O,Customers!A:C,3,)</f>
        <v>Nairobi</v>
      </c>
      <c r="R245" s="10">
        <f>VLOOKUP(OrderDetails!C:C,Inventory!B:F,5,)</f>
        <v>42684.62</v>
      </c>
      <c r="S245" s="10">
        <f>VLOOKUP(OrderDetails!B:B,Table8[[OrderID]:[DeliveryDays]],5,)</f>
        <v>3</v>
      </c>
    </row>
    <row r="246" spans="1:19" x14ac:dyDescent="0.25">
      <c r="A246" t="s">
        <v>2178</v>
      </c>
      <c r="B246" t="s">
        <v>825</v>
      </c>
      <c r="C246" t="s">
        <v>261</v>
      </c>
      <c r="D246">
        <v>48</v>
      </c>
      <c r="E246">
        <v>272.83</v>
      </c>
      <c r="F246">
        <v>401.42</v>
      </c>
      <c r="G246">
        <v>395.09</v>
      </c>
      <c r="H246">
        <v>18964.32</v>
      </c>
      <c r="I246">
        <v>13095.84</v>
      </c>
      <c r="J246">
        <v>5868.48</v>
      </c>
      <c r="K246">
        <v>0.30940000000000001</v>
      </c>
      <c r="L246" t="str">
        <f>VLOOKUP(C:C,Products!A:B,2,)</f>
        <v>Product 42</v>
      </c>
      <c r="M246" t="str">
        <f>VLOOKUP(C:C,Products!A:C,3,)</f>
        <v>Frozen</v>
      </c>
      <c r="N246" t="str">
        <f>VLOOKUP(B:B,Orders!A:C,3,)</f>
        <v>WH-NKR-004</v>
      </c>
      <c r="O246" s="10" t="str">
        <f>VLOOKUP(B:B,Orders!A:B,2,)</f>
        <v>CUST-000010</v>
      </c>
      <c r="P246" s="10" t="str">
        <f>VLOOKUP(OrderDetails!O:O,Customers!A:B,2,)</f>
        <v>Customer 10</v>
      </c>
      <c r="Q246" s="10" t="str">
        <f>VLOOKUP(O:O,Customers!A:C,3,)</f>
        <v>Eldoret</v>
      </c>
      <c r="R246" s="10">
        <f>VLOOKUP(OrderDetails!C:C,Inventory!B:F,5,)</f>
        <v>121955.01</v>
      </c>
      <c r="S246" s="10">
        <f>VLOOKUP(OrderDetails!B:B,Table8[[OrderID]:[DeliveryDays]],5,)</f>
        <v>1</v>
      </c>
    </row>
    <row r="247" spans="1:19" x14ac:dyDescent="0.25">
      <c r="A247" t="s">
        <v>2179</v>
      </c>
      <c r="B247" t="s">
        <v>1141</v>
      </c>
      <c r="C247" t="s">
        <v>273</v>
      </c>
      <c r="D247">
        <v>9</v>
      </c>
      <c r="E247">
        <v>284.02999999999997</v>
      </c>
      <c r="F247">
        <v>373.58</v>
      </c>
      <c r="G247">
        <v>372.69</v>
      </c>
      <c r="H247">
        <v>3354.21</v>
      </c>
      <c r="I247">
        <v>2556.27</v>
      </c>
      <c r="J247">
        <v>797.94</v>
      </c>
      <c r="K247">
        <v>0.2379</v>
      </c>
      <c r="L247" t="str">
        <f>VLOOKUP(C:C,Products!A:B,2,)</f>
        <v>Product 48</v>
      </c>
      <c r="M247" t="str">
        <f>VLOOKUP(C:C,Products!A:C,3,)</f>
        <v>Frozen</v>
      </c>
      <c r="N247" t="str">
        <f>VLOOKUP(B:B,Orders!A:C,3,)</f>
        <v>WH-NKR-004</v>
      </c>
      <c r="O247" s="10" t="str">
        <f>VLOOKUP(B:B,Orders!A:B,2,)</f>
        <v>CUST-000071</v>
      </c>
      <c r="P247" s="10" t="str">
        <f>VLOOKUP(OrderDetails!O:O,Customers!A:B,2,)</f>
        <v>Customer 71</v>
      </c>
      <c r="Q247" s="10" t="str">
        <f>VLOOKUP(O:O,Customers!A:C,3,)</f>
        <v>Eldoret</v>
      </c>
      <c r="R247" s="10">
        <f>VLOOKUP(OrderDetails!C:C,Inventory!B:F,5,)</f>
        <v>40900.32</v>
      </c>
      <c r="S247" s="10">
        <f>VLOOKUP(OrderDetails!B:B,Table8[[OrderID]:[DeliveryDays]],5,)</f>
        <v>2</v>
      </c>
    </row>
    <row r="248" spans="1:19" x14ac:dyDescent="0.25">
      <c r="A248" t="s">
        <v>2180</v>
      </c>
      <c r="B248" t="s">
        <v>1130</v>
      </c>
      <c r="C248" t="s">
        <v>265</v>
      </c>
      <c r="D248">
        <v>33</v>
      </c>
      <c r="E248">
        <v>459.19</v>
      </c>
      <c r="F248">
        <v>660.1</v>
      </c>
      <c r="G248">
        <v>722.42</v>
      </c>
      <c r="H248">
        <v>23839.86</v>
      </c>
      <c r="I248">
        <v>15153.27</v>
      </c>
      <c r="J248">
        <v>8686.59</v>
      </c>
      <c r="K248">
        <v>0.3644</v>
      </c>
      <c r="L248" t="str">
        <f>VLOOKUP(C:C,Products!A:B,2,)</f>
        <v>Product 44</v>
      </c>
      <c r="M248" t="str">
        <f>VLOOKUP(C:C,Products!A:C,3,)</f>
        <v>Dairy</v>
      </c>
      <c r="N248" t="str">
        <f>VLOOKUP(B:B,Orders!A:C,3,)</f>
        <v>WH-NRB-001</v>
      </c>
      <c r="O248" s="10" t="str">
        <f>VLOOKUP(B:B,Orders!A:B,2,)</f>
        <v>CUST-000017</v>
      </c>
      <c r="P248" s="10" t="str">
        <f>VLOOKUP(OrderDetails!O:O,Customers!A:B,2,)</f>
        <v>Customer 17</v>
      </c>
      <c r="Q248" s="10" t="str">
        <f>VLOOKUP(O:O,Customers!A:C,3,)</f>
        <v>Eldoret</v>
      </c>
      <c r="R248" s="10">
        <f>VLOOKUP(OrderDetails!C:C,Inventory!B:F,5,)</f>
        <v>22959.5</v>
      </c>
      <c r="S248" s="10">
        <f>VLOOKUP(OrderDetails!B:B,Table8[[OrderID]:[DeliveryDays]],5,)</f>
        <v>2</v>
      </c>
    </row>
    <row r="249" spans="1:19" x14ac:dyDescent="0.25">
      <c r="A249" t="s">
        <v>2181</v>
      </c>
      <c r="B249" t="s">
        <v>1187</v>
      </c>
      <c r="C249" t="s">
        <v>341</v>
      </c>
      <c r="D249">
        <v>34</v>
      </c>
      <c r="E249">
        <v>330.48</v>
      </c>
      <c r="F249">
        <v>422.83</v>
      </c>
      <c r="G249">
        <v>423.76</v>
      </c>
      <c r="H249">
        <v>14407.84</v>
      </c>
      <c r="I249">
        <v>11236.32</v>
      </c>
      <c r="J249">
        <v>3171.52</v>
      </c>
      <c r="K249">
        <v>0.22009999999999999</v>
      </c>
      <c r="L249" t="str">
        <f>VLOOKUP(C:C,Products!A:B,2,)</f>
        <v>Product 82</v>
      </c>
      <c r="M249" t="str">
        <f>VLOOKUP(C:C,Products!A:C,3,)</f>
        <v>Frozen</v>
      </c>
      <c r="N249" t="str">
        <f>VLOOKUP(B:B,Orders!A:C,3,)</f>
        <v>WH-NRB-001</v>
      </c>
      <c r="O249" s="10" t="str">
        <f>VLOOKUP(B:B,Orders!A:B,2,)</f>
        <v>CUST-000035</v>
      </c>
      <c r="P249" s="10" t="str">
        <f>VLOOKUP(OrderDetails!O:O,Customers!A:B,2,)</f>
        <v>Customer 35</v>
      </c>
      <c r="Q249" s="10" t="str">
        <f>VLOOKUP(O:O,Customers!A:C,3,)</f>
        <v>Nairobi</v>
      </c>
      <c r="R249" s="10">
        <f>VLOOKUP(OrderDetails!C:C,Inventory!B:F,5,)</f>
        <v>69070.320000000007</v>
      </c>
      <c r="S249" s="10">
        <f>VLOOKUP(OrderDetails!B:B,Table8[[OrderID]:[DeliveryDays]],5,)</f>
        <v>1</v>
      </c>
    </row>
    <row r="250" spans="1:19" x14ac:dyDescent="0.25">
      <c r="A250" t="s">
        <v>2182</v>
      </c>
      <c r="B250" t="s">
        <v>925</v>
      </c>
      <c r="C250" t="s">
        <v>351</v>
      </c>
      <c r="D250">
        <v>33</v>
      </c>
      <c r="E250">
        <v>378.32</v>
      </c>
      <c r="F250">
        <v>486.34</v>
      </c>
      <c r="G250">
        <v>487.3</v>
      </c>
      <c r="H250">
        <v>16080.9</v>
      </c>
      <c r="I250">
        <v>12484.56</v>
      </c>
      <c r="J250">
        <v>3596.34</v>
      </c>
      <c r="K250">
        <v>0.22359999999999999</v>
      </c>
      <c r="L250" t="str">
        <f>VLOOKUP(C:C,Products!A:B,2,)</f>
        <v>Product 87</v>
      </c>
      <c r="M250" t="str">
        <f>VLOOKUP(C:C,Products!A:C,3,)</f>
        <v>Snacks</v>
      </c>
      <c r="N250" t="str">
        <f>VLOOKUP(B:B,Orders!A:C,3,)</f>
        <v>WH-NRB-001</v>
      </c>
      <c r="O250" s="10" t="str">
        <f>VLOOKUP(B:B,Orders!A:B,2,)</f>
        <v>CUST-000008</v>
      </c>
      <c r="P250" s="10" t="str">
        <f>VLOOKUP(OrderDetails!O:O,Customers!A:B,2,)</f>
        <v>Customer 8</v>
      </c>
      <c r="Q250" s="10" t="str">
        <f>VLOOKUP(O:O,Customers!A:C,3,)</f>
        <v>Mombasa</v>
      </c>
      <c r="R250" s="10">
        <f>VLOOKUP(OrderDetails!C:C,Inventory!B:F,5,)</f>
        <v>133546.96</v>
      </c>
      <c r="S250" s="10">
        <f>VLOOKUP(OrderDetails!B:B,Table8[[OrderID]:[DeliveryDays]],5,)</f>
        <v>4</v>
      </c>
    </row>
    <row r="251" spans="1:19" x14ac:dyDescent="0.25">
      <c r="A251" t="s">
        <v>2183</v>
      </c>
      <c r="B251" t="s">
        <v>1915</v>
      </c>
      <c r="C251" t="s">
        <v>371</v>
      </c>
      <c r="D251">
        <v>30</v>
      </c>
      <c r="E251">
        <v>285.23</v>
      </c>
      <c r="F251">
        <v>389.02</v>
      </c>
      <c r="G251">
        <v>404.33</v>
      </c>
      <c r="H251">
        <v>12129.9</v>
      </c>
      <c r="I251">
        <v>8556.9</v>
      </c>
      <c r="J251">
        <v>3573</v>
      </c>
      <c r="K251">
        <v>0.29459999999999997</v>
      </c>
      <c r="L251" t="str">
        <f>VLOOKUP(C:C,Products!A:B,2,)</f>
        <v>Product 97</v>
      </c>
      <c r="M251" t="str">
        <f>VLOOKUP(C:C,Products!A:C,3,)</f>
        <v>Dairy</v>
      </c>
      <c r="N251" t="str">
        <f>VLOOKUP(B:B,Orders!A:C,3,)</f>
        <v>WH-KSM-003</v>
      </c>
      <c r="O251" s="10" t="str">
        <f>VLOOKUP(B:B,Orders!A:B,2,)</f>
        <v>CUST-000024</v>
      </c>
      <c r="P251" s="10" t="str">
        <f>VLOOKUP(OrderDetails!O:O,Customers!A:B,2,)</f>
        <v>Customer 24</v>
      </c>
      <c r="Q251" s="10" t="str">
        <f>VLOOKUP(O:O,Customers!A:C,3,)</f>
        <v>Eldoret</v>
      </c>
      <c r="R251" s="10">
        <f>VLOOKUP(OrderDetails!C:C,Inventory!B:F,5,)</f>
        <v>47062.95</v>
      </c>
      <c r="S251" s="10">
        <f>VLOOKUP(OrderDetails!B:B,Table8[[OrderID]:[DeliveryDays]],5,)</f>
        <v>5</v>
      </c>
    </row>
    <row r="252" spans="1:19" x14ac:dyDescent="0.25">
      <c r="A252" t="s">
        <v>2184</v>
      </c>
      <c r="B252" t="s">
        <v>1400</v>
      </c>
      <c r="C252" t="s">
        <v>208</v>
      </c>
      <c r="D252">
        <v>23</v>
      </c>
      <c r="E252">
        <v>132.53</v>
      </c>
      <c r="F252">
        <v>180.65</v>
      </c>
      <c r="G252">
        <v>197.93</v>
      </c>
      <c r="H252">
        <v>4552.3900000000003</v>
      </c>
      <c r="I252">
        <v>3048.19</v>
      </c>
      <c r="J252">
        <v>1504.2</v>
      </c>
      <c r="K252">
        <v>0.33040000000000003</v>
      </c>
      <c r="L252" t="str">
        <f>VLOOKUP(C:C,Products!A:B,2,)</f>
        <v>Product 16</v>
      </c>
      <c r="M252" t="str">
        <f>VLOOKUP(C:C,Products!A:C,3,)</f>
        <v>Snacks</v>
      </c>
      <c r="N252" t="str">
        <f>VLOOKUP(B:B,Orders!A:C,3,)</f>
        <v>WH-MSA-002</v>
      </c>
      <c r="O252" s="10" t="str">
        <f>VLOOKUP(B:B,Orders!A:B,2,)</f>
        <v>CUST-000023</v>
      </c>
      <c r="P252" s="10" t="str">
        <f>VLOOKUP(OrderDetails!O:O,Customers!A:B,2,)</f>
        <v>Customer 23</v>
      </c>
      <c r="Q252" s="10" t="str">
        <f>VLOOKUP(O:O,Customers!A:C,3,)</f>
        <v>Nairobi</v>
      </c>
      <c r="R252" s="10">
        <f>VLOOKUP(OrderDetails!C:C,Inventory!B:F,5,)</f>
        <v>33132.5</v>
      </c>
      <c r="S252" s="10">
        <f>VLOOKUP(OrderDetails!B:B,Table8[[OrderID]:[DeliveryDays]],5,)</f>
        <v>6</v>
      </c>
    </row>
    <row r="253" spans="1:19" x14ac:dyDescent="0.25">
      <c r="A253" t="s">
        <v>2185</v>
      </c>
      <c r="B253" t="s">
        <v>508</v>
      </c>
      <c r="C253" t="s">
        <v>285</v>
      </c>
      <c r="D253">
        <v>30</v>
      </c>
      <c r="E253">
        <v>452.67</v>
      </c>
      <c r="F253">
        <v>601.72</v>
      </c>
      <c r="G253">
        <v>660.36</v>
      </c>
      <c r="H253">
        <v>19810.8</v>
      </c>
      <c r="I253">
        <v>13580.1</v>
      </c>
      <c r="J253">
        <v>6230.7</v>
      </c>
      <c r="K253">
        <v>0.3145</v>
      </c>
      <c r="L253" t="str">
        <f>VLOOKUP(C:C,Products!A:B,2,)</f>
        <v>Product 54</v>
      </c>
      <c r="M253" t="str">
        <f>VLOOKUP(C:C,Products!A:C,3,)</f>
        <v>Snacks</v>
      </c>
      <c r="N253" t="str">
        <f>VLOOKUP(B:B,Orders!A:C,3,)</f>
        <v>WH-NRB-001</v>
      </c>
      <c r="O253" s="10" t="str">
        <f>VLOOKUP(B:B,Orders!A:B,2,)</f>
        <v>CUST-000019</v>
      </c>
      <c r="P253" s="10" t="str">
        <f>VLOOKUP(OrderDetails!O:O,Customers!A:B,2,)</f>
        <v>Customer 19</v>
      </c>
      <c r="Q253" s="10" t="str">
        <f>VLOOKUP(O:O,Customers!A:C,3,)</f>
        <v>Mombasa</v>
      </c>
      <c r="R253" s="10">
        <f>VLOOKUP(OrderDetails!C:C,Inventory!B:F,5,)</f>
        <v>218639.61</v>
      </c>
      <c r="S253" s="10">
        <f>VLOOKUP(OrderDetails!B:B,Table8[[OrderID]:[DeliveryDays]],5,)</f>
        <v>4</v>
      </c>
    </row>
    <row r="254" spans="1:19" x14ac:dyDescent="0.25">
      <c r="A254" t="s">
        <v>2186</v>
      </c>
      <c r="B254" t="s">
        <v>1030</v>
      </c>
      <c r="C254" t="s">
        <v>381</v>
      </c>
      <c r="D254">
        <v>41</v>
      </c>
      <c r="E254">
        <v>336.38</v>
      </c>
      <c r="F254">
        <v>487.38</v>
      </c>
      <c r="G254">
        <v>505.39</v>
      </c>
      <c r="H254">
        <v>20720.990000000002</v>
      </c>
      <c r="I254">
        <v>13791.58</v>
      </c>
      <c r="J254">
        <v>6929.41</v>
      </c>
      <c r="K254">
        <v>0.33439999999999998</v>
      </c>
      <c r="L254" t="str">
        <f>VLOOKUP(C:C,Products!A:B,2,)</f>
        <v>Product 102</v>
      </c>
      <c r="M254" t="str">
        <f>VLOOKUP(C:C,Products!A:C,3,)</f>
        <v>Snacks</v>
      </c>
      <c r="N254" t="str">
        <f>VLOOKUP(B:B,Orders!A:C,3,)</f>
        <v>WH-NRB-001</v>
      </c>
      <c r="O254" s="10" t="str">
        <f>VLOOKUP(B:B,Orders!A:B,2,)</f>
        <v>CUST-000029</v>
      </c>
      <c r="P254" s="10" t="str">
        <f>VLOOKUP(OrderDetails!O:O,Customers!A:B,2,)</f>
        <v>Customer 29</v>
      </c>
      <c r="Q254" s="10" t="str">
        <f>VLOOKUP(O:O,Customers!A:C,3,)</f>
        <v>Mombasa</v>
      </c>
      <c r="R254" s="10">
        <f>VLOOKUP(OrderDetails!C:C,Inventory!B:F,5,)</f>
        <v>161462.39999999999</v>
      </c>
      <c r="S254" s="10">
        <f>VLOOKUP(OrderDetails!B:B,Table8[[OrderID]:[DeliveryDays]],5,)</f>
        <v>3</v>
      </c>
    </row>
    <row r="255" spans="1:19" x14ac:dyDescent="0.25">
      <c r="A255" t="s">
        <v>2187</v>
      </c>
      <c r="B255" t="s">
        <v>1198</v>
      </c>
      <c r="C255" t="s">
        <v>247</v>
      </c>
      <c r="D255">
        <v>31</v>
      </c>
      <c r="E255">
        <v>484.53</v>
      </c>
      <c r="F255">
        <v>772.81</v>
      </c>
      <c r="G255">
        <v>734.3</v>
      </c>
      <c r="H255">
        <v>22763.3</v>
      </c>
      <c r="I255">
        <v>15020.43</v>
      </c>
      <c r="J255">
        <v>7742.87</v>
      </c>
      <c r="K255">
        <v>0.34010000000000001</v>
      </c>
      <c r="L255" t="str">
        <f>VLOOKUP(C:C,Products!A:B,2,)</f>
        <v>Product 35</v>
      </c>
      <c r="M255" t="str">
        <f>VLOOKUP(C:C,Products!A:C,3,)</f>
        <v>Dairy</v>
      </c>
      <c r="N255" t="str">
        <f>VLOOKUP(B:B,Orders!A:C,3,)</f>
        <v>WH-KSM-003</v>
      </c>
      <c r="O255" s="10" t="str">
        <f>VLOOKUP(B:B,Orders!A:B,2,)</f>
        <v>CUST-000074</v>
      </c>
      <c r="P255" s="10" t="str">
        <f>VLOOKUP(OrderDetails!O:O,Customers!A:B,2,)</f>
        <v>Customer 74</v>
      </c>
      <c r="Q255" s="10" t="str">
        <f>VLOOKUP(O:O,Customers!A:C,3,)</f>
        <v>Mombasa</v>
      </c>
      <c r="R255" s="10">
        <f>VLOOKUP(OrderDetails!C:C,Inventory!B:F,5,)</f>
        <v>63957.96</v>
      </c>
      <c r="S255" s="10">
        <f>VLOOKUP(OrderDetails!B:B,Table8[[OrderID]:[DeliveryDays]],5,)</f>
        <v>4</v>
      </c>
    </row>
    <row r="256" spans="1:19" x14ac:dyDescent="0.25">
      <c r="A256" t="s">
        <v>2188</v>
      </c>
      <c r="B256" t="s">
        <v>1329</v>
      </c>
      <c r="C256" t="s">
        <v>373</v>
      </c>
      <c r="D256">
        <v>34</v>
      </c>
      <c r="E256">
        <v>242.39</v>
      </c>
      <c r="F256">
        <v>366.32</v>
      </c>
      <c r="G256">
        <v>397.49</v>
      </c>
      <c r="H256">
        <v>13514.66</v>
      </c>
      <c r="I256">
        <v>8241.26</v>
      </c>
      <c r="J256">
        <v>5273.4</v>
      </c>
      <c r="K256">
        <v>0.39019999999999999</v>
      </c>
      <c r="L256" t="str">
        <f>VLOOKUP(C:C,Products!A:B,2,)</f>
        <v>Product 98</v>
      </c>
      <c r="M256" t="str">
        <f>VLOOKUP(C:C,Products!A:C,3,)</f>
        <v>Household</v>
      </c>
      <c r="N256" t="str">
        <f>VLOOKUP(B:B,Orders!A:C,3,)</f>
        <v>WH-KSM-003</v>
      </c>
      <c r="O256" s="10" t="str">
        <f>VLOOKUP(B:B,Orders!A:B,2,)</f>
        <v>CUST-000035</v>
      </c>
      <c r="P256" s="10" t="str">
        <f>VLOOKUP(OrderDetails!O:O,Customers!A:B,2,)</f>
        <v>Customer 35</v>
      </c>
      <c r="Q256" s="10" t="str">
        <f>VLOOKUP(O:O,Customers!A:C,3,)</f>
        <v>Nairobi</v>
      </c>
      <c r="R256" s="10">
        <f>VLOOKUP(OrderDetails!C:C,Inventory!B:F,5,)</f>
        <v>16724.91</v>
      </c>
      <c r="S256" s="10">
        <f>VLOOKUP(OrderDetails!B:B,Table8[[OrderID]:[DeliveryDays]],5,)</f>
        <v>2</v>
      </c>
    </row>
    <row r="257" spans="1:19" x14ac:dyDescent="0.25">
      <c r="A257" t="s">
        <v>2189</v>
      </c>
      <c r="B257" t="s">
        <v>791</v>
      </c>
      <c r="C257" t="s">
        <v>233</v>
      </c>
      <c r="D257">
        <v>34</v>
      </c>
      <c r="E257">
        <v>281.41000000000003</v>
      </c>
      <c r="F257">
        <v>401.27</v>
      </c>
      <c r="G257">
        <v>415.53</v>
      </c>
      <c r="H257">
        <v>14128.02</v>
      </c>
      <c r="I257">
        <v>9567.94</v>
      </c>
      <c r="J257">
        <v>4560.08</v>
      </c>
      <c r="K257">
        <v>0.32279999999999998</v>
      </c>
      <c r="L257" t="str">
        <f>VLOOKUP(C:C,Products!A:B,2,)</f>
        <v>Product 28</v>
      </c>
      <c r="M257" t="str">
        <f>VLOOKUP(C:C,Products!A:C,3,)</f>
        <v>Produce</v>
      </c>
      <c r="N257" t="str">
        <f>VLOOKUP(B:B,Orders!A:C,3,)</f>
        <v>WH-KSM-003</v>
      </c>
      <c r="O257" s="10" t="str">
        <f>VLOOKUP(B:B,Orders!A:B,2,)</f>
        <v>CUST-000075</v>
      </c>
      <c r="P257" s="10" t="str">
        <f>VLOOKUP(OrderDetails!O:O,Customers!A:B,2,)</f>
        <v>Customer 75</v>
      </c>
      <c r="Q257" s="10" t="str">
        <f>VLOOKUP(O:O,Customers!A:C,3,)</f>
        <v>Mombasa</v>
      </c>
      <c r="R257" s="10">
        <f>VLOOKUP(OrderDetails!C:C,Inventory!B:F,5,)</f>
        <v>26171.13</v>
      </c>
      <c r="S257" s="10">
        <f>VLOOKUP(OrderDetails!B:B,Table8[[OrderID]:[DeliveryDays]],5,)</f>
        <v>4</v>
      </c>
    </row>
    <row r="258" spans="1:19" x14ac:dyDescent="0.25">
      <c r="A258" t="s">
        <v>2190</v>
      </c>
      <c r="B258" t="s">
        <v>589</v>
      </c>
      <c r="C258" t="s">
        <v>176</v>
      </c>
      <c r="D258">
        <v>7</v>
      </c>
      <c r="E258">
        <v>477.82</v>
      </c>
      <c r="F258">
        <v>747.13</v>
      </c>
      <c r="G258">
        <v>750.79</v>
      </c>
      <c r="H258">
        <v>5255.53</v>
      </c>
      <c r="I258">
        <v>3344.74</v>
      </c>
      <c r="J258">
        <v>1910.79</v>
      </c>
      <c r="K258">
        <v>0.36359999999999998</v>
      </c>
      <c r="L258" t="str">
        <f>VLOOKUP(C:C,Products!A:B,2,)</f>
        <v>Product 2</v>
      </c>
      <c r="M258" t="str">
        <f>VLOOKUP(C:C,Products!A:C,3,)</f>
        <v>Household</v>
      </c>
      <c r="N258" t="str">
        <f>VLOOKUP(B:B,Orders!A:C,3,)</f>
        <v>WH-NKR-004</v>
      </c>
      <c r="O258" s="10" t="str">
        <f>VLOOKUP(B:B,Orders!A:B,2,)</f>
        <v>CUST-000066</v>
      </c>
      <c r="P258" s="10" t="str">
        <f>VLOOKUP(OrderDetails!O:O,Customers!A:B,2,)</f>
        <v>Customer 66</v>
      </c>
      <c r="Q258" s="10" t="str">
        <f>VLOOKUP(O:O,Customers!A:C,3,)</f>
        <v>Kisumu</v>
      </c>
      <c r="R258" s="10">
        <f>VLOOKUP(OrderDetails!C:C,Inventory!B:F,5,)</f>
        <v>45392.9</v>
      </c>
      <c r="S258" s="10">
        <f>VLOOKUP(OrderDetails!B:B,Table8[[OrderID]:[DeliveryDays]],5,)</f>
        <v>3</v>
      </c>
    </row>
    <row r="259" spans="1:19" x14ac:dyDescent="0.25">
      <c r="A259" t="s">
        <v>2191</v>
      </c>
      <c r="B259" t="s">
        <v>1498</v>
      </c>
      <c r="C259" t="s">
        <v>365</v>
      </c>
      <c r="D259">
        <v>47</v>
      </c>
      <c r="E259">
        <v>302.57</v>
      </c>
      <c r="F259">
        <v>401.96</v>
      </c>
      <c r="G259">
        <v>431.86</v>
      </c>
      <c r="H259">
        <v>20297.419999999998</v>
      </c>
      <c r="I259">
        <v>14220.79</v>
      </c>
      <c r="J259">
        <v>6076.63</v>
      </c>
      <c r="K259">
        <v>0.2994</v>
      </c>
      <c r="L259" t="str">
        <f>VLOOKUP(C:C,Products!A:B,2,)</f>
        <v>Product 94</v>
      </c>
      <c r="M259" t="str">
        <f>VLOOKUP(C:C,Products!A:C,3,)</f>
        <v>Frozen</v>
      </c>
      <c r="N259" t="str">
        <f>VLOOKUP(B:B,Orders!A:C,3,)</f>
        <v>WH-MSA-002</v>
      </c>
      <c r="O259" s="10" t="str">
        <f>VLOOKUP(B:B,Orders!A:B,2,)</f>
        <v>CUST-000024</v>
      </c>
      <c r="P259" s="10" t="str">
        <f>VLOOKUP(OrderDetails!O:O,Customers!A:B,2,)</f>
        <v>Customer 24</v>
      </c>
      <c r="Q259" s="10" t="str">
        <f>VLOOKUP(O:O,Customers!A:C,3,)</f>
        <v>Eldoret</v>
      </c>
      <c r="R259" s="10">
        <f>VLOOKUP(OrderDetails!C:C,Inventory!B:F,5,)</f>
        <v>133433.37</v>
      </c>
      <c r="S259" s="10">
        <f>VLOOKUP(OrderDetails!B:B,Table8[[OrderID]:[DeliveryDays]],5,)</f>
        <v>6</v>
      </c>
    </row>
    <row r="260" spans="1:19" x14ac:dyDescent="0.25">
      <c r="A260" t="s">
        <v>2192</v>
      </c>
      <c r="B260" t="s">
        <v>937</v>
      </c>
      <c r="C260" t="s">
        <v>202</v>
      </c>
      <c r="D260">
        <v>11</v>
      </c>
      <c r="E260">
        <v>424.6</v>
      </c>
      <c r="F260">
        <v>548.55999999999995</v>
      </c>
      <c r="G260">
        <v>554.03</v>
      </c>
      <c r="H260">
        <v>6094.33</v>
      </c>
      <c r="I260">
        <v>4670.6000000000004</v>
      </c>
      <c r="J260">
        <v>1423.73</v>
      </c>
      <c r="K260">
        <v>0.2336</v>
      </c>
      <c r="L260" t="str">
        <f>VLOOKUP(C:C,Products!A:B,2,)</f>
        <v>Product 13</v>
      </c>
      <c r="M260" t="str">
        <f>VLOOKUP(C:C,Products!A:C,3,)</f>
        <v>Household</v>
      </c>
      <c r="N260" t="str">
        <f>VLOOKUP(B:B,Orders!A:C,3,)</f>
        <v>WH-NKR-004</v>
      </c>
      <c r="O260" s="10" t="str">
        <f>VLOOKUP(B:B,Orders!A:B,2,)</f>
        <v>CUST-000043</v>
      </c>
      <c r="P260" s="10" t="str">
        <f>VLOOKUP(OrderDetails!O:O,Customers!A:B,2,)</f>
        <v>Customer 43</v>
      </c>
      <c r="Q260" s="10" t="str">
        <f>VLOOKUP(O:O,Customers!A:C,3,)</f>
        <v>Nakuru</v>
      </c>
      <c r="R260" s="10">
        <f>VLOOKUP(OrderDetails!C:C,Inventory!B:F,5,)</f>
        <v>195740.6</v>
      </c>
      <c r="S260" s="10">
        <f>VLOOKUP(OrderDetails!B:B,Table8[[OrderID]:[DeliveryDays]],5,)</f>
        <v>2</v>
      </c>
    </row>
    <row r="261" spans="1:19" x14ac:dyDescent="0.25">
      <c r="A261" t="s">
        <v>2193</v>
      </c>
      <c r="B261" t="s">
        <v>1779</v>
      </c>
      <c r="C261" t="s">
        <v>259</v>
      </c>
      <c r="D261">
        <v>13</v>
      </c>
      <c r="E261">
        <v>104.92</v>
      </c>
      <c r="F261">
        <v>144.66</v>
      </c>
      <c r="G261">
        <v>138.16999999999999</v>
      </c>
      <c r="H261">
        <v>1796.21</v>
      </c>
      <c r="I261">
        <v>1363.96</v>
      </c>
      <c r="J261">
        <v>432.25</v>
      </c>
      <c r="K261">
        <v>0.24060000000000001</v>
      </c>
      <c r="L261" t="str">
        <f>VLOOKUP(C:C,Products!A:B,2,)</f>
        <v>Product 41</v>
      </c>
      <c r="M261" t="str">
        <f>VLOOKUP(C:C,Products!A:C,3,)</f>
        <v>Household</v>
      </c>
      <c r="N261" t="str">
        <f>VLOOKUP(B:B,Orders!A:C,3,)</f>
        <v>WH-KSM-003</v>
      </c>
      <c r="O261" s="10" t="str">
        <f>VLOOKUP(B:B,Orders!A:B,2,)</f>
        <v>CUST-000068</v>
      </c>
      <c r="P261" s="10" t="str">
        <f>VLOOKUP(OrderDetails!O:O,Customers!A:B,2,)</f>
        <v>Customer 68</v>
      </c>
      <c r="Q261" s="10" t="str">
        <f>VLOOKUP(O:O,Customers!A:C,3,)</f>
        <v>Kisumu</v>
      </c>
      <c r="R261" s="10">
        <f>VLOOKUP(OrderDetails!C:C,Inventory!B:F,5,)</f>
        <v>9757.56</v>
      </c>
      <c r="S261" s="10">
        <f>VLOOKUP(OrderDetails!B:B,Table8[[OrderID]:[DeliveryDays]],5,)</f>
        <v>1</v>
      </c>
    </row>
    <row r="262" spans="1:19" x14ac:dyDescent="0.25">
      <c r="A262" t="s">
        <v>2194</v>
      </c>
      <c r="B262" t="s">
        <v>542</v>
      </c>
      <c r="C262" t="s">
        <v>337</v>
      </c>
      <c r="D262">
        <v>45</v>
      </c>
      <c r="E262">
        <v>102.14</v>
      </c>
      <c r="F262">
        <v>155.55000000000001</v>
      </c>
      <c r="G262">
        <v>166.93</v>
      </c>
      <c r="H262">
        <v>7511.85</v>
      </c>
      <c r="I262">
        <v>4596.3</v>
      </c>
      <c r="J262">
        <v>2915.55</v>
      </c>
      <c r="K262">
        <v>0.3881</v>
      </c>
      <c r="L262" t="str">
        <f>VLOOKUP(C:C,Products!A:B,2,)</f>
        <v>Product 80</v>
      </c>
      <c r="M262" t="str">
        <f>VLOOKUP(C:C,Products!A:C,3,)</f>
        <v>Frozen</v>
      </c>
      <c r="N262" t="str">
        <f>VLOOKUP(B:B,Orders!A:C,3,)</f>
        <v>WH-NRB-001</v>
      </c>
      <c r="O262" s="10" t="str">
        <f>VLOOKUP(B:B,Orders!A:B,2,)</f>
        <v>CUST-000075</v>
      </c>
      <c r="P262" s="10" t="str">
        <f>VLOOKUP(OrderDetails!O:O,Customers!A:B,2,)</f>
        <v>Customer 75</v>
      </c>
      <c r="Q262" s="10" t="str">
        <f>VLOOKUP(O:O,Customers!A:C,3,)</f>
        <v>Mombasa</v>
      </c>
      <c r="R262" s="10">
        <f>VLOOKUP(OrderDetails!C:C,Inventory!B:F,5,)</f>
        <v>43103.08</v>
      </c>
      <c r="S262" s="10">
        <f>VLOOKUP(OrderDetails!B:B,Table8[[OrderID]:[DeliveryDays]],5,)</f>
        <v>4</v>
      </c>
    </row>
    <row r="263" spans="1:19" x14ac:dyDescent="0.25">
      <c r="A263" t="s">
        <v>2195</v>
      </c>
      <c r="B263" t="s">
        <v>1367</v>
      </c>
      <c r="C263" t="s">
        <v>295</v>
      </c>
      <c r="D263">
        <v>46</v>
      </c>
      <c r="E263">
        <v>70.349999999999994</v>
      </c>
      <c r="F263">
        <v>111</v>
      </c>
      <c r="G263">
        <v>114.54</v>
      </c>
      <c r="H263">
        <v>5268.84</v>
      </c>
      <c r="I263">
        <v>3236.1</v>
      </c>
      <c r="J263">
        <v>2032.74</v>
      </c>
      <c r="K263">
        <v>0.38579999999999998</v>
      </c>
      <c r="L263" t="str">
        <f>VLOOKUP(C:C,Products!A:B,2,)</f>
        <v>Product 59</v>
      </c>
      <c r="M263" t="str">
        <f>VLOOKUP(C:C,Products!A:C,3,)</f>
        <v>Produce</v>
      </c>
      <c r="N263" t="str">
        <f>VLOOKUP(B:B,Orders!A:C,3,)</f>
        <v>WH-NRB-001</v>
      </c>
      <c r="O263" s="10" t="str">
        <f>VLOOKUP(B:B,Orders!A:B,2,)</f>
        <v>CUST-000069</v>
      </c>
      <c r="P263" s="10" t="str">
        <f>VLOOKUP(OrderDetails!O:O,Customers!A:B,2,)</f>
        <v>Customer 69</v>
      </c>
      <c r="Q263" s="10" t="str">
        <f>VLOOKUP(O:O,Customers!A:C,3,)</f>
        <v>Nairobi</v>
      </c>
      <c r="R263" s="10">
        <f>VLOOKUP(OrderDetails!C:C,Inventory!B:F,5,)</f>
        <v>22441.65</v>
      </c>
      <c r="S263" s="10">
        <f>VLOOKUP(OrderDetails!B:B,Table8[[OrderID]:[DeliveryDays]],5,)</f>
        <v>3</v>
      </c>
    </row>
    <row r="264" spans="1:19" x14ac:dyDescent="0.25">
      <c r="A264" t="s">
        <v>2196</v>
      </c>
      <c r="B264" t="s">
        <v>763</v>
      </c>
      <c r="C264" t="s">
        <v>315</v>
      </c>
      <c r="D264">
        <v>17</v>
      </c>
      <c r="E264">
        <v>83.55</v>
      </c>
      <c r="F264">
        <v>119.93</v>
      </c>
      <c r="G264">
        <v>120.02</v>
      </c>
      <c r="H264">
        <v>2040.34</v>
      </c>
      <c r="I264">
        <v>1420.35</v>
      </c>
      <c r="J264">
        <v>619.99</v>
      </c>
      <c r="K264">
        <v>0.3039</v>
      </c>
      <c r="L264" t="str">
        <f>VLOOKUP(C:C,Products!A:B,2,)</f>
        <v>Product 69</v>
      </c>
      <c r="M264" t="str">
        <f>VLOOKUP(C:C,Products!A:C,3,)</f>
        <v>Household</v>
      </c>
      <c r="N264" t="str">
        <f>VLOOKUP(B:B,Orders!A:C,3,)</f>
        <v>WH-NRB-001</v>
      </c>
      <c r="O264" s="10" t="str">
        <f>VLOOKUP(B:B,Orders!A:B,2,)</f>
        <v>CUST-000006</v>
      </c>
      <c r="P264" s="10" t="str">
        <f>VLOOKUP(OrderDetails!O:O,Customers!A:B,2,)</f>
        <v>Customer 6</v>
      </c>
      <c r="Q264" s="10" t="str">
        <f>VLOOKUP(O:O,Customers!A:C,3,)</f>
        <v>Kisumu</v>
      </c>
      <c r="R264" s="10">
        <f>VLOOKUP(OrderDetails!C:C,Inventory!B:F,5,)</f>
        <v>24730.799999999999</v>
      </c>
      <c r="S264" s="10">
        <f>VLOOKUP(OrderDetails!B:B,Table8[[OrderID]:[DeliveryDays]],5,)</f>
        <v>4</v>
      </c>
    </row>
    <row r="265" spans="1:19" x14ac:dyDescent="0.25">
      <c r="A265" t="s">
        <v>2197</v>
      </c>
      <c r="B265" t="s">
        <v>1307</v>
      </c>
      <c r="C265" t="s">
        <v>415</v>
      </c>
      <c r="D265">
        <v>19</v>
      </c>
      <c r="E265">
        <v>451.65</v>
      </c>
      <c r="F265">
        <v>666.6</v>
      </c>
      <c r="G265">
        <v>658.36</v>
      </c>
      <c r="H265">
        <v>12508.84</v>
      </c>
      <c r="I265">
        <v>8581.35</v>
      </c>
      <c r="J265">
        <v>3927.49</v>
      </c>
      <c r="K265">
        <v>0.314</v>
      </c>
      <c r="L265" t="str">
        <f>VLOOKUP(C:C,Products!A:B,2,)</f>
        <v>Product 119</v>
      </c>
      <c r="M265" t="str">
        <f>VLOOKUP(C:C,Products!A:C,3,)</f>
        <v>Beverages</v>
      </c>
      <c r="N265" t="str">
        <f>VLOOKUP(B:B,Orders!A:C,3,)</f>
        <v>WH-NRB-001</v>
      </c>
      <c r="O265" s="10" t="str">
        <f>VLOOKUP(B:B,Orders!A:B,2,)</f>
        <v>CUST-000025</v>
      </c>
      <c r="P265" s="10" t="str">
        <f>VLOOKUP(OrderDetails!O:O,Customers!A:B,2,)</f>
        <v>Customer 25</v>
      </c>
      <c r="Q265" s="10" t="str">
        <f>VLOOKUP(O:O,Customers!A:C,3,)</f>
        <v>Mombasa</v>
      </c>
      <c r="R265" s="10">
        <f>VLOOKUP(OrderDetails!C:C,Inventory!B:F,5,)</f>
        <v>148592.85</v>
      </c>
      <c r="S265" s="10">
        <f>VLOOKUP(OrderDetails!B:B,Table8[[OrderID]:[DeliveryDays]],5,)</f>
        <v>5</v>
      </c>
    </row>
    <row r="266" spans="1:19" x14ac:dyDescent="0.25">
      <c r="A266" t="s">
        <v>2198</v>
      </c>
      <c r="B266" t="s">
        <v>1163</v>
      </c>
      <c r="C266" t="s">
        <v>361</v>
      </c>
      <c r="D266">
        <v>9</v>
      </c>
      <c r="E266">
        <v>370.96</v>
      </c>
      <c r="F266">
        <v>553.53</v>
      </c>
      <c r="G266">
        <v>575.16</v>
      </c>
      <c r="H266">
        <v>5176.4399999999996</v>
      </c>
      <c r="I266">
        <v>3338.64</v>
      </c>
      <c r="J266">
        <v>1837.8</v>
      </c>
      <c r="K266">
        <v>0.35499999999999998</v>
      </c>
      <c r="L266" t="str">
        <f>VLOOKUP(C:C,Products!A:B,2,)</f>
        <v>Product 92</v>
      </c>
      <c r="M266" t="str">
        <f>VLOOKUP(C:C,Products!A:C,3,)</f>
        <v>Produce</v>
      </c>
      <c r="N266" t="str">
        <f>VLOOKUP(B:B,Orders!A:C,3,)</f>
        <v>WH-MSA-002</v>
      </c>
      <c r="O266" s="10" t="str">
        <f>VLOOKUP(B:B,Orders!A:B,2,)</f>
        <v>CUST-000039</v>
      </c>
      <c r="P266" s="10" t="str">
        <f>VLOOKUP(OrderDetails!O:O,Customers!A:B,2,)</f>
        <v>Customer 39</v>
      </c>
      <c r="Q266" s="10" t="str">
        <f>VLOOKUP(O:O,Customers!A:C,3,)</f>
        <v>Mombasa</v>
      </c>
      <c r="R266" s="10">
        <f>VLOOKUP(OrderDetails!C:C,Inventory!B:F,5,)</f>
        <v>74562.960000000006</v>
      </c>
      <c r="S266" s="10">
        <f>VLOOKUP(OrderDetails!B:B,Table8[[OrderID]:[DeliveryDays]],5,)</f>
        <v>4</v>
      </c>
    </row>
    <row r="267" spans="1:19" x14ac:dyDescent="0.25">
      <c r="A267" t="s">
        <v>2199</v>
      </c>
      <c r="B267" t="s">
        <v>1266</v>
      </c>
      <c r="C267" t="s">
        <v>283</v>
      </c>
      <c r="D267">
        <v>33</v>
      </c>
      <c r="E267">
        <v>472.77</v>
      </c>
      <c r="F267">
        <v>675.7</v>
      </c>
      <c r="G267">
        <v>663</v>
      </c>
      <c r="H267">
        <v>21879</v>
      </c>
      <c r="I267">
        <v>15601.41</v>
      </c>
      <c r="J267">
        <v>6277.59</v>
      </c>
      <c r="K267">
        <v>0.28689999999999999</v>
      </c>
      <c r="L267" t="str">
        <f>VLOOKUP(C:C,Products!A:B,2,)</f>
        <v>Product 53</v>
      </c>
      <c r="M267" t="str">
        <f>VLOOKUP(C:C,Products!A:C,3,)</f>
        <v>Frozen</v>
      </c>
      <c r="N267" t="str">
        <f>VLOOKUP(B:B,Orders!A:C,3,)</f>
        <v>WH-KSM-003</v>
      </c>
      <c r="O267" s="10" t="str">
        <f>VLOOKUP(B:B,Orders!A:B,2,)</f>
        <v>CUST-000062</v>
      </c>
      <c r="P267" s="10" t="str">
        <f>VLOOKUP(OrderDetails!O:O,Customers!A:B,2,)</f>
        <v>Customer 62</v>
      </c>
      <c r="Q267" s="10" t="str">
        <f>VLOOKUP(O:O,Customers!A:C,3,)</f>
        <v>Eldoret</v>
      </c>
      <c r="R267" s="10">
        <f>VLOOKUP(OrderDetails!C:C,Inventory!B:F,5,)</f>
        <v>111100.95</v>
      </c>
      <c r="S267" s="10">
        <f>VLOOKUP(OrderDetails!B:B,Table8[[OrderID]:[DeliveryDays]],5,)</f>
        <v>5</v>
      </c>
    </row>
    <row r="268" spans="1:19" x14ac:dyDescent="0.25">
      <c r="A268" t="s">
        <v>2200</v>
      </c>
      <c r="B268" t="s">
        <v>573</v>
      </c>
      <c r="C268" t="s">
        <v>383</v>
      </c>
      <c r="D268">
        <v>39</v>
      </c>
      <c r="E268">
        <v>191.46</v>
      </c>
      <c r="F268">
        <v>245.6</v>
      </c>
      <c r="G268">
        <v>245.25</v>
      </c>
      <c r="H268">
        <v>9564.75</v>
      </c>
      <c r="I268">
        <v>7466.94</v>
      </c>
      <c r="J268">
        <v>2097.81</v>
      </c>
      <c r="K268">
        <v>0.21929999999999999</v>
      </c>
      <c r="L268" t="str">
        <f>VLOOKUP(C:C,Products!A:B,2,)</f>
        <v>Product 103</v>
      </c>
      <c r="M268" t="str">
        <f>VLOOKUP(C:C,Products!A:C,3,)</f>
        <v>Dairy</v>
      </c>
      <c r="N268" t="str">
        <f>VLOOKUP(B:B,Orders!A:C,3,)</f>
        <v>WH-NKR-004</v>
      </c>
      <c r="O268" s="10" t="str">
        <f>VLOOKUP(B:B,Orders!A:B,2,)</f>
        <v>CUST-000041</v>
      </c>
      <c r="P268" s="10" t="str">
        <f>VLOOKUP(OrderDetails!O:O,Customers!A:B,2,)</f>
        <v>Customer 41</v>
      </c>
      <c r="Q268" s="10" t="str">
        <f>VLOOKUP(O:O,Customers!A:C,3,)</f>
        <v>Nakuru</v>
      </c>
      <c r="R268" s="10">
        <f>VLOOKUP(OrderDetails!C:C,Inventory!B:F,5,)</f>
        <v>55140.480000000003</v>
      </c>
      <c r="S268" s="10">
        <f>VLOOKUP(OrderDetails!B:B,Table8[[OrderID]:[DeliveryDays]],5,)</f>
        <v>3</v>
      </c>
    </row>
    <row r="269" spans="1:19" x14ac:dyDescent="0.25">
      <c r="A269" t="s">
        <v>2201</v>
      </c>
      <c r="B269" t="s">
        <v>1773</v>
      </c>
      <c r="C269" t="s">
        <v>267</v>
      </c>
      <c r="D269">
        <v>31</v>
      </c>
      <c r="E269">
        <v>166.45</v>
      </c>
      <c r="F269">
        <v>213.32</v>
      </c>
      <c r="G269">
        <v>223.02</v>
      </c>
      <c r="H269">
        <v>6913.62</v>
      </c>
      <c r="I269">
        <v>5159.95</v>
      </c>
      <c r="J269">
        <v>1753.67</v>
      </c>
      <c r="K269">
        <v>0.25369999999999998</v>
      </c>
      <c r="L269" t="str">
        <f>VLOOKUP(C:C,Products!A:B,2,)</f>
        <v>Product 45</v>
      </c>
      <c r="M269" t="str">
        <f>VLOOKUP(C:C,Products!A:C,3,)</f>
        <v>Produce</v>
      </c>
      <c r="N269" t="str">
        <f>VLOOKUP(B:B,Orders!A:C,3,)</f>
        <v>WH-MSA-002</v>
      </c>
      <c r="O269" s="10" t="str">
        <f>VLOOKUP(B:B,Orders!A:B,2,)</f>
        <v>CUST-000026</v>
      </c>
      <c r="P269" s="10" t="str">
        <f>VLOOKUP(OrderDetails!O:O,Customers!A:B,2,)</f>
        <v>Customer 26</v>
      </c>
      <c r="Q269" s="10" t="str">
        <f>VLOOKUP(O:O,Customers!A:C,3,)</f>
        <v>Mombasa</v>
      </c>
      <c r="R269" s="10">
        <f>VLOOKUP(OrderDetails!C:C,Inventory!B:F,5,)</f>
        <v>49768.55</v>
      </c>
      <c r="S269" s="10">
        <f>VLOOKUP(OrderDetails!B:B,Table8[[OrderID]:[DeliveryDays]],5,)</f>
        <v>1</v>
      </c>
    </row>
    <row r="270" spans="1:19" x14ac:dyDescent="0.25">
      <c r="A270" t="s">
        <v>2202</v>
      </c>
      <c r="B270" t="s">
        <v>869</v>
      </c>
      <c r="C270" t="s">
        <v>216</v>
      </c>
      <c r="D270">
        <v>31</v>
      </c>
      <c r="E270">
        <v>181.05</v>
      </c>
      <c r="F270">
        <v>287.89</v>
      </c>
      <c r="G270">
        <v>311.56</v>
      </c>
      <c r="H270">
        <v>9658.36</v>
      </c>
      <c r="I270">
        <v>5612.55</v>
      </c>
      <c r="J270">
        <v>4045.81</v>
      </c>
      <c r="K270">
        <v>0.41889999999999999</v>
      </c>
      <c r="L270" t="str">
        <f>VLOOKUP(C:C,Products!A:B,2,)</f>
        <v>Product 20</v>
      </c>
      <c r="M270" t="str">
        <f>VLOOKUP(C:C,Products!A:C,3,)</f>
        <v>Frozen</v>
      </c>
      <c r="N270" t="str">
        <f>VLOOKUP(B:B,Orders!A:C,3,)</f>
        <v>WH-NRB-001</v>
      </c>
      <c r="O270" s="10" t="str">
        <f>VLOOKUP(B:B,Orders!A:B,2,)</f>
        <v>CUST-000078</v>
      </c>
      <c r="P270" s="10" t="str">
        <f>VLOOKUP(OrderDetails!O:O,Customers!A:B,2,)</f>
        <v>Customer 78</v>
      </c>
      <c r="Q270" s="10" t="str">
        <f>VLOOKUP(O:O,Customers!A:C,3,)</f>
        <v>Nakuru</v>
      </c>
      <c r="R270" s="10">
        <f>VLOOKUP(OrderDetails!C:C,Inventory!B:F,5,)</f>
        <v>28786.95</v>
      </c>
      <c r="S270" s="10">
        <f>VLOOKUP(OrderDetails!B:B,Table8[[OrderID]:[DeliveryDays]],5,)</f>
        <v>6</v>
      </c>
    </row>
    <row r="271" spans="1:19" x14ac:dyDescent="0.25">
      <c r="A271" t="s">
        <v>2203</v>
      </c>
      <c r="B271" t="s">
        <v>1263</v>
      </c>
      <c r="C271" t="s">
        <v>225</v>
      </c>
      <c r="D271">
        <v>12</v>
      </c>
      <c r="E271">
        <v>214.86</v>
      </c>
      <c r="F271">
        <v>291.2</v>
      </c>
      <c r="G271">
        <v>299.92</v>
      </c>
      <c r="H271">
        <v>3599.04</v>
      </c>
      <c r="I271">
        <v>2578.3200000000002</v>
      </c>
      <c r="J271">
        <v>1020.72</v>
      </c>
      <c r="K271">
        <v>0.28360000000000002</v>
      </c>
      <c r="L271" t="str">
        <f>VLOOKUP(C:C,Products!A:B,2,)</f>
        <v>Product 24</v>
      </c>
      <c r="M271" t="str">
        <f>VLOOKUP(C:C,Products!A:C,3,)</f>
        <v>Beverages</v>
      </c>
      <c r="N271" t="str">
        <f>VLOOKUP(B:B,Orders!A:C,3,)</f>
        <v>WH-MSA-002</v>
      </c>
      <c r="O271" s="10" t="str">
        <f>VLOOKUP(B:B,Orders!A:B,2,)</f>
        <v>CUST-000039</v>
      </c>
      <c r="P271" s="10" t="str">
        <f>VLOOKUP(OrderDetails!O:O,Customers!A:B,2,)</f>
        <v>Customer 39</v>
      </c>
      <c r="Q271" s="10" t="str">
        <f>VLOOKUP(O:O,Customers!A:C,3,)</f>
        <v>Mombasa</v>
      </c>
      <c r="R271" s="10">
        <f>VLOOKUP(OrderDetails!C:C,Inventory!B:F,5,)</f>
        <v>80572.5</v>
      </c>
      <c r="S271" s="10">
        <f>VLOOKUP(OrderDetails!B:B,Table8[[OrderID]:[DeliveryDays]],5,)</f>
        <v>2</v>
      </c>
    </row>
    <row r="272" spans="1:19" x14ac:dyDescent="0.25">
      <c r="A272" t="s">
        <v>2204</v>
      </c>
      <c r="B272" t="s">
        <v>1463</v>
      </c>
      <c r="C272" t="s">
        <v>299</v>
      </c>
      <c r="D272">
        <v>36</v>
      </c>
      <c r="E272">
        <v>224.9</v>
      </c>
      <c r="F272">
        <v>307.97000000000003</v>
      </c>
      <c r="G272">
        <v>327.64</v>
      </c>
      <c r="H272">
        <v>11795.04</v>
      </c>
      <c r="I272">
        <v>8096.4</v>
      </c>
      <c r="J272">
        <v>3698.64</v>
      </c>
      <c r="K272">
        <v>0.31359999999999999</v>
      </c>
      <c r="L272" t="str">
        <f>VLOOKUP(C:C,Products!A:B,2,)</f>
        <v>Product 61</v>
      </c>
      <c r="M272" t="str">
        <f>VLOOKUP(C:C,Products!A:C,3,)</f>
        <v>Dairy</v>
      </c>
      <c r="N272" t="str">
        <f>VLOOKUP(B:B,Orders!A:C,3,)</f>
        <v>WH-MSA-002</v>
      </c>
      <c r="O272" s="10" t="str">
        <f>VLOOKUP(B:B,Orders!A:B,2,)</f>
        <v>CUST-000029</v>
      </c>
      <c r="P272" s="10" t="str">
        <f>VLOOKUP(OrderDetails!O:O,Customers!A:B,2,)</f>
        <v>Customer 29</v>
      </c>
      <c r="Q272" s="10" t="str">
        <f>VLOOKUP(O:O,Customers!A:C,3,)</f>
        <v>Mombasa</v>
      </c>
      <c r="R272" s="10">
        <f>VLOOKUP(OrderDetails!C:C,Inventory!B:F,5,)</f>
        <v>11245</v>
      </c>
      <c r="S272" s="10">
        <f>VLOOKUP(OrderDetails!B:B,Table8[[OrderID]:[DeliveryDays]],5,)</f>
        <v>4</v>
      </c>
    </row>
    <row r="273" spans="1:19" x14ac:dyDescent="0.25">
      <c r="A273" t="s">
        <v>2205</v>
      </c>
      <c r="B273" t="s">
        <v>1369</v>
      </c>
      <c r="C273" t="s">
        <v>359</v>
      </c>
      <c r="D273">
        <v>24</v>
      </c>
      <c r="E273">
        <v>103.82</v>
      </c>
      <c r="F273">
        <v>149.71</v>
      </c>
      <c r="G273">
        <v>159.36000000000001</v>
      </c>
      <c r="H273">
        <v>3824.64</v>
      </c>
      <c r="I273">
        <v>2491.6799999999998</v>
      </c>
      <c r="J273">
        <v>1332.96</v>
      </c>
      <c r="K273">
        <v>0.34849999999999998</v>
      </c>
      <c r="L273" t="str">
        <f>VLOOKUP(C:C,Products!A:B,2,)</f>
        <v>Product 91</v>
      </c>
      <c r="M273" t="str">
        <f>VLOOKUP(C:C,Products!A:C,3,)</f>
        <v>Household</v>
      </c>
      <c r="N273" t="str">
        <f>VLOOKUP(B:B,Orders!A:C,3,)</f>
        <v>WH-NRB-001</v>
      </c>
      <c r="O273" s="10" t="str">
        <f>VLOOKUP(B:B,Orders!A:B,2,)</f>
        <v>CUST-000040</v>
      </c>
      <c r="P273" s="10" t="str">
        <f>VLOOKUP(OrderDetails!O:O,Customers!A:B,2,)</f>
        <v>Customer 40</v>
      </c>
      <c r="Q273" s="10" t="str">
        <f>VLOOKUP(O:O,Customers!A:C,3,)</f>
        <v>Nairobi</v>
      </c>
      <c r="R273" s="10">
        <f>VLOOKUP(OrderDetails!C:C,Inventory!B:F,5,)</f>
        <v>23359.5</v>
      </c>
      <c r="S273" s="10">
        <f>VLOOKUP(OrderDetails!B:B,Table8[[OrderID]:[DeliveryDays]],5,)</f>
        <v>6</v>
      </c>
    </row>
    <row r="274" spans="1:19" x14ac:dyDescent="0.25">
      <c r="A274" t="s">
        <v>2206</v>
      </c>
      <c r="B274" t="s">
        <v>713</v>
      </c>
      <c r="C274" t="s">
        <v>365</v>
      </c>
      <c r="D274">
        <v>14</v>
      </c>
      <c r="E274">
        <v>302.57</v>
      </c>
      <c r="F274">
        <v>401.96</v>
      </c>
      <c r="G274">
        <v>421.92</v>
      </c>
      <c r="H274">
        <v>5906.88</v>
      </c>
      <c r="I274">
        <v>4235.9799999999996</v>
      </c>
      <c r="J274">
        <v>1670.9</v>
      </c>
      <c r="K274">
        <v>0.28289999999999998</v>
      </c>
      <c r="L274" t="str">
        <f>VLOOKUP(C:C,Products!A:B,2,)</f>
        <v>Product 94</v>
      </c>
      <c r="M274" t="str">
        <f>VLOOKUP(C:C,Products!A:C,3,)</f>
        <v>Frozen</v>
      </c>
      <c r="N274" t="str">
        <f>VLOOKUP(B:B,Orders!A:C,3,)</f>
        <v>WH-KSM-003</v>
      </c>
      <c r="O274" s="10" t="str">
        <f>VLOOKUP(B:B,Orders!A:B,2,)</f>
        <v>CUST-000027</v>
      </c>
      <c r="P274" s="10" t="str">
        <f>VLOOKUP(OrderDetails!O:O,Customers!A:B,2,)</f>
        <v>Customer 27</v>
      </c>
      <c r="Q274" s="10" t="str">
        <f>VLOOKUP(O:O,Customers!A:C,3,)</f>
        <v>Eldoret</v>
      </c>
      <c r="R274" s="10">
        <f>VLOOKUP(OrderDetails!C:C,Inventory!B:F,5,)</f>
        <v>133433.37</v>
      </c>
      <c r="S274" s="10">
        <f>VLOOKUP(OrderDetails!B:B,Table8[[OrderID]:[DeliveryDays]],5,)</f>
        <v>3</v>
      </c>
    </row>
    <row r="275" spans="1:19" x14ac:dyDescent="0.25">
      <c r="A275" t="s">
        <v>2207</v>
      </c>
      <c r="B275" t="s">
        <v>1146</v>
      </c>
      <c r="C275" t="s">
        <v>293</v>
      </c>
      <c r="D275">
        <v>17</v>
      </c>
      <c r="E275">
        <v>138.19</v>
      </c>
      <c r="F275">
        <v>191.44</v>
      </c>
      <c r="G275">
        <v>188.93</v>
      </c>
      <c r="H275">
        <v>3211.81</v>
      </c>
      <c r="I275">
        <v>2349.23</v>
      </c>
      <c r="J275">
        <v>862.58</v>
      </c>
      <c r="K275">
        <v>0.26860000000000001</v>
      </c>
      <c r="L275" t="str">
        <f>VLOOKUP(C:C,Products!A:B,2,)</f>
        <v>Product 58</v>
      </c>
      <c r="M275" t="str">
        <f>VLOOKUP(C:C,Products!A:C,3,)</f>
        <v>Snacks</v>
      </c>
      <c r="N275" t="str">
        <f>VLOOKUP(B:B,Orders!A:C,3,)</f>
        <v>WH-KSM-003</v>
      </c>
      <c r="O275" s="10" t="str">
        <f>VLOOKUP(B:B,Orders!A:B,2,)</f>
        <v>CUST-000062</v>
      </c>
      <c r="P275" s="10" t="str">
        <f>VLOOKUP(OrderDetails!O:O,Customers!A:B,2,)</f>
        <v>Customer 62</v>
      </c>
      <c r="Q275" s="10" t="str">
        <f>VLOOKUP(O:O,Customers!A:C,3,)</f>
        <v>Eldoret</v>
      </c>
      <c r="R275" s="10">
        <f>VLOOKUP(OrderDetails!C:C,Inventory!B:F,5,)</f>
        <v>14233.57</v>
      </c>
      <c r="S275" s="10">
        <f>VLOOKUP(OrderDetails!B:B,Table8[[OrderID]:[DeliveryDays]],5,)</f>
        <v>3</v>
      </c>
    </row>
    <row r="276" spans="1:19" x14ac:dyDescent="0.25">
      <c r="A276" t="s">
        <v>2208</v>
      </c>
      <c r="B276" t="s">
        <v>1564</v>
      </c>
      <c r="C276" t="s">
        <v>395</v>
      </c>
      <c r="D276">
        <v>33</v>
      </c>
      <c r="E276">
        <v>152.96</v>
      </c>
      <c r="F276">
        <v>238.96</v>
      </c>
      <c r="G276">
        <v>258.08</v>
      </c>
      <c r="H276">
        <v>8516.64</v>
      </c>
      <c r="I276">
        <v>5047.68</v>
      </c>
      <c r="J276">
        <v>3468.96</v>
      </c>
      <c r="K276">
        <v>0.4073</v>
      </c>
      <c r="L276" t="str">
        <f>VLOOKUP(C:C,Products!A:B,2,)</f>
        <v>Product 109</v>
      </c>
      <c r="M276" t="str">
        <f>VLOOKUP(C:C,Products!A:C,3,)</f>
        <v>Beverages</v>
      </c>
      <c r="N276" t="str">
        <f>VLOOKUP(B:B,Orders!A:C,3,)</f>
        <v>WH-MSA-002</v>
      </c>
      <c r="O276" s="10" t="str">
        <f>VLOOKUP(B:B,Orders!A:B,2,)</f>
        <v>CUST-000032</v>
      </c>
      <c r="P276" s="10" t="str">
        <f>VLOOKUP(OrderDetails!O:O,Customers!A:B,2,)</f>
        <v>Customer 32</v>
      </c>
      <c r="Q276" s="10" t="str">
        <f>VLOOKUP(O:O,Customers!A:C,3,)</f>
        <v>Mombasa</v>
      </c>
      <c r="R276" s="10">
        <f>VLOOKUP(OrderDetails!C:C,Inventory!B:F,5,)</f>
        <v>16978.560000000001</v>
      </c>
      <c r="S276" s="10">
        <f>VLOOKUP(OrderDetails!B:B,Table8[[OrderID]:[DeliveryDays]],5,)</f>
        <v>4</v>
      </c>
    </row>
    <row r="277" spans="1:19" x14ac:dyDescent="0.25">
      <c r="A277" t="s">
        <v>2209</v>
      </c>
      <c r="B277" t="s">
        <v>906</v>
      </c>
      <c r="C277" t="s">
        <v>231</v>
      </c>
      <c r="D277">
        <v>39</v>
      </c>
      <c r="E277">
        <v>139.85</v>
      </c>
      <c r="F277">
        <v>204.65</v>
      </c>
      <c r="G277">
        <v>207.81</v>
      </c>
      <c r="H277">
        <v>8104.59</v>
      </c>
      <c r="I277">
        <v>5454.15</v>
      </c>
      <c r="J277">
        <v>2650.44</v>
      </c>
      <c r="K277">
        <v>0.32700000000000001</v>
      </c>
      <c r="L277" t="str">
        <f>VLOOKUP(C:C,Products!A:B,2,)</f>
        <v>Product 27</v>
      </c>
      <c r="M277" t="str">
        <f>VLOOKUP(C:C,Products!A:C,3,)</f>
        <v>Dairy</v>
      </c>
      <c r="N277" t="str">
        <f>VLOOKUP(B:B,Orders!A:C,3,)</f>
        <v>WH-KSM-003</v>
      </c>
      <c r="O277" s="10" t="str">
        <f>VLOOKUP(B:B,Orders!A:B,2,)</f>
        <v>CUST-000029</v>
      </c>
      <c r="P277" s="10" t="str">
        <f>VLOOKUP(OrderDetails!O:O,Customers!A:B,2,)</f>
        <v>Customer 29</v>
      </c>
      <c r="Q277" s="10" t="str">
        <f>VLOOKUP(O:O,Customers!A:C,3,)</f>
        <v>Mombasa</v>
      </c>
      <c r="R277" s="10">
        <f>VLOOKUP(OrderDetails!C:C,Inventory!B:F,5,)</f>
        <v>52164.05</v>
      </c>
      <c r="S277" s="10">
        <f>VLOOKUP(OrderDetails!B:B,Table8[[OrderID]:[DeliveryDays]],5,)</f>
        <v>5</v>
      </c>
    </row>
    <row r="278" spans="1:19" x14ac:dyDescent="0.25">
      <c r="A278" t="s">
        <v>2210</v>
      </c>
      <c r="B278" t="s">
        <v>448</v>
      </c>
      <c r="C278" t="s">
        <v>229</v>
      </c>
      <c r="D278">
        <v>12</v>
      </c>
      <c r="E278">
        <v>403.33</v>
      </c>
      <c r="F278">
        <v>509.37</v>
      </c>
      <c r="G278">
        <v>487.28</v>
      </c>
      <c r="H278">
        <v>5847.36</v>
      </c>
      <c r="I278">
        <v>4839.96</v>
      </c>
      <c r="J278">
        <v>1007.4</v>
      </c>
      <c r="K278">
        <v>0.17230000000000001</v>
      </c>
      <c r="L278" t="str">
        <f>VLOOKUP(C:C,Products!A:B,2,)</f>
        <v>Product 26</v>
      </c>
      <c r="M278" t="str">
        <f>VLOOKUP(C:C,Products!A:C,3,)</f>
        <v>Household</v>
      </c>
      <c r="N278" t="str">
        <f>VLOOKUP(B:B,Orders!A:C,3,)</f>
        <v>WH-KSM-003</v>
      </c>
      <c r="O278" s="10" t="str">
        <f>VLOOKUP(B:B,Orders!A:B,2,)</f>
        <v>CUST-000062</v>
      </c>
      <c r="P278" s="10" t="str">
        <f>VLOOKUP(OrderDetails!O:O,Customers!A:B,2,)</f>
        <v>Customer 62</v>
      </c>
      <c r="Q278" s="10" t="str">
        <f>VLOOKUP(O:O,Customers!A:C,3,)</f>
        <v>Eldoret</v>
      </c>
      <c r="R278" s="10">
        <f>VLOOKUP(OrderDetails!C:C,Inventory!B:F,5,)</f>
        <v>179481.85</v>
      </c>
      <c r="S278" s="10">
        <f>VLOOKUP(OrderDetails!B:B,Table8[[OrderID]:[DeliveryDays]],5,)</f>
        <v>3</v>
      </c>
    </row>
    <row r="279" spans="1:19" x14ac:dyDescent="0.25">
      <c r="A279" t="s">
        <v>2211</v>
      </c>
      <c r="B279" t="s">
        <v>1799</v>
      </c>
      <c r="C279" t="s">
        <v>188</v>
      </c>
      <c r="D279">
        <v>33</v>
      </c>
      <c r="E279">
        <v>76.14</v>
      </c>
      <c r="F279">
        <v>116.97</v>
      </c>
      <c r="G279">
        <v>115.41</v>
      </c>
      <c r="H279">
        <v>3808.53</v>
      </c>
      <c r="I279">
        <v>2512.62</v>
      </c>
      <c r="J279">
        <v>1295.9100000000001</v>
      </c>
      <c r="K279">
        <v>0.34029999999999999</v>
      </c>
      <c r="L279" t="str">
        <f>VLOOKUP(C:C,Products!A:B,2,)</f>
        <v>Product 7</v>
      </c>
      <c r="M279" t="str">
        <f>VLOOKUP(C:C,Products!A:C,3,)</f>
        <v>Produce</v>
      </c>
      <c r="N279" t="str">
        <f>VLOOKUP(B:B,Orders!A:C,3,)</f>
        <v>WH-KSM-003</v>
      </c>
      <c r="O279" s="10" t="str">
        <f>VLOOKUP(B:B,Orders!A:B,2,)</f>
        <v>CUST-000073</v>
      </c>
      <c r="P279" s="10" t="str">
        <f>VLOOKUP(OrderDetails!O:O,Customers!A:B,2,)</f>
        <v>Customer 73</v>
      </c>
      <c r="Q279" s="10" t="str">
        <f>VLOOKUP(O:O,Customers!A:C,3,)</f>
        <v>Mombasa</v>
      </c>
      <c r="R279" s="10">
        <f>VLOOKUP(OrderDetails!C:C,Inventory!B:F,5,)</f>
        <v>23907.96</v>
      </c>
      <c r="S279" s="10">
        <f>VLOOKUP(OrderDetails!B:B,Table8[[OrderID]:[DeliveryDays]],5,)</f>
        <v>5</v>
      </c>
    </row>
    <row r="280" spans="1:19" x14ac:dyDescent="0.25">
      <c r="A280" t="s">
        <v>2212</v>
      </c>
      <c r="B280" t="s">
        <v>1109</v>
      </c>
      <c r="C280" t="s">
        <v>261</v>
      </c>
      <c r="D280">
        <v>35</v>
      </c>
      <c r="E280">
        <v>272.83</v>
      </c>
      <c r="F280">
        <v>401.42</v>
      </c>
      <c r="G280">
        <v>427.44</v>
      </c>
      <c r="H280">
        <v>14960.4</v>
      </c>
      <c r="I280">
        <v>9549.0499999999993</v>
      </c>
      <c r="J280">
        <v>5411.35</v>
      </c>
      <c r="K280">
        <v>0.36170000000000002</v>
      </c>
      <c r="L280" t="str">
        <f>VLOOKUP(C:C,Products!A:B,2,)</f>
        <v>Product 42</v>
      </c>
      <c r="M280" t="str">
        <f>VLOOKUP(C:C,Products!A:C,3,)</f>
        <v>Frozen</v>
      </c>
      <c r="N280" t="str">
        <f>VLOOKUP(B:B,Orders!A:C,3,)</f>
        <v>WH-NKR-004</v>
      </c>
      <c r="O280" s="10" t="str">
        <f>VLOOKUP(B:B,Orders!A:B,2,)</f>
        <v>CUST-000030</v>
      </c>
      <c r="P280" s="10" t="str">
        <f>VLOOKUP(OrderDetails!O:O,Customers!A:B,2,)</f>
        <v>Customer 30</v>
      </c>
      <c r="Q280" s="10" t="str">
        <f>VLOOKUP(O:O,Customers!A:C,3,)</f>
        <v>Nakuru</v>
      </c>
      <c r="R280" s="10">
        <f>VLOOKUP(OrderDetails!C:C,Inventory!B:F,5,)</f>
        <v>121955.01</v>
      </c>
      <c r="S280" s="10">
        <f>VLOOKUP(OrderDetails!B:B,Table8[[OrderID]:[DeliveryDays]],5,)</f>
        <v>2</v>
      </c>
    </row>
    <row r="281" spans="1:19" x14ac:dyDescent="0.25">
      <c r="A281" t="s">
        <v>2213</v>
      </c>
      <c r="B281" t="s">
        <v>1332</v>
      </c>
      <c r="C281" t="s">
        <v>271</v>
      </c>
      <c r="D281">
        <v>45</v>
      </c>
      <c r="E281">
        <v>190.27</v>
      </c>
      <c r="F281">
        <v>259.2</v>
      </c>
      <c r="G281">
        <v>248.93</v>
      </c>
      <c r="H281">
        <v>11201.85</v>
      </c>
      <c r="I281">
        <v>8562.15</v>
      </c>
      <c r="J281">
        <v>2639.7</v>
      </c>
      <c r="K281">
        <v>0.2356</v>
      </c>
      <c r="L281" t="str">
        <f>VLOOKUP(C:C,Products!A:B,2,)</f>
        <v>Product 47</v>
      </c>
      <c r="M281" t="str">
        <f>VLOOKUP(C:C,Products!A:C,3,)</f>
        <v>Beverages</v>
      </c>
      <c r="N281" t="str">
        <f>VLOOKUP(B:B,Orders!A:C,3,)</f>
        <v>WH-NKR-004</v>
      </c>
      <c r="O281" s="10" t="str">
        <f>VLOOKUP(B:B,Orders!A:B,2,)</f>
        <v>CUST-000017</v>
      </c>
      <c r="P281" s="10" t="str">
        <f>VLOOKUP(OrderDetails!O:O,Customers!A:B,2,)</f>
        <v>Customer 17</v>
      </c>
      <c r="Q281" s="10" t="str">
        <f>VLOOKUP(O:O,Customers!A:C,3,)</f>
        <v>Eldoret</v>
      </c>
      <c r="R281" s="10">
        <f>VLOOKUP(OrderDetails!C:C,Inventory!B:F,5,)</f>
        <v>79723.13</v>
      </c>
      <c r="S281" s="10">
        <f>VLOOKUP(OrderDetails!B:B,Table8[[OrderID]:[DeliveryDays]],5,)</f>
        <v>2</v>
      </c>
    </row>
    <row r="282" spans="1:19" x14ac:dyDescent="0.25">
      <c r="A282" t="s">
        <v>2214</v>
      </c>
      <c r="B282" t="s">
        <v>746</v>
      </c>
      <c r="C282" t="s">
        <v>283</v>
      </c>
      <c r="D282">
        <v>34</v>
      </c>
      <c r="E282">
        <v>472.77</v>
      </c>
      <c r="F282">
        <v>675.7</v>
      </c>
      <c r="G282">
        <v>656.85</v>
      </c>
      <c r="H282">
        <v>22332.9</v>
      </c>
      <c r="I282">
        <v>16074.18</v>
      </c>
      <c r="J282">
        <v>6258.72</v>
      </c>
      <c r="K282">
        <v>0.2802</v>
      </c>
      <c r="L282" t="str">
        <f>VLOOKUP(C:C,Products!A:B,2,)</f>
        <v>Product 53</v>
      </c>
      <c r="M282" t="str">
        <f>VLOOKUP(C:C,Products!A:C,3,)</f>
        <v>Frozen</v>
      </c>
      <c r="N282" t="str">
        <f>VLOOKUP(B:B,Orders!A:C,3,)</f>
        <v>WH-NKR-004</v>
      </c>
      <c r="O282" s="10" t="str">
        <f>VLOOKUP(B:B,Orders!A:B,2,)</f>
        <v>CUST-000039</v>
      </c>
      <c r="P282" s="10" t="str">
        <f>VLOOKUP(OrderDetails!O:O,Customers!A:B,2,)</f>
        <v>Customer 39</v>
      </c>
      <c r="Q282" s="10" t="str">
        <f>VLOOKUP(O:O,Customers!A:C,3,)</f>
        <v>Mombasa</v>
      </c>
      <c r="R282" s="10">
        <f>VLOOKUP(OrderDetails!C:C,Inventory!B:F,5,)</f>
        <v>111100.95</v>
      </c>
      <c r="S282" s="10">
        <f>VLOOKUP(OrderDetails!B:B,Table8[[OrderID]:[DeliveryDays]],5,)</f>
        <v>4</v>
      </c>
    </row>
    <row r="283" spans="1:19" x14ac:dyDescent="0.25">
      <c r="A283" t="s">
        <v>2215</v>
      </c>
      <c r="B283" t="s">
        <v>552</v>
      </c>
      <c r="C283" t="s">
        <v>295</v>
      </c>
      <c r="D283">
        <v>26</v>
      </c>
      <c r="E283">
        <v>70.349999999999994</v>
      </c>
      <c r="F283">
        <v>111</v>
      </c>
      <c r="G283">
        <v>117.01</v>
      </c>
      <c r="H283">
        <v>3042.26</v>
      </c>
      <c r="I283">
        <v>1829.1</v>
      </c>
      <c r="J283">
        <v>1213.1600000000001</v>
      </c>
      <c r="K283">
        <v>0.39879999999999999</v>
      </c>
      <c r="L283" t="str">
        <f>VLOOKUP(C:C,Products!A:B,2,)</f>
        <v>Product 59</v>
      </c>
      <c r="M283" t="str">
        <f>VLOOKUP(C:C,Products!A:C,3,)</f>
        <v>Produce</v>
      </c>
      <c r="N283" t="str">
        <f>VLOOKUP(B:B,Orders!A:C,3,)</f>
        <v>WH-NRB-001</v>
      </c>
      <c r="O283" s="10" t="str">
        <f>VLOOKUP(B:B,Orders!A:B,2,)</f>
        <v>CUST-000031</v>
      </c>
      <c r="P283" s="10" t="str">
        <f>VLOOKUP(OrderDetails!O:O,Customers!A:B,2,)</f>
        <v>Customer 31</v>
      </c>
      <c r="Q283" s="10" t="str">
        <f>VLOOKUP(O:O,Customers!A:C,3,)</f>
        <v>Mombasa</v>
      </c>
      <c r="R283" s="10">
        <f>VLOOKUP(OrderDetails!C:C,Inventory!B:F,5,)</f>
        <v>22441.65</v>
      </c>
      <c r="S283" s="10">
        <f>VLOOKUP(OrderDetails!B:B,Table8[[OrderID]:[DeliveryDays]],5,)</f>
        <v>6</v>
      </c>
    </row>
    <row r="284" spans="1:19" x14ac:dyDescent="0.25">
      <c r="A284" t="s">
        <v>2216</v>
      </c>
      <c r="B284" t="s">
        <v>703</v>
      </c>
      <c r="C284" t="s">
        <v>253</v>
      </c>
      <c r="D284">
        <v>25</v>
      </c>
      <c r="E284">
        <v>93.95</v>
      </c>
      <c r="F284">
        <v>142.47999999999999</v>
      </c>
      <c r="G284">
        <v>154.43</v>
      </c>
      <c r="H284">
        <v>3860.75</v>
      </c>
      <c r="I284">
        <v>2348.75</v>
      </c>
      <c r="J284">
        <v>1512</v>
      </c>
      <c r="K284">
        <v>0.3916</v>
      </c>
      <c r="L284" t="str">
        <f>VLOOKUP(C:C,Products!A:B,2,)</f>
        <v>Product 38</v>
      </c>
      <c r="M284" t="str">
        <f>VLOOKUP(C:C,Products!A:C,3,)</f>
        <v>Beverages</v>
      </c>
      <c r="N284" t="str">
        <f>VLOOKUP(B:B,Orders!A:C,3,)</f>
        <v>WH-NRB-001</v>
      </c>
      <c r="O284" s="10" t="str">
        <f>VLOOKUP(B:B,Orders!A:B,2,)</f>
        <v>CUST-000021</v>
      </c>
      <c r="P284" s="10" t="str">
        <f>VLOOKUP(OrderDetails!O:O,Customers!A:B,2,)</f>
        <v>Customer 21</v>
      </c>
      <c r="Q284" s="10" t="str">
        <f>VLOOKUP(O:O,Customers!A:C,3,)</f>
        <v>Eldoret</v>
      </c>
      <c r="R284" s="10">
        <f>VLOOKUP(OrderDetails!C:C,Inventory!B:F,5,)</f>
        <v>12965.1</v>
      </c>
      <c r="S284" s="10">
        <f>VLOOKUP(OrderDetails!B:B,Table8[[OrderID]:[DeliveryDays]],5,)</f>
        <v>1</v>
      </c>
    </row>
    <row r="285" spans="1:19" x14ac:dyDescent="0.25">
      <c r="A285" t="s">
        <v>2217</v>
      </c>
      <c r="B285" t="s">
        <v>1654</v>
      </c>
      <c r="C285" t="s">
        <v>315</v>
      </c>
      <c r="D285">
        <v>16</v>
      </c>
      <c r="E285">
        <v>83.55</v>
      </c>
      <c r="F285">
        <v>119.93</v>
      </c>
      <c r="G285">
        <v>125.33</v>
      </c>
      <c r="H285">
        <v>2005.28</v>
      </c>
      <c r="I285">
        <v>1336.8</v>
      </c>
      <c r="J285">
        <v>668.48</v>
      </c>
      <c r="K285">
        <v>0.33339999999999997</v>
      </c>
      <c r="L285" t="str">
        <f>VLOOKUP(C:C,Products!A:B,2,)</f>
        <v>Product 69</v>
      </c>
      <c r="M285" t="str">
        <f>VLOOKUP(C:C,Products!A:C,3,)</f>
        <v>Household</v>
      </c>
      <c r="N285" t="str">
        <f>VLOOKUP(B:B,Orders!A:C,3,)</f>
        <v>WH-MSA-002</v>
      </c>
      <c r="O285" s="10" t="str">
        <f>VLOOKUP(B:B,Orders!A:B,2,)</f>
        <v>CUST-000034</v>
      </c>
      <c r="P285" s="10" t="str">
        <f>VLOOKUP(OrderDetails!O:O,Customers!A:B,2,)</f>
        <v>Customer 34</v>
      </c>
      <c r="Q285" s="10" t="str">
        <f>VLOOKUP(O:O,Customers!A:C,3,)</f>
        <v>Mombasa</v>
      </c>
      <c r="R285" s="10">
        <f>VLOOKUP(OrderDetails!C:C,Inventory!B:F,5,)</f>
        <v>24730.799999999999</v>
      </c>
      <c r="S285" s="10">
        <f>VLOOKUP(OrderDetails!B:B,Table8[[OrderID]:[DeliveryDays]],5,)</f>
        <v>5</v>
      </c>
    </row>
    <row r="286" spans="1:19" x14ac:dyDescent="0.25">
      <c r="A286" t="s">
        <v>2218</v>
      </c>
      <c r="B286" t="s">
        <v>620</v>
      </c>
      <c r="C286" t="s">
        <v>351</v>
      </c>
      <c r="D286">
        <v>15</v>
      </c>
      <c r="E286">
        <v>378.32</v>
      </c>
      <c r="F286">
        <v>486.34</v>
      </c>
      <c r="G286">
        <v>478.24</v>
      </c>
      <c r="H286">
        <v>7173.6</v>
      </c>
      <c r="I286">
        <v>5674.8</v>
      </c>
      <c r="J286">
        <v>1498.8</v>
      </c>
      <c r="K286">
        <v>0.2089</v>
      </c>
      <c r="L286" t="str">
        <f>VLOOKUP(C:C,Products!A:B,2,)</f>
        <v>Product 87</v>
      </c>
      <c r="M286" t="str">
        <f>VLOOKUP(C:C,Products!A:C,3,)</f>
        <v>Snacks</v>
      </c>
      <c r="N286" t="str">
        <f>VLOOKUP(B:B,Orders!A:C,3,)</f>
        <v>WH-KSM-003</v>
      </c>
      <c r="O286" s="10" t="str">
        <f>VLOOKUP(B:B,Orders!A:B,2,)</f>
        <v>CUST-000078</v>
      </c>
      <c r="P286" s="10" t="str">
        <f>VLOOKUP(OrderDetails!O:O,Customers!A:B,2,)</f>
        <v>Customer 78</v>
      </c>
      <c r="Q286" s="10" t="str">
        <f>VLOOKUP(O:O,Customers!A:C,3,)</f>
        <v>Nakuru</v>
      </c>
      <c r="R286" s="10">
        <f>VLOOKUP(OrderDetails!C:C,Inventory!B:F,5,)</f>
        <v>133546.96</v>
      </c>
      <c r="S286" s="10">
        <f>VLOOKUP(OrderDetails!B:B,Table8[[OrderID]:[DeliveryDays]],5,)</f>
        <v>3</v>
      </c>
    </row>
    <row r="287" spans="1:19" x14ac:dyDescent="0.25">
      <c r="A287" t="s">
        <v>2219</v>
      </c>
      <c r="B287" t="s">
        <v>1122</v>
      </c>
      <c r="C287" t="s">
        <v>361</v>
      </c>
      <c r="D287">
        <v>6</v>
      </c>
      <c r="E287">
        <v>370.96</v>
      </c>
      <c r="F287">
        <v>553.53</v>
      </c>
      <c r="G287">
        <v>530.29</v>
      </c>
      <c r="H287">
        <v>3181.74</v>
      </c>
      <c r="I287">
        <v>2225.7600000000002</v>
      </c>
      <c r="J287">
        <v>955.98</v>
      </c>
      <c r="K287">
        <v>0.30049999999999999</v>
      </c>
      <c r="L287" t="str">
        <f>VLOOKUP(C:C,Products!A:B,2,)</f>
        <v>Product 92</v>
      </c>
      <c r="M287" t="str">
        <f>VLOOKUP(C:C,Products!A:C,3,)</f>
        <v>Produce</v>
      </c>
      <c r="N287" t="str">
        <f>VLOOKUP(B:B,Orders!A:C,3,)</f>
        <v>WH-NRB-001</v>
      </c>
      <c r="O287" s="10" t="str">
        <f>VLOOKUP(B:B,Orders!A:B,2,)</f>
        <v>CUST-000037</v>
      </c>
      <c r="P287" s="10" t="str">
        <f>VLOOKUP(OrderDetails!O:O,Customers!A:B,2,)</f>
        <v>Customer 37</v>
      </c>
      <c r="Q287" s="10" t="str">
        <f>VLOOKUP(O:O,Customers!A:C,3,)</f>
        <v>Eldoret</v>
      </c>
      <c r="R287" s="10">
        <f>VLOOKUP(OrderDetails!C:C,Inventory!B:F,5,)</f>
        <v>74562.960000000006</v>
      </c>
      <c r="S287" s="10">
        <f>VLOOKUP(OrderDetails!B:B,Table8[[OrderID]:[DeliveryDays]],5,)</f>
        <v>1</v>
      </c>
    </row>
    <row r="288" spans="1:19" x14ac:dyDescent="0.25">
      <c r="A288" t="s">
        <v>2220</v>
      </c>
      <c r="B288" t="s">
        <v>1736</v>
      </c>
      <c r="C288" t="s">
        <v>373</v>
      </c>
      <c r="D288">
        <v>45</v>
      </c>
      <c r="E288">
        <v>242.39</v>
      </c>
      <c r="F288">
        <v>366.32</v>
      </c>
      <c r="G288">
        <v>381.8</v>
      </c>
      <c r="H288">
        <v>17181</v>
      </c>
      <c r="I288">
        <v>10907.55</v>
      </c>
      <c r="J288">
        <v>6273.45</v>
      </c>
      <c r="K288">
        <v>0.36509999999999998</v>
      </c>
      <c r="L288" t="str">
        <f>VLOOKUP(C:C,Products!A:B,2,)</f>
        <v>Product 98</v>
      </c>
      <c r="M288" t="str">
        <f>VLOOKUP(C:C,Products!A:C,3,)</f>
        <v>Household</v>
      </c>
      <c r="N288" t="str">
        <f>VLOOKUP(B:B,Orders!A:C,3,)</f>
        <v>WH-NRB-001</v>
      </c>
      <c r="O288" s="10" t="str">
        <f>VLOOKUP(B:B,Orders!A:B,2,)</f>
        <v>CUST-000059</v>
      </c>
      <c r="P288" s="10" t="str">
        <f>VLOOKUP(OrderDetails!O:O,Customers!A:B,2,)</f>
        <v>Customer 59</v>
      </c>
      <c r="Q288" s="10" t="str">
        <f>VLOOKUP(O:O,Customers!A:C,3,)</f>
        <v>Kisumu</v>
      </c>
      <c r="R288" s="10">
        <f>VLOOKUP(OrderDetails!C:C,Inventory!B:F,5,)</f>
        <v>16724.91</v>
      </c>
      <c r="S288" s="10">
        <f>VLOOKUP(OrderDetails!B:B,Table8[[OrderID]:[DeliveryDays]],5,)</f>
        <v>5</v>
      </c>
    </row>
    <row r="289" spans="1:19" x14ac:dyDescent="0.25">
      <c r="A289" t="s">
        <v>2221</v>
      </c>
      <c r="B289" t="s">
        <v>483</v>
      </c>
      <c r="C289" t="s">
        <v>283</v>
      </c>
      <c r="D289">
        <v>6</v>
      </c>
      <c r="E289">
        <v>472.77</v>
      </c>
      <c r="F289">
        <v>675.7</v>
      </c>
      <c r="G289">
        <v>646.72</v>
      </c>
      <c r="H289">
        <v>3880.32</v>
      </c>
      <c r="I289">
        <v>2836.62</v>
      </c>
      <c r="J289">
        <v>1043.7</v>
      </c>
      <c r="K289">
        <v>0.26900000000000002</v>
      </c>
      <c r="L289" t="str">
        <f>VLOOKUP(C:C,Products!A:B,2,)</f>
        <v>Product 53</v>
      </c>
      <c r="M289" t="str">
        <f>VLOOKUP(C:C,Products!A:C,3,)</f>
        <v>Frozen</v>
      </c>
      <c r="N289" t="str">
        <f>VLOOKUP(B:B,Orders!A:C,3,)</f>
        <v>WH-MSA-002</v>
      </c>
      <c r="O289" s="10" t="str">
        <f>VLOOKUP(B:B,Orders!A:B,2,)</f>
        <v>CUST-000074</v>
      </c>
      <c r="P289" s="10" t="str">
        <f>VLOOKUP(OrderDetails!O:O,Customers!A:B,2,)</f>
        <v>Customer 74</v>
      </c>
      <c r="Q289" s="10" t="str">
        <f>VLOOKUP(O:O,Customers!A:C,3,)</f>
        <v>Mombasa</v>
      </c>
      <c r="R289" s="10">
        <f>VLOOKUP(OrderDetails!C:C,Inventory!B:F,5,)</f>
        <v>111100.95</v>
      </c>
      <c r="S289" s="10">
        <f>VLOOKUP(OrderDetails!B:B,Table8[[OrderID]:[DeliveryDays]],5,)</f>
        <v>2</v>
      </c>
    </row>
    <row r="290" spans="1:19" x14ac:dyDescent="0.25">
      <c r="A290" t="s">
        <v>2222</v>
      </c>
      <c r="B290" t="s">
        <v>1753</v>
      </c>
      <c r="C290" t="s">
        <v>206</v>
      </c>
      <c r="D290">
        <v>38</v>
      </c>
      <c r="E290">
        <v>131.82</v>
      </c>
      <c r="F290">
        <v>208.28</v>
      </c>
      <c r="G290">
        <v>217.01</v>
      </c>
      <c r="H290">
        <v>8246.3799999999992</v>
      </c>
      <c r="I290">
        <v>5009.16</v>
      </c>
      <c r="J290">
        <v>3237.22</v>
      </c>
      <c r="K290">
        <v>0.3926</v>
      </c>
      <c r="L290" t="str">
        <f>VLOOKUP(C:C,Products!A:B,2,)</f>
        <v>Product 15</v>
      </c>
      <c r="M290" t="str">
        <f>VLOOKUP(C:C,Products!A:C,3,)</f>
        <v>Produce</v>
      </c>
      <c r="N290" t="str">
        <f>VLOOKUP(B:B,Orders!A:C,3,)</f>
        <v>WH-MSA-002</v>
      </c>
      <c r="O290" s="10" t="str">
        <f>VLOOKUP(B:B,Orders!A:B,2,)</f>
        <v>CUST-000044</v>
      </c>
      <c r="P290" s="10" t="str">
        <f>VLOOKUP(OrderDetails!O:O,Customers!A:B,2,)</f>
        <v>Customer 44</v>
      </c>
      <c r="Q290" s="10" t="str">
        <f>VLOOKUP(O:O,Customers!A:C,3,)</f>
        <v>Nakuru</v>
      </c>
      <c r="R290" s="10">
        <f>VLOOKUP(OrderDetails!C:C,Inventory!B:F,5,)</f>
        <v>12654.72</v>
      </c>
      <c r="S290" s="10">
        <f>VLOOKUP(OrderDetails!B:B,Table8[[OrderID]:[DeliveryDays]],5,)</f>
        <v>1</v>
      </c>
    </row>
    <row r="291" spans="1:19" x14ac:dyDescent="0.25">
      <c r="A291" t="s">
        <v>2223</v>
      </c>
      <c r="B291" t="s">
        <v>1613</v>
      </c>
      <c r="C291" t="s">
        <v>369</v>
      </c>
      <c r="D291">
        <v>7</v>
      </c>
      <c r="E291">
        <v>272.20999999999998</v>
      </c>
      <c r="F291">
        <v>362.87</v>
      </c>
      <c r="G291">
        <v>357</v>
      </c>
      <c r="H291">
        <v>2499</v>
      </c>
      <c r="I291">
        <v>1905.47</v>
      </c>
      <c r="J291">
        <v>593.53</v>
      </c>
      <c r="K291">
        <v>0.23749999999999999</v>
      </c>
      <c r="L291" t="str">
        <f>VLOOKUP(C:C,Products!A:B,2,)</f>
        <v>Product 96</v>
      </c>
      <c r="M291" t="str">
        <f>VLOOKUP(C:C,Products!A:C,3,)</f>
        <v>Snacks</v>
      </c>
      <c r="N291" t="str">
        <f>VLOOKUP(B:B,Orders!A:C,3,)</f>
        <v>WH-KSM-003</v>
      </c>
      <c r="O291" s="10" t="str">
        <f>VLOOKUP(B:B,Orders!A:B,2,)</f>
        <v>CUST-000055</v>
      </c>
      <c r="P291" s="10" t="str">
        <f>VLOOKUP(OrderDetails!O:O,Customers!A:B,2,)</f>
        <v>Customer 55</v>
      </c>
      <c r="Q291" s="10" t="str">
        <f>VLOOKUP(O:O,Customers!A:C,3,)</f>
        <v>Kisumu</v>
      </c>
      <c r="R291" s="10">
        <f>VLOOKUP(OrderDetails!C:C,Inventory!B:F,5,)</f>
        <v>49270.01</v>
      </c>
      <c r="S291" s="10">
        <f>VLOOKUP(OrderDetails!B:B,Table8[[OrderID]:[DeliveryDays]],5,)</f>
        <v>4</v>
      </c>
    </row>
    <row r="292" spans="1:19" x14ac:dyDescent="0.25">
      <c r="A292" t="s">
        <v>2224</v>
      </c>
      <c r="B292" t="s">
        <v>445</v>
      </c>
      <c r="C292" t="s">
        <v>229</v>
      </c>
      <c r="D292">
        <v>20</v>
      </c>
      <c r="E292">
        <v>403.33</v>
      </c>
      <c r="F292">
        <v>509.37</v>
      </c>
      <c r="G292">
        <v>553.02</v>
      </c>
      <c r="H292">
        <v>11060.4</v>
      </c>
      <c r="I292">
        <v>8066.6</v>
      </c>
      <c r="J292">
        <v>2993.8</v>
      </c>
      <c r="K292">
        <v>0.2707</v>
      </c>
      <c r="L292" t="str">
        <f>VLOOKUP(C:C,Products!A:B,2,)</f>
        <v>Product 26</v>
      </c>
      <c r="M292" t="str">
        <f>VLOOKUP(C:C,Products!A:C,3,)</f>
        <v>Household</v>
      </c>
      <c r="N292" t="str">
        <f>VLOOKUP(B:B,Orders!A:C,3,)</f>
        <v>WH-MSA-002</v>
      </c>
      <c r="O292" s="10" t="str">
        <f>VLOOKUP(B:B,Orders!A:B,2,)</f>
        <v>CUST-000023</v>
      </c>
      <c r="P292" s="10" t="str">
        <f>VLOOKUP(OrderDetails!O:O,Customers!A:B,2,)</f>
        <v>Customer 23</v>
      </c>
      <c r="Q292" s="10" t="str">
        <f>VLOOKUP(O:O,Customers!A:C,3,)</f>
        <v>Nairobi</v>
      </c>
      <c r="R292" s="10">
        <f>VLOOKUP(OrderDetails!C:C,Inventory!B:F,5,)</f>
        <v>179481.85</v>
      </c>
      <c r="S292" s="10">
        <f>VLOOKUP(OrderDetails!B:B,Table8[[OrderID]:[DeliveryDays]],5,)</f>
        <v>2</v>
      </c>
    </row>
    <row r="293" spans="1:19" x14ac:dyDescent="0.25">
      <c r="A293" t="s">
        <v>2225</v>
      </c>
      <c r="B293" t="s">
        <v>1820</v>
      </c>
      <c r="C293" t="s">
        <v>273</v>
      </c>
      <c r="D293">
        <v>8</v>
      </c>
      <c r="E293">
        <v>284.02999999999997</v>
      </c>
      <c r="F293">
        <v>373.58</v>
      </c>
      <c r="G293">
        <v>381.52</v>
      </c>
      <c r="H293">
        <v>3052.16</v>
      </c>
      <c r="I293">
        <v>2272.2399999999998</v>
      </c>
      <c r="J293">
        <v>779.92</v>
      </c>
      <c r="K293">
        <v>0.2555</v>
      </c>
      <c r="L293" t="str">
        <f>VLOOKUP(C:C,Products!A:B,2,)</f>
        <v>Product 48</v>
      </c>
      <c r="M293" t="str">
        <f>VLOOKUP(C:C,Products!A:C,3,)</f>
        <v>Frozen</v>
      </c>
      <c r="N293" t="str">
        <f>VLOOKUP(B:B,Orders!A:C,3,)</f>
        <v>WH-NRB-001</v>
      </c>
      <c r="O293" s="10" t="str">
        <f>VLOOKUP(B:B,Orders!A:B,2,)</f>
        <v>CUST-000060</v>
      </c>
      <c r="P293" s="10" t="str">
        <f>VLOOKUP(OrderDetails!O:O,Customers!A:B,2,)</f>
        <v>Customer 60</v>
      </c>
      <c r="Q293" s="10" t="str">
        <f>VLOOKUP(O:O,Customers!A:C,3,)</f>
        <v>Nakuru</v>
      </c>
      <c r="R293" s="10">
        <f>VLOOKUP(OrderDetails!C:C,Inventory!B:F,5,)</f>
        <v>40900.32</v>
      </c>
      <c r="S293" s="10">
        <f>VLOOKUP(OrderDetails!B:B,Table8[[OrderID]:[DeliveryDays]],5,)</f>
        <v>3</v>
      </c>
    </row>
    <row r="294" spans="1:19" x14ac:dyDescent="0.25">
      <c r="A294" t="s">
        <v>2226</v>
      </c>
      <c r="B294" t="s">
        <v>690</v>
      </c>
      <c r="C294" t="s">
        <v>367</v>
      </c>
      <c r="D294">
        <v>27</v>
      </c>
      <c r="E294">
        <v>396.94</v>
      </c>
      <c r="F294">
        <v>595.12</v>
      </c>
      <c r="G294">
        <v>585.35</v>
      </c>
      <c r="H294">
        <v>15804.45</v>
      </c>
      <c r="I294">
        <v>10717.38</v>
      </c>
      <c r="J294">
        <v>5087.07</v>
      </c>
      <c r="K294">
        <v>0.32190000000000002</v>
      </c>
      <c r="L294" t="str">
        <f>VLOOKUP(C:C,Products!A:B,2,)</f>
        <v>Product 95</v>
      </c>
      <c r="M294" t="str">
        <f>VLOOKUP(C:C,Products!A:C,3,)</f>
        <v>Dairy</v>
      </c>
      <c r="N294" t="str">
        <f>VLOOKUP(B:B,Orders!A:C,3,)</f>
        <v>WH-NKR-004</v>
      </c>
      <c r="O294" s="10" t="str">
        <f>VLOOKUP(B:B,Orders!A:B,2,)</f>
        <v>CUST-000067</v>
      </c>
      <c r="P294" s="10" t="str">
        <f>VLOOKUP(OrderDetails!O:O,Customers!A:B,2,)</f>
        <v>Customer 67</v>
      </c>
      <c r="Q294" s="10" t="str">
        <f>VLOOKUP(O:O,Customers!A:C,3,)</f>
        <v>Mombasa</v>
      </c>
      <c r="R294" s="10">
        <f>VLOOKUP(OrderDetails!C:C,Inventory!B:F,5,)</f>
        <v>139722.88</v>
      </c>
      <c r="S294" s="10">
        <f>VLOOKUP(OrderDetails!B:B,Table8[[OrderID]:[DeliveryDays]],5,)</f>
        <v>2</v>
      </c>
    </row>
    <row r="295" spans="1:19" x14ac:dyDescent="0.25">
      <c r="A295" t="s">
        <v>2227</v>
      </c>
      <c r="B295" t="s">
        <v>1220</v>
      </c>
      <c r="C295" t="s">
        <v>214</v>
      </c>
      <c r="D295">
        <v>24</v>
      </c>
      <c r="E295">
        <v>244.38</v>
      </c>
      <c r="F295">
        <v>336.58</v>
      </c>
      <c r="G295">
        <v>362.82</v>
      </c>
      <c r="H295">
        <v>8707.68</v>
      </c>
      <c r="I295">
        <v>5865.12</v>
      </c>
      <c r="J295">
        <v>2842.56</v>
      </c>
      <c r="K295">
        <v>0.32640000000000002</v>
      </c>
      <c r="L295" t="str">
        <f>VLOOKUP(C:C,Products!A:B,2,)</f>
        <v>Product 19</v>
      </c>
      <c r="M295" t="str">
        <f>VLOOKUP(C:C,Products!A:C,3,)</f>
        <v>Frozen</v>
      </c>
      <c r="N295" t="str">
        <f>VLOOKUP(B:B,Orders!A:C,3,)</f>
        <v>WH-KSM-003</v>
      </c>
      <c r="O295" s="10" t="str">
        <f>VLOOKUP(B:B,Orders!A:B,2,)</f>
        <v>CUST-000071</v>
      </c>
      <c r="P295" s="10" t="str">
        <f>VLOOKUP(OrderDetails!O:O,Customers!A:B,2,)</f>
        <v>Customer 71</v>
      </c>
      <c r="Q295" s="10" t="str">
        <f>VLOOKUP(O:O,Customers!A:C,3,)</f>
        <v>Eldoret</v>
      </c>
      <c r="R295" s="10">
        <f>VLOOKUP(OrderDetails!C:C,Inventory!B:F,5,)</f>
        <v>61339.38</v>
      </c>
      <c r="S295" s="10">
        <f>VLOOKUP(OrderDetails!B:B,Table8[[OrderID]:[DeliveryDays]],5,)</f>
        <v>4</v>
      </c>
    </row>
    <row r="296" spans="1:19" x14ac:dyDescent="0.25">
      <c r="A296" t="s">
        <v>2228</v>
      </c>
      <c r="B296" t="s">
        <v>539</v>
      </c>
      <c r="C296" t="s">
        <v>193</v>
      </c>
      <c r="D296">
        <v>29</v>
      </c>
      <c r="E296">
        <v>320.5</v>
      </c>
      <c r="F296">
        <v>401.4</v>
      </c>
      <c r="G296">
        <v>396.63</v>
      </c>
      <c r="H296">
        <v>11502.27</v>
      </c>
      <c r="I296">
        <v>9294.5</v>
      </c>
      <c r="J296">
        <v>2207.77</v>
      </c>
      <c r="K296">
        <v>0.19189999999999999</v>
      </c>
      <c r="L296" t="str">
        <f>VLOOKUP(C:C,Products!A:B,2,)</f>
        <v>Product 9</v>
      </c>
      <c r="M296" t="str">
        <f>VLOOKUP(C:C,Products!A:C,3,)</f>
        <v>Beverages</v>
      </c>
      <c r="N296" t="str">
        <f>VLOOKUP(B:B,Orders!A:C,3,)</f>
        <v>WH-MSA-002</v>
      </c>
      <c r="O296" s="10" t="str">
        <f>VLOOKUP(B:B,Orders!A:B,2,)</f>
        <v>CUST-000047</v>
      </c>
      <c r="P296" s="10" t="str">
        <f>VLOOKUP(OrderDetails!O:O,Customers!A:B,2,)</f>
        <v>Customer 47</v>
      </c>
      <c r="Q296" s="10" t="str">
        <f>VLOOKUP(O:O,Customers!A:C,3,)</f>
        <v>Nakuru</v>
      </c>
      <c r="R296" s="10">
        <f>VLOOKUP(OrderDetails!C:C,Inventory!B:F,5,)</f>
        <v>85253</v>
      </c>
      <c r="S296" s="10">
        <f>VLOOKUP(OrderDetails!B:B,Table8[[OrderID]:[DeliveryDays]],5,)</f>
        <v>3</v>
      </c>
    </row>
    <row r="297" spans="1:19" x14ac:dyDescent="0.25">
      <c r="A297" t="s">
        <v>2229</v>
      </c>
      <c r="B297" t="s">
        <v>1777</v>
      </c>
      <c r="C297" t="s">
        <v>305</v>
      </c>
      <c r="D297">
        <v>34</v>
      </c>
      <c r="E297">
        <v>210.54</v>
      </c>
      <c r="F297">
        <v>327.83</v>
      </c>
      <c r="G297">
        <v>326.52</v>
      </c>
      <c r="H297">
        <v>11101.68</v>
      </c>
      <c r="I297">
        <v>7158.36</v>
      </c>
      <c r="J297">
        <v>3943.32</v>
      </c>
      <c r="K297">
        <v>0.35520000000000002</v>
      </c>
      <c r="L297" t="str">
        <f>VLOOKUP(C:C,Products!A:B,2,)</f>
        <v>Product 64</v>
      </c>
      <c r="M297" t="str">
        <f>VLOOKUP(C:C,Products!A:C,3,)</f>
        <v>Produce</v>
      </c>
      <c r="N297" t="str">
        <f>VLOOKUP(B:B,Orders!A:C,3,)</f>
        <v>WH-NKR-004</v>
      </c>
      <c r="O297" s="10" t="str">
        <f>VLOOKUP(B:B,Orders!A:B,2,)</f>
        <v>CUST-000072</v>
      </c>
      <c r="P297" s="10" t="str">
        <f>VLOOKUP(OrderDetails!O:O,Customers!A:B,2,)</f>
        <v>Customer 72</v>
      </c>
      <c r="Q297" s="10" t="str">
        <f>VLOOKUP(O:O,Customers!A:C,3,)</f>
        <v>Mombasa</v>
      </c>
      <c r="R297" s="10">
        <f>VLOOKUP(OrderDetails!C:C,Inventory!B:F,5,)</f>
        <v>34528.559999999998</v>
      </c>
      <c r="S297" s="10">
        <f>VLOOKUP(OrderDetails!B:B,Table8[[OrderID]:[DeliveryDays]],5,)</f>
        <v>1</v>
      </c>
    </row>
    <row r="298" spans="1:19" x14ac:dyDescent="0.25">
      <c r="A298" t="s">
        <v>2230</v>
      </c>
      <c r="B298" t="s">
        <v>968</v>
      </c>
      <c r="C298" t="s">
        <v>363</v>
      </c>
      <c r="D298">
        <v>22</v>
      </c>
      <c r="E298">
        <v>392.35</v>
      </c>
      <c r="F298">
        <v>579.97</v>
      </c>
      <c r="G298">
        <v>623.54999999999995</v>
      </c>
      <c r="H298">
        <v>13718.1</v>
      </c>
      <c r="I298">
        <v>8631.7000000000007</v>
      </c>
      <c r="J298">
        <v>5086.3999999999996</v>
      </c>
      <c r="K298">
        <v>0.37080000000000002</v>
      </c>
      <c r="L298" t="str">
        <f>VLOOKUP(C:C,Products!A:B,2,)</f>
        <v>Product 93</v>
      </c>
      <c r="M298" t="str">
        <f>VLOOKUP(C:C,Products!A:C,3,)</f>
        <v>Snacks</v>
      </c>
      <c r="N298" t="str">
        <f>VLOOKUP(B:B,Orders!A:C,3,)</f>
        <v>WH-KSM-003</v>
      </c>
      <c r="O298" s="10" t="str">
        <f>VLOOKUP(B:B,Orders!A:B,2,)</f>
        <v>CUST-000001</v>
      </c>
      <c r="P298" s="10" t="str">
        <f>VLOOKUP(OrderDetails!O:O,Customers!A:B,2,)</f>
        <v>Customer 1</v>
      </c>
      <c r="Q298" s="10" t="str">
        <f>VLOOKUP(O:O,Customers!A:C,3,)</f>
        <v>Eldoret</v>
      </c>
      <c r="R298" s="10">
        <f>VLOOKUP(OrderDetails!C:C,Inventory!B:F,5,)</f>
        <v>153408.85</v>
      </c>
      <c r="S298" s="10">
        <f>VLOOKUP(OrderDetails!B:B,Table8[[OrderID]:[DeliveryDays]],5,)</f>
        <v>4</v>
      </c>
    </row>
    <row r="299" spans="1:19" x14ac:dyDescent="0.25">
      <c r="A299" t="s">
        <v>2231</v>
      </c>
      <c r="B299" t="s">
        <v>1073</v>
      </c>
      <c r="C299" t="s">
        <v>285</v>
      </c>
      <c r="D299">
        <v>46</v>
      </c>
      <c r="E299">
        <v>452.67</v>
      </c>
      <c r="F299">
        <v>601.72</v>
      </c>
      <c r="G299">
        <v>599.5</v>
      </c>
      <c r="H299">
        <v>27577</v>
      </c>
      <c r="I299">
        <v>20822.82</v>
      </c>
      <c r="J299">
        <v>6754.18</v>
      </c>
      <c r="K299">
        <v>0.24490000000000001</v>
      </c>
      <c r="L299" t="str">
        <f>VLOOKUP(C:C,Products!A:B,2,)</f>
        <v>Product 54</v>
      </c>
      <c r="M299" t="str">
        <f>VLOOKUP(C:C,Products!A:C,3,)</f>
        <v>Snacks</v>
      </c>
      <c r="N299" t="str">
        <f>VLOOKUP(B:B,Orders!A:C,3,)</f>
        <v>WH-NKR-004</v>
      </c>
      <c r="O299" s="10" t="str">
        <f>VLOOKUP(B:B,Orders!A:B,2,)</f>
        <v>CUST-000046</v>
      </c>
      <c r="P299" s="10" t="str">
        <f>VLOOKUP(OrderDetails!O:O,Customers!A:B,2,)</f>
        <v>Customer 46</v>
      </c>
      <c r="Q299" s="10" t="str">
        <f>VLOOKUP(O:O,Customers!A:C,3,)</f>
        <v>Kisumu</v>
      </c>
      <c r="R299" s="10">
        <f>VLOOKUP(OrderDetails!C:C,Inventory!B:F,5,)</f>
        <v>218639.61</v>
      </c>
      <c r="S299" s="10">
        <f>VLOOKUP(OrderDetails!B:B,Table8[[OrderID]:[DeliveryDays]],5,)</f>
        <v>2</v>
      </c>
    </row>
    <row r="300" spans="1:19" x14ac:dyDescent="0.25">
      <c r="A300" t="s">
        <v>2232</v>
      </c>
      <c r="B300" t="s">
        <v>1005</v>
      </c>
      <c r="C300" t="s">
        <v>279</v>
      </c>
      <c r="D300">
        <v>15</v>
      </c>
      <c r="E300">
        <v>486.31</v>
      </c>
      <c r="F300">
        <v>723.21</v>
      </c>
      <c r="G300">
        <v>731.54</v>
      </c>
      <c r="H300">
        <v>10973.1</v>
      </c>
      <c r="I300">
        <v>7294.65</v>
      </c>
      <c r="J300">
        <v>3678.45</v>
      </c>
      <c r="K300">
        <v>0.3352</v>
      </c>
      <c r="L300" t="str">
        <f>VLOOKUP(C:C,Products!A:B,2,)</f>
        <v>Product 51</v>
      </c>
      <c r="M300" t="str">
        <f>VLOOKUP(C:C,Products!A:C,3,)</f>
        <v>Beverages</v>
      </c>
      <c r="N300" t="str">
        <f>VLOOKUP(B:B,Orders!A:C,3,)</f>
        <v>WH-NRB-001</v>
      </c>
      <c r="O300" s="10" t="str">
        <f>VLOOKUP(B:B,Orders!A:B,2,)</f>
        <v>CUST-000071</v>
      </c>
      <c r="P300" s="10" t="str">
        <f>VLOOKUP(OrderDetails!O:O,Customers!A:B,2,)</f>
        <v>Customer 71</v>
      </c>
      <c r="Q300" s="10" t="str">
        <f>VLOOKUP(O:O,Customers!A:C,3,)</f>
        <v>Eldoret</v>
      </c>
      <c r="R300" s="10">
        <f>VLOOKUP(OrderDetails!C:C,Inventory!B:F,5,)</f>
        <v>231969.87</v>
      </c>
      <c r="S300" s="10">
        <f>VLOOKUP(OrderDetails!B:B,Table8[[OrderID]:[DeliveryDays]],5,)</f>
        <v>3</v>
      </c>
    </row>
    <row r="301" spans="1:19" x14ac:dyDescent="0.25">
      <c r="A301" t="s">
        <v>2233</v>
      </c>
      <c r="B301" t="s">
        <v>1515</v>
      </c>
      <c r="C301" t="s">
        <v>255</v>
      </c>
      <c r="D301">
        <v>33</v>
      </c>
      <c r="E301">
        <v>357.9</v>
      </c>
      <c r="F301">
        <v>477.14</v>
      </c>
      <c r="G301">
        <v>478.17</v>
      </c>
      <c r="H301">
        <v>15779.61</v>
      </c>
      <c r="I301">
        <v>11810.7</v>
      </c>
      <c r="J301">
        <v>3968.91</v>
      </c>
      <c r="K301">
        <v>0.2515</v>
      </c>
      <c r="L301" t="str">
        <f>VLOOKUP(C:C,Products!A:B,2,)</f>
        <v>Product 39</v>
      </c>
      <c r="M301" t="str">
        <f>VLOOKUP(C:C,Products!A:C,3,)</f>
        <v>Beverages</v>
      </c>
      <c r="N301" t="str">
        <f>VLOOKUP(B:B,Orders!A:C,3,)</f>
        <v>WH-NKR-004</v>
      </c>
      <c r="O301" s="10" t="str">
        <f>VLOOKUP(B:B,Orders!A:B,2,)</f>
        <v>CUST-000003</v>
      </c>
      <c r="P301" s="10" t="str">
        <f>VLOOKUP(OrderDetails!O:O,Customers!A:B,2,)</f>
        <v>Customer 3</v>
      </c>
      <c r="Q301" s="10" t="str">
        <f>VLOOKUP(O:O,Customers!A:C,3,)</f>
        <v>Eldoret</v>
      </c>
      <c r="R301" s="10">
        <f>VLOOKUP(OrderDetails!C:C,Inventory!B:F,5,)</f>
        <v>167855.1</v>
      </c>
      <c r="S301" s="10">
        <f>VLOOKUP(OrderDetails!B:B,Table8[[OrderID]:[DeliveryDays]],5,)</f>
        <v>5</v>
      </c>
    </row>
    <row r="302" spans="1:19" x14ac:dyDescent="0.25">
      <c r="A302" t="s">
        <v>2234</v>
      </c>
      <c r="B302" t="s">
        <v>1742</v>
      </c>
      <c r="C302" t="s">
        <v>182</v>
      </c>
      <c r="D302">
        <v>21</v>
      </c>
      <c r="E302">
        <v>319.39999999999998</v>
      </c>
      <c r="F302">
        <v>411.55</v>
      </c>
      <c r="G302">
        <v>398.16</v>
      </c>
      <c r="H302">
        <v>8361.36</v>
      </c>
      <c r="I302">
        <v>6707.4</v>
      </c>
      <c r="J302">
        <v>1653.96</v>
      </c>
      <c r="K302">
        <v>0.1978</v>
      </c>
      <c r="L302" t="str">
        <f>VLOOKUP(C:C,Products!A:B,2,)</f>
        <v>Product 4</v>
      </c>
      <c r="M302" t="str">
        <f>VLOOKUP(C:C,Products!A:C,3,)</f>
        <v>Household</v>
      </c>
      <c r="N302" t="str">
        <f>VLOOKUP(B:B,Orders!A:C,3,)</f>
        <v>WH-NKR-004</v>
      </c>
      <c r="O302" s="10" t="str">
        <f>VLOOKUP(B:B,Orders!A:B,2,)</f>
        <v>CUST-000020</v>
      </c>
      <c r="P302" s="10" t="str">
        <f>VLOOKUP(OrderDetails!O:O,Customers!A:B,2,)</f>
        <v>Customer 20</v>
      </c>
      <c r="Q302" s="10" t="str">
        <f>VLOOKUP(O:O,Customers!A:C,3,)</f>
        <v>Mombasa</v>
      </c>
      <c r="R302" s="10">
        <f>VLOOKUP(OrderDetails!C:C,Inventory!B:F,5,)</f>
        <v>31301.200000000001</v>
      </c>
      <c r="S302" s="10">
        <f>VLOOKUP(OrderDetails!B:B,Table8[[OrderID]:[DeliveryDays]],5,)</f>
        <v>3</v>
      </c>
    </row>
    <row r="303" spans="1:19" x14ac:dyDescent="0.25">
      <c r="A303" t="s">
        <v>2235</v>
      </c>
      <c r="B303" t="s">
        <v>451</v>
      </c>
      <c r="C303" t="s">
        <v>179</v>
      </c>
      <c r="D303">
        <v>30</v>
      </c>
      <c r="E303">
        <v>379.4</v>
      </c>
      <c r="F303">
        <v>516.48</v>
      </c>
      <c r="G303">
        <v>493.67</v>
      </c>
      <c r="H303">
        <v>14810.1</v>
      </c>
      <c r="I303">
        <v>11382</v>
      </c>
      <c r="J303">
        <v>3428.1</v>
      </c>
      <c r="K303">
        <v>0.23150000000000001</v>
      </c>
      <c r="L303" t="str">
        <f>VLOOKUP(C:C,Products!A:B,2,)</f>
        <v>Product 3</v>
      </c>
      <c r="M303" t="str">
        <f>VLOOKUP(C:C,Products!A:C,3,)</f>
        <v>Frozen</v>
      </c>
      <c r="N303" t="str">
        <f>VLOOKUP(B:B,Orders!A:C,3,)</f>
        <v>WH-KSM-003</v>
      </c>
      <c r="O303" s="10" t="str">
        <f>VLOOKUP(B:B,Orders!A:B,2,)</f>
        <v>CUST-000019</v>
      </c>
      <c r="P303" s="10" t="str">
        <f>VLOOKUP(OrderDetails!O:O,Customers!A:B,2,)</f>
        <v>Customer 19</v>
      </c>
      <c r="Q303" s="10" t="str">
        <f>VLOOKUP(O:O,Customers!A:C,3,)</f>
        <v>Mombasa</v>
      </c>
      <c r="R303" s="10">
        <f>VLOOKUP(OrderDetails!C:C,Inventory!B:F,5,)</f>
        <v>53874.8</v>
      </c>
      <c r="S303" s="10">
        <f>VLOOKUP(OrderDetails!B:B,Table8[[OrderID]:[DeliveryDays]],5,)</f>
        <v>6</v>
      </c>
    </row>
    <row r="304" spans="1:19" x14ac:dyDescent="0.25">
      <c r="A304" t="s">
        <v>2236</v>
      </c>
      <c r="B304" t="s">
        <v>427</v>
      </c>
      <c r="C304" t="s">
        <v>417</v>
      </c>
      <c r="D304">
        <v>27</v>
      </c>
      <c r="E304">
        <v>292.7</v>
      </c>
      <c r="F304">
        <v>384.02</v>
      </c>
      <c r="G304">
        <v>406.55</v>
      </c>
      <c r="H304">
        <v>10976.85</v>
      </c>
      <c r="I304">
        <v>7902.9</v>
      </c>
      <c r="J304">
        <v>3073.95</v>
      </c>
      <c r="K304">
        <v>0.28000000000000003</v>
      </c>
      <c r="L304" t="str">
        <f>VLOOKUP(C:C,Products!A:B,2,)</f>
        <v>Product 120</v>
      </c>
      <c r="M304" t="str">
        <f>VLOOKUP(C:C,Products!A:C,3,)</f>
        <v>Frozen</v>
      </c>
      <c r="N304" t="str">
        <f>VLOOKUP(B:B,Orders!A:C,3,)</f>
        <v>WH-NRB-001</v>
      </c>
      <c r="O304" s="10" t="str">
        <f>VLOOKUP(B:B,Orders!A:B,2,)</f>
        <v>CUST-000075</v>
      </c>
      <c r="P304" s="10" t="str">
        <f>VLOOKUP(OrderDetails!O:O,Customers!A:B,2,)</f>
        <v>Customer 75</v>
      </c>
      <c r="Q304" s="10" t="str">
        <f>VLOOKUP(O:O,Customers!A:C,3,)</f>
        <v>Mombasa</v>
      </c>
      <c r="R304" s="10">
        <f>VLOOKUP(OrderDetails!C:C,Inventory!B:F,5,)</f>
        <v>76980.100000000006</v>
      </c>
      <c r="S304" s="10">
        <f>VLOOKUP(OrderDetails!B:B,Table8[[OrderID]:[DeliveryDays]],5,)</f>
        <v>1</v>
      </c>
    </row>
    <row r="305" spans="1:19" x14ac:dyDescent="0.25">
      <c r="A305" t="s">
        <v>2237</v>
      </c>
      <c r="B305" t="s">
        <v>1337</v>
      </c>
      <c r="C305" t="s">
        <v>305</v>
      </c>
      <c r="D305">
        <v>24</v>
      </c>
      <c r="E305">
        <v>210.54</v>
      </c>
      <c r="F305">
        <v>327.83</v>
      </c>
      <c r="G305">
        <v>343.16</v>
      </c>
      <c r="H305">
        <v>8235.84</v>
      </c>
      <c r="I305">
        <v>5052.96</v>
      </c>
      <c r="J305">
        <v>3182.88</v>
      </c>
      <c r="K305">
        <v>0.38650000000000001</v>
      </c>
      <c r="L305" t="str">
        <f>VLOOKUP(C:C,Products!A:B,2,)</f>
        <v>Product 64</v>
      </c>
      <c r="M305" t="str">
        <f>VLOOKUP(C:C,Products!A:C,3,)</f>
        <v>Produce</v>
      </c>
      <c r="N305" t="str">
        <f>VLOOKUP(B:B,Orders!A:C,3,)</f>
        <v>WH-NKR-004</v>
      </c>
      <c r="O305" s="10" t="str">
        <f>VLOOKUP(B:B,Orders!A:B,2,)</f>
        <v>CUST-000068</v>
      </c>
      <c r="P305" s="10" t="str">
        <f>VLOOKUP(OrderDetails!O:O,Customers!A:B,2,)</f>
        <v>Customer 68</v>
      </c>
      <c r="Q305" s="10" t="str">
        <f>VLOOKUP(O:O,Customers!A:C,3,)</f>
        <v>Kisumu</v>
      </c>
      <c r="R305" s="10">
        <f>VLOOKUP(OrderDetails!C:C,Inventory!B:F,5,)</f>
        <v>34528.559999999998</v>
      </c>
      <c r="S305" s="10">
        <f>VLOOKUP(OrderDetails!B:B,Table8[[OrderID]:[DeliveryDays]],5,)</f>
        <v>2</v>
      </c>
    </row>
    <row r="306" spans="1:19" x14ac:dyDescent="0.25">
      <c r="A306" t="s">
        <v>2238</v>
      </c>
      <c r="B306" t="s">
        <v>567</v>
      </c>
      <c r="C306" t="s">
        <v>235</v>
      </c>
      <c r="D306">
        <v>49</v>
      </c>
      <c r="E306">
        <v>316.58999999999997</v>
      </c>
      <c r="F306">
        <v>401.44</v>
      </c>
      <c r="G306">
        <v>398.37</v>
      </c>
      <c r="H306">
        <v>19520.13</v>
      </c>
      <c r="I306">
        <v>15512.91</v>
      </c>
      <c r="J306">
        <v>4007.22</v>
      </c>
      <c r="K306">
        <v>0.20530000000000001</v>
      </c>
      <c r="L306" t="str">
        <f>VLOOKUP(C:C,Products!A:B,2,)</f>
        <v>Product 29</v>
      </c>
      <c r="M306" t="str">
        <f>VLOOKUP(C:C,Products!A:C,3,)</f>
        <v>Household</v>
      </c>
      <c r="N306" t="str">
        <f>VLOOKUP(B:B,Orders!A:C,3,)</f>
        <v>WH-KSM-003</v>
      </c>
      <c r="O306" s="10" t="str">
        <f>VLOOKUP(B:B,Orders!A:B,2,)</f>
        <v>CUST-000036</v>
      </c>
      <c r="P306" s="10" t="str">
        <f>VLOOKUP(OrderDetails!O:O,Customers!A:B,2,)</f>
        <v>Customer 36</v>
      </c>
      <c r="Q306" s="10" t="str">
        <f>VLOOKUP(O:O,Customers!A:C,3,)</f>
        <v>Eldoret</v>
      </c>
      <c r="R306" s="10">
        <f>VLOOKUP(OrderDetails!C:C,Inventory!B:F,5,)</f>
        <v>98776.08</v>
      </c>
      <c r="S306" s="10">
        <f>VLOOKUP(OrderDetails!B:B,Table8[[OrderID]:[DeliveryDays]],5,)</f>
        <v>1</v>
      </c>
    </row>
    <row r="307" spans="1:19" x14ac:dyDescent="0.25">
      <c r="A307" t="s">
        <v>2239</v>
      </c>
      <c r="B307" t="s">
        <v>1074</v>
      </c>
      <c r="C307" t="s">
        <v>409</v>
      </c>
      <c r="D307">
        <v>6</v>
      </c>
      <c r="E307">
        <v>442.16</v>
      </c>
      <c r="F307">
        <v>664.5</v>
      </c>
      <c r="G307">
        <v>660.74</v>
      </c>
      <c r="H307">
        <v>3964.44</v>
      </c>
      <c r="I307">
        <v>2652.96</v>
      </c>
      <c r="J307">
        <v>1311.48</v>
      </c>
      <c r="K307">
        <v>0.33079999999999998</v>
      </c>
      <c r="L307" t="str">
        <f>VLOOKUP(C:C,Products!A:B,2,)</f>
        <v>Product 116</v>
      </c>
      <c r="M307" t="str">
        <f>VLOOKUP(C:C,Products!A:C,3,)</f>
        <v>Dairy</v>
      </c>
      <c r="N307" t="str">
        <f>VLOOKUP(B:B,Orders!A:C,3,)</f>
        <v>WH-NKR-004</v>
      </c>
      <c r="O307" s="10" t="str">
        <f>VLOOKUP(B:B,Orders!A:B,2,)</f>
        <v>CUST-000016</v>
      </c>
      <c r="P307" s="10" t="str">
        <f>VLOOKUP(OrderDetails!O:O,Customers!A:B,2,)</f>
        <v>Customer 16</v>
      </c>
      <c r="Q307" s="10" t="str">
        <f>VLOOKUP(O:O,Customers!A:C,3,)</f>
        <v>Nakuru</v>
      </c>
      <c r="R307" s="10">
        <f>VLOOKUP(OrderDetails!C:C,Inventory!B:F,5,)</f>
        <v>207373.04</v>
      </c>
      <c r="S307" s="10">
        <f>VLOOKUP(OrderDetails!B:B,Table8[[OrderID]:[DeliveryDays]],5,)</f>
        <v>5</v>
      </c>
    </row>
    <row r="308" spans="1:19" x14ac:dyDescent="0.25">
      <c r="A308" t="s">
        <v>2240</v>
      </c>
      <c r="B308" t="s">
        <v>614</v>
      </c>
      <c r="C308" t="s">
        <v>198</v>
      </c>
      <c r="D308">
        <v>28</v>
      </c>
      <c r="E308">
        <v>59.26</v>
      </c>
      <c r="F308">
        <v>82.73</v>
      </c>
      <c r="G308">
        <v>90.32</v>
      </c>
      <c r="H308">
        <v>2528.96</v>
      </c>
      <c r="I308">
        <v>1659.28</v>
      </c>
      <c r="J308">
        <v>869.68</v>
      </c>
      <c r="K308">
        <v>0.34389999999999998</v>
      </c>
      <c r="L308" t="str">
        <f>VLOOKUP(C:C,Products!A:B,2,)</f>
        <v>Product 11</v>
      </c>
      <c r="M308" t="str">
        <f>VLOOKUP(C:C,Products!A:C,3,)</f>
        <v>Frozen</v>
      </c>
      <c r="N308" t="str">
        <f>VLOOKUP(B:B,Orders!A:C,3,)</f>
        <v>WH-NKR-004</v>
      </c>
      <c r="O308" s="10" t="str">
        <f>VLOOKUP(B:B,Orders!A:B,2,)</f>
        <v>CUST-000023</v>
      </c>
      <c r="P308" s="10" t="str">
        <f>VLOOKUP(OrderDetails!O:O,Customers!A:B,2,)</f>
        <v>Customer 23</v>
      </c>
      <c r="Q308" s="10" t="str">
        <f>VLOOKUP(O:O,Customers!A:C,3,)</f>
        <v>Nairobi</v>
      </c>
      <c r="R308" s="10">
        <f>VLOOKUP(OrderDetails!C:C,Inventory!B:F,5,)</f>
        <v>14044.62</v>
      </c>
      <c r="S308" s="10">
        <f>VLOOKUP(OrderDetails!B:B,Table8[[OrderID]:[DeliveryDays]],5,)</f>
        <v>4</v>
      </c>
    </row>
    <row r="309" spans="1:19" x14ac:dyDescent="0.25">
      <c r="A309" t="s">
        <v>2241</v>
      </c>
      <c r="B309" t="s">
        <v>1578</v>
      </c>
      <c r="C309" t="s">
        <v>371</v>
      </c>
      <c r="D309">
        <v>35</v>
      </c>
      <c r="E309">
        <v>285.23</v>
      </c>
      <c r="F309">
        <v>389.02</v>
      </c>
      <c r="G309">
        <v>427.2</v>
      </c>
      <c r="H309">
        <v>14952</v>
      </c>
      <c r="I309">
        <v>9983.0499999999993</v>
      </c>
      <c r="J309">
        <v>4968.95</v>
      </c>
      <c r="K309">
        <v>0.33229999999999998</v>
      </c>
      <c r="L309" t="str">
        <f>VLOOKUP(C:C,Products!A:B,2,)</f>
        <v>Product 97</v>
      </c>
      <c r="M309" t="str">
        <f>VLOOKUP(C:C,Products!A:C,3,)</f>
        <v>Dairy</v>
      </c>
      <c r="N309" t="str">
        <f>VLOOKUP(B:B,Orders!A:C,3,)</f>
        <v>WH-KSM-003</v>
      </c>
      <c r="O309" s="10" t="str">
        <f>VLOOKUP(B:B,Orders!A:B,2,)</f>
        <v>CUST-000049</v>
      </c>
      <c r="P309" s="10" t="str">
        <f>VLOOKUP(OrderDetails!O:O,Customers!A:B,2,)</f>
        <v>Customer 49</v>
      </c>
      <c r="Q309" s="10" t="str">
        <f>VLOOKUP(O:O,Customers!A:C,3,)</f>
        <v>Nairobi</v>
      </c>
      <c r="R309" s="10">
        <f>VLOOKUP(OrderDetails!C:C,Inventory!B:F,5,)</f>
        <v>47062.95</v>
      </c>
      <c r="S309" s="10">
        <f>VLOOKUP(OrderDetails!B:B,Table8[[OrderID]:[DeliveryDays]],5,)</f>
        <v>6</v>
      </c>
    </row>
    <row r="310" spans="1:19" x14ac:dyDescent="0.25">
      <c r="A310" t="s">
        <v>2242</v>
      </c>
      <c r="B310" t="s">
        <v>627</v>
      </c>
      <c r="C310" t="s">
        <v>381</v>
      </c>
      <c r="D310">
        <v>31</v>
      </c>
      <c r="E310">
        <v>336.38</v>
      </c>
      <c r="F310">
        <v>487.38</v>
      </c>
      <c r="G310">
        <v>497.62</v>
      </c>
      <c r="H310">
        <v>15426.22</v>
      </c>
      <c r="I310">
        <v>10427.780000000001</v>
      </c>
      <c r="J310">
        <v>4998.4399999999996</v>
      </c>
      <c r="K310">
        <v>0.32400000000000001</v>
      </c>
      <c r="L310" t="str">
        <f>VLOOKUP(C:C,Products!A:B,2,)</f>
        <v>Product 102</v>
      </c>
      <c r="M310" t="str">
        <f>VLOOKUP(C:C,Products!A:C,3,)</f>
        <v>Snacks</v>
      </c>
      <c r="N310" t="str">
        <f>VLOOKUP(B:B,Orders!A:C,3,)</f>
        <v>WH-NKR-004</v>
      </c>
      <c r="O310" s="10" t="str">
        <f>VLOOKUP(B:B,Orders!A:B,2,)</f>
        <v>CUST-000062</v>
      </c>
      <c r="P310" s="10" t="str">
        <f>VLOOKUP(OrderDetails!O:O,Customers!A:B,2,)</f>
        <v>Customer 62</v>
      </c>
      <c r="Q310" s="10" t="str">
        <f>VLOOKUP(O:O,Customers!A:C,3,)</f>
        <v>Eldoret</v>
      </c>
      <c r="R310" s="10">
        <f>VLOOKUP(OrderDetails!C:C,Inventory!B:F,5,)</f>
        <v>161462.39999999999</v>
      </c>
      <c r="S310" s="10">
        <f>VLOOKUP(OrderDetails!B:B,Table8[[OrderID]:[DeliveryDays]],5,)</f>
        <v>5</v>
      </c>
    </row>
    <row r="311" spans="1:19" x14ac:dyDescent="0.25">
      <c r="A311" t="s">
        <v>2243</v>
      </c>
      <c r="B311" t="s">
        <v>1577</v>
      </c>
      <c r="C311" t="s">
        <v>293</v>
      </c>
      <c r="D311">
        <v>6</v>
      </c>
      <c r="E311">
        <v>138.19</v>
      </c>
      <c r="F311">
        <v>191.44</v>
      </c>
      <c r="G311">
        <v>204.91</v>
      </c>
      <c r="H311">
        <v>1229.46</v>
      </c>
      <c r="I311">
        <v>829.14</v>
      </c>
      <c r="J311">
        <v>400.32</v>
      </c>
      <c r="K311">
        <v>0.3256</v>
      </c>
      <c r="L311" t="str">
        <f>VLOOKUP(C:C,Products!A:B,2,)</f>
        <v>Product 58</v>
      </c>
      <c r="M311" t="str">
        <f>VLOOKUP(C:C,Products!A:C,3,)</f>
        <v>Snacks</v>
      </c>
      <c r="N311" t="str">
        <f>VLOOKUP(B:B,Orders!A:C,3,)</f>
        <v>WH-MSA-002</v>
      </c>
      <c r="O311" s="10" t="str">
        <f>VLOOKUP(B:B,Orders!A:B,2,)</f>
        <v>CUST-000044</v>
      </c>
      <c r="P311" s="10" t="str">
        <f>VLOOKUP(OrderDetails!O:O,Customers!A:B,2,)</f>
        <v>Customer 44</v>
      </c>
      <c r="Q311" s="10" t="str">
        <f>VLOOKUP(O:O,Customers!A:C,3,)</f>
        <v>Nakuru</v>
      </c>
      <c r="R311" s="10">
        <f>VLOOKUP(OrderDetails!C:C,Inventory!B:F,5,)</f>
        <v>14233.57</v>
      </c>
      <c r="S311" s="10">
        <f>VLOOKUP(OrderDetails!B:B,Table8[[OrderID]:[DeliveryDays]],5,)</f>
        <v>5</v>
      </c>
    </row>
    <row r="312" spans="1:19" x14ac:dyDescent="0.25">
      <c r="A312" t="s">
        <v>2244</v>
      </c>
      <c r="B312" t="s">
        <v>683</v>
      </c>
      <c r="C312" t="s">
        <v>327</v>
      </c>
      <c r="D312">
        <v>18</v>
      </c>
      <c r="E312">
        <v>368.09</v>
      </c>
      <c r="F312">
        <v>503.79</v>
      </c>
      <c r="G312">
        <v>534.27</v>
      </c>
      <c r="H312">
        <v>9616.86</v>
      </c>
      <c r="I312">
        <v>6625.62</v>
      </c>
      <c r="J312">
        <v>2991.24</v>
      </c>
      <c r="K312">
        <v>0.311</v>
      </c>
      <c r="L312" t="str">
        <f>VLOOKUP(C:C,Products!A:B,2,)</f>
        <v>Product 75</v>
      </c>
      <c r="M312" t="str">
        <f>VLOOKUP(C:C,Products!A:C,3,)</f>
        <v>Dairy</v>
      </c>
      <c r="N312" t="str">
        <f>VLOOKUP(B:B,Orders!A:C,3,)</f>
        <v>WH-MSA-002</v>
      </c>
      <c r="O312" s="10" t="str">
        <f>VLOOKUP(B:B,Orders!A:B,2,)</f>
        <v>CUST-000075</v>
      </c>
      <c r="P312" s="10" t="str">
        <f>VLOOKUP(OrderDetails!O:O,Customers!A:B,2,)</f>
        <v>Customer 75</v>
      </c>
      <c r="Q312" s="10" t="str">
        <f>VLOOKUP(O:O,Customers!A:C,3,)</f>
        <v>Mombasa</v>
      </c>
      <c r="R312" s="10">
        <f>VLOOKUP(OrderDetails!C:C,Inventory!B:F,5,)</f>
        <v>39753.72</v>
      </c>
      <c r="S312" s="10">
        <f>VLOOKUP(OrderDetails!B:B,Table8[[OrderID]:[DeliveryDays]],5,)</f>
        <v>3</v>
      </c>
    </row>
    <row r="313" spans="1:19" x14ac:dyDescent="0.25">
      <c r="A313" t="s">
        <v>2245</v>
      </c>
      <c r="B313" t="s">
        <v>973</v>
      </c>
      <c r="C313" t="s">
        <v>231</v>
      </c>
      <c r="D313">
        <v>8</v>
      </c>
      <c r="E313">
        <v>139.85</v>
      </c>
      <c r="F313">
        <v>204.65</v>
      </c>
      <c r="G313">
        <v>203.54</v>
      </c>
      <c r="H313">
        <v>1628.32</v>
      </c>
      <c r="I313">
        <v>1118.8</v>
      </c>
      <c r="J313">
        <v>509.52</v>
      </c>
      <c r="K313">
        <v>0.31290000000000001</v>
      </c>
      <c r="L313" t="str">
        <f>VLOOKUP(C:C,Products!A:B,2,)</f>
        <v>Product 27</v>
      </c>
      <c r="M313" t="str">
        <f>VLOOKUP(C:C,Products!A:C,3,)</f>
        <v>Dairy</v>
      </c>
      <c r="N313" t="str">
        <f>VLOOKUP(B:B,Orders!A:C,3,)</f>
        <v>WH-NRB-001</v>
      </c>
      <c r="O313" s="10" t="str">
        <f>VLOOKUP(B:B,Orders!A:B,2,)</f>
        <v>CUST-000057</v>
      </c>
      <c r="P313" s="10" t="str">
        <f>VLOOKUP(OrderDetails!O:O,Customers!A:B,2,)</f>
        <v>Customer 57</v>
      </c>
      <c r="Q313" s="10" t="str">
        <f>VLOOKUP(O:O,Customers!A:C,3,)</f>
        <v>Nairobi</v>
      </c>
      <c r="R313" s="10">
        <f>VLOOKUP(OrderDetails!C:C,Inventory!B:F,5,)</f>
        <v>52164.05</v>
      </c>
      <c r="S313" s="10">
        <f>VLOOKUP(OrderDetails!B:B,Table8[[OrderID]:[DeliveryDays]],5,)</f>
        <v>5</v>
      </c>
    </row>
    <row r="314" spans="1:19" x14ac:dyDescent="0.25">
      <c r="A314" t="s">
        <v>2246</v>
      </c>
      <c r="B314" t="s">
        <v>620</v>
      </c>
      <c r="C314" t="s">
        <v>371</v>
      </c>
      <c r="D314">
        <v>17</v>
      </c>
      <c r="E314">
        <v>285.23</v>
      </c>
      <c r="F314">
        <v>389.02</v>
      </c>
      <c r="G314">
        <v>372.99</v>
      </c>
      <c r="H314">
        <v>6340.83</v>
      </c>
      <c r="I314">
        <v>4848.91</v>
      </c>
      <c r="J314">
        <v>1491.92</v>
      </c>
      <c r="K314">
        <v>0.23530000000000001</v>
      </c>
      <c r="L314" t="str">
        <f>VLOOKUP(C:C,Products!A:B,2,)</f>
        <v>Product 97</v>
      </c>
      <c r="M314" t="str">
        <f>VLOOKUP(C:C,Products!A:C,3,)</f>
        <v>Dairy</v>
      </c>
      <c r="N314" t="str">
        <f>VLOOKUP(B:B,Orders!A:C,3,)</f>
        <v>WH-KSM-003</v>
      </c>
      <c r="O314" s="10" t="str">
        <f>VLOOKUP(B:B,Orders!A:B,2,)</f>
        <v>CUST-000078</v>
      </c>
      <c r="P314" s="10" t="str">
        <f>VLOOKUP(OrderDetails!O:O,Customers!A:B,2,)</f>
        <v>Customer 78</v>
      </c>
      <c r="Q314" s="10" t="str">
        <f>VLOOKUP(O:O,Customers!A:C,3,)</f>
        <v>Nakuru</v>
      </c>
      <c r="R314" s="10">
        <f>VLOOKUP(OrderDetails!C:C,Inventory!B:F,5,)</f>
        <v>47062.95</v>
      </c>
      <c r="S314" s="10">
        <f>VLOOKUP(OrderDetails!B:B,Table8[[OrderID]:[DeliveryDays]],5,)</f>
        <v>3</v>
      </c>
    </row>
    <row r="315" spans="1:19" x14ac:dyDescent="0.25">
      <c r="A315" t="s">
        <v>2247</v>
      </c>
      <c r="B315" t="s">
        <v>1129</v>
      </c>
      <c r="C315" t="s">
        <v>218</v>
      </c>
      <c r="D315">
        <v>40</v>
      </c>
      <c r="E315">
        <v>325.33</v>
      </c>
      <c r="F315">
        <v>516.25</v>
      </c>
      <c r="G315">
        <v>501.48</v>
      </c>
      <c r="H315">
        <v>20059.2</v>
      </c>
      <c r="I315">
        <v>13013.2</v>
      </c>
      <c r="J315">
        <v>7046</v>
      </c>
      <c r="K315">
        <v>0.3513</v>
      </c>
      <c r="L315" t="str">
        <f>VLOOKUP(C:C,Products!A:B,2,)</f>
        <v>Product 21</v>
      </c>
      <c r="M315" t="str">
        <f>VLOOKUP(C:C,Products!A:C,3,)</f>
        <v>Beverages</v>
      </c>
      <c r="N315" t="str">
        <f>VLOOKUP(B:B,Orders!A:C,3,)</f>
        <v>WH-MSA-002</v>
      </c>
      <c r="O315" s="10" t="str">
        <f>VLOOKUP(B:B,Orders!A:B,2,)</f>
        <v>CUST-000034</v>
      </c>
      <c r="P315" s="10" t="str">
        <f>VLOOKUP(OrderDetails!O:O,Customers!A:B,2,)</f>
        <v>Customer 34</v>
      </c>
      <c r="Q315" s="10" t="str">
        <f>VLOOKUP(O:O,Customers!A:C,3,)</f>
        <v>Mombasa</v>
      </c>
      <c r="R315" s="10">
        <f>VLOOKUP(OrderDetails!C:C,Inventory!B:F,5,)</f>
        <v>44244.88</v>
      </c>
      <c r="S315" s="10">
        <f>VLOOKUP(OrderDetails!B:B,Table8[[OrderID]:[DeliveryDays]],5,)</f>
        <v>2</v>
      </c>
    </row>
    <row r="316" spans="1:19" x14ac:dyDescent="0.25">
      <c r="A316" t="s">
        <v>2248</v>
      </c>
      <c r="B316" t="s">
        <v>1554</v>
      </c>
      <c r="C316" t="s">
        <v>255</v>
      </c>
      <c r="D316">
        <v>39</v>
      </c>
      <c r="E316">
        <v>357.9</v>
      </c>
      <c r="F316">
        <v>477.14</v>
      </c>
      <c r="G316">
        <v>513.28</v>
      </c>
      <c r="H316">
        <v>20017.919999999998</v>
      </c>
      <c r="I316">
        <v>13958.1</v>
      </c>
      <c r="J316">
        <v>6059.82</v>
      </c>
      <c r="K316">
        <v>0.30270000000000002</v>
      </c>
      <c r="L316" t="str">
        <f>VLOOKUP(C:C,Products!A:B,2,)</f>
        <v>Product 39</v>
      </c>
      <c r="M316" t="str">
        <f>VLOOKUP(C:C,Products!A:C,3,)</f>
        <v>Beverages</v>
      </c>
      <c r="N316" t="str">
        <f>VLOOKUP(B:B,Orders!A:C,3,)</f>
        <v>WH-KSM-003</v>
      </c>
      <c r="O316" s="10" t="str">
        <f>VLOOKUP(B:B,Orders!A:B,2,)</f>
        <v>CUST-000076</v>
      </c>
      <c r="P316" s="10" t="str">
        <f>VLOOKUP(OrderDetails!O:O,Customers!A:B,2,)</f>
        <v>Customer 76</v>
      </c>
      <c r="Q316" s="10" t="str">
        <f>VLOOKUP(O:O,Customers!A:C,3,)</f>
        <v>Kisumu</v>
      </c>
      <c r="R316" s="10">
        <f>VLOOKUP(OrderDetails!C:C,Inventory!B:F,5,)</f>
        <v>167855.1</v>
      </c>
      <c r="S316" s="10">
        <f>VLOOKUP(OrderDetails!B:B,Table8[[OrderID]:[DeliveryDays]],5,)</f>
        <v>1</v>
      </c>
    </row>
    <row r="317" spans="1:19" x14ac:dyDescent="0.25">
      <c r="A317" t="s">
        <v>2249</v>
      </c>
      <c r="B317" t="s">
        <v>1715</v>
      </c>
      <c r="C317" t="s">
        <v>367</v>
      </c>
      <c r="D317">
        <v>48</v>
      </c>
      <c r="E317">
        <v>396.94</v>
      </c>
      <c r="F317">
        <v>595.12</v>
      </c>
      <c r="G317">
        <v>630.64</v>
      </c>
      <c r="H317">
        <v>30270.720000000001</v>
      </c>
      <c r="I317">
        <v>19053.12</v>
      </c>
      <c r="J317">
        <v>11217.6</v>
      </c>
      <c r="K317">
        <v>0.37059999999999998</v>
      </c>
      <c r="L317" t="str">
        <f>VLOOKUP(C:C,Products!A:B,2,)</f>
        <v>Product 95</v>
      </c>
      <c r="M317" t="str">
        <f>VLOOKUP(C:C,Products!A:C,3,)</f>
        <v>Dairy</v>
      </c>
      <c r="N317" t="str">
        <f>VLOOKUP(B:B,Orders!A:C,3,)</f>
        <v>WH-KSM-003</v>
      </c>
      <c r="O317" s="10" t="str">
        <f>VLOOKUP(B:B,Orders!A:B,2,)</f>
        <v>CUST-000047</v>
      </c>
      <c r="P317" s="10" t="str">
        <f>VLOOKUP(OrderDetails!O:O,Customers!A:B,2,)</f>
        <v>Customer 47</v>
      </c>
      <c r="Q317" s="10" t="str">
        <f>VLOOKUP(O:O,Customers!A:C,3,)</f>
        <v>Nakuru</v>
      </c>
      <c r="R317" s="10">
        <f>VLOOKUP(OrderDetails!C:C,Inventory!B:F,5,)</f>
        <v>139722.88</v>
      </c>
      <c r="S317" s="10">
        <f>VLOOKUP(OrderDetails!B:B,Table8[[OrderID]:[DeliveryDays]],5,)</f>
        <v>5</v>
      </c>
    </row>
    <row r="318" spans="1:19" x14ac:dyDescent="0.25">
      <c r="A318" t="s">
        <v>2250</v>
      </c>
      <c r="B318" t="s">
        <v>1228</v>
      </c>
      <c r="C318" t="s">
        <v>381</v>
      </c>
      <c r="D318">
        <v>12</v>
      </c>
      <c r="E318">
        <v>336.38</v>
      </c>
      <c r="F318">
        <v>487.38</v>
      </c>
      <c r="G318">
        <v>511.58</v>
      </c>
      <c r="H318">
        <v>6138.96</v>
      </c>
      <c r="I318">
        <v>4036.56</v>
      </c>
      <c r="J318">
        <v>2102.4</v>
      </c>
      <c r="K318">
        <v>0.34250000000000003</v>
      </c>
      <c r="L318" t="str">
        <f>VLOOKUP(C:C,Products!A:B,2,)</f>
        <v>Product 102</v>
      </c>
      <c r="M318" t="str">
        <f>VLOOKUP(C:C,Products!A:C,3,)</f>
        <v>Snacks</v>
      </c>
      <c r="N318" t="str">
        <f>VLOOKUP(B:B,Orders!A:C,3,)</f>
        <v>WH-NRB-001</v>
      </c>
      <c r="O318" s="10" t="str">
        <f>VLOOKUP(B:B,Orders!A:B,2,)</f>
        <v>CUST-000009</v>
      </c>
      <c r="P318" s="10" t="str">
        <f>VLOOKUP(OrderDetails!O:O,Customers!A:B,2,)</f>
        <v>Customer 9</v>
      </c>
      <c r="Q318" s="10" t="str">
        <f>VLOOKUP(O:O,Customers!A:C,3,)</f>
        <v>Kisumu</v>
      </c>
      <c r="R318" s="10">
        <f>VLOOKUP(OrderDetails!C:C,Inventory!B:F,5,)</f>
        <v>161462.39999999999</v>
      </c>
      <c r="S318" s="10">
        <f>VLOOKUP(OrderDetails!B:B,Table8[[OrderID]:[DeliveryDays]],5,)</f>
        <v>3</v>
      </c>
    </row>
    <row r="319" spans="1:19" x14ac:dyDescent="0.25">
      <c r="A319" t="s">
        <v>2251</v>
      </c>
      <c r="B319" t="s">
        <v>1368</v>
      </c>
      <c r="C319" t="s">
        <v>269</v>
      </c>
      <c r="D319">
        <v>6</v>
      </c>
      <c r="E319">
        <v>348.14</v>
      </c>
      <c r="F319">
        <v>536.96</v>
      </c>
      <c r="G319">
        <v>520.63</v>
      </c>
      <c r="H319">
        <v>3123.78</v>
      </c>
      <c r="I319">
        <v>2088.84</v>
      </c>
      <c r="J319">
        <v>1034.94</v>
      </c>
      <c r="K319">
        <v>0.33129999999999998</v>
      </c>
      <c r="L319" t="str">
        <f>VLOOKUP(C:C,Products!A:B,2,)</f>
        <v>Product 46</v>
      </c>
      <c r="M319" t="str">
        <f>VLOOKUP(C:C,Products!A:C,3,)</f>
        <v>Dairy</v>
      </c>
      <c r="N319" t="str">
        <f>VLOOKUP(B:B,Orders!A:C,3,)</f>
        <v>WH-MSA-002</v>
      </c>
      <c r="O319" s="10" t="str">
        <f>VLOOKUP(B:B,Orders!A:B,2,)</f>
        <v>CUST-000077</v>
      </c>
      <c r="P319" s="10" t="str">
        <f>VLOOKUP(OrderDetails!O:O,Customers!A:B,2,)</f>
        <v>Customer 77</v>
      </c>
      <c r="Q319" s="10" t="str">
        <f>VLOOKUP(O:O,Customers!A:C,3,)</f>
        <v>Nairobi</v>
      </c>
      <c r="R319" s="10">
        <f>VLOOKUP(OrderDetails!C:C,Inventory!B:F,5,)</f>
        <v>112797.36</v>
      </c>
      <c r="S319" s="10">
        <f>VLOOKUP(OrderDetails!B:B,Table8[[OrderID]:[DeliveryDays]],5,)</f>
        <v>5</v>
      </c>
    </row>
    <row r="320" spans="1:19" x14ac:dyDescent="0.25">
      <c r="A320" t="s">
        <v>2252</v>
      </c>
      <c r="B320" t="s">
        <v>1834</v>
      </c>
      <c r="C320" t="s">
        <v>309</v>
      </c>
      <c r="D320">
        <v>10</v>
      </c>
      <c r="E320">
        <v>294.20999999999998</v>
      </c>
      <c r="F320">
        <v>435.72</v>
      </c>
      <c r="G320">
        <v>455.76</v>
      </c>
      <c r="H320">
        <v>4557.6000000000004</v>
      </c>
      <c r="I320">
        <v>2942.1</v>
      </c>
      <c r="J320">
        <v>1615.5</v>
      </c>
      <c r="K320">
        <v>0.35449999999999998</v>
      </c>
      <c r="L320" t="str">
        <f>VLOOKUP(C:C,Products!A:B,2,)</f>
        <v>Product 66</v>
      </c>
      <c r="M320" t="str">
        <f>VLOOKUP(C:C,Products!A:C,3,)</f>
        <v>Dairy</v>
      </c>
      <c r="N320" t="str">
        <f>VLOOKUP(B:B,Orders!A:C,3,)</f>
        <v>WH-NKR-004</v>
      </c>
      <c r="O320" s="10" t="str">
        <f>VLOOKUP(B:B,Orders!A:B,2,)</f>
        <v>CUST-000072</v>
      </c>
      <c r="P320" s="10" t="str">
        <f>VLOOKUP(OrderDetails!O:O,Customers!A:B,2,)</f>
        <v>Customer 72</v>
      </c>
      <c r="Q320" s="10" t="str">
        <f>VLOOKUP(O:O,Customers!A:C,3,)</f>
        <v>Mombasa</v>
      </c>
      <c r="R320" s="10">
        <f>VLOOKUP(OrderDetails!C:C,Inventory!B:F,5,)</f>
        <v>118860.84</v>
      </c>
      <c r="S320" s="10">
        <f>VLOOKUP(OrderDetails!B:B,Table8[[OrderID]:[DeliveryDays]],5,)</f>
        <v>1</v>
      </c>
    </row>
    <row r="321" spans="1:19" x14ac:dyDescent="0.25">
      <c r="A321" t="s">
        <v>2253</v>
      </c>
      <c r="B321" t="s">
        <v>1710</v>
      </c>
      <c r="C321" t="s">
        <v>359</v>
      </c>
      <c r="D321">
        <v>35</v>
      </c>
      <c r="E321">
        <v>103.82</v>
      </c>
      <c r="F321">
        <v>149.71</v>
      </c>
      <c r="G321">
        <v>159.56</v>
      </c>
      <c r="H321">
        <v>5584.6</v>
      </c>
      <c r="I321">
        <v>3633.7</v>
      </c>
      <c r="J321">
        <v>1950.9</v>
      </c>
      <c r="K321">
        <v>0.3493</v>
      </c>
      <c r="L321" t="str">
        <f>VLOOKUP(C:C,Products!A:B,2,)</f>
        <v>Product 91</v>
      </c>
      <c r="M321" t="str">
        <f>VLOOKUP(C:C,Products!A:C,3,)</f>
        <v>Household</v>
      </c>
      <c r="N321" t="str">
        <f>VLOOKUP(B:B,Orders!A:C,3,)</f>
        <v>WH-KSM-003</v>
      </c>
      <c r="O321" s="10" t="str">
        <f>VLOOKUP(B:B,Orders!A:B,2,)</f>
        <v>CUST-000001</v>
      </c>
      <c r="P321" s="10" t="str">
        <f>VLOOKUP(OrderDetails!O:O,Customers!A:B,2,)</f>
        <v>Customer 1</v>
      </c>
      <c r="Q321" s="10" t="str">
        <f>VLOOKUP(O:O,Customers!A:C,3,)</f>
        <v>Eldoret</v>
      </c>
      <c r="R321" s="10">
        <f>VLOOKUP(OrderDetails!C:C,Inventory!B:F,5,)</f>
        <v>23359.5</v>
      </c>
      <c r="S321" s="10">
        <f>VLOOKUP(OrderDetails!B:B,Table8[[OrderID]:[DeliveryDays]],5,)</f>
        <v>4</v>
      </c>
    </row>
    <row r="322" spans="1:19" x14ac:dyDescent="0.25">
      <c r="A322" t="s">
        <v>2254</v>
      </c>
      <c r="B322" t="s">
        <v>840</v>
      </c>
      <c r="C322" t="s">
        <v>249</v>
      </c>
      <c r="D322">
        <v>14</v>
      </c>
      <c r="E322">
        <v>413.78</v>
      </c>
      <c r="F322">
        <v>552.28</v>
      </c>
      <c r="G322">
        <v>595.96</v>
      </c>
      <c r="H322">
        <v>8343.44</v>
      </c>
      <c r="I322">
        <v>5792.92</v>
      </c>
      <c r="J322">
        <v>2550.52</v>
      </c>
      <c r="K322">
        <v>0.30570000000000003</v>
      </c>
      <c r="L322" t="str">
        <f>VLOOKUP(C:C,Products!A:B,2,)</f>
        <v>Product 36</v>
      </c>
      <c r="M322" t="str">
        <f>VLOOKUP(C:C,Products!A:C,3,)</f>
        <v>Dairy</v>
      </c>
      <c r="N322" t="str">
        <f>VLOOKUP(B:B,Orders!A:C,3,)</f>
        <v>WH-NRB-001</v>
      </c>
      <c r="O322" s="10" t="str">
        <f>VLOOKUP(B:B,Orders!A:B,2,)</f>
        <v>CUST-000015</v>
      </c>
      <c r="P322" s="10" t="str">
        <f>VLOOKUP(OrderDetails!O:O,Customers!A:B,2,)</f>
        <v>Customer 15</v>
      </c>
      <c r="Q322" s="10" t="str">
        <f>VLOOKUP(O:O,Customers!A:C,3,)</f>
        <v>Nairobi</v>
      </c>
      <c r="R322" s="10">
        <f>VLOOKUP(OrderDetails!C:C,Inventory!B:F,5,)</f>
        <v>177511.62</v>
      </c>
      <c r="S322" s="10">
        <f>VLOOKUP(OrderDetails!B:B,Table8[[OrderID]:[DeliveryDays]],5,)</f>
        <v>4</v>
      </c>
    </row>
    <row r="323" spans="1:19" x14ac:dyDescent="0.25">
      <c r="A323" t="s">
        <v>2255</v>
      </c>
      <c r="B323" t="s">
        <v>1808</v>
      </c>
      <c r="C323" t="s">
        <v>327</v>
      </c>
      <c r="D323">
        <v>48</v>
      </c>
      <c r="E323">
        <v>368.09</v>
      </c>
      <c r="F323">
        <v>503.79</v>
      </c>
      <c r="G323">
        <v>479.6</v>
      </c>
      <c r="H323">
        <v>23020.799999999999</v>
      </c>
      <c r="I323">
        <v>17668.32</v>
      </c>
      <c r="J323">
        <v>5352.48</v>
      </c>
      <c r="K323">
        <v>0.23250000000000001</v>
      </c>
      <c r="L323" t="str">
        <f>VLOOKUP(C:C,Products!A:B,2,)</f>
        <v>Product 75</v>
      </c>
      <c r="M323" t="str">
        <f>VLOOKUP(C:C,Products!A:C,3,)</f>
        <v>Dairy</v>
      </c>
      <c r="N323" t="str">
        <f>VLOOKUP(B:B,Orders!A:C,3,)</f>
        <v>WH-KSM-003</v>
      </c>
      <c r="O323" s="10" t="str">
        <f>VLOOKUP(B:B,Orders!A:B,2,)</f>
        <v>CUST-000023</v>
      </c>
      <c r="P323" s="10" t="str">
        <f>VLOOKUP(OrderDetails!O:O,Customers!A:B,2,)</f>
        <v>Customer 23</v>
      </c>
      <c r="Q323" s="10" t="str">
        <f>VLOOKUP(O:O,Customers!A:C,3,)</f>
        <v>Nairobi</v>
      </c>
      <c r="R323" s="10">
        <f>VLOOKUP(OrderDetails!C:C,Inventory!B:F,5,)</f>
        <v>39753.72</v>
      </c>
      <c r="S323" s="10">
        <f>VLOOKUP(OrderDetails!B:B,Table8[[OrderID]:[DeliveryDays]],5,)</f>
        <v>4</v>
      </c>
    </row>
    <row r="324" spans="1:19" x14ac:dyDescent="0.25">
      <c r="A324" t="s">
        <v>2256</v>
      </c>
      <c r="B324" t="s">
        <v>1525</v>
      </c>
      <c r="C324" t="s">
        <v>399</v>
      </c>
      <c r="D324">
        <v>25</v>
      </c>
      <c r="E324">
        <v>180.39</v>
      </c>
      <c r="F324">
        <v>275.67</v>
      </c>
      <c r="G324">
        <v>290.19</v>
      </c>
      <c r="H324">
        <v>7254.75</v>
      </c>
      <c r="I324">
        <v>4509.75</v>
      </c>
      <c r="J324">
        <v>2745</v>
      </c>
      <c r="K324">
        <v>0.37840000000000001</v>
      </c>
      <c r="L324" t="str">
        <f>VLOOKUP(C:C,Products!A:B,2,)</f>
        <v>Product 111</v>
      </c>
      <c r="M324" t="str">
        <f>VLOOKUP(C:C,Products!A:C,3,)</f>
        <v>Frozen</v>
      </c>
      <c r="N324" t="str">
        <f>VLOOKUP(B:B,Orders!A:C,3,)</f>
        <v>WH-NRB-001</v>
      </c>
      <c r="O324" s="10" t="str">
        <f>VLOOKUP(B:B,Orders!A:B,2,)</f>
        <v>CUST-000025</v>
      </c>
      <c r="P324" s="10" t="str">
        <f>VLOOKUP(OrderDetails!O:O,Customers!A:B,2,)</f>
        <v>Customer 25</v>
      </c>
      <c r="Q324" s="10" t="str">
        <f>VLOOKUP(O:O,Customers!A:C,3,)</f>
        <v>Mombasa</v>
      </c>
      <c r="R324" s="10">
        <f>VLOOKUP(OrderDetails!C:C,Inventory!B:F,5,)</f>
        <v>57544.41</v>
      </c>
      <c r="S324" s="10">
        <f>VLOOKUP(OrderDetails!B:B,Table8[[OrderID]:[DeliveryDays]],5,)</f>
        <v>4</v>
      </c>
    </row>
    <row r="325" spans="1:19" x14ac:dyDescent="0.25">
      <c r="A325" t="s">
        <v>2257</v>
      </c>
      <c r="B325" t="s">
        <v>1805</v>
      </c>
      <c r="C325" t="s">
        <v>341</v>
      </c>
      <c r="D325">
        <v>46</v>
      </c>
      <c r="E325">
        <v>330.48</v>
      </c>
      <c r="F325">
        <v>422.83</v>
      </c>
      <c r="G325">
        <v>402.9</v>
      </c>
      <c r="H325">
        <v>18533.400000000001</v>
      </c>
      <c r="I325">
        <v>15202.08</v>
      </c>
      <c r="J325">
        <v>3331.32</v>
      </c>
      <c r="K325">
        <v>0.1797</v>
      </c>
      <c r="L325" t="str">
        <f>VLOOKUP(C:C,Products!A:B,2,)</f>
        <v>Product 82</v>
      </c>
      <c r="M325" t="str">
        <f>VLOOKUP(C:C,Products!A:C,3,)</f>
        <v>Frozen</v>
      </c>
      <c r="N325" t="str">
        <f>VLOOKUP(B:B,Orders!A:C,3,)</f>
        <v>WH-NKR-004</v>
      </c>
      <c r="O325" s="10" t="str">
        <f>VLOOKUP(B:B,Orders!A:B,2,)</f>
        <v>CUST-000019</v>
      </c>
      <c r="P325" s="10" t="str">
        <f>VLOOKUP(OrderDetails!O:O,Customers!A:B,2,)</f>
        <v>Customer 19</v>
      </c>
      <c r="Q325" s="10" t="str">
        <f>VLOOKUP(O:O,Customers!A:C,3,)</f>
        <v>Mombasa</v>
      </c>
      <c r="R325" s="10">
        <f>VLOOKUP(OrderDetails!C:C,Inventory!B:F,5,)</f>
        <v>69070.320000000007</v>
      </c>
      <c r="S325" s="10">
        <f>VLOOKUP(OrderDetails!B:B,Table8[[OrderID]:[DeliveryDays]],5,)</f>
        <v>4</v>
      </c>
    </row>
    <row r="326" spans="1:19" x14ac:dyDescent="0.25">
      <c r="A326" t="s">
        <v>2258</v>
      </c>
      <c r="B326" t="s">
        <v>1336</v>
      </c>
      <c r="C326" t="s">
        <v>307</v>
      </c>
      <c r="D326">
        <v>14</v>
      </c>
      <c r="E326">
        <v>176.42</v>
      </c>
      <c r="F326">
        <v>236.45</v>
      </c>
      <c r="G326">
        <v>249.7</v>
      </c>
      <c r="H326">
        <v>3495.8</v>
      </c>
      <c r="I326">
        <v>2469.88</v>
      </c>
      <c r="J326">
        <v>1025.92</v>
      </c>
      <c r="K326">
        <v>0.29349999999999998</v>
      </c>
      <c r="L326" t="str">
        <f>VLOOKUP(C:C,Products!A:B,2,)</f>
        <v>Product 65</v>
      </c>
      <c r="M326" t="str">
        <f>VLOOKUP(C:C,Products!A:C,3,)</f>
        <v>Beverages</v>
      </c>
      <c r="N326" t="str">
        <f>VLOOKUP(B:B,Orders!A:C,3,)</f>
        <v>WH-KSM-003</v>
      </c>
      <c r="O326" s="10" t="str">
        <f>VLOOKUP(B:B,Orders!A:B,2,)</f>
        <v>CUST-000073</v>
      </c>
      <c r="P326" s="10" t="str">
        <f>VLOOKUP(OrderDetails!O:O,Customers!A:B,2,)</f>
        <v>Customer 73</v>
      </c>
      <c r="Q326" s="10" t="str">
        <f>VLOOKUP(O:O,Customers!A:C,3,)</f>
        <v>Mombasa</v>
      </c>
      <c r="R326" s="10">
        <f>VLOOKUP(OrderDetails!C:C,Inventory!B:F,5,)</f>
        <v>54866.62</v>
      </c>
      <c r="S326" s="10">
        <f>VLOOKUP(OrderDetails!B:B,Table8[[OrderID]:[DeliveryDays]],5,)</f>
        <v>2</v>
      </c>
    </row>
    <row r="327" spans="1:19" x14ac:dyDescent="0.25">
      <c r="A327" t="s">
        <v>2259</v>
      </c>
      <c r="B327" t="s">
        <v>614</v>
      </c>
      <c r="C327" t="s">
        <v>303</v>
      </c>
      <c r="D327">
        <v>27</v>
      </c>
      <c r="E327">
        <v>422.93</v>
      </c>
      <c r="F327">
        <v>665.54</v>
      </c>
      <c r="G327">
        <v>695.72</v>
      </c>
      <c r="H327">
        <v>18784.439999999999</v>
      </c>
      <c r="I327">
        <v>11419.11</v>
      </c>
      <c r="J327">
        <v>7365.33</v>
      </c>
      <c r="K327">
        <v>0.3921</v>
      </c>
      <c r="L327" t="str">
        <f>VLOOKUP(C:C,Products!A:B,2,)</f>
        <v>Product 63</v>
      </c>
      <c r="M327" t="str">
        <f>VLOOKUP(C:C,Products!A:C,3,)</f>
        <v>Household</v>
      </c>
      <c r="N327" t="str">
        <f>VLOOKUP(B:B,Orders!A:C,3,)</f>
        <v>WH-NKR-004</v>
      </c>
      <c r="O327" s="10" t="str">
        <f>VLOOKUP(B:B,Orders!A:B,2,)</f>
        <v>CUST-000023</v>
      </c>
      <c r="P327" s="10" t="str">
        <f>VLOOKUP(OrderDetails!O:O,Customers!A:B,2,)</f>
        <v>Customer 23</v>
      </c>
      <c r="Q327" s="10" t="str">
        <f>VLOOKUP(O:O,Customers!A:C,3,)</f>
        <v>Nairobi</v>
      </c>
      <c r="R327" s="10">
        <f>VLOOKUP(OrderDetails!C:C,Inventory!B:F,5,)</f>
        <v>209773.28</v>
      </c>
      <c r="S327" s="10">
        <f>VLOOKUP(OrderDetails!B:B,Table8[[OrderID]:[DeliveryDays]],5,)</f>
        <v>4</v>
      </c>
    </row>
    <row r="328" spans="1:19" x14ac:dyDescent="0.25">
      <c r="A328" t="s">
        <v>2260</v>
      </c>
      <c r="B328" t="s">
        <v>1740</v>
      </c>
      <c r="C328" t="s">
        <v>375</v>
      </c>
      <c r="D328">
        <v>7</v>
      </c>
      <c r="E328">
        <v>61.44</v>
      </c>
      <c r="F328">
        <v>90.77</v>
      </c>
      <c r="G328">
        <v>88.25</v>
      </c>
      <c r="H328">
        <v>617.75</v>
      </c>
      <c r="I328">
        <v>430.08</v>
      </c>
      <c r="J328">
        <v>187.67</v>
      </c>
      <c r="K328">
        <v>0.30380000000000001</v>
      </c>
      <c r="L328" t="str">
        <f>VLOOKUP(C:C,Products!A:B,2,)</f>
        <v>Product 99</v>
      </c>
      <c r="M328" t="str">
        <f>VLOOKUP(C:C,Products!A:C,3,)</f>
        <v>Produce</v>
      </c>
      <c r="N328" t="str">
        <f>VLOOKUP(B:B,Orders!A:C,3,)</f>
        <v>WH-MSA-002</v>
      </c>
      <c r="O328" s="10" t="str">
        <f>VLOOKUP(B:B,Orders!A:B,2,)</f>
        <v>CUST-000078</v>
      </c>
      <c r="P328" s="10" t="str">
        <f>VLOOKUP(OrderDetails!O:O,Customers!A:B,2,)</f>
        <v>Customer 78</v>
      </c>
      <c r="Q328" s="10" t="str">
        <f>VLOOKUP(O:O,Customers!A:C,3,)</f>
        <v>Nakuru</v>
      </c>
      <c r="R328" s="10">
        <f>VLOOKUP(OrderDetails!C:C,Inventory!B:F,5,)</f>
        <v>3624.96</v>
      </c>
      <c r="S328" s="10">
        <f>VLOOKUP(OrderDetails!B:B,Table8[[OrderID]:[DeliveryDays]],5,)</f>
        <v>4</v>
      </c>
    </row>
    <row r="329" spans="1:19" x14ac:dyDescent="0.25">
      <c r="A329" t="s">
        <v>2261</v>
      </c>
      <c r="B329" t="s">
        <v>471</v>
      </c>
      <c r="C329" t="s">
        <v>247</v>
      </c>
      <c r="D329">
        <v>36</v>
      </c>
      <c r="E329">
        <v>484.53</v>
      </c>
      <c r="F329">
        <v>772.81</v>
      </c>
      <c r="G329">
        <v>822.98</v>
      </c>
      <c r="H329">
        <v>29627.279999999999</v>
      </c>
      <c r="I329">
        <v>17443.080000000002</v>
      </c>
      <c r="J329">
        <v>12184.2</v>
      </c>
      <c r="K329">
        <v>0.41120000000000001</v>
      </c>
      <c r="L329" t="str">
        <f>VLOOKUP(C:C,Products!A:B,2,)</f>
        <v>Product 35</v>
      </c>
      <c r="M329" t="str">
        <f>VLOOKUP(C:C,Products!A:C,3,)</f>
        <v>Dairy</v>
      </c>
      <c r="N329" t="str">
        <f>VLOOKUP(B:B,Orders!A:C,3,)</f>
        <v>WH-NRB-001</v>
      </c>
      <c r="O329" s="10" t="str">
        <f>VLOOKUP(B:B,Orders!A:B,2,)</f>
        <v>CUST-000039</v>
      </c>
      <c r="P329" s="10" t="str">
        <f>VLOOKUP(OrderDetails!O:O,Customers!A:B,2,)</f>
        <v>Customer 39</v>
      </c>
      <c r="Q329" s="10" t="str">
        <f>VLOOKUP(O:O,Customers!A:C,3,)</f>
        <v>Mombasa</v>
      </c>
      <c r="R329" s="10">
        <f>VLOOKUP(OrderDetails!C:C,Inventory!B:F,5,)</f>
        <v>63957.96</v>
      </c>
      <c r="S329" s="10">
        <f>VLOOKUP(OrderDetails!B:B,Table8[[OrderID]:[DeliveryDays]],5,)</f>
        <v>4</v>
      </c>
    </row>
    <row r="330" spans="1:19" x14ac:dyDescent="0.25">
      <c r="A330" t="s">
        <v>2262</v>
      </c>
      <c r="B330" t="s">
        <v>509</v>
      </c>
      <c r="C330" t="s">
        <v>239</v>
      </c>
      <c r="D330">
        <v>24</v>
      </c>
      <c r="E330">
        <v>323.39999999999998</v>
      </c>
      <c r="F330">
        <v>507.06</v>
      </c>
      <c r="G330">
        <v>486.91</v>
      </c>
      <c r="H330">
        <v>11685.84</v>
      </c>
      <c r="I330">
        <v>7761.6</v>
      </c>
      <c r="J330">
        <v>3924.24</v>
      </c>
      <c r="K330">
        <v>0.33579999999999999</v>
      </c>
      <c r="L330" t="str">
        <f>VLOOKUP(C:C,Products!A:B,2,)</f>
        <v>Product 31</v>
      </c>
      <c r="M330" t="str">
        <f>VLOOKUP(C:C,Products!A:C,3,)</f>
        <v>Household</v>
      </c>
      <c r="N330" t="str">
        <f>VLOOKUP(B:B,Orders!A:C,3,)</f>
        <v>WH-NKR-004</v>
      </c>
      <c r="O330" s="10" t="str">
        <f>VLOOKUP(B:B,Orders!A:B,2,)</f>
        <v>CUST-000061</v>
      </c>
      <c r="P330" s="10" t="str">
        <f>VLOOKUP(OrderDetails!O:O,Customers!A:B,2,)</f>
        <v>Customer 61</v>
      </c>
      <c r="Q330" s="10" t="str">
        <f>VLOOKUP(O:O,Customers!A:C,3,)</f>
        <v>Eldoret</v>
      </c>
      <c r="R330" s="10">
        <f>VLOOKUP(OrderDetails!C:C,Inventory!B:F,5,)</f>
        <v>78909.600000000006</v>
      </c>
      <c r="S330" s="10">
        <f>VLOOKUP(OrderDetails!B:B,Table8[[OrderID]:[DeliveryDays]],5,)</f>
        <v>1</v>
      </c>
    </row>
    <row r="331" spans="1:19" x14ac:dyDescent="0.25">
      <c r="A331" t="s">
        <v>2263</v>
      </c>
      <c r="B331" t="s">
        <v>1573</v>
      </c>
      <c r="C331" t="s">
        <v>233</v>
      </c>
      <c r="D331">
        <v>14</v>
      </c>
      <c r="E331">
        <v>281.41000000000003</v>
      </c>
      <c r="F331">
        <v>401.27</v>
      </c>
      <c r="G331">
        <v>430.95</v>
      </c>
      <c r="H331">
        <v>6033.3</v>
      </c>
      <c r="I331">
        <v>3939.74</v>
      </c>
      <c r="J331">
        <v>2093.56</v>
      </c>
      <c r="K331">
        <v>0.34699999999999998</v>
      </c>
      <c r="L331" t="str">
        <f>VLOOKUP(C:C,Products!A:B,2,)</f>
        <v>Product 28</v>
      </c>
      <c r="M331" t="str">
        <f>VLOOKUP(C:C,Products!A:C,3,)</f>
        <v>Produce</v>
      </c>
      <c r="N331" t="str">
        <f>VLOOKUP(B:B,Orders!A:C,3,)</f>
        <v>WH-NRB-001</v>
      </c>
      <c r="O331" s="10" t="str">
        <f>VLOOKUP(B:B,Orders!A:B,2,)</f>
        <v>CUST-000066</v>
      </c>
      <c r="P331" s="10" t="str">
        <f>VLOOKUP(OrderDetails!O:O,Customers!A:B,2,)</f>
        <v>Customer 66</v>
      </c>
      <c r="Q331" s="10" t="str">
        <f>VLOOKUP(O:O,Customers!A:C,3,)</f>
        <v>Kisumu</v>
      </c>
      <c r="R331" s="10">
        <f>VLOOKUP(OrderDetails!C:C,Inventory!B:F,5,)</f>
        <v>26171.13</v>
      </c>
      <c r="S331" s="10">
        <f>VLOOKUP(OrderDetails!B:B,Table8[[OrderID]:[DeliveryDays]],5,)</f>
        <v>1</v>
      </c>
    </row>
    <row r="332" spans="1:19" x14ac:dyDescent="0.25">
      <c r="A332" t="s">
        <v>2264</v>
      </c>
      <c r="B332" t="s">
        <v>784</v>
      </c>
      <c r="C332" t="s">
        <v>383</v>
      </c>
      <c r="D332">
        <v>33</v>
      </c>
      <c r="E332">
        <v>191.46</v>
      </c>
      <c r="F332">
        <v>245.6</v>
      </c>
      <c r="G332">
        <v>242.97</v>
      </c>
      <c r="H332">
        <v>8018.01</v>
      </c>
      <c r="I332">
        <v>6318.18</v>
      </c>
      <c r="J332">
        <v>1699.83</v>
      </c>
      <c r="K332">
        <v>0.21199999999999999</v>
      </c>
      <c r="L332" t="str">
        <f>VLOOKUP(C:C,Products!A:B,2,)</f>
        <v>Product 103</v>
      </c>
      <c r="M332" t="str">
        <f>VLOOKUP(C:C,Products!A:C,3,)</f>
        <v>Dairy</v>
      </c>
      <c r="N332" t="str">
        <f>VLOOKUP(B:B,Orders!A:C,3,)</f>
        <v>WH-KSM-003</v>
      </c>
      <c r="O332" s="10" t="str">
        <f>VLOOKUP(B:B,Orders!A:B,2,)</f>
        <v>CUST-000003</v>
      </c>
      <c r="P332" s="10" t="str">
        <f>VLOOKUP(OrderDetails!O:O,Customers!A:B,2,)</f>
        <v>Customer 3</v>
      </c>
      <c r="Q332" s="10" t="str">
        <f>VLOOKUP(O:O,Customers!A:C,3,)</f>
        <v>Eldoret</v>
      </c>
      <c r="R332" s="10">
        <f>VLOOKUP(OrderDetails!C:C,Inventory!B:F,5,)</f>
        <v>55140.480000000003</v>
      </c>
      <c r="S332" s="10">
        <f>VLOOKUP(OrderDetails!B:B,Table8[[OrderID]:[DeliveryDays]],5,)</f>
        <v>1</v>
      </c>
    </row>
    <row r="333" spans="1:19" x14ac:dyDescent="0.25">
      <c r="A333" t="s">
        <v>2265</v>
      </c>
      <c r="B333" t="s">
        <v>1516</v>
      </c>
      <c r="C333" t="s">
        <v>173</v>
      </c>
      <c r="D333">
        <v>45</v>
      </c>
      <c r="E333">
        <v>218.54</v>
      </c>
      <c r="F333">
        <v>334.94</v>
      </c>
      <c r="G333">
        <v>352.8</v>
      </c>
      <c r="H333">
        <v>15876</v>
      </c>
      <c r="I333">
        <v>9834.2999999999993</v>
      </c>
      <c r="J333">
        <v>6041.7</v>
      </c>
      <c r="K333">
        <v>0.38059999999999999</v>
      </c>
      <c r="L333" t="str">
        <f>VLOOKUP(C:C,Products!A:B,2,)</f>
        <v>Product 1</v>
      </c>
      <c r="M333" t="str">
        <f>VLOOKUP(C:C,Products!A:C,3,)</f>
        <v>Snacks</v>
      </c>
      <c r="N333" t="str">
        <f>VLOOKUP(B:B,Orders!A:C,3,)</f>
        <v>WH-NRB-001</v>
      </c>
      <c r="O333" s="10" t="str">
        <f>VLOOKUP(B:B,Orders!A:B,2,)</f>
        <v>CUST-000064</v>
      </c>
      <c r="P333" s="10" t="str">
        <f>VLOOKUP(OrderDetails!O:O,Customers!A:B,2,)</f>
        <v>Customer 64</v>
      </c>
      <c r="Q333" s="10" t="str">
        <f>VLOOKUP(O:O,Customers!A:C,3,)</f>
        <v>Mombasa</v>
      </c>
      <c r="R333" s="10">
        <f>VLOOKUP(OrderDetails!C:C,Inventory!B:F,5,)</f>
        <v>23165.24</v>
      </c>
      <c r="S333" s="10">
        <f>VLOOKUP(OrderDetails!B:B,Table8[[OrderID]:[DeliveryDays]],5,)</f>
        <v>1</v>
      </c>
    </row>
    <row r="334" spans="1:19" x14ac:dyDescent="0.25">
      <c r="A334" t="s">
        <v>2266</v>
      </c>
      <c r="B334" t="s">
        <v>1362</v>
      </c>
      <c r="C334" t="s">
        <v>227</v>
      </c>
      <c r="D334">
        <v>38</v>
      </c>
      <c r="E334">
        <v>255.23</v>
      </c>
      <c r="F334">
        <v>344.48</v>
      </c>
      <c r="G334">
        <v>374.98</v>
      </c>
      <c r="H334">
        <v>14249.24</v>
      </c>
      <c r="I334">
        <v>9698.74</v>
      </c>
      <c r="J334">
        <v>4550.5</v>
      </c>
      <c r="K334">
        <v>0.31940000000000002</v>
      </c>
      <c r="L334" t="str">
        <f>VLOOKUP(C:C,Products!A:B,2,)</f>
        <v>Product 25</v>
      </c>
      <c r="M334" t="str">
        <f>VLOOKUP(C:C,Products!A:C,3,)</f>
        <v>Dairy</v>
      </c>
      <c r="N334" t="str">
        <f>VLOOKUP(B:B,Orders!A:C,3,)</f>
        <v>WH-NKR-004</v>
      </c>
      <c r="O334" s="10" t="str">
        <f>VLOOKUP(B:B,Orders!A:B,2,)</f>
        <v>CUST-000037</v>
      </c>
      <c r="P334" s="10" t="str">
        <f>VLOOKUP(OrderDetails!O:O,Customers!A:B,2,)</f>
        <v>Customer 37</v>
      </c>
      <c r="Q334" s="10" t="str">
        <f>VLOOKUP(O:O,Customers!A:C,3,)</f>
        <v>Eldoret</v>
      </c>
      <c r="R334" s="10">
        <f>VLOOKUP(OrderDetails!C:C,Inventory!B:F,5,)</f>
        <v>118937.18</v>
      </c>
      <c r="S334" s="10">
        <f>VLOOKUP(OrderDetails!B:B,Table8[[OrderID]:[DeliveryDays]],5,)</f>
        <v>6</v>
      </c>
    </row>
    <row r="335" spans="1:19" x14ac:dyDescent="0.25">
      <c r="A335" t="s">
        <v>2267</v>
      </c>
      <c r="B335" t="s">
        <v>801</v>
      </c>
      <c r="C335" t="s">
        <v>263</v>
      </c>
      <c r="D335">
        <v>41</v>
      </c>
      <c r="E335">
        <v>65.47</v>
      </c>
      <c r="F335">
        <v>96.35</v>
      </c>
      <c r="G335">
        <v>96.44</v>
      </c>
      <c r="H335">
        <v>3954.04</v>
      </c>
      <c r="I335">
        <v>2684.27</v>
      </c>
      <c r="J335">
        <v>1269.77</v>
      </c>
      <c r="K335">
        <v>0.3211</v>
      </c>
      <c r="L335" t="str">
        <f>VLOOKUP(C:C,Products!A:B,2,)</f>
        <v>Product 43</v>
      </c>
      <c r="M335" t="str">
        <f>VLOOKUP(C:C,Products!A:C,3,)</f>
        <v>Dairy</v>
      </c>
      <c r="N335" t="str">
        <f>VLOOKUP(B:B,Orders!A:C,3,)</f>
        <v>WH-NRB-001</v>
      </c>
      <c r="O335" s="10" t="str">
        <f>VLOOKUP(B:B,Orders!A:B,2,)</f>
        <v>CUST-000008</v>
      </c>
      <c r="P335" s="10" t="str">
        <f>VLOOKUP(OrderDetails!O:O,Customers!A:B,2,)</f>
        <v>Customer 8</v>
      </c>
      <c r="Q335" s="10" t="str">
        <f>VLOOKUP(O:O,Customers!A:C,3,)</f>
        <v>Mombasa</v>
      </c>
      <c r="R335" s="10">
        <f>VLOOKUP(OrderDetails!C:C,Inventory!B:F,5,)</f>
        <v>4451.96</v>
      </c>
      <c r="S335" s="10">
        <f>VLOOKUP(OrderDetails!B:B,Table8[[OrderID]:[DeliveryDays]],5,)</f>
        <v>1</v>
      </c>
    </row>
    <row r="336" spans="1:19" x14ac:dyDescent="0.25">
      <c r="A336" t="s">
        <v>2268</v>
      </c>
      <c r="B336" t="s">
        <v>588</v>
      </c>
      <c r="C336" t="s">
        <v>381</v>
      </c>
      <c r="D336">
        <v>24</v>
      </c>
      <c r="E336">
        <v>336.38</v>
      </c>
      <c r="F336">
        <v>487.38</v>
      </c>
      <c r="G336">
        <v>499.78</v>
      </c>
      <c r="H336">
        <v>11994.72</v>
      </c>
      <c r="I336">
        <v>8073.12</v>
      </c>
      <c r="J336">
        <v>3921.6</v>
      </c>
      <c r="K336">
        <v>0.32690000000000002</v>
      </c>
      <c r="L336" t="str">
        <f>VLOOKUP(C:C,Products!A:B,2,)</f>
        <v>Product 102</v>
      </c>
      <c r="M336" t="str">
        <f>VLOOKUP(C:C,Products!A:C,3,)</f>
        <v>Snacks</v>
      </c>
      <c r="N336" t="str">
        <f>VLOOKUP(B:B,Orders!A:C,3,)</f>
        <v>WH-NKR-004</v>
      </c>
      <c r="O336" s="10" t="str">
        <f>VLOOKUP(B:B,Orders!A:B,2,)</f>
        <v>CUST-000025</v>
      </c>
      <c r="P336" s="10" t="str">
        <f>VLOOKUP(OrderDetails!O:O,Customers!A:B,2,)</f>
        <v>Customer 25</v>
      </c>
      <c r="Q336" s="10" t="str">
        <f>VLOOKUP(O:O,Customers!A:C,3,)</f>
        <v>Mombasa</v>
      </c>
      <c r="R336" s="10">
        <f>VLOOKUP(OrderDetails!C:C,Inventory!B:F,5,)</f>
        <v>161462.39999999999</v>
      </c>
      <c r="S336" s="10">
        <f>VLOOKUP(OrderDetails!B:B,Table8[[OrderID]:[DeliveryDays]],5,)</f>
        <v>4</v>
      </c>
    </row>
    <row r="337" spans="1:19" x14ac:dyDescent="0.25">
      <c r="A337" t="s">
        <v>2269</v>
      </c>
      <c r="B337" t="s">
        <v>1830</v>
      </c>
      <c r="C337" t="s">
        <v>345</v>
      </c>
      <c r="D337">
        <v>12</v>
      </c>
      <c r="E337">
        <v>78.599999999999994</v>
      </c>
      <c r="F337">
        <v>122.97</v>
      </c>
      <c r="G337">
        <v>125.36</v>
      </c>
      <c r="H337">
        <v>1504.32</v>
      </c>
      <c r="I337">
        <v>943.2</v>
      </c>
      <c r="J337">
        <v>561.12</v>
      </c>
      <c r="K337">
        <v>0.373</v>
      </c>
      <c r="L337" t="str">
        <f>VLOOKUP(C:C,Products!A:B,2,)</f>
        <v>Product 84</v>
      </c>
      <c r="M337" t="str">
        <f>VLOOKUP(C:C,Products!A:C,3,)</f>
        <v>Snacks</v>
      </c>
      <c r="N337" t="str">
        <f>VLOOKUP(B:B,Orders!A:C,3,)</f>
        <v>WH-NKR-004</v>
      </c>
      <c r="O337" s="10" t="str">
        <f>VLOOKUP(B:B,Orders!A:B,2,)</f>
        <v>CUST-000046</v>
      </c>
      <c r="P337" s="10" t="str">
        <f>VLOOKUP(OrderDetails!O:O,Customers!A:B,2,)</f>
        <v>Customer 46</v>
      </c>
      <c r="Q337" s="10" t="str">
        <f>VLOOKUP(O:O,Customers!A:C,3,)</f>
        <v>Kisumu</v>
      </c>
      <c r="R337" s="10">
        <f>VLOOKUP(OrderDetails!C:C,Inventory!B:F,5,)</f>
        <v>7074</v>
      </c>
      <c r="S337" s="10">
        <f>VLOOKUP(OrderDetails!B:B,Table8[[OrderID]:[DeliveryDays]],5,)</f>
        <v>3</v>
      </c>
    </row>
    <row r="338" spans="1:19" x14ac:dyDescent="0.25">
      <c r="A338" t="s">
        <v>2270</v>
      </c>
      <c r="B338" t="s">
        <v>1808</v>
      </c>
      <c r="C338" t="s">
        <v>311</v>
      </c>
      <c r="D338">
        <v>11</v>
      </c>
      <c r="E338">
        <v>113.42</v>
      </c>
      <c r="F338">
        <v>174.22</v>
      </c>
      <c r="G338">
        <v>169.63</v>
      </c>
      <c r="H338">
        <v>1865.93</v>
      </c>
      <c r="I338">
        <v>1247.6199999999999</v>
      </c>
      <c r="J338">
        <v>618.30999999999995</v>
      </c>
      <c r="K338">
        <v>0.33139999999999997</v>
      </c>
      <c r="L338" t="str">
        <f>VLOOKUP(C:C,Products!A:B,2,)</f>
        <v>Product 67</v>
      </c>
      <c r="M338" t="str">
        <f>VLOOKUP(C:C,Products!A:C,3,)</f>
        <v>Household</v>
      </c>
      <c r="N338" t="str">
        <f>VLOOKUP(B:B,Orders!A:C,3,)</f>
        <v>WH-KSM-003</v>
      </c>
      <c r="O338" s="10" t="str">
        <f>VLOOKUP(B:B,Orders!A:B,2,)</f>
        <v>CUST-000023</v>
      </c>
      <c r="P338" s="10" t="str">
        <f>VLOOKUP(OrderDetails!O:O,Customers!A:B,2,)</f>
        <v>Customer 23</v>
      </c>
      <c r="Q338" s="10" t="str">
        <f>VLOOKUP(O:O,Customers!A:C,3,)</f>
        <v>Nairobi</v>
      </c>
      <c r="R338" s="10">
        <f>VLOOKUP(OrderDetails!C:C,Inventory!B:F,5,)</f>
        <v>35500.46</v>
      </c>
      <c r="S338" s="10">
        <f>VLOOKUP(OrderDetails!B:B,Table8[[OrderID]:[DeliveryDays]],5,)</f>
        <v>4</v>
      </c>
    </row>
    <row r="339" spans="1:19" x14ac:dyDescent="0.25">
      <c r="A339" t="s">
        <v>2271</v>
      </c>
      <c r="B339" t="s">
        <v>1638</v>
      </c>
      <c r="C339" t="s">
        <v>303</v>
      </c>
      <c r="D339">
        <v>10</v>
      </c>
      <c r="E339">
        <v>422.93</v>
      </c>
      <c r="F339">
        <v>665.54</v>
      </c>
      <c r="G339">
        <v>691.19</v>
      </c>
      <c r="H339">
        <v>6911.9</v>
      </c>
      <c r="I339">
        <v>4229.3</v>
      </c>
      <c r="J339">
        <v>2682.6</v>
      </c>
      <c r="K339">
        <v>0.3881</v>
      </c>
      <c r="L339" t="str">
        <f>VLOOKUP(C:C,Products!A:B,2,)</f>
        <v>Product 63</v>
      </c>
      <c r="M339" t="str">
        <f>VLOOKUP(C:C,Products!A:C,3,)</f>
        <v>Household</v>
      </c>
      <c r="N339" t="str">
        <f>VLOOKUP(B:B,Orders!A:C,3,)</f>
        <v>WH-KSM-003</v>
      </c>
      <c r="O339" s="10" t="str">
        <f>VLOOKUP(B:B,Orders!A:B,2,)</f>
        <v>CUST-000031</v>
      </c>
      <c r="P339" s="10" t="str">
        <f>VLOOKUP(OrderDetails!O:O,Customers!A:B,2,)</f>
        <v>Customer 31</v>
      </c>
      <c r="Q339" s="10" t="str">
        <f>VLOOKUP(O:O,Customers!A:C,3,)</f>
        <v>Mombasa</v>
      </c>
      <c r="R339" s="10">
        <f>VLOOKUP(OrderDetails!C:C,Inventory!B:F,5,)</f>
        <v>209773.28</v>
      </c>
      <c r="S339" s="10">
        <f>VLOOKUP(OrderDetails!B:B,Table8[[OrderID]:[DeliveryDays]],5,)</f>
        <v>3</v>
      </c>
    </row>
    <row r="340" spans="1:19" x14ac:dyDescent="0.25">
      <c r="A340" t="s">
        <v>2272</v>
      </c>
      <c r="B340" t="s">
        <v>748</v>
      </c>
      <c r="C340" t="s">
        <v>279</v>
      </c>
      <c r="D340">
        <v>15</v>
      </c>
      <c r="E340">
        <v>486.31</v>
      </c>
      <c r="F340">
        <v>723.21</v>
      </c>
      <c r="G340">
        <v>767.65</v>
      </c>
      <c r="H340">
        <v>11514.75</v>
      </c>
      <c r="I340">
        <v>7294.65</v>
      </c>
      <c r="J340">
        <v>4220.1000000000004</v>
      </c>
      <c r="K340">
        <v>0.36649999999999999</v>
      </c>
      <c r="L340" t="str">
        <f>VLOOKUP(C:C,Products!A:B,2,)</f>
        <v>Product 51</v>
      </c>
      <c r="M340" t="str">
        <f>VLOOKUP(C:C,Products!A:C,3,)</f>
        <v>Beverages</v>
      </c>
      <c r="N340" t="str">
        <f>VLOOKUP(B:B,Orders!A:C,3,)</f>
        <v>WH-KSM-003</v>
      </c>
      <c r="O340" s="10" t="str">
        <f>VLOOKUP(B:B,Orders!A:B,2,)</f>
        <v>CUST-000017</v>
      </c>
      <c r="P340" s="10" t="str">
        <f>VLOOKUP(OrderDetails!O:O,Customers!A:B,2,)</f>
        <v>Customer 17</v>
      </c>
      <c r="Q340" s="10" t="str">
        <f>VLOOKUP(O:O,Customers!A:C,3,)</f>
        <v>Eldoret</v>
      </c>
      <c r="R340" s="10">
        <f>VLOOKUP(OrderDetails!C:C,Inventory!B:F,5,)</f>
        <v>231969.87</v>
      </c>
      <c r="S340" s="10">
        <f>VLOOKUP(OrderDetails!B:B,Table8[[OrderID]:[DeliveryDays]],5,)</f>
        <v>2</v>
      </c>
    </row>
    <row r="341" spans="1:19" x14ac:dyDescent="0.25">
      <c r="A341" t="s">
        <v>2273</v>
      </c>
      <c r="B341" t="s">
        <v>876</v>
      </c>
      <c r="C341" t="s">
        <v>176</v>
      </c>
      <c r="D341">
        <v>48</v>
      </c>
      <c r="E341">
        <v>477.82</v>
      </c>
      <c r="F341">
        <v>747.13</v>
      </c>
      <c r="G341">
        <v>812.53</v>
      </c>
      <c r="H341">
        <v>39001.440000000002</v>
      </c>
      <c r="I341">
        <v>22935.360000000001</v>
      </c>
      <c r="J341">
        <v>16066.08</v>
      </c>
      <c r="K341">
        <v>0.41189999999999999</v>
      </c>
      <c r="L341" t="str">
        <f>VLOOKUP(C:C,Products!A:B,2,)</f>
        <v>Product 2</v>
      </c>
      <c r="M341" t="str">
        <f>VLOOKUP(C:C,Products!A:C,3,)</f>
        <v>Household</v>
      </c>
      <c r="N341" t="str">
        <f>VLOOKUP(B:B,Orders!A:C,3,)</f>
        <v>WH-NKR-004</v>
      </c>
      <c r="O341" s="10" t="str">
        <f>VLOOKUP(B:B,Orders!A:B,2,)</f>
        <v>CUST-000072</v>
      </c>
      <c r="P341" s="10" t="str">
        <f>VLOOKUP(OrderDetails!O:O,Customers!A:B,2,)</f>
        <v>Customer 72</v>
      </c>
      <c r="Q341" s="10" t="str">
        <f>VLOOKUP(O:O,Customers!A:C,3,)</f>
        <v>Mombasa</v>
      </c>
      <c r="R341" s="10">
        <f>VLOOKUP(OrderDetails!C:C,Inventory!B:F,5,)</f>
        <v>45392.9</v>
      </c>
      <c r="S341" s="10">
        <f>VLOOKUP(OrderDetails!B:B,Table8[[OrderID]:[DeliveryDays]],5,)</f>
        <v>1</v>
      </c>
    </row>
    <row r="342" spans="1:19" x14ac:dyDescent="0.25">
      <c r="A342" t="s">
        <v>2274</v>
      </c>
      <c r="B342" t="s">
        <v>1924</v>
      </c>
      <c r="C342" t="s">
        <v>341</v>
      </c>
      <c r="D342">
        <v>22</v>
      </c>
      <c r="E342">
        <v>330.48</v>
      </c>
      <c r="F342">
        <v>422.83</v>
      </c>
      <c r="G342">
        <v>455.65</v>
      </c>
      <c r="H342">
        <v>10024.299999999999</v>
      </c>
      <c r="I342">
        <v>7270.56</v>
      </c>
      <c r="J342">
        <v>2753.74</v>
      </c>
      <c r="K342">
        <v>0.2747</v>
      </c>
      <c r="L342" t="str">
        <f>VLOOKUP(C:C,Products!A:B,2,)</f>
        <v>Product 82</v>
      </c>
      <c r="M342" t="str">
        <f>VLOOKUP(C:C,Products!A:C,3,)</f>
        <v>Frozen</v>
      </c>
      <c r="N342" t="str">
        <f>VLOOKUP(B:B,Orders!A:C,3,)</f>
        <v>WH-NRB-001</v>
      </c>
      <c r="O342" s="10" t="str">
        <f>VLOOKUP(B:B,Orders!A:B,2,)</f>
        <v>CUST-000060</v>
      </c>
      <c r="P342" s="10" t="str">
        <f>VLOOKUP(OrderDetails!O:O,Customers!A:B,2,)</f>
        <v>Customer 60</v>
      </c>
      <c r="Q342" s="10" t="str">
        <f>VLOOKUP(O:O,Customers!A:C,3,)</f>
        <v>Nakuru</v>
      </c>
      <c r="R342" s="10">
        <f>VLOOKUP(OrderDetails!C:C,Inventory!B:F,5,)</f>
        <v>69070.320000000007</v>
      </c>
      <c r="S342" s="10">
        <f>VLOOKUP(OrderDetails!B:B,Table8[[OrderID]:[DeliveryDays]],5,)</f>
        <v>4</v>
      </c>
    </row>
    <row r="343" spans="1:19" x14ac:dyDescent="0.25">
      <c r="A343" t="s">
        <v>2275</v>
      </c>
      <c r="B343" t="s">
        <v>1463</v>
      </c>
      <c r="C343" t="s">
        <v>393</v>
      </c>
      <c r="D343">
        <v>46</v>
      </c>
      <c r="E343">
        <v>390</v>
      </c>
      <c r="F343">
        <v>541.16</v>
      </c>
      <c r="G343">
        <v>555.5</v>
      </c>
      <c r="H343">
        <v>25553</v>
      </c>
      <c r="I343">
        <v>17940</v>
      </c>
      <c r="J343">
        <v>7613</v>
      </c>
      <c r="K343">
        <v>0.2979</v>
      </c>
      <c r="L343" t="str">
        <f>VLOOKUP(C:C,Products!A:B,2,)</f>
        <v>Product 108</v>
      </c>
      <c r="M343" t="str">
        <f>VLOOKUP(C:C,Products!A:C,3,)</f>
        <v>Household</v>
      </c>
      <c r="N343" t="str">
        <f>VLOOKUP(B:B,Orders!A:C,3,)</f>
        <v>WH-MSA-002</v>
      </c>
      <c r="O343" s="10" t="str">
        <f>VLOOKUP(B:B,Orders!A:B,2,)</f>
        <v>CUST-000029</v>
      </c>
      <c r="P343" s="10" t="str">
        <f>VLOOKUP(OrderDetails!O:O,Customers!A:B,2,)</f>
        <v>Customer 29</v>
      </c>
      <c r="Q343" s="10" t="str">
        <f>VLOOKUP(O:O,Customers!A:C,3,)</f>
        <v>Mombasa</v>
      </c>
      <c r="R343" s="10">
        <f>VLOOKUP(OrderDetails!C:C,Inventory!B:F,5,)</f>
        <v>56160</v>
      </c>
      <c r="S343" s="10">
        <f>VLOOKUP(OrderDetails!B:B,Table8[[OrderID]:[DeliveryDays]],5,)</f>
        <v>4</v>
      </c>
    </row>
    <row r="344" spans="1:19" x14ac:dyDescent="0.25">
      <c r="A344" t="s">
        <v>2276</v>
      </c>
      <c r="B344" t="s">
        <v>610</v>
      </c>
      <c r="C344" t="s">
        <v>305</v>
      </c>
      <c r="D344">
        <v>33</v>
      </c>
      <c r="E344">
        <v>210.54</v>
      </c>
      <c r="F344">
        <v>327.83</v>
      </c>
      <c r="G344">
        <v>346.8</v>
      </c>
      <c r="H344">
        <v>11444.4</v>
      </c>
      <c r="I344">
        <v>6947.82</v>
      </c>
      <c r="J344">
        <v>4496.58</v>
      </c>
      <c r="K344">
        <v>0.39290000000000003</v>
      </c>
      <c r="L344" t="str">
        <f>VLOOKUP(C:C,Products!A:B,2,)</f>
        <v>Product 64</v>
      </c>
      <c r="M344" t="str">
        <f>VLOOKUP(C:C,Products!A:C,3,)</f>
        <v>Produce</v>
      </c>
      <c r="N344" t="str">
        <f>VLOOKUP(B:B,Orders!A:C,3,)</f>
        <v>WH-NKR-004</v>
      </c>
      <c r="O344" s="10" t="str">
        <f>VLOOKUP(B:B,Orders!A:B,2,)</f>
        <v>CUST-000069</v>
      </c>
      <c r="P344" s="10" t="str">
        <f>VLOOKUP(OrderDetails!O:O,Customers!A:B,2,)</f>
        <v>Customer 69</v>
      </c>
      <c r="Q344" s="10" t="str">
        <f>VLOOKUP(O:O,Customers!A:C,3,)</f>
        <v>Nairobi</v>
      </c>
      <c r="R344" s="10">
        <f>VLOOKUP(OrderDetails!C:C,Inventory!B:F,5,)</f>
        <v>34528.559999999998</v>
      </c>
      <c r="S344" s="10">
        <f>VLOOKUP(OrderDetails!B:B,Table8[[OrderID]:[DeliveryDays]],5,)</f>
        <v>2</v>
      </c>
    </row>
    <row r="345" spans="1:19" x14ac:dyDescent="0.25">
      <c r="A345" t="s">
        <v>2277</v>
      </c>
      <c r="B345" t="s">
        <v>537</v>
      </c>
      <c r="C345" t="s">
        <v>325</v>
      </c>
      <c r="D345">
        <v>29</v>
      </c>
      <c r="E345">
        <v>416.96</v>
      </c>
      <c r="F345">
        <v>613.59</v>
      </c>
      <c r="G345">
        <v>656.61</v>
      </c>
      <c r="H345">
        <v>19041.689999999999</v>
      </c>
      <c r="I345">
        <v>12091.84</v>
      </c>
      <c r="J345">
        <v>6949.85</v>
      </c>
      <c r="K345">
        <v>0.36499999999999999</v>
      </c>
      <c r="L345" t="str">
        <f>VLOOKUP(C:C,Products!A:B,2,)</f>
        <v>Product 74</v>
      </c>
      <c r="M345" t="str">
        <f>VLOOKUP(C:C,Products!A:C,3,)</f>
        <v>Snacks</v>
      </c>
      <c r="N345" t="str">
        <f>VLOOKUP(B:B,Orders!A:C,3,)</f>
        <v>WH-MSA-002</v>
      </c>
      <c r="O345" s="10" t="str">
        <f>VLOOKUP(B:B,Orders!A:B,2,)</f>
        <v>CUST-000045</v>
      </c>
      <c r="P345" s="10" t="str">
        <f>VLOOKUP(OrderDetails!O:O,Customers!A:B,2,)</f>
        <v>Customer 45</v>
      </c>
      <c r="Q345" s="10" t="str">
        <f>VLOOKUP(O:O,Customers!A:C,3,)</f>
        <v>Mombasa</v>
      </c>
      <c r="R345" s="10">
        <f>VLOOKUP(OrderDetails!C:C,Inventory!B:F,5,)</f>
        <v>47950.400000000001</v>
      </c>
      <c r="S345" s="10">
        <f>VLOOKUP(OrderDetails!B:B,Table8[[OrderID]:[DeliveryDays]],5,)</f>
        <v>1</v>
      </c>
    </row>
    <row r="346" spans="1:19" x14ac:dyDescent="0.25">
      <c r="A346" t="s">
        <v>2278</v>
      </c>
      <c r="B346" t="s">
        <v>934</v>
      </c>
      <c r="C346" t="s">
        <v>315</v>
      </c>
      <c r="D346">
        <v>25</v>
      </c>
      <c r="E346">
        <v>83.55</v>
      </c>
      <c r="F346">
        <v>119.93</v>
      </c>
      <c r="G346">
        <v>122.81</v>
      </c>
      <c r="H346">
        <v>3070.25</v>
      </c>
      <c r="I346">
        <v>2088.75</v>
      </c>
      <c r="J346">
        <v>981.5</v>
      </c>
      <c r="K346">
        <v>0.31969999999999998</v>
      </c>
      <c r="L346" t="str">
        <f>VLOOKUP(C:C,Products!A:B,2,)</f>
        <v>Product 69</v>
      </c>
      <c r="M346" t="str">
        <f>VLOOKUP(C:C,Products!A:C,3,)</f>
        <v>Household</v>
      </c>
      <c r="N346" t="str">
        <f>VLOOKUP(B:B,Orders!A:C,3,)</f>
        <v>WH-MSA-002</v>
      </c>
      <c r="O346" s="10" t="str">
        <f>VLOOKUP(B:B,Orders!A:B,2,)</f>
        <v>CUST-000036</v>
      </c>
      <c r="P346" s="10" t="str">
        <f>VLOOKUP(OrderDetails!O:O,Customers!A:B,2,)</f>
        <v>Customer 36</v>
      </c>
      <c r="Q346" s="10" t="str">
        <f>VLOOKUP(O:O,Customers!A:C,3,)</f>
        <v>Eldoret</v>
      </c>
      <c r="R346" s="10">
        <f>VLOOKUP(OrderDetails!C:C,Inventory!B:F,5,)</f>
        <v>24730.799999999999</v>
      </c>
      <c r="S346" s="10">
        <f>VLOOKUP(OrderDetails!B:B,Table8[[OrderID]:[DeliveryDays]],5,)</f>
        <v>3</v>
      </c>
    </row>
    <row r="347" spans="1:19" x14ac:dyDescent="0.25">
      <c r="A347" t="s">
        <v>2279</v>
      </c>
      <c r="B347" t="s">
        <v>1740</v>
      </c>
      <c r="C347" t="s">
        <v>193</v>
      </c>
      <c r="D347">
        <v>7</v>
      </c>
      <c r="E347">
        <v>320.5</v>
      </c>
      <c r="F347">
        <v>401.4</v>
      </c>
      <c r="G347">
        <v>388.28</v>
      </c>
      <c r="H347">
        <v>2717.96</v>
      </c>
      <c r="I347">
        <v>2243.5</v>
      </c>
      <c r="J347">
        <v>474.46</v>
      </c>
      <c r="K347">
        <v>0.17460000000000001</v>
      </c>
      <c r="L347" t="str">
        <f>VLOOKUP(C:C,Products!A:B,2,)</f>
        <v>Product 9</v>
      </c>
      <c r="M347" t="str">
        <f>VLOOKUP(C:C,Products!A:C,3,)</f>
        <v>Beverages</v>
      </c>
      <c r="N347" t="str">
        <f>VLOOKUP(B:B,Orders!A:C,3,)</f>
        <v>WH-MSA-002</v>
      </c>
      <c r="O347" s="10" t="str">
        <f>VLOOKUP(B:B,Orders!A:B,2,)</f>
        <v>CUST-000078</v>
      </c>
      <c r="P347" s="10" t="str">
        <f>VLOOKUP(OrderDetails!O:O,Customers!A:B,2,)</f>
        <v>Customer 78</v>
      </c>
      <c r="Q347" s="10" t="str">
        <f>VLOOKUP(O:O,Customers!A:C,3,)</f>
        <v>Nakuru</v>
      </c>
      <c r="R347" s="10">
        <f>VLOOKUP(OrderDetails!C:C,Inventory!B:F,5,)</f>
        <v>85253</v>
      </c>
      <c r="S347" s="10">
        <f>VLOOKUP(OrderDetails!B:B,Table8[[OrderID]:[DeliveryDays]],5,)</f>
        <v>4</v>
      </c>
    </row>
    <row r="348" spans="1:19" x14ac:dyDescent="0.25">
      <c r="A348" t="s">
        <v>2280</v>
      </c>
      <c r="B348" t="s">
        <v>721</v>
      </c>
      <c r="C348" t="s">
        <v>176</v>
      </c>
      <c r="D348">
        <v>22</v>
      </c>
      <c r="E348">
        <v>477.82</v>
      </c>
      <c r="F348">
        <v>747.13</v>
      </c>
      <c r="G348">
        <v>758.85</v>
      </c>
      <c r="H348">
        <v>16694.7</v>
      </c>
      <c r="I348">
        <v>10512.04</v>
      </c>
      <c r="J348">
        <v>6182.66</v>
      </c>
      <c r="K348">
        <v>0.37030000000000002</v>
      </c>
      <c r="L348" t="str">
        <f>VLOOKUP(C:C,Products!A:B,2,)</f>
        <v>Product 2</v>
      </c>
      <c r="M348" t="str">
        <f>VLOOKUP(C:C,Products!A:C,3,)</f>
        <v>Household</v>
      </c>
      <c r="N348" t="str">
        <f>VLOOKUP(B:B,Orders!A:C,3,)</f>
        <v>WH-NRB-001</v>
      </c>
      <c r="O348" s="10" t="str">
        <f>VLOOKUP(B:B,Orders!A:B,2,)</f>
        <v>CUST-000026</v>
      </c>
      <c r="P348" s="10" t="str">
        <f>VLOOKUP(OrderDetails!O:O,Customers!A:B,2,)</f>
        <v>Customer 26</v>
      </c>
      <c r="Q348" s="10" t="str">
        <f>VLOOKUP(O:O,Customers!A:C,3,)</f>
        <v>Mombasa</v>
      </c>
      <c r="R348" s="10">
        <f>VLOOKUP(OrderDetails!C:C,Inventory!B:F,5,)</f>
        <v>45392.9</v>
      </c>
      <c r="S348" s="10">
        <f>VLOOKUP(OrderDetails!B:B,Table8[[OrderID]:[DeliveryDays]],5,)</f>
        <v>4</v>
      </c>
    </row>
    <row r="349" spans="1:19" x14ac:dyDescent="0.25">
      <c r="A349" t="s">
        <v>2281</v>
      </c>
      <c r="B349" t="s">
        <v>1901</v>
      </c>
      <c r="C349" t="s">
        <v>245</v>
      </c>
      <c r="D349">
        <v>28</v>
      </c>
      <c r="E349">
        <v>477</v>
      </c>
      <c r="F349">
        <v>677.96</v>
      </c>
      <c r="G349">
        <v>729.74</v>
      </c>
      <c r="H349">
        <v>20432.72</v>
      </c>
      <c r="I349">
        <v>13356</v>
      </c>
      <c r="J349">
        <v>7076.72</v>
      </c>
      <c r="K349">
        <v>0.3463</v>
      </c>
      <c r="L349" t="str">
        <f>VLOOKUP(C:C,Products!A:B,2,)</f>
        <v>Product 34</v>
      </c>
      <c r="M349" t="str">
        <f>VLOOKUP(C:C,Products!A:C,3,)</f>
        <v>Dairy</v>
      </c>
      <c r="N349" t="str">
        <f>VLOOKUP(B:B,Orders!A:C,3,)</f>
        <v>WH-MSA-002</v>
      </c>
      <c r="O349" s="10" t="str">
        <f>VLOOKUP(B:B,Orders!A:B,2,)</f>
        <v>CUST-000001</v>
      </c>
      <c r="P349" s="10" t="str">
        <f>VLOOKUP(OrderDetails!O:O,Customers!A:B,2,)</f>
        <v>Customer 1</v>
      </c>
      <c r="Q349" s="10" t="str">
        <f>VLOOKUP(O:O,Customers!A:C,3,)</f>
        <v>Eldoret</v>
      </c>
      <c r="R349" s="10">
        <f>VLOOKUP(OrderDetails!C:C,Inventory!B:F,5,)</f>
        <v>187461</v>
      </c>
      <c r="S349" s="10">
        <f>VLOOKUP(OrderDetails!B:B,Table8[[OrderID]:[DeliveryDays]],5,)</f>
        <v>5</v>
      </c>
    </row>
    <row r="350" spans="1:19" x14ac:dyDescent="0.25">
      <c r="A350" t="s">
        <v>2282</v>
      </c>
      <c r="B350" t="s">
        <v>1330</v>
      </c>
      <c r="C350" t="s">
        <v>297</v>
      </c>
      <c r="D350">
        <v>42</v>
      </c>
      <c r="E350">
        <v>196.4</v>
      </c>
      <c r="F350">
        <v>254.95</v>
      </c>
      <c r="G350">
        <v>265.02</v>
      </c>
      <c r="H350">
        <v>11130.84</v>
      </c>
      <c r="I350">
        <v>8248.7999999999993</v>
      </c>
      <c r="J350">
        <v>2882.04</v>
      </c>
      <c r="K350">
        <v>0.25890000000000002</v>
      </c>
      <c r="L350" t="str">
        <f>VLOOKUP(C:C,Products!A:B,2,)</f>
        <v>Product 60</v>
      </c>
      <c r="M350" t="str">
        <f>VLOOKUP(C:C,Products!A:C,3,)</f>
        <v>Snacks</v>
      </c>
      <c r="N350" t="str">
        <f>VLOOKUP(B:B,Orders!A:C,3,)</f>
        <v>WH-MSA-002</v>
      </c>
      <c r="O350" s="10" t="str">
        <f>VLOOKUP(B:B,Orders!A:B,2,)</f>
        <v>CUST-000050</v>
      </c>
      <c r="P350" s="10" t="str">
        <f>VLOOKUP(OrderDetails!O:O,Customers!A:B,2,)</f>
        <v>Customer 50</v>
      </c>
      <c r="Q350" s="10" t="str">
        <f>VLOOKUP(O:O,Customers!A:C,3,)</f>
        <v>Eldoret</v>
      </c>
      <c r="R350" s="10">
        <f>VLOOKUP(OrderDetails!C:C,Inventory!B:F,5,)</f>
        <v>93682.8</v>
      </c>
      <c r="S350" s="10">
        <f>VLOOKUP(OrderDetails!B:B,Table8[[OrderID]:[DeliveryDays]],5,)</f>
        <v>1</v>
      </c>
    </row>
    <row r="351" spans="1:19" x14ac:dyDescent="0.25">
      <c r="A351" t="s">
        <v>2283</v>
      </c>
      <c r="B351" t="s">
        <v>1665</v>
      </c>
      <c r="C351" t="s">
        <v>381</v>
      </c>
      <c r="D351">
        <v>14</v>
      </c>
      <c r="E351">
        <v>336.38</v>
      </c>
      <c r="F351">
        <v>487.38</v>
      </c>
      <c r="G351">
        <v>515.97</v>
      </c>
      <c r="H351">
        <v>7223.58</v>
      </c>
      <c r="I351">
        <v>4709.32</v>
      </c>
      <c r="J351">
        <v>2514.2600000000002</v>
      </c>
      <c r="K351">
        <v>0.34810000000000002</v>
      </c>
      <c r="L351" t="str">
        <f>VLOOKUP(C:C,Products!A:B,2,)</f>
        <v>Product 102</v>
      </c>
      <c r="M351" t="str">
        <f>VLOOKUP(C:C,Products!A:C,3,)</f>
        <v>Snacks</v>
      </c>
      <c r="N351" t="str">
        <f>VLOOKUP(B:B,Orders!A:C,3,)</f>
        <v>WH-NKR-004</v>
      </c>
      <c r="O351" s="10" t="str">
        <f>VLOOKUP(B:B,Orders!A:B,2,)</f>
        <v>CUST-000015</v>
      </c>
      <c r="P351" s="10" t="str">
        <f>VLOOKUP(OrderDetails!O:O,Customers!A:B,2,)</f>
        <v>Customer 15</v>
      </c>
      <c r="Q351" s="10" t="str">
        <f>VLOOKUP(O:O,Customers!A:C,3,)</f>
        <v>Nairobi</v>
      </c>
      <c r="R351" s="10">
        <f>VLOOKUP(OrderDetails!C:C,Inventory!B:F,5,)</f>
        <v>161462.39999999999</v>
      </c>
      <c r="S351" s="10">
        <f>VLOOKUP(OrderDetails!B:B,Table8[[OrderID]:[DeliveryDays]],5,)</f>
        <v>4</v>
      </c>
    </row>
    <row r="352" spans="1:19" x14ac:dyDescent="0.25">
      <c r="A352" t="s">
        <v>2284</v>
      </c>
      <c r="B352" t="s">
        <v>1400</v>
      </c>
      <c r="C352" t="s">
        <v>299</v>
      </c>
      <c r="D352">
        <v>31</v>
      </c>
      <c r="E352">
        <v>224.9</v>
      </c>
      <c r="F352">
        <v>307.97000000000003</v>
      </c>
      <c r="G352">
        <v>301.13</v>
      </c>
      <c r="H352">
        <v>9335.0300000000007</v>
      </c>
      <c r="I352">
        <v>6971.9</v>
      </c>
      <c r="J352">
        <v>2363.13</v>
      </c>
      <c r="K352">
        <v>0.25309999999999999</v>
      </c>
      <c r="L352" t="str">
        <f>VLOOKUP(C:C,Products!A:B,2,)</f>
        <v>Product 61</v>
      </c>
      <c r="M352" t="str">
        <f>VLOOKUP(C:C,Products!A:C,3,)</f>
        <v>Dairy</v>
      </c>
      <c r="N352" t="str">
        <f>VLOOKUP(B:B,Orders!A:C,3,)</f>
        <v>WH-MSA-002</v>
      </c>
      <c r="O352" s="10" t="str">
        <f>VLOOKUP(B:B,Orders!A:B,2,)</f>
        <v>CUST-000023</v>
      </c>
      <c r="P352" s="10" t="str">
        <f>VLOOKUP(OrderDetails!O:O,Customers!A:B,2,)</f>
        <v>Customer 23</v>
      </c>
      <c r="Q352" s="10" t="str">
        <f>VLOOKUP(O:O,Customers!A:C,3,)</f>
        <v>Nairobi</v>
      </c>
      <c r="R352" s="10">
        <f>VLOOKUP(OrderDetails!C:C,Inventory!B:F,5,)</f>
        <v>11245</v>
      </c>
      <c r="S352" s="10">
        <f>VLOOKUP(OrderDetails!B:B,Table8[[OrderID]:[DeliveryDays]],5,)</f>
        <v>6</v>
      </c>
    </row>
    <row r="353" spans="1:19" x14ac:dyDescent="0.25">
      <c r="A353" t="s">
        <v>2285</v>
      </c>
      <c r="B353" t="s">
        <v>1058</v>
      </c>
      <c r="C353" t="s">
        <v>239</v>
      </c>
      <c r="D353">
        <v>16</v>
      </c>
      <c r="E353">
        <v>323.39999999999998</v>
      </c>
      <c r="F353">
        <v>507.06</v>
      </c>
      <c r="G353">
        <v>555.04999999999995</v>
      </c>
      <c r="H353">
        <v>8880.7999999999993</v>
      </c>
      <c r="I353">
        <v>5174.3999999999996</v>
      </c>
      <c r="J353">
        <v>3706.4</v>
      </c>
      <c r="K353">
        <v>0.4173</v>
      </c>
      <c r="L353" t="str">
        <f>VLOOKUP(C:C,Products!A:B,2,)</f>
        <v>Product 31</v>
      </c>
      <c r="M353" t="str">
        <f>VLOOKUP(C:C,Products!A:C,3,)</f>
        <v>Household</v>
      </c>
      <c r="N353" t="str">
        <f>VLOOKUP(B:B,Orders!A:C,3,)</f>
        <v>WH-KSM-003</v>
      </c>
      <c r="O353" s="10" t="str">
        <f>VLOOKUP(B:B,Orders!A:B,2,)</f>
        <v>CUST-000007</v>
      </c>
      <c r="P353" s="10" t="str">
        <f>VLOOKUP(OrderDetails!O:O,Customers!A:B,2,)</f>
        <v>Customer 7</v>
      </c>
      <c r="Q353" s="10" t="str">
        <f>VLOOKUP(O:O,Customers!A:C,3,)</f>
        <v>Nakuru</v>
      </c>
      <c r="R353" s="10">
        <f>VLOOKUP(OrderDetails!C:C,Inventory!B:F,5,)</f>
        <v>78909.600000000006</v>
      </c>
      <c r="S353" s="10">
        <f>VLOOKUP(OrderDetails!B:B,Table8[[OrderID]:[DeliveryDays]],5,)</f>
        <v>3</v>
      </c>
    </row>
    <row r="354" spans="1:19" x14ac:dyDescent="0.25">
      <c r="A354" t="s">
        <v>2286</v>
      </c>
      <c r="B354" t="s">
        <v>1477</v>
      </c>
      <c r="C354" t="s">
        <v>196</v>
      </c>
      <c r="D354">
        <v>11</v>
      </c>
      <c r="E354">
        <v>368.63</v>
      </c>
      <c r="F354">
        <v>526.67999999999995</v>
      </c>
      <c r="G354">
        <v>532.27</v>
      </c>
      <c r="H354">
        <v>5854.97</v>
      </c>
      <c r="I354">
        <v>4054.93</v>
      </c>
      <c r="J354">
        <v>1800.04</v>
      </c>
      <c r="K354">
        <v>0.30740000000000001</v>
      </c>
      <c r="L354" t="str">
        <f>VLOOKUP(C:C,Products!A:B,2,)</f>
        <v>Product 10</v>
      </c>
      <c r="M354" t="str">
        <f>VLOOKUP(C:C,Products!A:C,3,)</f>
        <v>Frozen</v>
      </c>
      <c r="N354" t="str">
        <f>VLOOKUP(B:B,Orders!A:C,3,)</f>
        <v>WH-KSM-003</v>
      </c>
      <c r="O354" s="10" t="str">
        <f>VLOOKUP(B:B,Orders!A:B,2,)</f>
        <v>CUST-000027</v>
      </c>
      <c r="P354" s="10" t="str">
        <f>VLOOKUP(OrderDetails!O:O,Customers!A:B,2,)</f>
        <v>Customer 27</v>
      </c>
      <c r="Q354" s="10" t="str">
        <f>VLOOKUP(O:O,Customers!A:C,3,)</f>
        <v>Eldoret</v>
      </c>
      <c r="R354" s="10">
        <f>VLOOKUP(OrderDetails!C:C,Inventory!B:F,5,)</f>
        <v>36494.370000000003</v>
      </c>
      <c r="S354" s="10">
        <f>VLOOKUP(OrderDetails!B:B,Table8[[OrderID]:[DeliveryDays]],5,)</f>
        <v>3</v>
      </c>
    </row>
    <row r="355" spans="1:19" x14ac:dyDescent="0.25">
      <c r="A355" t="s">
        <v>2287</v>
      </c>
      <c r="B355" t="s">
        <v>1159</v>
      </c>
      <c r="C355" t="s">
        <v>405</v>
      </c>
      <c r="D355">
        <v>21</v>
      </c>
      <c r="E355">
        <v>413.65</v>
      </c>
      <c r="F355">
        <v>588.37</v>
      </c>
      <c r="G355">
        <v>616.64</v>
      </c>
      <c r="H355">
        <v>12949.44</v>
      </c>
      <c r="I355">
        <v>8686.65</v>
      </c>
      <c r="J355">
        <v>4262.79</v>
      </c>
      <c r="K355">
        <v>0.32919999999999999</v>
      </c>
      <c r="L355" t="str">
        <f>VLOOKUP(C:C,Products!A:B,2,)</f>
        <v>Product 114</v>
      </c>
      <c r="M355" t="str">
        <f>VLOOKUP(C:C,Products!A:C,3,)</f>
        <v>Dairy</v>
      </c>
      <c r="N355" t="str">
        <f>VLOOKUP(B:B,Orders!A:C,3,)</f>
        <v>WH-NKR-004</v>
      </c>
      <c r="O355" s="10" t="str">
        <f>VLOOKUP(B:B,Orders!A:B,2,)</f>
        <v>CUST-000040</v>
      </c>
      <c r="P355" s="10" t="str">
        <f>VLOOKUP(OrderDetails!O:O,Customers!A:B,2,)</f>
        <v>Customer 40</v>
      </c>
      <c r="Q355" s="10" t="str">
        <f>VLOOKUP(O:O,Customers!A:C,3,)</f>
        <v>Nairobi</v>
      </c>
      <c r="R355" s="10">
        <f>VLOOKUP(OrderDetails!C:C,Inventory!B:F,5,)</f>
        <v>43846.9</v>
      </c>
      <c r="S355" s="10">
        <f>VLOOKUP(OrderDetails!B:B,Table8[[OrderID]:[DeliveryDays]],5,)</f>
        <v>2</v>
      </c>
    </row>
    <row r="356" spans="1:19" x14ac:dyDescent="0.25">
      <c r="A356" t="s">
        <v>2288</v>
      </c>
      <c r="B356" t="s">
        <v>1681</v>
      </c>
      <c r="C356" t="s">
        <v>329</v>
      </c>
      <c r="D356">
        <v>5</v>
      </c>
      <c r="E356">
        <v>378.05</v>
      </c>
      <c r="F356">
        <v>518.77</v>
      </c>
      <c r="G356">
        <v>494.3</v>
      </c>
      <c r="H356">
        <v>2471.5</v>
      </c>
      <c r="I356">
        <v>1890.25</v>
      </c>
      <c r="J356">
        <v>581.25</v>
      </c>
      <c r="K356">
        <v>0.23519999999999999</v>
      </c>
      <c r="L356" t="str">
        <f>VLOOKUP(C:C,Products!A:B,2,)</f>
        <v>Product 76</v>
      </c>
      <c r="M356" t="str">
        <f>VLOOKUP(C:C,Products!A:C,3,)</f>
        <v>Household</v>
      </c>
      <c r="N356" t="str">
        <f>VLOOKUP(B:B,Orders!A:C,3,)</f>
        <v>WH-KSM-003</v>
      </c>
      <c r="O356" s="10" t="str">
        <f>VLOOKUP(B:B,Orders!A:B,2,)</f>
        <v>CUST-000070</v>
      </c>
      <c r="P356" s="10" t="str">
        <f>VLOOKUP(OrderDetails!O:O,Customers!A:B,2,)</f>
        <v>Customer 70</v>
      </c>
      <c r="Q356" s="10" t="str">
        <f>VLOOKUP(O:O,Customers!A:C,3,)</f>
        <v>Mombasa</v>
      </c>
      <c r="R356" s="10">
        <f>VLOOKUP(OrderDetails!C:C,Inventory!B:F,5,)</f>
        <v>161805.4</v>
      </c>
      <c r="S356" s="10">
        <f>VLOOKUP(OrderDetails!B:B,Table8[[OrderID]:[DeliveryDays]],5,)</f>
        <v>3</v>
      </c>
    </row>
    <row r="357" spans="1:19" x14ac:dyDescent="0.25">
      <c r="A357" t="s">
        <v>2289</v>
      </c>
      <c r="B357" t="s">
        <v>747</v>
      </c>
      <c r="C357" t="s">
        <v>249</v>
      </c>
      <c r="D357">
        <v>30</v>
      </c>
      <c r="E357">
        <v>413.78</v>
      </c>
      <c r="F357">
        <v>552.28</v>
      </c>
      <c r="G357">
        <v>535.21</v>
      </c>
      <c r="H357">
        <v>16056.3</v>
      </c>
      <c r="I357">
        <v>12413.4</v>
      </c>
      <c r="J357">
        <v>3642.9</v>
      </c>
      <c r="K357">
        <v>0.22689999999999999</v>
      </c>
      <c r="L357" t="str">
        <f>VLOOKUP(C:C,Products!A:B,2,)</f>
        <v>Product 36</v>
      </c>
      <c r="M357" t="str">
        <f>VLOOKUP(C:C,Products!A:C,3,)</f>
        <v>Dairy</v>
      </c>
      <c r="N357" t="str">
        <f>VLOOKUP(B:B,Orders!A:C,3,)</f>
        <v>WH-NKR-004</v>
      </c>
      <c r="O357" s="10" t="str">
        <f>VLOOKUP(B:B,Orders!A:B,2,)</f>
        <v>CUST-000057</v>
      </c>
      <c r="P357" s="10" t="str">
        <f>VLOOKUP(OrderDetails!O:O,Customers!A:B,2,)</f>
        <v>Customer 57</v>
      </c>
      <c r="Q357" s="10" t="str">
        <f>VLOOKUP(O:O,Customers!A:C,3,)</f>
        <v>Nairobi</v>
      </c>
      <c r="R357" s="10">
        <f>VLOOKUP(OrderDetails!C:C,Inventory!B:F,5,)</f>
        <v>177511.62</v>
      </c>
      <c r="S357" s="10">
        <f>VLOOKUP(OrderDetails!B:B,Table8[[OrderID]:[DeliveryDays]],5,)</f>
        <v>2</v>
      </c>
    </row>
    <row r="358" spans="1:19" x14ac:dyDescent="0.25">
      <c r="A358" t="s">
        <v>2290</v>
      </c>
      <c r="B358" t="s">
        <v>1339</v>
      </c>
      <c r="C358" t="s">
        <v>413</v>
      </c>
      <c r="D358">
        <v>19</v>
      </c>
      <c r="E358">
        <v>133.96</v>
      </c>
      <c r="F358">
        <v>168.59</v>
      </c>
      <c r="G358">
        <v>179.94</v>
      </c>
      <c r="H358">
        <v>3418.86</v>
      </c>
      <c r="I358">
        <v>2545.2399999999998</v>
      </c>
      <c r="J358">
        <v>873.62</v>
      </c>
      <c r="K358">
        <v>0.2555</v>
      </c>
      <c r="L358" t="str">
        <f>VLOOKUP(C:C,Products!A:B,2,)</f>
        <v>Product 118</v>
      </c>
      <c r="M358" t="str">
        <f>VLOOKUP(C:C,Products!A:C,3,)</f>
        <v>Household</v>
      </c>
      <c r="N358" t="str">
        <f>VLOOKUP(B:B,Orders!A:C,3,)</f>
        <v>WH-NRB-001</v>
      </c>
      <c r="O358" s="10" t="str">
        <f>VLOOKUP(B:B,Orders!A:B,2,)</f>
        <v>CUST-000011</v>
      </c>
      <c r="P358" s="10" t="str">
        <f>VLOOKUP(OrderDetails!O:O,Customers!A:B,2,)</f>
        <v>Customer 11</v>
      </c>
      <c r="Q358" s="10" t="str">
        <f>VLOOKUP(O:O,Customers!A:C,3,)</f>
        <v>Nairobi</v>
      </c>
      <c r="R358" s="10">
        <f>VLOOKUP(OrderDetails!C:C,Inventory!B:F,5,)</f>
        <v>48091.64</v>
      </c>
      <c r="S358" s="10">
        <f>VLOOKUP(OrderDetails!B:B,Table8[[OrderID]:[DeliveryDays]],5,)</f>
        <v>5</v>
      </c>
    </row>
    <row r="359" spans="1:19" x14ac:dyDescent="0.25">
      <c r="A359" t="s">
        <v>2291</v>
      </c>
      <c r="B359" t="s">
        <v>1683</v>
      </c>
      <c r="C359" t="s">
        <v>347</v>
      </c>
      <c r="D359">
        <v>37</v>
      </c>
      <c r="E359">
        <v>189.94</v>
      </c>
      <c r="F359">
        <v>277.74</v>
      </c>
      <c r="G359">
        <v>304.18</v>
      </c>
      <c r="H359">
        <v>11254.66</v>
      </c>
      <c r="I359">
        <v>7027.78</v>
      </c>
      <c r="J359">
        <v>4226.88</v>
      </c>
      <c r="K359">
        <v>0.37559999999999999</v>
      </c>
      <c r="L359" t="str">
        <f>VLOOKUP(C:C,Products!A:B,2,)</f>
        <v>Product 85</v>
      </c>
      <c r="M359" t="str">
        <f>VLOOKUP(C:C,Products!A:C,3,)</f>
        <v>Snacks</v>
      </c>
      <c r="N359" t="str">
        <f>VLOOKUP(B:B,Orders!A:C,3,)</f>
        <v>WH-MSA-002</v>
      </c>
      <c r="O359" s="10" t="str">
        <f>VLOOKUP(B:B,Orders!A:B,2,)</f>
        <v>CUST-000028</v>
      </c>
      <c r="P359" s="10" t="str">
        <f>VLOOKUP(OrderDetails!O:O,Customers!A:B,2,)</f>
        <v>Customer 28</v>
      </c>
      <c r="Q359" s="10" t="str">
        <f>VLOOKUP(O:O,Customers!A:C,3,)</f>
        <v>Nakuru</v>
      </c>
      <c r="R359" s="10">
        <f>VLOOKUP(OrderDetails!C:C,Inventory!B:F,5,)</f>
        <v>73316.84</v>
      </c>
      <c r="S359" s="10">
        <f>VLOOKUP(OrderDetails!B:B,Table8[[OrderID]:[DeliveryDays]],5,)</f>
        <v>3</v>
      </c>
    </row>
    <row r="360" spans="1:19" x14ac:dyDescent="0.25">
      <c r="A360" t="s">
        <v>2292</v>
      </c>
      <c r="B360" t="s">
        <v>863</v>
      </c>
      <c r="C360" t="s">
        <v>275</v>
      </c>
      <c r="D360">
        <v>41</v>
      </c>
      <c r="E360">
        <v>296.02</v>
      </c>
      <c r="F360">
        <v>374.25</v>
      </c>
      <c r="G360">
        <v>373.5</v>
      </c>
      <c r="H360">
        <v>15313.5</v>
      </c>
      <c r="I360">
        <v>12136.82</v>
      </c>
      <c r="J360">
        <v>3176.68</v>
      </c>
      <c r="K360">
        <v>0.2074</v>
      </c>
      <c r="L360" t="str">
        <f>VLOOKUP(C:C,Products!A:B,2,)</f>
        <v>Product 49</v>
      </c>
      <c r="M360" t="str">
        <f>VLOOKUP(C:C,Products!A:C,3,)</f>
        <v>Snacks</v>
      </c>
      <c r="N360" t="str">
        <f>VLOOKUP(B:B,Orders!A:C,3,)</f>
        <v>WH-NKR-004</v>
      </c>
      <c r="O360" s="10" t="str">
        <f>VLOOKUP(B:B,Orders!A:B,2,)</f>
        <v>CUST-000014</v>
      </c>
      <c r="P360" s="10" t="str">
        <f>VLOOKUP(OrderDetails!O:O,Customers!A:B,2,)</f>
        <v>Customer 14</v>
      </c>
      <c r="Q360" s="10" t="str">
        <f>VLOOKUP(O:O,Customers!A:C,3,)</f>
        <v>Eldoret</v>
      </c>
      <c r="R360" s="10">
        <f>VLOOKUP(OrderDetails!C:C,Inventory!B:F,5,)</f>
        <v>134393.07999999999</v>
      </c>
      <c r="S360" s="10">
        <f>VLOOKUP(OrderDetails!B:B,Table8[[OrderID]:[DeliveryDays]],5,)</f>
        <v>3</v>
      </c>
    </row>
    <row r="361" spans="1:19" x14ac:dyDescent="0.25">
      <c r="A361" t="s">
        <v>2293</v>
      </c>
      <c r="B361" t="s">
        <v>1207</v>
      </c>
      <c r="C361" t="s">
        <v>399</v>
      </c>
      <c r="D361">
        <v>35</v>
      </c>
      <c r="E361">
        <v>180.39</v>
      </c>
      <c r="F361">
        <v>275.67</v>
      </c>
      <c r="G361">
        <v>263.42</v>
      </c>
      <c r="H361">
        <v>9219.7000000000007</v>
      </c>
      <c r="I361">
        <v>6313.65</v>
      </c>
      <c r="J361">
        <v>2906.05</v>
      </c>
      <c r="K361">
        <v>0.31519999999999998</v>
      </c>
      <c r="L361" t="str">
        <f>VLOOKUP(C:C,Products!A:B,2,)</f>
        <v>Product 111</v>
      </c>
      <c r="M361" t="str">
        <f>VLOOKUP(C:C,Products!A:C,3,)</f>
        <v>Frozen</v>
      </c>
      <c r="N361" t="str">
        <f>VLOOKUP(B:B,Orders!A:C,3,)</f>
        <v>WH-NRB-001</v>
      </c>
      <c r="O361" s="10" t="str">
        <f>VLOOKUP(B:B,Orders!A:B,2,)</f>
        <v>CUST-000080</v>
      </c>
      <c r="P361" s="10" t="str">
        <f>VLOOKUP(OrderDetails!O:O,Customers!A:B,2,)</f>
        <v>Customer 80</v>
      </c>
      <c r="Q361" s="10" t="str">
        <f>VLOOKUP(O:O,Customers!A:C,3,)</f>
        <v>Eldoret</v>
      </c>
      <c r="R361" s="10">
        <f>VLOOKUP(OrderDetails!C:C,Inventory!B:F,5,)</f>
        <v>57544.41</v>
      </c>
      <c r="S361" s="10">
        <f>VLOOKUP(OrderDetails!B:B,Table8[[OrderID]:[DeliveryDays]],5,)</f>
        <v>4</v>
      </c>
    </row>
    <row r="362" spans="1:19" x14ac:dyDescent="0.25">
      <c r="A362" t="s">
        <v>2294</v>
      </c>
      <c r="B362" t="s">
        <v>1853</v>
      </c>
      <c r="C362" t="s">
        <v>317</v>
      </c>
      <c r="D362">
        <v>39</v>
      </c>
      <c r="E362">
        <v>494.1</v>
      </c>
      <c r="F362">
        <v>659.45</v>
      </c>
      <c r="G362">
        <v>662.17</v>
      </c>
      <c r="H362">
        <v>25824.63</v>
      </c>
      <c r="I362">
        <v>19269.900000000001</v>
      </c>
      <c r="J362">
        <v>6554.73</v>
      </c>
      <c r="K362">
        <v>0.25380000000000003</v>
      </c>
      <c r="L362" t="str">
        <f>VLOOKUP(C:C,Products!A:B,2,)</f>
        <v>Product 70</v>
      </c>
      <c r="M362" t="str">
        <f>VLOOKUP(C:C,Products!A:C,3,)</f>
        <v>Dairy</v>
      </c>
      <c r="N362" t="str">
        <f>VLOOKUP(B:B,Orders!A:C,3,)</f>
        <v>WH-MSA-002</v>
      </c>
      <c r="O362" s="10" t="str">
        <f>VLOOKUP(B:B,Orders!A:B,2,)</f>
        <v>CUST-000021</v>
      </c>
      <c r="P362" s="10" t="str">
        <f>VLOOKUP(OrderDetails!O:O,Customers!A:B,2,)</f>
        <v>Customer 21</v>
      </c>
      <c r="Q362" s="10" t="str">
        <f>VLOOKUP(O:O,Customers!A:C,3,)</f>
        <v>Eldoret</v>
      </c>
      <c r="R362" s="10">
        <f>VLOOKUP(OrderDetails!C:C,Inventory!B:F,5,)</f>
        <v>214439.4</v>
      </c>
      <c r="S362" s="10">
        <f>VLOOKUP(OrderDetails!B:B,Table8[[OrderID]:[DeliveryDays]],5,)</f>
        <v>1</v>
      </c>
    </row>
    <row r="363" spans="1:19" x14ac:dyDescent="0.25">
      <c r="A363" t="s">
        <v>2295</v>
      </c>
      <c r="B363" t="s">
        <v>1503</v>
      </c>
      <c r="C363" t="s">
        <v>401</v>
      </c>
      <c r="D363">
        <v>5</v>
      </c>
      <c r="E363">
        <v>122.55</v>
      </c>
      <c r="F363">
        <v>174.75</v>
      </c>
      <c r="G363">
        <v>166.47</v>
      </c>
      <c r="H363">
        <v>832.35</v>
      </c>
      <c r="I363">
        <v>612.75</v>
      </c>
      <c r="J363">
        <v>219.6</v>
      </c>
      <c r="K363">
        <v>0.26379999999999998</v>
      </c>
      <c r="L363" t="str">
        <f>VLOOKUP(C:C,Products!A:B,2,)</f>
        <v>Product 112</v>
      </c>
      <c r="M363" t="str">
        <f>VLOOKUP(C:C,Products!A:C,3,)</f>
        <v>Beverages</v>
      </c>
      <c r="N363" t="str">
        <f>VLOOKUP(B:B,Orders!A:C,3,)</f>
        <v>WH-MSA-002</v>
      </c>
      <c r="O363" s="10" t="str">
        <f>VLOOKUP(B:B,Orders!A:B,2,)</f>
        <v>CUST-000027</v>
      </c>
      <c r="P363" s="10" t="str">
        <f>VLOOKUP(OrderDetails!O:O,Customers!A:B,2,)</f>
        <v>Customer 27</v>
      </c>
      <c r="Q363" s="10" t="str">
        <f>VLOOKUP(O:O,Customers!A:C,3,)</f>
        <v>Eldoret</v>
      </c>
      <c r="R363" s="10">
        <f>VLOOKUP(OrderDetails!C:C,Inventory!B:F,5,)</f>
        <v>16421.7</v>
      </c>
      <c r="S363" s="10">
        <f>VLOOKUP(OrderDetails!B:B,Table8[[OrderID]:[DeliveryDays]],5,)</f>
        <v>4</v>
      </c>
    </row>
    <row r="364" spans="1:19" x14ac:dyDescent="0.25">
      <c r="A364" t="s">
        <v>2296</v>
      </c>
      <c r="B364" t="s">
        <v>1763</v>
      </c>
      <c r="C364" t="s">
        <v>275</v>
      </c>
      <c r="D364">
        <v>12</v>
      </c>
      <c r="E364">
        <v>296.02</v>
      </c>
      <c r="F364">
        <v>374.25</v>
      </c>
      <c r="G364">
        <v>366.34</v>
      </c>
      <c r="H364">
        <v>4396.08</v>
      </c>
      <c r="I364">
        <v>3552.24</v>
      </c>
      <c r="J364">
        <v>843.84</v>
      </c>
      <c r="K364">
        <v>0.192</v>
      </c>
      <c r="L364" t="str">
        <f>VLOOKUP(C:C,Products!A:B,2,)</f>
        <v>Product 49</v>
      </c>
      <c r="M364" t="str">
        <f>VLOOKUP(C:C,Products!A:C,3,)</f>
        <v>Snacks</v>
      </c>
      <c r="N364" t="str">
        <f>VLOOKUP(B:B,Orders!A:C,3,)</f>
        <v>WH-NRB-001</v>
      </c>
      <c r="O364" s="10" t="str">
        <f>VLOOKUP(B:B,Orders!A:B,2,)</f>
        <v>CUST-000029</v>
      </c>
      <c r="P364" s="10" t="str">
        <f>VLOOKUP(OrderDetails!O:O,Customers!A:B,2,)</f>
        <v>Customer 29</v>
      </c>
      <c r="Q364" s="10" t="str">
        <f>VLOOKUP(O:O,Customers!A:C,3,)</f>
        <v>Mombasa</v>
      </c>
      <c r="R364" s="10">
        <f>VLOOKUP(OrderDetails!C:C,Inventory!B:F,5,)</f>
        <v>134393.07999999999</v>
      </c>
      <c r="S364" s="10">
        <f>VLOOKUP(OrderDetails!B:B,Table8[[OrderID]:[DeliveryDays]],5,)</f>
        <v>2</v>
      </c>
    </row>
    <row r="365" spans="1:19" x14ac:dyDescent="0.25">
      <c r="A365" t="s">
        <v>2297</v>
      </c>
      <c r="B365" t="s">
        <v>1731</v>
      </c>
      <c r="C365" t="s">
        <v>179</v>
      </c>
      <c r="D365">
        <v>16</v>
      </c>
      <c r="E365">
        <v>379.4</v>
      </c>
      <c r="F365">
        <v>516.48</v>
      </c>
      <c r="G365">
        <v>548.95000000000005</v>
      </c>
      <c r="H365">
        <v>8783.2000000000007</v>
      </c>
      <c r="I365">
        <v>6070.4</v>
      </c>
      <c r="J365">
        <v>2712.8</v>
      </c>
      <c r="K365">
        <v>0.30890000000000001</v>
      </c>
      <c r="L365" t="str">
        <f>VLOOKUP(C:C,Products!A:B,2,)</f>
        <v>Product 3</v>
      </c>
      <c r="M365" t="str">
        <f>VLOOKUP(C:C,Products!A:C,3,)</f>
        <v>Frozen</v>
      </c>
      <c r="N365" t="str">
        <f>VLOOKUP(B:B,Orders!A:C,3,)</f>
        <v>WH-NKR-004</v>
      </c>
      <c r="O365" s="10" t="str">
        <f>VLOOKUP(B:B,Orders!A:B,2,)</f>
        <v>CUST-000026</v>
      </c>
      <c r="P365" s="10" t="str">
        <f>VLOOKUP(OrderDetails!O:O,Customers!A:B,2,)</f>
        <v>Customer 26</v>
      </c>
      <c r="Q365" s="10" t="str">
        <f>VLOOKUP(O:O,Customers!A:C,3,)</f>
        <v>Mombasa</v>
      </c>
      <c r="R365" s="10">
        <f>VLOOKUP(OrderDetails!C:C,Inventory!B:F,5,)</f>
        <v>53874.8</v>
      </c>
      <c r="S365" s="10">
        <f>VLOOKUP(OrderDetails!B:B,Table8[[OrderID]:[DeliveryDays]],5,)</f>
        <v>3</v>
      </c>
    </row>
    <row r="366" spans="1:19" x14ac:dyDescent="0.25">
      <c r="A366" t="s">
        <v>2298</v>
      </c>
      <c r="B366" t="s">
        <v>1152</v>
      </c>
      <c r="C366" t="s">
        <v>325</v>
      </c>
      <c r="D366">
        <v>23</v>
      </c>
      <c r="E366">
        <v>416.96</v>
      </c>
      <c r="F366">
        <v>613.59</v>
      </c>
      <c r="G366">
        <v>669.16</v>
      </c>
      <c r="H366">
        <v>15390.68</v>
      </c>
      <c r="I366">
        <v>9590.08</v>
      </c>
      <c r="J366">
        <v>5800.6</v>
      </c>
      <c r="K366">
        <v>0.37690000000000001</v>
      </c>
      <c r="L366" t="str">
        <f>VLOOKUP(C:C,Products!A:B,2,)</f>
        <v>Product 74</v>
      </c>
      <c r="M366" t="str">
        <f>VLOOKUP(C:C,Products!A:C,3,)</f>
        <v>Snacks</v>
      </c>
      <c r="N366" t="str">
        <f>VLOOKUP(B:B,Orders!A:C,3,)</f>
        <v>WH-NKR-004</v>
      </c>
      <c r="O366" s="10" t="str">
        <f>VLOOKUP(B:B,Orders!A:B,2,)</f>
        <v>CUST-000051</v>
      </c>
      <c r="P366" s="10" t="str">
        <f>VLOOKUP(OrderDetails!O:O,Customers!A:B,2,)</f>
        <v>Customer 51</v>
      </c>
      <c r="Q366" s="10" t="str">
        <f>VLOOKUP(O:O,Customers!A:C,3,)</f>
        <v>Kisumu</v>
      </c>
      <c r="R366" s="10">
        <f>VLOOKUP(OrderDetails!C:C,Inventory!B:F,5,)</f>
        <v>47950.400000000001</v>
      </c>
      <c r="S366" s="10">
        <f>VLOOKUP(OrderDetails!B:B,Table8[[OrderID]:[DeliveryDays]],5,)</f>
        <v>6</v>
      </c>
    </row>
    <row r="367" spans="1:19" x14ac:dyDescent="0.25">
      <c r="A367" t="s">
        <v>2299</v>
      </c>
      <c r="B367" t="s">
        <v>457</v>
      </c>
      <c r="C367" t="s">
        <v>184</v>
      </c>
      <c r="D367">
        <v>29</v>
      </c>
      <c r="E367">
        <v>120.21</v>
      </c>
      <c r="F367">
        <v>159.85</v>
      </c>
      <c r="G367">
        <v>153.94999999999999</v>
      </c>
      <c r="H367">
        <v>4464.55</v>
      </c>
      <c r="I367">
        <v>3486.09</v>
      </c>
      <c r="J367">
        <v>978.46</v>
      </c>
      <c r="K367">
        <v>0.21920000000000001</v>
      </c>
      <c r="L367" t="str">
        <f>VLOOKUP(C:C,Products!A:B,2,)</f>
        <v>Product 5</v>
      </c>
      <c r="M367" t="str">
        <f>VLOOKUP(C:C,Products!A:C,3,)</f>
        <v>Frozen</v>
      </c>
      <c r="N367" t="str">
        <f>VLOOKUP(B:B,Orders!A:C,3,)</f>
        <v>WH-NRB-001</v>
      </c>
      <c r="O367" s="10" t="str">
        <f>VLOOKUP(B:B,Orders!A:B,2,)</f>
        <v>CUST-000009</v>
      </c>
      <c r="P367" s="10" t="str">
        <f>VLOOKUP(OrderDetails!O:O,Customers!A:B,2,)</f>
        <v>Customer 9</v>
      </c>
      <c r="Q367" s="10" t="str">
        <f>VLOOKUP(O:O,Customers!A:C,3,)</f>
        <v>Kisumu</v>
      </c>
      <c r="R367" s="10">
        <f>VLOOKUP(OrderDetails!C:C,Inventory!B:F,5,)</f>
        <v>45439.38</v>
      </c>
      <c r="S367" s="10">
        <f>VLOOKUP(OrderDetails!B:B,Table8[[OrderID]:[DeliveryDays]],5,)</f>
        <v>2</v>
      </c>
    </row>
    <row r="368" spans="1:19" x14ac:dyDescent="0.25">
      <c r="A368" t="s">
        <v>2300</v>
      </c>
      <c r="B368" t="s">
        <v>763</v>
      </c>
      <c r="C368" t="s">
        <v>397</v>
      </c>
      <c r="D368">
        <v>36</v>
      </c>
      <c r="E368">
        <v>84.64</v>
      </c>
      <c r="F368">
        <v>124.5</v>
      </c>
      <c r="G368">
        <v>128.69</v>
      </c>
      <c r="H368">
        <v>4632.84</v>
      </c>
      <c r="I368">
        <v>3047.04</v>
      </c>
      <c r="J368">
        <v>1585.8</v>
      </c>
      <c r="K368">
        <v>0.34229999999999999</v>
      </c>
      <c r="L368" t="str">
        <f>VLOOKUP(C:C,Products!A:B,2,)</f>
        <v>Product 110</v>
      </c>
      <c r="M368" t="str">
        <f>VLOOKUP(C:C,Products!A:C,3,)</f>
        <v>Snacks</v>
      </c>
      <c r="N368" t="str">
        <f>VLOOKUP(B:B,Orders!A:C,3,)</f>
        <v>WH-NRB-001</v>
      </c>
      <c r="O368" s="10" t="str">
        <f>VLOOKUP(B:B,Orders!A:B,2,)</f>
        <v>CUST-000006</v>
      </c>
      <c r="P368" s="10" t="str">
        <f>VLOOKUP(OrderDetails!O:O,Customers!A:B,2,)</f>
        <v>Customer 6</v>
      </c>
      <c r="Q368" s="10" t="str">
        <f>VLOOKUP(O:O,Customers!A:C,3,)</f>
        <v>Kisumu</v>
      </c>
      <c r="R368" s="10">
        <f>VLOOKUP(OrderDetails!C:C,Inventory!B:F,5,)</f>
        <v>34279.199999999997</v>
      </c>
      <c r="S368" s="10">
        <f>VLOOKUP(OrderDetails!B:B,Table8[[OrderID]:[DeliveryDays]],5,)</f>
        <v>4</v>
      </c>
    </row>
    <row r="369" spans="1:19" x14ac:dyDescent="0.25">
      <c r="A369" t="s">
        <v>2301</v>
      </c>
      <c r="B369" t="s">
        <v>609</v>
      </c>
      <c r="C369" t="s">
        <v>357</v>
      </c>
      <c r="D369">
        <v>16</v>
      </c>
      <c r="E369">
        <v>262.5</v>
      </c>
      <c r="F369">
        <v>342.9</v>
      </c>
      <c r="G369">
        <v>338.81</v>
      </c>
      <c r="H369">
        <v>5420.96</v>
      </c>
      <c r="I369">
        <v>4200</v>
      </c>
      <c r="J369">
        <v>1220.96</v>
      </c>
      <c r="K369">
        <v>0.22520000000000001</v>
      </c>
      <c r="L369" t="str">
        <f>VLOOKUP(C:C,Products!A:B,2,)</f>
        <v>Product 90</v>
      </c>
      <c r="M369" t="str">
        <f>VLOOKUP(C:C,Products!A:C,3,)</f>
        <v>Snacks</v>
      </c>
      <c r="N369" t="str">
        <f>VLOOKUP(B:B,Orders!A:C,3,)</f>
        <v>WH-KSM-003</v>
      </c>
      <c r="O369" s="10" t="str">
        <f>VLOOKUP(B:B,Orders!A:B,2,)</f>
        <v>CUST-000006</v>
      </c>
      <c r="P369" s="10" t="str">
        <f>VLOOKUP(OrderDetails!O:O,Customers!A:B,2,)</f>
        <v>Customer 6</v>
      </c>
      <c r="Q369" s="10" t="str">
        <f>VLOOKUP(O:O,Customers!A:C,3,)</f>
        <v>Kisumu</v>
      </c>
      <c r="R369" s="10">
        <f>VLOOKUP(OrderDetails!C:C,Inventory!B:F,5,)</f>
        <v>44362.5</v>
      </c>
      <c r="S369" s="10">
        <f>VLOOKUP(OrderDetails!B:B,Table8[[OrderID]:[DeliveryDays]],5,)</f>
        <v>2</v>
      </c>
    </row>
    <row r="370" spans="1:19" x14ac:dyDescent="0.25">
      <c r="A370" t="s">
        <v>2302</v>
      </c>
      <c r="B370" t="s">
        <v>1473</v>
      </c>
      <c r="C370" t="s">
        <v>299</v>
      </c>
      <c r="D370">
        <v>17</v>
      </c>
      <c r="E370">
        <v>224.9</v>
      </c>
      <c r="F370">
        <v>307.97000000000003</v>
      </c>
      <c r="G370">
        <v>299</v>
      </c>
      <c r="H370">
        <v>5083</v>
      </c>
      <c r="I370">
        <v>3823.3</v>
      </c>
      <c r="J370">
        <v>1259.7</v>
      </c>
      <c r="K370">
        <v>0.24779999999999999</v>
      </c>
      <c r="L370" t="str">
        <f>VLOOKUP(C:C,Products!A:B,2,)</f>
        <v>Product 61</v>
      </c>
      <c r="M370" t="str">
        <f>VLOOKUP(C:C,Products!A:C,3,)</f>
        <v>Dairy</v>
      </c>
      <c r="N370" t="str">
        <f>VLOOKUP(B:B,Orders!A:C,3,)</f>
        <v>WH-KSM-003</v>
      </c>
      <c r="O370" s="10" t="str">
        <f>VLOOKUP(B:B,Orders!A:B,2,)</f>
        <v>CUST-000047</v>
      </c>
      <c r="P370" s="10" t="str">
        <f>VLOOKUP(OrderDetails!O:O,Customers!A:B,2,)</f>
        <v>Customer 47</v>
      </c>
      <c r="Q370" s="10" t="str">
        <f>VLOOKUP(O:O,Customers!A:C,3,)</f>
        <v>Nakuru</v>
      </c>
      <c r="R370" s="10">
        <f>VLOOKUP(OrderDetails!C:C,Inventory!B:F,5,)</f>
        <v>11245</v>
      </c>
      <c r="S370" s="10">
        <f>VLOOKUP(OrderDetails!B:B,Table8[[OrderID]:[DeliveryDays]],5,)</f>
        <v>6</v>
      </c>
    </row>
    <row r="371" spans="1:19" x14ac:dyDescent="0.25">
      <c r="A371" t="s">
        <v>2303</v>
      </c>
      <c r="B371" t="s">
        <v>970</v>
      </c>
      <c r="C371" t="s">
        <v>347</v>
      </c>
      <c r="D371">
        <v>32</v>
      </c>
      <c r="E371">
        <v>189.94</v>
      </c>
      <c r="F371">
        <v>277.74</v>
      </c>
      <c r="G371">
        <v>272.98</v>
      </c>
      <c r="H371">
        <v>8735.36</v>
      </c>
      <c r="I371">
        <v>6078.08</v>
      </c>
      <c r="J371">
        <v>2657.28</v>
      </c>
      <c r="K371">
        <v>0.30420000000000003</v>
      </c>
      <c r="L371" t="str">
        <f>VLOOKUP(C:C,Products!A:B,2,)</f>
        <v>Product 85</v>
      </c>
      <c r="M371" t="str">
        <f>VLOOKUP(C:C,Products!A:C,3,)</f>
        <v>Snacks</v>
      </c>
      <c r="N371" t="str">
        <f>VLOOKUP(B:B,Orders!A:C,3,)</f>
        <v>WH-NKR-004</v>
      </c>
      <c r="O371" s="10" t="str">
        <f>VLOOKUP(B:B,Orders!A:B,2,)</f>
        <v>CUST-000021</v>
      </c>
      <c r="P371" s="10" t="str">
        <f>VLOOKUP(OrderDetails!O:O,Customers!A:B,2,)</f>
        <v>Customer 21</v>
      </c>
      <c r="Q371" s="10" t="str">
        <f>VLOOKUP(O:O,Customers!A:C,3,)</f>
        <v>Eldoret</v>
      </c>
      <c r="R371" s="10">
        <f>VLOOKUP(OrderDetails!C:C,Inventory!B:F,5,)</f>
        <v>73316.84</v>
      </c>
      <c r="S371" s="10">
        <f>VLOOKUP(OrderDetails!B:B,Table8[[OrderID]:[DeliveryDays]],5,)</f>
        <v>6</v>
      </c>
    </row>
    <row r="372" spans="1:19" x14ac:dyDescent="0.25">
      <c r="A372" t="s">
        <v>2304</v>
      </c>
      <c r="B372" t="s">
        <v>1896</v>
      </c>
      <c r="C372" t="s">
        <v>395</v>
      </c>
      <c r="D372">
        <v>5</v>
      </c>
      <c r="E372">
        <v>152.96</v>
      </c>
      <c r="F372">
        <v>238.96</v>
      </c>
      <c r="G372">
        <v>247.72</v>
      </c>
      <c r="H372">
        <v>1238.5999999999999</v>
      </c>
      <c r="I372">
        <v>764.8</v>
      </c>
      <c r="J372">
        <v>473.8</v>
      </c>
      <c r="K372">
        <v>0.38250000000000001</v>
      </c>
      <c r="L372" t="str">
        <f>VLOOKUP(C:C,Products!A:B,2,)</f>
        <v>Product 109</v>
      </c>
      <c r="M372" t="str">
        <f>VLOOKUP(C:C,Products!A:C,3,)</f>
        <v>Beverages</v>
      </c>
      <c r="N372" t="str">
        <f>VLOOKUP(B:B,Orders!A:C,3,)</f>
        <v>WH-NRB-001</v>
      </c>
      <c r="O372" s="10" t="str">
        <f>VLOOKUP(B:B,Orders!A:B,2,)</f>
        <v>CUST-000056</v>
      </c>
      <c r="P372" s="10" t="str">
        <f>VLOOKUP(OrderDetails!O:O,Customers!A:B,2,)</f>
        <v>Customer 56</v>
      </c>
      <c r="Q372" s="10" t="str">
        <f>VLOOKUP(O:O,Customers!A:C,3,)</f>
        <v>Nairobi</v>
      </c>
      <c r="R372" s="10">
        <f>VLOOKUP(OrderDetails!C:C,Inventory!B:F,5,)</f>
        <v>16978.560000000001</v>
      </c>
      <c r="S372" s="10">
        <f>VLOOKUP(OrderDetails!B:B,Table8[[OrderID]:[DeliveryDays]],5,)</f>
        <v>4</v>
      </c>
    </row>
    <row r="373" spans="1:19" x14ac:dyDescent="0.25">
      <c r="A373" t="s">
        <v>2305</v>
      </c>
      <c r="B373" t="s">
        <v>1524</v>
      </c>
      <c r="C373" t="s">
        <v>357</v>
      </c>
      <c r="D373">
        <v>10</v>
      </c>
      <c r="E373">
        <v>262.5</v>
      </c>
      <c r="F373">
        <v>342.9</v>
      </c>
      <c r="G373">
        <v>329.11</v>
      </c>
      <c r="H373">
        <v>3291.1</v>
      </c>
      <c r="I373">
        <v>2625</v>
      </c>
      <c r="J373">
        <v>666.1</v>
      </c>
      <c r="K373">
        <v>0.2024</v>
      </c>
      <c r="L373" t="str">
        <f>VLOOKUP(C:C,Products!A:B,2,)</f>
        <v>Product 90</v>
      </c>
      <c r="M373" t="str">
        <f>VLOOKUP(C:C,Products!A:C,3,)</f>
        <v>Snacks</v>
      </c>
      <c r="N373" t="str">
        <f>VLOOKUP(B:B,Orders!A:C,3,)</f>
        <v>WH-KSM-003</v>
      </c>
      <c r="O373" s="10" t="str">
        <f>VLOOKUP(B:B,Orders!A:B,2,)</f>
        <v>CUST-000015</v>
      </c>
      <c r="P373" s="10" t="str">
        <f>VLOOKUP(OrderDetails!O:O,Customers!A:B,2,)</f>
        <v>Customer 15</v>
      </c>
      <c r="Q373" s="10" t="str">
        <f>VLOOKUP(O:O,Customers!A:C,3,)</f>
        <v>Nairobi</v>
      </c>
      <c r="R373" s="10">
        <f>VLOOKUP(OrderDetails!C:C,Inventory!B:F,5,)</f>
        <v>44362.5</v>
      </c>
      <c r="S373" s="10">
        <f>VLOOKUP(OrderDetails!B:B,Table8[[OrderID]:[DeliveryDays]],5,)</f>
        <v>4</v>
      </c>
    </row>
    <row r="374" spans="1:19" x14ac:dyDescent="0.25">
      <c r="A374" t="s">
        <v>2306</v>
      </c>
      <c r="B374" t="s">
        <v>1460</v>
      </c>
      <c r="C374" t="s">
        <v>381</v>
      </c>
      <c r="D374">
        <v>12</v>
      </c>
      <c r="E374">
        <v>336.38</v>
      </c>
      <c r="F374">
        <v>487.38</v>
      </c>
      <c r="G374">
        <v>494.76</v>
      </c>
      <c r="H374">
        <v>5937.12</v>
      </c>
      <c r="I374">
        <v>4036.56</v>
      </c>
      <c r="J374">
        <v>1900.56</v>
      </c>
      <c r="K374">
        <v>0.3201</v>
      </c>
      <c r="L374" t="str">
        <f>VLOOKUP(C:C,Products!A:B,2,)</f>
        <v>Product 102</v>
      </c>
      <c r="M374" t="str">
        <f>VLOOKUP(C:C,Products!A:C,3,)</f>
        <v>Snacks</v>
      </c>
      <c r="N374" t="str">
        <f>VLOOKUP(B:B,Orders!A:C,3,)</f>
        <v>WH-NKR-004</v>
      </c>
      <c r="O374" s="10" t="str">
        <f>VLOOKUP(B:B,Orders!A:B,2,)</f>
        <v>CUST-000058</v>
      </c>
      <c r="P374" s="10" t="str">
        <f>VLOOKUP(OrderDetails!O:O,Customers!A:B,2,)</f>
        <v>Customer 58</v>
      </c>
      <c r="Q374" s="10" t="str">
        <f>VLOOKUP(O:O,Customers!A:C,3,)</f>
        <v>Mombasa</v>
      </c>
      <c r="R374" s="10">
        <f>VLOOKUP(OrderDetails!C:C,Inventory!B:F,5,)</f>
        <v>161462.39999999999</v>
      </c>
      <c r="S374" s="10">
        <f>VLOOKUP(OrderDetails!B:B,Table8[[OrderID]:[DeliveryDays]],5,)</f>
        <v>5</v>
      </c>
    </row>
    <row r="375" spans="1:19" x14ac:dyDescent="0.25">
      <c r="A375" t="s">
        <v>2307</v>
      </c>
      <c r="B375" t="s">
        <v>1906</v>
      </c>
      <c r="C375" t="s">
        <v>393</v>
      </c>
      <c r="D375">
        <v>8</v>
      </c>
      <c r="E375">
        <v>390</v>
      </c>
      <c r="F375">
        <v>541.16</v>
      </c>
      <c r="G375">
        <v>525.08000000000004</v>
      </c>
      <c r="H375">
        <v>4200.6400000000003</v>
      </c>
      <c r="I375">
        <v>3120</v>
      </c>
      <c r="J375">
        <v>1080.6400000000001</v>
      </c>
      <c r="K375">
        <v>0.25729999999999997</v>
      </c>
      <c r="L375" t="str">
        <f>VLOOKUP(C:C,Products!A:B,2,)</f>
        <v>Product 108</v>
      </c>
      <c r="M375" t="str">
        <f>VLOOKUP(C:C,Products!A:C,3,)</f>
        <v>Household</v>
      </c>
      <c r="N375" t="str">
        <f>VLOOKUP(B:B,Orders!A:C,3,)</f>
        <v>WH-NRB-001</v>
      </c>
      <c r="O375" s="10" t="str">
        <f>VLOOKUP(B:B,Orders!A:B,2,)</f>
        <v>CUST-000022</v>
      </c>
      <c r="P375" s="10" t="str">
        <f>VLOOKUP(OrderDetails!O:O,Customers!A:B,2,)</f>
        <v>Customer 22</v>
      </c>
      <c r="Q375" s="10" t="str">
        <f>VLOOKUP(O:O,Customers!A:C,3,)</f>
        <v>Nakuru</v>
      </c>
      <c r="R375" s="10">
        <f>VLOOKUP(OrderDetails!C:C,Inventory!B:F,5,)</f>
        <v>56160</v>
      </c>
      <c r="S375" s="10">
        <f>VLOOKUP(OrderDetails!B:B,Table8[[OrderID]:[DeliveryDays]],5,)</f>
        <v>1</v>
      </c>
    </row>
    <row r="376" spans="1:19" x14ac:dyDescent="0.25">
      <c r="A376" t="s">
        <v>2308</v>
      </c>
      <c r="B376" t="s">
        <v>1086</v>
      </c>
      <c r="C376" t="s">
        <v>229</v>
      </c>
      <c r="D376">
        <v>9</v>
      </c>
      <c r="E376">
        <v>403.33</v>
      </c>
      <c r="F376">
        <v>509.37</v>
      </c>
      <c r="G376">
        <v>504.74</v>
      </c>
      <c r="H376">
        <v>4542.66</v>
      </c>
      <c r="I376">
        <v>3629.97</v>
      </c>
      <c r="J376">
        <v>912.69</v>
      </c>
      <c r="K376">
        <v>0.2009</v>
      </c>
      <c r="L376" t="str">
        <f>VLOOKUP(C:C,Products!A:B,2,)</f>
        <v>Product 26</v>
      </c>
      <c r="M376" t="str">
        <f>VLOOKUP(C:C,Products!A:C,3,)</f>
        <v>Household</v>
      </c>
      <c r="N376" t="str">
        <f>VLOOKUP(B:B,Orders!A:C,3,)</f>
        <v>WH-KSM-003</v>
      </c>
      <c r="O376" s="10" t="str">
        <f>VLOOKUP(B:B,Orders!A:B,2,)</f>
        <v>CUST-000019</v>
      </c>
      <c r="P376" s="10" t="str">
        <f>VLOOKUP(OrderDetails!O:O,Customers!A:B,2,)</f>
        <v>Customer 19</v>
      </c>
      <c r="Q376" s="10" t="str">
        <f>VLOOKUP(O:O,Customers!A:C,3,)</f>
        <v>Mombasa</v>
      </c>
      <c r="R376" s="10">
        <f>VLOOKUP(OrderDetails!C:C,Inventory!B:F,5,)</f>
        <v>179481.85</v>
      </c>
      <c r="S376" s="10">
        <f>VLOOKUP(OrderDetails!B:B,Table8[[OrderID]:[DeliveryDays]],5,)</f>
        <v>5</v>
      </c>
    </row>
    <row r="377" spans="1:19" x14ac:dyDescent="0.25">
      <c r="A377" t="s">
        <v>2309</v>
      </c>
      <c r="B377" t="s">
        <v>586</v>
      </c>
      <c r="C377" t="s">
        <v>321</v>
      </c>
      <c r="D377">
        <v>29</v>
      </c>
      <c r="E377">
        <v>139.41999999999999</v>
      </c>
      <c r="F377">
        <v>218.06</v>
      </c>
      <c r="G377">
        <v>213.4</v>
      </c>
      <c r="H377">
        <v>6188.6</v>
      </c>
      <c r="I377">
        <v>4043.18</v>
      </c>
      <c r="J377">
        <v>2145.42</v>
      </c>
      <c r="K377">
        <v>0.34670000000000001</v>
      </c>
      <c r="L377" t="str">
        <f>VLOOKUP(C:C,Products!A:B,2,)</f>
        <v>Product 72</v>
      </c>
      <c r="M377" t="str">
        <f>VLOOKUP(C:C,Products!A:C,3,)</f>
        <v>Household</v>
      </c>
      <c r="N377" t="str">
        <f>VLOOKUP(B:B,Orders!A:C,3,)</f>
        <v>WH-NRB-001</v>
      </c>
      <c r="O377" s="10" t="str">
        <f>VLOOKUP(B:B,Orders!A:B,2,)</f>
        <v>CUST-000069</v>
      </c>
      <c r="P377" s="10" t="str">
        <f>VLOOKUP(OrderDetails!O:O,Customers!A:B,2,)</f>
        <v>Customer 69</v>
      </c>
      <c r="Q377" s="10" t="str">
        <f>VLOOKUP(O:O,Customers!A:C,3,)</f>
        <v>Nairobi</v>
      </c>
      <c r="R377" s="10">
        <f>VLOOKUP(OrderDetails!C:C,Inventory!B:F,5,)</f>
        <v>45032.66</v>
      </c>
      <c r="S377" s="10">
        <f>VLOOKUP(OrderDetails!B:B,Table8[[OrderID]:[DeliveryDays]],5,)</f>
        <v>5</v>
      </c>
    </row>
    <row r="378" spans="1:19" x14ac:dyDescent="0.25">
      <c r="A378" t="s">
        <v>2310</v>
      </c>
      <c r="B378" t="s">
        <v>1464</v>
      </c>
      <c r="C378" t="s">
        <v>184</v>
      </c>
      <c r="D378">
        <v>26</v>
      </c>
      <c r="E378">
        <v>120.21</v>
      </c>
      <c r="F378">
        <v>159.85</v>
      </c>
      <c r="G378">
        <v>173.03</v>
      </c>
      <c r="H378">
        <v>4498.78</v>
      </c>
      <c r="I378">
        <v>3125.46</v>
      </c>
      <c r="J378">
        <v>1373.32</v>
      </c>
      <c r="K378">
        <v>0.30530000000000002</v>
      </c>
      <c r="L378" t="str">
        <f>VLOOKUP(C:C,Products!A:B,2,)</f>
        <v>Product 5</v>
      </c>
      <c r="M378" t="str">
        <f>VLOOKUP(C:C,Products!A:C,3,)</f>
        <v>Frozen</v>
      </c>
      <c r="N378" t="str">
        <f>VLOOKUP(B:B,Orders!A:C,3,)</f>
        <v>WH-NKR-004</v>
      </c>
      <c r="O378" s="10" t="str">
        <f>VLOOKUP(B:B,Orders!A:B,2,)</f>
        <v>CUST-000004</v>
      </c>
      <c r="P378" s="10" t="str">
        <f>VLOOKUP(OrderDetails!O:O,Customers!A:B,2,)</f>
        <v>Customer 4</v>
      </c>
      <c r="Q378" s="10" t="str">
        <f>VLOOKUP(O:O,Customers!A:C,3,)</f>
        <v>Eldoret</v>
      </c>
      <c r="R378" s="10">
        <f>VLOOKUP(OrderDetails!C:C,Inventory!B:F,5,)</f>
        <v>45439.38</v>
      </c>
      <c r="S378" s="10">
        <f>VLOOKUP(OrderDetails!B:B,Table8[[OrderID]:[DeliveryDays]],5,)</f>
        <v>3</v>
      </c>
    </row>
    <row r="379" spans="1:19" x14ac:dyDescent="0.25">
      <c r="A379" t="s">
        <v>2311</v>
      </c>
      <c r="B379" t="s">
        <v>1628</v>
      </c>
      <c r="C379" t="s">
        <v>206</v>
      </c>
      <c r="D379">
        <v>32</v>
      </c>
      <c r="E379">
        <v>131.82</v>
      </c>
      <c r="F379">
        <v>208.28</v>
      </c>
      <c r="G379">
        <v>219.99</v>
      </c>
      <c r="H379">
        <v>7039.68</v>
      </c>
      <c r="I379">
        <v>4218.24</v>
      </c>
      <c r="J379">
        <v>2821.44</v>
      </c>
      <c r="K379">
        <v>0.40079999999999999</v>
      </c>
      <c r="L379" t="str">
        <f>VLOOKUP(C:C,Products!A:B,2,)</f>
        <v>Product 15</v>
      </c>
      <c r="M379" t="str">
        <f>VLOOKUP(C:C,Products!A:C,3,)</f>
        <v>Produce</v>
      </c>
      <c r="N379" t="str">
        <f>VLOOKUP(B:B,Orders!A:C,3,)</f>
        <v>WH-NKR-004</v>
      </c>
      <c r="O379" s="10" t="str">
        <f>VLOOKUP(B:B,Orders!A:B,2,)</f>
        <v>CUST-000028</v>
      </c>
      <c r="P379" s="10" t="str">
        <f>VLOOKUP(OrderDetails!O:O,Customers!A:B,2,)</f>
        <v>Customer 28</v>
      </c>
      <c r="Q379" s="10" t="str">
        <f>VLOOKUP(O:O,Customers!A:C,3,)</f>
        <v>Nakuru</v>
      </c>
      <c r="R379" s="10">
        <f>VLOOKUP(OrderDetails!C:C,Inventory!B:F,5,)</f>
        <v>12654.72</v>
      </c>
      <c r="S379" s="10">
        <f>VLOOKUP(OrderDetails!B:B,Table8[[OrderID]:[DeliveryDays]],5,)</f>
        <v>2</v>
      </c>
    </row>
    <row r="380" spans="1:19" x14ac:dyDescent="0.25">
      <c r="A380" t="s">
        <v>2312</v>
      </c>
      <c r="B380" t="s">
        <v>838</v>
      </c>
      <c r="C380" t="s">
        <v>208</v>
      </c>
      <c r="D380">
        <v>43</v>
      </c>
      <c r="E380">
        <v>132.53</v>
      </c>
      <c r="F380">
        <v>180.65</v>
      </c>
      <c r="G380">
        <v>195.15</v>
      </c>
      <c r="H380">
        <v>8391.4500000000007</v>
      </c>
      <c r="I380">
        <v>5698.79</v>
      </c>
      <c r="J380">
        <v>2692.66</v>
      </c>
      <c r="K380">
        <v>0.32090000000000002</v>
      </c>
      <c r="L380" t="str">
        <f>VLOOKUP(C:C,Products!A:B,2,)</f>
        <v>Product 16</v>
      </c>
      <c r="M380" t="str">
        <f>VLOOKUP(C:C,Products!A:C,3,)</f>
        <v>Snacks</v>
      </c>
      <c r="N380" t="str">
        <f>VLOOKUP(B:B,Orders!A:C,3,)</f>
        <v>WH-NRB-001</v>
      </c>
      <c r="O380" s="10" t="str">
        <f>VLOOKUP(B:B,Orders!A:B,2,)</f>
        <v>CUST-000009</v>
      </c>
      <c r="P380" s="10" t="str">
        <f>VLOOKUP(OrderDetails!O:O,Customers!A:B,2,)</f>
        <v>Customer 9</v>
      </c>
      <c r="Q380" s="10" t="str">
        <f>VLOOKUP(O:O,Customers!A:C,3,)</f>
        <v>Kisumu</v>
      </c>
      <c r="R380" s="10">
        <f>VLOOKUP(OrderDetails!C:C,Inventory!B:F,5,)</f>
        <v>33132.5</v>
      </c>
      <c r="S380" s="10">
        <f>VLOOKUP(OrderDetails!B:B,Table8[[OrderID]:[DeliveryDays]],5,)</f>
        <v>6</v>
      </c>
    </row>
    <row r="381" spans="1:19" x14ac:dyDescent="0.25">
      <c r="A381" t="s">
        <v>2313</v>
      </c>
      <c r="B381" t="s">
        <v>1438</v>
      </c>
      <c r="C381" t="s">
        <v>173</v>
      </c>
      <c r="D381">
        <v>27</v>
      </c>
      <c r="E381">
        <v>218.54</v>
      </c>
      <c r="F381">
        <v>334.94</v>
      </c>
      <c r="G381">
        <v>337.46</v>
      </c>
      <c r="H381">
        <v>9111.42</v>
      </c>
      <c r="I381">
        <v>5900.58</v>
      </c>
      <c r="J381">
        <v>3210.84</v>
      </c>
      <c r="K381">
        <v>0.35239999999999999</v>
      </c>
      <c r="L381" t="str">
        <f>VLOOKUP(C:C,Products!A:B,2,)</f>
        <v>Product 1</v>
      </c>
      <c r="M381" t="str">
        <f>VLOOKUP(C:C,Products!A:C,3,)</f>
        <v>Snacks</v>
      </c>
      <c r="N381" t="str">
        <f>VLOOKUP(B:B,Orders!A:C,3,)</f>
        <v>WH-NKR-004</v>
      </c>
      <c r="O381" s="10" t="str">
        <f>VLOOKUP(B:B,Orders!A:B,2,)</f>
        <v>CUST-000017</v>
      </c>
      <c r="P381" s="10" t="str">
        <f>VLOOKUP(OrderDetails!O:O,Customers!A:B,2,)</f>
        <v>Customer 17</v>
      </c>
      <c r="Q381" s="10" t="str">
        <f>VLOOKUP(O:O,Customers!A:C,3,)</f>
        <v>Eldoret</v>
      </c>
      <c r="R381" s="10">
        <f>VLOOKUP(OrderDetails!C:C,Inventory!B:F,5,)</f>
        <v>23165.24</v>
      </c>
      <c r="S381" s="10">
        <f>VLOOKUP(OrderDetails!B:B,Table8[[OrderID]:[DeliveryDays]],5,)</f>
        <v>1</v>
      </c>
    </row>
    <row r="382" spans="1:19" x14ac:dyDescent="0.25">
      <c r="A382" t="s">
        <v>2314</v>
      </c>
      <c r="B382" t="s">
        <v>479</v>
      </c>
      <c r="C382" t="s">
        <v>208</v>
      </c>
      <c r="D382">
        <v>8</v>
      </c>
      <c r="E382">
        <v>132.53</v>
      </c>
      <c r="F382">
        <v>180.65</v>
      </c>
      <c r="G382">
        <v>180.11</v>
      </c>
      <c r="H382">
        <v>1440.88</v>
      </c>
      <c r="I382">
        <v>1060.24</v>
      </c>
      <c r="J382">
        <v>380.64</v>
      </c>
      <c r="K382">
        <v>0.26419999999999999</v>
      </c>
      <c r="L382" t="str">
        <f>VLOOKUP(C:C,Products!A:B,2,)</f>
        <v>Product 16</v>
      </c>
      <c r="M382" t="str">
        <f>VLOOKUP(C:C,Products!A:C,3,)</f>
        <v>Snacks</v>
      </c>
      <c r="N382" t="str">
        <f>VLOOKUP(B:B,Orders!A:C,3,)</f>
        <v>WH-MSA-002</v>
      </c>
      <c r="O382" s="10" t="str">
        <f>VLOOKUP(B:B,Orders!A:B,2,)</f>
        <v>CUST-000075</v>
      </c>
      <c r="P382" s="10" t="str">
        <f>VLOOKUP(OrderDetails!O:O,Customers!A:B,2,)</f>
        <v>Customer 75</v>
      </c>
      <c r="Q382" s="10" t="str">
        <f>VLOOKUP(O:O,Customers!A:C,3,)</f>
        <v>Mombasa</v>
      </c>
      <c r="R382" s="10">
        <f>VLOOKUP(OrderDetails!C:C,Inventory!B:F,5,)</f>
        <v>33132.5</v>
      </c>
      <c r="S382" s="10">
        <f>VLOOKUP(OrderDetails!B:B,Table8[[OrderID]:[DeliveryDays]],5,)</f>
        <v>4</v>
      </c>
    </row>
    <row r="383" spans="1:19" x14ac:dyDescent="0.25">
      <c r="A383" t="s">
        <v>2315</v>
      </c>
      <c r="B383" t="s">
        <v>834</v>
      </c>
      <c r="C383" t="s">
        <v>251</v>
      </c>
      <c r="D383">
        <v>8</v>
      </c>
      <c r="E383">
        <v>187.08</v>
      </c>
      <c r="F383">
        <v>277.86</v>
      </c>
      <c r="G383">
        <v>279.83</v>
      </c>
      <c r="H383">
        <v>2238.64</v>
      </c>
      <c r="I383">
        <v>1496.64</v>
      </c>
      <c r="J383">
        <v>742</v>
      </c>
      <c r="K383">
        <v>0.33150000000000002</v>
      </c>
      <c r="L383" t="str">
        <f>VLOOKUP(C:C,Products!A:B,2,)</f>
        <v>Product 37</v>
      </c>
      <c r="M383" t="str">
        <f>VLOOKUP(C:C,Products!A:C,3,)</f>
        <v>Beverages</v>
      </c>
      <c r="N383" t="str">
        <f>VLOOKUP(B:B,Orders!A:C,3,)</f>
        <v>WH-MSA-002</v>
      </c>
      <c r="O383" s="10" t="str">
        <f>VLOOKUP(B:B,Orders!A:B,2,)</f>
        <v>CUST-000065</v>
      </c>
      <c r="P383" s="10" t="str">
        <f>VLOOKUP(OrderDetails!O:O,Customers!A:B,2,)</f>
        <v>Customer 65</v>
      </c>
      <c r="Q383" s="10" t="str">
        <f>VLOOKUP(O:O,Customers!A:C,3,)</f>
        <v>Eldoret</v>
      </c>
      <c r="R383" s="10">
        <f>VLOOKUP(OrderDetails!C:C,Inventory!B:F,5,)</f>
        <v>64729.68</v>
      </c>
      <c r="S383" s="10">
        <f>VLOOKUP(OrderDetails!B:B,Table8[[OrderID]:[DeliveryDays]],5,)</f>
        <v>5</v>
      </c>
    </row>
    <row r="384" spans="1:19" x14ac:dyDescent="0.25">
      <c r="A384" t="s">
        <v>2316</v>
      </c>
      <c r="B384" t="s">
        <v>1273</v>
      </c>
      <c r="C384" t="s">
        <v>179</v>
      </c>
      <c r="D384">
        <v>25</v>
      </c>
      <c r="E384">
        <v>379.4</v>
      </c>
      <c r="F384">
        <v>516.48</v>
      </c>
      <c r="G384">
        <v>492.09</v>
      </c>
      <c r="H384">
        <v>12302.25</v>
      </c>
      <c r="I384">
        <v>9485</v>
      </c>
      <c r="J384">
        <v>2817.25</v>
      </c>
      <c r="K384">
        <v>0.22900000000000001</v>
      </c>
      <c r="L384" t="str">
        <f>VLOOKUP(C:C,Products!A:B,2,)</f>
        <v>Product 3</v>
      </c>
      <c r="M384" t="str">
        <f>VLOOKUP(C:C,Products!A:C,3,)</f>
        <v>Frozen</v>
      </c>
      <c r="N384" t="str">
        <f>VLOOKUP(B:B,Orders!A:C,3,)</f>
        <v>WH-NKR-004</v>
      </c>
      <c r="O384" s="10" t="str">
        <f>VLOOKUP(B:B,Orders!A:B,2,)</f>
        <v>CUST-000025</v>
      </c>
      <c r="P384" s="10" t="str">
        <f>VLOOKUP(OrderDetails!O:O,Customers!A:B,2,)</f>
        <v>Customer 25</v>
      </c>
      <c r="Q384" s="10" t="str">
        <f>VLOOKUP(O:O,Customers!A:C,3,)</f>
        <v>Mombasa</v>
      </c>
      <c r="R384" s="10">
        <f>VLOOKUP(OrderDetails!C:C,Inventory!B:F,5,)</f>
        <v>53874.8</v>
      </c>
      <c r="S384" s="10">
        <f>VLOOKUP(OrderDetails!B:B,Table8[[OrderID]:[DeliveryDays]],5,)</f>
        <v>2</v>
      </c>
    </row>
    <row r="385" spans="1:19" x14ac:dyDescent="0.25">
      <c r="A385" t="s">
        <v>2317</v>
      </c>
      <c r="B385" t="s">
        <v>1472</v>
      </c>
      <c r="C385" t="s">
        <v>281</v>
      </c>
      <c r="D385">
        <v>41</v>
      </c>
      <c r="E385">
        <v>398.81</v>
      </c>
      <c r="F385">
        <v>500.83</v>
      </c>
      <c r="G385">
        <v>530.23</v>
      </c>
      <c r="H385">
        <v>21739.43</v>
      </c>
      <c r="I385">
        <v>16351.21</v>
      </c>
      <c r="J385">
        <v>5388.22</v>
      </c>
      <c r="K385">
        <v>0.24790000000000001</v>
      </c>
      <c r="L385" t="str">
        <f>VLOOKUP(C:C,Products!A:B,2,)</f>
        <v>Product 52</v>
      </c>
      <c r="M385" t="str">
        <f>VLOOKUP(C:C,Products!A:C,3,)</f>
        <v>Snacks</v>
      </c>
      <c r="N385" t="str">
        <f>VLOOKUP(B:B,Orders!A:C,3,)</f>
        <v>WH-MSA-002</v>
      </c>
      <c r="O385" s="10" t="str">
        <f>VLOOKUP(B:B,Orders!A:B,2,)</f>
        <v>CUST-000002</v>
      </c>
      <c r="P385" s="10" t="str">
        <f>VLOOKUP(OrderDetails!O:O,Customers!A:B,2,)</f>
        <v>Customer 2</v>
      </c>
      <c r="Q385" s="10" t="str">
        <f>VLOOKUP(O:O,Customers!A:C,3,)</f>
        <v>Nairobi</v>
      </c>
      <c r="R385" s="10">
        <f>VLOOKUP(OrderDetails!C:C,Inventory!B:F,5,)</f>
        <v>100101.31</v>
      </c>
      <c r="S385" s="10">
        <f>VLOOKUP(OrderDetails!B:B,Table8[[OrderID]:[DeliveryDays]],5,)</f>
        <v>2</v>
      </c>
    </row>
    <row r="386" spans="1:19" x14ac:dyDescent="0.25">
      <c r="A386" t="s">
        <v>2318</v>
      </c>
      <c r="B386" t="s">
        <v>1480</v>
      </c>
      <c r="C386" t="s">
        <v>271</v>
      </c>
      <c r="D386">
        <v>45</v>
      </c>
      <c r="E386">
        <v>190.27</v>
      </c>
      <c r="F386">
        <v>259.2</v>
      </c>
      <c r="G386">
        <v>259.83999999999997</v>
      </c>
      <c r="H386">
        <v>11692.8</v>
      </c>
      <c r="I386">
        <v>8562.15</v>
      </c>
      <c r="J386">
        <v>3130.65</v>
      </c>
      <c r="K386">
        <v>0.26769999999999999</v>
      </c>
      <c r="L386" t="str">
        <f>VLOOKUP(C:C,Products!A:B,2,)</f>
        <v>Product 47</v>
      </c>
      <c r="M386" t="str">
        <f>VLOOKUP(C:C,Products!A:C,3,)</f>
        <v>Beverages</v>
      </c>
      <c r="N386" t="str">
        <f>VLOOKUP(B:B,Orders!A:C,3,)</f>
        <v>WH-MSA-002</v>
      </c>
      <c r="O386" s="10" t="str">
        <f>VLOOKUP(B:B,Orders!A:B,2,)</f>
        <v>CUST-000021</v>
      </c>
      <c r="P386" s="10" t="str">
        <f>VLOOKUP(OrderDetails!O:O,Customers!A:B,2,)</f>
        <v>Customer 21</v>
      </c>
      <c r="Q386" s="10" t="str">
        <f>VLOOKUP(O:O,Customers!A:C,3,)</f>
        <v>Eldoret</v>
      </c>
      <c r="R386" s="10">
        <f>VLOOKUP(OrderDetails!C:C,Inventory!B:F,5,)</f>
        <v>79723.13</v>
      </c>
      <c r="S386" s="10">
        <f>VLOOKUP(OrderDetails!B:B,Table8[[OrderID]:[DeliveryDays]],5,)</f>
        <v>2</v>
      </c>
    </row>
    <row r="387" spans="1:19" x14ac:dyDescent="0.25">
      <c r="A387" t="s">
        <v>2319</v>
      </c>
      <c r="B387" t="s">
        <v>1129</v>
      </c>
      <c r="C387" t="s">
        <v>367</v>
      </c>
      <c r="D387">
        <v>6</v>
      </c>
      <c r="E387">
        <v>396.94</v>
      </c>
      <c r="F387">
        <v>595.12</v>
      </c>
      <c r="G387">
        <v>593.33000000000004</v>
      </c>
      <c r="H387">
        <v>3559.98</v>
      </c>
      <c r="I387">
        <v>2381.64</v>
      </c>
      <c r="J387">
        <v>1178.3399999999999</v>
      </c>
      <c r="K387">
        <v>0.33100000000000002</v>
      </c>
      <c r="L387" t="str">
        <f>VLOOKUP(C:C,Products!A:B,2,)</f>
        <v>Product 95</v>
      </c>
      <c r="M387" t="str">
        <f>VLOOKUP(C:C,Products!A:C,3,)</f>
        <v>Dairy</v>
      </c>
      <c r="N387" t="str">
        <f>VLOOKUP(B:B,Orders!A:C,3,)</f>
        <v>WH-MSA-002</v>
      </c>
      <c r="O387" s="10" t="str">
        <f>VLOOKUP(B:B,Orders!A:B,2,)</f>
        <v>CUST-000034</v>
      </c>
      <c r="P387" s="10" t="str">
        <f>VLOOKUP(OrderDetails!O:O,Customers!A:B,2,)</f>
        <v>Customer 34</v>
      </c>
      <c r="Q387" s="10" t="str">
        <f>VLOOKUP(O:O,Customers!A:C,3,)</f>
        <v>Mombasa</v>
      </c>
      <c r="R387" s="10">
        <f>VLOOKUP(OrderDetails!C:C,Inventory!B:F,5,)</f>
        <v>139722.88</v>
      </c>
      <c r="S387" s="10">
        <f>VLOOKUP(OrderDetails!B:B,Table8[[OrderID]:[DeliveryDays]],5,)</f>
        <v>2</v>
      </c>
    </row>
    <row r="388" spans="1:19" x14ac:dyDescent="0.25">
      <c r="A388" t="s">
        <v>2320</v>
      </c>
      <c r="B388" t="s">
        <v>686</v>
      </c>
      <c r="C388" t="s">
        <v>202</v>
      </c>
      <c r="D388">
        <v>11</v>
      </c>
      <c r="E388">
        <v>424.6</v>
      </c>
      <c r="F388">
        <v>548.55999999999995</v>
      </c>
      <c r="G388">
        <v>570.35</v>
      </c>
      <c r="H388">
        <v>6273.85</v>
      </c>
      <c r="I388">
        <v>4670.6000000000004</v>
      </c>
      <c r="J388">
        <v>1603.25</v>
      </c>
      <c r="K388">
        <v>0.2555</v>
      </c>
      <c r="L388" t="str">
        <f>VLOOKUP(C:C,Products!A:B,2,)</f>
        <v>Product 13</v>
      </c>
      <c r="M388" t="str">
        <f>VLOOKUP(C:C,Products!A:C,3,)</f>
        <v>Household</v>
      </c>
      <c r="N388" t="str">
        <f>VLOOKUP(B:B,Orders!A:C,3,)</f>
        <v>WH-MSA-002</v>
      </c>
      <c r="O388" s="10" t="str">
        <f>VLOOKUP(B:B,Orders!A:B,2,)</f>
        <v>CUST-000004</v>
      </c>
      <c r="P388" s="10" t="str">
        <f>VLOOKUP(OrderDetails!O:O,Customers!A:B,2,)</f>
        <v>Customer 4</v>
      </c>
      <c r="Q388" s="10" t="str">
        <f>VLOOKUP(O:O,Customers!A:C,3,)</f>
        <v>Eldoret</v>
      </c>
      <c r="R388" s="10">
        <f>VLOOKUP(OrderDetails!C:C,Inventory!B:F,5,)</f>
        <v>195740.6</v>
      </c>
      <c r="S388" s="10">
        <f>VLOOKUP(OrderDetails!B:B,Table8[[OrderID]:[DeliveryDays]],5,)</f>
        <v>4</v>
      </c>
    </row>
    <row r="389" spans="1:19" x14ac:dyDescent="0.25">
      <c r="A389" t="s">
        <v>2321</v>
      </c>
      <c r="B389" t="s">
        <v>1655</v>
      </c>
      <c r="C389" t="s">
        <v>417</v>
      </c>
      <c r="D389">
        <v>20</v>
      </c>
      <c r="E389">
        <v>292.7</v>
      </c>
      <c r="F389">
        <v>384.02</v>
      </c>
      <c r="G389">
        <v>389.95</v>
      </c>
      <c r="H389">
        <v>7799</v>
      </c>
      <c r="I389">
        <v>5854</v>
      </c>
      <c r="J389">
        <v>1945</v>
      </c>
      <c r="K389">
        <v>0.24940000000000001</v>
      </c>
      <c r="L389" t="str">
        <f>VLOOKUP(C:C,Products!A:B,2,)</f>
        <v>Product 120</v>
      </c>
      <c r="M389" t="str">
        <f>VLOOKUP(C:C,Products!A:C,3,)</f>
        <v>Frozen</v>
      </c>
      <c r="N389" t="str">
        <f>VLOOKUP(B:B,Orders!A:C,3,)</f>
        <v>WH-KSM-003</v>
      </c>
      <c r="O389" s="10" t="str">
        <f>VLOOKUP(B:B,Orders!A:B,2,)</f>
        <v>CUST-000036</v>
      </c>
      <c r="P389" s="10" t="str">
        <f>VLOOKUP(OrderDetails!O:O,Customers!A:B,2,)</f>
        <v>Customer 36</v>
      </c>
      <c r="Q389" s="10" t="str">
        <f>VLOOKUP(O:O,Customers!A:C,3,)</f>
        <v>Eldoret</v>
      </c>
      <c r="R389" s="10">
        <f>VLOOKUP(OrderDetails!C:C,Inventory!B:F,5,)</f>
        <v>76980.100000000006</v>
      </c>
      <c r="S389" s="10">
        <f>VLOOKUP(OrderDetails!B:B,Table8[[OrderID]:[DeliveryDays]],5,)</f>
        <v>2</v>
      </c>
    </row>
    <row r="390" spans="1:19" x14ac:dyDescent="0.25">
      <c r="A390" t="s">
        <v>2322</v>
      </c>
      <c r="B390" t="s">
        <v>1509</v>
      </c>
      <c r="C390" t="s">
        <v>337</v>
      </c>
      <c r="D390">
        <v>21</v>
      </c>
      <c r="E390">
        <v>102.14</v>
      </c>
      <c r="F390">
        <v>155.55000000000001</v>
      </c>
      <c r="G390">
        <v>170.66</v>
      </c>
      <c r="H390">
        <v>3583.86</v>
      </c>
      <c r="I390">
        <v>2144.94</v>
      </c>
      <c r="J390">
        <v>1438.92</v>
      </c>
      <c r="K390">
        <v>0.40150000000000002</v>
      </c>
      <c r="L390" t="str">
        <f>VLOOKUP(C:C,Products!A:B,2,)</f>
        <v>Product 80</v>
      </c>
      <c r="M390" t="str">
        <f>VLOOKUP(C:C,Products!A:C,3,)</f>
        <v>Frozen</v>
      </c>
      <c r="N390" t="str">
        <f>VLOOKUP(B:B,Orders!A:C,3,)</f>
        <v>WH-KSM-003</v>
      </c>
      <c r="O390" s="10" t="str">
        <f>VLOOKUP(B:B,Orders!A:B,2,)</f>
        <v>CUST-000008</v>
      </c>
      <c r="P390" s="10" t="str">
        <f>VLOOKUP(OrderDetails!O:O,Customers!A:B,2,)</f>
        <v>Customer 8</v>
      </c>
      <c r="Q390" s="10" t="str">
        <f>VLOOKUP(O:O,Customers!A:C,3,)</f>
        <v>Mombasa</v>
      </c>
      <c r="R390" s="10">
        <f>VLOOKUP(OrderDetails!C:C,Inventory!B:F,5,)</f>
        <v>43103.08</v>
      </c>
      <c r="S390" s="10">
        <f>VLOOKUP(OrderDetails!B:B,Table8[[OrderID]:[DeliveryDays]],5,)</f>
        <v>6</v>
      </c>
    </row>
    <row r="391" spans="1:19" x14ac:dyDescent="0.25">
      <c r="A391" t="s">
        <v>2323</v>
      </c>
      <c r="B391" t="s">
        <v>1921</v>
      </c>
      <c r="C391" t="s">
        <v>287</v>
      </c>
      <c r="D391">
        <v>24</v>
      </c>
      <c r="E391">
        <v>319.05</v>
      </c>
      <c r="F391">
        <v>470.86</v>
      </c>
      <c r="G391">
        <v>472.48</v>
      </c>
      <c r="H391">
        <v>11339.52</v>
      </c>
      <c r="I391">
        <v>7657.2</v>
      </c>
      <c r="J391">
        <v>3682.32</v>
      </c>
      <c r="K391">
        <v>0.32469999999999999</v>
      </c>
      <c r="L391" t="str">
        <f>VLOOKUP(C:C,Products!A:B,2,)</f>
        <v>Product 55</v>
      </c>
      <c r="M391" t="str">
        <f>VLOOKUP(C:C,Products!A:C,3,)</f>
        <v>Beverages</v>
      </c>
      <c r="N391" t="str">
        <f>VLOOKUP(B:B,Orders!A:C,3,)</f>
        <v>WH-MSA-002</v>
      </c>
      <c r="O391" s="10" t="str">
        <f>VLOOKUP(B:B,Orders!A:B,2,)</f>
        <v>CUST-000050</v>
      </c>
      <c r="P391" s="10" t="str">
        <f>VLOOKUP(OrderDetails!O:O,Customers!A:B,2,)</f>
        <v>Customer 50</v>
      </c>
      <c r="Q391" s="10" t="str">
        <f>VLOOKUP(O:O,Customers!A:C,3,)</f>
        <v>Eldoret</v>
      </c>
      <c r="R391" s="10">
        <f>VLOOKUP(OrderDetails!C:C,Inventory!B:F,5,)</f>
        <v>62852.85</v>
      </c>
      <c r="S391" s="10">
        <f>VLOOKUP(OrderDetails!B:B,Table8[[OrderID]:[DeliveryDays]],5,)</f>
        <v>4</v>
      </c>
    </row>
    <row r="392" spans="1:19" x14ac:dyDescent="0.25">
      <c r="A392" t="s">
        <v>2324</v>
      </c>
      <c r="B392" t="s">
        <v>1202</v>
      </c>
      <c r="C392" t="s">
        <v>391</v>
      </c>
      <c r="D392">
        <v>27</v>
      </c>
      <c r="E392">
        <v>234.67</v>
      </c>
      <c r="F392">
        <v>373.26</v>
      </c>
      <c r="G392">
        <v>388.97</v>
      </c>
      <c r="H392">
        <v>10502.19</v>
      </c>
      <c r="I392">
        <v>6336.09</v>
      </c>
      <c r="J392">
        <v>4166.1000000000004</v>
      </c>
      <c r="K392">
        <v>0.3967</v>
      </c>
      <c r="L392" t="str">
        <f>VLOOKUP(C:C,Products!A:B,2,)</f>
        <v>Product 107</v>
      </c>
      <c r="M392" t="str">
        <f>VLOOKUP(C:C,Products!A:C,3,)</f>
        <v>Frozen</v>
      </c>
      <c r="N392" t="str">
        <f>VLOOKUP(B:B,Orders!A:C,3,)</f>
        <v>WH-KSM-003</v>
      </c>
      <c r="O392" s="10" t="str">
        <f>VLOOKUP(B:B,Orders!A:B,2,)</f>
        <v>CUST-000012</v>
      </c>
      <c r="P392" s="10" t="str">
        <f>VLOOKUP(OrderDetails!O:O,Customers!A:B,2,)</f>
        <v>Customer 12</v>
      </c>
      <c r="Q392" s="10" t="str">
        <f>VLOOKUP(O:O,Customers!A:C,3,)</f>
        <v>Eldoret</v>
      </c>
      <c r="R392" s="10">
        <f>VLOOKUP(OrderDetails!C:C,Inventory!B:F,5,)</f>
        <v>91755.97</v>
      </c>
      <c r="S392" s="10">
        <f>VLOOKUP(OrderDetails!B:B,Table8[[OrderID]:[DeliveryDays]],5,)</f>
        <v>6</v>
      </c>
    </row>
    <row r="393" spans="1:19" x14ac:dyDescent="0.25">
      <c r="A393" t="s">
        <v>2325</v>
      </c>
      <c r="B393" t="s">
        <v>1916</v>
      </c>
      <c r="C393" t="s">
        <v>218</v>
      </c>
      <c r="D393">
        <v>38</v>
      </c>
      <c r="E393">
        <v>325.33</v>
      </c>
      <c r="F393">
        <v>516.25</v>
      </c>
      <c r="G393">
        <v>514.57000000000005</v>
      </c>
      <c r="H393">
        <v>19553.66</v>
      </c>
      <c r="I393">
        <v>12362.54</v>
      </c>
      <c r="J393">
        <v>7191.12</v>
      </c>
      <c r="K393">
        <v>0.36780000000000002</v>
      </c>
      <c r="L393" t="str">
        <f>VLOOKUP(C:C,Products!A:B,2,)</f>
        <v>Product 21</v>
      </c>
      <c r="M393" t="str">
        <f>VLOOKUP(C:C,Products!A:C,3,)</f>
        <v>Beverages</v>
      </c>
      <c r="N393" t="str">
        <f>VLOOKUP(B:B,Orders!A:C,3,)</f>
        <v>WH-NRB-001</v>
      </c>
      <c r="O393" s="10" t="str">
        <f>VLOOKUP(B:B,Orders!A:B,2,)</f>
        <v>CUST-000080</v>
      </c>
      <c r="P393" s="10" t="str">
        <f>VLOOKUP(OrderDetails!O:O,Customers!A:B,2,)</f>
        <v>Customer 80</v>
      </c>
      <c r="Q393" s="10" t="str">
        <f>VLOOKUP(O:O,Customers!A:C,3,)</f>
        <v>Eldoret</v>
      </c>
      <c r="R393" s="10">
        <f>VLOOKUP(OrderDetails!C:C,Inventory!B:F,5,)</f>
        <v>44244.88</v>
      </c>
      <c r="S393" s="10">
        <f>VLOOKUP(OrderDetails!B:B,Table8[[OrderID]:[DeliveryDays]],5,)</f>
        <v>5</v>
      </c>
    </row>
    <row r="394" spans="1:19" x14ac:dyDescent="0.25">
      <c r="A394" t="s">
        <v>2326</v>
      </c>
      <c r="B394" t="s">
        <v>1462</v>
      </c>
      <c r="C394" t="s">
        <v>309</v>
      </c>
      <c r="D394">
        <v>15</v>
      </c>
      <c r="E394">
        <v>294.20999999999998</v>
      </c>
      <c r="F394">
        <v>435.72</v>
      </c>
      <c r="G394">
        <v>478.68</v>
      </c>
      <c r="H394">
        <v>7180.2</v>
      </c>
      <c r="I394">
        <v>4413.1499999999996</v>
      </c>
      <c r="J394">
        <v>2767.05</v>
      </c>
      <c r="K394">
        <v>0.38540000000000002</v>
      </c>
      <c r="L394" t="str">
        <f>VLOOKUP(C:C,Products!A:B,2,)</f>
        <v>Product 66</v>
      </c>
      <c r="M394" t="str">
        <f>VLOOKUP(C:C,Products!A:C,3,)</f>
        <v>Dairy</v>
      </c>
      <c r="N394" t="str">
        <f>VLOOKUP(B:B,Orders!A:C,3,)</f>
        <v>WH-NRB-001</v>
      </c>
      <c r="O394" s="10" t="str">
        <f>VLOOKUP(B:B,Orders!A:B,2,)</f>
        <v>CUST-000046</v>
      </c>
      <c r="P394" s="10" t="str">
        <f>VLOOKUP(OrderDetails!O:O,Customers!A:B,2,)</f>
        <v>Customer 46</v>
      </c>
      <c r="Q394" s="10" t="str">
        <f>VLOOKUP(O:O,Customers!A:C,3,)</f>
        <v>Kisumu</v>
      </c>
      <c r="R394" s="10">
        <f>VLOOKUP(OrderDetails!C:C,Inventory!B:F,5,)</f>
        <v>118860.84</v>
      </c>
      <c r="S394" s="10">
        <f>VLOOKUP(OrderDetails!B:B,Table8[[OrderID]:[DeliveryDays]],5,)</f>
        <v>4</v>
      </c>
    </row>
    <row r="395" spans="1:19" x14ac:dyDescent="0.25">
      <c r="A395" t="s">
        <v>2327</v>
      </c>
      <c r="B395" t="s">
        <v>1740</v>
      </c>
      <c r="C395" t="s">
        <v>285</v>
      </c>
      <c r="D395">
        <v>38</v>
      </c>
      <c r="E395">
        <v>452.67</v>
      </c>
      <c r="F395">
        <v>601.72</v>
      </c>
      <c r="G395">
        <v>611.80999999999995</v>
      </c>
      <c r="H395">
        <v>23248.78</v>
      </c>
      <c r="I395">
        <v>17201.46</v>
      </c>
      <c r="J395">
        <v>6047.32</v>
      </c>
      <c r="K395">
        <v>0.2601</v>
      </c>
      <c r="L395" t="str">
        <f>VLOOKUP(C:C,Products!A:B,2,)</f>
        <v>Product 54</v>
      </c>
      <c r="M395" t="str">
        <f>VLOOKUP(C:C,Products!A:C,3,)</f>
        <v>Snacks</v>
      </c>
      <c r="N395" t="str">
        <f>VLOOKUP(B:B,Orders!A:C,3,)</f>
        <v>WH-MSA-002</v>
      </c>
      <c r="O395" s="10" t="str">
        <f>VLOOKUP(B:B,Orders!A:B,2,)</f>
        <v>CUST-000078</v>
      </c>
      <c r="P395" s="10" t="str">
        <f>VLOOKUP(OrderDetails!O:O,Customers!A:B,2,)</f>
        <v>Customer 78</v>
      </c>
      <c r="Q395" s="10" t="str">
        <f>VLOOKUP(O:O,Customers!A:C,3,)</f>
        <v>Nakuru</v>
      </c>
      <c r="R395" s="10">
        <f>VLOOKUP(OrderDetails!C:C,Inventory!B:F,5,)</f>
        <v>218639.61</v>
      </c>
      <c r="S395" s="10">
        <f>VLOOKUP(OrderDetails!B:B,Table8[[OrderID]:[DeliveryDays]],5,)</f>
        <v>4</v>
      </c>
    </row>
    <row r="396" spans="1:19" x14ac:dyDescent="0.25">
      <c r="A396" t="s">
        <v>2328</v>
      </c>
      <c r="B396" t="s">
        <v>1276</v>
      </c>
      <c r="C396" t="s">
        <v>231</v>
      </c>
      <c r="D396">
        <v>37</v>
      </c>
      <c r="E396">
        <v>139.85</v>
      </c>
      <c r="F396">
        <v>204.65</v>
      </c>
      <c r="G396">
        <v>213.88</v>
      </c>
      <c r="H396">
        <v>7913.56</v>
      </c>
      <c r="I396">
        <v>5174.45</v>
      </c>
      <c r="J396">
        <v>2739.11</v>
      </c>
      <c r="K396">
        <v>0.34610000000000002</v>
      </c>
      <c r="L396" t="str">
        <f>VLOOKUP(C:C,Products!A:B,2,)</f>
        <v>Product 27</v>
      </c>
      <c r="M396" t="str">
        <f>VLOOKUP(C:C,Products!A:C,3,)</f>
        <v>Dairy</v>
      </c>
      <c r="N396" t="str">
        <f>VLOOKUP(B:B,Orders!A:C,3,)</f>
        <v>WH-MSA-002</v>
      </c>
      <c r="O396" s="10" t="str">
        <f>VLOOKUP(B:B,Orders!A:B,2,)</f>
        <v>CUST-000049</v>
      </c>
      <c r="P396" s="10" t="str">
        <f>VLOOKUP(OrderDetails!O:O,Customers!A:B,2,)</f>
        <v>Customer 49</v>
      </c>
      <c r="Q396" s="10" t="str">
        <f>VLOOKUP(O:O,Customers!A:C,3,)</f>
        <v>Nairobi</v>
      </c>
      <c r="R396" s="10">
        <f>VLOOKUP(OrderDetails!C:C,Inventory!B:F,5,)</f>
        <v>52164.05</v>
      </c>
      <c r="S396" s="10">
        <f>VLOOKUP(OrderDetails!B:B,Table8[[OrderID]:[DeliveryDays]],5,)</f>
        <v>1</v>
      </c>
    </row>
    <row r="397" spans="1:19" x14ac:dyDescent="0.25">
      <c r="A397" t="s">
        <v>2329</v>
      </c>
      <c r="B397" t="s">
        <v>780</v>
      </c>
      <c r="C397" t="s">
        <v>253</v>
      </c>
      <c r="D397">
        <v>30</v>
      </c>
      <c r="E397">
        <v>93.95</v>
      </c>
      <c r="F397">
        <v>142.47999999999999</v>
      </c>
      <c r="G397">
        <v>138.06</v>
      </c>
      <c r="H397">
        <v>4141.8</v>
      </c>
      <c r="I397">
        <v>2818.5</v>
      </c>
      <c r="J397">
        <v>1323.3</v>
      </c>
      <c r="K397">
        <v>0.31950000000000001</v>
      </c>
      <c r="L397" t="str">
        <f>VLOOKUP(C:C,Products!A:B,2,)</f>
        <v>Product 38</v>
      </c>
      <c r="M397" t="str">
        <f>VLOOKUP(C:C,Products!A:C,3,)</f>
        <v>Beverages</v>
      </c>
      <c r="N397" t="str">
        <f>VLOOKUP(B:B,Orders!A:C,3,)</f>
        <v>WH-MSA-002</v>
      </c>
      <c r="O397" s="10" t="str">
        <f>VLOOKUP(B:B,Orders!A:B,2,)</f>
        <v>CUST-000062</v>
      </c>
      <c r="P397" s="10" t="str">
        <f>VLOOKUP(OrderDetails!O:O,Customers!A:B,2,)</f>
        <v>Customer 62</v>
      </c>
      <c r="Q397" s="10" t="str">
        <f>VLOOKUP(O:O,Customers!A:C,3,)</f>
        <v>Eldoret</v>
      </c>
      <c r="R397" s="10">
        <f>VLOOKUP(OrderDetails!C:C,Inventory!B:F,5,)</f>
        <v>12965.1</v>
      </c>
      <c r="S397" s="10">
        <f>VLOOKUP(OrderDetails!B:B,Table8[[OrderID]:[DeliveryDays]],5,)</f>
        <v>1</v>
      </c>
    </row>
    <row r="398" spans="1:19" x14ac:dyDescent="0.25">
      <c r="A398" t="s">
        <v>2330</v>
      </c>
      <c r="B398" t="s">
        <v>1525</v>
      </c>
      <c r="C398" t="s">
        <v>357</v>
      </c>
      <c r="D398">
        <v>6</v>
      </c>
      <c r="E398">
        <v>262.5</v>
      </c>
      <c r="F398">
        <v>342.9</v>
      </c>
      <c r="G398">
        <v>363.46</v>
      </c>
      <c r="H398">
        <v>2180.7600000000002</v>
      </c>
      <c r="I398">
        <v>1575</v>
      </c>
      <c r="J398">
        <v>605.76</v>
      </c>
      <c r="K398">
        <v>0.27779999999999999</v>
      </c>
      <c r="L398" t="str">
        <f>VLOOKUP(C:C,Products!A:B,2,)</f>
        <v>Product 90</v>
      </c>
      <c r="M398" t="str">
        <f>VLOOKUP(C:C,Products!A:C,3,)</f>
        <v>Snacks</v>
      </c>
      <c r="N398" t="str">
        <f>VLOOKUP(B:B,Orders!A:C,3,)</f>
        <v>WH-NRB-001</v>
      </c>
      <c r="O398" s="10" t="str">
        <f>VLOOKUP(B:B,Orders!A:B,2,)</f>
        <v>CUST-000025</v>
      </c>
      <c r="P398" s="10" t="str">
        <f>VLOOKUP(OrderDetails!O:O,Customers!A:B,2,)</f>
        <v>Customer 25</v>
      </c>
      <c r="Q398" s="10" t="str">
        <f>VLOOKUP(O:O,Customers!A:C,3,)</f>
        <v>Mombasa</v>
      </c>
      <c r="R398" s="10">
        <f>VLOOKUP(OrderDetails!C:C,Inventory!B:F,5,)</f>
        <v>44362.5</v>
      </c>
      <c r="S398" s="10">
        <f>VLOOKUP(OrderDetails!B:B,Table8[[OrderID]:[DeliveryDays]],5,)</f>
        <v>4</v>
      </c>
    </row>
    <row r="399" spans="1:19" x14ac:dyDescent="0.25">
      <c r="A399" t="s">
        <v>2331</v>
      </c>
      <c r="B399" t="s">
        <v>1299</v>
      </c>
      <c r="C399" t="s">
        <v>293</v>
      </c>
      <c r="D399">
        <v>27</v>
      </c>
      <c r="E399">
        <v>138.19</v>
      </c>
      <c r="F399">
        <v>191.44</v>
      </c>
      <c r="G399">
        <v>189.6</v>
      </c>
      <c r="H399">
        <v>5119.2</v>
      </c>
      <c r="I399">
        <v>3731.13</v>
      </c>
      <c r="J399">
        <v>1388.07</v>
      </c>
      <c r="K399">
        <v>0.27110000000000001</v>
      </c>
      <c r="L399" t="str">
        <f>VLOOKUP(C:C,Products!A:B,2,)</f>
        <v>Product 58</v>
      </c>
      <c r="M399" t="str">
        <f>VLOOKUP(C:C,Products!A:C,3,)</f>
        <v>Snacks</v>
      </c>
      <c r="N399" t="str">
        <f>VLOOKUP(B:B,Orders!A:C,3,)</f>
        <v>WH-MSA-002</v>
      </c>
      <c r="O399" s="10" t="str">
        <f>VLOOKUP(B:B,Orders!A:B,2,)</f>
        <v>CUST-000070</v>
      </c>
      <c r="P399" s="10" t="str">
        <f>VLOOKUP(OrderDetails!O:O,Customers!A:B,2,)</f>
        <v>Customer 70</v>
      </c>
      <c r="Q399" s="10" t="str">
        <f>VLOOKUP(O:O,Customers!A:C,3,)</f>
        <v>Mombasa</v>
      </c>
      <c r="R399" s="10">
        <f>VLOOKUP(OrderDetails!C:C,Inventory!B:F,5,)</f>
        <v>14233.57</v>
      </c>
      <c r="S399" s="10">
        <f>VLOOKUP(OrderDetails!B:B,Table8[[OrderID]:[DeliveryDays]],5,)</f>
        <v>3</v>
      </c>
    </row>
    <row r="400" spans="1:19" x14ac:dyDescent="0.25">
      <c r="A400" t="s">
        <v>2332</v>
      </c>
      <c r="B400" t="s">
        <v>1891</v>
      </c>
      <c r="C400" t="s">
        <v>301</v>
      </c>
      <c r="D400">
        <v>45</v>
      </c>
      <c r="E400">
        <v>172.11</v>
      </c>
      <c r="F400">
        <v>221.97</v>
      </c>
      <c r="G400">
        <v>225.81</v>
      </c>
      <c r="H400">
        <v>10161.450000000001</v>
      </c>
      <c r="I400">
        <v>7744.95</v>
      </c>
      <c r="J400">
        <v>2416.5</v>
      </c>
      <c r="K400">
        <v>0.23780000000000001</v>
      </c>
      <c r="L400" t="str">
        <f>VLOOKUP(C:C,Products!A:B,2,)</f>
        <v>Product 62</v>
      </c>
      <c r="M400" t="str">
        <f>VLOOKUP(C:C,Products!A:C,3,)</f>
        <v>Dairy</v>
      </c>
      <c r="N400" t="str">
        <f>VLOOKUP(B:B,Orders!A:C,3,)</f>
        <v>WH-NRB-001</v>
      </c>
      <c r="O400" s="10" t="str">
        <f>VLOOKUP(B:B,Orders!A:B,2,)</f>
        <v>CUST-000063</v>
      </c>
      <c r="P400" s="10" t="str">
        <f>VLOOKUP(OrderDetails!O:O,Customers!A:B,2,)</f>
        <v>Customer 63</v>
      </c>
      <c r="Q400" s="10" t="str">
        <f>VLOOKUP(O:O,Customers!A:C,3,)</f>
        <v>Nakuru</v>
      </c>
      <c r="R400" s="10">
        <f>VLOOKUP(OrderDetails!C:C,Inventory!B:F,5,)</f>
        <v>75212.070000000007</v>
      </c>
      <c r="S400" s="10">
        <f>VLOOKUP(OrderDetails!B:B,Table8[[OrderID]:[DeliveryDays]],5,)</f>
        <v>4</v>
      </c>
    </row>
    <row r="401" spans="1:19" x14ac:dyDescent="0.25">
      <c r="A401" t="s">
        <v>2333</v>
      </c>
      <c r="B401" t="s">
        <v>1417</v>
      </c>
      <c r="C401" t="s">
        <v>381</v>
      </c>
      <c r="D401">
        <v>26</v>
      </c>
      <c r="E401">
        <v>336.38</v>
      </c>
      <c r="F401">
        <v>487.38</v>
      </c>
      <c r="G401">
        <v>527.57000000000005</v>
      </c>
      <c r="H401">
        <v>13716.82</v>
      </c>
      <c r="I401">
        <v>8745.8799999999992</v>
      </c>
      <c r="J401">
        <v>4970.9399999999996</v>
      </c>
      <c r="K401">
        <v>0.3624</v>
      </c>
      <c r="L401" t="str">
        <f>VLOOKUP(C:C,Products!A:B,2,)</f>
        <v>Product 102</v>
      </c>
      <c r="M401" t="str">
        <f>VLOOKUP(C:C,Products!A:C,3,)</f>
        <v>Snacks</v>
      </c>
      <c r="N401" t="str">
        <f>VLOOKUP(B:B,Orders!A:C,3,)</f>
        <v>WH-MSA-002</v>
      </c>
      <c r="O401" s="10" t="str">
        <f>VLOOKUP(B:B,Orders!A:B,2,)</f>
        <v>CUST-000017</v>
      </c>
      <c r="P401" s="10" t="str">
        <f>VLOOKUP(OrderDetails!O:O,Customers!A:B,2,)</f>
        <v>Customer 17</v>
      </c>
      <c r="Q401" s="10" t="str">
        <f>VLOOKUP(O:O,Customers!A:C,3,)</f>
        <v>Eldoret</v>
      </c>
      <c r="R401" s="10">
        <f>VLOOKUP(OrderDetails!C:C,Inventory!B:F,5,)</f>
        <v>161462.39999999999</v>
      </c>
      <c r="S401" s="10">
        <f>VLOOKUP(OrderDetails!B:B,Table8[[OrderID]:[DeliveryDays]],5,)</f>
        <v>1</v>
      </c>
    </row>
    <row r="402" spans="1:19" x14ac:dyDescent="0.25">
      <c r="A402" t="s">
        <v>2334</v>
      </c>
      <c r="B402" t="s">
        <v>1691</v>
      </c>
      <c r="C402" t="s">
        <v>269</v>
      </c>
      <c r="D402">
        <v>38</v>
      </c>
      <c r="E402">
        <v>348.14</v>
      </c>
      <c r="F402">
        <v>536.96</v>
      </c>
      <c r="G402">
        <v>588.28</v>
      </c>
      <c r="H402">
        <v>22354.639999999999</v>
      </c>
      <c r="I402">
        <v>13229.32</v>
      </c>
      <c r="J402">
        <v>9125.32</v>
      </c>
      <c r="K402">
        <v>0.40820000000000001</v>
      </c>
      <c r="L402" t="str">
        <f>VLOOKUP(C:C,Products!A:B,2,)</f>
        <v>Product 46</v>
      </c>
      <c r="M402" t="str">
        <f>VLOOKUP(C:C,Products!A:C,3,)</f>
        <v>Dairy</v>
      </c>
      <c r="N402" t="str">
        <f>VLOOKUP(B:B,Orders!A:C,3,)</f>
        <v>WH-MSA-002</v>
      </c>
      <c r="O402" s="10" t="str">
        <f>VLOOKUP(B:B,Orders!A:B,2,)</f>
        <v>CUST-000036</v>
      </c>
      <c r="P402" s="10" t="str">
        <f>VLOOKUP(OrderDetails!O:O,Customers!A:B,2,)</f>
        <v>Customer 36</v>
      </c>
      <c r="Q402" s="10" t="str">
        <f>VLOOKUP(O:O,Customers!A:C,3,)</f>
        <v>Eldoret</v>
      </c>
      <c r="R402" s="10">
        <f>VLOOKUP(OrderDetails!C:C,Inventory!B:F,5,)</f>
        <v>112797.36</v>
      </c>
      <c r="S402" s="10">
        <f>VLOOKUP(OrderDetails!B:B,Table8[[OrderID]:[DeliveryDays]],5,)</f>
        <v>1</v>
      </c>
    </row>
    <row r="403" spans="1:19" x14ac:dyDescent="0.25">
      <c r="A403" t="s">
        <v>2335</v>
      </c>
      <c r="B403" t="s">
        <v>1444</v>
      </c>
      <c r="C403" t="s">
        <v>355</v>
      </c>
      <c r="D403">
        <v>19</v>
      </c>
      <c r="E403">
        <v>449.25</v>
      </c>
      <c r="F403">
        <v>562.36</v>
      </c>
      <c r="G403">
        <v>570.05999999999995</v>
      </c>
      <c r="H403">
        <v>10831.14</v>
      </c>
      <c r="I403">
        <v>8535.75</v>
      </c>
      <c r="J403">
        <v>2295.39</v>
      </c>
      <c r="K403">
        <v>0.21190000000000001</v>
      </c>
      <c r="L403" t="str">
        <f>VLOOKUP(C:C,Products!A:B,2,)</f>
        <v>Product 89</v>
      </c>
      <c r="M403" t="str">
        <f>VLOOKUP(C:C,Products!A:C,3,)</f>
        <v>Frozen</v>
      </c>
      <c r="N403" t="str">
        <f>VLOOKUP(B:B,Orders!A:C,3,)</f>
        <v>WH-NKR-004</v>
      </c>
      <c r="O403" s="10" t="str">
        <f>VLOOKUP(B:B,Orders!A:B,2,)</f>
        <v>CUST-000064</v>
      </c>
      <c r="P403" s="10" t="str">
        <f>VLOOKUP(OrderDetails!O:O,Customers!A:B,2,)</f>
        <v>Customer 64</v>
      </c>
      <c r="Q403" s="10" t="str">
        <f>VLOOKUP(O:O,Customers!A:C,3,)</f>
        <v>Mombasa</v>
      </c>
      <c r="R403" s="10">
        <f>VLOOKUP(OrderDetails!C:C,Inventory!B:F,5,)</f>
        <v>146455.5</v>
      </c>
      <c r="S403" s="10">
        <f>VLOOKUP(OrderDetails!B:B,Table8[[OrderID]:[DeliveryDays]],5,)</f>
        <v>5</v>
      </c>
    </row>
    <row r="404" spans="1:19" x14ac:dyDescent="0.25">
      <c r="A404" t="s">
        <v>2336</v>
      </c>
      <c r="B404" t="s">
        <v>1604</v>
      </c>
      <c r="C404" t="s">
        <v>198</v>
      </c>
      <c r="D404">
        <v>14</v>
      </c>
      <c r="E404">
        <v>59.26</v>
      </c>
      <c r="F404">
        <v>82.73</v>
      </c>
      <c r="G404">
        <v>88.95</v>
      </c>
      <c r="H404">
        <v>1245.3</v>
      </c>
      <c r="I404">
        <v>829.64</v>
      </c>
      <c r="J404">
        <v>415.66</v>
      </c>
      <c r="K404">
        <v>0.33379999999999999</v>
      </c>
      <c r="L404" t="str">
        <f>VLOOKUP(C:C,Products!A:B,2,)</f>
        <v>Product 11</v>
      </c>
      <c r="M404" t="str">
        <f>VLOOKUP(C:C,Products!A:C,3,)</f>
        <v>Frozen</v>
      </c>
      <c r="N404" t="str">
        <f>VLOOKUP(B:B,Orders!A:C,3,)</f>
        <v>WH-NRB-001</v>
      </c>
      <c r="O404" s="10" t="str">
        <f>VLOOKUP(B:B,Orders!A:B,2,)</f>
        <v>CUST-000060</v>
      </c>
      <c r="P404" s="10" t="str">
        <f>VLOOKUP(OrderDetails!O:O,Customers!A:B,2,)</f>
        <v>Customer 60</v>
      </c>
      <c r="Q404" s="10" t="str">
        <f>VLOOKUP(O:O,Customers!A:C,3,)</f>
        <v>Nakuru</v>
      </c>
      <c r="R404" s="10">
        <f>VLOOKUP(OrderDetails!C:C,Inventory!B:F,5,)</f>
        <v>14044.62</v>
      </c>
      <c r="S404" s="10">
        <f>VLOOKUP(OrderDetails!B:B,Table8[[OrderID]:[DeliveryDays]],5,)</f>
        <v>3</v>
      </c>
    </row>
    <row r="405" spans="1:19" x14ac:dyDescent="0.25">
      <c r="A405" t="s">
        <v>2337</v>
      </c>
      <c r="B405" t="s">
        <v>1546</v>
      </c>
      <c r="C405" t="s">
        <v>321</v>
      </c>
      <c r="D405">
        <v>19</v>
      </c>
      <c r="E405">
        <v>139.41999999999999</v>
      </c>
      <c r="F405">
        <v>218.06</v>
      </c>
      <c r="G405">
        <v>208.9</v>
      </c>
      <c r="H405">
        <v>3969.1</v>
      </c>
      <c r="I405">
        <v>2648.98</v>
      </c>
      <c r="J405">
        <v>1320.12</v>
      </c>
      <c r="K405">
        <v>0.33260000000000001</v>
      </c>
      <c r="L405" t="str">
        <f>VLOOKUP(C:C,Products!A:B,2,)</f>
        <v>Product 72</v>
      </c>
      <c r="M405" t="str">
        <f>VLOOKUP(C:C,Products!A:C,3,)</f>
        <v>Household</v>
      </c>
      <c r="N405" t="str">
        <f>VLOOKUP(B:B,Orders!A:C,3,)</f>
        <v>WH-NRB-001</v>
      </c>
      <c r="O405" s="10" t="str">
        <f>VLOOKUP(B:B,Orders!A:B,2,)</f>
        <v>CUST-000045</v>
      </c>
      <c r="P405" s="10" t="str">
        <f>VLOOKUP(OrderDetails!O:O,Customers!A:B,2,)</f>
        <v>Customer 45</v>
      </c>
      <c r="Q405" s="10" t="str">
        <f>VLOOKUP(O:O,Customers!A:C,3,)</f>
        <v>Mombasa</v>
      </c>
      <c r="R405" s="10">
        <f>VLOOKUP(OrderDetails!C:C,Inventory!B:F,5,)</f>
        <v>45032.66</v>
      </c>
      <c r="S405" s="10">
        <f>VLOOKUP(OrderDetails!B:B,Table8[[OrderID]:[DeliveryDays]],5,)</f>
        <v>6</v>
      </c>
    </row>
    <row r="406" spans="1:19" x14ac:dyDescent="0.25">
      <c r="A406" t="s">
        <v>2338</v>
      </c>
      <c r="B406" t="s">
        <v>720</v>
      </c>
      <c r="C406" t="s">
        <v>191</v>
      </c>
      <c r="D406">
        <v>46</v>
      </c>
      <c r="E406">
        <v>439.78</v>
      </c>
      <c r="F406">
        <v>682.21</v>
      </c>
      <c r="G406">
        <v>734.83</v>
      </c>
      <c r="H406">
        <v>33802.18</v>
      </c>
      <c r="I406">
        <v>20229.88</v>
      </c>
      <c r="J406">
        <v>13572.3</v>
      </c>
      <c r="K406">
        <v>0.40150000000000002</v>
      </c>
      <c r="L406" t="str">
        <f>VLOOKUP(C:C,Products!A:B,2,)</f>
        <v>Product 8</v>
      </c>
      <c r="M406" t="str">
        <f>VLOOKUP(C:C,Products!A:C,3,)</f>
        <v>Snacks</v>
      </c>
      <c r="N406" t="str">
        <f>VLOOKUP(B:B,Orders!A:C,3,)</f>
        <v>WH-MSA-002</v>
      </c>
      <c r="O406" s="10" t="str">
        <f>VLOOKUP(B:B,Orders!A:B,2,)</f>
        <v>CUST-000061</v>
      </c>
      <c r="P406" s="10" t="str">
        <f>VLOOKUP(OrderDetails!O:O,Customers!A:B,2,)</f>
        <v>Customer 61</v>
      </c>
      <c r="Q406" s="10" t="str">
        <f>VLOOKUP(O:O,Customers!A:C,3,)</f>
        <v>Eldoret</v>
      </c>
      <c r="R406" s="10">
        <f>VLOOKUP(OrderDetails!C:C,Inventory!B:F,5,)</f>
        <v>94552.7</v>
      </c>
      <c r="S406" s="10">
        <f>VLOOKUP(OrderDetails!B:B,Table8[[OrderID]:[DeliveryDays]],5,)</f>
        <v>6</v>
      </c>
    </row>
    <row r="407" spans="1:19" x14ac:dyDescent="0.25">
      <c r="A407" t="s">
        <v>2339</v>
      </c>
      <c r="B407" t="s">
        <v>635</v>
      </c>
      <c r="C407" t="s">
        <v>371</v>
      </c>
      <c r="D407">
        <v>33</v>
      </c>
      <c r="E407">
        <v>285.23</v>
      </c>
      <c r="F407">
        <v>389.02</v>
      </c>
      <c r="G407">
        <v>406.3</v>
      </c>
      <c r="H407">
        <v>13407.9</v>
      </c>
      <c r="I407">
        <v>9412.59</v>
      </c>
      <c r="J407">
        <v>3995.31</v>
      </c>
      <c r="K407">
        <v>0.29799999999999999</v>
      </c>
      <c r="L407" t="str">
        <f>VLOOKUP(C:C,Products!A:B,2,)</f>
        <v>Product 97</v>
      </c>
      <c r="M407" t="str">
        <f>VLOOKUP(C:C,Products!A:C,3,)</f>
        <v>Dairy</v>
      </c>
      <c r="N407" t="str">
        <f>VLOOKUP(B:B,Orders!A:C,3,)</f>
        <v>WH-MSA-002</v>
      </c>
      <c r="O407" s="10" t="str">
        <f>VLOOKUP(B:B,Orders!A:B,2,)</f>
        <v>CUST-000054</v>
      </c>
      <c r="P407" s="10" t="str">
        <f>VLOOKUP(OrderDetails!O:O,Customers!A:B,2,)</f>
        <v>Customer 54</v>
      </c>
      <c r="Q407" s="10" t="str">
        <f>VLOOKUP(O:O,Customers!A:C,3,)</f>
        <v>Nakuru</v>
      </c>
      <c r="R407" s="10">
        <f>VLOOKUP(OrderDetails!C:C,Inventory!B:F,5,)</f>
        <v>47062.95</v>
      </c>
      <c r="S407" s="10">
        <f>VLOOKUP(OrderDetails!B:B,Table8[[OrderID]:[DeliveryDays]],5,)</f>
        <v>6</v>
      </c>
    </row>
    <row r="408" spans="1:19" x14ac:dyDescent="0.25">
      <c r="A408" t="s">
        <v>2340</v>
      </c>
      <c r="B408" t="s">
        <v>1793</v>
      </c>
      <c r="C408" t="s">
        <v>411</v>
      </c>
      <c r="D408">
        <v>27</v>
      </c>
      <c r="E408">
        <v>411.65</v>
      </c>
      <c r="F408">
        <v>555.02</v>
      </c>
      <c r="G408">
        <v>567.96</v>
      </c>
      <c r="H408">
        <v>15334.92</v>
      </c>
      <c r="I408">
        <v>11114.55</v>
      </c>
      <c r="J408">
        <v>4220.37</v>
      </c>
      <c r="K408">
        <v>0.2752</v>
      </c>
      <c r="L408" t="str">
        <f>VLOOKUP(C:C,Products!A:B,2,)</f>
        <v>Product 117</v>
      </c>
      <c r="M408" t="str">
        <f>VLOOKUP(C:C,Products!A:C,3,)</f>
        <v>Household</v>
      </c>
      <c r="N408" t="str">
        <f>VLOOKUP(B:B,Orders!A:C,3,)</f>
        <v>WH-NRB-001</v>
      </c>
      <c r="O408" s="10" t="str">
        <f>VLOOKUP(B:B,Orders!A:B,2,)</f>
        <v>CUST-000063</v>
      </c>
      <c r="P408" s="10" t="str">
        <f>VLOOKUP(OrderDetails!O:O,Customers!A:B,2,)</f>
        <v>Customer 63</v>
      </c>
      <c r="Q408" s="10" t="str">
        <f>VLOOKUP(O:O,Customers!A:C,3,)</f>
        <v>Nakuru</v>
      </c>
      <c r="R408" s="10">
        <f>VLOOKUP(OrderDetails!C:C,Inventory!B:F,5,)</f>
        <v>41165</v>
      </c>
      <c r="S408" s="10">
        <f>VLOOKUP(OrderDetails!B:B,Table8[[OrderID]:[DeliveryDays]],5,)</f>
        <v>3</v>
      </c>
    </row>
    <row r="409" spans="1:19" x14ac:dyDescent="0.25">
      <c r="A409" t="s">
        <v>2341</v>
      </c>
      <c r="B409" t="s">
        <v>1538</v>
      </c>
      <c r="C409" t="s">
        <v>319</v>
      </c>
      <c r="D409">
        <v>21</v>
      </c>
      <c r="E409">
        <v>397.51</v>
      </c>
      <c r="F409">
        <v>509.84</v>
      </c>
      <c r="G409">
        <v>552.41</v>
      </c>
      <c r="H409">
        <v>11600.61</v>
      </c>
      <c r="I409">
        <v>8347.7099999999991</v>
      </c>
      <c r="J409">
        <v>3252.9</v>
      </c>
      <c r="K409">
        <v>0.28039999999999998</v>
      </c>
      <c r="L409" t="str">
        <f>VLOOKUP(C:C,Products!A:B,2,)</f>
        <v>Product 71</v>
      </c>
      <c r="M409" t="str">
        <f>VLOOKUP(C:C,Products!A:C,3,)</f>
        <v>Dairy</v>
      </c>
      <c r="N409" t="str">
        <f>VLOOKUP(B:B,Orders!A:C,3,)</f>
        <v>WH-NKR-004</v>
      </c>
      <c r="O409" s="10" t="str">
        <f>VLOOKUP(B:B,Orders!A:B,2,)</f>
        <v>CUST-000077</v>
      </c>
      <c r="P409" s="10" t="str">
        <f>VLOOKUP(OrderDetails!O:O,Customers!A:B,2,)</f>
        <v>Customer 77</v>
      </c>
      <c r="Q409" s="10" t="str">
        <f>VLOOKUP(O:O,Customers!A:C,3,)</f>
        <v>Nairobi</v>
      </c>
      <c r="R409" s="10">
        <f>VLOOKUP(OrderDetails!C:C,Inventory!B:F,5,)</f>
        <v>96197.42</v>
      </c>
      <c r="S409" s="10">
        <f>VLOOKUP(OrderDetails!B:B,Table8[[OrderID]:[DeliveryDays]],5,)</f>
        <v>3</v>
      </c>
    </row>
    <row r="410" spans="1:19" x14ac:dyDescent="0.25">
      <c r="A410" t="s">
        <v>2342</v>
      </c>
      <c r="B410" t="s">
        <v>1244</v>
      </c>
      <c r="C410" t="s">
        <v>305</v>
      </c>
      <c r="D410">
        <v>13</v>
      </c>
      <c r="E410">
        <v>210.54</v>
      </c>
      <c r="F410">
        <v>327.83</v>
      </c>
      <c r="G410">
        <v>353.01</v>
      </c>
      <c r="H410">
        <v>4589.13</v>
      </c>
      <c r="I410">
        <v>2737.02</v>
      </c>
      <c r="J410">
        <v>1852.11</v>
      </c>
      <c r="K410">
        <v>0.40360000000000001</v>
      </c>
      <c r="L410" t="str">
        <f>VLOOKUP(C:C,Products!A:B,2,)</f>
        <v>Product 64</v>
      </c>
      <c r="M410" t="str">
        <f>VLOOKUP(C:C,Products!A:C,3,)</f>
        <v>Produce</v>
      </c>
      <c r="N410" t="str">
        <f>VLOOKUP(B:B,Orders!A:C,3,)</f>
        <v>WH-NRB-001</v>
      </c>
      <c r="O410" s="10" t="str">
        <f>VLOOKUP(B:B,Orders!A:B,2,)</f>
        <v>CUST-000040</v>
      </c>
      <c r="P410" s="10" t="str">
        <f>VLOOKUP(OrderDetails!O:O,Customers!A:B,2,)</f>
        <v>Customer 40</v>
      </c>
      <c r="Q410" s="10" t="str">
        <f>VLOOKUP(O:O,Customers!A:C,3,)</f>
        <v>Nairobi</v>
      </c>
      <c r="R410" s="10">
        <f>VLOOKUP(OrderDetails!C:C,Inventory!B:F,5,)</f>
        <v>34528.559999999998</v>
      </c>
      <c r="S410" s="10">
        <f>VLOOKUP(OrderDetails!B:B,Table8[[OrderID]:[DeliveryDays]],5,)</f>
        <v>2</v>
      </c>
    </row>
    <row r="411" spans="1:19" x14ac:dyDescent="0.25">
      <c r="A411" t="s">
        <v>2343</v>
      </c>
      <c r="B411" t="s">
        <v>816</v>
      </c>
      <c r="C411" t="s">
        <v>381</v>
      </c>
      <c r="D411">
        <v>40</v>
      </c>
      <c r="E411">
        <v>336.38</v>
      </c>
      <c r="F411">
        <v>487.38</v>
      </c>
      <c r="G411">
        <v>484.72</v>
      </c>
      <c r="H411">
        <v>19388.8</v>
      </c>
      <c r="I411">
        <v>13455.2</v>
      </c>
      <c r="J411">
        <v>5933.6</v>
      </c>
      <c r="K411">
        <v>0.30599999999999999</v>
      </c>
      <c r="L411" t="str">
        <f>VLOOKUP(C:C,Products!A:B,2,)</f>
        <v>Product 102</v>
      </c>
      <c r="M411" t="str">
        <f>VLOOKUP(C:C,Products!A:C,3,)</f>
        <v>Snacks</v>
      </c>
      <c r="N411" t="str">
        <f>VLOOKUP(B:B,Orders!A:C,3,)</f>
        <v>WH-NKR-004</v>
      </c>
      <c r="O411" s="10" t="str">
        <f>VLOOKUP(B:B,Orders!A:B,2,)</f>
        <v>CUST-000064</v>
      </c>
      <c r="P411" s="10" t="str">
        <f>VLOOKUP(OrderDetails!O:O,Customers!A:B,2,)</f>
        <v>Customer 64</v>
      </c>
      <c r="Q411" s="10" t="str">
        <f>VLOOKUP(O:O,Customers!A:C,3,)</f>
        <v>Mombasa</v>
      </c>
      <c r="R411" s="10">
        <f>VLOOKUP(OrderDetails!C:C,Inventory!B:F,5,)</f>
        <v>161462.39999999999</v>
      </c>
      <c r="S411" s="10">
        <f>VLOOKUP(OrderDetails!B:B,Table8[[OrderID]:[DeliveryDays]],5,)</f>
        <v>1</v>
      </c>
    </row>
    <row r="412" spans="1:19" x14ac:dyDescent="0.25">
      <c r="A412" t="s">
        <v>2344</v>
      </c>
      <c r="B412" t="s">
        <v>751</v>
      </c>
      <c r="C412" t="s">
        <v>218</v>
      </c>
      <c r="D412">
        <v>13</v>
      </c>
      <c r="E412">
        <v>325.33</v>
      </c>
      <c r="F412">
        <v>516.25</v>
      </c>
      <c r="G412">
        <v>551.73</v>
      </c>
      <c r="H412">
        <v>7172.49</v>
      </c>
      <c r="I412">
        <v>4229.29</v>
      </c>
      <c r="J412">
        <v>2943.2</v>
      </c>
      <c r="K412">
        <v>0.4103</v>
      </c>
      <c r="L412" t="str">
        <f>VLOOKUP(C:C,Products!A:B,2,)</f>
        <v>Product 21</v>
      </c>
      <c r="M412" t="str">
        <f>VLOOKUP(C:C,Products!A:C,3,)</f>
        <v>Beverages</v>
      </c>
      <c r="N412" t="str">
        <f>VLOOKUP(B:B,Orders!A:C,3,)</f>
        <v>WH-NRB-001</v>
      </c>
      <c r="O412" s="10" t="str">
        <f>VLOOKUP(B:B,Orders!A:B,2,)</f>
        <v>CUST-000017</v>
      </c>
      <c r="P412" s="10" t="str">
        <f>VLOOKUP(OrderDetails!O:O,Customers!A:B,2,)</f>
        <v>Customer 17</v>
      </c>
      <c r="Q412" s="10" t="str">
        <f>VLOOKUP(O:O,Customers!A:C,3,)</f>
        <v>Eldoret</v>
      </c>
      <c r="R412" s="10">
        <f>VLOOKUP(OrderDetails!C:C,Inventory!B:F,5,)</f>
        <v>44244.88</v>
      </c>
      <c r="S412" s="10">
        <f>VLOOKUP(OrderDetails!B:B,Table8[[OrderID]:[DeliveryDays]],5,)</f>
        <v>2</v>
      </c>
    </row>
    <row r="413" spans="1:19" x14ac:dyDescent="0.25">
      <c r="A413" t="s">
        <v>2345</v>
      </c>
      <c r="B413" t="s">
        <v>1366</v>
      </c>
      <c r="C413" t="s">
        <v>321</v>
      </c>
      <c r="D413">
        <v>20</v>
      </c>
      <c r="E413">
        <v>139.41999999999999</v>
      </c>
      <c r="F413">
        <v>218.06</v>
      </c>
      <c r="G413">
        <v>210.41</v>
      </c>
      <c r="H413">
        <v>4208.2</v>
      </c>
      <c r="I413">
        <v>2788.4</v>
      </c>
      <c r="J413">
        <v>1419.8</v>
      </c>
      <c r="K413">
        <v>0.33739999999999998</v>
      </c>
      <c r="L413" t="str">
        <f>VLOOKUP(C:C,Products!A:B,2,)</f>
        <v>Product 72</v>
      </c>
      <c r="M413" t="str">
        <f>VLOOKUP(C:C,Products!A:C,3,)</f>
        <v>Household</v>
      </c>
      <c r="N413" t="str">
        <f>VLOOKUP(B:B,Orders!A:C,3,)</f>
        <v>WH-NRB-001</v>
      </c>
      <c r="O413" s="10" t="str">
        <f>VLOOKUP(B:B,Orders!A:B,2,)</f>
        <v>CUST-000028</v>
      </c>
      <c r="P413" s="10" t="str">
        <f>VLOOKUP(OrderDetails!O:O,Customers!A:B,2,)</f>
        <v>Customer 28</v>
      </c>
      <c r="Q413" s="10" t="str">
        <f>VLOOKUP(O:O,Customers!A:C,3,)</f>
        <v>Nakuru</v>
      </c>
      <c r="R413" s="10">
        <f>VLOOKUP(OrderDetails!C:C,Inventory!B:F,5,)</f>
        <v>45032.66</v>
      </c>
      <c r="S413" s="10">
        <f>VLOOKUP(OrderDetails!B:B,Table8[[OrderID]:[DeliveryDays]],5,)</f>
        <v>4</v>
      </c>
    </row>
    <row r="414" spans="1:19" x14ac:dyDescent="0.25">
      <c r="A414" t="s">
        <v>2346</v>
      </c>
      <c r="B414" t="s">
        <v>1315</v>
      </c>
      <c r="C414" t="s">
        <v>407</v>
      </c>
      <c r="D414">
        <v>40</v>
      </c>
      <c r="E414">
        <v>335.03</v>
      </c>
      <c r="F414">
        <v>441.68</v>
      </c>
      <c r="G414">
        <v>474.11</v>
      </c>
      <c r="H414">
        <v>18964.400000000001</v>
      </c>
      <c r="I414">
        <v>13401.2</v>
      </c>
      <c r="J414">
        <v>5563.2</v>
      </c>
      <c r="K414">
        <v>0.29330000000000001</v>
      </c>
      <c r="L414" t="str">
        <f>VLOOKUP(C:C,Products!A:B,2,)</f>
        <v>Product 115</v>
      </c>
      <c r="M414" t="str">
        <f>VLOOKUP(C:C,Products!A:C,3,)</f>
        <v>Beverages</v>
      </c>
      <c r="N414" t="str">
        <f>VLOOKUP(B:B,Orders!A:C,3,)</f>
        <v>WH-KSM-003</v>
      </c>
      <c r="O414" s="10" t="str">
        <f>VLOOKUP(B:B,Orders!A:B,2,)</f>
        <v>CUST-000054</v>
      </c>
      <c r="P414" s="10" t="str">
        <f>VLOOKUP(OrderDetails!O:O,Customers!A:B,2,)</f>
        <v>Customer 54</v>
      </c>
      <c r="Q414" s="10" t="str">
        <f>VLOOKUP(O:O,Customers!A:C,3,)</f>
        <v>Nakuru</v>
      </c>
      <c r="R414" s="10">
        <f>VLOOKUP(OrderDetails!C:C,Inventory!B:F,5,)</f>
        <v>147748.23000000001</v>
      </c>
      <c r="S414" s="10">
        <f>VLOOKUP(OrderDetails!B:B,Table8[[OrderID]:[DeliveryDays]],5,)</f>
        <v>1</v>
      </c>
    </row>
    <row r="415" spans="1:19" x14ac:dyDescent="0.25">
      <c r="A415" t="s">
        <v>2347</v>
      </c>
      <c r="B415" t="s">
        <v>1607</v>
      </c>
      <c r="C415" t="s">
        <v>413</v>
      </c>
      <c r="D415">
        <v>37</v>
      </c>
      <c r="E415">
        <v>133.96</v>
      </c>
      <c r="F415">
        <v>168.59</v>
      </c>
      <c r="G415">
        <v>177.24</v>
      </c>
      <c r="H415">
        <v>6557.88</v>
      </c>
      <c r="I415">
        <v>4956.5200000000004</v>
      </c>
      <c r="J415">
        <v>1601.36</v>
      </c>
      <c r="K415">
        <v>0.2442</v>
      </c>
      <c r="L415" t="str">
        <f>VLOOKUP(C:C,Products!A:B,2,)</f>
        <v>Product 118</v>
      </c>
      <c r="M415" t="str">
        <f>VLOOKUP(C:C,Products!A:C,3,)</f>
        <v>Household</v>
      </c>
      <c r="N415" t="str">
        <f>VLOOKUP(B:B,Orders!A:C,3,)</f>
        <v>WH-MSA-002</v>
      </c>
      <c r="O415" s="10" t="str">
        <f>VLOOKUP(B:B,Orders!A:B,2,)</f>
        <v>CUST-000012</v>
      </c>
      <c r="P415" s="10" t="str">
        <f>VLOOKUP(OrderDetails!O:O,Customers!A:B,2,)</f>
        <v>Customer 12</v>
      </c>
      <c r="Q415" s="10" t="str">
        <f>VLOOKUP(O:O,Customers!A:C,3,)</f>
        <v>Eldoret</v>
      </c>
      <c r="R415" s="10">
        <f>VLOOKUP(OrderDetails!C:C,Inventory!B:F,5,)</f>
        <v>48091.64</v>
      </c>
      <c r="S415" s="10">
        <f>VLOOKUP(OrderDetails!B:B,Table8[[OrderID]:[DeliveryDays]],5,)</f>
        <v>1</v>
      </c>
    </row>
    <row r="416" spans="1:19" x14ac:dyDescent="0.25">
      <c r="A416" t="s">
        <v>2348</v>
      </c>
      <c r="B416" t="s">
        <v>1094</v>
      </c>
      <c r="C416" t="s">
        <v>303</v>
      </c>
      <c r="D416">
        <v>35</v>
      </c>
      <c r="E416">
        <v>422.93</v>
      </c>
      <c r="F416">
        <v>665.54</v>
      </c>
      <c r="G416">
        <v>641.03</v>
      </c>
      <c r="H416">
        <v>22436.05</v>
      </c>
      <c r="I416">
        <v>14802.55</v>
      </c>
      <c r="J416">
        <v>7633.5</v>
      </c>
      <c r="K416">
        <v>0.3402</v>
      </c>
      <c r="L416" t="str">
        <f>VLOOKUP(C:C,Products!A:B,2,)</f>
        <v>Product 63</v>
      </c>
      <c r="M416" t="str">
        <f>VLOOKUP(C:C,Products!A:C,3,)</f>
        <v>Household</v>
      </c>
      <c r="N416" t="str">
        <f>VLOOKUP(B:B,Orders!A:C,3,)</f>
        <v>WH-NKR-004</v>
      </c>
      <c r="O416" s="10" t="str">
        <f>VLOOKUP(B:B,Orders!A:B,2,)</f>
        <v>CUST-000069</v>
      </c>
      <c r="P416" s="10" t="str">
        <f>VLOOKUP(OrderDetails!O:O,Customers!A:B,2,)</f>
        <v>Customer 69</v>
      </c>
      <c r="Q416" s="10" t="str">
        <f>VLOOKUP(O:O,Customers!A:C,3,)</f>
        <v>Nairobi</v>
      </c>
      <c r="R416" s="10">
        <f>VLOOKUP(OrderDetails!C:C,Inventory!B:F,5,)</f>
        <v>209773.28</v>
      </c>
      <c r="S416" s="10">
        <f>VLOOKUP(OrderDetails!B:B,Table8[[OrderID]:[DeliveryDays]],5,)</f>
        <v>4</v>
      </c>
    </row>
    <row r="417" spans="1:19" x14ac:dyDescent="0.25">
      <c r="A417" t="s">
        <v>2349</v>
      </c>
      <c r="B417" t="s">
        <v>1059</v>
      </c>
      <c r="C417" t="s">
        <v>347</v>
      </c>
      <c r="D417">
        <v>10</v>
      </c>
      <c r="E417">
        <v>189.94</v>
      </c>
      <c r="F417">
        <v>277.74</v>
      </c>
      <c r="G417">
        <v>292.31</v>
      </c>
      <c r="H417">
        <v>2923.1</v>
      </c>
      <c r="I417">
        <v>1899.4</v>
      </c>
      <c r="J417">
        <v>1023.7</v>
      </c>
      <c r="K417">
        <v>0.35020000000000001</v>
      </c>
      <c r="L417" t="str">
        <f>VLOOKUP(C:C,Products!A:B,2,)</f>
        <v>Product 85</v>
      </c>
      <c r="M417" t="str">
        <f>VLOOKUP(C:C,Products!A:C,3,)</f>
        <v>Snacks</v>
      </c>
      <c r="N417" t="str">
        <f>VLOOKUP(B:B,Orders!A:C,3,)</f>
        <v>WH-NRB-001</v>
      </c>
      <c r="O417" s="10" t="str">
        <f>VLOOKUP(B:B,Orders!A:B,2,)</f>
        <v>CUST-000008</v>
      </c>
      <c r="P417" s="10" t="str">
        <f>VLOOKUP(OrderDetails!O:O,Customers!A:B,2,)</f>
        <v>Customer 8</v>
      </c>
      <c r="Q417" s="10" t="str">
        <f>VLOOKUP(O:O,Customers!A:C,3,)</f>
        <v>Mombasa</v>
      </c>
      <c r="R417" s="10">
        <f>VLOOKUP(OrderDetails!C:C,Inventory!B:F,5,)</f>
        <v>73316.84</v>
      </c>
      <c r="S417" s="10">
        <f>VLOOKUP(OrderDetails!B:B,Table8[[OrderID]:[DeliveryDays]],5,)</f>
        <v>5</v>
      </c>
    </row>
    <row r="418" spans="1:19" x14ac:dyDescent="0.25">
      <c r="A418" t="s">
        <v>2350</v>
      </c>
      <c r="B418" t="s">
        <v>1003</v>
      </c>
      <c r="C418" t="s">
        <v>305</v>
      </c>
      <c r="D418">
        <v>14</v>
      </c>
      <c r="E418">
        <v>210.54</v>
      </c>
      <c r="F418">
        <v>327.83</v>
      </c>
      <c r="G418">
        <v>339.99</v>
      </c>
      <c r="H418">
        <v>4759.8599999999997</v>
      </c>
      <c r="I418">
        <v>2947.56</v>
      </c>
      <c r="J418">
        <v>1812.3</v>
      </c>
      <c r="K418">
        <v>0.38069999999999998</v>
      </c>
      <c r="L418" t="str">
        <f>VLOOKUP(C:C,Products!A:B,2,)</f>
        <v>Product 64</v>
      </c>
      <c r="M418" t="str">
        <f>VLOOKUP(C:C,Products!A:C,3,)</f>
        <v>Produce</v>
      </c>
      <c r="N418" t="str">
        <f>VLOOKUP(B:B,Orders!A:C,3,)</f>
        <v>WH-KSM-003</v>
      </c>
      <c r="O418" s="10" t="str">
        <f>VLOOKUP(B:B,Orders!A:B,2,)</f>
        <v>CUST-000024</v>
      </c>
      <c r="P418" s="10" t="str">
        <f>VLOOKUP(OrderDetails!O:O,Customers!A:B,2,)</f>
        <v>Customer 24</v>
      </c>
      <c r="Q418" s="10" t="str">
        <f>VLOOKUP(O:O,Customers!A:C,3,)</f>
        <v>Eldoret</v>
      </c>
      <c r="R418" s="10">
        <f>VLOOKUP(OrderDetails!C:C,Inventory!B:F,5,)</f>
        <v>34528.559999999998</v>
      </c>
      <c r="S418" s="10">
        <f>VLOOKUP(OrderDetails!B:B,Table8[[OrderID]:[DeliveryDays]],5,)</f>
        <v>3</v>
      </c>
    </row>
    <row r="419" spans="1:19" x14ac:dyDescent="0.25">
      <c r="A419" t="s">
        <v>2351</v>
      </c>
      <c r="B419" t="s">
        <v>563</v>
      </c>
      <c r="C419" t="s">
        <v>417</v>
      </c>
      <c r="D419">
        <v>20</v>
      </c>
      <c r="E419">
        <v>292.7</v>
      </c>
      <c r="F419">
        <v>384.02</v>
      </c>
      <c r="G419">
        <v>399.07</v>
      </c>
      <c r="H419">
        <v>7981.4</v>
      </c>
      <c r="I419">
        <v>5854</v>
      </c>
      <c r="J419">
        <v>2127.4</v>
      </c>
      <c r="K419">
        <v>0.26650000000000001</v>
      </c>
      <c r="L419" t="str">
        <f>VLOOKUP(C:C,Products!A:B,2,)</f>
        <v>Product 120</v>
      </c>
      <c r="M419" t="str">
        <f>VLOOKUP(C:C,Products!A:C,3,)</f>
        <v>Frozen</v>
      </c>
      <c r="N419" t="str">
        <f>VLOOKUP(B:B,Orders!A:C,3,)</f>
        <v>WH-MSA-002</v>
      </c>
      <c r="O419" s="10" t="str">
        <f>VLOOKUP(B:B,Orders!A:B,2,)</f>
        <v>CUST-000076</v>
      </c>
      <c r="P419" s="10" t="str">
        <f>VLOOKUP(OrderDetails!O:O,Customers!A:B,2,)</f>
        <v>Customer 76</v>
      </c>
      <c r="Q419" s="10" t="str">
        <f>VLOOKUP(O:O,Customers!A:C,3,)</f>
        <v>Kisumu</v>
      </c>
      <c r="R419" s="10">
        <f>VLOOKUP(OrderDetails!C:C,Inventory!B:F,5,)</f>
        <v>76980.100000000006</v>
      </c>
      <c r="S419" s="10">
        <f>VLOOKUP(OrderDetails!B:B,Table8[[OrderID]:[DeliveryDays]],5,)</f>
        <v>2</v>
      </c>
    </row>
    <row r="420" spans="1:19" x14ac:dyDescent="0.25">
      <c r="A420" t="s">
        <v>2352</v>
      </c>
      <c r="B420" t="s">
        <v>854</v>
      </c>
      <c r="C420" t="s">
        <v>216</v>
      </c>
      <c r="D420">
        <v>8</v>
      </c>
      <c r="E420">
        <v>181.05</v>
      </c>
      <c r="F420">
        <v>287.89</v>
      </c>
      <c r="G420">
        <v>286.06</v>
      </c>
      <c r="H420">
        <v>2288.48</v>
      </c>
      <c r="I420">
        <v>1448.4</v>
      </c>
      <c r="J420">
        <v>840.08</v>
      </c>
      <c r="K420">
        <v>0.36709999999999998</v>
      </c>
      <c r="L420" t="str">
        <f>VLOOKUP(C:C,Products!A:B,2,)</f>
        <v>Product 20</v>
      </c>
      <c r="M420" t="str">
        <f>VLOOKUP(C:C,Products!A:C,3,)</f>
        <v>Frozen</v>
      </c>
      <c r="N420" t="str">
        <f>VLOOKUP(B:B,Orders!A:C,3,)</f>
        <v>WH-MSA-002</v>
      </c>
      <c r="O420" s="10" t="str">
        <f>VLOOKUP(B:B,Orders!A:B,2,)</f>
        <v>CUST-000035</v>
      </c>
      <c r="P420" s="10" t="str">
        <f>VLOOKUP(OrderDetails!O:O,Customers!A:B,2,)</f>
        <v>Customer 35</v>
      </c>
      <c r="Q420" s="10" t="str">
        <f>VLOOKUP(O:O,Customers!A:C,3,)</f>
        <v>Nairobi</v>
      </c>
      <c r="R420" s="10">
        <f>VLOOKUP(OrderDetails!C:C,Inventory!B:F,5,)</f>
        <v>28786.95</v>
      </c>
      <c r="S420" s="10">
        <f>VLOOKUP(OrderDetails!B:B,Table8[[OrderID]:[DeliveryDays]],5,)</f>
        <v>2</v>
      </c>
    </row>
    <row r="421" spans="1:19" x14ac:dyDescent="0.25">
      <c r="A421" t="s">
        <v>2353</v>
      </c>
      <c r="B421" t="s">
        <v>1902</v>
      </c>
      <c r="C421" t="s">
        <v>191</v>
      </c>
      <c r="D421">
        <v>26</v>
      </c>
      <c r="E421">
        <v>439.78</v>
      </c>
      <c r="F421">
        <v>682.21</v>
      </c>
      <c r="G421">
        <v>675.37</v>
      </c>
      <c r="H421">
        <v>17559.62</v>
      </c>
      <c r="I421">
        <v>11434.28</v>
      </c>
      <c r="J421">
        <v>6125.34</v>
      </c>
      <c r="K421">
        <v>0.3488</v>
      </c>
      <c r="L421" t="str">
        <f>VLOOKUP(C:C,Products!A:B,2,)</f>
        <v>Product 8</v>
      </c>
      <c r="M421" t="str">
        <f>VLOOKUP(C:C,Products!A:C,3,)</f>
        <v>Snacks</v>
      </c>
      <c r="N421" t="str">
        <f>VLOOKUP(B:B,Orders!A:C,3,)</f>
        <v>WH-MSA-002</v>
      </c>
      <c r="O421" s="10" t="str">
        <f>VLOOKUP(B:B,Orders!A:B,2,)</f>
        <v>CUST-000044</v>
      </c>
      <c r="P421" s="10" t="str">
        <f>VLOOKUP(OrderDetails!O:O,Customers!A:B,2,)</f>
        <v>Customer 44</v>
      </c>
      <c r="Q421" s="10" t="str">
        <f>VLOOKUP(O:O,Customers!A:C,3,)</f>
        <v>Nakuru</v>
      </c>
      <c r="R421" s="10">
        <f>VLOOKUP(OrderDetails!C:C,Inventory!B:F,5,)</f>
        <v>94552.7</v>
      </c>
      <c r="S421" s="10">
        <f>VLOOKUP(OrderDetails!B:B,Table8[[OrderID]:[DeliveryDays]],5,)</f>
        <v>5</v>
      </c>
    </row>
    <row r="422" spans="1:19" x14ac:dyDescent="0.25">
      <c r="A422" t="s">
        <v>2354</v>
      </c>
      <c r="B422" t="s">
        <v>1038</v>
      </c>
      <c r="C422" t="s">
        <v>293</v>
      </c>
      <c r="D422">
        <v>17</v>
      </c>
      <c r="E422">
        <v>138.19</v>
      </c>
      <c r="F422">
        <v>191.44</v>
      </c>
      <c r="G422">
        <v>203.76</v>
      </c>
      <c r="H422">
        <v>3463.92</v>
      </c>
      <c r="I422">
        <v>2349.23</v>
      </c>
      <c r="J422">
        <v>1114.69</v>
      </c>
      <c r="K422">
        <v>0.32179999999999997</v>
      </c>
      <c r="L422" t="str">
        <f>VLOOKUP(C:C,Products!A:B,2,)</f>
        <v>Product 58</v>
      </c>
      <c r="M422" t="str">
        <f>VLOOKUP(C:C,Products!A:C,3,)</f>
        <v>Snacks</v>
      </c>
      <c r="N422" t="str">
        <f>VLOOKUP(B:B,Orders!A:C,3,)</f>
        <v>WH-KSM-003</v>
      </c>
      <c r="O422" s="10" t="str">
        <f>VLOOKUP(B:B,Orders!A:B,2,)</f>
        <v>CUST-000001</v>
      </c>
      <c r="P422" s="10" t="str">
        <f>VLOOKUP(OrderDetails!O:O,Customers!A:B,2,)</f>
        <v>Customer 1</v>
      </c>
      <c r="Q422" s="10" t="str">
        <f>VLOOKUP(O:O,Customers!A:C,3,)</f>
        <v>Eldoret</v>
      </c>
      <c r="R422" s="10">
        <f>VLOOKUP(OrderDetails!C:C,Inventory!B:F,5,)</f>
        <v>14233.57</v>
      </c>
      <c r="S422" s="10">
        <f>VLOOKUP(OrderDetails!B:B,Table8[[OrderID]:[DeliveryDays]],5,)</f>
        <v>5</v>
      </c>
    </row>
    <row r="423" spans="1:19" x14ac:dyDescent="0.25">
      <c r="A423" t="s">
        <v>2355</v>
      </c>
      <c r="B423" t="s">
        <v>1337</v>
      </c>
      <c r="C423" t="s">
        <v>269</v>
      </c>
      <c r="D423">
        <v>20</v>
      </c>
      <c r="E423">
        <v>348.14</v>
      </c>
      <c r="F423">
        <v>536.96</v>
      </c>
      <c r="G423">
        <v>530.79999999999995</v>
      </c>
      <c r="H423">
        <v>10616</v>
      </c>
      <c r="I423">
        <v>6962.8</v>
      </c>
      <c r="J423">
        <v>3653.2</v>
      </c>
      <c r="K423">
        <v>0.34410000000000002</v>
      </c>
      <c r="L423" t="str">
        <f>VLOOKUP(C:C,Products!A:B,2,)</f>
        <v>Product 46</v>
      </c>
      <c r="M423" t="str">
        <f>VLOOKUP(C:C,Products!A:C,3,)</f>
        <v>Dairy</v>
      </c>
      <c r="N423" t="str">
        <f>VLOOKUP(B:B,Orders!A:C,3,)</f>
        <v>WH-NKR-004</v>
      </c>
      <c r="O423" s="10" t="str">
        <f>VLOOKUP(B:B,Orders!A:B,2,)</f>
        <v>CUST-000068</v>
      </c>
      <c r="P423" s="10" t="str">
        <f>VLOOKUP(OrderDetails!O:O,Customers!A:B,2,)</f>
        <v>Customer 68</v>
      </c>
      <c r="Q423" s="10" t="str">
        <f>VLOOKUP(O:O,Customers!A:C,3,)</f>
        <v>Kisumu</v>
      </c>
      <c r="R423" s="10">
        <f>VLOOKUP(OrderDetails!C:C,Inventory!B:F,5,)</f>
        <v>112797.36</v>
      </c>
      <c r="S423" s="10">
        <f>VLOOKUP(OrderDetails!B:B,Table8[[OrderID]:[DeliveryDays]],5,)</f>
        <v>2</v>
      </c>
    </row>
    <row r="424" spans="1:19" x14ac:dyDescent="0.25">
      <c r="A424" t="s">
        <v>2356</v>
      </c>
      <c r="B424" t="s">
        <v>1245</v>
      </c>
      <c r="C424" t="s">
        <v>239</v>
      </c>
      <c r="D424">
        <v>33</v>
      </c>
      <c r="E424">
        <v>323.39999999999998</v>
      </c>
      <c r="F424">
        <v>507.06</v>
      </c>
      <c r="G424">
        <v>515.65</v>
      </c>
      <c r="H424">
        <v>17016.45</v>
      </c>
      <c r="I424">
        <v>10672.2</v>
      </c>
      <c r="J424">
        <v>6344.25</v>
      </c>
      <c r="K424">
        <v>0.37280000000000002</v>
      </c>
      <c r="L424" t="str">
        <f>VLOOKUP(C:C,Products!A:B,2,)</f>
        <v>Product 31</v>
      </c>
      <c r="M424" t="str">
        <f>VLOOKUP(C:C,Products!A:C,3,)</f>
        <v>Household</v>
      </c>
      <c r="N424" t="str">
        <f>VLOOKUP(B:B,Orders!A:C,3,)</f>
        <v>WH-KSM-003</v>
      </c>
      <c r="O424" s="10" t="str">
        <f>VLOOKUP(B:B,Orders!A:B,2,)</f>
        <v>CUST-000055</v>
      </c>
      <c r="P424" s="10" t="str">
        <f>VLOOKUP(OrderDetails!O:O,Customers!A:B,2,)</f>
        <v>Customer 55</v>
      </c>
      <c r="Q424" s="10" t="str">
        <f>VLOOKUP(O:O,Customers!A:C,3,)</f>
        <v>Kisumu</v>
      </c>
      <c r="R424" s="10">
        <f>VLOOKUP(OrderDetails!C:C,Inventory!B:F,5,)</f>
        <v>78909.600000000006</v>
      </c>
      <c r="S424" s="10">
        <f>VLOOKUP(OrderDetails!B:B,Table8[[OrderID]:[DeliveryDays]],5,)</f>
        <v>4</v>
      </c>
    </row>
    <row r="425" spans="1:19" x14ac:dyDescent="0.25">
      <c r="A425" t="s">
        <v>2357</v>
      </c>
      <c r="B425" t="s">
        <v>567</v>
      </c>
      <c r="C425" t="s">
        <v>405</v>
      </c>
      <c r="D425">
        <v>10</v>
      </c>
      <c r="E425">
        <v>413.65</v>
      </c>
      <c r="F425">
        <v>588.37</v>
      </c>
      <c r="G425">
        <v>620.27</v>
      </c>
      <c r="H425">
        <v>6202.7</v>
      </c>
      <c r="I425">
        <v>4136.5</v>
      </c>
      <c r="J425">
        <v>2066.1999999999998</v>
      </c>
      <c r="K425">
        <v>0.33310000000000001</v>
      </c>
      <c r="L425" t="str">
        <f>VLOOKUP(C:C,Products!A:B,2,)</f>
        <v>Product 114</v>
      </c>
      <c r="M425" t="str">
        <f>VLOOKUP(C:C,Products!A:C,3,)</f>
        <v>Dairy</v>
      </c>
      <c r="N425" t="str">
        <f>VLOOKUP(B:B,Orders!A:C,3,)</f>
        <v>WH-KSM-003</v>
      </c>
      <c r="O425" s="10" t="str">
        <f>VLOOKUP(B:B,Orders!A:B,2,)</f>
        <v>CUST-000036</v>
      </c>
      <c r="P425" s="10" t="str">
        <f>VLOOKUP(OrderDetails!O:O,Customers!A:B,2,)</f>
        <v>Customer 36</v>
      </c>
      <c r="Q425" s="10" t="str">
        <f>VLOOKUP(O:O,Customers!A:C,3,)</f>
        <v>Eldoret</v>
      </c>
      <c r="R425" s="10">
        <f>VLOOKUP(OrderDetails!C:C,Inventory!B:F,5,)</f>
        <v>43846.9</v>
      </c>
      <c r="S425" s="10">
        <f>VLOOKUP(OrderDetails!B:B,Table8[[OrderID]:[DeliveryDays]],5,)</f>
        <v>1</v>
      </c>
    </row>
    <row r="426" spans="1:19" x14ac:dyDescent="0.25">
      <c r="A426" t="s">
        <v>2358</v>
      </c>
      <c r="B426" t="s">
        <v>1533</v>
      </c>
      <c r="C426" t="s">
        <v>363</v>
      </c>
      <c r="D426">
        <v>30</v>
      </c>
      <c r="E426">
        <v>392.35</v>
      </c>
      <c r="F426">
        <v>579.97</v>
      </c>
      <c r="G426">
        <v>557.9</v>
      </c>
      <c r="H426">
        <v>16737</v>
      </c>
      <c r="I426">
        <v>11770.5</v>
      </c>
      <c r="J426">
        <v>4966.5</v>
      </c>
      <c r="K426">
        <v>0.29670000000000002</v>
      </c>
      <c r="L426" t="str">
        <f>VLOOKUP(C:C,Products!A:B,2,)</f>
        <v>Product 93</v>
      </c>
      <c r="M426" t="str">
        <f>VLOOKUP(C:C,Products!A:C,3,)</f>
        <v>Snacks</v>
      </c>
      <c r="N426" t="str">
        <f>VLOOKUP(B:B,Orders!A:C,3,)</f>
        <v>WH-NRB-001</v>
      </c>
      <c r="O426" s="10" t="str">
        <f>VLOOKUP(B:B,Orders!A:B,2,)</f>
        <v>CUST-000063</v>
      </c>
      <c r="P426" s="10" t="str">
        <f>VLOOKUP(OrderDetails!O:O,Customers!A:B,2,)</f>
        <v>Customer 63</v>
      </c>
      <c r="Q426" s="10" t="str">
        <f>VLOOKUP(O:O,Customers!A:C,3,)</f>
        <v>Nakuru</v>
      </c>
      <c r="R426" s="10">
        <f>VLOOKUP(OrderDetails!C:C,Inventory!B:F,5,)</f>
        <v>153408.85</v>
      </c>
      <c r="S426" s="10">
        <f>VLOOKUP(OrderDetails!B:B,Table8[[OrderID]:[DeliveryDays]],5,)</f>
        <v>6</v>
      </c>
    </row>
    <row r="427" spans="1:19" x14ac:dyDescent="0.25">
      <c r="A427" t="s">
        <v>2359</v>
      </c>
      <c r="B427" t="s">
        <v>603</v>
      </c>
      <c r="C427" t="s">
        <v>401</v>
      </c>
      <c r="D427">
        <v>15</v>
      </c>
      <c r="E427">
        <v>122.55</v>
      </c>
      <c r="F427">
        <v>174.75</v>
      </c>
      <c r="G427">
        <v>181.6</v>
      </c>
      <c r="H427">
        <v>2724</v>
      </c>
      <c r="I427">
        <v>1838.25</v>
      </c>
      <c r="J427">
        <v>885.75</v>
      </c>
      <c r="K427">
        <v>0.32519999999999999</v>
      </c>
      <c r="L427" t="str">
        <f>VLOOKUP(C:C,Products!A:B,2,)</f>
        <v>Product 112</v>
      </c>
      <c r="M427" t="str">
        <f>VLOOKUP(C:C,Products!A:C,3,)</f>
        <v>Beverages</v>
      </c>
      <c r="N427" t="str">
        <f>VLOOKUP(B:B,Orders!A:C,3,)</f>
        <v>WH-MSA-002</v>
      </c>
      <c r="O427" s="10" t="str">
        <f>VLOOKUP(B:B,Orders!A:B,2,)</f>
        <v>CUST-000049</v>
      </c>
      <c r="P427" s="10" t="str">
        <f>VLOOKUP(OrderDetails!O:O,Customers!A:B,2,)</f>
        <v>Customer 49</v>
      </c>
      <c r="Q427" s="10" t="str">
        <f>VLOOKUP(O:O,Customers!A:C,3,)</f>
        <v>Nairobi</v>
      </c>
      <c r="R427" s="10">
        <f>VLOOKUP(OrderDetails!C:C,Inventory!B:F,5,)</f>
        <v>16421.7</v>
      </c>
      <c r="S427" s="10">
        <f>VLOOKUP(OrderDetails!B:B,Table8[[OrderID]:[DeliveryDays]],5,)</f>
        <v>1</v>
      </c>
    </row>
    <row r="428" spans="1:19" x14ac:dyDescent="0.25">
      <c r="A428" t="s">
        <v>2360</v>
      </c>
      <c r="B428" t="s">
        <v>624</v>
      </c>
      <c r="C428" t="s">
        <v>193</v>
      </c>
      <c r="D428">
        <v>28</v>
      </c>
      <c r="E428">
        <v>320.5</v>
      </c>
      <c r="F428">
        <v>401.4</v>
      </c>
      <c r="G428">
        <v>416.82</v>
      </c>
      <c r="H428">
        <v>11670.96</v>
      </c>
      <c r="I428">
        <v>8974</v>
      </c>
      <c r="J428">
        <v>2696.96</v>
      </c>
      <c r="K428">
        <v>0.2311</v>
      </c>
      <c r="L428" t="str">
        <f>VLOOKUP(C:C,Products!A:B,2,)</f>
        <v>Product 9</v>
      </c>
      <c r="M428" t="str">
        <f>VLOOKUP(C:C,Products!A:C,3,)</f>
        <v>Beverages</v>
      </c>
      <c r="N428" t="str">
        <f>VLOOKUP(B:B,Orders!A:C,3,)</f>
        <v>WH-NRB-001</v>
      </c>
      <c r="O428" s="10" t="str">
        <f>VLOOKUP(B:B,Orders!A:B,2,)</f>
        <v>CUST-000045</v>
      </c>
      <c r="P428" s="10" t="str">
        <f>VLOOKUP(OrderDetails!O:O,Customers!A:B,2,)</f>
        <v>Customer 45</v>
      </c>
      <c r="Q428" s="10" t="str">
        <f>VLOOKUP(O:O,Customers!A:C,3,)</f>
        <v>Mombasa</v>
      </c>
      <c r="R428" s="10">
        <f>VLOOKUP(OrderDetails!C:C,Inventory!B:F,5,)</f>
        <v>85253</v>
      </c>
      <c r="S428" s="10">
        <f>VLOOKUP(OrderDetails!B:B,Table8[[OrderID]:[DeliveryDays]],5,)</f>
        <v>5</v>
      </c>
    </row>
    <row r="429" spans="1:19" x14ac:dyDescent="0.25">
      <c r="A429" t="s">
        <v>2361</v>
      </c>
      <c r="B429" t="s">
        <v>1050</v>
      </c>
      <c r="C429" t="s">
        <v>206</v>
      </c>
      <c r="D429">
        <v>33</v>
      </c>
      <c r="E429">
        <v>131.82</v>
      </c>
      <c r="F429">
        <v>208.28</v>
      </c>
      <c r="G429">
        <v>219.24</v>
      </c>
      <c r="H429">
        <v>7234.92</v>
      </c>
      <c r="I429">
        <v>4350.0600000000004</v>
      </c>
      <c r="J429">
        <v>2884.86</v>
      </c>
      <c r="K429">
        <v>0.3987</v>
      </c>
      <c r="L429" t="str">
        <f>VLOOKUP(C:C,Products!A:B,2,)</f>
        <v>Product 15</v>
      </c>
      <c r="M429" t="str">
        <f>VLOOKUP(C:C,Products!A:C,3,)</f>
        <v>Produce</v>
      </c>
      <c r="N429" t="str">
        <f>VLOOKUP(B:B,Orders!A:C,3,)</f>
        <v>WH-KSM-003</v>
      </c>
      <c r="O429" s="10" t="str">
        <f>VLOOKUP(B:B,Orders!A:B,2,)</f>
        <v>CUST-000003</v>
      </c>
      <c r="P429" s="10" t="str">
        <f>VLOOKUP(OrderDetails!O:O,Customers!A:B,2,)</f>
        <v>Customer 3</v>
      </c>
      <c r="Q429" s="10" t="str">
        <f>VLOOKUP(O:O,Customers!A:C,3,)</f>
        <v>Eldoret</v>
      </c>
      <c r="R429" s="10">
        <f>VLOOKUP(OrderDetails!C:C,Inventory!B:F,5,)</f>
        <v>12654.72</v>
      </c>
      <c r="S429" s="10">
        <f>VLOOKUP(OrderDetails!B:B,Table8[[OrderID]:[DeliveryDays]],5,)</f>
        <v>4</v>
      </c>
    </row>
    <row r="430" spans="1:19" x14ac:dyDescent="0.25">
      <c r="A430" t="s">
        <v>2362</v>
      </c>
      <c r="B430" t="s">
        <v>1117</v>
      </c>
      <c r="C430" t="s">
        <v>365</v>
      </c>
      <c r="D430">
        <v>7</v>
      </c>
      <c r="E430">
        <v>302.57</v>
      </c>
      <c r="F430">
        <v>401.96</v>
      </c>
      <c r="G430">
        <v>404.17</v>
      </c>
      <c r="H430">
        <v>2829.19</v>
      </c>
      <c r="I430">
        <v>2117.9899999999998</v>
      </c>
      <c r="J430">
        <v>711.2</v>
      </c>
      <c r="K430">
        <v>0.25140000000000001</v>
      </c>
      <c r="L430" t="str">
        <f>VLOOKUP(C:C,Products!A:B,2,)</f>
        <v>Product 94</v>
      </c>
      <c r="M430" t="str">
        <f>VLOOKUP(C:C,Products!A:C,3,)</f>
        <v>Frozen</v>
      </c>
      <c r="N430" t="str">
        <f>VLOOKUP(B:B,Orders!A:C,3,)</f>
        <v>WH-KSM-003</v>
      </c>
      <c r="O430" s="10" t="str">
        <f>VLOOKUP(B:B,Orders!A:B,2,)</f>
        <v>CUST-000022</v>
      </c>
      <c r="P430" s="10" t="str">
        <f>VLOOKUP(OrderDetails!O:O,Customers!A:B,2,)</f>
        <v>Customer 22</v>
      </c>
      <c r="Q430" s="10" t="str">
        <f>VLOOKUP(O:O,Customers!A:C,3,)</f>
        <v>Nakuru</v>
      </c>
      <c r="R430" s="10">
        <f>VLOOKUP(OrderDetails!C:C,Inventory!B:F,5,)</f>
        <v>133433.37</v>
      </c>
      <c r="S430" s="10">
        <f>VLOOKUP(OrderDetails!B:B,Table8[[OrderID]:[DeliveryDays]],5,)</f>
        <v>5</v>
      </c>
    </row>
    <row r="431" spans="1:19" x14ac:dyDescent="0.25">
      <c r="A431" t="s">
        <v>2363</v>
      </c>
      <c r="B431" t="s">
        <v>1871</v>
      </c>
      <c r="C431" t="s">
        <v>229</v>
      </c>
      <c r="D431">
        <v>14</v>
      </c>
      <c r="E431">
        <v>403.33</v>
      </c>
      <c r="F431">
        <v>509.37</v>
      </c>
      <c r="G431">
        <v>518.21</v>
      </c>
      <c r="H431">
        <v>7254.94</v>
      </c>
      <c r="I431">
        <v>5646.62</v>
      </c>
      <c r="J431">
        <v>1608.32</v>
      </c>
      <c r="K431">
        <v>0.22170000000000001</v>
      </c>
      <c r="L431" t="str">
        <f>VLOOKUP(C:C,Products!A:B,2,)</f>
        <v>Product 26</v>
      </c>
      <c r="M431" t="str">
        <f>VLOOKUP(C:C,Products!A:C,3,)</f>
        <v>Household</v>
      </c>
      <c r="N431" t="str">
        <f>VLOOKUP(B:B,Orders!A:C,3,)</f>
        <v>WH-KSM-003</v>
      </c>
      <c r="O431" s="10" t="str">
        <f>VLOOKUP(B:B,Orders!A:B,2,)</f>
        <v>CUST-000027</v>
      </c>
      <c r="P431" s="10" t="str">
        <f>VLOOKUP(OrderDetails!O:O,Customers!A:B,2,)</f>
        <v>Customer 27</v>
      </c>
      <c r="Q431" s="10" t="str">
        <f>VLOOKUP(O:O,Customers!A:C,3,)</f>
        <v>Eldoret</v>
      </c>
      <c r="R431" s="10">
        <f>VLOOKUP(OrderDetails!C:C,Inventory!B:F,5,)</f>
        <v>179481.85</v>
      </c>
      <c r="S431" s="10">
        <f>VLOOKUP(OrderDetails!B:B,Table8[[OrderID]:[DeliveryDays]],5,)</f>
        <v>2</v>
      </c>
    </row>
    <row r="432" spans="1:19" x14ac:dyDescent="0.25">
      <c r="A432" t="s">
        <v>2364</v>
      </c>
      <c r="B432" t="s">
        <v>827</v>
      </c>
      <c r="C432" t="s">
        <v>196</v>
      </c>
      <c r="D432">
        <v>5</v>
      </c>
      <c r="E432">
        <v>368.63</v>
      </c>
      <c r="F432">
        <v>526.67999999999995</v>
      </c>
      <c r="G432">
        <v>526.41</v>
      </c>
      <c r="H432">
        <v>2632.05</v>
      </c>
      <c r="I432">
        <v>1843.15</v>
      </c>
      <c r="J432">
        <v>788.9</v>
      </c>
      <c r="K432">
        <v>0.29970000000000002</v>
      </c>
      <c r="L432" t="str">
        <f>VLOOKUP(C:C,Products!A:B,2,)</f>
        <v>Product 10</v>
      </c>
      <c r="M432" t="str">
        <f>VLOOKUP(C:C,Products!A:C,3,)</f>
        <v>Frozen</v>
      </c>
      <c r="N432" t="str">
        <f>VLOOKUP(B:B,Orders!A:C,3,)</f>
        <v>WH-MSA-002</v>
      </c>
      <c r="O432" s="10" t="str">
        <f>VLOOKUP(B:B,Orders!A:B,2,)</f>
        <v>CUST-000023</v>
      </c>
      <c r="P432" s="10" t="str">
        <f>VLOOKUP(OrderDetails!O:O,Customers!A:B,2,)</f>
        <v>Customer 23</v>
      </c>
      <c r="Q432" s="10" t="str">
        <f>VLOOKUP(O:O,Customers!A:C,3,)</f>
        <v>Nairobi</v>
      </c>
      <c r="R432" s="10">
        <f>VLOOKUP(OrderDetails!C:C,Inventory!B:F,5,)</f>
        <v>36494.370000000003</v>
      </c>
      <c r="S432" s="10">
        <f>VLOOKUP(OrderDetails!B:B,Table8[[OrderID]:[DeliveryDays]],5,)</f>
        <v>5</v>
      </c>
    </row>
    <row r="433" spans="1:19" x14ac:dyDescent="0.25">
      <c r="A433" t="s">
        <v>2365</v>
      </c>
      <c r="B433" t="s">
        <v>897</v>
      </c>
      <c r="C433" t="s">
        <v>235</v>
      </c>
      <c r="D433">
        <v>47</v>
      </c>
      <c r="E433">
        <v>316.58999999999997</v>
      </c>
      <c r="F433">
        <v>401.44</v>
      </c>
      <c r="G433">
        <v>430.03</v>
      </c>
      <c r="H433">
        <v>20211.41</v>
      </c>
      <c r="I433">
        <v>14879.73</v>
      </c>
      <c r="J433">
        <v>5331.68</v>
      </c>
      <c r="K433">
        <v>0.26379999999999998</v>
      </c>
      <c r="L433" t="str">
        <f>VLOOKUP(C:C,Products!A:B,2,)</f>
        <v>Product 29</v>
      </c>
      <c r="M433" t="str">
        <f>VLOOKUP(C:C,Products!A:C,3,)</f>
        <v>Household</v>
      </c>
      <c r="N433" t="str">
        <f>VLOOKUP(B:B,Orders!A:C,3,)</f>
        <v>WH-NKR-004</v>
      </c>
      <c r="O433" s="10" t="str">
        <f>VLOOKUP(B:B,Orders!A:B,2,)</f>
        <v>CUST-000051</v>
      </c>
      <c r="P433" s="10" t="str">
        <f>VLOOKUP(OrderDetails!O:O,Customers!A:B,2,)</f>
        <v>Customer 51</v>
      </c>
      <c r="Q433" s="10" t="str">
        <f>VLOOKUP(O:O,Customers!A:C,3,)</f>
        <v>Kisumu</v>
      </c>
      <c r="R433" s="10">
        <f>VLOOKUP(OrderDetails!C:C,Inventory!B:F,5,)</f>
        <v>98776.08</v>
      </c>
      <c r="S433" s="10">
        <f>VLOOKUP(OrderDetails!B:B,Table8[[OrderID]:[DeliveryDays]],5,)</f>
        <v>5</v>
      </c>
    </row>
    <row r="434" spans="1:19" x14ac:dyDescent="0.25">
      <c r="A434" t="s">
        <v>2366</v>
      </c>
      <c r="B434" t="s">
        <v>644</v>
      </c>
      <c r="C434" t="s">
        <v>413</v>
      </c>
      <c r="D434">
        <v>30</v>
      </c>
      <c r="E434">
        <v>133.96</v>
      </c>
      <c r="F434">
        <v>168.59</v>
      </c>
      <c r="G434">
        <v>163.46</v>
      </c>
      <c r="H434">
        <v>4903.8</v>
      </c>
      <c r="I434">
        <v>4018.8</v>
      </c>
      <c r="J434">
        <v>885</v>
      </c>
      <c r="K434">
        <v>0.18049999999999999</v>
      </c>
      <c r="L434" t="str">
        <f>VLOOKUP(C:C,Products!A:B,2,)</f>
        <v>Product 118</v>
      </c>
      <c r="M434" t="str">
        <f>VLOOKUP(C:C,Products!A:C,3,)</f>
        <v>Household</v>
      </c>
      <c r="N434" t="str">
        <f>VLOOKUP(B:B,Orders!A:C,3,)</f>
        <v>WH-NKR-004</v>
      </c>
      <c r="O434" s="10" t="str">
        <f>VLOOKUP(B:B,Orders!A:B,2,)</f>
        <v>CUST-000047</v>
      </c>
      <c r="P434" s="10" t="str">
        <f>VLOOKUP(OrderDetails!O:O,Customers!A:B,2,)</f>
        <v>Customer 47</v>
      </c>
      <c r="Q434" s="10" t="str">
        <f>VLOOKUP(O:O,Customers!A:C,3,)</f>
        <v>Nakuru</v>
      </c>
      <c r="R434" s="10">
        <f>VLOOKUP(OrderDetails!C:C,Inventory!B:F,5,)</f>
        <v>48091.64</v>
      </c>
      <c r="S434" s="10">
        <f>VLOOKUP(OrderDetails!B:B,Table8[[OrderID]:[DeliveryDays]],5,)</f>
        <v>3</v>
      </c>
    </row>
    <row r="435" spans="1:19" x14ac:dyDescent="0.25">
      <c r="A435" t="s">
        <v>2367</v>
      </c>
      <c r="B435" t="s">
        <v>1355</v>
      </c>
      <c r="C435" t="s">
        <v>337</v>
      </c>
      <c r="D435">
        <v>16</v>
      </c>
      <c r="E435">
        <v>102.14</v>
      </c>
      <c r="F435">
        <v>155.55000000000001</v>
      </c>
      <c r="G435">
        <v>170.24</v>
      </c>
      <c r="H435">
        <v>2723.84</v>
      </c>
      <c r="I435">
        <v>1634.24</v>
      </c>
      <c r="J435">
        <v>1089.5999999999999</v>
      </c>
      <c r="K435">
        <v>0.4</v>
      </c>
      <c r="L435" t="str">
        <f>VLOOKUP(C:C,Products!A:B,2,)</f>
        <v>Product 80</v>
      </c>
      <c r="M435" t="str">
        <f>VLOOKUP(C:C,Products!A:C,3,)</f>
        <v>Frozen</v>
      </c>
      <c r="N435" t="str">
        <f>VLOOKUP(B:B,Orders!A:C,3,)</f>
        <v>WH-NRB-001</v>
      </c>
      <c r="O435" s="10" t="str">
        <f>VLOOKUP(B:B,Orders!A:B,2,)</f>
        <v>CUST-000079</v>
      </c>
      <c r="P435" s="10" t="str">
        <f>VLOOKUP(OrderDetails!O:O,Customers!A:B,2,)</f>
        <v>Customer 79</v>
      </c>
      <c r="Q435" s="10" t="str">
        <f>VLOOKUP(O:O,Customers!A:C,3,)</f>
        <v>Mombasa</v>
      </c>
      <c r="R435" s="10">
        <f>VLOOKUP(OrderDetails!C:C,Inventory!B:F,5,)</f>
        <v>43103.08</v>
      </c>
      <c r="S435" s="10">
        <f>VLOOKUP(OrderDetails!B:B,Table8[[OrderID]:[DeliveryDays]],5,)</f>
        <v>4</v>
      </c>
    </row>
    <row r="436" spans="1:19" x14ac:dyDescent="0.25">
      <c r="A436" t="s">
        <v>2368</v>
      </c>
      <c r="B436" t="s">
        <v>1058</v>
      </c>
      <c r="C436" t="s">
        <v>249</v>
      </c>
      <c r="D436">
        <v>18</v>
      </c>
      <c r="E436">
        <v>413.78</v>
      </c>
      <c r="F436">
        <v>552.28</v>
      </c>
      <c r="G436">
        <v>577.26</v>
      </c>
      <c r="H436">
        <v>10390.68</v>
      </c>
      <c r="I436">
        <v>7448.04</v>
      </c>
      <c r="J436">
        <v>2942.64</v>
      </c>
      <c r="K436">
        <v>0.28320000000000001</v>
      </c>
      <c r="L436" t="str">
        <f>VLOOKUP(C:C,Products!A:B,2,)</f>
        <v>Product 36</v>
      </c>
      <c r="M436" t="str">
        <f>VLOOKUP(C:C,Products!A:C,3,)</f>
        <v>Dairy</v>
      </c>
      <c r="N436" t="str">
        <f>VLOOKUP(B:B,Orders!A:C,3,)</f>
        <v>WH-KSM-003</v>
      </c>
      <c r="O436" s="10" t="str">
        <f>VLOOKUP(B:B,Orders!A:B,2,)</f>
        <v>CUST-000007</v>
      </c>
      <c r="P436" s="10" t="str">
        <f>VLOOKUP(OrderDetails!O:O,Customers!A:B,2,)</f>
        <v>Customer 7</v>
      </c>
      <c r="Q436" s="10" t="str">
        <f>VLOOKUP(O:O,Customers!A:C,3,)</f>
        <v>Nakuru</v>
      </c>
      <c r="R436" s="10">
        <f>VLOOKUP(OrderDetails!C:C,Inventory!B:F,5,)</f>
        <v>177511.62</v>
      </c>
      <c r="S436" s="10">
        <f>VLOOKUP(OrderDetails!B:B,Table8[[OrderID]:[DeliveryDays]],5,)</f>
        <v>3</v>
      </c>
    </row>
    <row r="437" spans="1:19" x14ac:dyDescent="0.25">
      <c r="A437" t="s">
        <v>2369</v>
      </c>
      <c r="B437" t="s">
        <v>1377</v>
      </c>
      <c r="C437" t="s">
        <v>345</v>
      </c>
      <c r="D437">
        <v>29</v>
      </c>
      <c r="E437">
        <v>78.599999999999994</v>
      </c>
      <c r="F437">
        <v>122.97</v>
      </c>
      <c r="G437">
        <v>133.18</v>
      </c>
      <c r="H437">
        <v>3862.22</v>
      </c>
      <c r="I437">
        <v>2279.4</v>
      </c>
      <c r="J437">
        <v>1582.82</v>
      </c>
      <c r="K437">
        <v>0.4098</v>
      </c>
      <c r="L437" t="str">
        <f>VLOOKUP(C:C,Products!A:B,2,)</f>
        <v>Product 84</v>
      </c>
      <c r="M437" t="str">
        <f>VLOOKUP(C:C,Products!A:C,3,)</f>
        <v>Snacks</v>
      </c>
      <c r="N437" t="str">
        <f>VLOOKUP(B:B,Orders!A:C,3,)</f>
        <v>WH-NRB-001</v>
      </c>
      <c r="O437" s="10" t="str">
        <f>VLOOKUP(B:B,Orders!A:B,2,)</f>
        <v>CUST-000077</v>
      </c>
      <c r="P437" s="10" t="str">
        <f>VLOOKUP(OrderDetails!O:O,Customers!A:B,2,)</f>
        <v>Customer 77</v>
      </c>
      <c r="Q437" s="10" t="str">
        <f>VLOOKUP(O:O,Customers!A:C,3,)</f>
        <v>Nairobi</v>
      </c>
      <c r="R437" s="10">
        <f>VLOOKUP(OrderDetails!C:C,Inventory!B:F,5,)</f>
        <v>7074</v>
      </c>
      <c r="S437" s="10">
        <f>VLOOKUP(OrderDetails!B:B,Table8[[OrderID]:[DeliveryDays]],5,)</f>
        <v>1</v>
      </c>
    </row>
    <row r="438" spans="1:19" x14ac:dyDescent="0.25">
      <c r="A438" t="s">
        <v>2370</v>
      </c>
      <c r="B438" t="s">
        <v>1332</v>
      </c>
      <c r="C438" t="s">
        <v>395</v>
      </c>
      <c r="D438">
        <v>12</v>
      </c>
      <c r="E438">
        <v>152.96</v>
      </c>
      <c r="F438">
        <v>238.96</v>
      </c>
      <c r="G438">
        <v>242.29</v>
      </c>
      <c r="H438">
        <v>2907.48</v>
      </c>
      <c r="I438">
        <v>1835.52</v>
      </c>
      <c r="J438">
        <v>1071.96</v>
      </c>
      <c r="K438">
        <v>0.36870000000000003</v>
      </c>
      <c r="L438" t="str">
        <f>VLOOKUP(C:C,Products!A:B,2,)</f>
        <v>Product 109</v>
      </c>
      <c r="M438" t="str">
        <f>VLOOKUP(C:C,Products!A:C,3,)</f>
        <v>Beverages</v>
      </c>
      <c r="N438" t="str">
        <f>VLOOKUP(B:B,Orders!A:C,3,)</f>
        <v>WH-NKR-004</v>
      </c>
      <c r="O438" s="10" t="str">
        <f>VLOOKUP(B:B,Orders!A:B,2,)</f>
        <v>CUST-000017</v>
      </c>
      <c r="P438" s="10" t="str">
        <f>VLOOKUP(OrderDetails!O:O,Customers!A:B,2,)</f>
        <v>Customer 17</v>
      </c>
      <c r="Q438" s="10" t="str">
        <f>VLOOKUP(O:O,Customers!A:C,3,)</f>
        <v>Eldoret</v>
      </c>
      <c r="R438" s="10">
        <f>VLOOKUP(OrderDetails!C:C,Inventory!B:F,5,)</f>
        <v>16978.560000000001</v>
      </c>
      <c r="S438" s="10">
        <f>VLOOKUP(OrderDetails!B:B,Table8[[OrderID]:[DeliveryDays]],5,)</f>
        <v>2</v>
      </c>
    </row>
    <row r="439" spans="1:19" x14ac:dyDescent="0.25">
      <c r="A439" t="s">
        <v>2371</v>
      </c>
      <c r="B439" t="s">
        <v>601</v>
      </c>
      <c r="C439" t="s">
        <v>413</v>
      </c>
      <c r="D439">
        <v>47</v>
      </c>
      <c r="E439">
        <v>133.96</v>
      </c>
      <c r="F439">
        <v>168.59</v>
      </c>
      <c r="G439">
        <v>168.56</v>
      </c>
      <c r="H439">
        <v>7922.32</v>
      </c>
      <c r="I439">
        <v>6296.12</v>
      </c>
      <c r="J439">
        <v>1626.2</v>
      </c>
      <c r="K439">
        <v>0.20530000000000001</v>
      </c>
      <c r="L439" t="str">
        <f>VLOOKUP(C:C,Products!A:B,2,)</f>
        <v>Product 118</v>
      </c>
      <c r="M439" t="str">
        <f>VLOOKUP(C:C,Products!A:C,3,)</f>
        <v>Household</v>
      </c>
      <c r="N439" t="str">
        <f>VLOOKUP(B:B,Orders!A:C,3,)</f>
        <v>WH-NRB-001</v>
      </c>
      <c r="O439" s="10" t="str">
        <f>VLOOKUP(B:B,Orders!A:B,2,)</f>
        <v>CUST-000059</v>
      </c>
      <c r="P439" s="10" t="str">
        <f>VLOOKUP(OrderDetails!O:O,Customers!A:B,2,)</f>
        <v>Customer 59</v>
      </c>
      <c r="Q439" s="10" t="str">
        <f>VLOOKUP(O:O,Customers!A:C,3,)</f>
        <v>Kisumu</v>
      </c>
      <c r="R439" s="10">
        <f>VLOOKUP(OrderDetails!C:C,Inventory!B:F,5,)</f>
        <v>48091.64</v>
      </c>
      <c r="S439" s="10">
        <f>VLOOKUP(OrderDetails!B:B,Table8[[OrderID]:[DeliveryDays]],5,)</f>
        <v>5</v>
      </c>
    </row>
    <row r="440" spans="1:19" x14ac:dyDescent="0.25">
      <c r="A440" t="s">
        <v>2372</v>
      </c>
      <c r="B440" t="s">
        <v>449</v>
      </c>
      <c r="C440" t="s">
        <v>251</v>
      </c>
      <c r="D440">
        <v>8</v>
      </c>
      <c r="E440">
        <v>187.08</v>
      </c>
      <c r="F440">
        <v>277.86</v>
      </c>
      <c r="G440">
        <v>301.51</v>
      </c>
      <c r="H440">
        <v>2412.08</v>
      </c>
      <c r="I440">
        <v>1496.64</v>
      </c>
      <c r="J440">
        <v>915.44</v>
      </c>
      <c r="K440">
        <v>0.3795</v>
      </c>
      <c r="L440" t="str">
        <f>VLOOKUP(C:C,Products!A:B,2,)</f>
        <v>Product 37</v>
      </c>
      <c r="M440" t="str">
        <f>VLOOKUP(C:C,Products!A:C,3,)</f>
        <v>Beverages</v>
      </c>
      <c r="N440" t="str">
        <f>VLOOKUP(B:B,Orders!A:C,3,)</f>
        <v>WH-KSM-003</v>
      </c>
      <c r="O440" s="10" t="str">
        <f>VLOOKUP(B:B,Orders!A:B,2,)</f>
        <v>CUST-000013</v>
      </c>
      <c r="P440" s="10" t="str">
        <f>VLOOKUP(OrderDetails!O:O,Customers!A:B,2,)</f>
        <v>Customer 13</v>
      </c>
      <c r="Q440" s="10" t="str">
        <f>VLOOKUP(O:O,Customers!A:C,3,)</f>
        <v>Nakuru</v>
      </c>
      <c r="R440" s="10">
        <f>VLOOKUP(OrderDetails!C:C,Inventory!B:F,5,)</f>
        <v>64729.68</v>
      </c>
      <c r="S440" s="10">
        <f>VLOOKUP(OrderDetails!B:B,Table8[[OrderID]:[DeliveryDays]],5,)</f>
        <v>2</v>
      </c>
    </row>
    <row r="441" spans="1:19" x14ac:dyDescent="0.25">
      <c r="A441" t="s">
        <v>2373</v>
      </c>
      <c r="B441" t="s">
        <v>661</v>
      </c>
      <c r="C441" t="s">
        <v>349</v>
      </c>
      <c r="D441">
        <v>32</v>
      </c>
      <c r="E441">
        <v>196.33</v>
      </c>
      <c r="F441">
        <v>246.04</v>
      </c>
      <c r="G441">
        <v>237.39</v>
      </c>
      <c r="H441">
        <v>7596.48</v>
      </c>
      <c r="I441">
        <v>6282.56</v>
      </c>
      <c r="J441">
        <v>1313.92</v>
      </c>
      <c r="K441">
        <v>0.17299999999999999</v>
      </c>
      <c r="L441" t="str">
        <f>VLOOKUP(C:C,Products!A:B,2,)</f>
        <v>Product 86</v>
      </c>
      <c r="M441" t="str">
        <f>VLOOKUP(C:C,Products!A:C,3,)</f>
        <v>Frozen</v>
      </c>
      <c r="N441" t="str">
        <f>VLOOKUP(B:B,Orders!A:C,3,)</f>
        <v>WH-MSA-002</v>
      </c>
      <c r="O441" s="10" t="str">
        <f>VLOOKUP(B:B,Orders!A:B,2,)</f>
        <v>CUST-000079</v>
      </c>
      <c r="P441" s="10" t="str">
        <f>VLOOKUP(OrderDetails!O:O,Customers!A:B,2,)</f>
        <v>Customer 79</v>
      </c>
      <c r="Q441" s="10" t="str">
        <f>VLOOKUP(O:O,Customers!A:C,3,)</f>
        <v>Mombasa</v>
      </c>
      <c r="R441" s="10">
        <f>VLOOKUP(OrderDetails!C:C,Inventory!B:F,5,)</f>
        <v>55561.39</v>
      </c>
      <c r="S441" s="10">
        <f>VLOOKUP(OrderDetails!B:B,Table8[[OrderID]:[DeliveryDays]],5,)</f>
        <v>3</v>
      </c>
    </row>
    <row r="442" spans="1:19" x14ac:dyDescent="0.25">
      <c r="A442" t="s">
        <v>2374</v>
      </c>
      <c r="B442" t="s">
        <v>1463</v>
      </c>
      <c r="C442" t="s">
        <v>319</v>
      </c>
      <c r="D442">
        <v>11</v>
      </c>
      <c r="E442">
        <v>397.51</v>
      </c>
      <c r="F442">
        <v>509.84</v>
      </c>
      <c r="G442">
        <v>493.3</v>
      </c>
      <c r="H442">
        <v>5426.3</v>
      </c>
      <c r="I442">
        <v>4372.6099999999997</v>
      </c>
      <c r="J442">
        <v>1053.69</v>
      </c>
      <c r="K442">
        <v>0.19420000000000001</v>
      </c>
      <c r="L442" t="str">
        <f>VLOOKUP(C:C,Products!A:B,2,)</f>
        <v>Product 71</v>
      </c>
      <c r="M442" t="str">
        <f>VLOOKUP(C:C,Products!A:C,3,)</f>
        <v>Dairy</v>
      </c>
      <c r="N442" t="str">
        <f>VLOOKUP(B:B,Orders!A:C,3,)</f>
        <v>WH-MSA-002</v>
      </c>
      <c r="O442" s="10" t="str">
        <f>VLOOKUP(B:B,Orders!A:B,2,)</f>
        <v>CUST-000029</v>
      </c>
      <c r="P442" s="10" t="str">
        <f>VLOOKUP(OrderDetails!O:O,Customers!A:B,2,)</f>
        <v>Customer 29</v>
      </c>
      <c r="Q442" s="10" t="str">
        <f>VLOOKUP(O:O,Customers!A:C,3,)</f>
        <v>Mombasa</v>
      </c>
      <c r="R442" s="10">
        <f>VLOOKUP(OrderDetails!C:C,Inventory!B:F,5,)</f>
        <v>96197.42</v>
      </c>
      <c r="S442" s="10">
        <f>VLOOKUP(OrderDetails!B:B,Table8[[OrderID]:[DeliveryDays]],5,)</f>
        <v>4</v>
      </c>
    </row>
    <row r="443" spans="1:19" x14ac:dyDescent="0.25">
      <c r="A443" t="s">
        <v>2375</v>
      </c>
      <c r="B443" t="s">
        <v>1551</v>
      </c>
      <c r="C443" t="s">
        <v>222</v>
      </c>
      <c r="D443">
        <v>14</v>
      </c>
      <c r="E443">
        <v>181.47</v>
      </c>
      <c r="F443">
        <v>258.42</v>
      </c>
      <c r="G443">
        <v>257.10000000000002</v>
      </c>
      <c r="H443">
        <v>3599.4</v>
      </c>
      <c r="I443">
        <v>2540.58</v>
      </c>
      <c r="J443">
        <v>1058.82</v>
      </c>
      <c r="K443">
        <v>0.29420000000000002</v>
      </c>
      <c r="L443" t="str">
        <f>VLOOKUP(C:C,Products!A:B,2,)</f>
        <v>Product 23</v>
      </c>
      <c r="M443" t="str">
        <f>VLOOKUP(C:C,Products!A:C,3,)</f>
        <v>Dairy</v>
      </c>
      <c r="N443" t="str">
        <f>VLOOKUP(B:B,Orders!A:C,3,)</f>
        <v>WH-MSA-002</v>
      </c>
      <c r="O443" s="10" t="str">
        <f>VLOOKUP(B:B,Orders!A:B,2,)</f>
        <v>CUST-000051</v>
      </c>
      <c r="P443" s="10" t="str">
        <f>VLOOKUP(OrderDetails!O:O,Customers!A:B,2,)</f>
        <v>Customer 51</v>
      </c>
      <c r="Q443" s="10" t="str">
        <f>VLOOKUP(O:O,Customers!A:C,3,)</f>
        <v>Kisumu</v>
      </c>
      <c r="R443" s="10">
        <f>VLOOKUP(OrderDetails!C:C,Inventory!B:F,5,)</f>
        <v>43552.800000000003</v>
      </c>
      <c r="S443" s="10">
        <f>VLOOKUP(OrderDetails!B:B,Table8[[OrderID]:[DeliveryDays]],5,)</f>
        <v>2</v>
      </c>
    </row>
    <row r="444" spans="1:19" x14ac:dyDescent="0.25">
      <c r="A444" t="s">
        <v>2376</v>
      </c>
      <c r="B444" t="s">
        <v>1355</v>
      </c>
      <c r="C444" t="s">
        <v>259</v>
      </c>
      <c r="D444">
        <v>40</v>
      </c>
      <c r="E444">
        <v>104.92</v>
      </c>
      <c r="F444">
        <v>144.66</v>
      </c>
      <c r="G444">
        <v>158.25</v>
      </c>
      <c r="H444">
        <v>6330</v>
      </c>
      <c r="I444">
        <v>4196.8</v>
      </c>
      <c r="J444">
        <v>2133.1999999999998</v>
      </c>
      <c r="K444">
        <v>0.33700000000000002</v>
      </c>
      <c r="L444" t="str">
        <f>VLOOKUP(C:C,Products!A:B,2,)</f>
        <v>Product 41</v>
      </c>
      <c r="M444" t="str">
        <f>VLOOKUP(C:C,Products!A:C,3,)</f>
        <v>Household</v>
      </c>
      <c r="N444" t="str">
        <f>VLOOKUP(B:B,Orders!A:C,3,)</f>
        <v>WH-NRB-001</v>
      </c>
      <c r="O444" s="10" t="str">
        <f>VLOOKUP(B:B,Orders!A:B,2,)</f>
        <v>CUST-000079</v>
      </c>
      <c r="P444" s="10" t="str">
        <f>VLOOKUP(OrderDetails!O:O,Customers!A:B,2,)</f>
        <v>Customer 79</v>
      </c>
      <c r="Q444" s="10" t="str">
        <f>VLOOKUP(O:O,Customers!A:C,3,)</f>
        <v>Mombasa</v>
      </c>
      <c r="R444" s="10">
        <f>VLOOKUP(OrderDetails!C:C,Inventory!B:F,5,)</f>
        <v>9757.56</v>
      </c>
      <c r="S444" s="10">
        <f>VLOOKUP(OrderDetails!B:B,Table8[[OrderID]:[DeliveryDays]],5,)</f>
        <v>4</v>
      </c>
    </row>
    <row r="445" spans="1:19" x14ac:dyDescent="0.25">
      <c r="A445" t="s">
        <v>2377</v>
      </c>
      <c r="B445" t="s">
        <v>949</v>
      </c>
      <c r="C445" t="s">
        <v>385</v>
      </c>
      <c r="D445">
        <v>6</v>
      </c>
      <c r="E445">
        <v>278.86</v>
      </c>
      <c r="F445">
        <v>384.46</v>
      </c>
      <c r="G445">
        <v>401.75</v>
      </c>
      <c r="H445">
        <v>2410.5</v>
      </c>
      <c r="I445">
        <v>1673.16</v>
      </c>
      <c r="J445">
        <v>737.34</v>
      </c>
      <c r="K445">
        <v>0.30590000000000001</v>
      </c>
      <c r="L445" t="str">
        <f>VLOOKUP(C:C,Products!A:B,2,)</f>
        <v>Product 104</v>
      </c>
      <c r="M445" t="str">
        <f>VLOOKUP(C:C,Products!A:C,3,)</f>
        <v>Dairy</v>
      </c>
      <c r="N445" t="str">
        <f>VLOOKUP(B:B,Orders!A:C,3,)</f>
        <v>WH-MSA-002</v>
      </c>
      <c r="O445" s="10" t="str">
        <f>VLOOKUP(B:B,Orders!A:B,2,)</f>
        <v>CUST-000012</v>
      </c>
      <c r="P445" s="10" t="str">
        <f>VLOOKUP(OrderDetails!O:O,Customers!A:B,2,)</f>
        <v>Customer 12</v>
      </c>
      <c r="Q445" s="10" t="str">
        <f>VLOOKUP(O:O,Customers!A:C,3,)</f>
        <v>Eldoret</v>
      </c>
      <c r="R445" s="10">
        <f>VLOOKUP(OrderDetails!C:C,Inventory!B:F,5,)</f>
        <v>92302.66</v>
      </c>
      <c r="S445" s="10">
        <f>VLOOKUP(OrderDetails!B:B,Table8[[OrderID]:[DeliveryDays]],5,)</f>
        <v>5</v>
      </c>
    </row>
    <row r="446" spans="1:19" x14ac:dyDescent="0.25">
      <c r="A446" t="s">
        <v>2378</v>
      </c>
      <c r="B446" t="s">
        <v>1902</v>
      </c>
      <c r="C446" t="s">
        <v>363</v>
      </c>
      <c r="D446">
        <v>30</v>
      </c>
      <c r="E446">
        <v>392.35</v>
      </c>
      <c r="F446">
        <v>579.97</v>
      </c>
      <c r="G446">
        <v>599.17999999999995</v>
      </c>
      <c r="H446">
        <v>17975.400000000001</v>
      </c>
      <c r="I446">
        <v>11770.5</v>
      </c>
      <c r="J446">
        <v>6204.9</v>
      </c>
      <c r="K446">
        <v>0.34520000000000001</v>
      </c>
      <c r="L446" t="str">
        <f>VLOOKUP(C:C,Products!A:B,2,)</f>
        <v>Product 93</v>
      </c>
      <c r="M446" t="str">
        <f>VLOOKUP(C:C,Products!A:C,3,)</f>
        <v>Snacks</v>
      </c>
      <c r="N446" t="str">
        <f>VLOOKUP(B:B,Orders!A:C,3,)</f>
        <v>WH-MSA-002</v>
      </c>
      <c r="O446" s="10" t="str">
        <f>VLOOKUP(B:B,Orders!A:B,2,)</f>
        <v>CUST-000044</v>
      </c>
      <c r="P446" s="10" t="str">
        <f>VLOOKUP(OrderDetails!O:O,Customers!A:B,2,)</f>
        <v>Customer 44</v>
      </c>
      <c r="Q446" s="10" t="str">
        <f>VLOOKUP(O:O,Customers!A:C,3,)</f>
        <v>Nakuru</v>
      </c>
      <c r="R446" s="10">
        <f>VLOOKUP(OrderDetails!C:C,Inventory!B:F,5,)</f>
        <v>153408.85</v>
      </c>
      <c r="S446" s="10">
        <f>VLOOKUP(OrderDetails!B:B,Table8[[OrderID]:[DeliveryDays]],5,)</f>
        <v>5</v>
      </c>
    </row>
    <row r="447" spans="1:19" x14ac:dyDescent="0.25">
      <c r="A447" t="s">
        <v>2379</v>
      </c>
      <c r="B447" t="s">
        <v>857</v>
      </c>
      <c r="C447" t="s">
        <v>337</v>
      </c>
      <c r="D447">
        <v>18</v>
      </c>
      <c r="E447">
        <v>102.14</v>
      </c>
      <c r="F447">
        <v>155.55000000000001</v>
      </c>
      <c r="G447">
        <v>164.23</v>
      </c>
      <c r="H447">
        <v>2956.14</v>
      </c>
      <c r="I447">
        <v>1838.52</v>
      </c>
      <c r="J447">
        <v>1117.6199999999999</v>
      </c>
      <c r="K447">
        <v>0.37809999999999999</v>
      </c>
      <c r="L447" t="str">
        <f>VLOOKUP(C:C,Products!A:B,2,)</f>
        <v>Product 80</v>
      </c>
      <c r="M447" t="str">
        <f>VLOOKUP(C:C,Products!A:C,3,)</f>
        <v>Frozen</v>
      </c>
      <c r="N447" t="str">
        <f>VLOOKUP(B:B,Orders!A:C,3,)</f>
        <v>WH-NKR-004</v>
      </c>
      <c r="O447" s="10" t="str">
        <f>VLOOKUP(B:B,Orders!A:B,2,)</f>
        <v>CUST-000064</v>
      </c>
      <c r="P447" s="10" t="str">
        <f>VLOOKUP(OrderDetails!O:O,Customers!A:B,2,)</f>
        <v>Customer 64</v>
      </c>
      <c r="Q447" s="10" t="str">
        <f>VLOOKUP(O:O,Customers!A:C,3,)</f>
        <v>Mombasa</v>
      </c>
      <c r="R447" s="10">
        <f>VLOOKUP(OrderDetails!C:C,Inventory!B:F,5,)</f>
        <v>43103.08</v>
      </c>
      <c r="S447" s="10">
        <f>VLOOKUP(OrderDetails!B:B,Table8[[OrderID]:[DeliveryDays]],5,)</f>
        <v>4</v>
      </c>
    </row>
    <row r="448" spans="1:19" x14ac:dyDescent="0.25">
      <c r="A448" t="s">
        <v>2380</v>
      </c>
      <c r="B448" t="s">
        <v>1219</v>
      </c>
      <c r="C448" t="s">
        <v>381</v>
      </c>
      <c r="D448">
        <v>20</v>
      </c>
      <c r="E448">
        <v>336.38</v>
      </c>
      <c r="F448">
        <v>487.38</v>
      </c>
      <c r="G448">
        <v>493.53</v>
      </c>
      <c r="H448">
        <v>9870.6</v>
      </c>
      <c r="I448">
        <v>6727.6</v>
      </c>
      <c r="J448">
        <v>3143</v>
      </c>
      <c r="K448">
        <v>0.31840000000000002</v>
      </c>
      <c r="L448" t="str">
        <f>VLOOKUP(C:C,Products!A:B,2,)</f>
        <v>Product 102</v>
      </c>
      <c r="M448" t="str">
        <f>VLOOKUP(C:C,Products!A:C,3,)</f>
        <v>Snacks</v>
      </c>
      <c r="N448" t="str">
        <f>VLOOKUP(B:B,Orders!A:C,3,)</f>
        <v>WH-NKR-004</v>
      </c>
      <c r="O448" s="10" t="str">
        <f>VLOOKUP(B:B,Orders!A:B,2,)</f>
        <v>CUST-000016</v>
      </c>
      <c r="P448" s="10" t="str">
        <f>VLOOKUP(OrderDetails!O:O,Customers!A:B,2,)</f>
        <v>Customer 16</v>
      </c>
      <c r="Q448" s="10" t="str">
        <f>VLOOKUP(O:O,Customers!A:C,3,)</f>
        <v>Nakuru</v>
      </c>
      <c r="R448" s="10">
        <f>VLOOKUP(OrderDetails!C:C,Inventory!B:F,5,)</f>
        <v>161462.39999999999</v>
      </c>
      <c r="S448" s="10">
        <f>VLOOKUP(OrderDetails!B:B,Table8[[OrderID]:[DeliveryDays]],5,)</f>
        <v>1</v>
      </c>
    </row>
    <row r="449" spans="1:19" x14ac:dyDescent="0.25">
      <c r="A449" t="s">
        <v>2381</v>
      </c>
      <c r="B449" t="s">
        <v>959</v>
      </c>
      <c r="C449" t="s">
        <v>233</v>
      </c>
      <c r="D449">
        <v>47</v>
      </c>
      <c r="E449">
        <v>281.41000000000003</v>
      </c>
      <c r="F449">
        <v>401.27</v>
      </c>
      <c r="G449">
        <v>426.84</v>
      </c>
      <c r="H449">
        <v>20061.48</v>
      </c>
      <c r="I449">
        <v>13226.27</v>
      </c>
      <c r="J449">
        <v>6835.21</v>
      </c>
      <c r="K449">
        <v>0.3407</v>
      </c>
      <c r="L449" t="str">
        <f>VLOOKUP(C:C,Products!A:B,2,)</f>
        <v>Product 28</v>
      </c>
      <c r="M449" t="str">
        <f>VLOOKUP(C:C,Products!A:C,3,)</f>
        <v>Produce</v>
      </c>
      <c r="N449" t="str">
        <f>VLOOKUP(B:B,Orders!A:C,3,)</f>
        <v>WH-NKR-004</v>
      </c>
      <c r="O449" s="10" t="str">
        <f>VLOOKUP(B:B,Orders!A:B,2,)</f>
        <v>CUST-000031</v>
      </c>
      <c r="P449" s="10" t="str">
        <f>VLOOKUP(OrderDetails!O:O,Customers!A:B,2,)</f>
        <v>Customer 31</v>
      </c>
      <c r="Q449" s="10" t="str">
        <f>VLOOKUP(O:O,Customers!A:C,3,)</f>
        <v>Mombasa</v>
      </c>
      <c r="R449" s="10">
        <f>VLOOKUP(OrderDetails!C:C,Inventory!B:F,5,)</f>
        <v>26171.13</v>
      </c>
      <c r="S449" s="10">
        <f>VLOOKUP(OrderDetails!B:B,Table8[[OrderID]:[DeliveryDays]],5,)</f>
        <v>1</v>
      </c>
    </row>
    <row r="450" spans="1:19" x14ac:dyDescent="0.25">
      <c r="A450" t="s">
        <v>2382</v>
      </c>
      <c r="B450" t="s">
        <v>1405</v>
      </c>
      <c r="C450" t="s">
        <v>273</v>
      </c>
      <c r="D450">
        <v>46</v>
      </c>
      <c r="E450">
        <v>284.02999999999997</v>
      </c>
      <c r="F450">
        <v>373.58</v>
      </c>
      <c r="G450">
        <v>376.94</v>
      </c>
      <c r="H450">
        <v>17339.240000000002</v>
      </c>
      <c r="I450">
        <v>13065.38</v>
      </c>
      <c r="J450">
        <v>4273.8599999999997</v>
      </c>
      <c r="K450">
        <v>0.2465</v>
      </c>
      <c r="L450" t="str">
        <f>VLOOKUP(C:C,Products!A:B,2,)</f>
        <v>Product 48</v>
      </c>
      <c r="M450" t="str">
        <f>VLOOKUP(C:C,Products!A:C,3,)</f>
        <v>Frozen</v>
      </c>
      <c r="N450" t="str">
        <f>VLOOKUP(B:B,Orders!A:C,3,)</f>
        <v>WH-MSA-002</v>
      </c>
      <c r="O450" s="10" t="str">
        <f>VLOOKUP(B:B,Orders!A:B,2,)</f>
        <v>CUST-000030</v>
      </c>
      <c r="P450" s="10" t="str">
        <f>VLOOKUP(OrderDetails!O:O,Customers!A:B,2,)</f>
        <v>Customer 30</v>
      </c>
      <c r="Q450" s="10" t="str">
        <f>VLOOKUP(O:O,Customers!A:C,3,)</f>
        <v>Nakuru</v>
      </c>
      <c r="R450" s="10">
        <f>VLOOKUP(OrderDetails!C:C,Inventory!B:F,5,)</f>
        <v>40900.32</v>
      </c>
      <c r="S450" s="10">
        <f>VLOOKUP(OrderDetails!B:B,Table8[[OrderID]:[DeliveryDays]],5,)</f>
        <v>4</v>
      </c>
    </row>
    <row r="451" spans="1:19" x14ac:dyDescent="0.25">
      <c r="A451" t="s">
        <v>2383</v>
      </c>
      <c r="B451" t="s">
        <v>1743</v>
      </c>
      <c r="C451" t="s">
        <v>253</v>
      </c>
      <c r="D451">
        <v>21</v>
      </c>
      <c r="E451">
        <v>93.95</v>
      </c>
      <c r="F451">
        <v>142.47999999999999</v>
      </c>
      <c r="G451">
        <v>153.02000000000001</v>
      </c>
      <c r="H451">
        <v>3213.42</v>
      </c>
      <c r="I451">
        <v>1972.95</v>
      </c>
      <c r="J451">
        <v>1240.47</v>
      </c>
      <c r="K451">
        <v>0.38600000000000001</v>
      </c>
      <c r="L451" t="str">
        <f>VLOOKUP(C:C,Products!A:B,2,)</f>
        <v>Product 38</v>
      </c>
      <c r="M451" t="str">
        <f>VLOOKUP(C:C,Products!A:C,3,)</f>
        <v>Beverages</v>
      </c>
      <c r="N451" t="str">
        <f>VLOOKUP(B:B,Orders!A:C,3,)</f>
        <v>WH-NRB-001</v>
      </c>
      <c r="O451" s="10" t="str">
        <f>VLOOKUP(B:B,Orders!A:B,2,)</f>
        <v>CUST-000053</v>
      </c>
      <c r="P451" s="10" t="str">
        <f>VLOOKUP(OrderDetails!O:O,Customers!A:B,2,)</f>
        <v>Customer 53</v>
      </c>
      <c r="Q451" s="10" t="str">
        <f>VLOOKUP(O:O,Customers!A:C,3,)</f>
        <v>Eldoret</v>
      </c>
      <c r="R451" s="10">
        <f>VLOOKUP(OrderDetails!C:C,Inventory!B:F,5,)</f>
        <v>12965.1</v>
      </c>
      <c r="S451" s="10">
        <f>VLOOKUP(OrderDetails!B:B,Table8[[OrderID]:[DeliveryDays]],5,)</f>
        <v>4</v>
      </c>
    </row>
    <row r="452" spans="1:19" x14ac:dyDescent="0.25">
      <c r="A452" t="s">
        <v>2384</v>
      </c>
      <c r="B452" t="s">
        <v>1236</v>
      </c>
      <c r="C452" t="s">
        <v>239</v>
      </c>
      <c r="D452">
        <v>26</v>
      </c>
      <c r="E452">
        <v>323.39999999999998</v>
      </c>
      <c r="F452">
        <v>507.06</v>
      </c>
      <c r="G452">
        <v>502.04</v>
      </c>
      <c r="H452">
        <v>13053.04</v>
      </c>
      <c r="I452">
        <v>8408.4</v>
      </c>
      <c r="J452">
        <v>4644.6400000000003</v>
      </c>
      <c r="K452">
        <v>0.35580000000000001</v>
      </c>
      <c r="L452" t="str">
        <f>VLOOKUP(C:C,Products!A:B,2,)</f>
        <v>Product 31</v>
      </c>
      <c r="M452" t="str">
        <f>VLOOKUP(C:C,Products!A:C,3,)</f>
        <v>Household</v>
      </c>
      <c r="N452" t="str">
        <f>VLOOKUP(B:B,Orders!A:C,3,)</f>
        <v>WH-MSA-002</v>
      </c>
      <c r="O452" s="10" t="str">
        <f>VLOOKUP(B:B,Orders!A:B,2,)</f>
        <v>CUST-000014</v>
      </c>
      <c r="P452" s="10" t="str">
        <f>VLOOKUP(OrderDetails!O:O,Customers!A:B,2,)</f>
        <v>Customer 14</v>
      </c>
      <c r="Q452" s="10" t="str">
        <f>VLOOKUP(O:O,Customers!A:C,3,)</f>
        <v>Eldoret</v>
      </c>
      <c r="R452" s="10">
        <f>VLOOKUP(OrderDetails!C:C,Inventory!B:F,5,)</f>
        <v>78909.600000000006</v>
      </c>
      <c r="S452" s="10">
        <f>VLOOKUP(OrderDetails!B:B,Table8[[OrderID]:[DeliveryDays]],5,)</f>
        <v>6</v>
      </c>
    </row>
    <row r="453" spans="1:19" x14ac:dyDescent="0.25">
      <c r="A453" t="s">
        <v>2385</v>
      </c>
      <c r="B453" t="s">
        <v>1339</v>
      </c>
      <c r="C453" t="s">
        <v>204</v>
      </c>
      <c r="D453">
        <v>8</v>
      </c>
      <c r="E453">
        <v>145.55000000000001</v>
      </c>
      <c r="F453">
        <v>199.14</v>
      </c>
      <c r="G453">
        <v>197.47</v>
      </c>
      <c r="H453">
        <v>1579.76</v>
      </c>
      <c r="I453">
        <v>1164.4000000000001</v>
      </c>
      <c r="J453">
        <v>415.36</v>
      </c>
      <c r="K453">
        <v>0.26290000000000002</v>
      </c>
      <c r="L453" t="str">
        <f>VLOOKUP(C:C,Products!A:B,2,)</f>
        <v>Product 14</v>
      </c>
      <c r="M453" t="str">
        <f>VLOOKUP(C:C,Products!A:C,3,)</f>
        <v>Frozen</v>
      </c>
      <c r="N453" t="str">
        <f>VLOOKUP(B:B,Orders!A:C,3,)</f>
        <v>WH-NRB-001</v>
      </c>
      <c r="O453" s="10" t="str">
        <f>VLOOKUP(B:B,Orders!A:B,2,)</f>
        <v>CUST-000011</v>
      </c>
      <c r="P453" s="10" t="str">
        <f>VLOOKUP(OrderDetails!O:O,Customers!A:B,2,)</f>
        <v>Customer 11</v>
      </c>
      <c r="Q453" s="10" t="str">
        <f>VLOOKUP(O:O,Customers!A:C,3,)</f>
        <v>Nairobi</v>
      </c>
      <c r="R453" s="10">
        <f>VLOOKUP(OrderDetails!C:C,Inventory!B:F,5,)</f>
        <v>47158.2</v>
      </c>
      <c r="S453" s="10">
        <f>VLOOKUP(OrderDetails!B:B,Table8[[OrderID]:[DeliveryDays]],5,)</f>
        <v>5</v>
      </c>
    </row>
    <row r="454" spans="1:19" x14ac:dyDescent="0.25">
      <c r="A454" t="s">
        <v>2386</v>
      </c>
      <c r="B454" t="s">
        <v>1551</v>
      </c>
      <c r="C454" t="s">
        <v>411</v>
      </c>
      <c r="D454">
        <v>23</v>
      </c>
      <c r="E454">
        <v>411.65</v>
      </c>
      <c r="F454">
        <v>555.02</v>
      </c>
      <c r="G454">
        <v>570.76</v>
      </c>
      <c r="H454">
        <v>13127.48</v>
      </c>
      <c r="I454">
        <v>9467.9500000000007</v>
      </c>
      <c r="J454">
        <v>3659.53</v>
      </c>
      <c r="K454">
        <v>0.27879999999999999</v>
      </c>
      <c r="L454" t="str">
        <f>VLOOKUP(C:C,Products!A:B,2,)</f>
        <v>Product 117</v>
      </c>
      <c r="M454" t="str">
        <f>VLOOKUP(C:C,Products!A:C,3,)</f>
        <v>Household</v>
      </c>
      <c r="N454" t="str">
        <f>VLOOKUP(B:B,Orders!A:C,3,)</f>
        <v>WH-MSA-002</v>
      </c>
      <c r="O454" s="10" t="str">
        <f>VLOOKUP(B:B,Orders!A:B,2,)</f>
        <v>CUST-000051</v>
      </c>
      <c r="P454" s="10" t="str">
        <f>VLOOKUP(OrderDetails!O:O,Customers!A:B,2,)</f>
        <v>Customer 51</v>
      </c>
      <c r="Q454" s="10" t="str">
        <f>VLOOKUP(O:O,Customers!A:C,3,)</f>
        <v>Kisumu</v>
      </c>
      <c r="R454" s="10">
        <f>VLOOKUP(OrderDetails!C:C,Inventory!B:F,5,)</f>
        <v>41165</v>
      </c>
      <c r="S454" s="10">
        <f>VLOOKUP(OrderDetails!B:B,Table8[[OrderID]:[DeliveryDays]],5,)</f>
        <v>2</v>
      </c>
    </row>
    <row r="455" spans="1:19" x14ac:dyDescent="0.25">
      <c r="A455" t="s">
        <v>2387</v>
      </c>
      <c r="B455" t="s">
        <v>1754</v>
      </c>
      <c r="C455" t="s">
        <v>371</v>
      </c>
      <c r="D455">
        <v>6</v>
      </c>
      <c r="E455">
        <v>285.23</v>
      </c>
      <c r="F455">
        <v>389.02</v>
      </c>
      <c r="G455">
        <v>394.71</v>
      </c>
      <c r="H455">
        <v>2368.2600000000002</v>
      </c>
      <c r="I455">
        <v>1711.38</v>
      </c>
      <c r="J455">
        <v>656.88</v>
      </c>
      <c r="K455">
        <v>0.27739999999999998</v>
      </c>
      <c r="L455" t="str">
        <f>VLOOKUP(C:C,Products!A:B,2,)</f>
        <v>Product 97</v>
      </c>
      <c r="M455" t="str">
        <f>VLOOKUP(C:C,Products!A:C,3,)</f>
        <v>Dairy</v>
      </c>
      <c r="N455" t="str">
        <f>VLOOKUP(B:B,Orders!A:C,3,)</f>
        <v>WH-MSA-002</v>
      </c>
      <c r="O455" s="10" t="str">
        <f>VLOOKUP(B:B,Orders!A:B,2,)</f>
        <v>CUST-000038</v>
      </c>
      <c r="P455" s="10" t="str">
        <f>VLOOKUP(OrderDetails!O:O,Customers!A:B,2,)</f>
        <v>Customer 38</v>
      </c>
      <c r="Q455" s="10" t="str">
        <f>VLOOKUP(O:O,Customers!A:C,3,)</f>
        <v>Nakuru</v>
      </c>
      <c r="R455" s="10">
        <f>VLOOKUP(OrderDetails!C:C,Inventory!B:F,5,)</f>
        <v>47062.95</v>
      </c>
      <c r="S455" s="10">
        <f>VLOOKUP(OrderDetails!B:B,Table8[[OrderID]:[DeliveryDays]],5,)</f>
        <v>2</v>
      </c>
    </row>
    <row r="456" spans="1:19" x14ac:dyDescent="0.25">
      <c r="A456" t="s">
        <v>2388</v>
      </c>
      <c r="B456" t="s">
        <v>1297</v>
      </c>
      <c r="C456" t="s">
        <v>323</v>
      </c>
      <c r="D456">
        <v>43</v>
      </c>
      <c r="E456">
        <v>52.48</v>
      </c>
      <c r="F456">
        <v>82.14</v>
      </c>
      <c r="G456">
        <v>86.02</v>
      </c>
      <c r="H456">
        <v>3698.86</v>
      </c>
      <c r="I456">
        <v>2256.64</v>
      </c>
      <c r="J456">
        <v>1442.22</v>
      </c>
      <c r="K456">
        <v>0.38990000000000002</v>
      </c>
      <c r="L456" t="str">
        <f>VLOOKUP(C:C,Products!A:B,2,)</f>
        <v>Product 73</v>
      </c>
      <c r="M456" t="str">
        <f>VLOOKUP(C:C,Products!A:C,3,)</f>
        <v>Beverages</v>
      </c>
      <c r="N456" t="str">
        <f>VLOOKUP(B:B,Orders!A:C,3,)</f>
        <v>WH-KSM-003</v>
      </c>
      <c r="O456" s="10" t="str">
        <f>VLOOKUP(B:B,Orders!A:B,2,)</f>
        <v>CUST-000061</v>
      </c>
      <c r="P456" s="10" t="str">
        <f>VLOOKUP(OrderDetails!O:O,Customers!A:B,2,)</f>
        <v>Customer 61</v>
      </c>
      <c r="Q456" s="10" t="str">
        <f>VLOOKUP(O:O,Customers!A:C,3,)</f>
        <v>Eldoret</v>
      </c>
      <c r="R456" s="10">
        <f>VLOOKUP(OrderDetails!C:C,Inventory!B:F,5,)</f>
        <v>6979.84</v>
      </c>
      <c r="S456" s="10">
        <f>VLOOKUP(OrderDetails!B:B,Table8[[OrderID]:[DeliveryDays]],5,)</f>
        <v>5</v>
      </c>
    </row>
    <row r="457" spans="1:19" x14ac:dyDescent="0.25">
      <c r="A457" t="s">
        <v>2389</v>
      </c>
      <c r="B457" t="s">
        <v>966</v>
      </c>
      <c r="C457" t="s">
        <v>359</v>
      </c>
      <c r="D457">
        <v>13</v>
      </c>
      <c r="E457">
        <v>103.82</v>
      </c>
      <c r="F457">
        <v>149.71</v>
      </c>
      <c r="G457">
        <v>150.41</v>
      </c>
      <c r="H457">
        <v>1955.33</v>
      </c>
      <c r="I457">
        <v>1349.66</v>
      </c>
      <c r="J457">
        <v>605.66999999999996</v>
      </c>
      <c r="K457">
        <v>0.30980000000000002</v>
      </c>
      <c r="L457" t="str">
        <f>VLOOKUP(C:C,Products!A:B,2,)</f>
        <v>Product 91</v>
      </c>
      <c r="M457" t="str">
        <f>VLOOKUP(C:C,Products!A:C,3,)</f>
        <v>Household</v>
      </c>
      <c r="N457" t="str">
        <f>VLOOKUP(B:B,Orders!A:C,3,)</f>
        <v>WH-KSM-003</v>
      </c>
      <c r="O457" s="10" t="str">
        <f>VLOOKUP(B:B,Orders!A:B,2,)</f>
        <v>CUST-000011</v>
      </c>
      <c r="P457" s="10" t="str">
        <f>VLOOKUP(OrderDetails!O:O,Customers!A:B,2,)</f>
        <v>Customer 11</v>
      </c>
      <c r="Q457" s="10" t="str">
        <f>VLOOKUP(O:O,Customers!A:C,3,)</f>
        <v>Nairobi</v>
      </c>
      <c r="R457" s="10">
        <f>VLOOKUP(OrderDetails!C:C,Inventory!B:F,5,)</f>
        <v>23359.5</v>
      </c>
      <c r="S457" s="10">
        <f>VLOOKUP(OrderDetails!B:B,Table8[[OrderID]:[DeliveryDays]],5,)</f>
        <v>3</v>
      </c>
    </row>
    <row r="458" spans="1:19" x14ac:dyDescent="0.25">
      <c r="A458" t="s">
        <v>2390</v>
      </c>
      <c r="B458" t="s">
        <v>1450</v>
      </c>
      <c r="C458" t="s">
        <v>353</v>
      </c>
      <c r="D458">
        <v>23</v>
      </c>
      <c r="E458">
        <v>336.9</v>
      </c>
      <c r="F458">
        <v>499.36</v>
      </c>
      <c r="G458">
        <v>491.66</v>
      </c>
      <c r="H458">
        <v>11308.18</v>
      </c>
      <c r="I458">
        <v>7748.7</v>
      </c>
      <c r="J458">
        <v>3559.48</v>
      </c>
      <c r="K458">
        <v>0.31480000000000002</v>
      </c>
      <c r="L458" t="str">
        <f>VLOOKUP(C:C,Products!A:B,2,)</f>
        <v>Product 88</v>
      </c>
      <c r="M458" t="str">
        <f>VLOOKUP(C:C,Products!A:C,3,)</f>
        <v>Household</v>
      </c>
      <c r="N458" t="str">
        <f>VLOOKUP(B:B,Orders!A:C,3,)</f>
        <v>WH-MSA-002</v>
      </c>
      <c r="O458" s="10" t="str">
        <f>VLOOKUP(B:B,Orders!A:B,2,)</f>
        <v>CUST-000076</v>
      </c>
      <c r="P458" s="10" t="str">
        <f>VLOOKUP(OrderDetails!O:O,Customers!A:B,2,)</f>
        <v>Customer 76</v>
      </c>
      <c r="Q458" s="10" t="str">
        <f>VLOOKUP(O:O,Customers!A:C,3,)</f>
        <v>Kisumu</v>
      </c>
      <c r="R458" s="10">
        <f>VLOOKUP(OrderDetails!C:C,Inventory!B:F,5,)</f>
        <v>34700.699999999997</v>
      </c>
      <c r="S458" s="10">
        <f>VLOOKUP(OrderDetails!B:B,Table8[[OrderID]:[DeliveryDays]],5,)</f>
        <v>5</v>
      </c>
    </row>
    <row r="459" spans="1:19" x14ac:dyDescent="0.25">
      <c r="A459" t="s">
        <v>2391</v>
      </c>
      <c r="B459" t="s">
        <v>1805</v>
      </c>
      <c r="C459" t="s">
        <v>331</v>
      </c>
      <c r="D459">
        <v>20</v>
      </c>
      <c r="E459">
        <v>397.07</v>
      </c>
      <c r="F459">
        <v>597.23</v>
      </c>
      <c r="G459">
        <v>609.46</v>
      </c>
      <c r="H459">
        <v>12189.2</v>
      </c>
      <c r="I459">
        <v>7941.4</v>
      </c>
      <c r="J459">
        <v>4247.8</v>
      </c>
      <c r="K459">
        <v>0.34849999999999998</v>
      </c>
      <c r="L459" t="str">
        <f>VLOOKUP(C:C,Products!A:B,2,)</f>
        <v>Product 77</v>
      </c>
      <c r="M459" t="str">
        <f>VLOOKUP(C:C,Products!A:C,3,)</f>
        <v>Household</v>
      </c>
      <c r="N459" t="str">
        <f>VLOOKUP(B:B,Orders!A:C,3,)</f>
        <v>WH-NKR-004</v>
      </c>
      <c r="O459" s="10" t="str">
        <f>VLOOKUP(B:B,Orders!A:B,2,)</f>
        <v>CUST-000019</v>
      </c>
      <c r="P459" s="10" t="str">
        <f>VLOOKUP(OrderDetails!O:O,Customers!A:B,2,)</f>
        <v>Customer 19</v>
      </c>
      <c r="Q459" s="10" t="str">
        <f>VLOOKUP(O:O,Customers!A:C,3,)</f>
        <v>Mombasa</v>
      </c>
      <c r="R459" s="10">
        <f>VLOOKUP(OrderDetails!C:C,Inventory!B:F,5,)</f>
        <v>153269.01999999999</v>
      </c>
      <c r="S459" s="10">
        <f>VLOOKUP(OrderDetails!B:B,Table8[[OrderID]:[DeliveryDays]],5,)</f>
        <v>4</v>
      </c>
    </row>
    <row r="460" spans="1:19" x14ac:dyDescent="0.25">
      <c r="A460" t="s">
        <v>2392</v>
      </c>
      <c r="B460" t="s">
        <v>1753</v>
      </c>
      <c r="C460" t="s">
        <v>357</v>
      </c>
      <c r="D460">
        <v>29</v>
      </c>
      <c r="E460">
        <v>262.5</v>
      </c>
      <c r="F460">
        <v>342.9</v>
      </c>
      <c r="G460">
        <v>354.61</v>
      </c>
      <c r="H460">
        <v>10283.69</v>
      </c>
      <c r="I460">
        <v>7612.5</v>
      </c>
      <c r="J460">
        <v>2671.19</v>
      </c>
      <c r="K460">
        <v>0.25979999999999998</v>
      </c>
      <c r="L460" t="str">
        <f>VLOOKUP(C:C,Products!A:B,2,)</f>
        <v>Product 90</v>
      </c>
      <c r="M460" t="str">
        <f>VLOOKUP(C:C,Products!A:C,3,)</f>
        <v>Snacks</v>
      </c>
      <c r="N460" t="str">
        <f>VLOOKUP(B:B,Orders!A:C,3,)</f>
        <v>WH-MSA-002</v>
      </c>
      <c r="O460" s="10" t="str">
        <f>VLOOKUP(B:B,Orders!A:B,2,)</f>
        <v>CUST-000044</v>
      </c>
      <c r="P460" s="10" t="str">
        <f>VLOOKUP(OrderDetails!O:O,Customers!A:B,2,)</f>
        <v>Customer 44</v>
      </c>
      <c r="Q460" s="10" t="str">
        <f>VLOOKUP(O:O,Customers!A:C,3,)</f>
        <v>Nakuru</v>
      </c>
      <c r="R460" s="10">
        <f>VLOOKUP(OrderDetails!C:C,Inventory!B:F,5,)</f>
        <v>44362.5</v>
      </c>
      <c r="S460" s="10">
        <f>VLOOKUP(OrderDetails!B:B,Table8[[OrderID]:[DeliveryDays]],5,)</f>
        <v>1</v>
      </c>
    </row>
    <row r="461" spans="1:19" x14ac:dyDescent="0.25">
      <c r="A461" t="s">
        <v>2393</v>
      </c>
      <c r="B461" t="s">
        <v>653</v>
      </c>
      <c r="C461" t="s">
        <v>235</v>
      </c>
      <c r="D461">
        <v>22</v>
      </c>
      <c r="E461">
        <v>316.58999999999997</v>
      </c>
      <c r="F461">
        <v>401.44</v>
      </c>
      <c r="G461">
        <v>389.95</v>
      </c>
      <c r="H461">
        <v>8578.9</v>
      </c>
      <c r="I461">
        <v>6964.98</v>
      </c>
      <c r="J461">
        <v>1613.92</v>
      </c>
      <c r="K461">
        <v>0.18809999999999999</v>
      </c>
      <c r="L461" t="str">
        <f>VLOOKUP(C:C,Products!A:B,2,)</f>
        <v>Product 29</v>
      </c>
      <c r="M461" t="str">
        <f>VLOOKUP(C:C,Products!A:C,3,)</f>
        <v>Household</v>
      </c>
      <c r="N461" t="str">
        <f>VLOOKUP(B:B,Orders!A:C,3,)</f>
        <v>WH-KSM-003</v>
      </c>
      <c r="O461" s="10" t="str">
        <f>VLOOKUP(B:B,Orders!A:B,2,)</f>
        <v>CUST-000038</v>
      </c>
      <c r="P461" s="10" t="str">
        <f>VLOOKUP(OrderDetails!O:O,Customers!A:B,2,)</f>
        <v>Customer 38</v>
      </c>
      <c r="Q461" s="10" t="str">
        <f>VLOOKUP(O:O,Customers!A:C,3,)</f>
        <v>Nakuru</v>
      </c>
      <c r="R461" s="10">
        <f>VLOOKUP(OrderDetails!C:C,Inventory!B:F,5,)</f>
        <v>98776.08</v>
      </c>
      <c r="S461" s="10">
        <f>VLOOKUP(OrderDetails!B:B,Table8[[OrderID]:[DeliveryDays]],5,)</f>
        <v>3</v>
      </c>
    </row>
    <row r="462" spans="1:19" x14ac:dyDescent="0.25">
      <c r="A462" t="s">
        <v>2394</v>
      </c>
      <c r="B462" t="s">
        <v>1686</v>
      </c>
      <c r="C462" t="s">
        <v>279</v>
      </c>
      <c r="D462">
        <v>27</v>
      </c>
      <c r="E462">
        <v>486.31</v>
      </c>
      <c r="F462">
        <v>723.21</v>
      </c>
      <c r="G462">
        <v>747.44</v>
      </c>
      <c r="H462">
        <v>20180.88</v>
      </c>
      <c r="I462">
        <v>13130.37</v>
      </c>
      <c r="J462">
        <v>7050.51</v>
      </c>
      <c r="K462">
        <v>0.34939999999999999</v>
      </c>
      <c r="L462" t="str">
        <f>VLOOKUP(C:C,Products!A:B,2,)</f>
        <v>Product 51</v>
      </c>
      <c r="M462" t="str">
        <f>VLOOKUP(C:C,Products!A:C,3,)</f>
        <v>Beverages</v>
      </c>
      <c r="N462" t="str">
        <f>VLOOKUP(B:B,Orders!A:C,3,)</f>
        <v>WH-MSA-002</v>
      </c>
      <c r="O462" s="10" t="str">
        <f>VLOOKUP(B:B,Orders!A:B,2,)</f>
        <v>CUST-000005</v>
      </c>
      <c r="P462" s="10" t="str">
        <f>VLOOKUP(OrderDetails!O:O,Customers!A:B,2,)</f>
        <v>Customer 5</v>
      </c>
      <c r="Q462" s="10" t="str">
        <f>VLOOKUP(O:O,Customers!A:C,3,)</f>
        <v>Eldoret</v>
      </c>
      <c r="R462" s="10">
        <f>VLOOKUP(OrderDetails!C:C,Inventory!B:F,5,)</f>
        <v>231969.87</v>
      </c>
      <c r="S462" s="10">
        <f>VLOOKUP(OrderDetails!B:B,Table8[[OrderID]:[DeliveryDays]],5,)</f>
        <v>3</v>
      </c>
    </row>
    <row r="463" spans="1:19" x14ac:dyDescent="0.25">
      <c r="A463" t="s">
        <v>2395</v>
      </c>
      <c r="B463" t="s">
        <v>1299</v>
      </c>
      <c r="C463" t="s">
        <v>275</v>
      </c>
      <c r="D463">
        <v>25</v>
      </c>
      <c r="E463">
        <v>296.02</v>
      </c>
      <c r="F463">
        <v>374.25</v>
      </c>
      <c r="G463">
        <v>373.46</v>
      </c>
      <c r="H463">
        <v>9336.5</v>
      </c>
      <c r="I463">
        <v>7400.5</v>
      </c>
      <c r="J463">
        <v>1936</v>
      </c>
      <c r="K463">
        <v>0.2074</v>
      </c>
      <c r="L463" t="str">
        <f>VLOOKUP(C:C,Products!A:B,2,)</f>
        <v>Product 49</v>
      </c>
      <c r="M463" t="str">
        <f>VLOOKUP(C:C,Products!A:C,3,)</f>
        <v>Snacks</v>
      </c>
      <c r="N463" t="str">
        <f>VLOOKUP(B:B,Orders!A:C,3,)</f>
        <v>WH-MSA-002</v>
      </c>
      <c r="O463" s="10" t="str">
        <f>VLOOKUP(B:B,Orders!A:B,2,)</f>
        <v>CUST-000070</v>
      </c>
      <c r="P463" s="10" t="str">
        <f>VLOOKUP(OrderDetails!O:O,Customers!A:B,2,)</f>
        <v>Customer 70</v>
      </c>
      <c r="Q463" s="10" t="str">
        <f>VLOOKUP(O:O,Customers!A:C,3,)</f>
        <v>Mombasa</v>
      </c>
      <c r="R463" s="10">
        <f>VLOOKUP(OrderDetails!C:C,Inventory!B:F,5,)</f>
        <v>134393.07999999999</v>
      </c>
      <c r="S463" s="10">
        <f>VLOOKUP(OrderDetails!B:B,Table8[[OrderID]:[DeliveryDays]],5,)</f>
        <v>3</v>
      </c>
    </row>
    <row r="464" spans="1:19" x14ac:dyDescent="0.25">
      <c r="A464" t="s">
        <v>2396</v>
      </c>
      <c r="B464" t="s">
        <v>1318</v>
      </c>
      <c r="C464" t="s">
        <v>263</v>
      </c>
      <c r="D464">
        <v>15</v>
      </c>
      <c r="E464">
        <v>65.47</v>
      </c>
      <c r="F464">
        <v>96.35</v>
      </c>
      <c r="G464">
        <v>97.2</v>
      </c>
      <c r="H464">
        <v>1458</v>
      </c>
      <c r="I464">
        <v>982.05</v>
      </c>
      <c r="J464">
        <v>475.95</v>
      </c>
      <c r="K464">
        <v>0.32640000000000002</v>
      </c>
      <c r="L464" t="str">
        <f>VLOOKUP(C:C,Products!A:B,2,)</f>
        <v>Product 43</v>
      </c>
      <c r="M464" t="str">
        <f>VLOOKUP(C:C,Products!A:C,3,)</f>
        <v>Dairy</v>
      </c>
      <c r="N464" t="str">
        <f>VLOOKUP(B:B,Orders!A:C,3,)</f>
        <v>WH-MSA-002</v>
      </c>
      <c r="O464" s="10" t="str">
        <f>VLOOKUP(B:B,Orders!A:B,2,)</f>
        <v>CUST-000041</v>
      </c>
      <c r="P464" s="10" t="str">
        <f>VLOOKUP(OrderDetails!O:O,Customers!A:B,2,)</f>
        <v>Customer 41</v>
      </c>
      <c r="Q464" s="10" t="str">
        <f>VLOOKUP(O:O,Customers!A:C,3,)</f>
        <v>Nakuru</v>
      </c>
      <c r="R464" s="10">
        <f>VLOOKUP(OrderDetails!C:C,Inventory!B:F,5,)</f>
        <v>4451.96</v>
      </c>
      <c r="S464" s="10">
        <f>VLOOKUP(OrderDetails!B:B,Table8[[OrderID]:[DeliveryDays]],5,)</f>
        <v>4</v>
      </c>
    </row>
    <row r="465" spans="1:19" x14ac:dyDescent="0.25">
      <c r="A465" t="s">
        <v>2397</v>
      </c>
      <c r="B465" t="s">
        <v>1905</v>
      </c>
      <c r="C465" t="s">
        <v>361</v>
      </c>
      <c r="D465">
        <v>43</v>
      </c>
      <c r="E465">
        <v>370.96</v>
      </c>
      <c r="F465">
        <v>553.53</v>
      </c>
      <c r="G465">
        <v>549.04999999999995</v>
      </c>
      <c r="H465">
        <v>23609.15</v>
      </c>
      <c r="I465">
        <v>15951.28</v>
      </c>
      <c r="J465">
        <v>7657.87</v>
      </c>
      <c r="K465">
        <v>0.32440000000000002</v>
      </c>
      <c r="L465" t="str">
        <f>VLOOKUP(C:C,Products!A:B,2,)</f>
        <v>Product 92</v>
      </c>
      <c r="M465" t="str">
        <f>VLOOKUP(C:C,Products!A:C,3,)</f>
        <v>Produce</v>
      </c>
      <c r="N465" t="str">
        <f>VLOOKUP(B:B,Orders!A:C,3,)</f>
        <v>WH-NKR-004</v>
      </c>
      <c r="O465" s="10" t="str">
        <f>VLOOKUP(B:B,Orders!A:B,2,)</f>
        <v>CUST-000013</v>
      </c>
      <c r="P465" s="10" t="str">
        <f>VLOOKUP(OrderDetails!O:O,Customers!A:B,2,)</f>
        <v>Customer 13</v>
      </c>
      <c r="Q465" s="10" t="str">
        <f>VLOOKUP(O:O,Customers!A:C,3,)</f>
        <v>Nakuru</v>
      </c>
      <c r="R465" s="10">
        <f>VLOOKUP(OrderDetails!C:C,Inventory!B:F,5,)</f>
        <v>74562.960000000006</v>
      </c>
      <c r="S465" s="10">
        <f>VLOOKUP(OrderDetails!B:B,Table8[[OrderID]:[DeliveryDays]],5,)</f>
        <v>5</v>
      </c>
    </row>
    <row r="466" spans="1:19" x14ac:dyDescent="0.25">
      <c r="A466" t="s">
        <v>2398</v>
      </c>
      <c r="B466" t="s">
        <v>1463</v>
      </c>
      <c r="C466" t="s">
        <v>361</v>
      </c>
      <c r="D466">
        <v>45</v>
      </c>
      <c r="E466">
        <v>370.96</v>
      </c>
      <c r="F466">
        <v>553.53</v>
      </c>
      <c r="G466">
        <v>603.19000000000005</v>
      </c>
      <c r="H466">
        <v>27143.55</v>
      </c>
      <c r="I466">
        <v>16693.2</v>
      </c>
      <c r="J466">
        <v>10450.35</v>
      </c>
      <c r="K466">
        <v>0.38500000000000001</v>
      </c>
      <c r="L466" t="str">
        <f>VLOOKUP(C:C,Products!A:B,2,)</f>
        <v>Product 92</v>
      </c>
      <c r="M466" t="str">
        <f>VLOOKUP(C:C,Products!A:C,3,)</f>
        <v>Produce</v>
      </c>
      <c r="N466" t="str">
        <f>VLOOKUP(B:B,Orders!A:C,3,)</f>
        <v>WH-MSA-002</v>
      </c>
      <c r="O466" s="10" t="str">
        <f>VLOOKUP(B:B,Orders!A:B,2,)</f>
        <v>CUST-000029</v>
      </c>
      <c r="P466" s="10" t="str">
        <f>VLOOKUP(OrderDetails!O:O,Customers!A:B,2,)</f>
        <v>Customer 29</v>
      </c>
      <c r="Q466" s="10" t="str">
        <f>VLOOKUP(O:O,Customers!A:C,3,)</f>
        <v>Mombasa</v>
      </c>
      <c r="R466" s="10">
        <f>VLOOKUP(OrderDetails!C:C,Inventory!B:F,5,)</f>
        <v>74562.960000000006</v>
      </c>
      <c r="S466" s="10">
        <f>VLOOKUP(OrderDetails!B:B,Table8[[OrderID]:[DeliveryDays]],5,)</f>
        <v>4</v>
      </c>
    </row>
    <row r="467" spans="1:19" x14ac:dyDescent="0.25">
      <c r="A467" t="s">
        <v>2399</v>
      </c>
      <c r="B467" t="s">
        <v>636</v>
      </c>
      <c r="C467" t="s">
        <v>321</v>
      </c>
      <c r="D467">
        <v>8</v>
      </c>
      <c r="E467">
        <v>139.41999999999999</v>
      </c>
      <c r="F467">
        <v>218.06</v>
      </c>
      <c r="G467">
        <v>229.51</v>
      </c>
      <c r="H467">
        <v>1836.08</v>
      </c>
      <c r="I467">
        <v>1115.3599999999999</v>
      </c>
      <c r="J467">
        <v>720.72</v>
      </c>
      <c r="K467">
        <v>0.39250000000000002</v>
      </c>
      <c r="L467" t="str">
        <f>VLOOKUP(C:C,Products!A:B,2,)</f>
        <v>Product 72</v>
      </c>
      <c r="M467" t="str">
        <f>VLOOKUP(C:C,Products!A:C,3,)</f>
        <v>Household</v>
      </c>
      <c r="N467" t="str">
        <f>VLOOKUP(B:B,Orders!A:C,3,)</f>
        <v>WH-NKR-004</v>
      </c>
      <c r="O467" s="10" t="str">
        <f>VLOOKUP(B:B,Orders!A:B,2,)</f>
        <v>CUST-000003</v>
      </c>
      <c r="P467" s="10" t="str">
        <f>VLOOKUP(OrderDetails!O:O,Customers!A:B,2,)</f>
        <v>Customer 3</v>
      </c>
      <c r="Q467" s="10" t="str">
        <f>VLOOKUP(O:O,Customers!A:C,3,)</f>
        <v>Eldoret</v>
      </c>
      <c r="R467" s="10">
        <f>VLOOKUP(OrderDetails!C:C,Inventory!B:F,5,)</f>
        <v>45032.66</v>
      </c>
      <c r="S467" s="10">
        <f>VLOOKUP(OrderDetails!B:B,Table8[[OrderID]:[DeliveryDays]],5,)</f>
        <v>5</v>
      </c>
    </row>
    <row r="468" spans="1:19" x14ac:dyDescent="0.25">
      <c r="A468" t="s">
        <v>2400</v>
      </c>
      <c r="B468" t="s">
        <v>1167</v>
      </c>
      <c r="C468" t="s">
        <v>351</v>
      </c>
      <c r="D468">
        <v>29</v>
      </c>
      <c r="E468">
        <v>378.32</v>
      </c>
      <c r="F468">
        <v>486.34</v>
      </c>
      <c r="G468">
        <v>481.17</v>
      </c>
      <c r="H468">
        <v>13953.93</v>
      </c>
      <c r="I468">
        <v>10971.28</v>
      </c>
      <c r="J468">
        <v>2982.65</v>
      </c>
      <c r="K468">
        <v>0.2137</v>
      </c>
      <c r="L468" t="str">
        <f>VLOOKUP(C:C,Products!A:B,2,)</f>
        <v>Product 87</v>
      </c>
      <c r="M468" t="str">
        <f>VLOOKUP(C:C,Products!A:C,3,)</f>
        <v>Snacks</v>
      </c>
      <c r="N468" t="str">
        <f>VLOOKUP(B:B,Orders!A:C,3,)</f>
        <v>WH-NKR-004</v>
      </c>
      <c r="O468" s="10" t="str">
        <f>VLOOKUP(B:B,Orders!A:B,2,)</f>
        <v>CUST-000022</v>
      </c>
      <c r="P468" s="10" t="str">
        <f>VLOOKUP(OrderDetails!O:O,Customers!A:B,2,)</f>
        <v>Customer 22</v>
      </c>
      <c r="Q468" s="10" t="str">
        <f>VLOOKUP(O:O,Customers!A:C,3,)</f>
        <v>Nakuru</v>
      </c>
      <c r="R468" s="10">
        <f>VLOOKUP(OrderDetails!C:C,Inventory!B:F,5,)</f>
        <v>133546.96</v>
      </c>
      <c r="S468" s="10">
        <f>VLOOKUP(OrderDetails!B:B,Table8[[OrderID]:[DeliveryDays]],5,)</f>
        <v>3</v>
      </c>
    </row>
    <row r="469" spans="1:19" x14ac:dyDescent="0.25">
      <c r="A469" t="s">
        <v>2401</v>
      </c>
      <c r="B469" t="s">
        <v>823</v>
      </c>
      <c r="C469" t="s">
        <v>363</v>
      </c>
      <c r="D469">
        <v>36</v>
      </c>
      <c r="E469">
        <v>392.35</v>
      </c>
      <c r="F469">
        <v>579.97</v>
      </c>
      <c r="G469">
        <v>607.09</v>
      </c>
      <c r="H469">
        <v>21855.24</v>
      </c>
      <c r="I469">
        <v>14124.6</v>
      </c>
      <c r="J469">
        <v>7730.64</v>
      </c>
      <c r="K469">
        <v>0.35370000000000001</v>
      </c>
      <c r="L469" t="str">
        <f>VLOOKUP(C:C,Products!A:B,2,)</f>
        <v>Product 93</v>
      </c>
      <c r="M469" t="str">
        <f>VLOOKUP(C:C,Products!A:C,3,)</f>
        <v>Snacks</v>
      </c>
      <c r="N469" t="str">
        <f>VLOOKUP(B:B,Orders!A:C,3,)</f>
        <v>WH-MSA-002</v>
      </c>
      <c r="O469" s="10" t="str">
        <f>VLOOKUP(B:B,Orders!A:B,2,)</f>
        <v>CUST-000006</v>
      </c>
      <c r="P469" s="10" t="str">
        <f>VLOOKUP(OrderDetails!O:O,Customers!A:B,2,)</f>
        <v>Customer 6</v>
      </c>
      <c r="Q469" s="10" t="str">
        <f>VLOOKUP(O:O,Customers!A:C,3,)</f>
        <v>Kisumu</v>
      </c>
      <c r="R469" s="10">
        <f>VLOOKUP(OrderDetails!C:C,Inventory!B:F,5,)</f>
        <v>153408.85</v>
      </c>
      <c r="S469" s="10">
        <f>VLOOKUP(OrderDetails!B:B,Table8[[OrderID]:[DeliveryDays]],5,)</f>
        <v>5</v>
      </c>
    </row>
    <row r="470" spans="1:19" x14ac:dyDescent="0.25">
      <c r="A470" t="s">
        <v>2402</v>
      </c>
      <c r="B470" t="s">
        <v>1550</v>
      </c>
      <c r="C470" t="s">
        <v>184</v>
      </c>
      <c r="D470">
        <v>34</v>
      </c>
      <c r="E470">
        <v>120.21</v>
      </c>
      <c r="F470">
        <v>159.85</v>
      </c>
      <c r="G470">
        <v>172.2</v>
      </c>
      <c r="H470">
        <v>5854.8</v>
      </c>
      <c r="I470">
        <v>4087.14</v>
      </c>
      <c r="J470">
        <v>1767.66</v>
      </c>
      <c r="K470">
        <v>0.3019</v>
      </c>
      <c r="L470" t="str">
        <f>VLOOKUP(C:C,Products!A:B,2,)</f>
        <v>Product 5</v>
      </c>
      <c r="M470" t="str">
        <f>VLOOKUP(C:C,Products!A:C,3,)</f>
        <v>Frozen</v>
      </c>
      <c r="N470" t="str">
        <f>VLOOKUP(B:B,Orders!A:C,3,)</f>
        <v>WH-MSA-002</v>
      </c>
      <c r="O470" s="10" t="str">
        <f>VLOOKUP(B:B,Orders!A:B,2,)</f>
        <v>CUST-000011</v>
      </c>
      <c r="P470" s="10" t="str">
        <f>VLOOKUP(OrderDetails!O:O,Customers!A:B,2,)</f>
        <v>Customer 11</v>
      </c>
      <c r="Q470" s="10" t="str">
        <f>VLOOKUP(O:O,Customers!A:C,3,)</f>
        <v>Nairobi</v>
      </c>
      <c r="R470" s="10">
        <f>VLOOKUP(OrderDetails!C:C,Inventory!B:F,5,)</f>
        <v>45439.38</v>
      </c>
      <c r="S470" s="10">
        <f>VLOOKUP(OrderDetails!B:B,Table8[[OrderID]:[DeliveryDays]],5,)</f>
        <v>4</v>
      </c>
    </row>
    <row r="471" spans="1:19" x14ac:dyDescent="0.25">
      <c r="A471" t="s">
        <v>2403</v>
      </c>
      <c r="B471" t="s">
        <v>457</v>
      </c>
      <c r="C471" t="s">
        <v>261</v>
      </c>
      <c r="D471">
        <v>49</v>
      </c>
      <c r="E471">
        <v>272.83</v>
      </c>
      <c r="F471">
        <v>401.42</v>
      </c>
      <c r="G471">
        <v>405.53</v>
      </c>
      <c r="H471">
        <v>19870.97</v>
      </c>
      <c r="I471">
        <v>13368.67</v>
      </c>
      <c r="J471">
        <v>6502.3</v>
      </c>
      <c r="K471">
        <v>0.32719999999999999</v>
      </c>
      <c r="L471" t="str">
        <f>VLOOKUP(C:C,Products!A:B,2,)</f>
        <v>Product 42</v>
      </c>
      <c r="M471" t="str">
        <f>VLOOKUP(C:C,Products!A:C,3,)</f>
        <v>Frozen</v>
      </c>
      <c r="N471" t="str">
        <f>VLOOKUP(B:B,Orders!A:C,3,)</f>
        <v>WH-NRB-001</v>
      </c>
      <c r="O471" s="10" t="str">
        <f>VLOOKUP(B:B,Orders!A:B,2,)</f>
        <v>CUST-000009</v>
      </c>
      <c r="P471" s="10" t="str">
        <f>VLOOKUP(OrderDetails!O:O,Customers!A:B,2,)</f>
        <v>Customer 9</v>
      </c>
      <c r="Q471" s="10" t="str">
        <f>VLOOKUP(O:O,Customers!A:C,3,)</f>
        <v>Kisumu</v>
      </c>
      <c r="R471" s="10">
        <f>VLOOKUP(OrderDetails!C:C,Inventory!B:F,5,)</f>
        <v>121955.01</v>
      </c>
      <c r="S471" s="10">
        <f>VLOOKUP(OrderDetails!B:B,Table8[[OrderID]:[DeliveryDays]],5,)</f>
        <v>2</v>
      </c>
    </row>
    <row r="472" spans="1:19" x14ac:dyDescent="0.25">
      <c r="A472" t="s">
        <v>2404</v>
      </c>
      <c r="B472" t="s">
        <v>1324</v>
      </c>
      <c r="C472" t="s">
        <v>188</v>
      </c>
      <c r="D472">
        <v>30</v>
      </c>
      <c r="E472">
        <v>76.14</v>
      </c>
      <c r="F472">
        <v>116.97</v>
      </c>
      <c r="G472">
        <v>125.68</v>
      </c>
      <c r="H472">
        <v>3770.4</v>
      </c>
      <c r="I472">
        <v>2284.1999999999998</v>
      </c>
      <c r="J472">
        <v>1486.2</v>
      </c>
      <c r="K472">
        <v>0.39419999999999999</v>
      </c>
      <c r="L472" t="str">
        <f>VLOOKUP(C:C,Products!A:B,2,)</f>
        <v>Product 7</v>
      </c>
      <c r="M472" t="str">
        <f>VLOOKUP(C:C,Products!A:C,3,)</f>
        <v>Produce</v>
      </c>
      <c r="N472" t="str">
        <f>VLOOKUP(B:B,Orders!A:C,3,)</f>
        <v>WH-NRB-001</v>
      </c>
      <c r="O472" s="10" t="str">
        <f>VLOOKUP(B:B,Orders!A:B,2,)</f>
        <v>CUST-000047</v>
      </c>
      <c r="P472" s="10" t="str">
        <f>VLOOKUP(OrderDetails!O:O,Customers!A:B,2,)</f>
        <v>Customer 47</v>
      </c>
      <c r="Q472" s="10" t="str">
        <f>VLOOKUP(O:O,Customers!A:C,3,)</f>
        <v>Nakuru</v>
      </c>
      <c r="R472" s="10">
        <f>VLOOKUP(OrderDetails!C:C,Inventory!B:F,5,)</f>
        <v>23907.96</v>
      </c>
      <c r="S472" s="10">
        <f>VLOOKUP(OrderDetails!B:B,Table8[[OrderID]:[DeliveryDays]],5,)</f>
        <v>2</v>
      </c>
    </row>
    <row r="473" spans="1:19" x14ac:dyDescent="0.25">
      <c r="A473" t="s">
        <v>2405</v>
      </c>
      <c r="B473" t="s">
        <v>1075</v>
      </c>
      <c r="C473" t="s">
        <v>261</v>
      </c>
      <c r="D473">
        <v>40</v>
      </c>
      <c r="E473">
        <v>272.83</v>
      </c>
      <c r="F473">
        <v>401.42</v>
      </c>
      <c r="G473">
        <v>390.65</v>
      </c>
      <c r="H473">
        <v>15626</v>
      </c>
      <c r="I473">
        <v>10913.2</v>
      </c>
      <c r="J473">
        <v>4712.8</v>
      </c>
      <c r="K473">
        <v>0.30159999999999998</v>
      </c>
      <c r="L473" t="str">
        <f>VLOOKUP(C:C,Products!A:B,2,)</f>
        <v>Product 42</v>
      </c>
      <c r="M473" t="str">
        <f>VLOOKUP(C:C,Products!A:C,3,)</f>
        <v>Frozen</v>
      </c>
      <c r="N473" t="str">
        <f>VLOOKUP(B:B,Orders!A:C,3,)</f>
        <v>WH-KSM-003</v>
      </c>
      <c r="O473" s="10" t="str">
        <f>VLOOKUP(B:B,Orders!A:B,2,)</f>
        <v>CUST-000068</v>
      </c>
      <c r="P473" s="10" t="str">
        <f>VLOOKUP(OrderDetails!O:O,Customers!A:B,2,)</f>
        <v>Customer 68</v>
      </c>
      <c r="Q473" s="10" t="str">
        <f>VLOOKUP(O:O,Customers!A:C,3,)</f>
        <v>Kisumu</v>
      </c>
      <c r="R473" s="10">
        <f>VLOOKUP(OrderDetails!C:C,Inventory!B:F,5,)</f>
        <v>121955.01</v>
      </c>
      <c r="S473" s="10">
        <f>VLOOKUP(OrderDetails!B:B,Table8[[OrderID]:[DeliveryDays]],5,)</f>
        <v>4</v>
      </c>
    </row>
    <row r="474" spans="1:19" x14ac:dyDescent="0.25">
      <c r="A474" t="s">
        <v>2406</v>
      </c>
      <c r="B474" t="s">
        <v>755</v>
      </c>
      <c r="C474" t="s">
        <v>249</v>
      </c>
      <c r="D474">
        <v>38</v>
      </c>
      <c r="E474">
        <v>413.78</v>
      </c>
      <c r="F474">
        <v>552.28</v>
      </c>
      <c r="G474">
        <v>592.83000000000004</v>
      </c>
      <c r="H474">
        <v>22527.54</v>
      </c>
      <c r="I474">
        <v>15723.64</v>
      </c>
      <c r="J474">
        <v>6803.9</v>
      </c>
      <c r="K474">
        <v>0.30199999999999999</v>
      </c>
      <c r="L474" t="str">
        <f>VLOOKUP(C:C,Products!A:B,2,)</f>
        <v>Product 36</v>
      </c>
      <c r="M474" t="str">
        <f>VLOOKUP(C:C,Products!A:C,3,)</f>
        <v>Dairy</v>
      </c>
      <c r="N474" t="str">
        <f>VLOOKUP(B:B,Orders!A:C,3,)</f>
        <v>WH-NRB-001</v>
      </c>
      <c r="O474" s="10" t="str">
        <f>VLOOKUP(B:B,Orders!A:B,2,)</f>
        <v>CUST-000010</v>
      </c>
      <c r="P474" s="10" t="str">
        <f>VLOOKUP(OrderDetails!O:O,Customers!A:B,2,)</f>
        <v>Customer 10</v>
      </c>
      <c r="Q474" s="10" t="str">
        <f>VLOOKUP(O:O,Customers!A:C,3,)</f>
        <v>Eldoret</v>
      </c>
      <c r="R474" s="10">
        <f>VLOOKUP(OrderDetails!C:C,Inventory!B:F,5,)</f>
        <v>177511.62</v>
      </c>
      <c r="S474" s="10">
        <f>VLOOKUP(OrderDetails!B:B,Table8[[OrderID]:[DeliveryDays]],5,)</f>
        <v>3</v>
      </c>
    </row>
    <row r="475" spans="1:19" x14ac:dyDescent="0.25">
      <c r="A475" t="s">
        <v>2407</v>
      </c>
      <c r="B475" t="s">
        <v>1616</v>
      </c>
      <c r="C475" t="s">
        <v>387</v>
      </c>
      <c r="D475">
        <v>13</v>
      </c>
      <c r="E475">
        <v>458.4</v>
      </c>
      <c r="F475">
        <v>615.54999999999995</v>
      </c>
      <c r="G475">
        <v>634.66</v>
      </c>
      <c r="H475">
        <v>8250.58</v>
      </c>
      <c r="I475">
        <v>5959.2</v>
      </c>
      <c r="J475">
        <v>2291.38</v>
      </c>
      <c r="K475">
        <v>0.2777</v>
      </c>
      <c r="L475" t="str">
        <f>VLOOKUP(C:C,Products!A:B,2,)</f>
        <v>Product 105</v>
      </c>
      <c r="M475" t="str">
        <f>VLOOKUP(C:C,Products!A:C,3,)</f>
        <v>Frozen</v>
      </c>
      <c r="N475" t="str">
        <f>VLOOKUP(B:B,Orders!A:C,3,)</f>
        <v>WH-NKR-004</v>
      </c>
      <c r="O475" s="10" t="str">
        <f>VLOOKUP(B:B,Orders!A:B,2,)</f>
        <v>CUST-000053</v>
      </c>
      <c r="P475" s="10" t="str">
        <f>VLOOKUP(OrderDetails!O:O,Customers!A:B,2,)</f>
        <v>Customer 53</v>
      </c>
      <c r="Q475" s="10" t="str">
        <f>VLOOKUP(O:O,Customers!A:C,3,)</f>
        <v>Eldoret</v>
      </c>
      <c r="R475" s="10">
        <f>VLOOKUP(OrderDetails!C:C,Inventory!B:F,5,)</f>
        <v>143479.20000000001</v>
      </c>
      <c r="S475" s="10">
        <f>VLOOKUP(OrderDetails!B:B,Table8[[OrderID]:[DeliveryDays]],5,)</f>
        <v>3</v>
      </c>
    </row>
    <row r="476" spans="1:19" x14ac:dyDescent="0.25">
      <c r="A476" t="s">
        <v>2408</v>
      </c>
      <c r="B476" t="s">
        <v>1909</v>
      </c>
      <c r="C476" t="s">
        <v>231</v>
      </c>
      <c r="D476">
        <v>16</v>
      </c>
      <c r="E476">
        <v>139.85</v>
      </c>
      <c r="F476">
        <v>204.65</v>
      </c>
      <c r="G476">
        <v>201.26</v>
      </c>
      <c r="H476">
        <v>3220.16</v>
      </c>
      <c r="I476">
        <v>2237.6</v>
      </c>
      <c r="J476">
        <v>982.56</v>
      </c>
      <c r="K476">
        <v>0.30509999999999998</v>
      </c>
      <c r="L476" t="str">
        <f>VLOOKUP(C:C,Products!A:B,2,)</f>
        <v>Product 27</v>
      </c>
      <c r="M476" t="str">
        <f>VLOOKUP(C:C,Products!A:C,3,)</f>
        <v>Dairy</v>
      </c>
      <c r="N476" t="str">
        <f>VLOOKUP(B:B,Orders!A:C,3,)</f>
        <v>WH-NRB-001</v>
      </c>
      <c r="O476" s="10" t="str">
        <f>VLOOKUP(B:B,Orders!A:B,2,)</f>
        <v>CUST-000026</v>
      </c>
      <c r="P476" s="10" t="str">
        <f>VLOOKUP(OrderDetails!O:O,Customers!A:B,2,)</f>
        <v>Customer 26</v>
      </c>
      <c r="Q476" s="10" t="str">
        <f>VLOOKUP(O:O,Customers!A:C,3,)</f>
        <v>Mombasa</v>
      </c>
      <c r="R476" s="10">
        <f>VLOOKUP(OrderDetails!C:C,Inventory!B:F,5,)</f>
        <v>52164.05</v>
      </c>
      <c r="S476" s="10">
        <f>VLOOKUP(OrderDetails!B:B,Table8[[OrderID]:[DeliveryDays]],5,)</f>
        <v>6</v>
      </c>
    </row>
    <row r="477" spans="1:19" x14ac:dyDescent="0.25">
      <c r="A477" t="s">
        <v>2409</v>
      </c>
      <c r="B477" t="s">
        <v>1378</v>
      </c>
      <c r="C477" t="s">
        <v>293</v>
      </c>
      <c r="D477">
        <v>6</v>
      </c>
      <c r="E477">
        <v>138.19</v>
      </c>
      <c r="F477">
        <v>191.44</v>
      </c>
      <c r="G477">
        <v>193.56</v>
      </c>
      <c r="H477">
        <v>1161.3599999999999</v>
      </c>
      <c r="I477">
        <v>829.14</v>
      </c>
      <c r="J477">
        <v>332.22</v>
      </c>
      <c r="K477">
        <v>0.28610000000000002</v>
      </c>
      <c r="L477" t="str">
        <f>VLOOKUP(C:C,Products!A:B,2,)</f>
        <v>Product 58</v>
      </c>
      <c r="M477" t="str">
        <f>VLOOKUP(C:C,Products!A:C,3,)</f>
        <v>Snacks</v>
      </c>
      <c r="N477" t="str">
        <f>VLOOKUP(B:B,Orders!A:C,3,)</f>
        <v>WH-NRB-001</v>
      </c>
      <c r="O477" s="10" t="str">
        <f>VLOOKUP(B:B,Orders!A:B,2,)</f>
        <v>CUST-000033</v>
      </c>
      <c r="P477" s="10" t="str">
        <f>VLOOKUP(OrderDetails!O:O,Customers!A:B,2,)</f>
        <v>Customer 33</v>
      </c>
      <c r="Q477" s="10" t="str">
        <f>VLOOKUP(O:O,Customers!A:C,3,)</f>
        <v>Kisumu</v>
      </c>
      <c r="R477" s="10">
        <f>VLOOKUP(OrderDetails!C:C,Inventory!B:F,5,)</f>
        <v>14233.57</v>
      </c>
      <c r="S477" s="10">
        <f>VLOOKUP(OrderDetails!B:B,Table8[[OrderID]:[DeliveryDays]],5,)</f>
        <v>6</v>
      </c>
    </row>
    <row r="478" spans="1:19" x14ac:dyDescent="0.25">
      <c r="A478" t="s">
        <v>2410</v>
      </c>
      <c r="B478" t="s">
        <v>1550</v>
      </c>
      <c r="C478" t="s">
        <v>269</v>
      </c>
      <c r="D478">
        <v>42</v>
      </c>
      <c r="E478">
        <v>348.14</v>
      </c>
      <c r="F478">
        <v>536.96</v>
      </c>
      <c r="G478">
        <v>589.69000000000005</v>
      </c>
      <c r="H478">
        <v>24766.98</v>
      </c>
      <c r="I478">
        <v>14621.88</v>
      </c>
      <c r="J478">
        <v>10145.1</v>
      </c>
      <c r="K478">
        <v>0.40960000000000002</v>
      </c>
      <c r="L478" t="str">
        <f>VLOOKUP(C:C,Products!A:B,2,)</f>
        <v>Product 46</v>
      </c>
      <c r="M478" t="str">
        <f>VLOOKUP(C:C,Products!A:C,3,)</f>
        <v>Dairy</v>
      </c>
      <c r="N478" t="str">
        <f>VLOOKUP(B:B,Orders!A:C,3,)</f>
        <v>WH-MSA-002</v>
      </c>
      <c r="O478" s="10" t="str">
        <f>VLOOKUP(B:B,Orders!A:B,2,)</f>
        <v>CUST-000011</v>
      </c>
      <c r="P478" s="10" t="str">
        <f>VLOOKUP(OrderDetails!O:O,Customers!A:B,2,)</f>
        <v>Customer 11</v>
      </c>
      <c r="Q478" s="10" t="str">
        <f>VLOOKUP(O:O,Customers!A:C,3,)</f>
        <v>Nairobi</v>
      </c>
      <c r="R478" s="10">
        <f>VLOOKUP(OrderDetails!C:C,Inventory!B:F,5,)</f>
        <v>112797.36</v>
      </c>
      <c r="S478" s="10">
        <f>VLOOKUP(OrderDetails!B:B,Table8[[OrderID]:[DeliveryDays]],5,)</f>
        <v>4</v>
      </c>
    </row>
    <row r="479" spans="1:19" x14ac:dyDescent="0.25">
      <c r="A479" t="s">
        <v>2411</v>
      </c>
      <c r="B479" t="s">
        <v>1047</v>
      </c>
      <c r="C479" t="s">
        <v>309</v>
      </c>
      <c r="D479">
        <v>9</v>
      </c>
      <c r="E479">
        <v>294.20999999999998</v>
      </c>
      <c r="F479">
        <v>435.72</v>
      </c>
      <c r="G479">
        <v>465.15</v>
      </c>
      <c r="H479">
        <v>4186.3500000000004</v>
      </c>
      <c r="I479">
        <v>2647.89</v>
      </c>
      <c r="J479">
        <v>1538.46</v>
      </c>
      <c r="K479">
        <v>0.36749999999999999</v>
      </c>
      <c r="L479" t="str">
        <f>VLOOKUP(C:C,Products!A:B,2,)</f>
        <v>Product 66</v>
      </c>
      <c r="M479" t="str">
        <f>VLOOKUP(C:C,Products!A:C,3,)</f>
        <v>Dairy</v>
      </c>
      <c r="N479" t="str">
        <f>VLOOKUP(B:B,Orders!A:C,3,)</f>
        <v>WH-NRB-001</v>
      </c>
      <c r="O479" s="10" t="str">
        <f>VLOOKUP(B:B,Orders!A:B,2,)</f>
        <v>CUST-000008</v>
      </c>
      <c r="P479" s="10" t="str">
        <f>VLOOKUP(OrderDetails!O:O,Customers!A:B,2,)</f>
        <v>Customer 8</v>
      </c>
      <c r="Q479" s="10" t="str">
        <f>VLOOKUP(O:O,Customers!A:C,3,)</f>
        <v>Mombasa</v>
      </c>
      <c r="R479" s="10">
        <f>VLOOKUP(OrderDetails!C:C,Inventory!B:F,5,)</f>
        <v>118860.84</v>
      </c>
      <c r="S479" s="10">
        <f>VLOOKUP(OrderDetails!B:B,Table8[[OrderID]:[DeliveryDays]],5,)</f>
        <v>4</v>
      </c>
    </row>
    <row r="480" spans="1:19" x14ac:dyDescent="0.25">
      <c r="A480" t="s">
        <v>2412</v>
      </c>
      <c r="B480" t="s">
        <v>1623</v>
      </c>
      <c r="C480" t="s">
        <v>227</v>
      </c>
      <c r="D480">
        <v>9</v>
      </c>
      <c r="E480">
        <v>255.23</v>
      </c>
      <c r="F480">
        <v>344.48</v>
      </c>
      <c r="G480">
        <v>356.97</v>
      </c>
      <c r="H480">
        <v>3212.73</v>
      </c>
      <c r="I480">
        <v>2297.0700000000002</v>
      </c>
      <c r="J480">
        <v>915.66</v>
      </c>
      <c r="K480">
        <v>0.28499999999999998</v>
      </c>
      <c r="L480" t="str">
        <f>VLOOKUP(C:C,Products!A:B,2,)</f>
        <v>Product 25</v>
      </c>
      <c r="M480" t="str">
        <f>VLOOKUP(C:C,Products!A:C,3,)</f>
        <v>Dairy</v>
      </c>
      <c r="N480" t="str">
        <f>VLOOKUP(B:B,Orders!A:C,3,)</f>
        <v>WH-MSA-002</v>
      </c>
      <c r="O480" s="10" t="str">
        <f>VLOOKUP(B:B,Orders!A:B,2,)</f>
        <v>CUST-000022</v>
      </c>
      <c r="P480" s="10" t="str">
        <f>VLOOKUP(OrderDetails!O:O,Customers!A:B,2,)</f>
        <v>Customer 22</v>
      </c>
      <c r="Q480" s="10" t="str">
        <f>VLOOKUP(O:O,Customers!A:C,3,)</f>
        <v>Nakuru</v>
      </c>
      <c r="R480" s="10">
        <f>VLOOKUP(OrderDetails!C:C,Inventory!B:F,5,)</f>
        <v>118937.18</v>
      </c>
      <c r="S480" s="10">
        <f>VLOOKUP(OrderDetails!B:B,Table8[[OrderID]:[DeliveryDays]],5,)</f>
        <v>1</v>
      </c>
    </row>
    <row r="481" spans="1:19" x14ac:dyDescent="0.25">
      <c r="A481" t="s">
        <v>2413</v>
      </c>
      <c r="B481" t="s">
        <v>588</v>
      </c>
      <c r="C481" t="s">
        <v>323</v>
      </c>
      <c r="D481">
        <v>26</v>
      </c>
      <c r="E481">
        <v>52.48</v>
      </c>
      <c r="F481">
        <v>82.14</v>
      </c>
      <c r="G481">
        <v>79.45</v>
      </c>
      <c r="H481">
        <v>2065.6999999999998</v>
      </c>
      <c r="I481">
        <v>1364.48</v>
      </c>
      <c r="J481">
        <v>701.22</v>
      </c>
      <c r="K481">
        <v>0.33950000000000002</v>
      </c>
      <c r="L481" t="str">
        <f>VLOOKUP(C:C,Products!A:B,2,)</f>
        <v>Product 73</v>
      </c>
      <c r="M481" t="str">
        <f>VLOOKUP(C:C,Products!A:C,3,)</f>
        <v>Beverages</v>
      </c>
      <c r="N481" t="str">
        <f>VLOOKUP(B:B,Orders!A:C,3,)</f>
        <v>WH-NKR-004</v>
      </c>
      <c r="O481" s="10" t="str">
        <f>VLOOKUP(B:B,Orders!A:B,2,)</f>
        <v>CUST-000025</v>
      </c>
      <c r="P481" s="10" t="str">
        <f>VLOOKUP(OrderDetails!O:O,Customers!A:B,2,)</f>
        <v>Customer 25</v>
      </c>
      <c r="Q481" s="10" t="str">
        <f>VLOOKUP(O:O,Customers!A:C,3,)</f>
        <v>Mombasa</v>
      </c>
      <c r="R481" s="10">
        <f>VLOOKUP(OrderDetails!C:C,Inventory!B:F,5,)</f>
        <v>6979.84</v>
      </c>
      <c r="S481" s="10">
        <f>VLOOKUP(OrderDetails!B:B,Table8[[OrderID]:[DeliveryDays]],5,)</f>
        <v>4</v>
      </c>
    </row>
    <row r="482" spans="1:19" x14ac:dyDescent="0.25">
      <c r="A482" t="s">
        <v>2414</v>
      </c>
      <c r="B482" t="s">
        <v>1202</v>
      </c>
      <c r="C482" t="s">
        <v>411</v>
      </c>
      <c r="D482">
        <v>9</v>
      </c>
      <c r="E482">
        <v>411.65</v>
      </c>
      <c r="F482">
        <v>555.02</v>
      </c>
      <c r="G482">
        <v>562.04999999999995</v>
      </c>
      <c r="H482">
        <v>5058.45</v>
      </c>
      <c r="I482">
        <v>3704.85</v>
      </c>
      <c r="J482">
        <v>1353.6</v>
      </c>
      <c r="K482">
        <v>0.2676</v>
      </c>
      <c r="L482" t="str">
        <f>VLOOKUP(C:C,Products!A:B,2,)</f>
        <v>Product 117</v>
      </c>
      <c r="M482" t="str">
        <f>VLOOKUP(C:C,Products!A:C,3,)</f>
        <v>Household</v>
      </c>
      <c r="N482" t="str">
        <f>VLOOKUP(B:B,Orders!A:C,3,)</f>
        <v>WH-KSM-003</v>
      </c>
      <c r="O482" s="10" t="str">
        <f>VLOOKUP(B:B,Orders!A:B,2,)</f>
        <v>CUST-000012</v>
      </c>
      <c r="P482" s="10" t="str">
        <f>VLOOKUP(OrderDetails!O:O,Customers!A:B,2,)</f>
        <v>Customer 12</v>
      </c>
      <c r="Q482" s="10" t="str">
        <f>VLOOKUP(O:O,Customers!A:C,3,)</f>
        <v>Eldoret</v>
      </c>
      <c r="R482" s="10">
        <f>VLOOKUP(OrderDetails!C:C,Inventory!B:F,5,)</f>
        <v>41165</v>
      </c>
      <c r="S482" s="10">
        <f>VLOOKUP(OrderDetails!B:B,Table8[[OrderID]:[DeliveryDays]],5,)</f>
        <v>6</v>
      </c>
    </row>
    <row r="483" spans="1:19" x14ac:dyDescent="0.25">
      <c r="A483" t="s">
        <v>2415</v>
      </c>
      <c r="B483" t="s">
        <v>1713</v>
      </c>
      <c r="C483" t="s">
        <v>231</v>
      </c>
      <c r="D483">
        <v>8</v>
      </c>
      <c r="E483">
        <v>139.85</v>
      </c>
      <c r="F483">
        <v>204.65</v>
      </c>
      <c r="G483">
        <v>202.49</v>
      </c>
      <c r="H483">
        <v>1619.92</v>
      </c>
      <c r="I483">
        <v>1118.8</v>
      </c>
      <c r="J483">
        <v>501.12</v>
      </c>
      <c r="K483">
        <v>0.30930000000000002</v>
      </c>
      <c r="L483" t="str">
        <f>VLOOKUP(C:C,Products!A:B,2,)</f>
        <v>Product 27</v>
      </c>
      <c r="M483" t="str">
        <f>VLOOKUP(C:C,Products!A:C,3,)</f>
        <v>Dairy</v>
      </c>
      <c r="N483" t="str">
        <f>VLOOKUP(B:B,Orders!A:C,3,)</f>
        <v>WH-KSM-003</v>
      </c>
      <c r="O483" s="10" t="str">
        <f>VLOOKUP(B:B,Orders!A:B,2,)</f>
        <v>CUST-000028</v>
      </c>
      <c r="P483" s="10" t="str">
        <f>VLOOKUP(OrderDetails!O:O,Customers!A:B,2,)</f>
        <v>Customer 28</v>
      </c>
      <c r="Q483" s="10" t="str">
        <f>VLOOKUP(O:O,Customers!A:C,3,)</f>
        <v>Nakuru</v>
      </c>
      <c r="R483" s="10">
        <f>VLOOKUP(OrderDetails!C:C,Inventory!B:F,5,)</f>
        <v>52164.05</v>
      </c>
      <c r="S483" s="10">
        <f>VLOOKUP(OrderDetails!B:B,Table8[[OrderID]:[DeliveryDays]],5,)</f>
        <v>4</v>
      </c>
    </row>
    <row r="484" spans="1:19" x14ac:dyDescent="0.25">
      <c r="A484" t="s">
        <v>2416</v>
      </c>
      <c r="B484" t="s">
        <v>700</v>
      </c>
      <c r="C484" t="s">
        <v>173</v>
      </c>
      <c r="D484">
        <v>13</v>
      </c>
      <c r="E484">
        <v>218.54</v>
      </c>
      <c r="F484">
        <v>334.94</v>
      </c>
      <c r="G484">
        <v>321.76</v>
      </c>
      <c r="H484">
        <v>4182.88</v>
      </c>
      <c r="I484">
        <v>2841.02</v>
      </c>
      <c r="J484">
        <v>1341.86</v>
      </c>
      <c r="K484">
        <v>0.32079999999999997</v>
      </c>
      <c r="L484" t="str">
        <f>VLOOKUP(C:C,Products!A:B,2,)</f>
        <v>Product 1</v>
      </c>
      <c r="M484" t="str">
        <f>VLOOKUP(C:C,Products!A:C,3,)</f>
        <v>Snacks</v>
      </c>
      <c r="N484" t="str">
        <f>VLOOKUP(B:B,Orders!A:C,3,)</f>
        <v>WH-MSA-002</v>
      </c>
      <c r="O484" s="10" t="str">
        <f>VLOOKUP(B:B,Orders!A:B,2,)</f>
        <v>CUST-000042</v>
      </c>
      <c r="P484" s="10" t="str">
        <f>VLOOKUP(OrderDetails!O:O,Customers!A:B,2,)</f>
        <v>Customer 42</v>
      </c>
      <c r="Q484" s="10" t="str">
        <f>VLOOKUP(O:O,Customers!A:C,3,)</f>
        <v>Kisumu</v>
      </c>
      <c r="R484" s="10">
        <f>VLOOKUP(OrderDetails!C:C,Inventory!B:F,5,)</f>
        <v>23165.24</v>
      </c>
      <c r="S484" s="10">
        <f>VLOOKUP(OrderDetails!B:B,Table8[[OrderID]:[DeliveryDays]],5,)</f>
        <v>5</v>
      </c>
    </row>
    <row r="485" spans="1:19" x14ac:dyDescent="0.25">
      <c r="A485" t="s">
        <v>2417</v>
      </c>
      <c r="B485" t="s">
        <v>1453</v>
      </c>
      <c r="C485" t="s">
        <v>351</v>
      </c>
      <c r="D485">
        <v>33</v>
      </c>
      <c r="E485">
        <v>378.32</v>
      </c>
      <c r="F485">
        <v>486.34</v>
      </c>
      <c r="G485">
        <v>501.58</v>
      </c>
      <c r="H485">
        <v>16552.14</v>
      </c>
      <c r="I485">
        <v>12484.56</v>
      </c>
      <c r="J485">
        <v>4067.58</v>
      </c>
      <c r="K485">
        <v>0.2457</v>
      </c>
      <c r="L485" t="str">
        <f>VLOOKUP(C:C,Products!A:B,2,)</f>
        <v>Product 87</v>
      </c>
      <c r="M485" t="str">
        <f>VLOOKUP(C:C,Products!A:C,3,)</f>
        <v>Snacks</v>
      </c>
      <c r="N485" t="str">
        <f>VLOOKUP(B:B,Orders!A:C,3,)</f>
        <v>WH-NRB-001</v>
      </c>
      <c r="O485" s="10" t="str">
        <f>VLOOKUP(B:B,Orders!A:B,2,)</f>
        <v>CUST-000011</v>
      </c>
      <c r="P485" s="10" t="str">
        <f>VLOOKUP(OrderDetails!O:O,Customers!A:B,2,)</f>
        <v>Customer 11</v>
      </c>
      <c r="Q485" s="10" t="str">
        <f>VLOOKUP(O:O,Customers!A:C,3,)</f>
        <v>Nairobi</v>
      </c>
      <c r="R485" s="10">
        <f>VLOOKUP(OrderDetails!C:C,Inventory!B:F,5,)</f>
        <v>133546.96</v>
      </c>
      <c r="S485" s="10">
        <f>VLOOKUP(OrderDetails!B:B,Table8[[OrderID]:[DeliveryDays]],5,)</f>
        <v>5</v>
      </c>
    </row>
    <row r="486" spans="1:19" x14ac:dyDescent="0.25">
      <c r="A486" t="s">
        <v>2418</v>
      </c>
      <c r="B486" t="s">
        <v>1478</v>
      </c>
      <c r="C486" t="s">
        <v>325</v>
      </c>
      <c r="D486">
        <v>26</v>
      </c>
      <c r="E486">
        <v>416.96</v>
      </c>
      <c r="F486">
        <v>613.59</v>
      </c>
      <c r="G486">
        <v>664.75</v>
      </c>
      <c r="H486">
        <v>17283.5</v>
      </c>
      <c r="I486">
        <v>10840.96</v>
      </c>
      <c r="J486">
        <v>6442.54</v>
      </c>
      <c r="K486">
        <v>0.37280000000000002</v>
      </c>
      <c r="L486" t="str">
        <f>VLOOKUP(C:C,Products!A:B,2,)</f>
        <v>Product 74</v>
      </c>
      <c r="M486" t="str">
        <f>VLOOKUP(C:C,Products!A:C,3,)</f>
        <v>Snacks</v>
      </c>
      <c r="N486" t="str">
        <f>VLOOKUP(B:B,Orders!A:C,3,)</f>
        <v>WH-NKR-004</v>
      </c>
      <c r="O486" s="10" t="str">
        <f>VLOOKUP(B:B,Orders!A:B,2,)</f>
        <v>CUST-000067</v>
      </c>
      <c r="P486" s="10" t="str">
        <f>VLOOKUP(OrderDetails!O:O,Customers!A:B,2,)</f>
        <v>Customer 67</v>
      </c>
      <c r="Q486" s="10" t="str">
        <f>VLOOKUP(O:O,Customers!A:C,3,)</f>
        <v>Mombasa</v>
      </c>
      <c r="R486" s="10">
        <f>VLOOKUP(OrderDetails!C:C,Inventory!B:F,5,)</f>
        <v>47950.400000000001</v>
      </c>
      <c r="S486" s="10">
        <f>VLOOKUP(OrderDetails!B:B,Table8[[OrderID]:[DeliveryDays]],5,)</f>
        <v>4</v>
      </c>
    </row>
    <row r="487" spans="1:19" x14ac:dyDescent="0.25">
      <c r="A487" t="s">
        <v>2419</v>
      </c>
      <c r="B487" t="s">
        <v>752</v>
      </c>
      <c r="C487" t="s">
        <v>261</v>
      </c>
      <c r="D487">
        <v>31</v>
      </c>
      <c r="E487">
        <v>272.83</v>
      </c>
      <c r="F487">
        <v>401.42</v>
      </c>
      <c r="G487">
        <v>422.03</v>
      </c>
      <c r="H487">
        <v>13082.93</v>
      </c>
      <c r="I487">
        <v>8457.73</v>
      </c>
      <c r="J487">
        <v>4625.2</v>
      </c>
      <c r="K487">
        <v>0.35349999999999998</v>
      </c>
      <c r="L487" t="str">
        <f>VLOOKUP(C:C,Products!A:B,2,)</f>
        <v>Product 42</v>
      </c>
      <c r="M487" t="str">
        <f>VLOOKUP(C:C,Products!A:C,3,)</f>
        <v>Frozen</v>
      </c>
      <c r="N487" t="str">
        <f>VLOOKUP(B:B,Orders!A:C,3,)</f>
        <v>WH-KSM-003</v>
      </c>
      <c r="O487" s="10" t="str">
        <f>VLOOKUP(B:B,Orders!A:B,2,)</f>
        <v>CUST-000013</v>
      </c>
      <c r="P487" s="10" t="str">
        <f>VLOOKUP(OrderDetails!O:O,Customers!A:B,2,)</f>
        <v>Customer 13</v>
      </c>
      <c r="Q487" s="10" t="str">
        <f>VLOOKUP(O:O,Customers!A:C,3,)</f>
        <v>Nakuru</v>
      </c>
      <c r="R487" s="10">
        <f>VLOOKUP(OrderDetails!C:C,Inventory!B:F,5,)</f>
        <v>121955.01</v>
      </c>
      <c r="S487" s="10">
        <f>VLOOKUP(OrderDetails!B:B,Table8[[OrderID]:[DeliveryDays]],5,)</f>
        <v>1</v>
      </c>
    </row>
    <row r="488" spans="1:19" x14ac:dyDescent="0.25">
      <c r="A488" t="s">
        <v>2420</v>
      </c>
      <c r="B488" t="s">
        <v>1366</v>
      </c>
      <c r="C488" t="s">
        <v>281</v>
      </c>
      <c r="D488">
        <v>14</v>
      </c>
      <c r="E488">
        <v>398.81</v>
      </c>
      <c r="F488">
        <v>500.83</v>
      </c>
      <c r="G488">
        <v>494.55</v>
      </c>
      <c r="H488">
        <v>6923.7</v>
      </c>
      <c r="I488">
        <v>5583.34</v>
      </c>
      <c r="J488">
        <v>1340.36</v>
      </c>
      <c r="K488">
        <v>0.19359999999999999</v>
      </c>
      <c r="L488" t="str">
        <f>VLOOKUP(C:C,Products!A:B,2,)</f>
        <v>Product 52</v>
      </c>
      <c r="M488" t="str">
        <f>VLOOKUP(C:C,Products!A:C,3,)</f>
        <v>Snacks</v>
      </c>
      <c r="N488" t="str">
        <f>VLOOKUP(B:B,Orders!A:C,3,)</f>
        <v>WH-NRB-001</v>
      </c>
      <c r="O488" s="10" t="str">
        <f>VLOOKUP(B:B,Orders!A:B,2,)</f>
        <v>CUST-000028</v>
      </c>
      <c r="P488" s="10" t="str">
        <f>VLOOKUP(OrderDetails!O:O,Customers!A:B,2,)</f>
        <v>Customer 28</v>
      </c>
      <c r="Q488" s="10" t="str">
        <f>VLOOKUP(O:O,Customers!A:C,3,)</f>
        <v>Nakuru</v>
      </c>
      <c r="R488" s="10">
        <f>VLOOKUP(OrderDetails!C:C,Inventory!B:F,5,)</f>
        <v>100101.31</v>
      </c>
      <c r="S488" s="10">
        <f>VLOOKUP(OrderDetails!B:B,Table8[[OrderID]:[DeliveryDays]],5,)</f>
        <v>4</v>
      </c>
    </row>
    <row r="489" spans="1:19" x14ac:dyDescent="0.25">
      <c r="A489" t="s">
        <v>2421</v>
      </c>
      <c r="B489" t="s">
        <v>1599</v>
      </c>
      <c r="C489" t="s">
        <v>227</v>
      </c>
      <c r="D489">
        <v>20</v>
      </c>
      <c r="E489">
        <v>255.23</v>
      </c>
      <c r="F489">
        <v>344.48</v>
      </c>
      <c r="G489">
        <v>356.89</v>
      </c>
      <c r="H489">
        <v>7137.8</v>
      </c>
      <c r="I489">
        <v>5104.6000000000004</v>
      </c>
      <c r="J489">
        <v>2033.2</v>
      </c>
      <c r="K489">
        <v>0.2848</v>
      </c>
      <c r="L489" t="str">
        <f>VLOOKUP(C:C,Products!A:B,2,)</f>
        <v>Product 25</v>
      </c>
      <c r="M489" t="str">
        <f>VLOOKUP(C:C,Products!A:C,3,)</f>
        <v>Dairy</v>
      </c>
      <c r="N489" t="str">
        <f>VLOOKUP(B:B,Orders!A:C,3,)</f>
        <v>WH-NKR-004</v>
      </c>
      <c r="O489" s="10" t="str">
        <f>VLOOKUP(B:B,Orders!A:B,2,)</f>
        <v>CUST-000058</v>
      </c>
      <c r="P489" s="10" t="str">
        <f>VLOOKUP(OrderDetails!O:O,Customers!A:B,2,)</f>
        <v>Customer 58</v>
      </c>
      <c r="Q489" s="10" t="str">
        <f>VLOOKUP(O:O,Customers!A:C,3,)</f>
        <v>Mombasa</v>
      </c>
      <c r="R489" s="10">
        <f>VLOOKUP(OrderDetails!C:C,Inventory!B:F,5,)</f>
        <v>118937.18</v>
      </c>
      <c r="S489" s="10">
        <f>VLOOKUP(OrderDetails!B:B,Table8[[OrderID]:[DeliveryDays]],5,)</f>
        <v>3</v>
      </c>
    </row>
    <row r="490" spans="1:19" x14ac:dyDescent="0.25">
      <c r="A490" t="s">
        <v>2422</v>
      </c>
      <c r="B490" t="s">
        <v>966</v>
      </c>
      <c r="C490" t="s">
        <v>285</v>
      </c>
      <c r="D490">
        <v>46</v>
      </c>
      <c r="E490">
        <v>452.67</v>
      </c>
      <c r="F490">
        <v>601.72</v>
      </c>
      <c r="G490">
        <v>656.77</v>
      </c>
      <c r="H490">
        <v>30211.42</v>
      </c>
      <c r="I490">
        <v>20822.82</v>
      </c>
      <c r="J490">
        <v>9388.6</v>
      </c>
      <c r="K490">
        <v>0.31080000000000002</v>
      </c>
      <c r="L490" t="str">
        <f>VLOOKUP(C:C,Products!A:B,2,)</f>
        <v>Product 54</v>
      </c>
      <c r="M490" t="str">
        <f>VLOOKUP(C:C,Products!A:C,3,)</f>
        <v>Snacks</v>
      </c>
      <c r="N490" t="str">
        <f>VLOOKUP(B:B,Orders!A:C,3,)</f>
        <v>WH-KSM-003</v>
      </c>
      <c r="O490" s="10" t="str">
        <f>VLOOKUP(B:B,Orders!A:B,2,)</f>
        <v>CUST-000011</v>
      </c>
      <c r="P490" s="10" t="str">
        <f>VLOOKUP(OrderDetails!O:O,Customers!A:B,2,)</f>
        <v>Customer 11</v>
      </c>
      <c r="Q490" s="10" t="str">
        <f>VLOOKUP(O:O,Customers!A:C,3,)</f>
        <v>Nairobi</v>
      </c>
      <c r="R490" s="10">
        <f>VLOOKUP(OrderDetails!C:C,Inventory!B:F,5,)</f>
        <v>218639.61</v>
      </c>
      <c r="S490" s="10">
        <f>VLOOKUP(OrderDetails!B:B,Table8[[OrderID]:[DeliveryDays]],5,)</f>
        <v>3</v>
      </c>
    </row>
    <row r="491" spans="1:19" x14ac:dyDescent="0.25">
      <c r="A491" t="s">
        <v>2423</v>
      </c>
      <c r="B491" t="s">
        <v>914</v>
      </c>
      <c r="C491" t="s">
        <v>311</v>
      </c>
      <c r="D491">
        <v>46</v>
      </c>
      <c r="E491">
        <v>113.42</v>
      </c>
      <c r="F491">
        <v>174.22</v>
      </c>
      <c r="G491">
        <v>184.4</v>
      </c>
      <c r="H491">
        <v>8482.4</v>
      </c>
      <c r="I491">
        <v>5217.32</v>
      </c>
      <c r="J491">
        <v>3265.08</v>
      </c>
      <c r="K491">
        <v>0.38490000000000002</v>
      </c>
      <c r="L491" t="str">
        <f>VLOOKUP(C:C,Products!A:B,2,)</f>
        <v>Product 67</v>
      </c>
      <c r="M491" t="str">
        <f>VLOOKUP(C:C,Products!A:C,3,)</f>
        <v>Household</v>
      </c>
      <c r="N491" t="str">
        <f>VLOOKUP(B:B,Orders!A:C,3,)</f>
        <v>WH-MSA-002</v>
      </c>
      <c r="O491" s="10" t="str">
        <f>VLOOKUP(B:B,Orders!A:B,2,)</f>
        <v>CUST-000010</v>
      </c>
      <c r="P491" s="10" t="str">
        <f>VLOOKUP(OrderDetails!O:O,Customers!A:B,2,)</f>
        <v>Customer 10</v>
      </c>
      <c r="Q491" s="10" t="str">
        <f>VLOOKUP(O:O,Customers!A:C,3,)</f>
        <v>Eldoret</v>
      </c>
      <c r="R491" s="10">
        <f>VLOOKUP(OrderDetails!C:C,Inventory!B:F,5,)</f>
        <v>35500.46</v>
      </c>
      <c r="S491" s="10">
        <f>VLOOKUP(OrderDetails!B:B,Table8[[OrderID]:[DeliveryDays]],5,)</f>
        <v>1</v>
      </c>
    </row>
    <row r="492" spans="1:19" x14ac:dyDescent="0.25">
      <c r="A492" t="s">
        <v>2424</v>
      </c>
      <c r="B492" t="s">
        <v>1248</v>
      </c>
      <c r="C492" t="s">
        <v>186</v>
      </c>
      <c r="D492">
        <v>14</v>
      </c>
      <c r="E492">
        <v>120.2</v>
      </c>
      <c r="F492">
        <v>168.22</v>
      </c>
      <c r="G492">
        <v>177.21</v>
      </c>
      <c r="H492">
        <v>2480.94</v>
      </c>
      <c r="I492">
        <v>1682.8</v>
      </c>
      <c r="J492">
        <v>798.14</v>
      </c>
      <c r="K492">
        <v>0.32169999999999999</v>
      </c>
      <c r="L492" t="str">
        <f>VLOOKUP(C:C,Products!A:B,2,)</f>
        <v>Product 6</v>
      </c>
      <c r="M492" t="str">
        <f>VLOOKUP(C:C,Products!A:C,3,)</f>
        <v>Household</v>
      </c>
      <c r="N492" t="str">
        <f>VLOOKUP(B:B,Orders!A:C,3,)</f>
        <v>WH-MSA-002</v>
      </c>
      <c r="O492" s="10" t="str">
        <f>VLOOKUP(B:B,Orders!A:B,2,)</f>
        <v>CUST-000004</v>
      </c>
      <c r="P492" s="10" t="str">
        <f>VLOOKUP(OrderDetails!O:O,Customers!A:B,2,)</f>
        <v>Customer 4</v>
      </c>
      <c r="Q492" s="10" t="str">
        <f>VLOOKUP(O:O,Customers!A:C,3,)</f>
        <v>Eldoret</v>
      </c>
      <c r="R492" s="10">
        <f>VLOOKUP(OrderDetails!C:C,Inventory!B:F,5,)</f>
        <v>16587.599999999999</v>
      </c>
      <c r="S492" s="10">
        <f>VLOOKUP(OrderDetails!B:B,Table8[[OrderID]:[DeliveryDays]],5,)</f>
        <v>3</v>
      </c>
    </row>
    <row r="493" spans="1:19" x14ac:dyDescent="0.25">
      <c r="A493" t="s">
        <v>2425</v>
      </c>
      <c r="B493" t="s">
        <v>1888</v>
      </c>
      <c r="C493" t="s">
        <v>293</v>
      </c>
      <c r="D493">
        <v>10</v>
      </c>
      <c r="E493">
        <v>138.19</v>
      </c>
      <c r="F493">
        <v>191.44</v>
      </c>
      <c r="G493">
        <v>209.67</v>
      </c>
      <c r="H493">
        <v>2096.6999999999998</v>
      </c>
      <c r="I493">
        <v>1381.9</v>
      </c>
      <c r="J493">
        <v>714.8</v>
      </c>
      <c r="K493">
        <v>0.34089999999999998</v>
      </c>
      <c r="L493" t="str">
        <f>VLOOKUP(C:C,Products!A:B,2,)</f>
        <v>Product 58</v>
      </c>
      <c r="M493" t="str">
        <f>VLOOKUP(C:C,Products!A:C,3,)</f>
        <v>Snacks</v>
      </c>
      <c r="N493" t="str">
        <f>VLOOKUP(B:B,Orders!A:C,3,)</f>
        <v>WH-KSM-003</v>
      </c>
      <c r="O493" s="10" t="str">
        <f>VLOOKUP(B:B,Orders!A:B,2,)</f>
        <v>CUST-000013</v>
      </c>
      <c r="P493" s="10" t="str">
        <f>VLOOKUP(OrderDetails!O:O,Customers!A:B,2,)</f>
        <v>Customer 13</v>
      </c>
      <c r="Q493" s="10" t="str">
        <f>VLOOKUP(O:O,Customers!A:C,3,)</f>
        <v>Nakuru</v>
      </c>
      <c r="R493" s="10">
        <f>VLOOKUP(OrderDetails!C:C,Inventory!B:F,5,)</f>
        <v>14233.57</v>
      </c>
      <c r="S493" s="10">
        <f>VLOOKUP(OrderDetails!B:B,Table8[[OrderID]:[DeliveryDays]],5,)</f>
        <v>3</v>
      </c>
    </row>
    <row r="494" spans="1:19" x14ac:dyDescent="0.25">
      <c r="A494" t="s">
        <v>2426</v>
      </c>
      <c r="B494" t="s">
        <v>1515</v>
      </c>
      <c r="C494" t="s">
        <v>317</v>
      </c>
      <c r="D494">
        <v>9</v>
      </c>
      <c r="E494">
        <v>494.1</v>
      </c>
      <c r="F494">
        <v>659.45</v>
      </c>
      <c r="G494">
        <v>705.5</v>
      </c>
      <c r="H494">
        <v>6349.5</v>
      </c>
      <c r="I494">
        <v>4446.8999999999996</v>
      </c>
      <c r="J494">
        <v>1902.6</v>
      </c>
      <c r="K494">
        <v>0.29959999999999998</v>
      </c>
      <c r="L494" t="str">
        <f>VLOOKUP(C:C,Products!A:B,2,)</f>
        <v>Product 70</v>
      </c>
      <c r="M494" t="str">
        <f>VLOOKUP(C:C,Products!A:C,3,)</f>
        <v>Dairy</v>
      </c>
      <c r="N494" t="str">
        <f>VLOOKUP(B:B,Orders!A:C,3,)</f>
        <v>WH-NKR-004</v>
      </c>
      <c r="O494" s="10" t="str">
        <f>VLOOKUP(B:B,Orders!A:B,2,)</f>
        <v>CUST-000003</v>
      </c>
      <c r="P494" s="10" t="str">
        <f>VLOOKUP(OrderDetails!O:O,Customers!A:B,2,)</f>
        <v>Customer 3</v>
      </c>
      <c r="Q494" s="10" t="str">
        <f>VLOOKUP(O:O,Customers!A:C,3,)</f>
        <v>Eldoret</v>
      </c>
      <c r="R494" s="10">
        <f>VLOOKUP(OrderDetails!C:C,Inventory!B:F,5,)</f>
        <v>214439.4</v>
      </c>
      <c r="S494" s="10">
        <f>VLOOKUP(OrderDetails!B:B,Table8[[OrderID]:[DeliveryDays]],5,)</f>
        <v>5</v>
      </c>
    </row>
    <row r="495" spans="1:19" x14ac:dyDescent="0.25">
      <c r="A495" t="s">
        <v>2427</v>
      </c>
      <c r="B495" t="s">
        <v>782</v>
      </c>
      <c r="C495" t="s">
        <v>283</v>
      </c>
      <c r="D495">
        <v>10</v>
      </c>
      <c r="E495">
        <v>472.77</v>
      </c>
      <c r="F495">
        <v>675.7</v>
      </c>
      <c r="G495">
        <v>655.76</v>
      </c>
      <c r="H495">
        <v>6557.6</v>
      </c>
      <c r="I495">
        <v>4727.7</v>
      </c>
      <c r="J495">
        <v>1829.9</v>
      </c>
      <c r="K495">
        <v>0.27910000000000001</v>
      </c>
      <c r="L495" t="str">
        <f>VLOOKUP(C:C,Products!A:B,2,)</f>
        <v>Product 53</v>
      </c>
      <c r="M495" t="str">
        <f>VLOOKUP(C:C,Products!A:C,3,)</f>
        <v>Frozen</v>
      </c>
      <c r="N495" t="str">
        <f>VLOOKUP(B:B,Orders!A:C,3,)</f>
        <v>WH-MSA-002</v>
      </c>
      <c r="O495" s="10" t="str">
        <f>VLOOKUP(B:B,Orders!A:B,2,)</f>
        <v>CUST-000055</v>
      </c>
      <c r="P495" s="10" t="str">
        <f>VLOOKUP(OrderDetails!O:O,Customers!A:B,2,)</f>
        <v>Customer 55</v>
      </c>
      <c r="Q495" s="10" t="str">
        <f>VLOOKUP(O:O,Customers!A:C,3,)</f>
        <v>Kisumu</v>
      </c>
      <c r="R495" s="10">
        <f>VLOOKUP(OrderDetails!C:C,Inventory!B:F,5,)</f>
        <v>111100.95</v>
      </c>
      <c r="S495" s="10">
        <f>VLOOKUP(OrderDetails!B:B,Table8[[OrderID]:[DeliveryDays]],5,)</f>
        <v>3</v>
      </c>
    </row>
    <row r="496" spans="1:19" x14ac:dyDescent="0.25">
      <c r="A496" t="s">
        <v>2428</v>
      </c>
      <c r="B496" t="s">
        <v>1702</v>
      </c>
      <c r="C496" t="s">
        <v>309</v>
      </c>
      <c r="D496">
        <v>29</v>
      </c>
      <c r="E496">
        <v>294.20999999999998</v>
      </c>
      <c r="F496">
        <v>435.72</v>
      </c>
      <c r="G496">
        <v>436.65</v>
      </c>
      <c r="H496">
        <v>12662.85</v>
      </c>
      <c r="I496">
        <v>8532.09</v>
      </c>
      <c r="J496">
        <v>4130.76</v>
      </c>
      <c r="K496">
        <v>0.32619999999999999</v>
      </c>
      <c r="L496" t="str">
        <f>VLOOKUP(C:C,Products!A:B,2,)</f>
        <v>Product 66</v>
      </c>
      <c r="M496" t="str">
        <f>VLOOKUP(C:C,Products!A:C,3,)</f>
        <v>Dairy</v>
      </c>
      <c r="N496" t="str">
        <f>VLOOKUP(B:B,Orders!A:C,3,)</f>
        <v>WH-NKR-004</v>
      </c>
      <c r="O496" s="10" t="str">
        <f>VLOOKUP(B:B,Orders!A:B,2,)</f>
        <v>CUST-000010</v>
      </c>
      <c r="P496" s="10" t="str">
        <f>VLOOKUP(OrderDetails!O:O,Customers!A:B,2,)</f>
        <v>Customer 10</v>
      </c>
      <c r="Q496" s="10" t="str">
        <f>VLOOKUP(O:O,Customers!A:C,3,)</f>
        <v>Eldoret</v>
      </c>
      <c r="R496" s="10">
        <f>VLOOKUP(OrderDetails!C:C,Inventory!B:F,5,)</f>
        <v>118860.84</v>
      </c>
      <c r="S496" s="10">
        <f>VLOOKUP(OrderDetails!B:B,Table8[[OrderID]:[DeliveryDays]],5,)</f>
        <v>2</v>
      </c>
    </row>
    <row r="497" spans="1:19" x14ac:dyDescent="0.25">
      <c r="A497" t="s">
        <v>2429</v>
      </c>
      <c r="B497" t="s">
        <v>661</v>
      </c>
      <c r="C497" t="s">
        <v>293</v>
      </c>
      <c r="D497">
        <v>8</v>
      </c>
      <c r="E497">
        <v>138.19</v>
      </c>
      <c r="F497">
        <v>191.44</v>
      </c>
      <c r="G497">
        <v>209.58</v>
      </c>
      <c r="H497">
        <v>1676.64</v>
      </c>
      <c r="I497">
        <v>1105.52</v>
      </c>
      <c r="J497">
        <v>571.12</v>
      </c>
      <c r="K497">
        <v>0.34060000000000001</v>
      </c>
      <c r="L497" t="str">
        <f>VLOOKUP(C:C,Products!A:B,2,)</f>
        <v>Product 58</v>
      </c>
      <c r="M497" t="str">
        <f>VLOOKUP(C:C,Products!A:C,3,)</f>
        <v>Snacks</v>
      </c>
      <c r="N497" t="str">
        <f>VLOOKUP(B:B,Orders!A:C,3,)</f>
        <v>WH-MSA-002</v>
      </c>
      <c r="O497" s="10" t="str">
        <f>VLOOKUP(B:B,Orders!A:B,2,)</f>
        <v>CUST-000079</v>
      </c>
      <c r="P497" s="10" t="str">
        <f>VLOOKUP(OrderDetails!O:O,Customers!A:B,2,)</f>
        <v>Customer 79</v>
      </c>
      <c r="Q497" s="10" t="str">
        <f>VLOOKUP(O:O,Customers!A:C,3,)</f>
        <v>Mombasa</v>
      </c>
      <c r="R497" s="10">
        <f>VLOOKUP(OrderDetails!C:C,Inventory!B:F,5,)</f>
        <v>14233.57</v>
      </c>
      <c r="S497" s="10">
        <f>VLOOKUP(OrderDetails!B:B,Table8[[OrderID]:[DeliveryDays]],5,)</f>
        <v>3</v>
      </c>
    </row>
    <row r="498" spans="1:19" x14ac:dyDescent="0.25">
      <c r="A498" t="s">
        <v>2430</v>
      </c>
      <c r="B498" t="s">
        <v>653</v>
      </c>
      <c r="C498" t="s">
        <v>341</v>
      </c>
      <c r="D498">
        <v>44</v>
      </c>
      <c r="E498">
        <v>330.48</v>
      </c>
      <c r="F498">
        <v>422.83</v>
      </c>
      <c r="G498">
        <v>432.75</v>
      </c>
      <c r="H498">
        <v>19041</v>
      </c>
      <c r="I498">
        <v>14541.12</v>
      </c>
      <c r="J498">
        <v>4499.88</v>
      </c>
      <c r="K498">
        <v>0.23630000000000001</v>
      </c>
      <c r="L498" t="str">
        <f>VLOOKUP(C:C,Products!A:B,2,)</f>
        <v>Product 82</v>
      </c>
      <c r="M498" t="str">
        <f>VLOOKUP(C:C,Products!A:C,3,)</f>
        <v>Frozen</v>
      </c>
      <c r="N498" t="str">
        <f>VLOOKUP(B:B,Orders!A:C,3,)</f>
        <v>WH-KSM-003</v>
      </c>
      <c r="O498" s="10" t="str">
        <f>VLOOKUP(B:B,Orders!A:B,2,)</f>
        <v>CUST-000038</v>
      </c>
      <c r="P498" s="10" t="str">
        <f>VLOOKUP(OrderDetails!O:O,Customers!A:B,2,)</f>
        <v>Customer 38</v>
      </c>
      <c r="Q498" s="10" t="str">
        <f>VLOOKUP(O:O,Customers!A:C,3,)</f>
        <v>Nakuru</v>
      </c>
      <c r="R498" s="10">
        <f>VLOOKUP(OrderDetails!C:C,Inventory!B:F,5,)</f>
        <v>69070.320000000007</v>
      </c>
      <c r="S498" s="10">
        <f>VLOOKUP(OrderDetails!B:B,Table8[[OrderID]:[DeliveryDays]],5,)</f>
        <v>3</v>
      </c>
    </row>
    <row r="499" spans="1:19" x14ac:dyDescent="0.25">
      <c r="A499" t="s">
        <v>2431</v>
      </c>
      <c r="B499" t="s">
        <v>1763</v>
      </c>
      <c r="C499" t="s">
        <v>351</v>
      </c>
      <c r="D499">
        <v>36</v>
      </c>
      <c r="E499">
        <v>378.32</v>
      </c>
      <c r="F499">
        <v>486.34</v>
      </c>
      <c r="G499">
        <v>470.17</v>
      </c>
      <c r="H499">
        <v>16926.12</v>
      </c>
      <c r="I499">
        <v>13619.52</v>
      </c>
      <c r="J499">
        <v>3306.6</v>
      </c>
      <c r="K499">
        <v>0.19539999999999999</v>
      </c>
      <c r="L499" t="str">
        <f>VLOOKUP(C:C,Products!A:B,2,)</f>
        <v>Product 87</v>
      </c>
      <c r="M499" t="str">
        <f>VLOOKUP(C:C,Products!A:C,3,)</f>
        <v>Snacks</v>
      </c>
      <c r="N499" t="str">
        <f>VLOOKUP(B:B,Orders!A:C,3,)</f>
        <v>WH-NRB-001</v>
      </c>
      <c r="O499" s="10" t="str">
        <f>VLOOKUP(B:B,Orders!A:B,2,)</f>
        <v>CUST-000029</v>
      </c>
      <c r="P499" s="10" t="str">
        <f>VLOOKUP(OrderDetails!O:O,Customers!A:B,2,)</f>
        <v>Customer 29</v>
      </c>
      <c r="Q499" s="10" t="str">
        <f>VLOOKUP(O:O,Customers!A:C,3,)</f>
        <v>Mombasa</v>
      </c>
      <c r="R499" s="10">
        <f>VLOOKUP(OrderDetails!C:C,Inventory!B:F,5,)</f>
        <v>133546.96</v>
      </c>
      <c r="S499" s="10">
        <f>VLOOKUP(OrderDetails!B:B,Table8[[OrderID]:[DeliveryDays]],5,)</f>
        <v>2</v>
      </c>
    </row>
    <row r="500" spans="1:19" x14ac:dyDescent="0.25">
      <c r="A500" t="s">
        <v>2432</v>
      </c>
      <c r="B500" t="s">
        <v>475</v>
      </c>
      <c r="C500" t="s">
        <v>176</v>
      </c>
      <c r="D500">
        <v>39</v>
      </c>
      <c r="E500">
        <v>477.82</v>
      </c>
      <c r="F500">
        <v>747.13</v>
      </c>
      <c r="G500">
        <v>761.17</v>
      </c>
      <c r="H500">
        <v>29685.63</v>
      </c>
      <c r="I500">
        <v>18634.98</v>
      </c>
      <c r="J500">
        <v>11050.65</v>
      </c>
      <c r="K500">
        <v>0.37230000000000002</v>
      </c>
      <c r="L500" t="str">
        <f>VLOOKUP(C:C,Products!A:B,2,)</f>
        <v>Product 2</v>
      </c>
      <c r="M500" t="str">
        <f>VLOOKUP(C:C,Products!A:C,3,)</f>
        <v>Household</v>
      </c>
      <c r="N500" t="str">
        <f>VLOOKUP(B:B,Orders!A:C,3,)</f>
        <v>WH-KSM-003</v>
      </c>
      <c r="O500" s="10" t="str">
        <f>VLOOKUP(B:B,Orders!A:B,2,)</f>
        <v>CUST-000039</v>
      </c>
      <c r="P500" s="10" t="str">
        <f>VLOOKUP(OrderDetails!O:O,Customers!A:B,2,)</f>
        <v>Customer 39</v>
      </c>
      <c r="Q500" s="10" t="str">
        <f>VLOOKUP(O:O,Customers!A:C,3,)</f>
        <v>Mombasa</v>
      </c>
      <c r="R500" s="10">
        <f>VLOOKUP(OrderDetails!C:C,Inventory!B:F,5,)</f>
        <v>45392.9</v>
      </c>
      <c r="S500" s="10">
        <f>VLOOKUP(OrderDetails!B:B,Table8[[OrderID]:[DeliveryDays]],5,)</f>
        <v>2</v>
      </c>
    </row>
    <row r="501" spans="1:19" x14ac:dyDescent="0.25">
      <c r="A501" t="s">
        <v>2433</v>
      </c>
      <c r="B501" t="s">
        <v>544</v>
      </c>
      <c r="C501" t="s">
        <v>329</v>
      </c>
      <c r="D501">
        <v>14</v>
      </c>
      <c r="E501">
        <v>378.05</v>
      </c>
      <c r="F501">
        <v>518.77</v>
      </c>
      <c r="G501">
        <v>547.07000000000005</v>
      </c>
      <c r="H501">
        <v>7658.98</v>
      </c>
      <c r="I501">
        <v>5292.7</v>
      </c>
      <c r="J501">
        <v>2366.2800000000002</v>
      </c>
      <c r="K501">
        <v>0.309</v>
      </c>
      <c r="L501" t="str">
        <f>VLOOKUP(C:C,Products!A:B,2,)</f>
        <v>Product 76</v>
      </c>
      <c r="M501" t="str">
        <f>VLOOKUP(C:C,Products!A:C,3,)</f>
        <v>Household</v>
      </c>
      <c r="N501" t="str">
        <f>VLOOKUP(B:B,Orders!A:C,3,)</f>
        <v>WH-KSM-003</v>
      </c>
      <c r="O501" s="10" t="str">
        <f>VLOOKUP(B:B,Orders!A:B,2,)</f>
        <v>CUST-000019</v>
      </c>
      <c r="P501" s="10" t="str">
        <f>VLOOKUP(OrderDetails!O:O,Customers!A:B,2,)</f>
        <v>Customer 19</v>
      </c>
      <c r="Q501" s="10" t="str">
        <f>VLOOKUP(O:O,Customers!A:C,3,)</f>
        <v>Mombasa</v>
      </c>
      <c r="R501" s="10">
        <f>VLOOKUP(OrderDetails!C:C,Inventory!B:F,5,)</f>
        <v>161805.4</v>
      </c>
      <c r="S501" s="10">
        <f>VLOOKUP(OrderDetails!B:B,Table8[[OrderID]:[DeliveryDays]],5,)</f>
        <v>2</v>
      </c>
    </row>
    <row r="502" spans="1:19" x14ac:dyDescent="0.25">
      <c r="A502" t="s">
        <v>2434</v>
      </c>
      <c r="B502" t="s">
        <v>480</v>
      </c>
      <c r="C502" t="s">
        <v>220</v>
      </c>
      <c r="D502">
        <v>38</v>
      </c>
      <c r="E502">
        <v>112.77</v>
      </c>
      <c r="F502">
        <v>150.9</v>
      </c>
      <c r="G502">
        <v>165.93</v>
      </c>
      <c r="H502">
        <v>6305.34</v>
      </c>
      <c r="I502">
        <v>4285.26</v>
      </c>
      <c r="J502">
        <v>2020.08</v>
      </c>
      <c r="K502">
        <v>0.32040000000000002</v>
      </c>
      <c r="L502" t="str">
        <f>VLOOKUP(C:C,Products!A:B,2,)</f>
        <v>Product 22</v>
      </c>
      <c r="M502" t="str">
        <f>VLOOKUP(C:C,Products!A:C,3,)</f>
        <v>Produce</v>
      </c>
      <c r="N502" t="str">
        <f>VLOOKUP(B:B,Orders!A:C,3,)</f>
        <v>WH-KSM-003</v>
      </c>
      <c r="O502" s="10" t="str">
        <f>VLOOKUP(B:B,Orders!A:B,2,)</f>
        <v>CUST-000018</v>
      </c>
      <c r="P502" s="10" t="str">
        <f>VLOOKUP(OrderDetails!O:O,Customers!A:B,2,)</f>
        <v>Customer 18</v>
      </c>
      <c r="Q502" s="10" t="str">
        <f>VLOOKUP(O:O,Customers!A:C,3,)</f>
        <v>Nakuru</v>
      </c>
      <c r="R502" s="10">
        <f>VLOOKUP(OrderDetails!C:C,Inventory!B:F,5,)</f>
        <v>35409.78</v>
      </c>
      <c r="S502" s="10">
        <f>VLOOKUP(OrderDetails!B:B,Table8[[OrderID]:[DeliveryDays]],5,)</f>
        <v>2</v>
      </c>
    </row>
    <row r="503" spans="1:19" x14ac:dyDescent="0.25">
      <c r="A503" t="s">
        <v>2435</v>
      </c>
      <c r="B503" t="s">
        <v>991</v>
      </c>
      <c r="C503" t="s">
        <v>251</v>
      </c>
      <c r="D503">
        <v>40</v>
      </c>
      <c r="E503">
        <v>187.08</v>
      </c>
      <c r="F503">
        <v>277.86</v>
      </c>
      <c r="G503">
        <v>277.47000000000003</v>
      </c>
      <c r="H503">
        <v>11098.8</v>
      </c>
      <c r="I503">
        <v>7483.2</v>
      </c>
      <c r="J503">
        <v>3615.6</v>
      </c>
      <c r="K503">
        <v>0.32579999999999998</v>
      </c>
      <c r="L503" t="str">
        <f>VLOOKUP(C:C,Products!A:B,2,)</f>
        <v>Product 37</v>
      </c>
      <c r="M503" t="str">
        <f>VLOOKUP(C:C,Products!A:C,3,)</f>
        <v>Beverages</v>
      </c>
      <c r="N503" t="str">
        <f>VLOOKUP(B:B,Orders!A:C,3,)</f>
        <v>WH-NRB-001</v>
      </c>
      <c r="O503" s="10" t="str">
        <f>VLOOKUP(B:B,Orders!A:B,2,)</f>
        <v>CUST-000063</v>
      </c>
      <c r="P503" s="10" t="str">
        <f>VLOOKUP(OrderDetails!O:O,Customers!A:B,2,)</f>
        <v>Customer 63</v>
      </c>
      <c r="Q503" s="10" t="str">
        <f>VLOOKUP(O:O,Customers!A:C,3,)</f>
        <v>Nakuru</v>
      </c>
      <c r="R503" s="10">
        <f>VLOOKUP(OrderDetails!C:C,Inventory!B:F,5,)</f>
        <v>64729.68</v>
      </c>
      <c r="S503" s="10">
        <f>VLOOKUP(OrderDetails!B:B,Table8[[OrderID]:[DeliveryDays]],5,)</f>
        <v>3</v>
      </c>
    </row>
    <row r="504" spans="1:19" x14ac:dyDescent="0.25">
      <c r="A504" t="s">
        <v>2436</v>
      </c>
      <c r="B504" t="s">
        <v>1494</v>
      </c>
      <c r="C504" t="s">
        <v>216</v>
      </c>
      <c r="D504">
        <v>10</v>
      </c>
      <c r="E504">
        <v>181.05</v>
      </c>
      <c r="F504">
        <v>287.89</v>
      </c>
      <c r="G504">
        <v>295.7</v>
      </c>
      <c r="H504">
        <v>2957</v>
      </c>
      <c r="I504">
        <v>1810.5</v>
      </c>
      <c r="J504">
        <v>1146.5</v>
      </c>
      <c r="K504">
        <v>0.38769999999999999</v>
      </c>
      <c r="L504" t="str">
        <f>VLOOKUP(C:C,Products!A:B,2,)</f>
        <v>Product 20</v>
      </c>
      <c r="M504" t="str">
        <f>VLOOKUP(C:C,Products!A:C,3,)</f>
        <v>Frozen</v>
      </c>
      <c r="N504" t="str">
        <f>VLOOKUP(B:B,Orders!A:C,3,)</f>
        <v>WH-NKR-004</v>
      </c>
      <c r="O504" s="10" t="str">
        <f>VLOOKUP(B:B,Orders!A:B,2,)</f>
        <v>CUST-000061</v>
      </c>
      <c r="P504" s="10" t="str">
        <f>VLOOKUP(OrderDetails!O:O,Customers!A:B,2,)</f>
        <v>Customer 61</v>
      </c>
      <c r="Q504" s="10" t="str">
        <f>VLOOKUP(O:O,Customers!A:C,3,)</f>
        <v>Eldoret</v>
      </c>
      <c r="R504" s="10">
        <f>VLOOKUP(OrderDetails!C:C,Inventory!B:F,5,)</f>
        <v>28786.95</v>
      </c>
      <c r="S504" s="10">
        <f>VLOOKUP(OrderDetails!B:B,Table8[[OrderID]:[DeliveryDays]],5,)</f>
        <v>1</v>
      </c>
    </row>
    <row r="505" spans="1:19" x14ac:dyDescent="0.25">
      <c r="A505" t="s">
        <v>2437</v>
      </c>
      <c r="B505" t="s">
        <v>479</v>
      </c>
      <c r="C505" t="s">
        <v>383</v>
      </c>
      <c r="D505">
        <v>47</v>
      </c>
      <c r="E505">
        <v>191.46</v>
      </c>
      <c r="F505">
        <v>245.6</v>
      </c>
      <c r="G505">
        <v>265.73</v>
      </c>
      <c r="H505">
        <v>12489.31</v>
      </c>
      <c r="I505">
        <v>8998.6200000000008</v>
      </c>
      <c r="J505">
        <v>3490.69</v>
      </c>
      <c r="K505">
        <v>0.27950000000000003</v>
      </c>
      <c r="L505" t="str">
        <f>VLOOKUP(C:C,Products!A:B,2,)</f>
        <v>Product 103</v>
      </c>
      <c r="M505" t="str">
        <f>VLOOKUP(C:C,Products!A:C,3,)</f>
        <v>Dairy</v>
      </c>
      <c r="N505" t="str">
        <f>VLOOKUP(B:B,Orders!A:C,3,)</f>
        <v>WH-MSA-002</v>
      </c>
      <c r="O505" s="10" t="str">
        <f>VLOOKUP(B:B,Orders!A:B,2,)</f>
        <v>CUST-000075</v>
      </c>
      <c r="P505" s="10" t="str">
        <f>VLOOKUP(OrderDetails!O:O,Customers!A:B,2,)</f>
        <v>Customer 75</v>
      </c>
      <c r="Q505" s="10" t="str">
        <f>VLOOKUP(O:O,Customers!A:C,3,)</f>
        <v>Mombasa</v>
      </c>
      <c r="R505" s="10">
        <f>VLOOKUP(OrderDetails!C:C,Inventory!B:F,5,)</f>
        <v>55140.480000000003</v>
      </c>
      <c r="S505" s="10">
        <f>VLOOKUP(OrderDetails!B:B,Table8[[OrderID]:[DeliveryDays]],5,)</f>
        <v>4</v>
      </c>
    </row>
    <row r="506" spans="1:19" x14ac:dyDescent="0.25">
      <c r="A506" t="s">
        <v>2438</v>
      </c>
      <c r="B506" t="s">
        <v>984</v>
      </c>
      <c r="C506" t="s">
        <v>225</v>
      </c>
      <c r="D506">
        <v>20</v>
      </c>
      <c r="E506">
        <v>214.86</v>
      </c>
      <c r="F506">
        <v>291.2</v>
      </c>
      <c r="G506">
        <v>292.16000000000003</v>
      </c>
      <c r="H506">
        <v>5843.2</v>
      </c>
      <c r="I506">
        <v>4297.2</v>
      </c>
      <c r="J506">
        <v>1546</v>
      </c>
      <c r="K506">
        <v>0.2646</v>
      </c>
      <c r="L506" t="str">
        <f>VLOOKUP(C:C,Products!A:B,2,)</f>
        <v>Product 24</v>
      </c>
      <c r="M506" t="str">
        <f>VLOOKUP(C:C,Products!A:C,3,)</f>
        <v>Beverages</v>
      </c>
      <c r="N506" t="str">
        <f>VLOOKUP(B:B,Orders!A:C,3,)</f>
        <v>WH-MSA-002</v>
      </c>
      <c r="O506" s="10" t="str">
        <f>VLOOKUP(B:B,Orders!A:B,2,)</f>
        <v>CUST-000009</v>
      </c>
      <c r="P506" s="10" t="str">
        <f>VLOOKUP(OrderDetails!O:O,Customers!A:B,2,)</f>
        <v>Customer 9</v>
      </c>
      <c r="Q506" s="10" t="str">
        <f>VLOOKUP(O:O,Customers!A:C,3,)</f>
        <v>Kisumu</v>
      </c>
      <c r="R506" s="10">
        <f>VLOOKUP(OrderDetails!C:C,Inventory!B:F,5,)</f>
        <v>80572.5</v>
      </c>
      <c r="S506" s="10">
        <f>VLOOKUP(OrderDetails!B:B,Table8[[OrderID]:[DeliveryDays]],5,)</f>
        <v>3</v>
      </c>
    </row>
    <row r="507" spans="1:19" x14ac:dyDescent="0.25">
      <c r="A507" t="s">
        <v>2439</v>
      </c>
      <c r="B507" t="s">
        <v>1552</v>
      </c>
      <c r="C507" t="s">
        <v>401</v>
      </c>
      <c r="D507">
        <v>23</v>
      </c>
      <c r="E507">
        <v>122.55</v>
      </c>
      <c r="F507">
        <v>174.75</v>
      </c>
      <c r="G507">
        <v>168.88</v>
      </c>
      <c r="H507">
        <v>3884.24</v>
      </c>
      <c r="I507">
        <v>2818.65</v>
      </c>
      <c r="J507">
        <v>1065.5899999999999</v>
      </c>
      <c r="K507">
        <v>0.27429999999999999</v>
      </c>
      <c r="L507" t="str">
        <f>VLOOKUP(C:C,Products!A:B,2,)</f>
        <v>Product 112</v>
      </c>
      <c r="M507" t="str">
        <f>VLOOKUP(C:C,Products!A:C,3,)</f>
        <v>Beverages</v>
      </c>
      <c r="N507" t="str">
        <f>VLOOKUP(B:B,Orders!A:C,3,)</f>
        <v>WH-KSM-003</v>
      </c>
      <c r="O507" s="10" t="str">
        <f>VLOOKUP(B:B,Orders!A:B,2,)</f>
        <v>CUST-000041</v>
      </c>
      <c r="P507" s="10" t="str">
        <f>VLOOKUP(OrderDetails!O:O,Customers!A:B,2,)</f>
        <v>Customer 41</v>
      </c>
      <c r="Q507" s="10" t="str">
        <f>VLOOKUP(O:O,Customers!A:C,3,)</f>
        <v>Nakuru</v>
      </c>
      <c r="R507" s="10">
        <f>VLOOKUP(OrderDetails!C:C,Inventory!B:F,5,)</f>
        <v>16421.7</v>
      </c>
      <c r="S507" s="10">
        <f>VLOOKUP(OrderDetails!B:B,Table8[[OrderID]:[DeliveryDays]],5,)</f>
        <v>4</v>
      </c>
    </row>
    <row r="508" spans="1:19" x14ac:dyDescent="0.25">
      <c r="A508" t="s">
        <v>2440</v>
      </c>
      <c r="B508" t="s">
        <v>1294</v>
      </c>
      <c r="C508" t="s">
        <v>345</v>
      </c>
      <c r="D508">
        <v>38</v>
      </c>
      <c r="E508">
        <v>78.599999999999994</v>
      </c>
      <c r="F508">
        <v>122.97</v>
      </c>
      <c r="G508">
        <v>134.33000000000001</v>
      </c>
      <c r="H508">
        <v>5104.54</v>
      </c>
      <c r="I508">
        <v>2986.8</v>
      </c>
      <c r="J508">
        <v>2117.7399999999998</v>
      </c>
      <c r="K508">
        <v>0.41489999999999999</v>
      </c>
      <c r="L508" t="str">
        <f>VLOOKUP(C:C,Products!A:B,2,)</f>
        <v>Product 84</v>
      </c>
      <c r="M508" t="str">
        <f>VLOOKUP(C:C,Products!A:C,3,)</f>
        <v>Snacks</v>
      </c>
      <c r="N508" t="str">
        <f>VLOOKUP(B:B,Orders!A:C,3,)</f>
        <v>WH-NKR-004</v>
      </c>
      <c r="O508" s="10" t="str">
        <f>VLOOKUP(B:B,Orders!A:B,2,)</f>
        <v>CUST-000012</v>
      </c>
      <c r="P508" s="10" t="str">
        <f>VLOOKUP(OrderDetails!O:O,Customers!A:B,2,)</f>
        <v>Customer 12</v>
      </c>
      <c r="Q508" s="10" t="str">
        <f>VLOOKUP(O:O,Customers!A:C,3,)</f>
        <v>Eldoret</v>
      </c>
      <c r="R508" s="10">
        <f>VLOOKUP(OrderDetails!C:C,Inventory!B:F,5,)</f>
        <v>7074</v>
      </c>
      <c r="S508" s="10">
        <f>VLOOKUP(OrderDetails!B:B,Table8[[OrderID]:[DeliveryDays]],5,)</f>
        <v>6</v>
      </c>
    </row>
    <row r="509" spans="1:19" x14ac:dyDescent="0.25">
      <c r="A509" t="s">
        <v>2441</v>
      </c>
      <c r="B509" t="s">
        <v>824</v>
      </c>
      <c r="C509" t="s">
        <v>307</v>
      </c>
      <c r="D509">
        <v>29</v>
      </c>
      <c r="E509">
        <v>176.42</v>
      </c>
      <c r="F509">
        <v>236.45</v>
      </c>
      <c r="G509">
        <v>241.95</v>
      </c>
      <c r="H509">
        <v>7016.55</v>
      </c>
      <c r="I509">
        <v>5116.18</v>
      </c>
      <c r="J509">
        <v>1900.37</v>
      </c>
      <c r="K509">
        <v>0.27079999999999999</v>
      </c>
      <c r="L509" t="str">
        <f>VLOOKUP(C:C,Products!A:B,2,)</f>
        <v>Product 65</v>
      </c>
      <c r="M509" t="str">
        <f>VLOOKUP(C:C,Products!A:C,3,)</f>
        <v>Beverages</v>
      </c>
      <c r="N509" t="str">
        <f>VLOOKUP(B:B,Orders!A:C,3,)</f>
        <v>WH-NKR-004</v>
      </c>
      <c r="O509" s="10" t="str">
        <f>VLOOKUP(B:B,Orders!A:B,2,)</f>
        <v>CUST-000050</v>
      </c>
      <c r="P509" s="10" t="str">
        <f>VLOOKUP(OrderDetails!O:O,Customers!A:B,2,)</f>
        <v>Customer 50</v>
      </c>
      <c r="Q509" s="10" t="str">
        <f>VLOOKUP(O:O,Customers!A:C,3,)</f>
        <v>Eldoret</v>
      </c>
      <c r="R509" s="10">
        <f>VLOOKUP(OrderDetails!C:C,Inventory!B:F,5,)</f>
        <v>54866.62</v>
      </c>
      <c r="S509" s="10">
        <f>VLOOKUP(OrderDetails!B:B,Table8[[OrderID]:[DeliveryDays]],5,)</f>
        <v>2</v>
      </c>
    </row>
    <row r="510" spans="1:19" x14ac:dyDescent="0.25">
      <c r="A510" t="s">
        <v>2442</v>
      </c>
      <c r="B510" t="s">
        <v>1588</v>
      </c>
      <c r="C510" t="s">
        <v>307</v>
      </c>
      <c r="D510">
        <v>35</v>
      </c>
      <c r="E510">
        <v>176.42</v>
      </c>
      <c r="F510">
        <v>236.45</v>
      </c>
      <c r="G510">
        <v>242.46</v>
      </c>
      <c r="H510">
        <v>8486.1</v>
      </c>
      <c r="I510">
        <v>6174.7</v>
      </c>
      <c r="J510">
        <v>2311.4</v>
      </c>
      <c r="K510">
        <v>0.27239999999999998</v>
      </c>
      <c r="L510" t="str">
        <f>VLOOKUP(C:C,Products!A:B,2,)</f>
        <v>Product 65</v>
      </c>
      <c r="M510" t="str">
        <f>VLOOKUP(C:C,Products!A:C,3,)</f>
        <v>Beverages</v>
      </c>
      <c r="N510" t="str">
        <f>VLOOKUP(B:B,Orders!A:C,3,)</f>
        <v>WH-NRB-001</v>
      </c>
      <c r="O510" s="10" t="str">
        <f>VLOOKUP(B:B,Orders!A:B,2,)</f>
        <v>CUST-000076</v>
      </c>
      <c r="P510" s="10" t="str">
        <f>VLOOKUP(OrderDetails!O:O,Customers!A:B,2,)</f>
        <v>Customer 76</v>
      </c>
      <c r="Q510" s="10" t="str">
        <f>VLOOKUP(O:O,Customers!A:C,3,)</f>
        <v>Kisumu</v>
      </c>
      <c r="R510" s="10">
        <f>VLOOKUP(OrderDetails!C:C,Inventory!B:F,5,)</f>
        <v>54866.62</v>
      </c>
      <c r="S510" s="10">
        <f>VLOOKUP(OrderDetails!B:B,Table8[[OrderID]:[DeliveryDays]],5,)</f>
        <v>1</v>
      </c>
    </row>
    <row r="511" spans="1:19" x14ac:dyDescent="0.25">
      <c r="A511" t="s">
        <v>2443</v>
      </c>
      <c r="B511" t="s">
        <v>1101</v>
      </c>
      <c r="C511" t="s">
        <v>339</v>
      </c>
      <c r="D511">
        <v>45</v>
      </c>
      <c r="E511">
        <v>438.4</v>
      </c>
      <c r="F511">
        <v>646.51</v>
      </c>
      <c r="G511">
        <v>674.43</v>
      </c>
      <c r="H511">
        <v>30349.35</v>
      </c>
      <c r="I511">
        <v>19728</v>
      </c>
      <c r="J511">
        <v>10621.35</v>
      </c>
      <c r="K511">
        <v>0.35</v>
      </c>
      <c r="L511" t="str">
        <f>VLOOKUP(C:C,Products!A:B,2,)</f>
        <v>Product 81</v>
      </c>
      <c r="M511" t="str">
        <f>VLOOKUP(C:C,Products!A:C,3,)</f>
        <v>Beverages</v>
      </c>
      <c r="N511" t="str">
        <f>VLOOKUP(B:B,Orders!A:C,3,)</f>
        <v>WH-NKR-004</v>
      </c>
      <c r="O511" s="10" t="str">
        <f>VLOOKUP(B:B,Orders!A:B,2,)</f>
        <v>CUST-000005</v>
      </c>
      <c r="P511" s="10" t="str">
        <f>VLOOKUP(OrderDetails!O:O,Customers!A:B,2,)</f>
        <v>Customer 5</v>
      </c>
      <c r="Q511" s="10" t="str">
        <f>VLOOKUP(O:O,Customers!A:C,3,)</f>
        <v>Eldoret</v>
      </c>
      <c r="R511" s="10">
        <f>VLOOKUP(OrderDetails!C:C,Inventory!B:F,5,)</f>
        <v>203417.60000000001</v>
      </c>
      <c r="S511" s="10">
        <f>VLOOKUP(OrderDetails!B:B,Table8[[OrderID]:[DeliveryDays]],5,)</f>
        <v>2</v>
      </c>
    </row>
    <row r="512" spans="1:19" x14ac:dyDescent="0.25">
      <c r="A512" t="s">
        <v>2444</v>
      </c>
      <c r="B512" t="s">
        <v>813</v>
      </c>
      <c r="C512" t="s">
        <v>173</v>
      </c>
      <c r="D512">
        <v>21</v>
      </c>
      <c r="E512">
        <v>218.54</v>
      </c>
      <c r="F512">
        <v>334.94</v>
      </c>
      <c r="G512">
        <v>318.37</v>
      </c>
      <c r="H512">
        <v>6685.77</v>
      </c>
      <c r="I512">
        <v>4589.34</v>
      </c>
      <c r="J512">
        <v>2096.4299999999998</v>
      </c>
      <c r="K512">
        <v>0.31359999999999999</v>
      </c>
      <c r="L512" t="str">
        <f>VLOOKUP(C:C,Products!A:B,2,)</f>
        <v>Product 1</v>
      </c>
      <c r="M512" t="str">
        <f>VLOOKUP(C:C,Products!A:C,3,)</f>
        <v>Snacks</v>
      </c>
      <c r="N512" t="str">
        <f>VLOOKUP(B:B,Orders!A:C,3,)</f>
        <v>WH-KSM-003</v>
      </c>
      <c r="O512" s="10" t="str">
        <f>VLOOKUP(B:B,Orders!A:B,2,)</f>
        <v>CUST-000047</v>
      </c>
      <c r="P512" s="10" t="str">
        <f>VLOOKUP(OrderDetails!O:O,Customers!A:B,2,)</f>
        <v>Customer 47</v>
      </c>
      <c r="Q512" s="10" t="str">
        <f>VLOOKUP(O:O,Customers!A:C,3,)</f>
        <v>Nakuru</v>
      </c>
      <c r="R512" s="10">
        <f>VLOOKUP(OrderDetails!C:C,Inventory!B:F,5,)</f>
        <v>23165.24</v>
      </c>
      <c r="S512" s="10">
        <f>VLOOKUP(OrderDetails!B:B,Table8[[OrderID]:[DeliveryDays]],5,)</f>
        <v>4</v>
      </c>
    </row>
    <row r="513" spans="1:19" x14ac:dyDescent="0.25">
      <c r="A513" t="s">
        <v>2445</v>
      </c>
      <c r="B513" t="s">
        <v>537</v>
      </c>
      <c r="C513" t="s">
        <v>411</v>
      </c>
      <c r="D513">
        <v>34</v>
      </c>
      <c r="E513">
        <v>411.65</v>
      </c>
      <c r="F513">
        <v>555.02</v>
      </c>
      <c r="G513">
        <v>604.79</v>
      </c>
      <c r="H513">
        <v>20562.86</v>
      </c>
      <c r="I513">
        <v>13996.1</v>
      </c>
      <c r="J513">
        <v>6566.76</v>
      </c>
      <c r="K513">
        <v>0.31940000000000002</v>
      </c>
      <c r="L513" t="str">
        <f>VLOOKUP(C:C,Products!A:B,2,)</f>
        <v>Product 117</v>
      </c>
      <c r="M513" t="str">
        <f>VLOOKUP(C:C,Products!A:C,3,)</f>
        <v>Household</v>
      </c>
      <c r="N513" t="str">
        <f>VLOOKUP(B:B,Orders!A:C,3,)</f>
        <v>WH-MSA-002</v>
      </c>
      <c r="O513" s="10" t="str">
        <f>VLOOKUP(B:B,Orders!A:B,2,)</f>
        <v>CUST-000045</v>
      </c>
      <c r="P513" s="10" t="str">
        <f>VLOOKUP(OrderDetails!O:O,Customers!A:B,2,)</f>
        <v>Customer 45</v>
      </c>
      <c r="Q513" s="10" t="str">
        <f>VLOOKUP(O:O,Customers!A:C,3,)</f>
        <v>Mombasa</v>
      </c>
      <c r="R513" s="10">
        <f>VLOOKUP(OrderDetails!C:C,Inventory!B:F,5,)</f>
        <v>41165</v>
      </c>
      <c r="S513" s="10">
        <f>VLOOKUP(OrderDetails!B:B,Table8[[OrderID]:[DeliveryDays]],5,)</f>
        <v>1</v>
      </c>
    </row>
    <row r="514" spans="1:19" x14ac:dyDescent="0.25">
      <c r="A514" t="s">
        <v>2446</v>
      </c>
      <c r="B514" t="s">
        <v>1040</v>
      </c>
      <c r="C514" t="s">
        <v>409</v>
      </c>
      <c r="D514">
        <v>43</v>
      </c>
      <c r="E514">
        <v>442.16</v>
      </c>
      <c r="F514">
        <v>664.5</v>
      </c>
      <c r="G514">
        <v>667.3</v>
      </c>
      <c r="H514">
        <v>28693.9</v>
      </c>
      <c r="I514">
        <v>19012.88</v>
      </c>
      <c r="J514">
        <v>9681.02</v>
      </c>
      <c r="K514">
        <v>0.33739999999999998</v>
      </c>
      <c r="L514" t="str">
        <f>VLOOKUP(C:C,Products!A:B,2,)</f>
        <v>Product 116</v>
      </c>
      <c r="M514" t="str">
        <f>VLOOKUP(C:C,Products!A:C,3,)</f>
        <v>Dairy</v>
      </c>
      <c r="N514" t="str">
        <f>VLOOKUP(B:B,Orders!A:C,3,)</f>
        <v>WH-NKR-004</v>
      </c>
      <c r="O514" s="10" t="str">
        <f>VLOOKUP(B:B,Orders!A:B,2,)</f>
        <v>CUST-000047</v>
      </c>
      <c r="P514" s="10" t="str">
        <f>VLOOKUP(OrderDetails!O:O,Customers!A:B,2,)</f>
        <v>Customer 47</v>
      </c>
      <c r="Q514" s="10" t="str">
        <f>VLOOKUP(O:O,Customers!A:C,3,)</f>
        <v>Nakuru</v>
      </c>
      <c r="R514" s="10">
        <f>VLOOKUP(OrderDetails!C:C,Inventory!B:F,5,)</f>
        <v>207373.04</v>
      </c>
      <c r="S514" s="10">
        <f>VLOOKUP(OrderDetails!B:B,Table8[[OrderID]:[DeliveryDays]],5,)</f>
        <v>2</v>
      </c>
    </row>
    <row r="515" spans="1:19" x14ac:dyDescent="0.25">
      <c r="A515" t="s">
        <v>2447</v>
      </c>
      <c r="B515" t="s">
        <v>443</v>
      </c>
      <c r="C515" t="s">
        <v>395</v>
      </c>
      <c r="D515">
        <v>35</v>
      </c>
      <c r="E515">
        <v>152.96</v>
      </c>
      <c r="F515">
        <v>238.96</v>
      </c>
      <c r="G515">
        <v>241.24</v>
      </c>
      <c r="H515">
        <v>8443.4</v>
      </c>
      <c r="I515">
        <v>5353.6</v>
      </c>
      <c r="J515">
        <v>3089.8</v>
      </c>
      <c r="K515">
        <v>0.3659</v>
      </c>
      <c r="L515" t="str">
        <f>VLOOKUP(C:C,Products!A:B,2,)</f>
        <v>Product 109</v>
      </c>
      <c r="M515" t="str">
        <f>VLOOKUP(C:C,Products!A:C,3,)</f>
        <v>Beverages</v>
      </c>
      <c r="N515" t="str">
        <f>VLOOKUP(B:B,Orders!A:C,3,)</f>
        <v>WH-NRB-001</v>
      </c>
      <c r="O515" s="10" t="str">
        <f>VLOOKUP(B:B,Orders!A:B,2,)</f>
        <v>CUST-000055</v>
      </c>
      <c r="P515" s="10" t="str">
        <f>VLOOKUP(OrderDetails!O:O,Customers!A:B,2,)</f>
        <v>Customer 55</v>
      </c>
      <c r="Q515" s="10" t="str">
        <f>VLOOKUP(O:O,Customers!A:C,3,)</f>
        <v>Kisumu</v>
      </c>
      <c r="R515" s="10">
        <f>VLOOKUP(OrderDetails!C:C,Inventory!B:F,5,)</f>
        <v>16978.560000000001</v>
      </c>
      <c r="S515" s="10">
        <f>VLOOKUP(OrderDetails!B:B,Table8[[OrderID]:[DeliveryDays]],5,)</f>
        <v>2</v>
      </c>
    </row>
    <row r="516" spans="1:19" x14ac:dyDescent="0.25">
      <c r="A516" t="s">
        <v>2448</v>
      </c>
      <c r="B516" t="s">
        <v>1632</v>
      </c>
      <c r="C516" t="s">
        <v>365</v>
      </c>
      <c r="D516">
        <v>23</v>
      </c>
      <c r="E516">
        <v>302.57</v>
      </c>
      <c r="F516">
        <v>401.96</v>
      </c>
      <c r="G516">
        <v>392.36</v>
      </c>
      <c r="H516">
        <v>9024.2800000000007</v>
      </c>
      <c r="I516">
        <v>6959.11</v>
      </c>
      <c r="J516">
        <v>2065.17</v>
      </c>
      <c r="K516">
        <v>0.2288</v>
      </c>
      <c r="L516" t="str">
        <f>VLOOKUP(C:C,Products!A:B,2,)</f>
        <v>Product 94</v>
      </c>
      <c r="M516" t="str">
        <f>VLOOKUP(C:C,Products!A:C,3,)</f>
        <v>Frozen</v>
      </c>
      <c r="N516" t="str">
        <f>VLOOKUP(B:B,Orders!A:C,3,)</f>
        <v>WH-MSA-002</v>
      </c>
      <c r="O516" s="10" t="str">
        <f>VLOOKUP(B:B,Orders!A:B,2,)</f>
        <v>CUST-000054</v>
      </c>
      <c r="P516" s="10" t="str">
        <f>VLOOKUP(OrderDetails!O:O,Customers!A:B,2,)</f>
        <v>Customer 54</v>
      </c>
      <c r="Q516" s="10" t="str">
        <f>VLOOKUP(O:O,Customers!A:C,3,)</f>
        <v>Nakuru</v>
      </c>
      <c r="R516" s="10">
        <f>VLOOKUP(OrderDetails!C:C,Inventory!B:F,5,)</f>
        <v>133433.37</v>
      </c>
      <c r="S516" s="10">
        <f>VLOOKUP(OrderDetails!B:B,Table8[[OrderID]:[DeliveryDays]],5,)</f>
        <v>2</v>
      </c>
    </row>
    <row r="517" spans="1:19" x14ac:dyDescent="0.25">
      <c r="A517" t="s">
        <v>2449</v>
      </c>
      <c r="B517" t="s">
        <v>1310</v>
      </c>
      <c r="C517" t="s">
        <v>387</v>
      </c>
      <c r="D517">
        <v>39</v>
      </c>
      <c r="E517">
        <v>458.4</v>
      </c>
      <c r="F517">
        <v>615.54999999999995</v>
      </c>
      <c r="G517">
        <v>619.69000000000005</v>
      </c>
      <c r="H517">
        <v>24167.91</v>
      </c>
      <c r="I517">
        <v>17877.599999999999</v>
      </c>
      <c r="J517">
        <v>6290.31</v>
      </c>
      <c r="K517">
        <v>0.26029999999999998</v>
      </c>
      <c r="L517" t="str">
        <f>VLOOKUP(C:C,Products!A:B,2,)</f>
        <v>Product 105</v>
      </c>
      <c r="M517" t="str">
        <f>VLOOKUP(C:C,Products!A:C,3,)</f>
        <v>Frozen</v>
      </c>
      <c r="N517" t="str">
        <f>VLOOKUP(B:B,Orders!A:C,3,)</f>
        <v>WH-NKR-004</v>
      </c>
      <c r="O517" s="10" t="str">
        <f>VLOOKUP(B:B,Orders!A:B,2,)</f>
        <v>CUST-000004</v>
      </c>
      <c r="P517" s="10" t="str">
        <f>VLOOKUP(OrderDetails!O:O,Customers!A:B,2,)</f>
        <v>Customer 4</v>
      </c>
      <c r="Q517" s="10" t="str">
        <f>VLOOKUP(O:O,Customers!A:C,3,)</f>
        <v>Eldoret</v>
      </c>
      <c r="R517" s="10">
        <f>VLOOKUP(OrderDetails!C:C,Inventory!B:F,5,)</f>
        <v>143479.20000000001</v>
      </c>
      <c r="S517" s="10">
        <f>VLOOKUP(OrderDetails!B:B,Table8[[OrderID]:[DeliveryDays]],5,)</f>
        <v>5</v>
      </c>
    </row>
    <row r="518" spans="1:19" x14ac:dyDescent="0.25">
      <c r="A518" t="s">
        <v>2450</v>
      </c>
      <c r="B518" t="s">
        <v>967</v>
      </c>
      <c r="C518" t="s">
        <v>399</v>
      </c>
      <c r="D518">
        <v>33</v>
      </c>
      <c r="E518">
        <v>180.39</v>
      </c>
      <c r="F518">
        <v>275.67</v>
      </c>
      <c r="G518">
        <v>295.13</v>
      </c>
      <c r="H518">
        <v>9739.2900000000009</v>
      </c>
      <c r="I518">
        <v>5952.87</v>
      </c>
      <c r="J518">
        <v>3786.42</v>
      </c>
      <c r="K518">
        <v>0.38879999999999998</v>
      </c>
      <c r="L518" t="str">
        <f>VLOOKUP(C:C,Products!A:B,2,)</f>
        <v>Product 111</v>
      </c>
      <c r="M518" t="str">
        <f>VLOOKUP(C:C,Products!A:C,3,)</f>
        <v>Frozen</v>
      </c>
      <c r="N518" t="str">
        <f>VLOOKUP(B:B,Orders!A:C,3,)</f>
        <v>WH-MSA-002</v>
      </c>
      <c r="O518" s="10" t="str">
        <f>VLOOKUP(B:B,Orders!A:B,2,)</f>
        <v>CUST-000023</v>
      </c>
      <c r="P518" s="10" t="str">
        <f>VLOOKUP(OrderDetails!O:O,Customers!A:B,2,)</f>
        <v>Customer 23</v>
      </c>
      <c r="Q518" s="10" t="str">
        <f>VLOOKUP(O:O,Customers!A:C,3,)</f>
        <v>Nairobi</v>
      </c>
      <c r="R518" s="10">
        <f>VLOOKUP(OrderDetails!C:C,Inventory!B:F,5,)</f>
        <v>57544.41</v>
      </c>
      <c r="S518" s="10">
        <f>VLOOKUP(OrderDetails!B:B,Table8[[OrderID]:[DeliveryDays]],5,)</f>
        <v>4</v>
      </c>
    </row>
    <row r="519" spans="1:19" x14ac:dyDescent="0.25">
      <c r="A519" t="s">
        <v>2451</v>
      </c>
      <c r="B519" t="s">
        <v>597</v>
      </c>
      <c r="C519" t="s">
        <v>179</v>
      </c>
      <c r="D519">
        <v>5</v>
      </c>
      <c r="E519">
        <v>379.4</v>
      </c>
      <c r="F519">
        <v>516.48</v>
      </c>
      <c r="G519">
        <v>552.63</v>
      </c>
      <c r="H519">
        <v>2763.15</v>
      </c>
      <c r="I519">
        <v>1897</v>
      </c>
      <c r="J519">
        <v>866.15</v>
      </c>
      <c r="K519">
        <v>0.3135</v>
      </c>
      <c r="L519" t="str">
        <f>VLOOKUP(C:C,Products!A:B,2,)</f>
        <v>Product 3</v>
      </c>
      <c r="M519" t="str">
        <f>VLOOKUP(C:C,Products!A:C,3,)</f>
        <v>Frozen</v>
      </c>
      <c r="N519" t="str">
        <f>VLOOKUP(B:B,Orders!A:C,3,)</f>
        <v>WH-KSM-003</v>
      </c>
      <c r="O519" s="10" t="str">
        <f>VLOOKUP(B:B,Orders!A:B,2,)</f>
        <v>CUST-000049</v>
      </c>
      <c r="P519" s="10" t="str">
        <f>VLOOKUP(OrderDetails!O:O,Customers!A:B,2,)</f>
        <v>Customer 49</v>
      </c>
      <c r="Q519" s="10" t="str">
        <f>VLOOKUP(O:O,Customers!A:C,3,)</f>
        <v>Nairobi</v>
      </c>
      <c r="R519" s="10">
        <f>VLOOKUP(OrderDetails!C:C,Inventory!B:F,5,)</f>
        <v>53874.8</v>
      </c>
      <c r="S519" s="10">
        <f>VLOOKUP(OrderDetails!B:B,Table8[[OrderID]:[DeliveryDays]],5,)</f>
        <v>1</v>
      </c>
    </row>
    <row r="520" spans="1:19" x14ac:dyDescent="0.25">
      <c r="A520" t="s">
        <v>2452</v>
      </c>
      <c r="B520" t="s">
        <v>835</v>
      </c>
      <c r="C520" t="s">
        <v>269</v>
      </c>
      <c r="D520">
        <v>8</v>
      </c>
      <c r="E520">
        <v>348.14</v>
      </c>
      <c r="F520">
        <v>536.96</v>
      </c>
      <c r="G520">
        <v>585.48</v>
      </c>
      <c r="H520">
        <v>4683.84</v>
      </c>
      <c r="I520">
        <v>2785.12</v>
      </c>
      <c r="J520">
        <v>1898.72</v>
      </c>
      <c r="K520">
        <v>0.40539999999999998</v>
      </c>
      <c r="L520" t="str">
        <f>VLOOKUP(C:C,Products!A:B,2,)</f>
        <v>Product 46</v>
      </c>
      <c r="M520" t="str">
        <f>VLOOKUP(C:C,Products!A:C,3,)</f>
        <v>Dairy</v>
      </c>
      <c r="N520" t="str">
        <f>VLOOKUP(B:B,Orders!A:C,3,)</f>
        <v>WH-MSA-002</v>
      </c>
      <c r="O520" s="10" t="str">
        <f>VLOOKUP(B:B,Orders!A:B,2,)</f>
        <v>CUST-000063</v>
      </c>
      <c r="P520" s="10" t="str">
        <f>VLOOKUP(OrderDetails!O:O,Customers!A:B,2,)</f>
        <v>Customer 63</v>
      </c>
      <c r="Q520" s="10" t="str">
        <f>VLOOKUP(O:O,Customers!A:C,3,)</f>
        <v>Nakuru</v>
      </c>
      <c r="R520" s="10">
        <f>VLOOKUP(OrderDetails!C:C,Inventory!B:F,5,)</f>
        <v>112797.36</v>
      </c>
      <c r="S520" s="10">
        <f>VLOOKUP(OrderDetails!B:B,Table8[[OrderID]:[DeliveryDays]],5,)</f>
        <v>1</v>
      </c>
    </row>
    <row r="521" spans="1:19" x14ac:dyDescent="0.25">
      <c r="A521" t="s">
        <v>2453</v>
      </c>
      <c r="B521" t="s">
        <v>1166</v>
      </c>
      <c r="C521" t="s">
        <v>287</v>
      </c>
      <c r="D521">
        <v>32</v>
      </c>
      <c r="E521">
        <v>319.05</v>
      </c>
      <c r="F521">
        <v>470.86</v>
      </c>
      <c r="G521">
        <v>475.8</v>
      </c>
      <c r="H521">
        <v>15225.6</v>
      </c>
      <c r="I521">
        <v>10209.6</v>
      </c>
      <c r="J521">
        <v>5016</v>
      </c>
      <c r="K521">
        <v>0.32940000000000003</v>
      </c>
      <c r="L521" t="str">
        <f>VLOOKUP(C:C,Products!A:B,2,)</f>
        <v>Product 55</v>
      </c>
      <c r="M521" t="str">
        <f>VLOOKUP(C:C,Products!A:C,3,)</f>
        <v>Beverages</v>
      </c>
      <c r="N521" t="str">
        <f>VLOOKUP(B:B,Orders!A:C,3,)</f>
        <v>WH-KSM-003</v>
      </c>
      <c r="O521" s="10" t="str">
        <f>VLOOKUP(B:B,Orders!A:B,2,)</f>
        <v>CUST-000024</v>
      </c>
      <c r="P521" s="10" t="str">
        <f>VLOOKUP(OrderDetails!O:O,Customers!A:B,2,)</f>
        <v>Customer 24</v>
      </c>
      <c r="Q521" s="10" t="str">
        <f>VLOOKUP(O:O,Customers!A:C,3,)</f>
        <v>Eldoret</v>
      </c>
      <c r="R521" s="10">
        <f>VLOOKUP(OrderDetails!C:C,Inventory!B:F,5,)</f>
        <v>62852.85</v>
      </c>
      <c r="S521" s="10">
        <f>VLOOKUP(OrderDetails!B:B,Table8[[OrderID]:[DeliveryDays]],5,)</f>
        <v>2</v>
      </c>
    </row>
    <row r="522" spans="1:19" x14ac:dyDescent="0.25">
      <c r="A522" t="s">
        <v>2454</v>
      </c>
      <c r="B522" t="s">
        <v>1828</v>
      </c>
      <c r="C522" t="s">
        <v>327</v>
      </c>
      <c r="D522">
        <v>22</v>
      </c>
      <c r="E522">
        <v>368.09</v>
      </c>
      <c r="F522">
        <v>503.79</v>
      </c>
      <c r="G522">
        <v>532.16</v>
      </c>
      <c r="H522">
        <v>11707.52</v>
      </c>
      <c r="I522">
        <v>8097.98</v>
      </c>
      <c r="J522">
        <v>3609.54</v>
      </c>
      <c r="K522">
        <v>0.30830000000000002</v>
      </c>
      <c r="L522" t="str">
        <f>VLOOKUP(C:C,Products!A:B,2,)</f>
        <v>Product 75</v>
      </c>
      <c r="M522" t="str">
        <f>VLOOKUP(C:C,Products!A:C,3,)</f>
        <v>Dairy</v>
      </c>
      <c r="N522" t="str">
        <f>VLOOKUP(B:B,Orders!A:C,3,)</f>
        <v>WH-NRB-001</v>
      </c>
      <c r="O522" s="10" t="str">
        <f>VLOOKUP(B:B,Orders!A:B,2,)</f>
        <v>CUST-000074</v>
      </c>
      <c r="P522" s="10" t="str">
        <f>VLOOKUP(OrderDetails!O:O,Customers!A:B,2,)</f>
        <v>Customer 74</v>
      </c>
      <c r="Q522" s="10" t="str">
        <f>VLOOKUP(O:O,Customers!A:C,3,)</f>
        <v>Mombasa</v>
      </c>
      <c r="R522" s="10">
        <f>VLOOKUP(OrderDetails!C:C,Inventory!B:F,5,)</f>
        <v>39753.72</v>
      </c>
      <c r="S522" s="10">
        <f>VLOOKUP(OrderDetails!B:B,Table8[[OrderID]:[DeliveryDays]],5,)</f>
        <v>6</v>
      </c>
    </row>
    <row r="523" spans="1:19" x14ac:dyDescent="0.25">
      <c r="A523" t="s">
        <v>2455</v>
      </c>
      <c r="B523" t="s">
        <v>1638</v>
      </c>
      <c r="C523" t="s">
        <v>353</v>
      </c>
      <c r="D523">
        <v>30</v>
      </c>
      <c r="E523">
        <v>336.9</v>
      </c>
      <c r="F523">
        <v>499.36</v>
      </c>
      <c r="G523">
        <v>512.39</v>
      </c>
      <c r="H523">
        <v>15371.7</v>
      </c>
      <c r="I523">
        <v>10107</v>
      </c>
      <c r="J523">
        <v>5264.7</v>
      </c>
      <c r="K523">
        <v>0.34250000000000003</v>
      </c>
      <c r="L523" t="str">
        <f>VLOOKUP(C:C,Products!A:B,2,)</f>
        <v>Product 88</v>
      </c>
      <c r="M523" t="str">
        <f>VLOOKUP(C:C,Products!A:C,3,)</f>
        <v>Household</v>
      </c>
      <c r="N523" t="str">
        <f>VLOOKUP(B:B,Orders!A:C,3,)</f>
        <v>WH-KSM-003</v>
      </c>
      <c r="O523" s="10" t="str">
        <f>VLOOKUP(B:B,Orders!A:B,2,)</f>
        <v>CUST-000031</v>
      </c>
      <c r="P523" s="10" t="str">
        <f>VLOOKUP(OrderDetails!O:O,Customers!A:B,2,)</f>
        <v>Customer 31</v>
      </c>
      <c r="Q523" s="10" t="str">
        <f>VLOOKUP(O:O,Customers!A:C,3,)</f>
        <v>Mombasa</v>
      </c>
      <c r="R523" s="10">
        <f>VLOOKUP(OrderDetails!C:C,Inventory!B:F,5,)</f>
        <v>34700.699999999997</v>
      </c>
      <c r="S523" s="10">
        <f>VLOOKUP(OrderDetails!B:B,Table8[[OrderID]:[DeliveryDays]],5,)</f>
        <v>3</v>
      </c>
    </row>
    <row r="524" spans="1:19" x14ac:dyDescent="0.25">
      <c r="A524" t="s">
        <v>2456</v>
      </c>
      <c r="B524" t="s">
        <v>1284</v>
      </c>
      <c r="C524" t="s">
        <v>349</v>
      </c>
      <c r="D524">
        <v>44</v>
      </c>
      <c r="E524">
        <v>196.33</v>
      </c>
      <c r="F524">
        <v>246.04</v>
      </c>
      <c r="G524">
        <v>263.41000000000003</v>
      </c>
      <c r="H524">
        <v>11590.04</v>
      </c>
      <c r="I524">
        <v>8638.52</v>
      </c>
      <c r="J524">
        <v>2951.52</v>
      </c>
      <c r="K524">
        <v>0.25469999999999998</v>
      </c>
      <c r="L524" t="str">
        <f>VLOOKUP(C:C,Products!A:B,2,)</f>
        <v>Product 86</v>
      </c>
      <c r="M524" t="str">
        <f>VLOOKUP(C:C,Products!A:C,3,)</f>
        <v>Frozen</v>
      </c>
      <c r="N524" t="str">
        <f>VLOOKUP(B:B,Orders!A:C,3,)</f>
        <v>WH-NKR-004</v>
      </c>
      <c r="O524" s="10" t="str">
        <f>VLOOKUP(B:B,Orders!A:B,2,)</f>
        <v>CUST-000037</v>
      </c>
      <c r="P524" s="10" t="str">
        <f>VLOOKUP(OrderDetails!O:O,Customers!A:B,2,)</f>
        <v>Customer 37</v>
      </c>
      <c r="Q524" s="10" t="str">
        <f>VLOOKUP(O:O,Customers!A:C,3,)</f>
        <v>Eldoret</v>
      </c>
      <c r="R524" s="10">
        <f>VLOOKUP(OrderDetails!C:C,Inventory!B:F,5,)</f>
        <v>55561.39</v>
      </c>
      <c r="S524" s="10">
        <f>VLOOKUP(OrderDetails!B:B,Table8[[OrderID]:[DeliveryDays]],5,)</f>
        <v>5</v>
      </c>
    </row>
    <row r="525" spans="1:19" x14ac:dyDescent="0.25">
      <c r="A525" t="s">
        <v>2457</v>
      </c>
      <c r="B525" t="s">
        <v>656</v>
      </c>
      <c r="C525" t="s">
        <v>305</v>
      </c>
      <c r="D525">
        <v>23</v>
      </c>
      <c r="E525">
        <v>210.54</v>
      </c>
      <c r="F525">
        <v>327.83</v>
      </c>
      <c r="G525">
        <v>346.48</v>
      </c>
      <c r="H525">
        <v>7969.04</v>
      </c>
      <c r="I525">
        <v>4842.42</v>
      </c>
      <c r="J525">
        <v>3126.62</v>
      </c>
      <c r="K525">
        <v>0.39229999999999998</v>
      </c>
      <c r="L525" t="str">
        <f>VLOOKUP(C:C,Products!A:B,2,)</f>
        <v>Product 64</v>
      </c>
      <c r="M525" t="str">
        <f>VLOOKUP(C:C,Products!A:C,3,)</f>
        <v>Produce</v>
      </c>
      <c r="N525" t="str">
        <f>VLOOKUP(B:B,Orders!A:C,3,)</f>
        <v>WH-NKR-004</v>
      </c>
      <c r="O525" s="10" t="str">
        <f>VLOOKUP(B:B,Orders!A:B,2,)</f>
        <v>CUST-000079</v>
      </c>
      <c r="P525" s="10" t="str">
        <f>VLOOKUP(OrderDetails!O:O,Customers!A:B,2,)</f>
        <v>Customer 79</v>
      </c>
      <c r="Q525" s="10" t="str">
        <f>VLOOKUP(O:O,Customers!A:C,3,)</f>
        <v>Mombasa</v>
      </c>
      <c r="R525" s="10">
        <f>VLOOKUP(OrderDetails!C:C,Inventory!B:F,5,)</f>
        <v>34528.559999999998</v>
      </c>
      <c r="S525" s="10">
        <f>VLOOKUP(OrderDetails!B:B,Table8[[OrderID]:[DeliveryDays]],5,)</f>
        <v>2</v>
      </c>
    </row>
    <row r="526" spans="1:19" x14ac:dyDescent="0.25">
      <c r="A526" t="s">
        <v>2458</v>
      </c>
      <c r="B526" t="s">
        <v>545</v>
      </c>
      <c r="C526" t="s">
        <v>393</v>
      </c>
      <c r="D526">
        <v>10</v>
      </c>
      <c r="E526">
        <v>390</v>
      </c>
      <c r="F526">
        <v>541.16</v>
      </c>
      <c r="G526">
        <v>543.97</v>
      </c>
      <c r="H526">
        <v>5439.7</v>
      </c>
      <c r="I526">
        <v>3900</v>
      </c>
      <c r="J526">
        <v>1539.7</v>
      </c>
      <c r="K526">
        <v>0.28299999999999997</v>
      </c>
      <c r="L526" t="str">
        <f>VLOOKUP(C:C,Products!A:B,2,)</f>
        <v>Product 108</v>
      </c>
      <c r="M526" t="str">
        <f>VLOOKUP(C:C,Products!A:C,3,)</f>
        <v>Household</v>
      </c>
      <c r="N526" t="str">
        <f>VLOOKUP(B:B,Orders!A:C,3,)</f>
        <v>WH-KSM-003</v>
      </c>
      <c r="O526" s="10" t="str">
        <f>VLOOKUP(B:B,Orders!A:B,2,)</f>
        <v>CUST-000020</v>
      </c>
      <c r="P526" s="10" t="str">
        <f>VLOOKUP(OrderDetails!O:O,Customers!A:B,2,)</f>
        <v>Customer 20</v>
      </c>
      <c r="Q526" s="10" t="str">
        <f>VLOOKUP(O:O,Customers!A:C,3,)</f>
        <v>Mombasa</v>
      </c>
      <c r="R526" s="10">
        <f>VLOOKUP(OrderDetails!C:C,Inventory!B:F,5,)</f>
        <v>56160</v>
      </c>
      <c r="S526" s="10">
        <f>VLOOKUP(OrderDetails!B:B,Table8[[OrderID]:[DeliveryDays]],5,)</f>
        <v>3</v>
      </c>
    </row>
    <row r="527" spans="1:19" x14ac:dyDescent="0.25">
      <c r="A527" t="s">
        <v>2459</v>
      </c>
      <c r="B527" t="s">
        <v>1606</v>
      </c>
      <c r="C527" t="s">
        <v>267</v>
      </c>
      <c r="D527">
        <v>5</v>
      </c>
      <c r="E527">
        <v>166.45</v>
      </c>
      <c r="F527">
        <v>213.32</v>
      </c>
      <c r="G527">
        <v>213.43</v>
      </c>
      <c r="H527">
        <v>1067.1500000000001</v>
      </c>
      <c r="I527">
        <v>832.25</v>
      </c>
      <c r="J527">
        <v>234.9</v>
      </c>
      <c r="K527">
        <v>0.22009999999999999</v>
      </c>
      <c r="L527" t="str">
        <f>VLOOKUP(C:C,Products!A:B,2,)</f>
        <v>Product 45</v>
      </c>
      <c r="M527" t="str">
        <f>VLOOKUP(C:C,Products!A:C,3,)</f>
        <v>Produce</v>
      </c>
      <c r="N527" t="str">
        <f>VLOOKUP(B:B,Orders!A:C,3,)</f>
        <v>WH-NKR-004</v>
      </c>
      <c r="O527" s="10" t="str">
        <f>VLOOKUP(B:B,Orders!A:B,2,)</f>
        <v>CUST-000075</v>
      </c>
      <c r="P527" s="10" t="str">
        <f>VLOOKUP(OrderDetails!O:O,Customers!A:B,2,)</f>
        <v>Customer 75</v>
      </c>
      <c r="Q527" s="10" t="str">
        <f>VLOOKUP(O:O,Customers!A:C,3,)</f>
        <v>Mombasa</v>
      </c>
      <c r="R527" s="10">
        <f>VLOOKUP(OrderDetails!C:C,Inventory!B:F,5,)</f>
        <v>49768.55</v>
      </c>
      <c r="S527" s="10">
        <f>VLOOKUP(OrderDetails!B:B,Table8[[OrderID]:[DeliveryDays]],5,)</f>
        <v>1</v>
      </c>
    </row>
    <row r="528" spans="1:19" x14ac:dyDescent="0.25">
      <c r="A528" t="s">
        <v>2460</v>
      </c>
      <c r="B528" t="s">
        <v>1210</v>
      </c>
      <c r="C528" t="s">
        <v>229</v>
      </c>
      <c r="D528">
        <v>12</v>
      </c>
      <c r="E528">
        <v>403.33</v>
      </c>
      <c r="F528">
        <v>509.37</v>
      </c>
      <c r="G528">
        <v>503.19</v>
      </c>
      <c r="H528">
        <v>6038.28</v>
      </c>
      <c r="I528">
        <v>4839.96</v>
      </c>
      <c r="J528">
        <v>1198.32</v>
      </c>
      <c r="K528">
        <v>0.19850000000000001</v>
      </c>
      <c r="L528" t="str">
        <f>VLOOKUP(C:C,Products!A:B,2,)</f>
        <v>Product 26</v>
      </c>
      <c r="M528" t="str">
        <f>VLOOKUP(C:C,Products!A:C,3,)</f>
        <v>Household</v>
      </c>
      <c r="N528" t="str">
        <f>VLOOKUP(B:B,Orders!A:C,3,)</f>
        <v>WH-NKR-004</v>
      </c>
      <c r="O528" s="10" t="str">
        <f>VLOOKUP(B:B,Orders!A:B,2,)</f>
        <v>CUST-000025</v>
      </c>
      <c r="P528" s="10" t="str">
        <f>VLOOKUP(OrderDetails!O:O,Customers!A:B,2,)</f>
        <v>Customer 25</v>
      </c>
      <c r="Q528" s="10" t="str">
        <f>VLOOKUP(O:O,Customers!A:C,3,)</f>
        <v>Mombasa</v>
      </c>
      <c r="R528" s="10">
        <f>VLOOKUP(OrderDetails!C:C,Inventory!B:F,5,)</f>
        <v>179481.85</v>
      </c>
      <c r="S528" s="10">
        <f>VLOOKUP(OrderDetails!B:B,Table8[[OrderID]:[DeliveryDays]],5,)</f>
        <v>5</v>
      </c>
    </row>
    <row r="529" spans="1:19" x14ac:dyDescent="0.25">
      <c r="A529" t="s">
        <v>2461</v>
      </c>
      <c r="B529" t="s">
        <v>891</v>
      </c>
      <c r="C529" t="s">
        <v>331</v>
      </c>
      <c r="D529">
        <v>37</v>
      </c>
      <c r="E529">
        <v>397.07</v>
      </c>
      <c r="F529">
        <v>597.23</v>
      </c>
      <c r="G529">
        <v>619.02</v>
      </c>
      <c r="H529">
        <v>22903.74</v>
      </c>
      <c r="I529">
        <v>14691.59</v>
      </c>
      <c r="J529">
        <v>8212.15</v>
      </c>
      <c r="K529">
        <v>0.35859999999999997</v>
      </c>
      <c r="L529" t="str">
        <f>VLOOKUP(C:C,Products!A:B,2,)</f>
        <v>Product 77</v>
      </c>
      <c r="M529" t="str">
        <f>VLOOKUP(C:C,Products!A:C,3,)</f>
        <v>Household</v>
      </c>
      <c r="N529" t="str">
        <f>VLOOKUP(B:B,Orders!A:C,3,)</f>
        <v>WH-KSM-003</v>
      </c>
      <c r="O529" s="10" t="str">
        <f>VLOOKUP(B:B,Orders!A:B,2,)</f>
        <v>CUST-000039</v>
      </c>
      <c r="P529" s="10" t="str">
        <f>VLOOKUP(OrderDetails!O:O,Customers!A:B,2,)</f>
        <v>Customer 39</v>
      </c>
      <c r="Q529" s="10" t="str">
        <f>VLOOKUP(O:O,Customers!A:C,3,)</f>
        <v>Mombasa</v>
      </c>
      <c r="R529" s="10">
        <f>VLOOKUP(OrderDetails!C:C,Inventory!B:F,5,)</f>
        <v>153269.01999999999</v>
      </c>
      <c r="S529" s="10">
        <f>VLOOKUP(OrderDetails!B:B,Table8[[OrderID]:[DeliveryDays]],5,)</f>
        <v>1</v>
      </c>
    </row>
    <row r="530" spans="1:19" x14ac:dyDescent="0.25">
      <c r="A530" t="s">
        <v>2462</v>
      </c>
      <c r="B530" t="s">
        <v>530</v>
      </c>
      <c r="C530" t="s">
        <v>307</v>
      </c>
      <c r="D530">
        <v>47</v>
      </c>
      <c r="E530">
        <v>176.42</v>
      </c>
      <c r="F530">
        <v>236.45</v>
      </c>
      <c r="G530">
        <v>258.81</v>
      </c>
      <c r="H530">
        <v>12164.07</v>
      </c>
      <c r="I530">
        <v>8291.74</v>
      </c>
      <c r="J530">
        <v>3872.33</v>
      </c>
      <c r="K530">
        <v>0.31830000000000003</v>
      </c>
      <c r="L530" t="str">
        <f>VLOOKUP(C:C,Products!A:B,2,)</f>
        <v>Product 65</v>
      </c>
      <c r="M530" t="str">
        <f>VLOOKUP(C:C,Products!A:C,3,)</f>
        <v>Beverages</v>
      </c>
      <c r="N530" t="str">
        <f>VLOOKUP(B:B,Orders!A:C,3,)</f>
        <v>WH-NRB-001</v>
      </c>
      <c r="O530" s="10" t="str">
        <f>VLOOKUP(B:B,Orders!A:B,2,)</f>
        <v>CUST-000033</v>
      </c>
      <c r="P530" s="10" t="str">
        <f>VLOOKUP(OrderDetails!O:O,Customers!A:B,2,)</f>
        <v>Customer 33</v>
      </c>
      <c r="Q530" s="10" t="str">
        <f>VLOOKUP(O:O,Customers!A:C,3,)</f>
        <v>Kisumu</v>
      </c>
      <c r="R530" s="10">
        <f>VLOOKUP(OrderDetails!C:C,Inventory!B:F,5,)</f>
        <v>54866.62</v>
      </c>
      <c r="S530" s="10">
        <f>VLOOKUP(OrderDetails!B:B,Table8[[OrderID]:[DeliveryDays]],5,)</f>
        <v>4</v>
      </c>
    </row>
    <row r="531" spans="1:19" x14ac:dyDescent="0.25">
      <c r="A531" t="s">
        <v>2463</v>
      </c>
      <c r="B531" t="s">
        <v>1124</v>
      </c>
      <c r="C531" t="s">
        <v>225</v>
      </c>
      <c r="D531">
        <v>25</v>
      </c>
      <c r="E531">
        <v>214.86</v>
      </c>
      <c r="F531">
        <v>291.2</v>
      </c>
      <c r="G531">
        <v>285.38</v>
      </c>
      <c r="H531">
        <v>7134.5</v>
      </c>
      <c r="I531">
        <v>5371.5</v>
      </c>
      <c r="J531">
        <v>1763</v>
      </c>
      <c r="K531">
        <v>0.24709999999999999</v>
      </c>
      <c r="L531" t="str">
        <f>VLOOKUP(C:C,Products!A:B,2,)</f>
        <v>Product 24</v>
      </c>
      <c r="M531" t="str">
        <f>VLOOKUP(C:C,Products!A:C,3,)</f>
        <v>Beverages</v>
      </c>
      <c r="N531" t="str">
        <f>VLOOKUP(B:B,Orders!A:C,3,)</f>
        <v>WH-NKR-004</v>
      </c>
      <c r="O531" s="10" t="str">
        <f>VLOOKUP(B:B,Orders!A:B,2,)</f>
        <v>CUST-000070</v>
      </c>
      <c r="P531" s="10" t="str">
        <f>VLOOKUP(OrderDetails!O:O,Customers!A:B,2,)</f>
        <v>Customer 70</v>
      </c>
      <c r="Q531" s="10" t="str">
        <f>VLOOKUP(O:O,Customers!A:C,3,)</f>
        <v>Mombasa</v>
      </c>
      <c r="R531" s="10">
        <f>VLOOKUP(OrderDetails!C:C,Inventory!B:F,5,)</f>
        <v>80572.5</v>
      </c>
      <c r="S531" s="10">
        <f>VLOOKUP(OrderDetails!B:B,Table8[[OrderID]:[DeliveryDays]],5,)</f>
        <v>3</v>
      </c>
    </row>
    <row r="532" spans="1:19" x14ac:dyDescent="0.25">
      <c r="A532" t="s">
        <v>2464</v>
      </c>
      <c r="B532" t="s">
        <v>601</v>
      </c>
      <c r="C532" t="s">
        <v>325</v>
      </c>
      <c r="D532">
        <v>28</v>
      </c>
      <c r="E532">
        <v>416.96</v>
      </c>
      <c r="F532">
        <v>613.59</v>
      </c>
      <c r="G532">
        <v>591.67999999999995</v>
      </c>
      <c r="H532">
        <v>16567.04</v>
      </c>
      <c r="I532">
        <v>11674.88</v>
      </c>
      <c r="J532">
        <v>4892.16</v>
      </c>
      <c r="K532">
        <v>0.29530000000000001</v>
      </c>
      <c r="L532" t="str">
        <f>VLOOKUP(C:C,Products!A:B,2,)</f>
        <v>Product 74</v>
      </c>
      <c r="M532" t="str">
        <f>VLOOKUP(C:C,Products!A:C,3,)</f>
        <v>Snacks</v>
      </c>
      <c r="N532" t="str">
        <f>VLOOKUP(B:B,Orders!A:C,3,)</f>
        <v>WH-NRB-001</v>
      </c>
      <c r="O532" s="10" t="str">
        <f>VLOOKUP(B:B,Orders!A:B,2,)</f>
        <v>CUST-000059</v>
      </c>
      <c r="P532" s="10" t="str">
        <f>VLOOKUP(OrderDetails!O:O,Customers!A:B,2,)</f>
        <v>Customer 59</v>
      </c>
      <c r="Q532" s="10" t="str">
        <f>VLOOKUP(O:O,Customers!A:C,3,)</f>
        <v>Kisumu</v>
      </c>
      <c r="R532" s="10">
        <f>VLOOKUP(OrderDetails!C:C,Inventory!B:F,5,)</f>
        <v>47950.400000000001</v>
      </c>
      <c r="S532" s="10">
        <f>VLOOKUP(OrderDetails!B:B,Table8[[OrderID]:[DeliveryDays]],5,)</f>
        <v>5</v>
      </c>
    </row>
    <row r="533" spans="1:19" x14ac:dyDescent="0.25">
      <c r="A533" t="s">
        <v>2465</v>
      </c>
      <c r="B533" t="s">
        <v>1171</v>
      </c>
      <c r="C533" t="s">
        <v>247</v>
      </c>
      <c r="D533">
        <v>29</v>
      </c>
      <c r="E533">
        <v>484.53</v>
      </c>
      <c r="F533">
        <v>772.81</v>
      </c>
      <c r="G533">
        <v>748.01</v>
      </c>
      <c r="H533">
        <v>21692.29</v>
      </c>
      <c r="I533">
        <v>14051.37</v>
      </c>
      <c r="J533">
        <v>7640.92</v>
      </c>
      <c r="K533">
        <v>0.35220000000000001</v>
      </c>
      <c r="L533" t="str">
        <f>VLOOKUP(C:C,Products!A:B,2,)</f>
        <v>Product 35</v>
      </c>
      <c r="M533" t="str">
        <f>VLOOKUP(C:C,Products!A:C,3,)</f>
        <v>Dairy</v>
      </c>
      <c r="N533" t="str">
        <f>VLOOKUP(B:B,Orders!A:C,3,)</f>
        <v>WH-KSM-003</v>
      </c>
      <c r="O533" s="10" t="str">
        <f>VLOOKUP(B:B,Orders!A:B,2,)</f>
        <v>CUST-000036</v>
      </c>
      <c r="P533" s="10" t="str">
        <f>VLOOKUP(OrderDetails!O:O,Customers!A:B,2,)</f>
        <v>Customer 36</v>
      </c>
      <c r="Q533" s="10" t="str">
        <f>VLOOKUP(O:O,Customers!A:C,3,)</f>
        <v>Eldoret</v>
      </c>
      <c r="R533" s="10">
        <f>VLOOKUP(OrderDetails!C:C,Inventory!B:F,5,)</f>
        <v>63957.96</v>
      </c>
      <c r="S533" s="10">
        <f>VLOOKUP(OrderDetails!B:B,Table8[[OrderID]:[DeliveryDays]],5,)</f>
        <v>1</v>
      </c>
    </row>
    <row r="534" spans="1:19" x14ac:dyDescent="0.25">
      <c r="A534" t="s">
        <v>2466</v>
      </c>
      <c r="B534" t="s">
        <v>1871</v>
      </c>
      <c r="C534" t="s">
        <v>225</v>
      </c>
      <c r="D534">
        <v>47</v>
      </c>
      <c r="E534">
        <v>214.86</v>
      </c>
      <c r="F534">
        <v>291.2</v>
      </c>
      <c r="G534">
        <v>310.85000000000002</v>
      </c>
      <c r="H534">
        <v>14609.95</v>
      </c>
      <c r="I534">
        <v>10098.42</v>
      </c>
      <c r="J534">
        <v>4511.53</v>
      </c>
      <c r="K534">
        <v>0.30880000000000002</v>
      </c>
      <c r="L534" t="str">
        <f>VLOOKUP(C:C,Products!A:B,2,)</f>
        <v>Product 24</v>
      </c>
      <c r="M534" t="str">
        <f>VLOOKUP(C:C,Products!A:C,3,)</f>
        <v>Beverages</v>
      </c>
      <c r="N534" t="str">
        <f>VLOOKUP(B:B,Orders!A:C,3,)</f>
        <v>WH-KSM-003</v>
      </c>
      <c r="O534" s="10" t="str">
        <f>VLOOKUP(B:B,Orders!A:B,2,)</f>
        <v>CUST-000027</v>
      </c>
      <c r="P534" s="10" t="str">
        <f>VLOOKUP(OrderDetails!O:O,Customers!A:B,2,)</f>
        <v>Customer 27</v>
      </c>
      <c r="Q534" s="10" t="str">
        <f>VLOOKUP(O:O,Customers!A:C,3,)</f>
        <v>Eldoret</v>
      </c>
      <c r="R534" s="10">
        <f>VLOOKUP(OrderDetails!C:C,Inventory!B:F,5,)</f>
        <v>80572.5</v>
      </c>
      <c r="S534" s="10">
        <f>VLOOKUP(OrderDetails!B:B,Table8[[OrderID]:[DeliveryDays]],5,)</f>
        <v>2</v>
      </c>
    </row>
    <row r="535" spans="1:19" x14ac:dyDescent="0.25">
      <c r="A535" t="s">
        <v>2467</v>
      </c>
      <c r="B535" t="s">
        <v>1584</v>
      </c>
      <c r="C535" t="s">
        <v>233</v>
      </c>
      <c r="D535">
        <v>23</v>
      </c>
      <c r="E535">
        <v>281.41000000000003</v>
      </c>
      <c r="F535">
        <v>401.27</v>
      </c>
      <c r="G535">
        <v>402.28</v>
      </c>
      <c r="H535">
        <v>9252.44</v>
      </c>
      <c r="I535">
        <v>6472.43</v>
      </c>
      <c r="J535">
        <v>2780.01</v>
      </c>
      <c r="K535">
        <v>0.30049999999999999</v>
      </c>
      <c r="L535" t="str">
        <f>VLOOKUP(C:C,Products!A:B,2,)</f>
        <v>Product 28</v>
      </c>
      <c r="M535" t="str">
        <f>VLOOKUP(C:C,Products!A:C,3,)</f>
        <v>Produce</v>
      </c>
      <c r="N535" t="str">
        <f>VLOOKUP(B:B,Orders!A:C,3,)</f>
        <v>WH-KSM-003</v>
      </c>
      <c r="O535" s="10" t="str">
        <f>VLOOKUP(B:B,Orders!A:B,2,)</f>
        <v>CUST-000006</v>
      </c>
      <c r="P535" s="10" t="str">
        <f>VLOOKUP(OrderDetails!O:O,Customers!A:B,2,)</f>
        <v>Customer 6</v>
      </c>
      <c r="Q535" s="10" t="str">
        <f>VLOOKUP(O:O,Customers!A:C,3,)</f>
        <v>Kisumu</v>
      </c>
      <c r="R535" s="10">
        <f>VLOOKUP(OrderDetails!C:C,Inventory!B:F,5,)</f>
        <v>26171.13</v>
      </c>
      <c r="S535" s="10">
        <f>VLOOKUP(OrderDetails!B:B,Table8[[OrderID]:[DeliveryDays]],5,)</f>
        <v>1</v>
      </c>
    </row>
    <row r="536" spans="1:19" x14ac:dyDescent="0.25">
      <c r="A536" t="s">
        <v>2468</v>
      </c>
      <c r="B536" t="s">
        <v>1841</v>
      </c>
      <c r="C536" t="s">
        <v>377</v>
      </c>
      <c r="D536">
        <v>33</v>
      </c>
      <c r="E536">
        <v>98.55</v>
      </c>
      <c r="F536">
        <v>152.47999999999999</v>
      </c>
      <c r="G536">
        <v>149.99</v>
      </c>
      <c r="H536">
        <v>4949.67</v>
      </c>
      <c r="I536">
        <v>3252.15</v>
      </c>
      <c r="J536">
        <v>1697.52</v>
      </c>
      <c r="K536">
        <v>0.34300000000000003</v>
      </c>
      <c r="L536" t="str">
        <f>VLOOKUP(C:C,Products!A:B,2,)</f>
        <v>Product 100</v>
      </c>
      <c r="M536" t="str">
        <f>VLOOKUP(C:C,Products!A:C,3,)</f>
        <v>Beverages</v>
      </c>
      <c r="N536" t="str">
        <f>VLOOKUP(B:B,Orders!A:C,3,)</f>
        <v>WH-NKR-004</v>
      </c>
      <c r="O536" s="10" t="str">
        <f>VLOOKUP(B:B,Orders!A:B,2,)</f>
        <v>CUST-000012</v>
      </c>
      <c r="P536" s="10" t="str">
        <f>VLOOKUP(OrderDetails!O:O,Customers!A:B,2,)</f>
        <v>Customer 12</v>
      </c>
      <c r="Q536" s="10" t="str">
        <f>VLOOKUP(O:O,Customers!A:C,3,)</f>
        <v>Eldoret</v>
      </c>
      <c r="R536" s="10">
        <f>VLOOKUP(OrderDetails!C:C,Inventory!B:F,5,)</f>
        <v>45135.9</v>
      </c>
      <c r="S536" s="10">
        <f>VLOOKUP(OrderDetails!B:B,Table8[[OrderID]:[DeliveryDays]],5,)</f>
        <v>2</v>
      </c>
    </row>
    <row r="537" spans="1:19" x14ac:dyDescent="0.25">
      <c r="A537" t="s">
        <v>2469</v>
      </c>
      <c r="B537" t="s">
        <v>1091</v>
      </c>
      <c r="C537" t="s">
        <v>337</v>
      </c>
      <c r="D537">
        <v>14</v>
      </c>
      <c r="E537">
        <v>102.14</v>
      </c>
      <c r="F537">
        <v>155.55000000000001</v>
      </c>
      <c r="G537">
        <v>156.01</v>
      </c>
      <c r="H537">
        <v>2184.14</v>
      </c>
      <c r="I537">
        <v>1429.96</v>
      </c>
      <c r="J537">
        <v>754.18</v>
      </c>
      <c r="K537">
        <v>0.3453</v>
      </c>
      <c r="L537" t="str">
        <f>VLOOKUP(C:C,Products!A:B,2,)</f>
        <v>Product 80</v>
      </c>
      <c r="M537" t="str">
        <f>VLOOKUP(C:C,Products!A:C,3,)</f>
        <v>Frozen</v>
      </c>
      <c r="N537" t="str">
        <f>VLOOKUP(B:B,Orders!A:C,3,)</f>
        <v>WH-NKR-004</v>
      </c>
      <c r="O537" s="10" t="str">
        <f>VLOOKUP(B:B,Orders!A:B,2,)</f>
        <v>CUST-000002</v>
      </c>
      <c r="P537" s="10" t="str">
        <f>VLOOKUP(OrderDetails!O:O,Customers!A:B,2,)</f>
        <v>Customer 2</v>
      </c>
      <c r="Q537" s="10" t="str">
        <f>VLOOKUP(O:O,Customers!A:C,3,)</f>
        <v>Nairobi</v>
      </c>
      <c r="R537" s="10">
        <f>VLOOKUP(OrderDetails!C:C,Inventory!B:F,5,)</f>
        <v>43103.08</v>
      </c>
      <c r="S537" s="10">
        <f>VLOOKUP(OrderDetails!B:B,Table8[[OrderID]:[DeliveryDays]],5,)</f>
        <v>5</v>
      </c>
    </row>
    <row r="538" spans="1:19" x14ac:dyDescent="0.25">
      <c r="A538" t="s">
        <v>2470</v>
      </c>
      <c r="B538" t="s">
        <v>459</v>
      </c>
      <c r="C538" t="s">
        <v>385</v>
      </c>
      <c r="D538">
        <v>16</v>
      </c>
      <c r="E538">
        <v>278.86</v>
      </c>
      <c r="F538">
        <v>384.46</v>
      </c>
      <c r="G538">
        <v>402.45</v>
      </c>
      <c r="H538">
        <v>6439.2</v>
      </c>
      <c r="I538">
        <v>4461.76</v>
      </c>
      <c r="J538">
        <v>1977.44</v>
      </c>
      <c r="K538">
        <v>0.30709999999999998</v>
      </c>
      <c r="L538" t="str">
        <f>VLOOKUP(C:C,Products!A:B,2,)</f>
        <v>Product 104</v>
      </c>
      <c r="M538" t="str">
        <f>VLOOKUP(C:C,Products!A:C,3,)</f>
        <v>Dairy</v>
      </c>
      <c r="N538" t="str">
        <f>VLOOKUP(B:B,Orders!A:C,3,)</f>
        <v>WH-NRB-001</v>
      </c>
      <c r="O538" s="10" t="str">
        <f>VLOOKUP(B:B,Orders!A:B,2,)</f>
        <v>CUST-000028</v>
      </c>
      <c r="P538" s="10" t="str">
        <f>VLOOKUP(OrderDetails!O:O,Customers!A:B,2,)</f>
        <v>Customer 28</v>
      </c>
      <c r="Q538" s="10" t="str">
        <f>VLOOKUP(O:O,Customers!A:C,3,)</f>
        <v>Nakuru</v>
      </c>
      <c r="R538" s="10">
        <f>VLOOKUP(OrderDetails!C:C,Inventory!B:F,5,)</f>
        <v>92302.66</v>
      </c>
      <c r="S538" s="10">
        <f>VLOOKUP(OrderDetails!B:B,Table8[[OrderID]:[DeliveryDays]],5,)</f>
        <v>2</v>
      </c>
    </row>
    <row r="539" spans="1:19" x14ac:dyDescent="0.25">
      <c r="A539" t="s">
        <v>2471</v>
      </c>
      <c r="B539" t="s">
        <v>481</v>
      </c>
      <c r="C539" t="s">
        <v>208</v>
      </c>
      <c r="D539">
        <v>37</v>
      </c>
      <c r="E539">
        <v>132.53</v>
      </c>
      <c r="F539">
        <v>180.65</v>
      </c>
      <c r="G539">
        <v>186.43</v>
      </c>
      <c r="H539">
        <v>6897.91</v>
      </c>
      <c r="I539">
        <v>4903.6099999999997</v>
      </c>
      <c r="J539">
        <v>1994.3</v>
      </c>
      <c r="K539">
        <v>0.28910000000000002</v>
      </c>
      <c r="L539" t="str">
        <f>VLOOKUP(C:C,Products!A:B,2,)</f>
        <v>Product 16</v>
      </c>
      <c r="M539" t="str">
        <f>VLOOKUP(C:C,Products!A:C,3,)</f>
        <v>Snacks</v>
      </c>
      <c r="N539" t="str">
        <f>VLOOKUP(B:B,Orders!A:C,3,)</f>
        <v>WH-NKR-004</v>
      </c>
      <c r="O539" s="10" t="str">
        <f>VLOOKUP(B:B,Orders!A:B,2,)</f>
        <v>CUST-000076</v>
      </c>
      <c r="P539" s="10" t="str">
        <f>VLOOKUP(OrderDetails!O:O,Customers!A:B,2,)</f>
        <v>Customer 76</v>
      </c>
      <c r="Q539" s="10" t="str">
        <f>VLOOKUP(O:O,Customers!A:C,3,)</f>
        <v>Kisumu</v>
      </c>
      <c r="R539" s="10">
        <f>VLOOKUP(OrderDetails!C:C,Inventory!B:F,5,)</f>
        <v>33132.5</v>
      </c>
      <c r="S539" s="10">
        <f>VLOOKUP(OrderDetails!B:B,Table8[[OrderID]:[DeliveryDays]],5,)</f>
        <v>1</v>
      </c>
    </row>
    <row r="540" spans="1:19" x14ac:dyDescent="0.25">
      <c r="A540" t="s">
        <v>2472</v>
      </c>
      <c r="B540" t="s">
        <v>945</v>
      </c>
      <c r="C540" t="s">
        <v>295</v>
      </c>
      <c r="D540">
        <v>11</v>
      </c>
      <c r="E540">
        <v>70.349999999999994</v>
      </c>
      <c r="F540">
        <v>111</v>
      </c>
      <c r="G540">
        <v>117.83</v>
      </c>
      <c r="H540">
        <v>1296.1300000000001</v>
      </c>
      <c r="I540">
        <v>773.85</v>
      </c>
      <c r="J540">
        <v>522.28</v>
      </c>
      <c r="K540">
        <v>0.40300000000000002</v>
      </c>
      <c r="L540" t="str">
        <f>VLOOKUP(C:C,Products!A:B,2,)</f>
        <v>Product 59</v>
      </c>
      <c r="M540" t="str">
        <f>VLOOKUP(C:C,Products!A:C,3,)</f>
        <v>Produce</v>
      </c>
      <c r="N540" t="str">
        <f>VLOOKUP(B:B,Orders!A:C,3,)</f>
        <v>WH-KSM-003</v>
      </c>
      <c r="O540" s="10" t="str">
        <f>VLOOKUP(B:B,Orders!A:B,2,)</f>
        <v>CUST-000072</v>
      </c>
      <c r="P540" s="10" t="str">
        <f>VLOOKUP(OrderDetails!O:O,Customers!A:B,2,)</f>
        <v>Customer 72</v>
      </c>
      <c r="Q540" s="10" t="str">
        <f>VLOOKUP(O:O,Customers!A:C,3,)</f>
        <v>Mombasa</v>
      </c>
      <c r="R540" s="10">
        <f>VLOOKUP(OrderDetails!C:C,Inventory!B:F,5,)</f>
        <v>22441.65</v>
      </c>
      <c r="S540" s="10">
        <f>VLOOKUP(OrderDetails!B:B,Table8[[OrderID]:[DeliveryDays]],5,)</f>
        <v>3</v>
      </c>
    </row>
    <row r="541" spans="1:19" x14ac:dyDescent="0.25">
      <c r="A541" t="s">
        <v>2473</v>
      </c>
      <c r="B541" t="s">
        <v>1182</v>
      </c>
      <c r="C541" t="s">
        <v>339</v>
      </c>
      <c r="D541">
        <v>21</v>
      </c>
      <c r="E541">
        <v>438.4</v>
      </c>
      <c r="F541">
        <v>646.51</v>
      </c>
      <c r="G541">
        <v>647.07000000000005</v>
      </c>
      <c r="H541">
        <v>13588.47</v>
      </c>
      <c r="I541">
        <v>9206.4</v>
      </c>
      <c r="J541">
        <v>4382.07</v>
      </c>
      <c r="K541">
        <v>0.32250000000000001</v>
      </c>
      <c r="L541" t="str">
        <f>VLOOKUP(C:C,Products!A:B,2,)</f>
        <v>Product 81</v>
      </c>
      <c r="M541" t="str">
        <f>VLOOKUP(C:C,Products!A:C,3,)</f>
        <v>Beverages</v>
      </c>
      <c r="N541" t="str">
        <f>VLOOKUP(B:B,Orders!A:C,3,)</f>
        <v>WH-KSM-003</v>
      </c>
      <c r="O541" s="10" t="str">
        <f>VLOOKUP(B:B,Orders!A:B,2,)</f>
        <v>CUST-000061</v>
      </c>
      <c r="P541" s="10" t="str">
        <f>VLOOKUP(OrderDetails!O:O,Customers!A:B,2,)</f>
        <v>Customer 61</v>
      </c>
      <c r="Q541" s="10" t="str">
        <f>VLOOKUP(O:O,Customers!A:C,3,)</f>
        <v>Eldoret</v>
      </c>
      <c r="R541" s="10">
        <f>VLOOKUP(OrderDetails!C:C,Inventory!B:F,5,)</f>
        <v>203417.60000000001</v>
      </c>
      <c r="S541" s="10">
        <f>VLOOKUP(OrderDetails!B:B,Table8[[OrderID]:[DeliveryDays]],5,)</f>
        <v>4</v>
      </c>
    </row>
    <row r="542" spans="1:19" x14ac:dyDescent="0.25">
      <c r="A542" t="s">
        <v>2474</v>
      </c>
      <c r="B542" t="s">
        <v>438</v>
      </c>
      <c r="C542" t="s">
        <v>407</v>
      </c>
      <c r="D542">
        <v>14</v>
      </c>
      <c r="E542">
        <v>335.03</v>
      </c>
      <c r="F542">
        <v>441.68</v>
      </c>
      <c r="G542">
        <v>449.54</v>
      </c>
      <c r="H542">
        <v>6293.56</v>
      </c>
      <c r="I542">
        <v>4690.42</v>
      </c>
      <c r="J542">
        <v>1603.14</v>
      </c>
      <c r="K542">
        <v>0.25469999999999998</v>
      </c>
      <c r="L542" t="str">
        <f>VLOOKUP(C:C,Products!A:B,2,)</f>
        <v>Product 115</v>
      </c>
      <c r="M542" t="str">
        <f>VLOOKUP(C:C,Products!A:C,3,)</f>
        <v>Beverages</v>
      </c>
      <c r="N542" t="str">
        <f>VLOOKUP(B:B,Orders!A:C,3,)</f>
        <v>WH-KSM-003</v>
      </c>
      <c r="O542" s="10" t="str">
        <f>VLOOKUP(B:B,Orders!A:B,2,)</f>
        <v>CUST-000024</v>
      </c>
      <c r="P542" s="10" t="str">
        <f>VLOOKUP(OrderDetails!O:O,Customers!A:B,2,)</f>
        <v>Customer 24</v>
      </c>
      <c r="Q542" s="10" t="str">
        <f>VLOOKUP(O:O,Customers!A:C,3,)</f>
        <v>Eldoret</v>
      </c>
      <c r="R542" s="10">
        <f>VLOOKUP(OrderDetails!C:C,Inventory!B:F,5,)</f>
        <v>147748.23000000001</v>
      </c>
      <c r="S542" s="10">
        <f>VLOOKUP(OrderDetails!B:B,Table8[[OrderID]:[DeliveryDays]],5,)</f>
        <v>3</v>
      </c>
    </row>
    <row r="543" spans="1:19" x14ac:dyDescent="0.25">
      <c r="A543" t="s">
        <v>2475</v>
      </c>
      <c r="B543" t="s">
        <v>1146</v>
      </c>
      <c r="C543" t="s">
        <v>285</v>
      </c>
      <c r="D543">
        <v>35</v>
      </c>
      <c r="E543">
        <v>452.67</v>
      </c>
      <c r="F543">
        <v>601.72</v>
      </c>
      <c r="G543">
        <v>580.84</v>
      </c>
      <c r="H543">
        <v>20329.400000000001</v>
      </c>
      <c r="I543">
        <v>15843.45</v>
      </c>
      <c r="J543">
        <v>4485.95</v>
      </c>
      <c r="K543">
        <v>0.22070000000000001</v>
      </c>
      <c r="L543" t="str">
        <f>VLOOKUP(C:C,Products!A:B,2,)</f>
        <v>Product 54</v>
      </c>
      <c r="M543" t="str">
        <f>VLOOKUP(C:C,Products!A:C,3,)</f>
        <v>Snacks</v>
      </c>
      <c r="N543" t="str">
        <f>VLOOKUP(B:B,Orders!A:C,3,)</f>
        <v>WH-KSM-003</v>
      </c>
      <c r="O543" s="10" t="str">
        <f>VLOOKUP(B:B,Orders!A:B,2,)</f>
        <v>CUST-000062</v>
      </c>
      <c r="P543" s="10" t="str">
        <f>VLOOKUP(OrderDetails!O:O,Customers!A:B,2,)</f>
        <v>Customer 62</v>
      </c>
      <c r="Q543" s="10" t="str">
        <f>VLOOKUP(O:O,Customers!A:C,3,)</f>
        <v>Eldoret</v>
      </c>
      <c r="R543" s="10">
        <f>VLOOKUP(OrderDetails!C:C,Inventory!B:F,5,)</f>
        <v>218639.61</v>
      </c>
      <c r="S543" s="10">
        <f>VLOOKUP(OrderDetails!B:B,Table8[[OrderID]:[DeliveryDays]],5,)</f>
        <v>3</v>
      </c>
    </row>
    <row r="544" spans="1:19" x14ac:dyDescent="0.25">
      <c r="A544" t="s">
        <v>2476</v>
      </c>
      <c r="B544" t="s">
        <v>981</v>
      </c>
      <c r="C544" t="s">
        <v>335</v>
      </c>
      <c r="D544">
        <v>10</v>
      </c>
      <c r="E544">
        <v>211.31</v>
      </c>
      <c r="F544">
        <v>329.75</v>
      </c>
      <c r="G544">
        <v>316.88</v>
      </c>
      <c r="H544">
        <v>3168.8</v>
      </c>
      <c r="I544">
        <v>2113.1</v>
      </c>
      <c r="J544">
        <v>1055.7</v>
      </c>
      <c r="K544">
        <v>0.3332</v>
      </c>
      <c r="L544" t="str">
        <f>VLOOKUP(C:C,Products!A:B,2,)</f>
        <v>Product 79</v>
      </c>
      <c r="M544" t="str">
        <f>VLOOKUP(C:C,Products!A:C,3,)</f>
        <v>Snacks</v>
      </c>
      <c r="N544" t="str">
        <f>VLOOKUP(B:B,Orders!A:C,3,)</f>
        <v>WH-MSA-002</v>
      </c>
      <c r="O544" s="10" t="str">
        <f>VLOOKUP(B:B,Orders!A:B,2,)</f>
        <v>CUST-000047</v>
      </c>
      <c r="P544" s="10" t="str">
        <f>VLOOKUP(OrderDetails!O:O,Customers!A:B,2,)</f>
        <v>Customer 47</v>
      </c>
      <c r="Q544" s="10" t="str">
        <f>VLOOKUP(O:O,Customers!A:C,3,)</f>
        <v>Nakuru</v>
      </c>
      <c r="R544" s="10">
        <f>VLOOKUP(OrderDetails!C:C,Inventory!B:F,5,)</f>
        <v>42684.62</v>
      </c>
      <c r="S544" s="10">
        <f>VLOOKUP(OrderDetails!B:B,Table8[[OrderID]:[DeliveryDays]],5,)</f>
        <v>5</v>
      </c>
    </row>
    <row r="545" spans="1:19" x14ac:dyDescent="0.25">
      <c r="A545" t="s">
        <v>2477</v>
      </c>
      <c r="B545" t="s">
        <v>799</v>
      </c>
      <c r="C545" t="s">
        <v>208</v>
      </c>
      <c r="D545">
        <v>21</v>
      </c>
      <c r="E545">
        <v>132.53</v>
      </c>
      <c r="F545">
        <v>180.65</v>
      </c>
      <c r="G545">
        <v>184.14</v>
      </c>
      <c r="H545">
        <v>3866.94</v>
      </c>
      <c r="I545">
        <v>2783.13</v>
      </c>
      <c r="J545">
        <v>1083.81</v>
      </c>
      <c r="K545">
        <v>0.28029999999999999</v>
      </c>
      <c r="L545" t="str">
        <f>VLOOKUP(C:C,Products!A:B,2,)</f>
        <v>Product 16</v>
      </c>
      <c r="M545" t="str">
        <f>VLOOKUP(C:C,Products!A:C,3,)</f>
        <v>Snacks</v>
      </c>
      <c r="N545" t="str">
        <f>VLOOKUP(B:B,Orders!A:C,3,)</f>
        <v>WH-MSA-002</v>
      </c>
      <c r="O545" s="10" t="str">
        <f>VLOOKUP(B:B,Orders!A:B,2,)</f>
        <v>CUST-000079</v>
      </c>
      <c r="P545" s="10" t="str">
        <f>VLOOKUP(OrderDetails!O:O,Customers!A:B,2,)</f>
        <v>Customer 79</v>
      </c>
      <c r="Q545" s="10" t="str">
        <f>VLOOKUP(O:O,Customers!A:C,3,)</f>
        <v>Mombasa</v>
      </c>
      <c r="R545" s="10">
        <f>VLOOKUP(OrderDetails!C:C,Inventory!B:F,5,)</f>
        <v>33132.5</v>
      </c>
      <c r="S545" s="10">
        <f>VLOOKUP(OrderDetails!B:B,Table8[[OrderID]:[DeliveryDays]],5,)</f>
        <v>6</v>
      </c>
    </row>
    <row r="546" spans="1:19" x14ac:dyDescent="0.25">
      <c r="A546" t="s">
        <v>2478</v>
      </c>
      <c r="B546" t="s">
        <v>910</v>
      </c>
      <c r="C546" t="s">
        <v>206</v>
      </c>
      <c r="D546">
        <v>41</v>
      </c>
      <c r="E546">
        <v>131.82</v>
      </c>
      <c r="F546">
        <v>208.28</v>
      </c>
      <c r="G546">
        <v>207.29</v>
      </c>
      <c r="H546">
        <v>8498.89</v>
      </c>
      <c r="I546">
        <v>5404.62</v>
      </c>
      <c r="J546">
        <v>3094.27</v>
      </c>
      <c r="K546">
        <v>0.36409999999999998</v>
      </c>
      <c r="L546" t="str">
        <f>VLOOKUP(C:C,Products!A:B,2,)</f>
        <v>Product 15</v>
      </c>
      <c r="M546" t="str">
        <f>VLOOKUP(C:C,Products!A:C,3,)</f>
        <v>Produce</v>
      </c>
      <c r="N546" t="str">
        <f>VLOOKUP(B:B,Orders!A:C,3,)</f>
        <v>WH-KSM-003</v>
      </c>
      <c r="O546" s="10" t="str">
        <f>VLOOKUP(B:B,Orders!A:B,2,)</f>
        <v>CUST-000055</v>
      </c>
      <c r="P546" s="10" t="str">
        <f>VLOOKUP(OrderDetails!O:O,Customers!A:B,2,)</f>
        <v>Customer 55</v>
      </c>
      <c r="Q546" s="10" t="str">
        <f>VLOOKUP(O:O,Customers!A:C,3,)</f>
        <v>Kisumu</v>
      </c>
      <c r="R546" s="10">
        <f>VLOOKUP(OrderDetails!C:C,Inventory!B:F,5,)</f>
        <v>12654.72</v>
      </c>
      <c r="S546" s="10">
        <f>VLOOKUP(OrderDetails!B:B,Table8[[OrderID]:[DeliveryDays]],5,)</f>
        <v>5</v>
      </c>
    </row>
    <row r="547" spans="1:19" x14ac:dyDescent="0.25">
      <c r="A547" t="s">
        <v>2479</v>
      </c>
      <c r="B547" t="s">
        <v>1399</v>
      </c>
      <c r="C547" t="s">
        <v>373</v>
      </c>
      <c r="D547">
        <v>22</v>
      </c>
      <c r="E547">
        <v>242.39</v>
      </c>
      <c r="F547">
        <v>366.32</v>
      </c>
      <c r="G547">
        <v>381.68</v>
      </c>
      <c r="H547">
        <v>8396.9599999999991</v>
      </c>
      <c r="I547">
        <v>5332.58</v>
      </c>
      <c r="J547">
        <v>3064.38</v>
      </c>
      <c r="K547">
        <v>0.3649</v>
      </c>
      <c r="L547" t="str">
        <f>VLOOKUP(C:C,Products!A:B,2,)</f>
        <v>Product 98</v>
      </c>
      <c r="M547" t="str">
        <f>VLOOKUP(C:C,Products!A:C,3,)</f>
        <v>Household</v>
      </c>
      <c r="N547" t="str">
        <f>VLOOKUP(B:B,Orders!A:C,3,)</f>
        <v>WH-NRB-001</v>
      </c>
      <c r="O547" s="10" t="str">
        <f>VLOOKUP(B:B,Orders!A:B,2,)</f>
        <v>CUST-000031</v>
      </c>
      <c r="P547" s="10" t="str">
        <f>VLOOKUP(OrderDetails!O:O,Customers!A:B,2,)</f>
        <v>Customer 31</v>
      </c>
      <c r="Q547" s="10" t="str">
        <f>VLOOKUP(O:O,Customers!A:C,3,)</f>
        <v>Mombasa</v>
      </c>
      <c r="R547" s="10">
        <f>VLOOKUP(OrderDetails!C:C,Inventory!B:F,5,)</f>
        <v>16724.91</v>
      </c>
      <c r="S547" s="10">
        <f>VLOOKUP(OrderDetails!B:B,Table8[[OrderID]:[DeliveryDays]],5,)</f>
        <v>4</v>
      </c>
    </row>
    <row r="548" spans="1:19" x14ac:dyDescent="0.25">
      <c r="A548" t="s">
        <v>2480</v>
      </c>
      <c r="B548" t="s">
        <v>1678</v>
      </c>
      <c r="C548" t="s">
        <v>198</v>
      </c>
      <c r="D548">
        <v>30</v>
      </c>
      <c r="E548">
        <v>59.26</v>
      </c>
      <c r="F548">
        <v>82.73</v>
      </c>
      <c r="G548">
        <v>79.13</v>
      </c>
      <c r="H548">
        <v>2373.9</v>
      </c>
      <c r="I548">
        <v>1777.8</v>
      </c>
      <c r="J548">
        <v>596.1</v>
      </c>
      <c r="K548">
        <v>0.25109999999999999</v>
      </c>
      <c r="L548" t="str">
        <f>VLOOKUP(C:C,Products!A:B,2,)</f>
        <v>Product 11</v>
      </c>
      <c r="M548" t="str">
        <f>VLOOKUP(C:C,Products!A:C,3,)</f>
        <v>Frozen</v>
      </c>
      <c r="N548" t="str">
        <f>VLOOKUP(B:B,Orders!A:C,3,)</f>
        <v>WH-KSM-003</v>
      </c>
      <c r="O548" s="10" t="str">
        <f>VLOOKUP(B:B,Orders!A:B,2,)</f>
        <v>CUST-000060</v>
      </c>
      <c r="P548" s="10" t="str">
        <f>VLOOKUP(OrderDetails!O:O,Customers!A:B,2,)</f>
        <v>Customer 60</v>
      </c>
      <c r="Q548" s="10" t="str">
        <f>VLOOKUP(O:O,Customers!A:C,3,)</f>
        <v>Nakuru</v>
      </c>
      <c r="R548" s="10">
        <f>VLOOKUP(OrderDetails!C:C,Inventory!B:F,5,)</f>
        <v>14044.62</v>
      </c>
      <c r="S548" s="10">
        <f>VLOOKUP(OrderDetails!B:B,Table8[[OrderID]:[DeliveryDays]],5,)</f>
        <v>1</v>
      </c>
    </row>
    <row r="549" spans="1:19" x14ac:dyDescent="0.25">
      <c r="A549" t="s">
        <v>2481</v>
      </c>
      <c r="B549" t="s">
        <v>1049</v>
      </c>
      <c r="C549" t="s">
        <v>307</v>
      </c>
      <c r="D549">
        <v>20</v>
      </c>
      <c r="E549">
        <v>176.42</v>
      </c>
      <c r="F549">
        <v>236.45</v>
      </c>
      <c r="G549">
        <v>228.95</v>
      </c>
      <c r="H549">
        <v>4579</v>
      </c>
      <c r="I549">
        <v>3528.4</v>
      </c>
      <c r="J549">
        <v>1050.5999999999999</v>
      </c>
      <c r="K549">
        <v>0.22939999999999999</v>
      </c>
      <c r="L549" t="str">
        <f>VLOOKUP(C:C,Products!A:B,2,)</f>
        <v>Product 65</v>
      </c>
      <c r="M549" t="str">
        <f>VLOOKUP(C:C,Products!A:C,3,)</f>
        <v>Beverages</v>
      </c>
      <c r="N549" t="str">
        <f>VLOOKUP(B:B,Orders!A:C,3,)</f>
        <v>WH-KSM-003</v>
      </c>
      <c r="O549" s="10" t="str">
        <f>VLOOKUP(B:B,Orders!A:B,2,)</f>
        <v>CUST-000055</v>
      </c>
      <c r="P549" s="10" t="str">
        <f>VLOOKUP(OrderDetails!O:O,Customers!A:B,2,)</f>
        <v>Customer 55</v>
      </c>
      <c r="Q549" s="10" t="str">
        <f>VLOOKUP(O:O,Customers!A:C,3,)</f>
        <v>Kisumu</v>
      </c>
      <c r="R549" s="10">
        <f>VLOOKUP(OrderDetails!C:C,Inventory!B:F,5,)</f>
        <v>54866.62</v>
      </c>
      <c r="S549" s="10">
        <f>VLOOKUP(OrderDetails!B:B,Table8[[OrderID]:[DeliveryDays]],5,)</f>
        <v>6</v>
      </c>
    </row>
    <row r="550" spans="1:19" x14ac:dyDescent="0.25">
      <c r="A550" t="s">
        <v>2482</v>
      </c>
      <c r="B550" t="s">
        <v>733</v>
      </c>
      <c r="C550" t="s">
        <v>335</v>
      </c>
      <c r="D550">
        <v>12</v>
      </c>
      <c r="E550">
        <v>211.31</v>
      </c>
      <c r="F550">
        <v>329.75</v>
      </c>
      <c r="G550">
        <v>356.06</v>
      </c>
      <c r="H550">
        <v>4272.72</v>
      </c>
      <c r="I550">
        <v>2535.7199999999998</v>
      </c>
      <c r="J550">
        <v>1737</v>
      </c>
      <c r="K550">
        <v>0.40649999999999997</v>
      </c>
      <c r="L550" t="str">
        <f>VLOOKUP(C:C,Products!A:B,2,)</f>
        <v>Product 79</v>
      </c>
      <c r="M550" t="str">
        <f>VLOOKUP(C:C,Products!A:C,3,)</f>
        <v>Snacks</v>
      </c>
      <c r="N550" t="str">
        <f>VLOOKUP(B:B,Orders!A:C,3,)</f>
        <v>WH-NRB-001</v>
      </c>
      <c r="O550" s="10" t="str">
        <f>VLOOKUP(B:B,Orders!A:B,2,)</f>
        <v>CUST-000026</v>
      </c>
      <c r="P550" s="10" t="str">
        <f>VLOOKUP(OrderDetails!O:O,Customers!A:B,2,)</f>
        <v>Customer 26</v>
      </c>
      <c r="Q550" s="10" t="str">
        <f>VLOOKUP(O:O,Customers!A:C,3,)</f>
        <v>Mombasa</v>
      </c>
      <c r="R550" s="10">
        <f>VLOOKUP(OrderDetails!C:C,Inventory!B:F,5,)</f>
        <v>42684.62</v>
      </c>
      <c r="S550" s="10">
        <f>VLOOKUP(OrderDetails!B:B,Table8[[OrderID]:[DeliveryDays]],5,)</f>
        <v>5</v>
      </c>
    </row>
    <row r="551" spans="1:19" x14ac:dyDescent="0.25">
      <c r="A551" t="s">
        <v>2483</v>
      </c>
      <c r="B551" t="s">
        <v>883</v>
      </c>
      <c r="C551" t="s">
        <v>357</v>
      </c>
      <c r="D551">
        <v>28</v>
      </c>
      <c r="E551">
        <v>262.5</v>
      </c>
      <c r="F551">
        <v>342.9</v>
      </c>
      <c r="G551">
        <v>354.88</v>
      </c>
      <c r="H551">
        <v>9936.64</v>
      </c>
      <c r="I551">
        <v>7350</v>
      </c>
      <c r="J551">
        <v>2586.64</v>
      </c>
      <c r="K551">
        <v>0.26029999999999998</v>
      </c>
      <c r="L551" t="str">
        <f>VLOOKUP(C:C,Products!A:B,2,)</f>
        <v>Product 90</v>
      </c>
      <c r="M551" t="str">
        <f>VLOOKUP(C:C,Products!A:C,3,)</f>
        <v>Snacks</v>
      </c>
      <c r="N551" t="str">
        <f>VLOOKUP(B:B,Orders!A:C,3,)</f>
        <v>WH-NKR-004</v>
      </c>
      <c r="O551" s="10" t="str">
        <f>VLOOKUP(B:B,Orders!A:B,2,)</f>
        <v>CUST-000063</v>
      </c>
      <c r="P551" s="10" t="str">
        <f>VLOOKUP(OrderDetails!O:O,Customers!A:B,2,)</f>
        <v>Customer 63</v>
      </c>
      <c r="Q551" s="10" t="str">
        <f>VLOOKUP(O:O,Customers!A:C,3,)</f>
        <v>Nakuru</v>
      </c>
      <c r="R551" s="10">
        <f>VLOOKUP(OrderDetails!C:C,Inventory!B:F,5,)</f>
        <v>44362.5</v>
      </c>
      <c r="S551" s="10">
        <f>VLOOKUP(OrderDetails!B:B,Table8[[OrderID]:[DeliveryDays]],5,)</f>
        <v>4</v>
      </c>
    </row>
    <row r="552" spans="1:19" x14ac:dyDescent="0.25">
      <c r="A552" t="s">
        <v>2484</v>
      </c>
      <c r="B552" t="s">
        <v>586</v>
      </c>
      <c r="C552" t="s">
        <v>407</v>
      </c>
      <c r="D552">
        <v>17</v>
      </c>
      <c r="E552">
        <v>335.03</v>
      </c>
      <c r="F552">
        <v>441.68</v>
      </c>
      <c r="G552">
        <v>466.77</v>
      </c>
      <c r="H552">
        <v>7935.09</v>
      </c>
      <c r="I552">
        <v>5695.51</v>
      </c>
      <c r="J552">
        <v>2239.58</v>
      </c>
      <c r="K552">
        <v>0.28220000000000001</v>
      </c>
      <c r="L552" t="str">
        <f>VLOOKUP(C:C,Products!A:B,2,)</f>
        <v>Product 115</v>
      </c>
      <c r="M552" t="str">
        <f>VLOOKUP(C:C,Products!A:C,3,)</f>
        <v>Beverages</v>
      </c>
      <c r="N552" t="str">
        <f>VLOOKUP(B:B,Orders!A:C,3,)</f>
        <v>WH-NRB-001</v>
      </c>
      <c r="O552" s="10" t="str">
        <f>VLOOKUP(B:B,Orders!A:B,2,)</f>
        <v>CUST-000069</v>
      </c>
      <c r="P552" s="10" t="str">
        <f>VLOOKUP(OrderDetails!O:O,Customers!A:B,2,)</f>
        <v>Customer 69</v>
      </c>
      <c r="Q552" s="10" t="str">
        <f>VLOOKUP(O:O,Customers!A:C,3,)</f>
        <v>Nairobi</v>
      </c>
      <c r="R552" s="10">
        <f>VLOOKUP(OrderDetails!C:C,Inventory!B:F,5,)</f>
        <v>147748.23000000001</v>
      </c>
      <c r="S552" s="10">
        <f>VLOOKUP(OrderDetails!B:B,Table8[[OrderID]:[DeliveryDays]],5,)</f>
        <v>5</v>
      </c>
    </row>
    <row r="553" spans="1:19" x14ac:dyDescent="0.25">
      <c r="A553" t="s">
        <v>2485</v>
      </c>
      <c r="B553" t="s">
        <v>757</v>
      </c>
      <c r="C553" t="s">
        <v>313</v>
      </c>
      <c r="D553">
        <v>33</v>
      </c>
      <c r="E553">
        <v>410.99</v>
      </c>
      <c r="F553">
        <v>593.6</v>
      </c>
      <c r="G553">
        <v>638.89</v>
      </c>
      <c r="H553">
        <v>21083.37</v>
      </c>
      <c r="I553">
        <v>13562.67</v>
      </c>
      <c r="J553">
        <v>7520.7</v>
      </c>
      <c r="K553">
        <v>0.35670000000000002</v>
      </c>
      <c r="L553" t="str">
        <f>VLOOKUP(C:C,Products!A:B,2,)</f>
        <v>Product 68</v>
      </c>
      <c r="M553" t="str">
        <f>VLOOKUP(C:C,Products!A:C,3,)</f>
        <v>Frozen</v>
      </c>
      <c r="N553" t="str">
        <f>VLOOKUP(B:B,Orders!A:C,3,)</f>
        <v>WH-NKR-004</v>
      </c>
      <c r="O553" s="10" t="str">
        <f>VLOOKUP(B:B,Orders!A:B,2,)</f>
        <v>CUST-000018</v>
      </c>
      <c r="P553" s="10" t="str">
        <f>VLOOKUP(OrderDetails!O:O,Customers!A:B,2,)</f>
        <v>Customer 18</v>
      </c>
      <c r="Q553" s="10" t="str">
        <f>VLOOKUP(O:O,Customers!A:C,3,)</f>
        <v>Nakuru</v>
      </c>
      <c r="R553" s="10">
        <f>VLOOKUP(OrderDetails!C:C,Inventory!B:F,5,)</f>
        <v>159053.13</v>
      </c>
      <c r="S553" s="10">
        <f>VLOOKUP(OrderDetails!B:B,Table8[[OrderID]:[DeliveryDays]],5,)</f>
        <v>2</v>
      </c>
    </row>
    <row r="554" spans="1:19" x14ac:dyDescent="0.25">
      <c r="A554" t="s">
        <v>2486</v>
      </c>
      <c r="B554" t="s">
        <v>1202</v>
      </c>
      <c r="C554" t="s">
        <v>263</v>
      </c>
      <c r="D554">
        <v>36</v>
      </c>
      <c r="E554">
        <v>65.47</v>
      </c>
      <c r="F554">
        <v>96.35</v>
      </c>
      <c r="G554">
        <v>98.24</v>
      </c>
      <c r="H554">
        <v>3536.64</v>
      </c>
      <c r="I554">
        <v>2356.92</v>
      </c>
      <c r="J554">
        <v>1179.72</v>
      </c>
      <c r="K554">
        <v>0.33360000000000001</v>
      </c>
      <c r="L554" t="str">
        <f>VLOOKUP(C:C,Products!A:B,2,)</f>
        <v>Product 43</v>
      </c>
      <c r="M554" t="str">
        <f>VLOOKUP(C:C,Products!A:C,3,)</f>
        <v>Dairy</v>
      </c>
      <c r="N554" t="str">
        <f>VLOOKUP(B:B,Orders!A:C,3,)</f>
        <v>WH-KSM-003</v>
      </c>
      <c r="O554" s="10" t="str">
        <f>VLOOKUP(B:B,Orders!A:B,2,)</f>
        <v>CUST-000012</v>
      </c>
      <c r="P554" s="10" t="str">
        <f>VLOOKUP(OrderDetails!O:O,Customers!A:B,2,)</f>
        <v>Customer 12</v>
      </c>
      <c r="Q554" s="10" t="str">
        <f>VLOOKUP(O:O,Customers!A:C,3,)</f>
        <v>Eldoret</v>
      </c>
      <c r="R554" s="10">
        <f>VLOOKUP(OrderDetails!C:C,Inventory!B:F,5,)</f>
        <v>4451.96</v>
      </c>
      <c r="S554" s="10">
        <f>VLOOKUP(OrderDetails!B:B,Table8[[OrderID]:[DeliveryDays]],5,)</f>
        <v>6</v>
      </c>
    </row>
    <row r="555" spans="1:19" x14ac:dyDescent="0.25">
      <c r="A555" t="s">
        <v>2487</v>
      </c>
      <c r="B555" t="s">
        <v>651</v>
      </c>
      <c r="C555" t="s">
        <v>315</v>
      </c>
      <c r="D555">
        <v>28</v>
      </c>
      <c r="E555">
        <v>83.55</v>
      </c>
      <c r="F555">
        <v>119.93</v>
      </c>
      <c r="G555">
        <v>127.62</v>
      </c>
      <c r="H555">
        <v>3573.36</v>
      </c>
      <c r="I555">
        <v>2339.4</v>
      </c>
      <c r="J555">
        <v>1233.96</v>
      </c>
      <c r="K555">
        <v>0.3453</v>
      </c>
      <c r="L555" t="str">
        <f>VLOOKUP(C:C,Products!A:B,2,)</f>
        <v>Product 69</v>
      </c>
      <c r="M555" t="str">
        <f>VLOOKUP(C:C,Products!A:C,3,)</f>
        <v>Household</v>
      </c>
      <c r="N555" t="str">
        <f>VLOOKUP(B:B,Orders!A:C,3,)</f>
        <v>WH-KSM-003</v>
      </c>
      <c r="O555" s="10" t="str">
        <f>VLOOKUP(B:B,Orders!A:B,2,)</f>
        <v>CUST-000038</v>
      </c>
      <c r="P555" s="10" t="str">
        <f>VLOOKUP(OrderDetails!O:O,Customers!A:B,2,)</f>
        <v>Customer 38</v>
      </c>
      <c r="Q555" s="10" t="str">
        <f>VLOOKUP(O:O,Customers!A:C,3,)</f>
        <v>Nakuru</v>
      </c>
      <c r="R555" s="10">
        <f>VLOOKUP(OrderDetails!C:C,Inventory!B:F,5,)</f>
        <v>24730.799999999999</v>
      </c>
      <c r="S555" s="10">
        <f>VLOOKUP(OrderDetails!B:B,Table8[[OrderID]:[DeliveryDays]],5,)</f>
        <v>3</v>
      </c>
    </row>
    <row r="556" spans="1:19" x14ac:dyDescent="0.25">
      <c r="A556" t="s">
        <v>2488</v>
      </c>
      <c r="B556" t="s">
        <v>1409</v>
      </c>
      <c r="C556" t="s">
        <v>375</v>
      </c>
      <c r="D556">
        <v>20</v>
      </c>
      <c r="E556">
        <v>61.44</v>
      </c>
      <c r="F556">
        <v>90.77</v>
      </c>
      <c r="G556">
        <v>93.37</v>
      </c>
      <c r="H556">
        <v>1867.4</v>
      </c>
      <c r="I556">
        <v>1228.8</v>
      </c>
      <c r="J556">
        <v>638.6</v>
      </c>
      <c r="K556">
        <v>0.34200000000000003</v>
      </c>
      <c r="L556" t="str">
        <f>VLOOKUP(C:C,Products!A:B,2,)</f>
        <v>Product 99</v>
      </c>
      <c r="M556" t="str">
        <f>VLOOKUP(C:C,Products!A:C,3,)</f>
        <v>Produce</v>
      </c>
      <c r="N556" t="str">
        <f>VLOOKUP(B:B,Orders!A:C,3,)</f>
        <v>WH-KSM-003</v>
      </c>
      <c r="O556" s="10" t="str">
        <f>VLOOKUP(B:B,Orders!A:B,2,)</f>
        <v>CUST-000078</v>
      </c>
      <c r="P556" s="10" t="str">
        <f>VLOOKUP(OrderDetails!O:O,Customers!A:B,2,)</f>
        <v>Customer 78</v>
      </c>
      <c r="Q556" s="10" t="str">
        <f>VLOOKUP(O:O,Customers!A:C,3,)</f>
        <v>Nakuru</v>
      </c>
      <c r="R556" s="10">
        <f>VLOOKUP(OrderDetails!C:C,Inventory!B:F,5,)</f>
        <v>3624.96</v>
      </c>
      <c r="S556" s="10">
        <f>VLOOKUP(OrderDetails!B:B,Table8[[OrderID]:[DeliveryDays]],5,)</f>
        <v>2</v>
      </c>
    </row>
    <row r="557" spans="1:19" x14ac:dyDescent="0.25">
      <c r="A557" t="s">
        <v>2489</v>
      </c>
      <c r="B557" t="s">
        <v>1155</v>
      </c>
      <c r="C557" t="s">
        <v>202</v>
      </c>
      <c r="D557">
        <v>15</v>
      </c>
      <c r="E557">
        <v>424.6</v>
      </c>
      <c r="F557">
        <v>548.55999999999995</v>
      </c>
      <c r="G557">
        <v>539.46</v>
      </c>
      <c r="H557">
        <v>8091.9</v>
      </c>
      <c r="I557">
        <v>6369</v>
      </c>
      <c r="J557">
        <v>1722.9</v>
      </c>
      <c r="K557">
        <v>0.21290000000000001</v>
      </c>
      <c r="L557" t="str">
        <f>VLOOKUP(C:C,Products!A:B,2,)</f>
        <v>Product 13</v>
      </c>
      <c r="M557" t="str">
        <f>VLOOKUP(C:C,Products!A:C,3,)</f>
        <v>Household</v>
      </c>
      <c r="N557" t="str">
        <f>VLOOKUP(B:B,Orders!A:C,3,)</f>
        <v>WH-MSA-002</v>
      </c>
      <c r="O557" s="10" t="str">
        <f>VLOOKUP(B:B,Orders!A:B,2,)</f>
        <v>CUST-000026</v>
      </c>
      <c r="P557" s="10" t="str">
        <f>VLOOKUP(OrderDetails!O:O,Customers!A:B,2,)</f>
        <v>Customer 26</v>
      </c>
      <c r="Q557" s="10" t="str">
        <f>VLOOKUP(O:O,Customers!A:C,3,)</f>
        <v>Mombasa</v>
      </c>
      <c r="R557" s="10">
        <f>VLOOKUP(OrderDetails!C:C,Inventory!B:F,5,)</f>
        <v>195740.6</v>
      </c>
      <c r="S557" s="10">
        <f>VLOOKUP(OrderDetails!B:B,Table8[[OrderID]:[DeliveryDays]],5,)</f>
        <v>3</v>
      </c>
    </row>
    <row r="558" spans="1:19" x14ac:dyDescent="0.25">
      <c r="A558" t="s">
        <v>2490</v>
      </c>
      <c r="B558" t="s">
        <v>1906</v>
      </c>
      <c r="C558" t="s">
        <v>196</v>
      </c>
      <c r="D558">
        <v>36</v>
      </c>
      <c r="E558">
        <v>368.63</v>
      </c>
      <c r="F558">
        <v>526.67999999999995</v>
      </c>
      <c r="G558">
        <v>527.02</v>
      </c>
      <c r="H558">
        <v>18972.72</v>
      </c>
      <c r="I558">
        <v>13270.68</v>
      </c>
      <c r="J558">
        <v>5702.04</v>
      </c>
      <c r="K558">
        <v>0.30049999999999999</v>
      </c>
      <c r="L558" t="str">
        <f>VLOOKUP(C:C,Products!A:B,2,)</f>
        <v>Product 10</v>
      </c>
      <c r="M558" t="str">
        <f>VLOOKUP(C:C,Products!A:C,3,)</f>
        <v>Frozen</v>
      </c>
      <c r="N558" t="str">
        <f>VLOOKUP(B:B,Orders!A:C,3,)</f>
        <v>WH-NRB-001</v>
      </c>
      <c r="O558" s="10" t="str">
        <f>VLOOKUP(B:B,Orders!A:B,2,)</f>
        <v>CUST-000022</v>
      </c>
      <c r="P558" s="10" t="str">
        <f>VLOOKUP(OrderDetails!O:O,Customers!A:B,2,)</f>
        <v>Customer 22</v>
      </c>
      <c r="Q558" s="10" t="str">
        <f>VLOOKUP(O:O,Customers!A:C,3,)</f>
        <v>Nakuru</v>
      </c>
      <c r="R558" s="10">
        <f>VLOOKUP(OrderDetails!C:C,Inventory!B:F,5,)</f>
        <v>36494.370000000003</v>
      </c>
      <c r="S558" s="10">
        <f>VLOOKUP(OrderDetails!B:B,Table8[[OrderID]:[DeliveryDays]],5,)</f>
        <v>1</v>
      </c>
    </row>
    <row r="559" spans="1:19" x14ac:dyDescent="0.25">
      <c r="A559" t="s">
        <v>2491</v>
      </c>
      <c r="B559" t="s">
        <v>1495</v>
      </c>
      <c r="C559" t="s">
        <v>327</v>
      </c>
      <c r="D559">
        <v>10</v>
      </c>
      <c r="E559">
        <v>368.09</v>
      </c>
      <c r="F559">
        <v>503.79</v>
      </c>
      <c r="G559">
        <v>515.66</v>
      </c>
      <c r="H559">
        <v>5156.6000000000004</v>
      </c>
      <c r="I559">
        <v>3680.9</v>
      </c>
      <c r="J559">
        <v>1475.7</v>
      </c>
      <c r="K559">
        <v>0.28620000000000001</v>
      </c>
      <c r="L559" t="str">
        <f>VLOOKUP(C:C,Products!A:B,2,)</f>
        <v>Product 75</v>
      </c>
      <c r="M559" t="str">
        <f>VLOOKUP(C:C,Products!A:C,3,)</f>
        <v>Dairy</v>
      </c>
      <c r="N559" t="str">
        <f>VLOOKUP(B:B,Orders!A:C,3,)</f>
        <v>WH-MSA-002</v>
      </c>
      <c r="O559" s="10" t="str">
        <f>VLOOKUP(B:B,Orders!A:B,2,)</f>
        <v>CUST-000035</v>
      </c>
      <c r="P559" s="10" t="str">
        <f>VLOOKUP(OrderDetails!O:O,Customers!A:B,2,)</f>
        <v>Customer 35</v>
      </c>
      <c r="Q559" s="10" t="str">
        <f>VLOOKUP(O:O,Customers!A:C,3,)</f>
        <v>Nairobi</v>
      </c>
      <c r="R559" s="10">
        <f>VLOOKUP(OrderDetails!C:C,Inventory!B:F,5,)</f>
        <v>39753.72</v>
      </c>
      <c r="S559" s="10">
        <f>VLOOKUP(OrderDetails!B:B,Table8[[OrderID]:[DeliveryDays]],5,)</f>
        <v>3</v>
      </c>
    </row>
    <row r="560" spans="1:19" x14ac:dyDescent="0.25">
      <c r="A560" t="s">
        <v>2492</v>
      </c>
      <c r="B560" t="s">
        <v>1664</v>
      </c>
      <c r="C560" t="s">
        <v>341</v>
      </c>
      <c r="D560">
        <v>39</v>
      </c>
      <c r="E560">
        <v>330.48</v>
      </c>
      <c r="F560">
        <v>422.83</v>
      </c>
      <c r="G560">
        <v>421.79</v>
      </c>
      <c r="H560">
        <v>16449.810000000001</v>
      </c>
      <c r="I560">
        <v>12888.72</v>
      </c>
      <c r="J560">
        <v>3561.09</v>
      </c>
      <c r="K560">
        <v>0.2165</v>
      </c>
      <c r="L560" t="str">
        <f>VLOOKUP(C:C,Products!A:B,2,)</f>
        <v>Product 82</v>
      </c>
      <c r="M560" t="str">
        <f>VLOOKUP(C:C,Products!A:C,3,)</f>
        <v>Frozen</v>
      </c>
      <c r="N560" t="str">
        <f>VLOOKUP(B:B,Orders!A:C,3,)</f>
        <v>WH-MSA-002</v>
      </c>
      <c r="O560" s="10" t="str">
        <f>VLOOKUP(B:B,Orders!A:B,2,)</f>
        <v>CUST-000021</v>
      </c>
      <c r="P560" s="10" t="str">
        <f>VLOOKUP(OrderDetails!O:O,Customers!A:B,2,)</f>
        <v>Customer 21</v>
      </c>
      <c r="Q560" s="10" t="str">
        <f>VLOOKUP(O:O,Customers!A:C,3,)</f>
        <v>Eldoret</v>
      </c>
      <c r="R560" s="10">
        <f>VLOOKUP(OrderDetails!C:C,Inventory!B:F,5,)</f>
        <v>69070.320000000007</v>
      </c>
      <c r="S560" s="10">
        <f>VLOOKUP(OrderDetails!B:B,Table8[[OrderID]:[DeliveryDays]],5,)</f>
        <v>6</v>
      </c>
    </row>
    <row r="561" spans="1:19" x14ac:dyDescent="0.25">
      <c r="A561" t="s">
        <v>2493</v>
      </c>
      <c r="B561" t="s">
        <v>1509</v>
      </c>
      <c r="C561" t="s">
        <v>373</v>
      </c>
      <c r="D561">
        <v>37</v>
      </c>
      <c r="E561">
        <v>242.39</v>
      </c>
      <c r="F561">
        <v>366.32</v>
      </c>
      <c r="G561">
        <v>366.44</v>
      </c>
      <c r="H561">
        <v>13558.28</v>
      </c>
      <c r="I561">
        <v>8968.43</v>
      </c>
      <c r="J561">
        <v>4589.8500000000004</v>
      </c>
      <c r="K561">
        <v>0.33850000000000002</v>
      </c>
      <c r="L561" t="str">
        <f>VLOOKUP(C:C,Products!A:B,2,)</f>
        <v>Product 98</v>
      </c>
      <c r="M561" t="str">
        <f>VLOOKUP(C:C,Products!A:C,3,)</f>
        <v>Household</v>
      </c>
      <c r="N561" t="str">
        <f>VLOOKUP(B:B,Orders!A:C,3,)</f>
        <v>WH-KSM-003</v>
      </c>
      <c r="O561" s="10" t="str">
        <f>VLOOKUP(B:B,Orders!A:B,2,)</f>
        <v>CUST-000008</v>
      </c>
      <c r="P561" s="10" t="str">
        <f>VLOOKUP(OrderDetails!O:O,Customers!A:B,2,)</f>
        <v>Customer 8</v>
      </c>
      <c r="Q561" s="10" t="str">
        <f>VLOOKUP(O:O,Customers!A:C,3,)</f>
        <v>Mombasa</v>
      </c>
      <c r="R561" s="10">
        <f>VLOOKUP(OrderDetails!C:C,Inventory!B:F,5,)</f>
        <v>16724.91</v>
      </c>
      <c r="S561" s="10">
        <f>VLOOKUP(OrderDetails!B:B,Table8[[OrderID]:[DeliveryDays]],5,)</f>
        <v>6</v>
      </c>
    </row>
    <row r="562" spans="1:19" x14ac:dyDescent="0.25">
      <c r="A562" t="s">
        <v>2494</v>
      </c>
      <c r="B562" t="s">
        <v>1070</v>
      </c>
      <c r="C562" t="s">
        <v>383</v>
      </c>
      <c r="D562">
        <v>22</v>
      </c>
      <c r="E562">
        <v>191.46</v>
      </c>
      <c r="F562">
        <v>245.6</v>
      </c>
      <c r="G562">
        <v>245.75</v>
      </c>
      <c r="H562">
        <v>5406.5</v>
      </c>
      <c r="I562">
        <v>4212.12</v>
      </c>
      <c r="J562">
        <v>1194.3800000000001</v>
      </c>
      <c r="K562">
        <v>0.22090000000000001</v>
      </c>
      <c r="L562" t="str">
        <f>VLOOKUP(C:C,Products!A:B,2,)</f>
        <v>Product 103</v>
      </c>
      <c r="M562" t="str">
        <f>VLOOKUP(C:C,Products!A:C,3,)</f>
        <v>Dairy</v>
      </c>
      <c r="N562" t="str">
        <f>VLOOKUP(B:B,Orders!A:C,3,)</f>
        <v>WH-NRB-001</v>
      </c>
      <c r="O562" s="10" t="str">
        <f>VLOOKUP(B:B,Orders!A:B,2,)</f>
        <v>CUST-000035</v>
      </c>
      <c r="P562" s="10" t="str">
        <f>VLOOKUP(OrderDetails!O:O,Customers!A:B,2,)</f>
        <v>Customer 35</v>
      </c>
      <c r="Q562" s="10" t="str">
        <f>VLOOKUP(O:O,Customers!A:C,3,)</f>
        <v>Nairobi</v>
      </c>
      <c r="R562" s="10">
        <f>VLOOKUP(OrderDetails!C:C,Inventory!B:F,5,)</f>
        <v>55140.480000000003</v>
      </c>
      <c r="S562" s="10">
        <f>VLOOKUP(OrderDetails!B:B,Table8[[OrderID]:[DeliveryDays]],5,)</f>
        <v>2</v>
      </c>
    </row>
    <row r="563" spans="1:19" x14ac:dyDescent="0.25">
      <c r="A563" t="s">
        <v>2495</v>
      </c>
      <c r="B563" t="s">
        <v>1042</v>
      </c>
      <c r="C563" t="s">
        <v>259</v>
      </c>
      <c r="D563">
        <v>41</v>
      </c>
      <c r="E563">
        <v>104.92</v>
      </c>
      <c r="F563">
        <v>144.66</v>
      </c>
      <c r="G563">
        <v>140.09</v>
      </c>
      <c r="H563">
        <v>5743.69</v>
      </c>
      <c r="I563">
        <v>4301.72</v>
      </c>
      <c r="J563">
        <v>1441.97</v>
      </c>
      <c r="K563">
        <v>0.25109999999999999</v>
      </c>
      <c r="L563" t="str">
        <f>VLOOKUP(C:C,Products!A:B,2,)</f>
        <v>Product 41</v>
      </c>
      <c r="M563" t="str">
        <f>VLOOKUP(C:C,Products!A:C,3,)</f>
        <v>Household</v>
      </c>
      <c r="N563" t="str">
        <f>VLOOKUP(B:B,Orders!A:C,3,)</f>
        <v>WH-NRB-001</v>
      </c>
      <c r="O563" s="10" t="str">
        <f>VLOOKUP(B:B,Orders!A:B,2,)</f>
        <v>CUST-000038</v>
      </c>
      <c r="P563" s="10" t="str">
        <f>VLOOKUP(OrderDetails!O:O,Customers!A:B,2,)</f>
        <v>Customer 38</v>
      </c>
      <c r="Q563" s="10" t="str">
        <f>VLOOKUP(O:O,Customers!A:C,3,)</f>
        <v>Nakuru</v>
      </c>
      <c r="R563" s="10">
        <f>VLOOKUP(OrderDetails!C:C,Inventory!B:F,5,)</f>
        <v>9757.56</v>
      </c>
      <c r="S563" s="10">
        <f>VLOOKUP(OrderDetails!B:B,Table8[[OrderID]:[DeliveryDays]],5,)</f>
        <v>6</v>
      </c>
    </row>
    <row r="564" spans="1:19" x14ac:dyDescent="0.25">
      <c r="A564" t="s">
        <v>2496</v>
      </c>
      <c r="B564" t="s">
        <v>621</v>
      </c>
      <c r="C564" t="s">
        <v>389</v>
      </c>
      <c r="D564">
        <v>17</v>
      </c>
      <c r="E564">
        <v>162.18</v>
      </c>
      <c r="F564">
        <v>216.57</v>
      </c>
      <c r="G564">
        <v>208.49</v>
      </c>
      <c r="H564">
        <v>3544.33</v>
      </c>
      <c r="I564">
        <v>2757.06</v>
      </c>
      <c r="J564">
        <v>787.27</v>
      </c>
      <c r="K564">
        <v>0.22209999999999999</v>
      </c>
      <c r="L564" t="str">
        <f>VLOOKUP(C:C,Products!A:B,2,)</f>
        <v>Product 106</v>
      </c>
      <c r="M564" t="str">
        <f>VLOOKUP(C:C,Products!A:C,3,)</f>
        <v>Dairy</v>
      </c>
      <c r="N564" t="str">
        <f>VLOOKUP(B:B,Orders!A:C,3,)</f>
        <v>WH-KSM-003</v>
      </c>
      <c r="O564" s="10" t="str">
        <f>VLOOKUP(B:B,Orders!A:B,2,)</f>
        <v>CUST-000073</v>
      </c>
      <c r="P564" s="10" t="str">
        <f>VLOOKUP(OrderDetails!O:O,Customers!A:B,2,)</f>
        <v>Customer 73</v>
      </c>
      <c r="Q564" s="10" t="str">
        <f>VLOOKUP(O:O,Customers!A:C,3,)</f>
        <v>Mombasa</v>
      </c>
      <c r="R564" s="10">
        <f>VLOOKUP(OrderDetails!C:C,Inventory!B:F,5,)</f>
        <v>37950.120000000003</v>
      </c>
      <c r="S564" s="10">
        <f>VLOOKUP(OrderDetails!B:B,Table8[[OrderID]:[DeliveryDays]],5,)</f>
        <v>2</v>
      </c>
    </row>
    <row r="565" spans="1:19" x14ac:dyDescent="0.25">
      <c r="A565" t="s">
        <v>2497</v>
      </c>
      <c r="B565" t="s">
        <v>915</v>
      </c>
      <c r="C565" t="s">
        <v>277</v>
      </c>
      <c r="D565">
        <v>14</v>
      </c>
      <c r="E565">
        <v>133.18</v>
      </c>
      <c r="F565">
        <v>194.02</v>
      </c>
      <c r="G565">
        <v>185.67</v>
      </c>
      <c r="H565">
        <v>2599.38</v>
      </c>
      <c r="I565">
        <v>1864.52</v>
      </c>
      <c r="J565">
        <v>734.86</v>
      </c>
      <c r="K565">
        <v>0.28270000000000001</v>
      </c>
      <c r="L565" t="str">
        <f>VLOOKUP(C:C,Products!A:B,2,)</f>
        <v>Product 50</v>
      </c>
      <c r="M565" t="str">
        <f>VLOOKUP(C:C,Products!A:C,3,)</f>
        <v>Dairy</v>
      </c>
      <c r="N565" t="str">
        <f>VLOOKUP(B:B,Orders!A:C,3,)</f>
        <v>WH-MSA-002</v>
      </c>
      <c r="O565" s="10" t="str">
        <f>VLOOKUP(B:B,Orders!A:B,2,)</f>
        <v>CUST-000005</v>
      </c>
      <c r="P565" s="10" t="str">
        <f>VLOOKUP(OrderDetails!O:O,Customers!A:B,2,)</f>
        <v>Customer 5</v>
      </c>
      <c r="Q565" s="10" t="str">
        <f>VLOOKUP(O:O,Customers!A:C,3,)</f>
        <v>Eldoret</v>
      </c>
      <c r="R565" s="10">
        <f>VLOOKUP(OrderDetails!C:C,Inventory!B:F,5,)</f>
        <v>29033.24</v>
      </c>
      <c r="S565" s="10">
        <f>VLOOKUP(OrderDetails!B:B,Table8[[OrderID]:[DeliveryDays]],5,)</f>
        <v>2</v>
      </c>
    </row>
    <row r="566" spans="1:19" x14ac:dyDescent="0.25">
      <c r="A566" t="s">
        <v>2498</v>
      </c>
      <c r="B566" t="s">
        <v>583</v>
      </c>
      <c r="C566" t="s">
        <v>351</v>
      </c>
      <c r="D566">
        <v>41</v>
      </c>
      <c r="E566">
        <v>378.32</v>
      </c>
      <c r="F566">
        <v>486.34</v>
      </c>
      <c r="G566">
        <v>470.12</v>
      </c>
      <c r="H566">
        <v>19274.919999999998</v>
      </c>
      <c r="I566">
        <v>15511.12</v>
      </c>
      <c r="J566">
        <v>3763.8</v>
      </c>
      <c r="K566">
        <v>0.1953</v>
      </c>
      <c r="L566" t="str">
        <f>VLOOKUP(C:C,Products!A:B,2,)</f>
        <v>Product 87</v>
      </c>
      <c r="M566" t="str">
        <f>VLOOKUP(C:C,Products!A:C,3,)</f>
        <v>Snacks</v>
      </c>
      <c r="N566" t="str">
        <f>VLOOKUP(B:B,Orders!A:C,3,)</f>
        <v>WH-NKR-004</v>
      </c>
      <c r="O566" s="10" t="str">
        <f>VLOOKUP(B:B,Orders!A:B,2,)</f>
        <v>CUST-000046</v>
      </c>
      <c r="P566" s="10" t="str">
        <f>VLOOKUP(OrderDetails!O:O,Customers!A:B,2,)</f>
        <v>Customer 46</v>
      </c>
      <c r="Q566" s="10" t="str">
        <f>VLOOKUP(O:O,Customers!A:C,3,)</f>
        <v>Kisumu</v>
      </c>
      <c r="R566" s="10">
        <f>VLOOKUP(OrderDetails!C:C,Inventory!B:F,5,)</f>
        <v>133546.96</v>
      </c>
      <c r="S566" s="10">
        <f>VLOOKUP(OrderDetails!B:B,Table8[[OrderID]:[DeliveryDays]],5,)</f>
        <v>3</v>
      </c>
    </row>
    <row r="567" spans="1:19" x14ac:dyDescent="0.25">
      <c r="A567" t="s">
        <v>2499</v>
      </c>
      <c r="B567" t="s">
        <v>1036</v>
      </c>
      <c r="C567" t="s">
        <v>319</v>
      </c>
      <c r="D567">
        <v>30</v>
      </c>
      <c r="E567">
        <v>397.51</v>
      </c>
      <c r="F567">
        <v>509.84</v>
      </c>
      <c r="G567">
        <v>510.63</v>
      </c>
      <c r="H567">
        <v>15318.9</v>
      </c>
      <c r="I567">
        <v>11925.3</v>
      </c>
      <c r="J567">
        <v>3393.6</v>
      </c>
      <c r="K567">
        <v>0.2215</v>
      </c>
      <c r="L567" t="str">
        <f>VLOOKUP(C:C,Products!A:B,2,)</f>
        <v>Product 71</v>
      </c>
      <c r="M567" t="str">
        <f>VLOOKUP(C:C,Products!A:C,3,)</f>
        <v>Dairy</v>
      </c>
      <c r="N567" t="str">
        <f>VLOOKUP(B:B,Orders!A:C,3,)</f>
        <v>WH-KSM-003</v>
      </c>
      <c r="O567" s="10" t="str">
        <f>VLOOKUP(B:B,Orders!A:B,2,)</f>
        <v>CUST-000019</v>
      </c>
      <c r="P567" s="10" t="str">
        <f>VLOOKUP(OrderDetails!O:O,Customers!A:B,2,)</f>
        <v>Customer 19</v>
      </c>
      <c r="Q567" s="10" t="str">
        <f>VLOOKUP(O:O,Customers!A:C,3,)</f>
        <v>Mombasa</v>
      </c>
      <c r="R567" s="10">
        <f>VLOOKUP(OrderDetails!C:C,Inventory!B:F,5,)</f>
        <v>96197.42</v>
      </c>
      <c r="S567" s="10">
        <f>VLOOKUP(OrderDetails!B:B,Table8[[OrderID]:[DeliveryDays]],5,)</f>
        <v>3</v>
      </c>
    </row>
    <row r="568" spans="1:19" x14ac:dyDescent="0.25">
      <c r="A568" t="s">
        <v>2500</v>
      </c>
      <c r="B568" t="s">
        <v>1676</v>
      </c>
      <c r="C568" t="s">
        <v>295</v>
      </c>
      <c r="D568">
        <v>21</v>
      </c>
      <c r="E568">
        <v>70.349999999999994</v>
      </c>
      <c r="F568">
        <v>111</v>
      </c>
      <c r="G568">
        <v>115.34</v>
      </c>
      <c r="H568">
        <v>2422.14</v>
      </c>
      <c r="I568">
        <v>1477.35</v>
      </c>
      <c r="J568">
        <v>944.79</v>
      </c>
      <c r="K568">
        <v>0.3901</v>
      </c>
      <c r="L568" t="str">
        <f>VLOOKUP(C:C,Products!A:B,2,)</f>
        <v>Product 59</v>
      </c>
      <c r="M568" t="str">
        <f>VLOOKUP(C:C,Products!A:C,3,)</f>
        <v>Produce</v>
      </c>
      <c r="N568" t="str">
        <f>VLOOKUP(B:B,Orders!A:C,3,)</f>
        <v>WH-NRB-001</v>
      </c>
      <c r="O568" s="10" t="str">
        <f>VLOOKUP(B:B,Orders!A:B,2,)</f>
        <v>CUST-000041</v>
      </c>
      <c r="P568" s="10" t="str">
        <f>VLOOKUP(OrderDetails!O:O,Customers!A:B,2,)</f>
        <v>Customer 41</v>
      </c>
      <c r="Q568" s="10" t="str">
        <f>VLOOKUP(O:O,Customers!A:C,3,)</f>
        <v>Nakuru</v>
      </c>
      <c r="R568" s="10">
        <f>VLOOKUP(OrderDetails!C:C,Inventory!B:F,5,)</f>
        <v>22441.65</v>
      </c>
      <c r="S568" s="10">
        <f>VLOOKUP(OrderDetails!B:B,Table8[[OrderID]:[DeliveryDays]],5,)</f>
        <v>4</v>
      </c>
    </row>
    <row r="569" spans="1:19" x14ac:dyDescent="0.25">
      <c r="A569" t="s">
        <v>2501</v>
      </c>
      <c r="B569" t="s">
        <v>838</v>
      </c>
      <c r="C569" t="s">
        <v>255</v>
      </c>
      <c r="D569">
        <v>5</v>
      </c>
      <c r="E569">
        <v>357.9</v>
      </c>
      <c r="F569">
        <v>477.14</v>
      </c>
      <c r="G569">
        <v>466.75</v>
      </c>
      <c r="H569">
        <v>2333.75</v>
      </c>
      <c r="I569">
        <v>1789.5</v>
      </c>
      <c r="J569">
        <v>544.25</v>
      </c>
      <c r="K569">
        <v>0.23319999999999999</v>
      </c>
      <c r="L569" t="str">
        <f>VLOOKUP(C:C,Products!A:B,2,)</f>
        <v>Product 39</v>
      </c>
      <c r="M569" t="str">
        <f>VLOOKUP(C:C,Products!A:C,3,)</f>
        <v>Beverages</v>
      </c>
      <c r="N569" t="str">
        <f>VLOOKUP(B:B,Orders!A:C,3,)</f>
        <v>WH-NRB-001</v>
      </c>
      <c r="O569" s="10" t="str">
        <f>VLOOKUP(B:B,Orders!A:B,2,)</f>
        <v>CUST-000009</v>
      </c>
      <c r="P569" s="10" t="str">
        <f>VLOOKUP(OrderDetails!O:O,Customers!A:B,2,)</f>
        <v>Customer 9</v>
      </c>
      <c r="Q569" s="10" t="str">
        <f>VLOOKUP(O:O,Customers!A:C,3,)</f>
        <v>Kisumu</v>
      </c>
      <c r="R569" s="10">
        <f>VLOOKUP(OrderDetails!C:C,Inventory!B:F,5,)</f>
        <v>167855.1</v>
      </c>
      <c r="S569" s="10">
        <f>VLOOKUP(OrderDetails!B:B,Table8[[OrderID]:[DeliveryDays]],5,)</f>
        <v>6</v>
      </c>
    </row>
    <row r="570" spans="1:19" x14ac:dyDescent="0.25">
      <c r="A570" t="s">
        <v>2502</v>
      </c>
      <c r="B570" t="s">
        <v>1655</v>
      </c>
      <c r="C570" t="s">
        <v>179</v>
      </c>
      <c r="D570">
        <v>29</v>
      </c>
      <c r="E570">
        <v>379.4</v>
      </c>
      <c r="F570">
        <v>516.48</v>
      </c>
      <c r="G570">
        <v>559.45000000000005</v>
      </c>
      <c r="H570">
        <v>16224.05</v>
      </c>
      <c r="I570">
        <v>11002.6</v>
      </c>
      <c r="J570">
        <v>5221.45</v>
      </c>
      <c r="K570">
        <v>0.32179999999999997</v>
      </c>
      <c r="L570" t="str">
        <f>VLOOKUP(C:C,Products!A:B,2,)</f>
        <v>Product 3</v>
      </c>
      <c r="M570" t="str">
        <f>VLOOKUP(C:C,Products!A:C,3,)</f>
        <v>Frozen</v>
      </c>
      <c r="N570" t="str">
        <f>VLOOKUP(B:B,Orders!A:C,3,)</f>
        <v>WH-KSM-003</v>
      </c>
      <c r="O570" s="10" t="str">
        <f>VLOOKUP(B:B,Orders!A:B,2,)</f>
        <v>CUST-000036</v>
      </c>
      <c r="P570" s="10" t="str">
        <f>VLOOKUP(OrderDetails!O:O,Customers!A:B,2,)</f>
        <v>Customer 36</v>
      </c>
      <c r="Q570" s="10" t="str">
        <f>VLOOKUP(O:O,Customers!A:C,3,)</f>
        <v>Eldoret</v>
      </c>
      <c r="R570" s="10">
        <f>VLOOKUP(OrderDetails!C:C,Inventory!B:F,5,)</f>
        <v>53874.8</v>
      </c>
      <c r="S570" s="10">
        <f>VLOOKUP(OrderDetails!B:B,Table8[[OrderID]:[DeliveryDays]],5,)</f>
        <v>2</v>
      </c>
    </row>
    <row r="571" spans="1:19" x14ac:dyDescent="0.25">
      <c r="A571" t="s">
        <v>2503</v>
      </c>
      <c r="B571" t="s">
        <v>1529</v>
      </c>
      <c r="C571" t="s">
        <v>329</v>
      </c>
      <c r="D571">
        <v>38</v>
      </c>
      <c r="E571">
        <v>378.05</v>
      </c>
      <c r="F571">
        <v>518.77</v>
      </c>
      <c r="G571">
        <v>555.74</v>
      </c>
      <c r="H571">
        <v>21118.12</v>
      </c>
      <c r="I571">
        <v>14365.9</v>
      </c>
      <c r="J571">
        <v>6752.22</v>
      </c>
      <c r="K571">
        <v>0.31969999999999998</v>
      </c>
      <c r="L571" t="str">
        <f>VLOOKUP(C:C,Products!A:B,2,)</f>
        <v>Product 76</v>
      </c>
      <c r="M571" t="str">
        <f>VLOOKUP(C:C,Products!A:C,3,)</f>
        <v>Household</v>
      </c>
      <c r="N571" t="str">
        <f>VLOOKUP(B:B,Orders!A:C,3,)</f>
        <v>WH-MSA-002</v>
      </c>
      <c r="O571" s="10" t="str">
        <f>VLOOKUP(B:B,Orders!A:B,2,)</f>
        <v>CUST-000009</v>
      </c>
      <c r="P571" s="10" t="str">
        <f>VLOOKUP(OrderDetails!O:O,Customers!A:B,2,)</f>
        <v>Customer 9</v>
      </c>
      <c r="Q571" s="10" t="str">
        <f>VLOOKUP(O:O,Customers!A:C,3,)</f>
        <v>Kisumu</v>
      </c>
      <c r="R571" s="10">
        <f>VLOOKUP(OrderDetails!C:C,Inventory!B:F,5,)</f>
        <v>161805.4</v>
      </c>
      <c r="S571" s="10">
        <f>VLOOKUP(OrderDetails!B:B,Table8[[OrderID]:[DeliveryDays]],5,)</f>
        <v>5</v>
      </c>
    </row>
    <row r="572" spans="1:19" x14ac:dyDescent="0.25">
      <c r="A572" t="s">
        <v>2504</v>
      </c>
      <c r="B572" t="s">
        <v>1574</v>
      </c>
      <c r="C572" t="s">
        <v>188</v>
      </c>
      <c r="D572">
        <v>43</v>
      </c>
      <c r="E572">
        <v>76.14</v>
      </c>
      <c r="F572">
        <v>116.97</v>
      </c>
      <c r="G572">
        <v>120.25</v>
      </c>
      <c r="H572">
        <v>5170.75</v>
      </c>
      <c r="I572">
        <v>3274.02</v>
      </c>
      <c r="J572">
        <v>1896.73</v>
      </c>
      <c r="K572">
        <v>0.36680000000000001</v>
      </c>
      <c r="L572" t="str">
        <f>VLOOKUP(C:C,Products!A:B,2,)</f>
        <v>Product 7</v>
      </c>
      <c r="M572" t="str">
        <f>VLOOKUP(C:C,Products!A:C,3,)</f>
        <v>Produce</v>
      </c>
      <c r="N572" t="str">
        <f>VLOOKUP(B:B,Orders!A:C,3,)</f>
        <v>WH-NKR-004</v>
      </c>
      <c r="O572" s="10" t="str">
        <f>VLOOKUP(B:B,Orders!A:B,2,)</f>
        <v>CUST-000038</v>
      </c>
      <c r="P572" s="10" t="str">
        <f>VLOOKUP(OrderDetails!O:O,Customers!A:B,2,)</f>
        <v>Customer 38</v>
      </c>
      <c r="Q572" s="10" t="str">
        <f>VLOOKUP(O:O,Customers!A:C,3,)</f>
        <v>Nakuru</v>
      </c>
      <c r="R572" s="10">
        <f>VLOOKUP(OrderDetails!C:C,Inventory!B:F,5,)</f>
        <v>23907.96</v>
      </c>
      <c r="S572" s="10">
        <f>VLOOKUP(OrderDetails!B:B,Table8[[OrderID]:[DeliveryDays]],5,)</f>
        <v>1</v>
      </c>
    </row>
    <row r="573" spans="1:19" x14ac:dyDescent="0.25">
      <c r="A573" t="s">
        <v>2505</v>
      </c>
      <c r="B573" t="s">
        <v>897</v>
      </c>
      <c r="C573" t="s">
        <v>275</v>
      </c>
      <c r="D573">
        <v>14</v>
      </c>
      <c r="E573">
        <v>296.02</v>
      </c>
      <c r="F573">
        <v>374.25</v>
      </c>
      <c r="G573">
        <v>396.19</v>
      </c>
      <c r="H573">
        <v>5546.66</v>
      </c>
      <c r="I573">
        <v>4144.28</v>
      </c>
      <c r="J573">
        <v>1402.38</v>
      </c>
      <c r="K573">
        <v>0.25280000000000002</v>
      </c>
      <c r="L573" t="str">
        <f>VLOOKUP(C:C,Products!A:B,2,)</f>
        <v>Product 49</v>
      </c>
      <c r="M573" t="str">
        <f>VLOOKUP(C:C,Products!A:C,3,)</f>
        <v>Snacks</v>
      </c>
      <c r="N573" t="str">
        <f>VLOOKUP(B:B,Orders!A:C,3,)</f>
        <v>WH-NKR-004</v>
      </c>
      <c r="O573" s="10" t="str">
        <f>VLOOKUP(B:B,Orders!A:B,2,)</f>
        <v>CUST-000051</v>
      </c>
      <c r="P573" s="10" t="str">
        <f>VLOOKUP(OrderDetails!O:O,Customers!A:B,2,)</f>
        <v>Customer 51</v>
      </c>
      <c r="Q573" s="10" t="str">
        <f>VLOOKUP(O:O,Customers!A:C,3,)</f>
        <v>Kisumu</v>
      </c>
      <c r="R573" s="10">
        <f>VLOOKUP(OrderDetails!C:C,Inventory!B:F,5,)</f>
        <v>134393.07999999999</v>
      </c>
      <c r="S573" s="10">
        <f>VLOOKUP(OrderDetails!B:B,Table8[[OrderID]:[DeliveryDays]],5,)</f>
        <v>5</v>
      </c>
    </row>
    <row r="574" spans="1:19" x14ac:dyDescent="0.25">
      <c r="A574" t="s">
        <v>2506</v>
      </c>
      <c r="B574" t="s">
        <v>1668</v>
      </c>
      <c r="C574" t="s">
        <v>229</v>
      </c>
      <c r="D574">
        <v>24</v>
      </c>
      <c r="E574">
        <v>403.33</v>
      </c>
      <c r="F574">
        <v>509.37</v>
      </c>
      <c r="G574">
        <v>511.89</v>
      </c>
      <c r="H574">
        <v>12285.36</v>
      </c>
      <c r="I574">
        <v>9679.92</v>
      </c>
      <c r="J574">
        <v>2605.44</v>
      </c>
      <c r="K574">
        <v>0.21210000000000001</v>
      </c>
      <c r="L574" t="str">
        <f>VLOOKUP(C:C,Products!A:B,2,)</f>
        <v>Product 26</v>
      </c>
      <c r="M574" t="str">
        <f>VLOOKUP(C:C,Products!A:C,3,)</f>
        <v>Household</v>
      </c>
      <c r="N574" t="str">
        <f>VLOOKUP(B:B,Orders!A:C,3,)</f>
        <v>WH-KSM-003</v>
      </c>
      <c r="O574" s="10" t="str">
        <f>VLOOKUP(B:B,Orders!A:B,2,)</f>
        <v>CUST-000042</v>
      </c>
      <c r="P574" s="10" t="str">
        <f>VLOOKUP(OrderDetails!O:O,Customers!A:B,2,)</f>
        <v>Customer 42</v>
      </c>
      <c r="Q574" s="10" t="str">
        <f>VLOOKUP(O:O,Customers!A:C,3,)</f>
        <v>Kisumu</v>
      </c>
      <c r="R574" s="10">
        <f>VLOOKUP(OrderDetails!C:C,Inventory!B:F,5,)</f>
        <v>179481.85</v>
      </c>
      <c r="S574" s="10">
        <f>VLOOKUP(OrderDetails!B:B,Table8[[OrderID]:[DeliveryDays]],5,)</f>
        <v>3</v>
      </c>
    </row>
    <row r="575" spans="1:19" x14ac:dyDescent="0.25">
      <c r="A575" t="s">
        <v>2507</v>
      </c>
      <c r="B575" t="s">
        <v>942</v>
      </c>
      <c r="C575" t="s">
        <v>243</v>
      </c>
      <c r="D575">
        <v>11</v>
      </c>
      <c r="E575">
        <v>79.27</v>
      </c>
      <c r="F575">
        <v>103.11</v>
      </c>
      <c r="G575">
        <v>98.52</v>
      </c>
      <c r="H575">
        <v>1083.72</v>
      </c>
      <c r="I575">
        <v>871.97</v>
      </c>
      <c r="J575">
        <v>211.75</v>
      </c>
      <c r="K575">
        <v>0.19539999999999999</v>
      </c>
      <c r="L575" t="str">
        <f>VLOOKUP(C:C,Products!A:B,2,)</f>
        <v>Product 33</v>
      </c>
      <c r="M575" t="str">
        <f>VLOOKUP(C:C,Products!A:C,3,)</f>
        <v>Produce</v>
      </c>
      <c r="N575" t="str">
        <f>VLOOKUP(B:B,Orders!A:C,3,)</f>
        <v>WH-NRB-001</v>
      </c>
      <c r="O575" s="10" t="str">
        <f>VLOOKUP(B:B,Orders!A:B,2,)</f>
        <v>CUST-000074</v>
      </c>
      <c r="P575" s="10" t="str">
        <f>VLOOKUP(OrderDetails!O:O,Customers!A:B,2,)</f>
        <v>Customer 74</v>
      </c>
      <c r="Q575" s="10" t="str">
        <f>VLOOKUP(O:O,Customers!A:C,3,)</f>
        <v>Mombasa</v>
      </c>
      <c r="R575" s="10">
        <f>VLOOKUP(OrderDetails!C:C,Inventory!B:F,5,)</f>
        <v>6817.22</v>
      </c>
      <c r="S575" s="10">
        <f>VLOOKUP(OrderDetails!B:B,Table8[[OrderID]:[DeliveryDays]],5,)</f>
        <v>3</v>
      </c>
    </row>
    <row r="576" spans="1:19" x14ac:dyDescent="0.25">
      <c r="A576" t="s">
        <v>2508</v>
      </c>
      <c r="B576" t="s">
        <v>1554</v>
      </c>
      <c r="C576" t="s">
        <v>379</v>
      </c>
      <c r="D576">
        <v>20</v>
      </c>
      <c r="E576">
        <v>64.14</v>
      </c>
      <c r="F576">
        <v>94.94</v>
      </c>
      <c r="G576">
        <v>103.07</v>
      </c>
      <c r="H576">
        <v>2061.4</v>
      </c>
      <c r="I576">
        <v>1282.8</v>
      </c>
      <c r="J576">
        <v>778.6</v>
      </c>
      <c r="K576">
        <v>0.37769999999999998</v>
      </c>
      <c r="L576" t="str">
        <f>VLOOKUP(C:C,Products!A:B,2,)</f>
        <v>Product 101</v>
      </c>
      <c r="M576" t="str">
        <f>VLOOKUP(C:C,Products!A:C,3,)</f>
        <v>Produce</v>
      </c>
      <c r="N576" t="str">
        <f>VLOOKUP(B:B,Orders!A:C,3,)</f>
        <v>WH-KSM-003</v>
      </c>
      <c r="O576" s="10" t="str">
        <f>VLOOKUP(B:B,Orders!A:B,2,)</f>
        <v>CUST-000076</v>
      </c>
      <c r="P576" s="10" t="str">
        <f>VLOOKUP(OrderDetails!O:O,Customers!A:B,2,)</f>
        <v>Customer 76</v>
      </c>
      <c r="Q576" s="10" t="str">
        <f>VLOOKUP(O:O,Customers!A:C,3,)</f>
        <v>Kisumu</v>
      </c>
      <c r="R576" s="10">
        <f>VLOOKUP(OrderDetails!C:C,Inventory!B:F,5,)</f>
        <v>31813.439999999999</v>
      </c>
      <c r="S576" s="10">
        <f>VLOOKUP(OrderDetails!B:B,Table8[[OrderID]:[DeliveryDays]],5,)</f>
        <v>1</v>
      </c>
    </row>
    <row r="577" spans="1:19" x14ac:dyDescent="0.25">
      <c r="A577" t="s">
        <v>2509</v>
      </c>
      <c r="B577" t="s">
        <v>819</v>
      </c>
      <c r="C577" t="s">
        <v>273</v>
      </c>
      <c r="D577">
        <v>41</v>
      </c>
      <c r="E577">
        <v>284.02999999999997</v>
      </c>
      <c r="F577">
        <v>373.58</v>
      </c>
      <c r="G577">
        <v>362.06</v>
      </c>
      <c r="H577">
        <v>14844.46</v>
      </c>
      <c r="I577">
        <v>11645.23</v>
      </c>
      <c r="J577">
        <v>3199.23</v>
      </c>
      <c r="K577">
        <v>0.2155</v>
      </c>
      <c r="L577" t="str">
        <f>VLOOKUP(C:C,Products!A:B,2,)</f>
        <v>Product 48</v>
      </c>
      <c r="M577" t="str">
        <f>VLOOKUP(C:C,Products!A:C,3,)</f>
        <v>Frozen</v>
      </c>
      <c r="N577" t="str">
        <f>VLOOKUP(B:B,Orders!A:C,3,)</f>
        <v>WH-NRB-001</v>
      </c>
      <c r="O577" s="10" t="str">
        <f>VLOOKUP(B:B,Orders!A:B,2,)</f>
        <v>CUST-000011</v>
      </c>
      <c r="P577" s="10" t="str">
        <f>VLOOKUP(OrderDetails!O:O,Customers!A:B,2,)</f>
        <v>Customer 11</v>
      </c>
      <c r="Q577" s="10" t="str">
        <f>VLOOKUP(O:O,Customers!A:C,3,)</f>
        <v>Nairobi</v>
      </c>
      <c r="R577" s="10">
        <f>VLOOKUP(OrderDetails!C:C,Inventory!B:F,5,)</f>
        <v>40900.32</v>
      </c>
      <c r="S577" s="10">
        <f>VLOOKUP(OrderDetails!B:B,Table8[[OrderID]:[DeliveryDays]],5,)</f>
        <v>2</v>
      </c>
    </row>
    <row r="578" spans="1:19" x14ac:dyDescent="0.25">
      <c r="A578" t="s">
        <v>2510</v>
      </c>
      <c r="B578" t="s">
        <v>1057</v>
      </c>
      <c r="C578" t="s">
        <v>335</v>
      </c>
      <c r="D578">
        <v>33</v>
      </c>
      <c r="E578">
        <v>211.31</v>
      </c>
      <c r="F578">
        <v>329.75</v>
      </c>
      <c r="G578">
        <v>360.15</v>
      </c>
      <c r="H578">
        <v>11884.95</v>
      </c>
      <c r="I578">
        <v>6973.23</v>
      </c>
      <c r="J578">
        <v>4911.72</v>
      </c>
      <c r="K578">
        <v>0.4133</v>
      </c>
      <c r="L578" t="str">
        <f>VLOOKUP(C:C,Products!A:B,2,)</f>
        <v>Product 79</v>
      </c>
      <c r="M578" t="str">
        <f>VLOOKUP(C:C,Products!A:C,3,)</f>
        <v>Snacks</v>
      </c>
      <c r="N578" t="str">
        <f>VLOOKUP(B:B,Orders!A:C,3,)</f>
        <v>WH-NKR-004</v>
      </c>
      <c r="O578" s="10" t="str">
        <f>VLOOKUP(B:B,Orders!A:B,2,)</f>
        <v>CUST-000050</v>
      </c>
      <c r="P578" s="10" t="str">
        <f>VLOOKUP(OrderDetails!O:O,Customers!A:B,2,)</f>
        <v>Customer 50</v>
      </c>
      <c r="Q578" s="10" t="str">
        <f>VLOOKUP(O:O,Customers!A:C,3,)</f>
        <v>Eldoret</v>
      </c>
      <c r="R578" s="10">
        <f>VLOOKUP(OrderDetails!C:C,Inventory!B:F,5,)</f>
        <v>42684.62</v>
      </c>
      <c r="S578" s="10">
        <f>VLOOKUP(OrderDetails!B:B,Table8[[OrderID]:[DeliveryDays]],5,)</f>
        <v>3</v>
      </c>
    </row>
    <row r="579" spans="1:19" x14ac:dyDescent="0.25">
      <c r="A579" t="s">
        <v>2511</v>
      </c>
      <c r="B579" t="s">
        <v>1034</v>
      </c>
      <c r="C579" t="s">
        <v>176</v>
      </c>
      <c r="D579">
        <v>16</v>
      </c>
      <c r="E579">
        <v>477.82</v>
      </c>
      <c r="F579">
        <v>747.13</v>
      </c>
      <c r="G579">
        <v>773.86</v>
      </c>
      <c r="H579">
        <v>12381.76</v>
      </c>
      <c r="I579">
        <v>7645.12</v>
      </c>
      <c r="J579">
        <v>4736.6400000000003</v>
      </c>
      <c r="K579">
        <v>0.38250000000000001</v>
      </c>
      <c r="L579" t="str">
        <f>VLOOKUP(C:C,Products!A:B,2,)</f>
        <v>Product 2</v>
      </c>
      <c r="M579" t="str">
        <f>VLOOKUP(C:C,Products!A:C,3,)</f>
        <v>Household</v>
      </c>
      <c r="N579" t="str">
        <f>VLOOKUP(B:B,Orders!A:C,3,)</f>
        <v>WH-KSM-003</v>
      </c>
      <c r="O579" s="10" t="str">
        <f>VLOOKUP(B:B,Orders!A:B,2,)</f>
        <v>CUST-000016</v>
      </c>
      <c r="P579" s="10" t="str">
        <f>VLOOKUP(OrderDetails!O:O,Customers!A:B,2,)</f>
        <v>Customer 16</v>
      </c>
      <c r="Q579" s="10" t="str">
        <f>VLOOKUP(O:O,Customers!A:C,3,)</f>
        <v>Nakuru</v>
      </c>
      <c r="R579" s="10">
        <f>VLOOKUP(OrderDetails!C:C,Inventory!B:F,5,)</f>
        <v>45392.9</v>
      </c>
      <c r="S579" s="10">
        <f>VLOOKUP(OrderDetails!B:B,Table8[[OrderID]:[DeliveryDays]],5,)</f>
        <v>5</v>
      </c>
    </row>
    <row r="580" spans="1:19" x14ac:dyDescent="0.25">
      <c r="A580" t="s">
        <v>2512</v>
      </c>
      <c r="B580" t="s">
        <v>1406</v>
      </c>
      <c r="C580" t="s">
        <v>387</v>
      </c>
      <c r="D580">
        <v>21</v>
      </c>
      <c r="E580">
        <v>458.4</v>
      </c>
      <c r="F580">
        <v>615.54999999999995</v>
      </c>
      <c r="G580">
        <v>612.99</v>
      </c>
      <c r="H580">
        <v>12872.79</v>
      </c>
      <c r="I580">
        <v>9626.4</v>
      </c>
      <c r="J580">
        <v>3246.39</v>
      </c>
      <c r="K580">
        <v>0.25219999999999998</v>
      </c>
      <c r="L580" t="str">
        <f>VLOOKUP(C:C,Products!A:B,2,)</f>
        <v>Product 105</v>
      </c>
      <c r="M580" t="str">
        <f>VLOOKUP(C:C,Products!A:C,3,)</f>
        <v>Frozen</v>
      </c>
      <c r="N580" t="str">
        <f>VLOOKUP(B:B,Orders!A:C,3,)</f>
        <v>WH-MSA-002</v>
      </c>
      <c r="O580" s="10" t="str">
        <f>VLOOKUP(B:B,Orders!A:B,2,)</f>
        <v>CUST-000039</v>
      </c>
      <c r="P580" s="10" t="str">
        <f>VLOOKUP(OrderDetails!O:O,Customers!A:B,2,)</f>
        <v>Customer 39</v>
      </c>
      <c r="Q580" s="10" t="str">
        <f>VLOOKUP(O:O,Customers!A:C,3,)</f>
        <v>Mombasa</v>
      </c>
      <c r="R580" s="10">
        <f>VLOOKUP(OrderDetails!C:C,Inventory!B:F,5,)</f>
        <v>143479.20000000001</v>
      </c>
      <c r="S580" s="10">
        <f>VLOOKUP(OrderDetails!B:B,Table8[[OrderID]:[DeliveryDays]],5,)</f>
        <v>4</v>
      </c>
    </row>
    <row r="581" spans="1:19" x14ac:dyDescent="0.25">
      <c r="A581" t="s">
        <v>2513</v>
      </c>
      <c r="B581" t="s">
        <v>860</v>
      </c>
      <c r="C581" t="s">
        <v>319</v>
      </c>
      <c r="D581">
        <v>24</v>
      </c>
      <c r="E581">
        <v>397.51</v>
      </c>
      <c r="F581">
        <v>509.84</v>
      </c>
      <c r="G581">
        <v>522.24</v>
      </c>
      <c r="H581">
        <v>12533.76</v>
      </c>
      <c r="I581">
        <v>9540.24</v>
      </c>
      <c r="J581">
        <v>2993.52</v>
      </c>
      <c r="K581">
        <v>0.23880000000000001</v>
      </c>
      <c r="L581" t="str">
        <f>VLOOKUP(C:C,Products!A:B,2,)</f>
        <v>Product 71</v>
      </c>
      <c r="M581" t="str">
        <f>VLOOKUP(C:C,Products!A:C,3,)</f>
        <v>Dairy</v>
      </c>
      <c r="N581" t="str">
        <f>VLOOKUP(B:B,Orders!A:C,3,)</f>
        <v>WH-KSM-003</v>
      </c>
      <c r="O581" s="10" t="str">
        <f>VLOOKUP(B:B,Orders!A:B,2,)</f>
        <v>CUST-000064</v>
      </c>
      <c r="P581" s="10" t="str">
        <f>VLOOKUP(OrderDetails!O:O,Customers!A:B,2,)</f>
        <v>Customer 64</v>
      </c>
      <c r="Q581" s="10" t="str">
        <f>VLOOKUP(O:O,Customers!A:C,3,)</f>
        <v>Mombasa</v>
      </c>
      <c r="R581" s="10">
        <f>VLOOKUP(OrderDetails!C:C,Inventory!B:F,5,)</f>
        <v>96197.42</v>
      </c>
      <c r="S581" s="10">
        <f>VLOOKUP(OrderDetails!B:B,Table8[[OrderID]:[DeliveryDays]],5,)</f>
        <v>1</v>
      </c>
    </row>
    <row r="582" spans="1:19" x14ac:dyDescent="0.25">
      <c r="A582" t="s">
        <v>2514</v>
      </c>
      <c r="B582" t="s">
        <v>1781</v>
      </c>
      <c r="C582" t="s">
        <v>241</v>
      </c>
      <c r="D582">
        <v>30</v>
      </c>
      <c r="E582">
        <v>126.74</v>
      </c>
      <c r="F582">
        <v>169.05</v>
      </c>
      <c r="G582">
        <v>173.32</v>
      </c>
      <c r="H582">
        <v>5199.6000000000004</v>
      </c>
      <c r="I582">
        <v>3802.2</v>
      </c>
      <c r="J582">
        <v>1397.4</v>
      </c>
      <c r="K582">
        <v>0.26879999999999998</v>
      </c>
      <c r="L582" t="str">
        <f>VLOOKUP(C:C,Products!A:B,2,)</f>
        <v>Product 32</v>
      </c>
      <c r="M582" t="str">
        <f>VLOOKUP(C:C,Products!A:C,3,)</f>
        <v>Dairy</v>
      </c>
      <c r="N582" t="str">
        <f>VLOOKUP(B:B,Orders!A:C,3,)</f>
        <v>WH-MSA-002</v>
      </c>
      <c r="O582" s="10" t="str">
        <f>VLOOKUP(B:B,Orders!A:B,2,)</f>
        <v>CUST-000001</v>
      </c>
      <c r="P582" s="10" t="str">
        <f>VLOOKUP(OrderDetails!O:O,Customers!A:B,2,)</f>
        <v>Customer 1</v>
      </c>
      <c r="Q582" s="10" t="str">
        <f>VLOOKUP(O:O,Customers!A:C,3,)</f>
        <v>Eldoret</v>
      </c>
      <c r="R582" s="10">
        <f>VLOOKUP(OrderDetails!C:C,Inventory!B:F,5,)</f>
        <v>27249.1</v>
      </c>
      <c r="S582" s="10">
        <f>VLOOKUP(OrderDetails!B:B,Table8[[OrderID]:[DeliveryDays]],5,)</f>
        <v>5</v>
      </c>
    </row>
    <row r="583" spans="1:19" x14ac:dyDescent="0.25">
      <c r="A583" t="s">
        <v>2515</v>
      </c>
      <c r="B583" t="s">
        <v>1593</v>
      </c>
      <c r="C583" t="s">
        <v>182</v>
      </c>
      <c r="D583">
        <v>23</v>
      </c>
      <c r="E583">
        <v>319.39999999999998</v>
      </c>
      <c r="F583">
        <v>411.55</v>
      </c>
      <c r="G583">
        <v>392.41</v>
      </c>
      <c r="H583">
        <v>9025.43</v>
      </c>
      <c r="I583">
        <v>7346.2</v>
      </c>
      <c r="J583">
        <v>1679.23</v>
      </c>
      <c r="K583">
        <v>0.18609999999999999</v>
      </c>
      <c r="L583" t="str">
        <f>VLOOKUP(C:C,Products!A:B,2,)</f>
        <v>Product 4</v>
      </c>
      <c r="M583" t="str">
        <f>VLOOKUP(C:C,Products!A:C,3,)</f>
        <v>Household</v>
      </c>
      <c r="N583" t="str">
        <f>VLOOKUP(B:B,Orders!A:C,3,)</f>
        <v>WH-NKR-004</v>
      </c>
      <c r="O583" s="10" t="str">
        <f>VLOOKUP(B:B,Orders!A:B,2,)</f>
        <v>CUST-000062</v>
      </c>
      <c r="P583" s="10" t="str">
        <f>VLOOKUP(OrderDetails!O:O,Customers!A:B,2,)</f>
        <v>Customer 62</v>
      </c>
      <c r="Q583" s="10" t="str">
        <f>VLOOKUP(O:O,Customers!A:C,3,)</f>
        <v>Eldoret</v>
      </c>
      <c r="R583" s="10">
        <f>VLOOKUP(OrderDetails!C:C,Inventory!B:F,5,)</f>
        <v>31301.200000000001</v>
      </c>
      <c r="S583" s="10">
        <f>VLOOKUP(OrderDetails!B:B,Table8[[OrderID]:[DeliveryDays]],5,)</f>
        <v>6</v>
      </c>
    </row>
    <row r="584" spans="1:19" x14ac:dyDescent="0.25">
      <c r="A584" t="s">
        <v>2516</v>
      </c>
      <c r="B584" t="s">
        <v>966</v>
      </c>
      <c r="C584" t="s">
        <v>216</v>
      </c>
      <c r="D584">
        <v>16</v>
      </c>
      <c r="E584">
        <v>181.05</v>
      </c>
      <c r="F584">
        <v>287.89</v>
      </c>
      <c r="G584">
        <v>288.85000000000002</v>
      </c>
      <c r="H584">
        <v>4621.6000000000004</v>
      </c>
      <c r="I584">
        <v>2896.8</v>
      </c>
      <c r="J584">
        <v>1724.8</v>
      </c>
      <c r="K584">
        <v>0.37319999999999998</v>
      </c>
      <c r="L584" t="str">
        <f>VLOOKUP(C:C,Products!A:B,2,)</f>
        <v>Product 20</v>
      </c>
      <c r="M584" t="str">
        <f>VLOOKUP(C:C,Products!A:C,3,)</f>
        <v>Frozen</v>
      </c>
      <c r="N584" t="str">
        <f>VLOOKUP(B:B,Orders!A:C,3,)</f>
        <v>WH-KSM-003</v>
      </c>
      <c r="O584" s="10" t="str">
        <f>VLOOKUP(B:B,Orders!A:B,2,)</f>
        <v>CUST-000011</v>
      </c>
      <c r="P584" s="10" t="str">
        <f>VLOOKUP(OrderDetails!O:O,Customers!A:B,2,)</f>
        <v>Customer 11</v>
      </c>
      <c r="Q584" s="10" t="str">
        <f>VLOOKUP(O:O,Customers!A:C,3,)</f>
        <v>Nairobi</v>
      </c>
      <c r="R584" s="10">
        <f>VLOOKUP(OrderDetails!C:C,Inventory!B:F,5,)</f>
        <v>28786.95</v>
      </c>
      <c r="S584" s="10">
        <f>VLOOKUP(OrderDetails!B:B,Table8[[OrderID]:[DeliveryDays]],5,)</f>
        <v>3</v>
      </c>
    </row>
    <row r="585" spans="1:19" x14ac:dyDescent="0.25">
      <c r="A585" t="s">
        <v>2517</v>
      </c>
      <c r="B585" t="s">
        <v>704</v>
      </c>
      <c r="C585" t="s">
        <v>405</v>
      </c>
      <c r="D585">
        <v>25</v>
      </c>
      <c r="E585">
        <v>413.65</v>
      </c>
      <c r="F585">
        <v>588.37</v>
      </c>
      <c r="G585">
        <v>624.25</v>
      </c>
      <c r="H585">
        <v>15606.25</v>
      </c>
      <c r="I585">
        <v>10341.25</v>
      </c>
      <c r="J585">
        <v>5265</v>
      </c>
      <c r="K585">
        <v>0.33739999999999998</v>
      </c>
      <c r="L585" t="str">
        <f>VLOOKUP(C:C,Products!A:B,2,)</f>
        <v>Product 114</v>
      </c>
      <c r="M585" t="str">
        <f>VLOOKUP(C:C,Products!A:C,3,)</f>
        <v>Dairy</v>
      </c>
      <c r="N585" t="str">
        <f>VLOOKUP(B:B,Orders!A:C,3,)</f>
        <v>WH-NKR-004</v>
      </c>
      <c r="O585" s="10" t="str">
        <f>VLOOKUP(B:B,Orders!A:B,2,)</f>
        <v>CUST-000070</v>
      </c>
      <c r="P585" s="10" t="str">
        <f>VLOOKUP(OrderDetails!O:O,Customers!A:B,2,)</f>
        <v>Customer 70</v>
      </c>
      <c r="Q585" s="10" t="str">
        <f>VLOOKUP(O:O,Customers!A:C,3,)</f>
        <v>Mombasa</v>
      </c>
      <c r="R585" s="10">
        <f>VLOOKUP(OrderDetails!C:C,Inventory!B:F,5,)</f>
        <v>43846.9</v>
      </c>
      <c r="S585" s="10">
        <f>VLOOKUP(OrderDetails!B:B,Table8[[OrderID]:[DeliveryDays]],5,)</f>
        <v>2</v>
      </c>
    </row>
    <row r="586" spans="1:19" x14ac:dyDescent="0.25">
      <c r="A586" t="s">
        <v>2518</v>
      </c>
      <c r="B586" t="s">
        <v>659</v>
      </c>
      <c r="C586" t="s">
        <v>411</v>
      </c>
      <c r="D586">
        <v>46</v>
      </c>
      <c r="E586">
        <v>411.65</v>
      </c>
      <c r="F586">
        <v>555.02</v>
      </c>
      <c r="G586">
        <v>569.73</v>
      </c>
      <c r="H586">
        <v>26207.58</v>
      </c>
      <c r="I586">
        <v>18935.900000000001</v>
      </c>
      <c r="J586">
        <v>7271.68</v>
      </c>
      <c r="K586">
        <v>0.27750000000000002</v>
      </c>
      <c r="L586" t="str">
        <f>VLOOKUP(C:C,Products!A:B,2,)</f>
        <v>Product 117</v>
      </c>
      <c r="M586" t="str">
        <f>VLOOKUP(C:C,Products!A:C,3,)</f>
        <v>Household</v>
      </c>
      <c r="N586" t="str">
        <f>VLOOKUP(B:B,Orders!A:C,3,)</f>
        <v>WH-MSA-002</v>
      </c>
      <c r="O586" s="10" t="str">
        <f>VLOOKUP(B:B,Orders!A:B,2,)</f>
        <v>CUST-000052</v>
      </c>
      <c r="P586" s="10" t="str">
        <f>VLOOKUP(OrderDetails!O:O,Customers!A:B,2,)</f>
        <v>Customer 52</v>
      </c>
      <c r="Q586" s="10" t="str">
        <f>VLOOKUP(O:O,Customers!A:C,3,)</f>
        <v>Kisumu</v>
      </c>
      <c r="R586" s="10">
        <f>VLOOKUP(OrderDetails!C:C,Inventory!B:F,5,)</f>
        <v>41165</v>
      </c>
      <c r="S586" s="10">
        <f>VLOOKUP(OrderDetails!B:B,Table8[[OrderID]:[DeliveryDays]],5,)</f>
        <v>2</v>
      </c>
    </row>
    <row r="587" spans="1:19" x14ac:dyDescent="0.25">
      <c r="A587" t="s">
        <v>2519</v>
      </c>
      <c r="B587" t="s">
        <v>1540</v>
      </c>
      <c r="C587" t="s">
        <v>249</v>
      </c>
      <c r="D587">
        <v>38</v>
      </c>
      <c r="E587">
        <v>413.78</v>
      </c>
      <c r="F587">
        <v>552.28</v>
      </c>
      <c r="G587">
        <v>544.9</v>
      </c>
      <c r="H587">
        <v>20706.2</v>
      </c>
      <c r="I587">
        <v>15723.64</v>
      </c>
      <c r="J587">
        <v>4982.5600000000004</v>
      </c>
      <c r="K587">
        <v>0.24060000000000001</v>
      </c>
      <c r="L587" t="str">
        <f>VLOOKUP(C:C,Products!A:B,2,)</f>
        <v>Product 36</v>
      </c>
      <c r="M587" t="str">
        <f>VLOOKUP(C:C,Products!A:C,3,)</f>
        <v>Dairy</v>
      </c>
      <c r="N587" t="str">
        <f>VLOOKUP(B:B,Orders!A:C,3,)</f>
        <v>WH-KSM-003</v>
      </c>
      <c r="O587" s="10" t="str">
        <f>VLOOKUP(B:B,Orders!A:B,2,)</f>
        <v>CUST-000021</v>
      </c>
      <c r="P587" s="10" t="str">
        <f>VLOOKUP(OrderDetails!O:O,Customers!A:B,2,)</f>
        <v>Customer 21</v>
      </c>
      <c r="Q587" s="10" t="str">
        <f>VLOOKUP(O:O,Customers!A:C,3,)</f>
        <v>Eldoret</v>
      </c>
      <c r="R587" s="10">
        <f>VLOOKUP(OrderDetails!C:C,Inventory!B:F,5,)</f>
        <v>177511.62</v>
      </c>
      <c r="S587" s="10">
        <f>VLOOKUP(OrderDetails!B:B,Table8[[OrderID]:[DeliveryDays]],5,)</f>
        <v>3</v>
      </c>
    </row>
    <row r="588" spans="1:19" x14ac:dyDescent="0.25">
      <c r="A588" t="s">
        <v>2520</v>
      </c>
      <c r="B588" t="s">
        <v>1649</v>
      </c>
      <c r="C588" t="s">
        <v>241</v>
      </c>
      <c r="D588">
        <v>11</v>
      </c>
      <c r="E588">
        <v>126.74</v>
      </c>
      <c r="F588">
        <v>169.05</v>
      </c>
      <c r="G588">
        <v>169.1</v>
      </c>
      <c r="H588">
        <v>1860.1</v>
      </c>
      <c r="I588">
        <v>1394.14</v>
      </c>
      <c r="J588">
        <v>465.96</v>
      </c>
      <c r="K588">
        <v>0.2505</v>
      </c>
      <c r="L588" t="str">
        <f>VLOOKUP(C:C,Products!A:B,2,)</f>
        <v>Product 32</v>
      </c>
      <c r="M588" t="str">
        <f>VLOOKUP(C:C,Products!A:C,3,)</f>
        <v>Dairy</v>
      </c>
      <c r="N588" t="str">
        <f>VLOOKUP(B:B,Orders!A:C,3,)</f>
        <v>WH-KSM-003</v>
      </c>
      <c r="O588" s="10" t="str">
        <f>VLOOKUP(B:B,Orders!A:B,2,)</f>
        <v>CUST-000049</v>
      </c>
      <c r="P588" s="10" t="str">
        <f>VLOOKUP(OrderDetails!O:O,Customers!A:B,2,)</f>
        <v>Customer 49</v>
      </c>
      <c r="Q588" s="10" t="str">
        <f>VLOOKUP(O:O,Customers!A:C,3,)</f>
        <v>Nairobi</v>
      </c>
      <c r="R588" s="10">
        <f>VLOOKUP(OrderDetails!C:C,Inventory!B:F,5,)</f>
        <v>27249.1</v>
      </c>
      <c r="S588" s="10">
        <f>VLOOKUP(OrderDetails!B:B,Table8[[OrderID]:[DeliveryDays]],5,)</f>
        <v>6</v>
      </c>
    </row>
    <row r="589" spans="1:19" x14ac:dyDescent="0.25">
      <c r="A589" t="s">
        <v>2521</v>
      </c>
      <c r="B589" t="s">
        <v>788</v>
      </c>
      <c r="C589" t="s">
        <v>233</v>
      </c>
      <c r="D589">
        <v>49</v>
      </c>
      <c r="E589">
        <v>281.41000000000003</v>
      </c>
      <c r="F589">
        <v>401.27</v>
      </c>
      <c r="G589">
        <v>433.15</v>
      </c>
      <c r="H589">
        <v>21224.35</v>
      </c>
      <c r="I589">
        <v>13789.09</v>
      </c>
      <c r="J589">
        <v>7435.26</v>
      </c>
      <c r="K589">
        <v>0.3503</v>
      </c>
      <c r="L589" t="str">
        <f>VLOOKUP(C:C,Products!A:B,2,)</f>
        <v>Product 28</v>
      </c>
      <c r="M589" t="str">
        <f>VLOOKUP(C:C,Products!A:C,3,)</f>
        <v>Produce</v>
      </c>
      <c r="N589" t="str">
        <f>VLOOKUP(B:B,Orders!A:C,3,)</f>
        <v>WH-KSM-003</v>
      </c>
      <c r="O589" s="10" t="str">
        <f>VLOOKUP(B:B,Orders!A:B,2,)</f>
        <v>CUST-000024</v>
      </c>
      <c r="P589" s="10" t="str">
        <f>VLOOKUP(OrderDetails!O:O,Customers!A:B,2,)</f>
        <v>Customer 24</v>
      </c>
      <c r="Q589" s="10" t="str">
        <f>VLOOKUP(O:O,Customers!A:C,3,)</f>
        <v>Eldoret</v>
      </c>
      <c r="R589" s="10">
        <f>VLOOKUP(OrderDetails!C:C,Inventory!B:F,5,)</f>
        <v>26171.13</v>
      </c>
      <c r="S589" s="10">
        <f>VLOOKUP(OrderDetails!B:B,Table8[[OrderID]:[DeliveryDays]],5,)</f>
        <v>6</v>
      </c>
    </row>
    <row r="590" spans="1:19" x14ac:dyDescent="0.25">
      <c r="A590" t="s">
        <v>2522</v>
      </c>
      <c r="B590" t="s">
        <v>1891</v>
      </c>
      <c r="C590" t="s">
        <v>331</v>
      </c>
      <c r="D590">
        <v>39</v>
      </c>
      <c r="E590">
        <v>397.07</v>
      </c>
      <c r="F590">
        <v>597.23</v>
      </c>
      <c r="G590">
        <v>614.45000000000005</v>
      </c>
      <c r="H590">
        <v>23963.55</v>
      </c>
      <c r="I590">
        <v>15485.73</v>
      </c>
      <c r="J590">
        <v>8477.82</v>
      </c>
      <c r="K590">
        <v>0.3538</v>
      </c>
      <c r="L590" t="str">
        <f>VLOOKUP(C:C,Products!A:B,2,)</f>
        <v>Product 77</v>
      </c>
      <c r="M590" t="str">
        <f>VLOOKUP(C:C,Products!A:C,3,)</f>
        <v>Household</v>
      </c>
      <c r="N590" t="str">
        <f>VLOOKUP(B:B,Orders!A:C,3,)</f>
        <v>WH-NRB-001</v>
      </c>
      <c r="O590" s="10" t="str">
        <f>VLOOKUP(B:B,Orders!A:B,2,)</f>
        <v>CUST-000063</v>
      </c>
      <c r="P590" s="10" t="str">
        <f>VLOOKUP(OrderDetails!O:O,Customers!A:B,2,)</f>
        <v>Customer 63</v>
      </c>
      <c r="Q590" s="10" t="str">
        <f>VLOOKUP(O:O,Customers!A:C,3,)</f>
        <v>Nakuru</v>
      </c>
      <c r="R590" s="10">
        <f>VLOOKUP(OrderDetails!C:C,Inventory!B:F,5,)</f>
        <v>153269.01999999999</v>
      </c>
      <c r="S590" s="10">
        <f>VLOOKUP(OrderDetails!B:B,Table8[[OrderID]:[DeliveryDays]],5,)</f>
        <v>4</v>
      </c>
    </row>
    <row r="591" spans="1:19" x14ac:dyDescent="0.25">
      <c r="A591" t="s">
        <v>2523</v>
      </c>
      <c r="B591" t="s">
        <v>452</v>
      </c>
      <c r="C591" t="s">
        <v>173</v>
      </c>
      <c r="D591">
        <v>19</v>
      </c>
      <c r="E591">
        <v>218.54</v>
      </c>
      <c r="F591">
        <v>334.94</v>
      </c>
      <c r="G591">
        <v>344.74</v>
      </c>
      <c r="H591">
        <v>6550.06</v>
      </c>
      <c r="I591">
        <v>4152.26</v>
      </c>
      <c r="J591">
        <v>2397.8000000000002</v>
      </c>
      <c r="K591">
        <v>0.36609999999999998</v>
      </c>
      <c r="L591" t="str">
        <f>VLOOKUP(C:C,Products!A:B,2,)</f>
        <v>Product 1</v>
      </c>
      <c r="M591" t="str">
        <f>VLOOKUP(C:C,Products!A:C,3,)</f>
        <v>Snacks</v>
      </c>
      <c r="N591" t="str">
        <f>VLOOKUP(B:B,Orders!A:C,3,)</f>
        <v>WH-NKR-004</v>
      </c>
      <c r="O591" s="10" t="str">
        <f>VLOOKUP(B:B,Orders!A:B,2,)</f>
        <v>CUST-000049</v>
      </c>
      <c r="P591" s="10" t="str">
        <f>VLOOKUP(OrderDetails!O:O,Customers!A:B,2,)</f>
        <v>Customer 49</v>
      </c>
      <c r="Q591" s="10" t="str">
        <f>VLOOKUP(O:O,Customers!A:C,3,)</f>
        <v>Nairobi</v>
      </c>
      <c r="R591" s="10">
        <f>VLOOKUP(OrderDetails!C:C,Inventory!B:F,5,)</f>
        <v>23165.24</v>
      </c>
      <c r="S591" s="10">
        <f>VLOOKUP(OrderDetails!B:B,Table8[[OrderID]:[DeliveryDays]],5,)</f>
        <v>4</v>
      </c>
    </row>
    <row r="592" spans="1:19" x14ac:dyDescent="0.25">
      <c r="A592" t="s">
        <v>2524</v>
      </c>
      <c r="B592" t="s">
        <v>1475</v>
      </c>
      <c r="C592" t="s">
        <v>297</v>
      </c>
      <c r="D592">
        <v>5</v>
      </c>
      <c r="E592">
        <v>196.4</v>
      </c>
      <c r="F592">
        <v>254.95</v>
      </c>
      <c r="G592">
        <v>278.97000000000003</v>
      </c>
      <c r="H592">
        <v>1394.85</v>
      </c>
      <c r="I592">
        <v>982</v>
      </c>
      <c r="J592">
        <v>412.85</v>
      </c>
      <c r="K592">
        <v>0.29599999999999999</v>
      </c>
      <c r="L592" t="str">
        <f>VLOOKUP(C:C,Products!A:B,2,)</f>
        <v>Product 60</v>
      </c>
      <c r="M592" t="str">
        <f>VLOOKUP(C:C,Products!A:C,3,)</f>
        <v>Snacks</v>
      </c>
      <c r="N592" t="str">
        <f>VLOOKUP(B:B,Orders!A:C,3,)</f>
        <v>WH-NRB-001</v>
      </c>
      <c r="O592" s="10" t="str">
        <f>VLOOKUP(B:B,Orders!A:B,2,)</f>
        <v>CUST-000022</v>
      </c>
      <c r="P592" s="10" t="str">
        <f>VLOOKUP(OrderDetails!O:O,Customers!A:B,2,)</f>
        <v>Customer 22</v>
      </c>
      <c r="Q592" s="10" t="str">
        <f>VLOOKUP(O:O,Customers!A:C,3,)</f>
        <v>Nakuru</v>
      </c>
      <c r="R592" s="10">
        <f>VLOOKUP(OrderDetails!C:C,Inventory!B:F,5,)</f>
        <v>93682.8</v>
      </c>
      <c r="S592" s="10">
        <f>VLOOKUP(OrderDetails!B:B,Table8[[OrderID]:[DeliveryDays]],5,)</f>
        <v>3</v>
      </c>
    </row>
    <row r="593" spans="1:19" x14ac:dyDescent="0.25">
      <c r="A593" t="s">
        <v>2525</v>
      </c>
      <c r="B593" t="s">
        <v>1844</v>
      </c>
      <c r="C593" t="s">
        <v>289</v>
      </c>
      <c r="D593">
        <v>30</v>
      </c>
      <c r="E593">
        <v>464.84</v>
      </c>
      <c r="F593">
        <v>609.41999999999996</v>
      </c>
      <c r="G593">
        <v>608.28</v>
      </c>
      <c r="H593">
        <v>18248.400000000001</v>
      </c>
      <c r="I593">
        <v>13945.2</v>
      </c>
      <c r="J593">
        <v>4303.2</v>
      </c>
      <c r="K593">
        <v>0.23580000000000001</v>
      </c>
      <c r="L593" t="str">
        <f>VLOOKUP(C:C,Products!A:B,2,)</f>
        <v>Product 56</v>
      </c>
      <c r="M593" t="str">
        <f>VLOOKUP(C:C,Products!A:C,3,)</f>
        <v>Household</v>
      </c>
      <c r="N593" t="str">
        <f>VLOOKUP(B:B,Orders!A:C,3,)</f>
        <v>WH-MSA-002</v>
      </c>
      <c r="O593" s="10" t="str">
        <f>VLOOKUP(B:B,Orders!A:B,2,)</f>
        <v>CUST-000037</v>
      </c>
      <c r="P593" s="10" t="str">
        <f>VLOOKUP(OrderDetails!O:O,Customers!A:B,2,)</f>
        <v>Customer 37</v>
      </c>
      <c r="Q593" s="10" t="str">
        <f>VLOOKUP(O:O,Customers!A:C,3,)</f>
        <v>Eldoret</v>
      </c>
      <c r="R593" s="10">
        <f>VLOOKUP(OrderDetails!C:C,Inventory!B:F,5,)</f>
        <v>192443.76</v>
      </c>
      <c r="S593" s="10">
        <f>VLOOKUP(OrderDetails!B:B,Table8[[OrderID]:[DeliveryDays]],5,)</f>
        <v>4</v>
      </c>
    </row>
    <row r="594" spans="1:19" x14ac:dyDescent="0.25">
      <c r="A594" t="s">
        <v>2526</v>
      </c>
      <c r="B594" t="s">
        <v>933</v>
      </c>
      <c r="C594" t="s">
        <v>247</v>
      </c>
      <c r="D594">
        <v>39</v>
      </c>
      <c r="E594">
        <v>484.53</v>
      </c>
      <c r="F594">
        <v>772.81</v>
      </c>
      <c r="G594">
        <v>789.76</v>
      </c>
      <c r="H594">
        <v>30800.639999999999</v>
      </c>
      <c r="I594">
        <v>18896.669999999998</v>
      </c>
      <c r="J594">
        <v>11903.97</v>
      </c>
      <c r="K594">
        <v>0.38650000000000001</v>
      </c>
      <c r="L594" t="str">
        <f>VLOOKUP(C:C,Products!A:B,2,)</f>
        <v>Product 35</v>
      </c>
      <c r="M594" t="str">
        <f>VLOOKUP(C:C,Products!A:C,3,)</f>
        <v>Dairy</v>
      </c>
      <c r="N594" t="str">
        <f>VLOOKUP(B:B,Orders!A:C,3,)</f>
        <v>WH-KSM-003</v>
      </c>
      <c r="O594" s="10" t="str">
        <f>VLOOKUP(B:B,Orders!A:B,2,)</f>
        <v>CUST-000027</v>
      </c>
      <c r="P594" s="10" t="str">
        <f>VLOOKUP(OrderDetails!O:O,Customers!A:B,2,)</f>
        <v>Customer 27</v>
      </c>
      <c r="Q594" s="10" t="str">
        <f>VLOOKUP(O:O,Customers!A:C,3,)</f>
        <v>Eldoret</v>
      </c>
      <c r="R594" s="10">
        <f>VLOOKUP(OrderDetails!C:C,Inventory!B:F,5,)</f>
        <v>63957.96</v>
      </c>
      <c r="S594" s="10">
        <f>VLOOKUP(OrderDetails!B:B,Table8[[OrderID]:[DeliveryDays]],5,)</f>
        <v>6</v>
      </c>
    </row>
    <row r="595" spans="1:19" x14ac:dyDescent="0.25">
      <c r="A595" t="s">
        <v>2527</v>
      </c>
      <c r="B595" t="s">
        <v>1751</v>
      </c>
      <c r="C595" t="s">
        <v>401</v>
      </c>
      <c r="D595">
        <v>29</v>
      </c>
      <c r="E595">
        <v>122.55</v>
      </c>
      <c r="F595">
        <v>174.75</v>
      </c>
      <c r="G595">
        <v>187.29</v>
      </c>
      <c r="H595">
        <v>5431.41</v>
      </c>
      <c r="I595">
        <v>3553.95</v>
      </c>
      <c r="J595">
        <v>1877.46</v>
      </c>
      <c r="K595">
        <v>0.34570000000000001</v>
      </c>
      <c r="L595" t="str">
        <f>VLOOKUP(C:C,Products!A:B,2,)</f>
        <v>Product 112</v>
      </c>
      <c r="M595" t="str">
        <f>VLOOKUP(C:C,Products!A:C,3,)</f>
        <v>Beverages</v>
      </c>
      <c r="N595" t="str">
        <f>VLOOKUP(B:B,Orders!A:C,3,)</f>
        <v>WH-NRB-001</v>
      </c>
      <c r="O595" s="10" t="str">
        <f>VLOOKUP(B:B,Orders!A:B,2,)</f>
        <v>CUST-000050</v>
      </c>
      <c r="P595" s="10" t="str">
        <f>VLOOKUP(OrderDetails!O:O,Customers!A:B,2,)</f>
        <v>Customer 50</v>
      </c>
      <c r="Q595" s="10" t="str">
        <f>VLOOKUP(O:O,Customers!A:C,3,)</f>
        <v>Eldoret</v>
      </c>
      <c r="R595" s="10">
        <f>VLOOKUP(OrderDetails!C:C,Inventory!B:F,5,)</f>
        <v>16421.7</v>
      </c>
      <c r="S595" s="10">
        <f>VLOOKUP(OrderDetails!B:B,Table8[[OrderID]:[DeliveryDays]],5,)</f>
        <v>2</v>
      </c>
    </row>
    <row r="596" spans="1:19" x14ac:dyDescent="0.25">
      <c r="A596" t="s">
        <v>2528</v>
      </c>
      <c r="B596" t="s">
        <v>1789</v>
      </c>
      <c r="C596" t="s">
        <v>237</v>
      </c>
      <c r="D596">
        <v>46</v>
      </c>
      <c r="E596">
        <v>70.900000000000006</v>
      </c>
      <c r="F596">
        <v>95.54</v>
      </c>
      <c r="G596">
        <v>101.64</v>
      </c>
      <c r="H596">
        <v>4675.4399999999996</v>
      </c>
      <c r="I596">
        <v>3261.4</v>
      </c>
      <c r="J596">
        <v>1414.04</v>
      </c>
      <c r="K596">
        <v>0.3024</v>
      </c>
      <c r="L596" t="str">
        <f>VLOOKUP(C:C,Products!A:B,2,)</f>
        <v>Product 30</v>
      </c>
      <c r="M596" t="str">
        <f>VLOOKUP(C:C,Products!A:C,3,)</f>
        <v>Dairy</v>
      </c>
      <c r="N596" t="str">
        <f>VLOOKUP(B:B,Orders!A:C,3,)</f>
        <v>WH-NRB-001</v>
      </c>
      <c r="O596" s="10" t="str">
        <f>VLOOKUP(B:B,Orders!A:B,2,)</f>
        <v>CUST-000062</v>
      </c>
      <c r="P596" s="10" t="str">
        <f>VLOOKUP(OrderDetails!O:O,Customers!A:B,2,)</f>
        <v>Customer 62</v>
      </c>
      <c r="Q596" s="10" t="str">
        <f>VLOOKUP(O:O,Customers!A:C,3,)</f>
        <v>Eldoret</v>
      </c>
      <c r="R596" s="10">
        <f>VLOOKUP(OrderDetails!C:C,Inventory!B:F,5,)</f>
        <v>19072.099999999999</v>
      </c>
      <c r="S596" s="10">
        <f>VLOOKUP(OrderDetails!B:B,Table8[[OrderID]:[DeliveryDays]],5,)</f>
        <v>3</v>
      </c>
    </row>
    <row r="597" spans="1:19" x14ac:dyDescent="0.25">
      <c r="A597" t="s">
        <v>2529</v>
      </c>
      <c r="B597" t="s">
        <v>693</v>
      </c>
      <c r="C597" t="s">
        <v>285</v>
      </c>
      <c r="D597">
        <v>19</v>
      </c>
      <c r="E597">
        <v>452.67</v>
      </c>
      <c r="F597">
        <v>601.72</v>
      </c>
      <c r="G597">
        <v>595.62</v>
      </c>
      <c r="H597">
        <v>11316.78</v>
      </c>
      <c r="I597">
        <v>8600.73</v>
      </c>
      <c r="J597">
        <v>2716.05</v>
      </c>
      <c r="K597">
        <v>0.24</v>
      </c>
      <c r="L597" t="str">
        <f>VLOOKUP(C:C,Products!A:B,2,)</f>
        <v>Product 54</v>
      </c>
      <c r="M597" t="str">
        <f>VLOOKUP(C:C,Products!A:C,3,)</f>
        <v>Snacks</v>
      </c>
      <c r="N597" t="str">
        <f>VLOOKUP(B:B,Orders!A:C,3,)</f>
        <v>WH-NKR-004</v>
      </c>
      <c r="O597" s="10" t="str">
        <f>VLOOKUP(B:B,Orders!A:B,2,)</f>
        <v>CUST-000032</v>
      </c>
      <c r="P597" s="10" t="str">
        <f>VLOOKUP(OrderDetails!O:O,Customers!A:B,2,)</f>
        <v>Customer 32</v>
      </c>
      <c r="Q597" s="10" t="str">
        <f>VLOOKUP(O:O,Customers!A:C,3,)</f>
        <v>Mombasa</v>
      </c>
      <c r="R597" s="10">
        <f>VLOOKUP(OrderDetails!C:C,Inventory!B:F,5,)</f>
        <v>218639.61</v>
      </c>
      <c r="S597" s="10">
        <f>VLOOKUP(OrderDetails!B:B,Table8[[OrderID]:[DeliveryDays]],5,)</f>
        <v>3</v>
      </c>
    </row>
    <row r="598" spans="1:19" x14ac:dyDescent="0.25">
      <c r="A598" t="s">
        <v>2530</v>
      </c>
      <c r="B598" t="s">
        <v>887</v>
      </c>
      <c r="C598" t="s">
        <v>249</v>
      </c>
      <c r="D598">
        <v>26</v>
      </c>
      <c r="E598">
        <v>413.78</v>
      </c>
      <c r="F598">
        <v>552.28</v>
      </c>
      <c r="G598">
        <v>537.17999999999995</v>
      </c>
      <c r="H598">
        <v>13966.68</v>
      </c>
      <c r="I598">
        <v>10758.28</v>
      </c>
      <c r="J598">
        <v>3208.4</v>
      </c>
      <c r="K598">
        <v>0.22969999999999999</v>
      </c>
      <c r="L598" t="str">
        <f>VLOOKUP(C:C,Products!A:B,2,)</f>
        <v>Product 36</v>
      </c>
      <c r="M598" t="str">
        <f>VLOOKUP(C:C,Products!A:C,3,)</f>
        <v>Dairy</v>
      </c>
      <c r="N598" t="str">
        <f>VLOOKUP(B:B,Orders!A:C,3,)</f>
        <v>WH-NRB-001</v>
      </c>
      <c r="O598" s="10" t="str">
        <f>VLOOKUP(B:B,Orders!A:B,2,)</f>
        <v>CUST-000066</v>
      </c>
      <c r="P598" s="10" t="str">
        <f>VLOOKUP(OrderDetails!O:O,Customers!A:B,2,)</f>
        <v>Customer 66</v>
      </c>
      <c r="Q598" s="10" t="str">
        <f>VLOOKUP(O:O,Customers!A:C,3,)</f>
        <v>Kisumu</v>
      </c>
      <c r="R598" s="10">
        <f>VLOOKUP(OrderDetails!C:C,Inventory!B:F,5,)</f>
        <v>177511.62</v>
      </c>
      <c r="S598" s="10">
        <f>VLOOKUP(OrderDetails!B:B,Table8[[OrderID]:[DeliveryDays]],5,)</f>
        <v>3</v>
      </c>
    </row>
    <row r="599" spans="1:19" x14ac:dyDescent="0.25">
      <c r="A599" t="s">
        <v>2531</v>
      </c>
      <c r="B599" t="s">
        <v>882</v>
      </c>
      <c r="C599" t="s">
        <v>287</v>
      </c>
      <c r="D599">
        <v>10</v>
      </c>
      <c r="E599">
        <v>319.05</v>
      </c>
      <c r="F599">
        <v>470.86</v>
      </c>
      <c r="G599">
        <v>496.81</v>
      </c>
      <c r="H599">
        <v>4968.1000000000004</v>
      </c>
      <c r="I599">
        <v>3190.5</v>
      </c>
      <c r="J599">
        <v>1777.6</v>
      </c>
      <c r="K599">
        <v>0.35780000000000001</v>
      </c>
      <c r="L599" t="str">
        <f>VLOOKUP(C:C,Products!A:B,2,)</f>
        <v>Product 55</v>
      </c>
      <c r="M599" t="str">
        <f>VLOOKUP(C:C,Products!A:C,3,)</f>
        <v>Beverages</v>
      </c>
      <c r="N599" t="str">
        <f>VLOOKUP(B:B,Orders!A:C,3,)</f>
        <v>WH-NRB-001</v>
      </c>
      <c r="O599" s="10" t="str">
        <f>VLOOKUP(B:B,Orders!A:B,2,)</f>
        <v>CUST-000023</v>
      </c>
      <c r="P599" s="10" t="str">
        <f>VLOOKUP(OrderDetails!O:O,Customers!A:B,2,)</f>
        <v>Customer 23</v>
      </c>
      <c r="Q599" s="10" t="str">
        <f>VLOOKUP(O:O,Customers!A:C,3,)</f>
        <v>Nairobi</v>
      </c>
      <c r="R599" s="10">
        <f>VLOOKUP(OrderDetails!C:C,Inventory!B:F,5,)</f>
        <v>62852.85</v>
      </c>
      <c r="S599" s="10">
        <f>VLOOKUP(OrderDetails!B:B,Table8[[OrderID]:[DeliveryDays]],5,)</f>
        <v>4</v>
      </c>
    </row>
    <row r="600" spans="1:19" x14ac:dyDescent="0.25">
      <c r="A600" t="s">
        <v>2532</v>
      </c>
      <c r="B600" t="s">
        <v>1810</v>
      </c>
      <c r="C600" t="s">
        <v>355</v>
      </c>
      <c r="D600">
        <v>19</v>
      </c>
      <c r="E600">
        <v>449.25</v>
      </c>
      <c r="F600">
        <v>562.36</v>
      </c>
      <c r="G600">
        <v>555.98</v>
      </c>
      <c r="H600">
        <v>10563.62</v>
      </c>
      <c r="I600">
        <v>8535.75</v>
      </c>
      <c r="J600">
        <v>2027.87</v>
      </c>
      <c r="K600">
        <v>0.192</v>
      </c>
      <c r="L600" t="str">
        <f>VLOOKUP(C:C,Products!A:B,2,)</f>
        <v>Product 89</v>
      </c>
      <c r="M600" t="str">
        <f>VLOOKUP(C:C,Products!A:C,3,)</f>
        <v>Frozen</v>
      </c>
      <c r="N600" t="str">
        <f>VLOOKUP(B:B,Orders!A:C,3,)</f>
        <v>WH-NKR-004</v>
      </c>
      <c r="O600" s="10" t="str">
        <f>VLOOKUP(B:B,Orders!A:B,2,)</f>
        <v>CUST-000001</v>
      </c>
      <c r="P600" s="10" t="str">
        <f>VLOOKUP(OrderDetails!O:O,Customers!A:B,2,)</f>
        <v>Customer 1</v>
      </c>
      <c r="Q600" s="10" t="str">
        <f>VLOOKUP(O:O,Customers!A:C,3,)</f>
        <v>Eldoret</v>
      </c>
      <c r="R600" s="10">
        <f>VLOOKUP(OrderDetails!C:C,Inventory!B:F,5,)</f>
        <v>146455.5</v>
      </c>
      <c r="S600" s="10">
        <f>VLOOKUP(OrderDetails!B:B,Table8[[OrderID]:[DeliveryDays]],5,)</f>
        <v>2</v>
      </c>
    </row>
    <row r="601" spans="1:19" x14ac:dyDescent="0.25">
      <c r="A601" t="s">
        <v>2533</v>
      </c>
      <c r="B601" t="s">
        <v>1518</v>
      </c>
      <c r="C601" t="s">
        <v>337</v>
      </c>
      <c r="D601">
        <v>28</v>
      </c>
      <c r="E601">
        <v>102.14</v>
      </c>
      <c r="F601">
        <v>155.55000000000001</v>
      </c>
      <c r="G601">
        <v>169.3</v>
      </c>
      <c r="H601">
        <v>4740.3999999999996</v>
      </c>
      <c r="I601">
        <v>2859.92</v>
      </c>
      <c r="J601">
        <v>1880.48</v>
      </c>
      <c r="K601">
        <v>0.3967</v>
      </c>
      <c r="L601" t="str">
        <f>VLOOKUP(C:C,Products!A:B,2,)</f>
        <v>Product 80</v>
      </c>
      <c r="M601" t="str">
        <f>VLOOKUP(C:C,Products!A:C,3,)</f>
        <v>Frozen</v>
      </c>
      <c r="N601" t="str">
        <f>VLOOKUP(B:B,Orders!A:C,3,)</f>
        <v>WH-NKR-004</v>
      </c>
      <c r="O601" s="10" t="str">
        <f>VLOOKUP(B:B,Orders!A:B,2,)</f>
        <v>CUST-000053</v>
      </c>
      <c r="P601" s="10" t="str">
        <f>VLOOKUP(OrderDetails!O:O,Customers!A:B,2,)</f>
        <v>Customer 53</v>
      </c>
      <c r="Q601" s="10" t="str">
        <f>VLOOKUP(O:O,Customers!A:C,3,)</f>
        <v>Eldoret</v>
      </c>
      <c r="R601" s="10">
        <f>VLOOKUP(OrderDetails!C:C,Inventory!B:F,5,)</f>
        <v>43103.08</v>
      </c>
      <c r="S601" s="10">
        <f>VLOOKUP(OrderDetails!B:B,Table8[[OrderID]:[DeliveryDays]],5,)</f>
        <v>2</v>
      </c>
    </row>
    <row r="602" spans="1:19" x14ac:dyDescent="0.25">
      <c r="A602" t="s">
        <v>2534</v>
      </c>
      <c r="B602" t="s">
        <v>1433</v>
      </c>
      <c r="C602" t="s">
        <v>293</v>
      </c>
      <c r="D602">
        <v>25</v>
      </c>
      <c r="E602">
        <v>138.19</v>
      </c>
      <c r="F602">
        <v>191.44</v>
      </c>
      <c r="G602">
        <v>185.58</v>
      </c>
      <c r="H602">
        <v>4639.5</v>
      </c>
      <c r="I602">
        <v>3454.75</v>
      </c>
      <c r="J602">
        <v>1184.75</v>
      </c>
      <c r="K602">
        <v>0.25540000000000002</v>
      </c>
      <c r="L602" t="str">
        <f>VLOOKUP(C:C,Products!A:B,2,)</f>
        <v>Product 58</v>
      </c>
      <c r="M602" t="str">
        <f>VLOOKUP(C:C,Products!A:C,3,)</f>
        <v>Snacks</v>
      </c>
      <c r="N602" t="str">
        <f>VLOOKUP(B:B,Orders!A:C,3,)</f>
        <v>WH-NKR-004</v>
      </c>
      <c r="O602" s="10" t="str">
        <f>VLOOKUP(B:B,Orders!A:B,2,)</f>
        <v>CUST-000068</v>
      </c>
      <c r="P602" s="10" t="str">
        <f>VLOOKUP(OrderDetails!O:O,Customers!A:B,2,)</f>
        <v>Customer 68</v>
      </c>
      <c r="Q602" s="10" t="str">
        <f>VLOOKUP(O:O,Customers!A:C,3,)</f>
        <v>Kisumu</v>
      </c>
      <c r="R602" s="10">
        <f>VLOOKUP(OrderDetails!C:C,Inventory!B:F,5,)</f>
        <v>14233.57</v>
      </c>
      <c r="S602" s="10">
        <f>VLOOKUP(OrderDetails!B:B,Table8[[OrderID]:[DeliveryDays]],5,)</f>
        <v>6</v>
      </c>
    </row>
    <row r="603" spans="1:19" x14ac:dyDescent="0.25">
      <c r="A603" t="s">
        <v>2535</v>
      </c>
      <c r="B603" t="s">
        <v>1289</v>
      </c>
      <c r="C603" t="s">
        <v>343</v>
      </c>
      <c r="D603">
        <v>11</v>
      </c>
      <c r="E603">
        <v>198.9</v>
      </c>
      <c r="F603">
        <v>259.88</v>
      </c>
      <c r="G603">
        <v>259.29000000000002</v>
      </c>
      <c r="H603">
        <v>2852.19</v>
      </c>
      <c r="I603">
        <v>2187.9</v>
      </c>
      <c r="J603">
        <v>664.29</v>
      </c>
      <c r="K603">
        <v>0.2329</v>
      </c>
      <c r="L603" t="str">
        <f>VLOOKUP(C:C,Products!A:B,2,)</f>
        <v>Product 83</v>
      </c>
      <c r="M603" t="str">
        <f>VLOOKUP(C:C,Products!A:C,3,)</f>
        <v>Snacks</v>
      </c>
      <c r="N603" t="str">
        <f>VLOOKUP(B:B,Orders!A:C,3,)</f>
        <v>WH-NKR-004</v>
      </c>
      <c r="O603" s="10" t="str">
        <f>VLOOKUP(B:B,Orders!A:B,2,)</f>
        <v>CUST-000079</v>
      </c>
      <c r="P603" s="10" t="str">
        <f>VLOOKUP(OrderDetails!O:O,Customers!A:B,2,)</f>
        <v>Customer 79</v>
      </c>
      <c r="Q603" s="10" t="str">
        <f>VLOOKUP(O:O,Customers!A:C,3,)</f>
        <v>Mombasa</v>
      </c>
      <c r="R603" s="10">
        <f>VLOOKUP(OrderDetails!C:C,Inventory!B:F,5,)</f>
        <v>72399.600000000006</v>
      </c>
      <c r="S603" s="10">
        <f>VLOOKUP(OrderDetails!B:B,Table8[[OrderID]:[DeliveryDays]],5,)</f>
        <v>1</v>
      </c>
    </row>
    <row r="604" spans="1:19" x14ac:dyDescent="0.25">
      <c r="A604" t="s">
        <v>2536</v>
      </c>
      <c r="B604" t="s">
        <v>1862</v>
      </c>
      <c r="C604" t="s">
        <v>307</v>
      </c>
      <c r="D604">
        <v>33</v>
      </c>
      <c r="E604">
        <v>176.42</v>
      </c>
      <c r="F604">
        <v>236.45</v>
      </c>
      <c r="G604">
        <v>226.57</v>
      </c>
      <c r="H604">
        <v>7476.81</v>
      </c>
      <c r="I604">
        <v>5821.86</v>
      </c>
      <c r="J604">
        <v>1654.95</v>
      </c>
      <c r="K604">
        <v>0.2213</v>
      </c>
      <c r="L604" t="str">
        <f>VLOOKUP(C:C,Products!A:B,2,)</f>
        <v>Product 65</v>
      </c>
      <c r="M604" t="str">
        <f>VLOOKUP(C:C,Products!A:C,3,)</f>
        <v>Beverages</v>
      </c>
      <c r="N604" t="str">
        <f>VLOOKUP(B:B,Orders!A:C,3,)</f>
        <v>WH-NKR-004</v>
      </c>
      <c r="O604" s="10" t="str">
        <f>VLOOKUP(B:B,Orders!A:B,2,)</f>
        <v>CUST-000015</v>
      </c>
      <c r="P604" s="10" t="str">
        <f>VLOOKUP(OrderDetails!O:O,Customers!A:B,2,)</f>
        <v>Customer 15</v>
      </c>
      <c r="Q604" s="10" t="str">
        <f>VLOOKUP(O:O,Customers!A:C,3,)</f>
        <v>Nairobi</v>
      </c>
      <c r="R604" s="10">
        <f>VLOOKUP(OrderDetails!C:C,Inventory!B:F,5,)</f>
        <v>54866.62</v>
      </c>
      <c r="S604" s="10">
        <f>VLOOKUP(OrderDetails!B:B,Table8[[OrderID]:[DeliveryDays]],5,)</f>
        <v>1</v>
      </c>
    </row>
    <row r="605" spans="1:19" x14ac:dyDescent="0.25">
      <c r="A605" t="s">
        <v>2537</v>
      </c>
      <c r="B605" t="s">
        <v>917</v>
      </c>
      <c r="C605" t="s">
        <v>315</v>
      </c>
      <c r="D605">
        <v>36</v>
      </c>
      <c r="E605">
        <v>83.55</v>
      </c>
      <c r="F605">
        <v>119.93</v>
      </c>
      <c r="G605">
        <v>126.59</v>
      </c>
      <c r="H605">
        <v>4557.24</v>
      </c>
      <c r="I605">
        <v>3007.8</v>
      </c>
      <c r="J605">
        <v>1549.44</v>
      </c>
      <c r="K605">
        <v>0.34</v>
      </c>
      <c r="L605" t="str">
        <f>VLOOKUP(C:C,Products!A:B,2,)</f>
        <v>Product 69</v>
      </c>
      <c r="M605" t="str">
        <f>VLOOKUP(C:C,Products!A:C,3,)</f>
        <v>Household</v>
      </c>
      <c r="N605" t="str">
        <f>VLOOKUP(B:B,Orders!A:C,3,)</f>
        <v>WH-NKR-004</v>
      </c>
      <c r="O605" s="10" t="str">
        <f>VLOOKUP(B:B,Orders!A:B,2,)</f>
        <v>CUST-000038</v>
      </c>
      <c r="P605" s="10" t="str">
        <f>VLOOKUP(OrderDetails!O:O,Customers!A:B,2,)</f>
        <v>Customer 38</v>
      </c>
      <c r="Q605" s="10" t="str">
        <f>VLOOKUP(O:O,Customers!A:C,3,)</f>
        <v>Nakuru</v>
      </c>
      <c r="R605" s="10">
        <f>VLOOKUP(OrderDetails!C:C,Inventory!B:F,5,)</f>
        <v>24730.799999999999</v>
      </c>
      <c r="S605" s="10">
        <f>VLOOKUP(OrderDetails!B:B,Table8[[OrderID]:[DeliveryDays]],5,)</f>
        <v>1</v>
      </c>
    </row>
    <row r="606" spans="1:19" x14ac:dyDescent="0.25">
      <c r="A606" t="s">
        <v>2538</v>
      </c>
      <c r="B606" t="s">
        <v>1499</v>
      </c>
      <c r="C606" t="s">
        <v>279</v>
      </c>
      <c r="D606">
        <v>36</v>
      </c>
      <c r="E606">
        <v>486.31</v>
      </c>
      <c r="F606">
        <v>723.21</v>
      </c>
      <c r="G606">
        <v>783.74</v>
      </c>
      <c r="H606">
        <v>28214.639999999999</v>
      </c>
      <c r="I606">
        <v>17507.16</v>
      </c>
      <c r="J606">
        <v>10707.48</v>
      </c>
      <c r="K606">
        <v>0.3795</v>
      </c>
      <c r="L606" t="str">
        <f>VLOOKUP(C:C,Products!A:B,2,)</f>
        <v>Product 51</v>
      </c>
      <c r="M606" t="str">
        <f>VLOOKUP(C:C,Products!A:C,3,)</f>
        <v>Beverages</v>
      </c>
      <c r="N606" t="str">
        <f>VLOOKUP(B:B,Orders!A:C,3,)</f>
        <v>WH-NKR-004</v>
      </c>
      <c r="O606" s="10" t="str">
        <f>VLOOKUP(B:B,Orders!A:B,2,)</f>
        <v>CUST-000012</v>
      </c>
      <c r="P606" s="10" t="str">
        <f>VLOOKUP(OrderDetails!O:O,Customers!A:B,2,)</f>
        <v>Customer 12</v>
      </c>
      <c r="Q606" s="10" t="str">
        <f>VLOOKUP(O:O,Customers!A:C,3,)</f>
        <v>Eldoret</v>
      </c>
      <c r="R606" s="10">
        <f>VLOOKUP(OrderDetails!C:C,Inventory!B:F,5,)</f>
        <v>231969.87</v>
      </c>
      <c r="S606" s="10">
        <f>VLOOKUP(OrderDetails!B:B,Table8[[OrderID]:[DeliveryDays]],5,)</f>
        <v>1</v>
      </c>
    </row>
    <row r="607" spans="1:19" x14ac:dyDescent="0.25">
      <c r="A607" t="s">
        <v>2539</v>
      </c>
      <c r="B607" t="s">
        <v>990</v>
      </c>
      <c r="C607" t="s">
        <v>220</v>
      </c>
      <c r="D607">
        <v>9</v>
      </c>
      <c r="E607">
        <v>112.77</v>
      </c>
      <c r="F607">
        <v>150.9</v>
      </c>
      <c r="G607">
        <v>157.75</v>
      </c>
      <c r="H607">
        <v>1419.75</v>
      </c>
      <c r="I607">
        <v>1014.93</v>
      </c>
      <c r="J607">
        <v>404.82</v>
      </c>
      <c r="K607">
        <v>0.28510000000000002</v>
      </c>
      <c r="L607" t="str">
        <f>VLOOKUP(C:C,Products!A:B,2,)</f>
        <v>Product 22</v>
      </c>
      <c r="M607" t="str">
        <f>VLOOKUP(C:C,Products!A:C,3,)</f>
        <v>Produce</v>
      </c>
      <c r="N607" t="str">
        <f>VLOOKUP(B:B,Orders!A:C,3,)</f>
        <v>WH-MSA-002</v>
      </c>
      <c r="O607" s="10" t="str">
        <f>VLOOKUP(B:B,Orders!A:B,2,)</f>
        <v>CUST-000035</v>
      </c>
      <c r="P607" s="10" t="str">
        <f>VLOOKUP(OrderDetails!O:O,Customers!A:B,2,)</f>
        <v>Customer 35</v>
      </c>
      <c r="Q607" s="10" t="str">
        <f>VLOOKUP(O:O,Customers!A:C,3,)</f>
        <v>Nairobi</v>
      </c>
      <c r="R607" s="10">
        <f>VLOOKUP(OrderDetails!C:C,Inventory!B:F,5,)</f>
        <v>35409.78</v>
      </c>
      <c r="S607" s="10">
        <f>VLOOKUP(OrderDetails!B:B,Table8[[OrderID]:[DeliveryDays]],5,)</f>
        <v>4</v>
      </c>
    </row>
    <row r="608" spans="1:19" x14ac:dyDescent="0.25">
      <c r="A608" t="s">
        <v>2540</v>
      </c>
      <c r="B608" t="s">
        <v>1552</v>
      </c>
      <c r="C608" t="s">
        <v>353</v>
      </c>
      <c r="D608">
        <v>8</v>
      </c>
      <c r="E608">
        <v>336.9</v>
      </c>
      <c r="F608">
        <v>499.36</v>
      </c>
      <c r="G608">
        <v>544.63</v>
      </c>
      <c r="H608">
        <v>4357.04</v>
      </c>
      <c r="I608">
        <v>2695.2</v>
      </c>
      <c r="J608">
        <v>1661.84</v>
      </c>
      <c r="K608">
        <v>0.38140000000000002</v>
      </c>
      <c r="L608" t="str">
        <f>VLOOKUP(C:C,Products!A:B,2,)</f>
        <v>Product 88</v>
      </c>
      <c r="M608" t="str">
        <f>VLOOKUP(C:C,Products!A:C,3,)</f>
        <v>Household</v>
      </c>
      <c r="N608" t="str">
        <f>VLOOKUP(B:B,Orders!A:C,3,)</f>
        <v>WH-KSM-003</v>
      </c>
      <c r="O608" s="10" t="str">
        <f>VLOOKUP(B:B,Orders!A:B,2,)</f>
        <v>CUST-000041</v>
      </c>
      <c r="P608" s="10" t="str">
        <f>VLOOKUP(OrderDetails!O:O,Customers!A:B,2,)</f>
        <v>Customer 41</v>
      </c>
      <c r="Q608" s="10" t="str">
        <f>VLOOKUP(O:O,Customers!A:C,3,)</f>
        <v>Nakuru</v>
      </c>
      <c r="R608" s="10">
        <f>VLOOKUP(OrderDetails!C:C,Inventory!B:F,5,)</f>
        <v>34700.699999999997</v>
      </c>
      <c r="S608" s="10">
        <f>VLOOKUP(OrderDetails!B:B,Table8[[OrderID]:[DeliveryDays]],5,)</f>
        <v>4</v>
      </c>
    </row>
    <row r="609" spans="1:19" x14ac:dyDescent="0.25">
      <c r="A609" t="s">
        <v>2541</v>
      </c>
      <c r="B609" t="s">
        <v>642</v>
      </c>
      <c r="C609" t="s">
        <v>391</v>
      </c>
      <c r="D609">
        <v>26</v>
      </c>
      <c r="E609">
        <v>234.67</v>
      </c>
      <c r="F609">
        <v>373.26</v>
      </c>
      <c r="G609">
        <v>361.79</v>
      </c>
      <c r="H609">
        <v>9406.5400000000009</v>
      </c>
      <c r="I609">
        <v>6101.42</v>
      </c>
      <c r="J609">
        <v>3305.12</v>
      </c>
      <c r="K609">
        <v>0.35139999999999999</v>
      </c>
      <c r="L609" t="str">
        <f>VLOOKUP(C:C,Products!A:B,2,)</f>
        <v>Product 107</v>
      </c>
      <c r="M609" t="str">
        <f>VLOOKUP(C:C,Products!A:C,3,)</f>
        <v>Frozen</v>
      </c>
      <c r="N609" t="str">
        <f>VLOOKUP(B:B,Orders!A:C,3,)</f>
        <v>WH-NKR-004</v>
      </c>
      <c r="O609" s="10" t="str">
        <f>VLOOKUP(B:B,Orders!A:B,2,)</f>
        <v>CUST-000057</v>
      </c>
      <c r="P609" s="10" t="str">
        <f>VLOOKUP(OrderDetails!O:O,Customers!A:B,2,)</f>
        <v>Customer 57</v>
      </c>
      <c r="Q609" s="10" t="str">
        <f>VLOOKUP(O:O,Customers!A:C,3,)</f>
        <v>Nairobi</v>
      </c>
      <c r="R609" s="10">
        <f>VLOOKUP(OrderDetails!C:C,Inventory!B:F,5,)</f>
        <v>91755.97</v>
      </c>
      <c r="S609" s="10">
        <f>VLOOKUP(OrderDetails!B:B,Table8[[OrderID]:[DeliveryDays]],5,)</f>
        <v>4</v>
      </c>
    </row>
    <row r="610" spans="1:19" x14ac:dyDescent="0.25">
      <c r="A610" t="s">
        <v>2542</v>
      </c>
      <c r="B610" t="s">
        <v>1888</v>
      </c>
      <c r="C610" t="s">
        <v>395</v>
      </c>
      <c r="D610">
        <v>22</v>
      </c>
      <c r="E610">
        <v>152.96</v>
      </c>
      <c r="F610">
        <v>238.96</v>
      </c>
      <c r="G610">
        <v>230.16</v>
      </c>
      <c r="H610">
        <v>5063.5200000000004</v>
      </c>
      <c r="I610">
        <v>3365.12</v>
      </c>
      <c r="J610">
        <v>1698.4</v>
      </c>
      <c r="K610">
        <v>0.33539999999999998</v>
      </c>
      <c r="L610" t="str">
        <f>VLOOKUP(C:C,Products!A:B,2,)</f>
        <v>Product 109</v>
      </c>
      <c r="M610" t="str">
        <f>VLOOKUP(C:C,Products!A:C,3,)</f>
        <v>Beverages</v>
      </c>
      <c r="N610" t="str">
        <f>VLOOKUP(B:B,Orders!A:C,3,)</f>
        <v>WH-KSM-003</v>
      </c>
      <c r="O610" s="10" t="str">
        <f>VLOOKUP(B:B,Orders!A:B,2,)</f>
        <v>CUST-000013</v>
      </c>
      <c r="P610" s="10" t="str">
        <f>VLOOKUP(OrderDetails!O:O,Customers!A:B,2,)</f>
        <v>Customer 13</v>
      </c>
      <c r="Q610" s="10" t="str">
        <f>VLOOKUP(O:O,Customers!A:C,3,)</f>
        <v>Nakuru</v>
      </c>
      <c r="R610" s="10">
        <f>VLOOKUP(OrderDetails!C:C,Inventory!B:F,5,)</f>
        <v>16978.560000000001</v>
      </c>
      <c r="S610" s="10">
        <f>VLOOKUP(OrderDetails!B:B,Table8[[OrderID]:[DeliveryDays]],5,)</f>
        <v>3</v>
      </c>
    </row>
    <row r="611" spans="1:19" x14ac:dyDescent="0.25">
      <c r="A611" t="s">
        <v>2543</v>
      </c>
      <c r="B611" t="s">
        <v>985</v>
      </c>
      <c r="C611" t="s">
        <v>409</v>
      </c>
      <c r="D611">
        <v>39</v>
      </c>
      <c r="E611">
        <v>442.16</v>
      </c>
      <c r="F611">
        <v>664.5</v>
      </c>
      <c r="G611">
        <v>714.84</v>
      </c>
      <c r="H611">
        <v>27878.76</v>
      </c>
      <c r="I611">
        <v>17244.240000000002</v>
      </c>
      <c r="J611">
        <v>10634.52</v>
      </c>
      <c r="K611">
        <v>0.38150000000000001</v>
      </c>
      <c r="L611" t="str">
        <f>VLOOKUP(C:C,Products!A:B,2,)</f>
        <v>Product 116</v>
      </c>
      <c r="M611" t="str">
        <f>VLOOKUP(C:C,Products!A:C,3,)</f>
        <v>Dairy</v>
      </c>
      <c r="N611" t="str">
        <f>VLOOKUP(B:B,Orders!A:C,3,)</f>
        <v>WH-NKR-004</v>
      </c>
      <c r="O611" s="10" t="str">
        <f>VLOOKUP(B:B,Orders!A:B,2,)</f>
        <v>CUST-000074</v>
      </c>
      <c r="P611" s="10" t="str">
        <f>VLOOKUP(OrderDetails!O:O,Customers!A:B,2,)</f>
        <v>Customer 74</v>
      </c>
      <c r="Q611" s="10" t="str">
        <f>VLOOKUP(O:O,Customers!A:C,3,)</f>
        <v>Mombasa</v>
      </c>
      <c r="R611" s="10">
        <f>VLOOKUP(OrderDetails!C:C,Inventory!B:F,5,)</f>
        <v>207373.04</v>
      </c>
      <c r="S611" s="10">
        <f>VLOOKUP(OrderDetails!B:B,Table8[[OrderID]:[DeliveryDays]],5,)</f>
        <v>6</v>
      </c>
    </row>
    <row r="612" spans="1:19" x14ac:dyDescent="0.25">
      <c r="A612" t="s">
        <v>2544</v>
      </c>
      <c r="B612" t="s">
        <v>585</v>
      </c>
      <c r="C612" t="s">
        <v>379</v>
      </c>
      <c r="D612">
        <v>21</v>
      </c>
      <c r="E612">
        <v>64.14</v>
      </c>
      <c r="F612">
        <v>94.94</v>
      </c>
      <c r="G612">
        <v>102.38</v>
      </c>
      <c r="H612">
        <v>2149.98</v>
      </c>
      <c r="I612">
        <v>1346.94</v>
      </c>
      <c r="J612">
        <v>803.04</v>
      </c>
      <c r="K612">
        <v>0.3735</v>
      </c>
      <c r="L612" t="str">
        <f>VLOOKUP(C:C,Products!A:B,2,)</f>
        <v>Product 101</v>
      </c>
      <c r="M612" t="str">
        <f>VLOOKUP(C:C,Products!A:C,3,)</f>
        <v>Produce</v>
      </c>
      <c r="N612" t="str">
        <f>VLOOKUP(B:B,Orders!A:C,3,)</f>
        <v>WH-NKR-004</v>
      </c>
      <c r="O612" s="10" t="str">
        <f>VLOOKUP(B:B,Orders!A:B,2,)</f>
        <v>CUST-000006</v>
      </c>
      <c r="P612" s="10" t="str">
        <f>VLOOKUP(OrderDetails!O:O,Customers!A:B,2,)</f>
        <v>Customer 6</v>
      </c>
      <c r="Q612" s="10" t="str">
        <f>VLOOKUP(O:O,Customers!A:C,3,)</f>
        <v>Kisumu</v>
      </c>
      <c r="R612" s="10">
        <f>VLOOKUP(OrderDetails!C:C,Inventory!B:F,5,)</f>
        <v>31813.439999999999</v>
      </c>
      <c r="S612" s="10">
        <f>VLOOKUP(OrderDetails!B:B,Table8[[OrderID]:[DeliveryDays]],5,)</f>
        <v>3</v>
      </c>
    </row>
    <row r="613" spans="1:19" x14ac:dyDescent="0.25">
      <c r="A613" t="s">
        <v>2545</v>
      </c>
      <c r="B613" t="s">
        <v>915</v>
      </c>
      <c r="C613" t="s">
        <v>283</v>
      </c>
      <c r="D613">
        <v>28</v>
      </c>
      <c r="E613">
        <v>472.77</v>
      </c>
      <c r="F613">
        <v>675.7</v>
      </c>
      <c r="G613">
        <v>726.15</v>
      </c>
      <c r="H613">
        <v>20332.2</v>
      </c>
      <c r="I613">
        <v>13237.56</v>
      </c>
      <c r="J613">
        <v>7094.64</v>
      </c>
      <c r="K613">
        <v>0.34889999999999999</v>
      </c>
      <c r="L613" t="str">
        <f>VLOOKUP(C:C,Products!A:B,2,)</f>
        <v>Product 53</v>
      </c>
      <c r="M613" t="str">
        <f>VLOOKUP(C:C,Products!A:C,3,)</f>
        <v>Frozen</v>
      </c>
      <c r="N613" t="str">
        <f>VLOOKUP(B:B,Orders!A:C,3,)</f>
        <v>WH-MSA-002</v>
      </c>
      <c r="O613" s="10" t="str">
        <f>VLOOKUP(B:B,Orders!A:B,2,)</f>
        <v>CUST-000005</v>
      </c>
      <c r="P613" s="10" t="str">
        <f>VLOOKUP(OrderDetails!O:O,Customers!A:B,2,)</f>
        <v>Customer 5</v>
      </c>
      <c r="Q613" s="10" t="str">
        <f>VLOOKUP(O:O,Customers!A:C,3,)</f>
        <v>Eldoret</v>
      </c>
      <c r="R613" s="10">
        <f>VLOOKUP(OrderDetails!C:C,Inventory!B:F,5,)</f>
        <v>111100.95</v>
      </c>
      <c r="S613" s="10">
        <f>VLOOKUP(OrderDetails!B:B,Table8[[OrderID]:[DeliveryDays]],5,)</f>
        <v>2</v>
      </c>
    </row>
    <row r="614" spans="1:19" x14ac:dyDescent="0.25">
      <c r="A614" t="s">
        <v>2546</v>
      </c>
      <c r="B614" t="s">
        <v>1112</v>
      </c>
      <c r="C614" t="s">
        <v>377</v>
      </c>
      <c r="D614">
        <v>6</v>
      </c>
      <c r="E614">
        <v>98.55</v>
      </c>
      <c r="F614">
        <v>152.47999999999999</v>
      </c>
      <c r="G614">
        <v>163.13</v>
      </c>
      <c r="H614">
        <v>978.78</v>
      </c>
      <c r="I614">
        <v>591.29999999999995</v>
      </c>
      <c r="J614">
        <v>387.48</v>
      </c>
      <c r="K614">
        <v>0.39589999999999997</v>
      </c>
      <c r="L614" t="str">
        <f>VLOOKUP(C:C,Products!A:B,2,)</f>
        <v>Product 100</v>
      </c>
      <c r="M614" t="str">
        <f>VLOOKUP(C:C,Products!A:C,3,)</f>
        <v>Beverages</v>
      </c>
      <c r="N614" t="str">
        <f>VLOOKUP(B:B,Orders!A:C,3,)</f>
        <v>WH-KSM-003</v>
      </c>
      <c r="O614" s="10" t="str">
        <f>VLOOKUP(B:B,Orders!A:B,2,)</f>
        <v>CUST-000009</v>
      </c>
      <c r="P614" s="10" t="str">
        <f>VLOOKUP(OrderDetails!O:O,Customers!A:B,2,)</f>
        <v>Customer 9</v>
      </c>
      <c r="Q614" s="10" t="str">
        <f>VLOOKUP(O:O,Customers!A:C,3,)</f>
        <v>Kisumu</v>
      </c>
      <c r="R614" s="10">
        <f>VLOOKUP(OrderDetails!C:C,Inventory!B:F,5,)</f>
        <v>45135.9</v>
      </c>
      <c r="S614" s="10">
        <f>VLOOKUP(OrderDetails!B:B,Table8[[OrderID]:[DeliveryDays]],5,)</f>
        <v>3</v>
      </c>
    </row>
    <row r="615" spans="1:19" x14ac:dyDescent="0.25">
      <c r="A615" t="s">
        <v>2547</v>
      </c>
      <c r="B615" t="s">
        <v>1692</v>
      </c>
      <c r="C615" t="s">
        <v>249</v>
      </c>
      <c r="D615">
        <v>17</v>
      </c>
      <c r="E615">
        <v>413.78</v>
      </c>
      <c r="F615">
        <v>552.28</v>
      </c>
      <c r="G615">
        <v>554.66999999999996</v>
      </c>
      <c r="H615">
        <v>9429.39</v>
      </c>
      <c r="I615">
        <v>7034.26</v>
      </c>
      <c r="J615">
        <v>2395.13</v>
      </c>
      <c r="K615">
        <v>0.254</v>
      </c>
      <c r="L615" t="str">
        <f>VLOOKUP(C:C,Products!A:B,2,)</f>
        <v>Product 36</v>
      </c>
      <c r="M615" t="str">
        <f>VLOOKUP(C:C,Products!A:C,3,)</f>
        <v>Dairy</v>
      </c>
      <c r="N615" t="str">
        <f>VLOOKUP(B:B,Orders!A:C,3,)</f>
        <v>WH-KSM-003</v>
      </c>
      <c r="O615" s="10" t="str">
        <f>VLOOKUP(B:B,Orders!A:B,2,)</f>
        <v>CUST-000045</v>
      </c>
      <c r="P615" s="10" t="str">
        <f>VLOOKUP(OrderDetails!O:O,Customers!A:B,2,)</f>
        <v>Customer 45</v>
      </c>
      <c r="Q615" s="10" t="str">
        <f>VLOOKUP(O:O,Customers!A:C,3,)</f>
        <v>Mombasa</v>
      </c>
      <c r="R615" s="10">
        <f>VLOOKUP(OrderDetails!C:C,Inventory!B:F,5,)</f>
        <v>177511.62</v>
      </c>
      <c r="S615" s="10">
        <f>VLOOKUP(OrderDetails!B:B,Table8[[OrderID]:[DeliveryDays]],5,)</f>
        <v>3</v>
      </c>
    </row>
    <row r="616" spans="1:19" x14ac:dyDescent="0.25">
      <c r="A616" t="s">
        <v>2548</v>
      </c>
      <c r="B616" t="s">
        <v>1220</v>
      </c>
      <c r="C616" t="s">
        <v>313</v>
      </c>
      <c r="D616">
        <v>19</v>
      </c>
      <c r="E616">
        <v>410.99</v>
      </c>
      <c r="F616">
        <v>593.6</v>
      </c>
      <c r="G616">
        <v>583.28</v>
      </c>
      <c r="H616">
        <v>11082.32</v>
      </c>
      <c r="I616">
        <v>7808.81</v>
      </c>
      <c r="J616">
        <v>3273.51</v>
      </c>
      <c r="K616">
        <v>0.2954</v>
      </c>
      <c r="L616" t="str">
        <f>VLOOKUP(C:C,Products!A:B,2,)</f>
        <v>Product 68</v>
      </c>
      <c r="M616" t="str">
        <f>VLOOKUP(C:C,Products!A:C,3,)</f>
        <v>Frozen</v>
      </c>
      <c r="N616" t="str">
        <f>VLOOKUP(B:B,Orders!A:C,3,)</f>
        <v>WH-KSM-003</v>
      </c>
      <c r="O616" s="10" t="str">
        <f>VLOOKUP(B:B,Orders!A:B,2,)</f>
        <v>CUST-000071</v>
      </c>
      <c r="P616" s="10" t="str">
        <f>VLOOKUP(OrderDetails!O:O,Customers!A:B,2,)</f>
        <v>Customer 71</v>
      </c>
      <c r="Q616" s="10" t="str">
        <f>VLOOKUP(O:O,Customers!A:C,3,)</f>
        <v>Eldoret</v>
      </c>
      <c r="R616" s="10">
        <f>VLOOKUP(OrderDetails!C:C,Inventory!B:F,5,)</f>
        <v>159053.13</v>
      </c>
      <c r="S616" s="10">
        <f>VLOOKUP(OrderDetails!B:B,Table8[[OrderID]:[DeliveryDays]],5,)</f>
        <v>4</v>
      </c>
    </row>
    <row r="617" spans="1:19" x14ac:dyDescent="0.25">
      <c r="A617" t="s">
        <v>2549</v>
      </c>
      <c r="B617" t="s">
        <v>431</v>
      </c>
      <c r="C617" t="s">
        <v>249</v>
      </c>
      <c r="D617">
        <v>9</v>
      </c>
      <c r="E617">
        <v>413.78</v>
      </c>
      <c r="F617">
        <v>552.28</v>
      </c>
      <c r="G617">
        <v>601.61</v>
      </c>
      <c r="H617">
        <v>5414.49</v>
      </c>
      <c r="I617">
        <v>3724.02</v>
      </c>
      <c r="J617">
        <v>1690.47</v>
      </c>
      <c r="K617">
        <v>0.31219999999999998</v>
      </c>
      <c r="L617" t="str">
        <f>VLOOKUP(C:C,Products!A:B,2,)</f>
        <v>Product 36</v>
      </c>
      <c r="M617" t="str">
        <f>VLOOKUP(C:C,Products!A:C,3,)</f>
        <v>Dairy</v>
      </c>
      <c r="N617" t="str">
        <f>VLOOKUP(B:B,Orders!A:C,3,)</f>
        <v>WH-MSA-002</v>
      </c>
      <c r="O617" s="10" t="str">
        <f>VLOOKUP(B:B,Orders!A:B,2,)</f>
        <v>CUST-000036</v>
      </c>
      <c r="P617" s="10" t="str">
        <f>VLOOKUP(OrderDetails!O:O,Customers!A:B,2,)</f>
        <v>Customer 36</v>
      </c>
      <c r="Q617" s="10" t="str">
        <f>VLOOKUP(O:O,Customers!A:C,3,)</f>
        <v>Eldoret</v>
      </c>
      <c r="R617" s="10">
        <f>VLOOKUP(OrderDetails!C:C,Inventory!B:F,5,)</f>
        <v>177511.62</v>
      </c>
      <c r="S617" s="10">
        <f>VLOOKUP(OrderDetails!B:B,Table8[[OrderID]:[DeliveryDays]],5,)</f>
        <v>2</v>
      </c>
    </row>
    <row r="618" spans="1:19" x14ac:dyDescent="0.25">
      <c r="A618" t="s">
        <v>2550</v>
      </c>
      <c r="B618" t="s">
        <v>787</v>
      </c>
      <c r="C618" t="s">
        <v>281</v>
      </c>
      <c r="D618">
        <v>7</v>
      </c>
      <c r="E618">
        <v>398.81</v>
      </c>
      <c r="F618">
        <v>500.83</v>
      </c>
      <c r="G618">
        <v>498.85</v>
      </c>
      <c r="H618">
        <v>3491.95</v>
      </c>
      <c r="I618">
        <v>2791.67</v>
      </c>
      <c r="J618">
        <v>700.28</v>
      </c>
      <c r="K618">
        <v>0.20050000000000001</v>
      </c>
      <c r="L618" t="str">
        <f>VLOOKUP(C:C,Products!A:B,2,)</f>
        <v>Product 52</v>
      </c>
      <c r="M618" t="str">
        <f>VLOOKUP(C:C,Products!A:C,3,)</f>
        <v>Snacks</v>
      </c>
      <c r="N618" t="str">
        <f>VLOOKUP(B:B,Orders!A:C,3,)</f>
        <v>WH-MSA-002</v>
      </c>
      <c r="O618" s="10" t="str">
        <f>VLOOKUP(B:B,Orders!A:B,2,)</f>
        <v>CUST-000036</v>
      </c>
      <c r="P618" s="10" t="str">
        <f>VLOOKUP(OrderDetails!O:O,Customers!A:B,2,)</f>
        <v>Customer 36</v>
      </c>
      <c r="Q618" s="10" t="str">
        <f>VLOOKUP(O:O,Customers!A:C,3,)</f>
        <v>Eldoret</v>
      </c>
      <c r="R618" s="10">
        <f>VLOOKUP(OrderDetails!C:C,Inventory!B:F,5,)</f>
        <v>100101.31</v>
      </c>
      <c r="S618" s="10">
        <f>VLOOKUP(OrderDetails!B:B,Table8[[OrderID]:[DeliveryDays]],5,)</f>
        <v>2</v>
      </c>
    </row>
    <row r="619" spans="1:19" x14ac:dyDescent="0.25">
      <c r="A619" t="s">
        <v>2551</v>
      </c>
      <c r="B619" t="s">
        <v>885</v>
      </c>
      <c r="C619" t="s">
        <v>283</v>
      </c>
      <c r="D619">
        <v>41</v>
      </c>
      <c r="E619">
        <v>472.77</v>
      </c>
      <c r="F619">
        <v>675.7</v>
      </c>
      <c r="G619">
        <v>682.3</v>
      </c>
      <c r="H619">
        <v>27974.3</v>
      </c>
      <c r="I619">
        <v>19383.57</v>
      </c>
      <c r="J619">
        <v>8590.73</v>
      </c>
      <c r="K619">
        <v>0.30709999999999998</v>
      </c>
      <c r="L619" t="str">
        <f>VLOOKUP(C:C,Products!A:B,2,)</f>
        <v>Product 53</v>
      </c>
      <c r="M619" t="str">
        <f>VLOOKUP(C:C,Products!A:C,3,)</f>
        <v>Frozen</v>
      </c>
      <c r="N619" t="str">
        <f>VLOOKUP(B:B,Orders!A:C,3,)</f>
        <v>WH-KSM-003</v>
      </c>
      <c r="O619" s="10" t="str">
        <f>VLOOKUP(B:B,Orders!A:B,2,)</f>
        <v>CUST-000025</v>
      </c>
      <c r="P619" s="10" t="str">
        <f>VLOOKUP(OrderDetails!O:O,Customers!A:B,2,)</f>
        <v>Customer 25</v>
      </c>
      <c r="Q619" s="10" t="str">
        <f>VLOOKUP(O:O,Customers!A:C,3,)</f>
        <v>Mombasa</v>
      </c>
      <c r="R619" s="10">
        <f>VLOOKUP(OrderDetails!C:C,Inventory!B:F,5,)</f>
        <v>111100.95</v>
      </c>
      <c r="S619" s="10">
        <f>VLOOKUP(OrderDetails!B:B,Table8[[OrderID]:[DeliveryDays]],5,)</f>
        <v>4</v>
      </c>
    </row>
    <row r="620" spans="1:19" x14ac:dyDescent="0.25">
      <c r="A620" t="s">
        <v>2552</v>
      </c>
      <c r="B620" t="s">
        <v>674</v>
      </c>
      <c r="C620" t="s">
        <v>341</v>
      </c>
      <c r="D620">
        <v>41</v>
      </c>
      <c r="E620">
        <v>330.48</v>
      </c>
      <c r="F620">
        <v>422.83</v>
      </c>
      <c r="G620">
        <v>446.06</v>
      </c>
      <c r="H620">
        <v>18288.46</v>
      </c>
      <c r="I620">
        <v>13549.68</v>
      </c>
      <c r="J620">
        <v>4738.78</v>
      </c>
      <c r="K620">
        <v>0.2591</v>
      </c>
      <c r="L620" t="str">
        <f>VLOOKUP(C:C,Products!A:B,2,)</f>
        <v>Product 82</v>
      </c>
      <c r="M620" t="str">
        <f>VLOOKUP(C:C,Products!A:C,3,)</f>
        <v>Frozen</v>
      </c>
      <c r="N620" t="str">
        <f>VLOOKUP(B:B,Orders!A:C,3,)</f>
        <v>WH-NRB-001</v>
      </c>
      <c r="O620" s="10" t="str">
        <f>VLOOKUP(B:B,Orders!A:B,2,)</f>
        <v>CUST-000006</v>
      </c>
      <c r="P620" s="10" t="str">
        <f>VLOOKUP(OrderDetails!O:O,Customers!A:B,2,)</f>
        <v>Customer 6</v>
      </c>
      <c r="Q620" s="10" t="str">
        <f>VLOOKUP(O:O,Customers!A:C,3,)</f>
        <v>Kisumu</v>
      </c>
      <c r="R620" s="10">
        <f>VLOOKUP(OrderDetails!C:C,Inventory!B:F,5,)</f>
        <v>69070.320000000007</v>
      </c>
      <c r="S620" s="10">
        <f>VLOOKUP(OrderDetails!B:B,Table8[[OrderID]:[DeliveryDays]],5,)</f>
        <v>2</v>
      </c>
    </row>
    <row r="621" spans="1:19" x14ac:dyDescent="0.25">
      <c r="A621" t="s">
        <v>2553</v>
      </c>
      <c r="B621" t="s">
        <v>1372</v>
      </c>
      <c r="C621" t="s">
        <v>277</v>
      </c>
      <c r="D621">
        <v>41</v>
      </c>
      <c r="E621">
        <v>133.18</v>
      </c>
      <c r="F621">
        <v>194.02</v>
      </c>
      <c r="G621">
        <v>192.86</v>
      </c>
      <c r="H621">
        <v>7907.26</v>
      </c>
      <c r="I621">
        <v>5460.38</v>
      </c>
      <c r="J621">
        <v>2446.88</v>
      </c>
      <c r="K621">
        <v>0.30940000000000001</v>
      </c>
      <c r="L621" t="str">
        <f>VLOOKUP(C:C,Products!A:B,2,)</f>
        <v>Product 50</v>
      </c>
      <c r="M621" t="str">
        <f>VLOOKUP(C:C,Products!A:C,3,)</f>
        <v>Dairy</v>
      </c>
      <c r="N621" t="str">
        <f>VLOOKUP(B:B,Orders!A:C,3,)</f>
        <v>WH-MSA-002</v>
      </c>
      <c r="O621" s="10" t="str">
        <f>VLOOKUP(B:B,Orders!A:B,2,)</f>
        <v>CUST-000058</v>
      </c>
      <c r="P621" s="10" t="str">
        <f>VLOOKUP(OrderDetails!O:O,Customers!A:B,2,)</f>
        <v>Customer 58</v>
      </c>
      <c r="Q621" s="10" t="str">
        <f>VLOOKUP(O:O,Customers!A:C,3,)</f>
        <v>Mombasa</v>
      </c>
      <c r="R621" s="10">
        <f>VLOOKUP(OrderDetails!C:C,Inventory!B:F,5,)</f>
        <v>29033.24</v>
      </c>
      <c r="S621" s="10">
        <f>VLOOKUP(OrderDetails!B:B,Table8[[OrderID]:[DeliveryDays]],5,)</f>
        <v>1</v>
      </c>
    </row>
    <row r="622" spans="1:19" x14ac:dyDescent="0.25">
      <c r="A622" t="s">
        <v>2554</v>
      </c>
      <c r="B622" t="s">
        <v>848</v>
      </c>
      <c r="C622" t="s">
        <v>337</v>
      </c>
      <c r="D622">
        <v>7</v>
      </c>
      <c r="E622">
        <v>102.14</v>
      </c>
      <c r="F622">
        <v>155.55000000000001</v>
      </c>
      <c r="G622">
        <v>166.88</v>
      </c>
      <c r="H622">
        <v>1168.1600000000001</v>
      </c>
      <c r="I622">
        <v>714.98</v>
      </c>
      <c r="J622">
        <v>453.18</v>
      </c>
      <c r="K622">
        <v>0.38790000000000002</v>
      </c>
      <c r="L622" t="str">
        <f>VLOOKUP(C:C,Products!A:B,2,)</f>
        <v>Product 80</v>
      </c>
      <c r="M622" t="str">
        <f>VLOOKUP(C:C,Products!A:C,3,)</f>
        <v>Frozen</v>
      </c>
      <c r="N622" t="str">
        <f>VLOOKUP(B:B,Orders!A:C,3,)</f>
        <v>WH-NKR-004</v>
      </c>
      <c r="O622" s="10" t="str">
        <f>VLOOKUP(B:B,Orders!A:B,2,)</f>
        <v>CUST-000050</v>
      </c>
      <c r="P622" s="10" t="str">
        <f>VLOOKUP(OrderDetails!O:O,Customers!A:B,2,)</f>
        <v>Customer 50</v>
      </c>
      <c r="Q622" s="10" t="str">
        <f>VLOOKUP(O:O,Customers!A:C,3,)</f>
        <v>Eldoret</v>
      </c>
      <c r="R622" s="10">
        <f>VLOOKUP(OrderDetails!C:C,Inventory!B:F,5,)</f>
        <v>43103.08</v>
      </c>
      <c r="S622" s="10">
        <f>VLOOKUP(OrderDetails!B:B,Table8[[OrderID]:[DeliveryDays]],5,)</f>
        <v>1</v>
      </c>
    </row>
    <row r="623" spans="1:19" x14ac:dyDescent="0.25">
      <c r="A623" t="s">
        <v>2555</v>
      </c>
      <c r="B623" t="s">
        <v>441</v>
      </c>
      <c r="C623" t="s">
        <v>259</v>
      </c>
      <c r="D623">
        <v>39</v>
      </c>
      <c r="E623">
        <v>104.92</v>
      </c>
      <c r="F623">
        <v>144.66</v>
      </c>
      <c r="G623">
        <v>138.94999999999999</v>
      </c>
      <c r="H623">
        <v>5419.05</v>
      </c>
      <c r="I623">
        <v>4091.88</v>
      </c>
      <c r="J623">
        <v>1327.17</v>
      </c>
      <c r="K623">
        <v>0.24490000000000001</v>
      </c>
      <c r="L623" t="str">
        <f>VLOOKUP(C:C,Products!A:B,2,)</f>
        <v>Product 41</v>
      </c>
      <c r="M623" t="str">
        <f>VLOOKUP(C:C,Products!A:C,3,)</f>
        <v>Household</v>
      </c>
      <c r="N623" t="str">
        <f>VLOOKUP(B:B,Orders!A:C,3,)</f>
        <v>WH-NRB-001</v>
      </c>
      <c r="O623" s="10" t="str">
        <f>VLOOKUP(B:B,Orders!A:B,2,)</f>
        <v>CUST-000037</v>
      </c>
      <c r="P623" s="10" t="str">
        <f>VLOOKUP(OrderDetails!O:O,Customers!A:B,2,)</f>
        <v>Customer 37</v>
      </c>
      <c r="Q623" s="10" t="str">
        <f>VLOOKUP(O:O,Customers!A:C,3,)</f>
        <v>Eldoret</v>
      </c>
      <c r="R623" s="10">
        <f>VLOOKUP(OrderDetails!C:C,Inventory!B:F,5,)</f>
        <v>9757.56</v>
      </c>
      <c r="S623" s="10">
        <f>VLOOKUP(OrderDetails!B:B,Table8[[OrderID]:[DeliveryDays]],5,)</f>
        <v>3</v>
      </c>
    </row>
    <row r="624" spans="1:19" x14ac:dyDescent="0.25">
      <c r="A624" t="s">
        <v>2556</v>
      </c>
      <c r="B624" t="s">
        <v>1162</v>
      </c>
      <c r="C624" t="s">
        <v>212</v>
      </c>
      <c r="D624">
        <v>27</v>
      </c>
      <c r="E624">
        <v>286.14</v>
      </c>
      <c r="F624">
        <v>428.08</v>
      </c>
      <c r="G624">
        <v>457.48</v>
      </c>
      <c r="H624">
        <v>12351.96</v>
      </c>
      <c r="I624">
        <v>7725.78</v>
      </c>
      <c r="J624">
        <v>4626.18</v>
      </c>
      <c r="K624">
        <v>0.3745</v>
      </c>
      <c r="L624" t="str">
        <f>VLOOKUP(C:C,Products!A:B,2,)</f>
        <v>Product 18</v>
      </c>
      <c r="M624" t="str">
        <f>VLOOKUP(C:C,Products!A:C,3,)</f>
        <v>Snacks</v>
      </c>
      <c r="N624" t="str">
        <f>VLOOKUP(B:B,Orders!A:C,3,)</f>
        <v>WH-MSA-002</v>
      </c>
      <c r="O624" s="10" t="str">
        <f>VLOOKUP(B:B,Orders!A:B,2,)</f>
        <v>CUST-000059</v>
      </c>
      <c r="P624" s="10" t="str">
        <f>VLOOKUP(OrderDetails!O:O,Customers!A:B,2,)</f>
        <v>Customer 59</v>
      </c>
      <c r="Q624" s="10" t="str">
        <f>VLOOKUP(O:O,Customers!A:C,3,)</f>
        <v>Kisumu</v>
      </c>
      <c r="R624" s="10">
        <f>VLOOKUP(OrderDetails!C:C,Inventory!B:F,5,)</f>
        <v>32333.82</v>
      </c>
      <c r="S624" s="10">
        <f>VLOOKUP(OrderDetails!B:B,Table8[[OrderID]:[DeliveryDays]],5,)</f>
        <v>1</v>
      </c>
    </row>
    <row r="625" spans="1:19" x14ac:dyDescent="0.25">
      <c r="A625" t="s">
        <v>2557</v>
      </c>
      <c r="B625" t="s">
        <v>1572</v>
      </c>
      <c r="C625" t="s">
        <v>220</v>
      </c>
      <c r="D625">
        <v>32</v>
      </c>
      <c r="E625">
        <v>112.77</v>
      </c>
      <c r="F625">
        <v>150.9</v>
      </c>
      <c r="G625">
        <v>156.97999999999999</v>
      </c>
      <c r="H625">
        <v>5023.3599999999997</v>
      </c>
      <c r="I625">
        <v>3608.64</v>
      </c>
      <c r="J625">
        <v>1414.72</v>
      </c>
      <c r="K625">
        <v>0.28160000000000002</v>
      </c>
      <c r="L625" t="str">
        <f>VLOOKUP(C:C,Products!A:B,2,)</f>
        <v>Product 22</v>
      </c>
      <c r="M625" t="str">
        <f>VLOOKUP(C:C,Products!A:C,3,)</f>
        <v>Produce</v>
      </c>
      <c r="N625" t="str">
        <f>VLOOKUP(B:B,Orders!A:C,3,)</f>
        <v>WH-NRB-001</v>
      </c>
      <c r="O625" s="10" t="str">
        <f>VLOOKUP(B:B,Orders!A:B,2,)</f>
        <v>CUST-000022</v>
      </c>
      <c r="P625" s="10" t="str">
        <f>VLOOKUP(OrderDetails!O:O,Customers!A:B,2,)</f>
        <v>Customer 22</v>
      </c>
      <c r="Q625" s="10" t="str">
        <f>VLOOKUP(O:O,Customers!A:C,3,)</f>
        <v>Nakuru</v>
      </c>
      <c r="R625" s="10">
        <f>VLOOKUP(OrderDetails!C:C,Inventory!B:F,5,)</f>
        <v>35409.78</v>
      </c>
      <c r="S625" s="10">
        <f>VLOOKUP(OrderDetails!B:B,Table8[[OrderID]:[DeliveryDays]],5,)</f>
        <v>3</v>
      </c>
    </row>
    <row r="626" spans="1:19" x14ac:dyDescent="0.25">
      <c r="A626" t="s">
        <v>2558</v>
      </c>
      <c r="B626" t="s">
        <v>703</v>
      </c>
      <c r="C626" t="s">
        <v>309</v>
      </c>
      <c r="D626">
        <v>34</v>
      </c>
      <c r="E626">
        <v>294.20999999999998</v>
      </c>
      <c r="F626">
        <v>435.72</v>
      </c>
      <c r="G626">
        <v>451.38</v>
      </c>
      <c r="H626">
        <v>15346.92</v>
      </c>
      <c r="I626">
        <v>10003.14</v>
      </c>
      <c r="J626">
        <v>5343.78</v>
      </c>
      <c r="K626">
        <v>0.34820000000000001</v>
      </c>
      <c r="L626" t="str">
        <f>VLOOKUP(C:C,Products!A:B,2,)</f>
        <v>Product 66</v>
      </c>
      <c r="M626" t="str">
        <f>VLOOKUP(C:C,Products!A:C,3,)</f>
        <v>Dairy</v>
      </c>
      <c r="N626" t="str">
        <f>VLOOKUP(B:B,Orders!A:C,3,)</f>
        <v>WH-NRB-001</v>
      </c>
      <c r="O626" s="10" t="str">
        <f>VLOOKUP(B:B,Orders!A:B,2,)</f>
        <v>CUST-000021</v>
      </c>
      <c r="P626" s="10" t="str">
        <f>VLOOKUP(OrderDetails!O:O,Customers!A:B,2,)</f>
        <v>Customer 21</v>
      </c>
      <c r="Q626" s="10" t="str">
        <f>VLOOKUP(O:O,Customers!A:C,3,)</f>
        <v>Eldoret</v>
      </c>
      <c r="R626" s="10">
        <f>VLOOKUP(OrderDetails!C:C,Inventory!B:F,5,)</f>
        <v>118860.84</v>
      </c>
      <c r="S626" s="10">
        <f>VLOOKUP(OrderDetails!B:B,Table8[[OrderID]:[DeliveryDays]],5,)</f>
        <v>1</v>
      </c>
    </row>
    <row r="627" spans="1:19" x14ac:dyDescent="0.25">
      <c r="A627" t="s">
        <v>2559</v>
      </c>
      <c r="B627" t="s">
        <v>879</v>
      </c>
      <c r="C627" t="s">
        <v>218</v>
      </c>
      <c r="D627">
        <v>22</v>
      </c>
      <c r="E627">
        <v>325.33</v>
      </c>
      <c r="F627">
        <v>516.25</v>
      </c>
      <c r="G627">
        <v>525.92999999999995</v>
      </c>
      <c r="H627">
        <v>11570.46</v>
      </c>
      <c r="I627">
        <v>7157.26</v>
      </c>
      <c r="J627">
        <v>4413.2</v>
      </c>
      <c r="K627">
        <v>0.38140000000000002</v>
      </c>
      <c r="L627" t="str">
        <f>VLOOKUP(C:C,Products!A:B,2,)</f>
        <v>Product 21</v>
      </c>
      <c r="M627" t="str">
        <f>VLOOKUP(C:C,Products!A:C,3,)</f>
        <v>Beverages</v>
      </c>
      <c r="N627" t="str">
        <f>VLOOKUP(B:B,Orders!A:C,3,)</f>
        <v>WH-KSM-003</v>
      </c>
      <c r="O627" s="10" t="str">
        <f>VLOOKUP(B:B,Orders!A:B,2,)</f>
        <v>CUST-000032</v>
      </c>
      <c r="P627" s="10" t="str">
        <f>VLOOKUP(OrderDetails!O:O,Customers!A:B,2,)</f>
        <v>Customer 32</v>
      </c>
      <c r="Q627" s="10" t="str">
        <f>VLOOKUP(O:O,Customers!A:C,3,)</f>
        <v>Mombasa</v>
      </c>
      <c r="R627" s="10">
        <f>VLOOKUP(OrderDetails!C:C,Inventory!B:F,5,)</f>
        <v>44244.88</v>
      </c>
      <c r="S627" s="10">
        <f>VLOOKUP(OrderDetails!B:B,Table8[[OrderID]:[DeliveryDays]],5,)</f>
        <v>3</v>
      </c>
    </row>
    <row r="628" spans="1:19" x14ac:dyDescent="0.25">
      <c r="A628" t="s">
        <v>2560</v>
      </c>
      <c r="B628" t="s">
        <v>1840</v>
      </c>
      <c r="C628" t="s">
        <v>377</v>
      </c>
      <c r="D628">
        <v>40</v>
      </c>
      <c r="E628">
        <v>98.55</v>
      </c>
      <c r="F628">
        <v>152.47999999999999</v>
      </c>
      <c r="G628">
        <v>151.19</v>
      </c>
      <c r="H628">
        <v>6047.6</v>
      </c>
      <c r="I628">
        <v>3942</v>
      </c>
      <c r="J628">
        <v>2105.6</v>
      </c>
      <c r="K628">
        <v>0.34820000000000001</v>
      </c>
      <c r="L628" t="str">
        <f>VLOOKUP(C:C,Products!A:B,2,)</f>
        <v>Product 100</v>
      </c>
      <c r="M628" t="str">
        <f>VLOOKUP(C:C,Products!A:C,3,)</f>
        <v>Beverages</v>
      </c>
      <c r="N628" t="str">
        <f>VLOOKUP(B:B,Orders!A:C,3,)</f>
        <v>WH-MSA-002</v>
      </c>
      <c r="O628" s="10" t="str">
        <f>VLOOKUP(B:B,Orders!A:B,2,)</f>
        <v>CUST-000025</v>
      </c>
      <c r="P628" s="10" t="str">
        <f>VLOOKUP(OrderDetails!O:O,Customers!A:B,2,)</f>
        <v>Customer 25</v>
      </c>
      <c r="Q628" s="10" t="str">
        <f>VLOOKUP(O:O,Customers!A:C,3,)</f>
        <v>Mombasa</v>
      </c>
      <c r="R628" s="10">
        <f>VLOOKUP(OrderDetails!C:C,Inventory!B:F,5,)</f>
        <v>45135.9</v>
      </c>
      <c r="S628" s="10">
        <f>VLOOKUP(OrderDetails!B:B,Table8[[OrderID]:[DeliveryDays]],5,)</f>
        <v>6</v>
      </c>
    </row>
    <row r="629" spans="1:19" x14ac:dyDescent="0.25">
      <c r="A629" t="s">
        <v>2561</v>
      </c>
      <c r="B629" t="s">
        <v>1744</v>
      </c>
      <c r="C629" t="s">
        <v>265</v>
      </c>
      <c r="D629">
        <v>37</v>
      </c>
      <c r="E629">
        <v>459.19</v>
      </c>
      <c r="F629">
        <v>660.1</v>
      </c>
      <c r="G629">
        <v>673.04</v>
      </c>
      <c r="H629">
        <v>24902.48</v>
      </c>
      <c r="I629">
        <v>16990.03</v>
      </c>
      <c r="J629">
        <v>7912.45</v>
      </c>
      <c r="K629">
        <v>0.31769999999999998</v>
      </c>
      <c r="L629" t="str">
        <f>VLOOKUP(C:C,Products!A:B,2,)</f>
        <v>Product 44</v>
      </c>
      <c r="M629" t="str">
        <f>VLOOKUP(C:C,Products!A:C,3,)</f>
        <v>Dairy</v>
      </c>
      <c r="N629" t="str">
        <f>VLOOKUP(B:B,Orders!A:C,3,)</f>
        <v>WH-NKR-004</v>
      </c>
      <c r="O629" s="10" t="str">
        <f>VLOOKUP(B:B,Orders!A:B,2,)</f>
        <v>CUST-000043</v>
      </c>
      <c r="P629" s="10" t="str">
        <f>VLOOKUP(OrderDetails!O:O,Customers!A:B,2,)</f>
        <v>Customer 43</v>
      </c>
      <c r="Q629" s="10" t="str">
        <f>VLOOKUP(O:O,Customers!A:C,3,)</f>
        <v>Nakuru</v>
      </c>
      <c r="R629" s="10">
        <f>VLOOKUP(OrderDetails!C:C,Inventory!B:F,5,)</f>
        <v>22959.5</v>
      </c>
      <c r="S629" s="10">
        <f>VLOOKUP(OrderDetails!B:B,Table8[[OrderID]:[DeliveryDays]],5,)</f>
        <v>4</v>
      </c>
    </row>
    <row r="630" spans="1:19" x14ac:dyDescent="0.25">
      <c r="A630" t="s">
        <v>2562</v>
      </c>
      <c r="B630" t="s">
        <v>1024</v>
      </c>
      <c r="C630" t="s">
        <v>383</v>
      </c>
      <c r="D630">
        <v>30</v>
      </c>
      <c r="E630">
        <v>191.46</v>
      </c>
      <c r="F630">
        <v>245.6</v>
      </c>
      <c r="G630">
        <v>249.9</v>
      </c>
      <c r="H630">
        <v>7497</v>
      </c>
      <c r="I630">
        <v>5743.8</v>
      </c>
      <c r="J630">
        <v>1753.2</v>
      </c>
      <c r="K630">
        <v>0.2339</v>
      </c>
      <c r="L630" t="str">
        <f>VLOOKUP(C:C,Products!A:B,2,)</f>
        <v>Product 103</v>
      </c>
      <c r="M630" t="str">
        <f>VLOOKUP(C:C,Products!A:C,3,)</f>
        <v>Dairy</v>
      </c>
      <c r="N630" t="str">
        <f>VLOOKUP(B:B,Orders!A:C,3,)</f>
        <v>WH-MSA-002</v>
      </c>
      <c r="O630" s="10" t="str">
        <f>VLOOKUP(B:B,Orders!A:B,2,)</f>
        <v>CUST-000013</v>
      </c>
      <c r="P630" s="10" t="str">
        <f>VLOOKUP(OrderDetails!O:O,Customers!A:B,2,)</f>
        <v>Customer 13</v>
      </c>
      <c r="Q630" s="10" t="str">
        <f>VLOOKUP(O:O,Customers!A:C,3,)</f>
        <v>Nakuru</v>
      </c>
      <c r="R630" s="10">
        <f>VLOOKUP(OrderDetails!C:C,Inventory!B:F,5,)</f>
        <v>55140.480000000003</v>
      </c>
      <c r="S630" s="10">
        <f>VLOOKUP(OrderDetails!B:B,Table8[[OrderID]:[DeliveryDays]],5,)</f>
        <v>3</v>
      </c>
    </row>
    <row r="631" spans="1:19" x14ac:dyDescent="0.25">
      <c r="A631" t="s">
        <v>2563</v>
      </c>
      <c r="B631" t="s">
        <v>872</v>
      </c>
      <c r="C631" t="s">
        <v>271</v>
      </c>
      <c r="D631">
        <v>44</v>
      </c>
      <c r="E631">
        <v>190.27</v>
      </c>
      <c r="F631">
        <v>259.2</v>
      </c>
      <c r="G631">
        <v>268.94</v>
      </c>
      <c r="H631">
        <v>11833.36</v>
      </c>
      <c r="I631">
        <v>8371.8799999999992</v>
      </c>
      <c r="J631">
        <v>3461.48</v>
      </c>
      <c r="K631">
        <v>0.29249999999999998</v>
      </c>
      <c r="L631" t="str">
        <f>VLOOKUP(C:C,Products!A:B,2,)</f>
        <v>Product 47</v>
      </c>
      <c r="M631" t="str">
        <f>VLOOKUP(C:C,Products!A:C,3,)</f>
        <v>Beverages</v>
      </c>
      <c r="N631" t="str">
        <f>VLOOKUP(B:B,Orders!A:C,3,)</f>
        <v>WH-NKR-004</v>
      </c>
      <c r="O631" s="10" t="str">
        <f>VLOOKUP(B:B,Orders!A:B,2,)</f>
        <v>CUST-000004</v>
      </c>
      <c r="P631" s="10" t="str">
        <f>VLOOKUP(OrderDetails!O:O,Customers!A:B,2,)</f>
        <v>Customer 4</v>
      </c>
      <c r="Q631" s="10" t="str">
        <f>VLOOKUP(O:O,Customers!A:C,3,)</f>
        <v>Eldoret</v>
      </c>
      <c r="R631" s="10">
        <f>VLOOKUP(OrderDetails!C:C,Inventory!B:F,5,)</f>
        <v>79723.13</v>
      </c>
      <c r="S631" s="10">
        <f>VLOOKUP(OrderDetails!B:B,Table8[[OrderID]:[DeliveryDays]],5,)</f>
        <v>5</v>
      </c>
    </row>
    <row r="632" spans="1:19" x14ac:dyDescent="0.25">
      <c r="A632" t="s">
        <v>2564</v>
      </c>
      <c r="B632" t="s">
        <v>636</v>
      </c>
      <c r="C632" t="s">
        <v>255</v>
      </c>
      <c r="D632">
        <v>21</v>
      </c>
      <c r="E632">
        <v>357.9</v>
      </c>
      <c r="F632">
        <v>477.14</v>
      </c>
      <c r="G632">
        <v>473.44</v>
      </c>
      <c r="H632">
        <v>9942.24</v>
      </c>
      <c r="I632">
        <v>7515.9</v>
      </c>
      <c r="J632">
        <v>2426.34</v>
      </c>
      <c r="K632">
        <v>0.24399999999999999</v>
      </c>
      <c r="L632" t="str">
        <f>VLOOKUP(C:C,Products!A:B,2,)</f>
        <v>Product 39</v>
      </c>
      <c r="M632" t="str">
        <f>VLOOKUP(C:C,Products!A:C,3,)</f>
        <v>Beverages</v>
      </c>
      <c r="N632" t="str">
        <f>VLOOKUP(B:B,Orders!A:C,3,)</f>
        <v>WH-NKR-004</v>
      </c>
      <c r="O632" s="10" t="str">
        <f>VLOOKUP(B:B,Orders!A:B,2,)</f>
        <v>CUST-000003</v>
      </c>
      <c r="P632" s="10" t="str">
        <f>VLOOKUP(OrderDetails!O:O,Customers!A:B,2,)</f>
        <v>Customer 3</v>
      </c>
      <c r="Q632" s="10" t="str">
        <f>VLOOKUP(O:O,Customers!A:C,3,)</f>
        <v>Eldoret</v>
      </c>
      <c r="R632" s="10">
        <f>VLOOKUP(OrderDetails!C:C,Inventory!B:F,5,)</f>
        <v>167855.1</v>
      </c>
      <c r="S632" s="10">
        <f>VLOOKUP(OrderDetails!B:B,Table8[[OrderID]:[DeliveryDays]],5,)</f>
        <v>5</v>
      </c>
    </row>
    <row r="633" spans="1:19" x14ac:dyDescent="0.25">
      <c r="A633" t="s">
        <v>2565</v>
      </c>
      <c r="B633" t="s">
        <v>1140</v>
      </c>
      <c r="C633" t="s">
        <v>235</v>
      </c>
      <c r="D633">
        <v>44</v>
      </c>
      <c r="E633">
        <v>316.58999999999997</v>
      </c>
      <c r="F633">
        <v>401.44</v>
      </c>
      <c r="G633">
        <v>386.04</v>
      </c>
      <c r="H633">
        <v>16985.759999999998</v>
      </c>
      <c r="I633">
        <v>13929.96</v>
      </c>
      <c r="J633">
        <v>3055.8</v>
      </c>
      <c r="K633">
        <v>0.1799</v>
      </c>
      <c r="L633" t="str">
        <f>VLOOKUP(C:C,Products!A:B,2,)</f>
        <v>Product 29</v>
      </c>
      <c r="M633" t="str">
        <f>VLOOKUP(C:C,Products!A:C,3,)</f>
        <v>Household</v>
      </c>
      <c r="N633" t="str">
        <f>VLOOKUP(B:B,Orders!A:C,3,)</f>
        <v>WH-NKR-004</v>
      </c>
      <c r="O633" s="10" t="str">
        <f>VLOOKUP(B:B,Orders!A:B,2,)</f>
        <v>CUST-000053</v>
      </c>
      <c r="P633" s="10" t="str">
        <f>VLOOKUP(OrderDetails!O:O,Customers!A:B,2,)</f>
        <v>Customer 53</v>
      </c>
      <c r="Q633" s="10" t="str">
        <f>VLOOKUP(O:O,Customers!A:C,3,)</f>
        <v>Eldoret</v>
      </c>
      <c r="R633" s="10">
        <f>VLOOKUP(OrderDetails!C:C,Inventory!B:F,5,)</f>
        <v>98776.08</v>
      </c>
      <c r="S633" s="10">
        <f>VLOOKUP(OrderDetails!B:B,Table8[[OrderID]:[DeliveryDays]],5,)</f>
        <v>3</v>
      </c>
    </row>
    <row r="634" spans="1:19" x14ac:dyDescent="0.25">
      <c r="A634" t="s">
        <v>2566</v>
      </c>
      <c r="B634" t="s">
        <v>728</v>
      </c>
      <c r="C634" t="s">
        <v>285</v>
      </c>
      <c r="D634">
        <v>11</v>
      </c>
      <c r="E634">
        <v>452.67</v>
      </c>
      <c r="F634">
        <v>601.72</v>
      </c>
      <c r="G634">
        <v>584.73</v>
      </c>
      <c r="H634">
        <v>6432.03</v>
      </c>
      <c r="I634">
        <v>4979.37</v>
      </c>
      <c r="J634">
        <v>1452.66</v>
      </c>
      <c r="K634">
        <v>0.2258</v>
      </c>
      <c r="L634" t="str">
        <f>VLOOKUP(C:C,Products!A:B,2,)</f>
        <v>Product 54</v>
      </c>
      <c r="M634" t="str">
        <f>VLOOKUP(C:C,Products!A:C,3,)</f>
        <v>Snacks</v>
      </c>
      <c r="N634" t="str">
        <f>VLOOKUP(B:B,Orders!A:C,3,)</f>
        <v>WH-NKR-004</v>
      </c>
      <c r="O634" s="10" t="str">
        <f>VLOOKUP(B:B,Orders!A:B,2,)</f>
        <v>CUST-000056</v>
      </c>
      <c r="P634" s="10" t="str">
        <f>VLOOKUP(OrderDetails!O:O,Customers!A:B,2,)</f>
        <v>Customer 56</v>
      </c>
      <c r="Q634" s="10" t="str">
        <f>VLOOKUP(O:O,Customers!A:C,3,)</f>
        <v>Nairobi</v>
      </c>
      <c r="R634" s="10">
        <f>VLOOKUP(OrderDetails!C:C,Inventory!B:F,5,)</f>
        <v>218639.61</v>
      </c>
      <c r="S634" s="10">
        <f>VLOOKUP(OrderDetails!B:B,Table8[[OrderID]:[DeliveryDays]],5,)</f>
        <v>5</v>
      </c>
    </row>
    <row r="635" spans="1:19" x14ac:dyDescent="0.25">
      <c r="A635" t="s">
        <v>2567</v>
      </c>
      <c r="B635" t="s">
        <v>1673</v>
      </c>
      <c r="C635" t="s">
        <v>357</v>
      </c>
      <c r="D635">
        <v>12</v>
      </c>
      <c r="E635">
        <v>262.5</v>
      </c>
      <c r="F635">
        <v>342.9</v>
      </c>
      <c r="G635">
        <v>361.72</v>
      </c>
      <c r="H635">
        <v>4340.6400000000003</v>
      </c>
      <c r="I635">
        <v>3150</v>
      </c>
      <c r="J635">
        <v>1190.6400000000001</v>
      </c>
      <c r="K635">
        <v>0.27429999999999999</v>
      </c>
      <c r="L635" t="str">
        <f>VLOOKUP(C:C,Products!A:B,2,)</f>
        <v>Product 90</v>
      </c>
      <c r="M635" t="str">
        <f>VLOOKUP(C:C,Products!A:C,3,)</f>
        <v>Snacks</v>
      </c>
      <c r="N635" t="str">
        <f>VLOOKUP(B:B,Orders!A:C,3,)</f>
        <v>WH-KSM-003</v>
      </c>
      <c r="O635" s="10" t="str">
        <f>VLOOKUP(B:B,Orders!A:B,2,)</f>
        <v>CUST-000037</v>
      </c>
      <c r="P635" s="10" t="str">
        <f>VLOOKUP(OrderDetails!O:O,Customers!A:B,2,)</f>
        <v>Customer 37</v>
      </c>
      <c r="Q635" s="10" t="str">
        <f>VLOOKUP(O:O,Customers!A:C,3,)</f>
        <v>Eldoret</v>
      </c>
      <c r="R635" s="10">
        <f>VLOOKUP(OrderDetails!C:C,Inventory!B:F,5,)</f>
        <v>44362.5</v>
      </c>
      <c r="S635" s="10">
        <f>VLOOKUP(OrderDetails!B:B,Table8[[OrderID]:[DeliveryDays]],5,)</f>
        <v>2</v>
      </c>
    </row>
    <row r="636" spans="1:19" x14ac:dyDescent="0.25">
      <c r="A636" t="s">
        <v>2568</v>
      </c>
      <c r="B636" t="s">
        <v>429</v>
      </c>
      <c r="C636" t="s">
        <v>347</v>
      </c>
      <c r="D636">
        <v>35</v>
      </c>
      <c r="E636">
        <v>189.94</v>
      </c>
      <c r="F636">
        <v>277.74</v>
      </c>
      <c r="G636">
        <v>264.79000000000002</v>
      </c>
      <c r="H636">
        <v>9267.65</v>
      </c>
      <c r="I636">
        <v>6647.9</v>
      </c>
      <c r="J636">
        <v>2619.75</v>
      </c>
      <c r="K636">
        <v>0.28270000000000001</v>
      </c>
      <c r="L636" t="str">
        <f>VLOOKUP(C:C,Products!A:B,2,)</f>
        <v>Product 85</v>
      </c>
      <c r="M636" t="str">
        <f>VLOOKUP(C:C,Products!A:C,3,)</f>
        <v>Snacks</v>
      </c>
      <c r="N636" t="str">
        <f>VLOOKUP(B:B,Orders!A:C,3,)</f>
        <v>WH-KSM-003</v>
      </c>
      <c r="O636" s="10" t="str">
        <f>VLOOKUP(B:B,Orders!A:B,2,)</f>
        <v>CUST-000036</v>
      </c>
      <c r="P636" s="10" t="str">
        <f>VLOOKUP(OrderDetails!O:O,Customers!A:B,2,)</f>
        <v>Customer 36</v>
      </c>
      <c r="Q636" s="10" t="str">
        <f>VLOOKUP(O:O,Customers!A:C,3,)</f>
        <v>Eldoret</v>
      </c>
      <c r="R636" s="10">
        <f>VLOOKUP(OrderDetails!C:C,Inventory!B:F,5,)</f>
        <v>73316.84</v>
      </c>
      <c r="S636" s="10">
        <f>VLOOKUP(OrderDetails!B:B,Table8[[OrderID]:[DeliveryDays]],5,)</f>
        <v>4</v>
      </c>
    </row>
    <row r="637" spans="1:19" x14ac:dyDescent="0.25">
      <c r="A637" t="s">
        <v>2569</v>
      </c>
      <c r="B637" t="s">
        <v>1416</v>
      </c>
      <c r="C637" t="s">
        <v>210</v>
      </c>
      <c r="D637">
        <v>16</v>
      </c>
      <c r="E637">
        <v>186.91</v>
      </c>
      <c r="F637">
        <v>267.58</v>
      </c>
      <c r="G637">
        <v>288.58</v>
      </c>
      <c r="H637">
        <v>4617.28</v>
      </c>
      <c r="I637">
        <v>2990.56</v>
      </c>
      <c r="J637">
        <v>1626.72</v>
      </c>
      <c r="K637">
        <v>0.3523</v>
      </c>
      <c r="L637" t="str">
        <f>VLOOKUP(C:C,Products!A:B,2,)</f>
        <v>Product 17</v>
      </c>
      <c r="M637" t="str">
        <f>VLOOKUP(C:C,Products!A:C,3,)</f>
        <v>Beverages</v>
      </c>
      <c r="N637" t="str">
        <f>VLOOKUP(B:B,Orders!A:C,3,)</f>
        <v>WH-NKR-004</v>
      </c>
      <c r="O637" s="10" t="str">
        <f>VLOOKUP(B:B,Orders!A:B,2,)</f>
        <v>CUST-000027</v>
      </c>
      <c r="P637" s="10" t="str">
        <f>VLOOKUP(OrderDetails!O:O,Customers!A:B,2,)</f>
        <v>Customer 27</v>
      </c>
      <c r="Q637" s="10" t="str">
        <f>VLOOKUP(O:O,Customers!A:C,3,)</f>
        <v>Eldoret</v>
      </c>
      <c r="R637" s="10">
        <f>VLOOKUP(OrderDetails!C:C,Inventory!B:F,5,)</f>
        <v>33456.89</v>
      </c>
      <c r="S637" s="10">
        <f>VLOOKUP(OrderDetails!B:B,Table8[[OrderID]:[DeliveryDays]],5,)</f>
        <v>2</v>
      </c>
    </row>
    <row r="638" spans="1:19" x14ac:dyDescent="0.25">
      <c r="A638" t="s">
        <v>2570</v>
      </c>
      <c r="B638" t="s">
        <v>1543</v>
      </c>
      <c r="C638" t="s">
        <v>337</v>
      </c>
      <c r="D638">
        <v>35</v>
      </c>
      <c r="E638">
        <v>102.14</v>
      </c>
      <c r="F638">
        <v>155.55000000000001</v>
      </c>
      <c r="G638">
        <v>163.97</v>
      </c>
      <c r="H638">
        <v>5738.95</v>
      </c>
      <c r="I638">
        <v>3574.9</v>
      </c>
      <c r="J638">
        <v>2164.0500000000002</v>
      </c>
      <c r="K638">
        <v>0.37709999999999999</v>
      </c>
      <c r="L638" t="str">
        <f>VLOOKUP(C:C,Products!A:B,2,)</f>
        <v>Product 80</v>
      </c>
      <c r="M638" t="str">
        <f>VLOOKUP(C:C,Products!A:C,3,)</f>
        <v>Frozen</v>
      </c>
      <c r="N638" t="str">
        <f>VLOOKUP(B:B,Orders!A:C,3,)</f>
        <v>WH-NRB-001</v>
      </c>
      <c r="O638" s="10" t="str">
        <f>VLOOKUP(B:B,Orders!A:B,2,)</f>
        <v>CUST-000038</v>
      </c>
      <c r="P638" s="10" t="str">
        <f>VLOOKUP(OrderDetails!O:O,Customers!A:B,2,)</f>
        <v>Customer 38</v>
      </c>
      <c r="Q638" s="10" t="str">
        <f>VLOOKUP(O:O,Customers!A:C,3,)</f>
        <v>Nakuru</v>
      </c>
      <c r="R638" s="10">
        <f>VLOOKUP(OrderDetails!C:C,Inventory!B:F,5,)</f>
        <v>43103.08</v>
      </c>
      <c r="S638" s="10">
        <f>VLOOKUP(OrderDetails!B:B,Table8[[OrderID]:[DeliveryDays]],5,)</f>
        <v>2</v>
      </c>
    </row>
    <row r="639" spans="1:19" x14ac:dyDescent="0.25">
      <c r="A639" t="s">
        <v>2571</v>
      </c>
      <c r="B639" t="s">
        <v>946</v>
      </c>
      <c r="C639" t="s">
        <v>297</v>
      </c>
      <c r="D639">
        <v>48</v>
      </c>
      <c r="E639">
        <v>196.4</v>
      </c>
      <c r="F639">
        <v>254.95</v>
      </c>
      <c r="G639">
        <v>271.58</v>
      </c>
      <c r="H639">
        <v>13035.84</v>
      </c>
      <c r="I639">
        <v>9427.2000000000007</v>
      </c>
      <c r="J639">
        <v>3608.64</v>
      </c>
      <c r="K639">
        <v>0.27679999999999999</v>
      </c>
      <c r="L639" t="str">
        <f>VLOOKUP(C:C,Products!A:B,2,)</f>
        <v>Product 60</v>
      </c>
      <c r="M639" t="str">
        <f>VLOOKUP(C:C,Products!A:C,3,)</f>
        <v>Snacks</v>
      </c>
      <c r="N639" t="str">
        <f>VLOOKUP(B:B,Orders!A:C,3,)</f>
        <v>WH-MSA-002</v>
      </c>
      <c r="O639" s="10" t="str">
        <f>VLOOKUP(B:B,Orders!A:B,2,)</f>
        <v>CUST-000023</v>
      </c>
      <c r="P639" s="10" t="str">
        <f>VLOOKUP(OrderDetails!O:O,Customers!A:B,2,)</f>
        <v>Customer 23</v>
      </c>
      <c r="Q639" s="10" t="str">
        <f>VLOOKUP(O:O,Customers!A:C,3,)</f>
        <v>Nairobi</v>
      </c>
      <c r="R639" s="10">
        <f>VLOOKUP(OrderDetails!C:C,Inventory!B:F,5,)</f>
        <v>93682.8</v>
      </c>
      <c r="S639" s="10">
        <f>VLOOKUP(OrderDetails!B:B,Table8[[OrderID]:[DeliveryDays]],5,)</f>
        <v>1</v>
      </c>
    </row>
    <row r="640" spans="1:19" x14ac:dyDescent="0.25">
      <c r="A640" t="s">
        <v>2572</v>
      </c>
      <c r="B640" t="s">
        <v>1878</v>
      </c>
      <c r="C640" t="s">
        <v>239</v>
      </c>
      <c r="D640">
        <v>23</v>
      </c>
      <c r="E640">
        <v>323.39999999999998</v>
      </c>
      <c r="F640">
        <v>507.06</v>
      </c>
      <c r="G640">
        <v>545.29</v>
      </c>
      <c r="H640">
        <v>12541.67</v>
      </c>
      <c r="I640">
        <v>7438.2</v>
      </c>
      <c r="J640">
        <v>5103.47</v>
      </c>
      <c r="K640">
        <v>0.40689999999999998</v>
      </c>
      <c r="L640" t="str">
        <f>VLOOKUP(C:C,Products!A:B,2,)</f>
        <v>Product 31</v>
      </c>
      <c r="M640" t="str">
        <f>VLOOKUP(C:C,Products!A:C,3,)</f>
        <v>Household</v>
      </c>
      <c r="N640" t="str">
        <f>VLOOKUP(B:B,Orders!A:C,3,)</f>
        <v>WH-NKR-004</v>
      </c>
      <c r="O640" s="10" t="str">
        <f>VLOOKUP(B:B,Orders!A:B,2,)</f>
        <v>CUST-000030</v>
      </c>
      <c r="P640" s="10" t="str">
        <f>VLOOKUP(OrderDetails!O:O,Customers!A:B,2,)</f>
        <v>Customer 30</v>
      </c>
      <c r="Q640" s="10" t="str">
        <f>VLOOKUP(O:O,Customers!A:C,3,)</f>
        <v>Nakuru</v>
      </c>
      <c r="R640" s="10">
        <f>VLOOKUP(OrderDetails!C:C,Inventory!B:F,5,)</f>
        <v>78909.600000000006</v>
      </c>
      <c r="S640" s="10">
        <f>VLOOKUP(OrderDetails!B:B,Table8[[OrderID]:[DeliveryDays]],5,)</f>
        <v>4</v>
      </c>
    </row>
    <row r="641" spans="1:19" x14ac:dyDescent="0.25">
      <c r="A641" t="s">
        <v>2573</v>
      </c>
      <c r="B641" t="s">
        <v>919</v>
      </c>
      <c r="C641" t="s">
        <v>407</v>
      </c>
      <c r="D641">
        <v>14</v>
      </c>
      <c r="E641">
        <v>335.03</v>
      </c>
      <c r="F641">
        <v>441.68</v>
      </c>
      <c r="G641">
        <v>427.73</v>
      </c>
      <c r="H641">
        <v>5988.22</v>
      </c>
      <c r="I641">
        <v>4690.42</v>
      </c>
      <c r="J641">
        <v>1297.8</v>
      </c>
      <c r="K641">
        <v>0.2167</v>
      </c>
      <c r="L641" t="str">
        <f>VLOOKUP(C:C,Products!A:B,2,)</f>
        <v>Product 115</v>
      </c>
      <c r="M641" t="str">
        <f>VLOOKUP(C:C,Products!A:C,3,)</f>
        <v>Beverages</v>
      </c>
      <c r="N641" t="str">
        <f>VLOOKUP(B:B,Orders!A:C,3,)</f>
        <v>WH-MSA-002</v>
      </c>
      <c r="O641" s="10" t="str">
        <f>VLOOKUP(B:B,Orders!A:B,2,)</f>
        <v>CUST-000031</v>
      </c>
      <c r="P641" s="10" t="str">
        <f>VLOOKUP(OrderDetails!O:O,Customers!A:B,2,)</f>
        <v>Customer 31</v>
      </c>
      <c r="Q641" s="10" t="str">
        <f>VLOOKUP(O:O,Customers!A:C,3,)</f>
        <v>Mombasa</v>
      </c>
      <c r="R641" s="10">
        <f>VLOOKUP(OrderDetails!C:C,Inventory!B:F,5,)</f>
        <v>147748.23000000001</v>
      </c>
      <c r="S641" s="10">
        <f>VLOOKUP(OrderDetails!B:B,Table8[[OrderID]:[DeliveryDays]],5,)</f>
        <v>1</v>
      </c>
    </row>
    <row r="642" spans="1:19" x14ac:dyDescent="0.25">
      <c r="A642" t="s">
        <v>2574</v>
      </c>
      <c r="B642" t="s">
        <v>1685</v>
      </c>
      <c r="C642" t="s">
        <v>323</v>
      </c>
      <c r="D642">
        <v>43</v>
      </c>
      <c r="E642">
        <v>52.48</v>
      </c>
      <c r="F642">
        <v>82.14</v>
      </c>
      <c r="G642">
        <v>88.17</v>
      </c>
      <c r="H642">
        <v>3791.31</v>
      </c>
      <c r="I642">
        <v>2256.64</v>
      </c>
      <c r="J642">
        <v>1534.67</v>
      </c>
      <c r="K642">
        <v>0.40479999999999999</v>
      </c>
      <c r="L642" t="str">
        <f>VLOOKUP(C:C,Products!A:B,2,)</f>
        <v>Product 73</v>
      </c>
      <c r="M642" t="str">
        <f>VLOOKUP(C:C,Products!A:C,3,)</f>
        <v>Beverages</v>
      </c>
      <c r="N642" t="str">
        <f>VLOOKUP(B:B,Orders!A:C,3,)</f>
        <v>WH-MSA-002</v>
      </c>
      <c r="O642" s="10" t="str">
        <f>VLOOKUP(B:B,Orders!A:B,2,)</f>
        <v>CUST-000035</v>
      </c>
      <c r="P642" s="10" t="str">
        <f>VLOOKUP(OrderDetails!O:O,Customers!A:B,2,)</f>
        <v>Customer 35</v>
      </c>
      <c r="Q642" s="10" t="str">
        <f>VLOOKUP(O:O,Customers!A:C,3,)</f>
        <v>Nairobi</v>
      </c>
      <c r="R642" s="10">
        <f>VLOOKUP(OrderDetails!C:C,Inventory!B:F,5,)</f>
        <v>6979.84</v>
      </c>
      <c r="S642" s="10">
        <f>VLOOKUP(OrderDetails!B:B,Table8[[OrderID]:[DeliveryDays]],5,)</f>
        <v>1</v>
      </c>
    </row>
    <row r="643" spans="1:19" x14ac:dyDescent="0.25">
      <c r="A643" t="s">
        <v>2575</v>
      </c>
      <c r="B643" t="s">
        <v>1046</v>
      </c>
      <c r="C643" t="s">
        <v>367</v>
      </c>
      <c r="D643">
        <v>16</v>
      </c>
      <c r="E643">
        <v>396.94</v>
      </c>
      <c r="F643">
        <v>595.12</v>
      </c>
      <c r="G643">
        <v>610.41</v>
      </c>
      <c r="H643">
        <v>9766.56</v>
      </c>
      <c r="I643">
        <v>6351.04</v>
      </c>
      <c r="J643">
        <v>3415.52</v>
      </c>
      <c r="K643">
        <v>0.34970000000000001</v>
      </c>
      <c r="L643" t="str">
        <f>VLOOKUP(C:C,Products!A:B,2,)</f>
        <v>Product 95</v>
      </c>
      <c r="M643" t="str">
        <f>VLOOKUP(C:C,Products!A:C,3,)</f>
        <v>Dairy</v>
      </c>
      <c r="N643" t="str">
        <f>VLOOKUP(B:B,Orders!A:C,3,)</f>
        <v>WH-NRB-001</v>
      </c>
      <c r="O643" s="10" t="str">
        <f>VLOOKUP(B:B,Orders!A:B,2,)</f>
        <v>CUST-000001</v>
      </c>
      <c r="P643" s="10" t="str">
        <f>VLOOKUP(OrderDetails!O:O,Customers!A:B,2,)</f>
        <v>Customer 1</v>
      </c>
      <c r="Q643" s="10" t="str">
        <f>VLOOKUP(O:O,Customers!A:C,3,)</f>
        <v>Eldoret</v>
      </c>
      <c r="R643" s="10">
        <f>VLOOKUP(OrderDetails!C:C,Inventory!B:F,5,)</f>
        <v>139722.88</v>
      </c>
      <c r="S643" s="10">
        <f>VLOOKUP(OrderDetails!B:B,Table8[[OrderID]:[DeliveryDays]],5,)</f>
        <v>6</v>
      </c>
    </row>
    <row r="644" spans="1:19" x14ac:dyDescent="0.25">
      <c r="A644" t="s">
        <v>2576</v>
      </c>
      <c r="B644" t="s">
        <v>1611</v>
      </c>
      <c r="C644" t="s">
        <v>333</v>
      </c>
      <c r="D644">
        <v>24</v>
      </c>
      <c r="E644">
        <v>83.32</v>
      </c>
      <c r="F644">
        <v>130.31</v>
      </c>
      <c r="G644">
        <v>141.1</v>
      </c>
      <c r="H644">
        <v>3386.4</v>
      </c>
      <c r="I644">
        <v>1999.68</v>
      </c>
      <c r="J644">
        <v>1386.72</v>
      </c>
      <c r="K644">
        <v>0.40949999999999998</v>
      </c>
      <c r="L644" t="str">
        <f>VLOOKUP(C:C,Products!A:B,2,)</f>
        <v>Product 78</v>
      </c>
      <c r="M644" t="str">
        <f>VLOOKUP(C:C,Products!A:C,3,)</f>
        <v>Produce</v>
      </c>
      <c r="N644" t="str">
        <f>VLOOKUP(B:B,Orders!A:C,3,)</f>
        <v>WH-MSA-002</v>
      </c>
      <c r="O644" s="10" t="str">
        <f>VLOOKUP(B:B,Orders!A:B,2,)</f>
        <v>CUST-000045</v>
      </c>
      <c r="P644" s="10" t="str">
        <f>VLOOKUP(OrderDetails!O:O,Customers!A:B,2,)</f>
        <v>Customer 45</v>
      </c>
      <c r="Q644" s="10" t="str">
        <f>VLOOKUP(O:O,Customers!A:C,3,)</f>
        <v>Mombasa</v>
      </c>
      <c r="R644" s="10">
        <f>VLOOKUP(OrderDetails!C:C,Inventory!B:F,5,)</f>
        <v>38077.24</v>
      </c>
      <c r="S644" s="10">
        <f>VLOOKUP(OrderDetails!B:B,Table8[[OrderID]:[DeliveryDays]],5,)</f>
        <v>3</v>
      </c>
    </row>
    <row r="645" spans="1:19" x14ac:dyDescent="0.25">
      <c r="A645" t="s">
        <v>2577</v>
      </c>
      <c r="B645" t="s">
        <v>757</v>
      </c>
      <c r="C645" t="s">
        <v>275</v>
      </c>
      <c r="D645">
        <v>41</v>
      </c>
      <c r="E645">
        <v>296.02</v>
      </c>
      <c r="F645">
        <v>374.25</v>
      </c>
      <c r="G645">
        <v>405.31</v>
      </c>
      <c r="H645">
        <v>16617.71</v>
      </c>
      <c r="I645">
        <v>12136.82</v>
      </c>
      <c r="J645">
        <v>4480.8900000000003</v>
      </c>
      <c r="K645">
        <v>0.26960000000000001</v>
      </c>
      <c r="L645" t="str">
        <f>VLOOKUP(C:C,Products!A:B,2,)</f>
        <v>Product 49</v>
      </c>
      <c r="M645" t="str">
        <f>VLOOKUP(C:C,Products!A:C,3,)</f>
        <v>Snacks</v>
      </c>
      <c r="N645" t="str">
        <f>VLOOKUP(B:B,Orders!A:C,3,)</f>
        <v>WH-NKR-004</v>
      </c>
      <c r="O645" s="10" t="str">
        <f>VLOOKUP(B:B,Orders!A:B,2,)</f>
        <v>CUST-000018</v>
      </c>
      <c r="P645" s="10" t="str">
        <f>VLOOKUP(OrderDetails!O:O,Customers!A:B,2,)</f>
        <v>Customer 18</v>
      </c>
      <c r="Q645" s="10" t="str">
        <f>VLOOKUP(O:O,Customers!A:C,3,)</f>
        <v>Nakuru</v>
      </c>
      <c r="R645" s="10">
        <f>VLOOKUP(OrderDetails!C:C,Inventory!B:F,5,)</f>
        <v>134393.07999999999</v>
      </c>
      <c r="S645" s="10">
        <f>VLOOKUP(OrderDetails!B:B,Table8[[OrderID]:[DeliveryDays]],5,)</f>
        <v>2</v>
      </c>
    </row>
    <row r="646" spans="1:19" x14ac:dyDescent="0.25">
      <c r="A646" t="s">
        <v>2578</v>
      </c>
      <c r="B646" t="s">
        <v>759</v>
      </c>
      <c r="C646" t="s">
        <v>379</v>
      </c>
      <c r="D646">
        <v>45</v>
      </c>
      <c r="E646">
        <v>64.14</v>
      </c>
      <c r="F646">
        <v>94.94</v>
      </c>
      <c r="G646">
        <v>90.54</v>
      </c>
      <c r="H646">
        <v>4074.3</v>
      </c>
      <c r="I646">
        <v>2886.3</v>
      </c>
      <c r="J646">
        <v>1188</v>
      </c>
      <c r="K646">
        <v>0.29160000000000003</v>
      </c>
      <c r="L646" t="str">
        <f>VLOOKUP(C:C,Products!A:B,2,)</f>
        <v>Product 101</v>
      </c>
      <c r="M646" t="str">
        <f>VLOOKUP(C:C,Products!A:C,3,)</f>
        <v>Produce</v>
      </c>
      <c r="N646" t="str">
        <f>VLOOKUP(B:B,Orders!A:C,3,)</f>
        <v>WH-MSA-002</v>
      </c>
      <c r="O646" s="10" t="str">
        <f>VLOOKUP(B:B,Orders!A:B,2,)</f>
        <v>CUST-000008</v>
      </c>
      <c r="P646" s="10" t="str">
        <f>VLOOKUP(OrderDetails!O:O,Customers!A:B,2,)</f>
        <v>Customer 8</v>
      </c>
      <c r="Q646" s="10" t="str">
        <f>VLOOKUP(O:O,Customers!A:C,3,)</f>
        <v>Mombasa</v>
      </c>
      <c r="R646" s="10">
        <f>VLOOKUP(OrderDetails!C:C,Inventory!B:F,5,)</f>
        <v>31813.439999999999</v>
      </c>
      <c r="S646" s="10">
        <f>VLOOKUP(OrderDetails!B:B,Table8[[OrderID]:[DeliveryDays]],5,)</f>
        <v>1</v>
      </c>
    </row>
    <row r="647" spans="1:19" x14ac:dyDescent="0.25">
      <c r="A647" t="s">
        <v>2579</v>
      </c>
      <c r="B647" t="s">
        <v>476</v>
      </c>
      <c r="C647" t="s">
        <v>176</v>
      </c>
      <c r="D647">
        <v>11</v>
      </c>
      <c r="E647">
        <v>477.82</v>
      </c>
      <c r="F647">
        <v>747.13</v>
      </c>
      <c r="G647">
        <v>752.68</v>
      </c>
      <c r="H647">
        <v>8279.48</v>
      </c>
      <c r="I647">
        <v>5256.02</v>
      </c>
      <c r="J647">
        <v>3023.46</v>
      </c>
      <c r="K647">
        <v>0.36520000000000002</v>
      </c>
      <c r="L647" t="str">
        <f>VLOOKUP(C:C,Products!A:B,2,)</f>
        <v>Product 2</v>
      </c>
      <c r="M647" t="str">
        <f>VLOOKUP(C:C,Products!A:C,3,)</f>
        <v>Household</v>
      </c>
      <c r="N647" t="str">
        <f>VLOOKUP(B:B,Orders!A:C,3,)</f>
        <v>WH-KSM-003</v>
      </c>
      <c r="O647" s="10" t="str">
        <f>VLOOKUP(B:B,Orders!A:B,2,)</f>
        <v>CUST-000014</v>
      </c>
      <c r="P647" s="10" t="str">
        <f>VLOOKUP(OrderDetails!O:O,Customers!A:B,2,)</f>
        <v>Customer 14</v>
      </c>
      <c r="Q647" s="10" t="str">
        <f>VLOOKUP(O:O,Customers!A:C,3,)</f>
        <v>Eldoret</v>
      </c>
      <c r="R647" s="10">
        <f>VLOOKUP(OrderDetails!C:C,Inventory!B:F,5,)</f>
        <v>45392.9</v>
      </c>
      <c r="S647" s="10">
        <f>VLOOKUP(OrderDetails!B:B,Table8[[OrderID]:[DeliveryDays]],5,)</f>
        <v>6</v>
      </c>
    </row>
    <row r="648" spans="1:19" x14ac:dyDescent="0.25">
      <c r="A648" t="s">
        <v>2580</v>
      </c>
      <c r="B648" t="s">
        <v>1289</v>
      </c>
      <c r="C648" t="s">
        <v>409</v>
      </c>
      <c r="D648">
        <v>18</v>
      </c>
      <c r="E648">
        <v>442.16</v>
      </c>
      <c r="F648">
        <v>664.5</v>
      </c>
      <c r="G648">
        <v>683.74</v>
      </c>
      <c r="H648">
        <v>12307.32</v>
      </c>
      <c r="I648">
        <v>7958.88</v>
      </c>
      <c r="J648">
        <v>4348.4399999999996</v>
      </c>
      <c r="K648">
        <v>0.3533</v>
      </c>
      <c r="L648" t="str">
        <f>VLOOKUP(C:C,Products!A:B,2,)</f>
        <v>Product 116</v>
      </c>
      <c r="M648" t="str">
        <f>VLOOKUP(C:C,Products!A:C,3,)</f>
        <v>Dairy</v>
      </c>
      <c r="N648" t="str">
        <f>VLOOKUP(B:B,Orders!A:C,3,)</f>
        <v>WH-NKR-004</v>
      </c>
      <c r="O648" s="10" t="str">
        <f>VLOOKUP(B:B,Orders!A:B,2,)</f>
        <v>CUST-000079</v>
      </c>
      <c r="P648" s="10" t="str">
        <f>VLOOKUP(OrderDetails!O:O,Customers!A:B,2,)</f>
        <v>Customer 79</v>
      </c>
      <c r="Q648" s="10" t="str">
        <f>VLOOKUP(O:O,Customers!A:C,3,)</f>
        <v>Mombasa</v>
      </c>
      <c r="R648" s="10">
        <f>VLOOKUP(OrderDetails!C:C,Inventory!B:F,5,)</f>
        <v>207373.04</v>
      </c>
      <c r="S648" s="10">
        <f>VLOOKUP(OrderDetails!B:B,Table8[[OrderID]:[DeliveryDays]],5,)</f>
        <v>1</v>
      </c>
    </row>
    <row r="649" spans="1:19" x14ac:dyDescent="0.25">
      <c r="A649" t="s">
        <v>2581</v>
      </c>
      <c r="B649" t="s">
        <v>698</v>
      </c>
      <c r="C649" t="s">
        <v>273</v>
      </c>
      <c r="D649">
        <v>15</v>
      </c>
      <c r="E649">
        <v>284.02999999999997</v>
      </c>
      <c r="F649">
        <v>373.58</v>
      </c>
      <c r="G649">
        <v>392.91</v>
      </c>
      <c r="H649">
        <v>5893.65</v>
      </c>
      <c r="I649">
        <v>4260.45</v>
      </c>
      <c r="J649">
        <v>1633.2</v>
      </c>
      <c r="K649">
        <v>0.27710000000000001</v>
      </c>
      <c r="L649" t="str">
        <f>VLOOKUP(C:C,Products!A:B,2,)</f>
        <v>Product 48</v>
      </c>
      <c r="M649" t="str">
        <f>VLOOKUP(C:C,Products!A:C,3,)</f>
        <v>Frozen</v>
      </c>
      <c r="N649" t="str">
        <f>VLOOKUP(B:B,Orders!A:C,3,)</f>
        <v>WH-NRB-001</v>
      </c>
      <c r="O649" s="10" t="str">
        <f>VLOOKUP(B:B,Orders!A:B,2,)</f>
        <v>CUST-000021</v>
      </c>
      <c r="P649" s="10" t="str">
        <f>VLOOKUP(OrderDetails!O:O,Customers!A:B,2,)</f>
        <v>Customer 21</v>
      </c>
      <c r="Q649" s="10" t="str">
        <f>VLOOKUP(O:O,Customers!A:C,3,)</f>
        <v>Eldoret</v>
      </c>
      <c r="R649" s="10">
        <f>VLOOKUP(OrderDetails!C:C,Inventory!B:F,5,)</f>
        <v>40900.32</v>
      </c>
      <c r="S649" s="10">
        <f>VLOOKUP(OrderDetails!B:B,Table8[[OrderID]:[DeliveryDays]],5,)</f>
        <v>2</v>
      </c>
    </row>
    <row r="650" spans="1:19" x14ac:dyDescent="0.25">
      <c r="A650" t="s">
        <v>2582</v>
      </c>
      <c r="B650" t="s">
        <v>1006</v>
      </c>
      <c r="C650" t="s">
        <v>397</v>
      </c>
      <c r="D650">
        <v>11</v>
      </c>
      <c r="E650">
        <v>84.64</v>
      </c>
      <c r="F650">
        <v>124.5</v>
      </c>
      <c r="G650">
        <v>123.62</v>
      </c>
      <c r="H650">
        <v>1359.82</v>
      </c>
      <c r="I650">
        <v>931.04</v>
      </c>
      <c r="J650">
        <v>428.78</v>
      </c>
      <c r="K650">
        <v>0.31530000000000002</v>
      </c>
      <c r="L650" t="str">
        <f>VLOOKUP(C:C,Products!A:B,2,)</f>
        <v>Product 110</v>
      </c>
      <c r="M650" t="str">
        <f>VLOOKUP(C:C,Products!A:C,3,)</f>
        <v>Snacks</v>
      </c>
      <c r="N650" t="str">
        <f>VLOOKUP(B:B,Orders!A:C,3,)</f>
        <v>WH-NRB-001</v>
      </c>
      <c r="O650" s="10" t="str">
        <f>VLOOKUP(B:B,Orders!A:B,2,)</f>
        <v>CUST-000052</v>
      </c>
      <c r="P650" s="10" t="str">
        <f>VLOOKUP(OrderDetails!O:O,Customers!A:B,2,)</f>
        <v>Customer 52</v>
      </c>
      <c r="Q650" s="10" t="str">
        <f>VLOOKUP(O:O,Customers!A:C,3,)</f>
        <v>Kisumu</v>
      </c>
      <c r="R650" s="10">
        <f>VLOOKUP(OrderDetails!C:C,Inventory!B:F,5,)</f>
        <v>34279.199999999997</v>
      </c>
      <c r="S650" s="10">
        <f>VLOOKUP(OrderDetails!B:B,Table8[[OrderID]:[DeliveryDays]],5,)</f>
        <v>5</v>
      </c>
    </row>
    <row r="651" spans="1:19" x14ac:dyDescent="0.25">
      <c r="A651" t="s">
        <v>2583</v>
      </c>
      <c r="B651" t="s">
        <v>1702</v>
      </c>
      <c r="C651" t="s">
        <v>204</v>
      </c>
      <c r="D651">
        <v>33</v>
      </c>
      <c r="E651">
        <v>145.55000000000001</v>
      </c>
      <c r="F651">
        <v>199.14</v>
      </c>
      <c r="G651">
        <v>196.71</v>
      </c>
      <c r="H651">
        <v>6491.43</v>
      </c>
      <c r="I651">
        <v>4803.1499999999996</v>
      </c>
      <c r="J651">
        <v>1688.28</v>
      </c>
      <c r="K651">
        <v>0.2601</v>
      </c>
      <c r="L651" t="str">
        <f>VLOOKUP(C:C,Products!A:B,2,)</f>
        <v>Product 14</v>
      </c>
      <c r="M651" t="str">
        <f>VLOOKUP(C:C,Products!A:C,3,)</f>
        <v>Frozen</v>
      </c>
      <c r="N651" t="str">
        <f>VLOOKUP(B:B,Orders!A:C,3,)</f>
        <v>WH-NKR-004</v>
      </c>
      <c r="O651" s="10" t="str">
        <f>VLOOKUP(B:B,Orders!A:B,2,)</f>
        <v>CUST-000010</v>
      </c>
      <c r="P651" s="10" t="str">
        <f>VLOOKUP(OrderDetails!O:O,Customers!A:B,2,)</f>
        <v>Customer 10</v>
      </c>
      <c r="Q651" s="10" t="str">
        <f>VLOOKUP(O:O,Customers!A:C,3,)</f>
        <v>Eldoret</v>
      </c>
      <c r="R651" s="10">
        <f>VLOOKUP(OrderDetails!C:C,Inventory!B:F,5,)</f>
        <v>47158.2</v>
      </c>
      <c r="S651" s="10">
        <f>VLOOKUP(OrderDetails!B:B,Table8[[OrderID]:[DeliveryDays]],5,)</f>
        <v>2</v>
      </c>
    </row>
    <row r="652" spans="1:19" x14ac:dyDescent="0.25">
      <c r="A652" t="s">
        <v>2584</v>
      </c>
      <c r="B652" t="s">
        <v>986</v>
      </c>
      <c r="C652" t="s">
        <v>295</v>
      </c>
      <c r="D652">
        <v>14</v>
      </c>
      <c r="E652">
        <v>70.349999999999994</v>
      </c>
      <c r="F652">
        <v>111</v>
      </c>
      <c r="G652">
        <v>111.8</v>
      </c>
      <c r="H652">
        <v>1565.2</v>
      </c>
      <c r="I652">
        <v>984.9</v>
      </c>
      <c r="J652">
        <v>580.29999999999995</v>
      </c>
      <c r="K652">
        <v>0.37080000000000002</v>
      </c>
      <c r="L652" t="str">
        <f>VLOOKUP(C:C,Products!A:B,2,)</f>
        <v>Product 59</v>
      </c>
      <c r="M652" t="str">
        <f>VLOOKUP(C:C,Products!A:C,3,)</f>
        <v>Produce</v>
      </c>
      <c r="N652" t="str">
        <f>VLOOKUP(B:B,Orders!A:C,3,)</f>
        <v>WH-NRB-001</v>
      </c>
      <c r="O652" s="10" t="str">
        <f>VLOOKUP(B:B,Orders!A:B,2,)</f>
        <v>CUST-000052</v>
      </c>
      <c r="P652" s="10" t="str">
        <f>VLOOKUP(OrderDetails!O:O,Customers!A:B,2,)</f>
        <v>Customer 52</v>
      </c>
      <c r="Q652" s="10" t="str">
        <f>VLOOKUP(O:O,Customers!A:C,3,)</f>
        <v>Kisumu</v>
      </c>
      <c r="R652" s="10">
        <f>VLOOKUP(OrderDetails!C:C,Inventory!B:F,5,)</f>
        <v>22441.65</v>
      </c>
      <c r="S652" s="10">
        <f>VLOOKUP(OrderDetails!B:B,Table8[[OrderID]:[DeliveryDays]],5,)</f>
        <v>3</v>
      </c>
    </row>
    <row r="653" spans="1:19" x14ac:dyDescent="0.25">
      <c r="A653" t="s">
        <v>2585</v>
      </c>
      <c r="B653" t="s">
        <v>1122</v>
      </c>
      <c r="C653" t="s">
        <v>371</v>
      </c>
      <c r="D653">
        <v>33</v>
      </c>
      <c r="E653">
        <v>285.23</v>
      </c>
      <c r="F653">
        <v>389.02</v>
      </c>
      <c r="G653">
        <v>398.8</v>
      </c>
      <c r="H653">
        <v>13160.4</v>
      </c>
      <c r="I653">
        <v>9412.59</v>
      </c>
      <c r="J653">
        <v>3747.81</v>
      </c>
      <c r="K653">
        <v>0.2848</v>
      </c>
      <c r="L653" t="str">
        <f>VLOOKUP(C:C,Products!A:B,2,)</f>
        <v>Product 97</v>
      </c>
      <c r="M653" t="str">
        <f>VLOOKUP(C:C,Products!A:C,3,)</f>
        <v>Dairy</v>
      </c>
      <c r="N653" t="str">
        <f>VLOOKUP(B:B,Orders!A:C,3,)</f>
        <v>WH-NRB-001</v>
      </c>
      <c r="O653" s="10" t="str">
        <f>VLOOKUP(B:B,Orders!A:B,2,)</f>
        <v>CUST-000037</v>
      </c>
      <c r="P653" s="10" t="str">
        <f>VLOOKUP(OrderDetails!O:O,Customers!A:B,2,)</f>
        <v>Customer 37</v>
      </c>
      <c r="Q653" s="10" t="str">
        <f>VLOOKUP(O:O,Customers!A:C,3,)</f>
        <v>Eldoret</v>
      </c>
      <c r="R653" s="10">
        <f>VLOOKUP(OrderDetails!C:C,Inventory!B:F,5,)</f>
        <v>47062.95</v>
      </c>
      <c r="S653" s="10">
        <f>VLOOKUP(OrderDetails!B:B,Table8[[OrderID]:[DeliveryDays]],5,)</f>
        <v>1</v>
      </c>
    </row>
    <row r="654" spans="1:19" x14ac:dyDescent="0.25">
      <c r="A654" t="s">
        <v>2586</v>
      </c>
      <c r="B654" t="s">
        <v>1540</v>
      </c>
      <c r="C654" t="s">
        <v>375</v>
      </c>
      <c r="D654">
        <v>13</v>
      </c>
      <c r="E654">
        <v>61.44</v>
      </c>
      <c r="F654">
        <v>90.77</v>
      </c>
      <c r="G654">
        <v>99.18</v>
      </c>
      <c r="H654">
        <v>1289.3399999999999</v>
      </c>
      <c r="I654">
        <v>798.72</v>
      </c>
      <c r="J654">
        <v>490.62</v>
      </c>
      <c r="K654">
        <v>0.3805</v>
      </c>
      <c r="L654" t="str">
        <f>VLOOKUP(C:C,Products!A:B,2,)</f>
        <v>Product 99</v>
      </c>
      <c r="M654" t="str">
        <f>VLOOKUP(C:C,Products!A:C,3,)</f>
        <v>Produce</v>
      </c>
      <c r="N654" t="str">
        <f>VLOOKUP(B:B,Orders!A:C,3,)</f>
        <v>WH-KSM-003</v>
      </c>
      <c r="O654" s="10" t="str">
        <f>VLOOKUP(B:B,Orders!A:B,2,)</f>
        <v>CUST-000021</v>
      </c>
      <c r="P654" s="10" t="str">
        <f>VLOOKUP(OrderDetails!O:O,Customers!A:B,2,)</f>
        <v>Customer 21</v>
      </c>
      <c r="Q654" s="10" t="str">
        <f>VLOOKUP(O:O,Customers!A:C,3,)</f>
        <v>Eldoret</v>
      </c>
      <c r="R654" s="10">
        <f>VLOOKUP(OrderDetails!C:C,Inventory!B:F,5,)</f>
        <v>3624.96</v>
      </c>
      <c r="S654" s="10">
        <f>VLOOKUP(OrderDetails!B:B,Table8[[OrderID]:[DeliveryDays]],5,)</f>
        <v>3</v>
      </c>
    </row>
    <row r="655" spans="1:19" x14ac:dyDescent="0.25">
      <c r="A655" t="s">
        <v>2587</v>
      </c>
      <c r="B655" t="s">
        <v>872</v>
      </c>
      <c r="C655" t="s">
        <v>293</v>
      </c>
      <c r="D655">
        <v>40</v>
      </c>
      <c r="E655">
        <v>138.19</v>
      </c>
      <c r="F655">
        <v>191.44</v>
      </c>
      <c r="G655">
        <v>203.75</v>
      </c>
      <c r="H655">
        <v>8150</v>
      </c>
      <c r="I655">
        <v>5527.6</v>
      </c>
      <c r="J655">
        <v>2622.4</v>
      </c>
      <c r="K655">
        <v>0.32179999999999997</v>
      </c>
      <c r="L655" t="str">
        <f>VLOOKUP(C:C,Products!A:B,2,)</f>
        <v>Product 58</v>
      </c>
      <c r="M655" t="str">
        <f>VLOOKUP(C:C,Products!A:C,3,)</f>
        <v>Snacks</v>
      </c>
      <c r="N655" t="str">
        <f>VLOOKUP(B:B,Orders!A:C,3,)</f>
        <v>WH-NKR-004</v>
      </c>
      <c r="O655" s="10" t="str">
        <f>VLOOKUP(B:B,Orders!A:B,2,)</f>
        <v>CUST-000004</v>
      </c>
      <c r="P655" s="10" t="str">
        <f>VLOOKUP(OrderDetails!O:O,Customers!A:B,2,)</f>
        <v>Customer 4</v>
      </c>
      <c r="Q655" s="10" t="str">
        <f>VLOOKUP(O:O,Customers!A:C,3,)</f>
        <v>Eldoret</v>
      </c>
      <c r="R655" s="10">
        <f>VLOOKUP(OrderDetails!C:C,Inventory!B:F,5,)</f>
        <v>14233.57</v>
      </c>
      <c r="S655" s="10">
        <f>VLOOKUP(OrderDetails!B:B,Table8[[OrderID]:[DeliveryDays]],5,)</f>
        <v>5</v>
      </c>
    </row>
    <row r="656" spans="1:19" x14ac:dyDescent="0.25">
      <c r="A656" t="s">
        <v>2588</v>
      </c>
      <c r="B656" t="s">
        <v>1443</v>
      </c>
      <c r="C656" t="s">
        <v>383</v>
      </c>
      <c r="D656">
        <v>14</v>
      </c>
      <c r="E656">
        <v>191.46</v>
      </c>
      <c r="F656">
        <v>245.6</v>
      </c>
      <c r="G656">
        <v>249.14</v>
      </c>
      <c r="H656">
        <v>3487.96</v>
      </c>
      <c r="I656">
        <v>2680.44</v>
      </c>
      <c r="J656">
        <v>807.52</v>
      </c>
      <c r="K656">
        <v>0.23150000000000001</v>
      </c>
      <c r="L656" t="str">
        <f>VLOOKUP(C:C,Products!A:B,2,)</f>
        <v>Product 103</v>
      </c>
      <c r="M656" t="str">
        <f>VLOOKUP(C:C,Products!A:C,3,)</f>
        <v>Dairy</v>
      </c>
      <c r="N656" t="str">
        <f>VLOOKUP(B:B,Orders!A:C,3,)</f>
        <v>WH-NKR-004</v>
      </c>
      <c r="O656" s="10" t="str">
        <f>VLOOKUP(B:B,Orders!A:B,2,)</f>
        <v>CUST-000014</v>
      </c>
      <c r="P656" s="10" t="str">
        <f>VLOOKUP(OrderDetails!O:O,Customers!A:B,2,)</f>
        <v>Customer 14</v>
      </c>
      <c r="Q656" s="10" t="str">
        <f>VLOOKUP(O:O,Customers!A:C,3,)</f>
        <v>Eldoret</v>
      </c>
      <c r="R656" s="10">
        <f>VLOOKUP(OrderDetails!C:C,Inventory!B:F,5,)</f>
        <v>55140.480000000003</v>
      </c>
      <c r="S656" s="10">
        <f>VLOOKUP(OrderDetails!B:B,Table8[[OrderID]:[DeliveryDays]],5,)</f>
        <v>5</v>
      </c>
    </row>
    <row r="657" spans="1:19" x14ac:dyDescent="0.25">
      <c r="A657" t="s">
        <v>2589</v>
      </c>
      <c r="B657" t="s">
        <v>1782</v>
      </c>
      <c r="C657" t="s">
        <v>293</v>
      </c>
      <c r="D657">
        <v>23</v>
      </c>
      <c r="E657">
        <v>138.19</v>
      </c>
      <c r="F657">
        <v>191.44</v>
      </c>
      <c r="G657">
        <v>183.43</v>
      </c>
      <c r="H657">
        <v>4218.8900000000003</v>
      </c>
      <c r="I657">
        <v>3178.37</v>
      </c>
      <c r="J657">
        <v>1040.52</v>
      </c>
      <c r="K657">
        <v>0.24660000000000001</v>
      </c>
      <c r="L657" t="str">
        <f>VLOOKUP(C:C,Products!A:B,2,)</f>
        <v>Product 58</v>
      </c>
      <c r="M657" t="str">
        <f>VLOOKUP(C:C,Products!A:C,3,)</f>
        <v>Snacks</v>
      </c>
      <c r="N657" t="str">
        <f>VLOOKUP(B:B,Orders!A:C,3,)</f>
        <v>WH-MSA-002</v>
      </c>
      <c r="O657" s="10" t="str">
        <f>VLOOKUP(B:B,Orders!A:B,2,)</f>
        <v>CUST-000019</v>
      </c>
      <c r="P657" s="10" t="str">
        <f>VLOOKUP(OrderDetails!O:O,Customers!A:B,2,)</f>
        <v>Customer 19</v>
      </c>
      <c r="Q657" s="10" t="str">
        <f>VLOOKUP(O:O,Customers!A:C,3,)</f>
        <v>Mombasa</v>
      </c>
      <c r="R657" s="10">
        <f>VLOOKUP(OrderDetails!C:C,Inventory!B:F,5,)</f>
        <v>14233.57</v>
      </c>
      <c r="S657" s="10">
        <f>VLOOKUP(OrderDetails!B:B,Table8[[OrderID]:[DeliveryDays]],5,)</f>
        <v>1</v>
      </c>
    </row>
    <row r="658" spans="1:19" x14ac:dyDescent="0.25">
      <c r="A658" t="s">
        <v>2590</v>
      </c>
      <c r="B658" t="s">
        <v>1589</v>
      </c>
      <c r="C658" t="s">
        <v>399</v>
      </c>
      <c r="D658">
        <v>35</v>
      </c>
      <c r="E658">
        <v>180.39</v>
      </c>
      <c r="F658">
        <v>275.67</v>
      </c>
      <c r="G658">
        <v>268.85000000000002</v>
      </c>
      <c r="H658">
        <v>9409.75</v>
      </c>
      <c r="I658">
        <v>6313.65</v>
      </c>
      <c r="J658">
        <v>3096.1</v>
      </c>
      <c r="K658">
        <v>0.32900000000000001</v>
      </c>
      <c r="L658" t="str">
        <f>VLOOKUP(C:C,Products!A:B,2,)</f>
        <v>Product 111</v>
      </c>
      <c r="M658" t="str">
        <f>VLOOKUP(C:C,Products!A:C,3,)</f>
        <v>Frozen</v>
      </c>
      <c r="N658" t="str">
        <f>VLOOKUP(B:B,Orders!A:C,3,)</f>
        <v>WH-NKR-004</v>
      </c>
      <c r="O658" s="10" t="str">
        <f>VLOOKUP(B:B,Orders!A:B,2,)</f>
        <v>CUST-000008</v>
      </c>
      <c r="P658" s="10" t="str">
        <f>VLOOKUP(OrderDetails!O:O,Customers!A:B,2,)</f>
        <v>Customer 8</v>
      </c>
      <c r="Q658" s="10" t="str">
        <f>VLOOKUP(O:O,Customers!A:C,3,)</f>
        <v>Mombasa</v>
      </c>
      <c r="R658" s="10">
        <f>VLOOKUP(OrderDetails!C:C,Inventory!B:F,5,)</f>
        <v>57544.41</v>
      </c>
      <c r="S658" s="10">
        <f>VLOOKUP(OrderDetails!B:B,Table8[[OrderID]:[DeliveryDays]],5,)</f>
        <v>3</v>
      </c>
    </row>
    <row r="659" spans="1:19" x14ac:dyDescent="0.25">
      <c r="A659" t="s">
        <v>2591</v>
      </c>
      <c r="B659" t="s">
        <v>783</v>
      </c>
      <c r="C659" t="s">
        <v>279</v>
      </c>
      <c r="D659">
        <v>21</v>
      </c>
      <c r="E659">
        <v>486.31</v>
      </c>
      <c r="F659">
        <v>723.21</v>
      </c>
      <c r="G659">
        <v>736.51</v>
      </c>
      <c r="H659">
        <v>15466.71</v>
      </c>
      <c r="I659">
        <v>10212.51</v>
      </c>
      <c r="J659">
        <v>5254.2</v>
      </c>
      <c r="K659">
        <v>0.3397</v>
      </c>
      <c r="L659" t="str">
        <f>VLOOKUP(C:C,Products!A:B,2,)</f>
        <v>Product 51</v>
      </c>
      <c r="M659" t="str">
        <f>VLOOKUP(C:C,Products!A:C,3,)</f>
        <v>Beverages</v>
      </c>
      <c r="N659" t="str">
        <f>VLOOKUP(B:B,Orders!A:C,3,)</f>
        <v>WH-MSA-002</v>
      </c>
      <c r="O659" s="10" t="str">
        <f>VLOOKUP(B:B,Orders!A:B,2,)</f>
        <v>CUST-000009</v>
      </c>
      <c r="P659" s="10" t="str">
        <f>VLOOKUP(OrderDetails!O:O,Customers!A:B,2,)</f>
        <v>Customer 9</v>
      </c>
      <c r="Q659" s="10" t="str">
        <f>VLOOKUP(O:O,Customers!A:C,3,)</f>
        <v>Kisumu</v>
      </c>
      <c r="R659" s="10">
        <f>VLOOKUP(OrderDetails!C:C,Inventory!B:F,5,)</f>
        <v>231969.87</v>
      </c>
      <c r="S659" s="10">
        <f>VLOOKUP(OrderDetails!B:B,Table8[[OrderID]:[DeliveryDays]],5,)</f>
        <v>1</v>
      </c>
    </row>
    <row r="660" spans="1:19" x14ac:dyDescent="0.25">
      <c r="A660" t="s">
        <v>2592</v>
      </c>
      <c r="B660" t="s">
        <v>700</v>
      </c>
      <c r="C660" t="s">
        <v>345</v>
      </c>
      <c r="D660">
        <v>13</v>
      </c>
      <c r="E660">
        <v>78.599999999999994</v>
      </c>
      <c r="F660">
        <v>122.97</v>
      </c>
      <c r="G660">
        <v>131.83000000000001</v>
      </c>
      <c r="H660">
        <v>1713.79</v>
      </c>
      <c r="I660">
        <v>1021.8</v>
      </c>
      <c r="J660">
        <v>691.99</v>
      </c>
      <c r="K660">
        <v>0.40379999999999999</v>
      </c>
      <c r="L660" t="str">
        <f>VLOOKUP(C:C,Products!A:B,2,)</f>
        <v>Product 84</v>
      </c>
      <c r="M660" t="str">
        <f>VLOOKUP(C:C,Products!A:C,3,)</f>
        <v>Snacks</v>
      </c>
      <c r="N660" t="str">
        <f>VLOOKUP(B:B,Orders!A:C,3,)</f>
        <v>WH-MSA-002</v>
      </c>
      <c r="O660" s="10" t="str">
        <f>VLOOKUP(B:B,Orders!A:B,2,)</f>
        <v>CUST-000042</v>
      </c>
      <c r="P660" s="10" t="str">
        <f>VLOOKUP(OrderDetails!O:O,Customers!A:B,2,)</f>
        <v>Customer 42</v>
      </c>
      <c r="Q660" s="10" t="str">
        <f>VLOOKUP(O:O,Customers!A:C,3,)</f>
        <v>Kisumu</v>
      </c>
      <c r="R660" s="10">
        <f>VLOOKUP(OrderDetails!C:C,Inventory!B:F,5,)</f>
        <v>7074</v>
      </c>
      <c r="S660" s="10">
        <f>VLOOKUP(OrderDetails!B:B,Table8[[OrderID]:[DeliveryDays]],5,)</f>
        <v>5</v>
      </c>
    </row>
    <row r="661" spans="1:19" x14ac:dyDescent="0.25">
      <c r="A661" t="s">
        <v>2593</v>
      </c>
      <c r="B661" t="s">
        <v>1469</v>
      </c>
      <c r="C661" t="s">
        <v>176</v>
      </c>
      <c r="D661">
        <v>49</v>
      </c>
      <c r="E661">
        <v>477.82</v>
      </c>
      <c r="F661">
        <v>747.13</v>
      </c>
      <c r="G661">
        <v>752.44</v>
      </c>
      <c r="H661">
        <v>36869.56</v>
      </c>
      <c r="I661">
        <v>23413.18</v>
      </c>
      <c r="J661">
        <v>13456.38</v>
      </c>
      <c r="K661">
        <v>0.36499999999999999</v>
      </c>
      <c r="L661" t="str">
        <f>VLOOKUP(C:C,Products!A:B,2,)</f>
        <v>Product 2</v>
      </c>
      <c r="M661" t="str">
        <f>VLOOKUP(C:C,Products!A:C,3,)</f>
        <v>Household</v>
      </c>
      <c r="N661" t="str">
        <f>VLOOKUP(B:B,Orders!A:C,3,)</f>
        <v>WH-KSM-003</v>
      </c>
      <c r="O661" s="10" t="str">
        <f>VLOOKUP(B:B,Orders!A:B,2,)</f>
        <v>CUST-000029</v>
      </c>
      <c r="P661" s="10" t="str">
        <f>VLOOKUP(OrderDetails!O:O,Customers!A:B,2,)</f>
        <v>Customer 29</v>
      </c>
      <c r="Q661" s="10" t="str">
        <f>VLOOKUP(O:O,Customers!A:C,3,)</f>
        <v>Mombasa</v>
      </c>
      <c r="R661" s="10">
        <f>VLOOKUP(OrderDetails!C:C,Inventory!B:F,5,)</f>
        <v>45392.9</v>
      </c>
      <c r="S661" s="10">
        <f>VLOOKUP(OrderDetails!B:B,Table8[[OrderID]:[DeliveryDays]],5,)</f>
        <v>6</v>
      </c>
    </row>
    <row r="662" spans="1:19" x14ac:dyDescent="0.25">
      <c r="A662" t="s">
        <v>2594</v>
      </c>
      <c r="B662" t="s">
        <v>737</v>
      </c>
      <c r="C662" t="s">
        <v>407</v>
      </c>
      <c r="D662">
        <v>37</v>
      </c>
      <c r="E662">
        <v>335.03</v>
      </c>
      <c r="F662">
        <v>441.68</v>
      </c>
      <c r="G662">
        <v>455.27</v>
      </c>
      <c r="H662">
        <v>16844.990000000002</v>
      </c>
      <c r="I662">
        <v>12396.11</v>
      </c>
      <c r="J662">
        <v>4448.88</v>
      </c>
      <c r="K662">
        <v>0.2641</v>
      </c>
      <c r="L662" t="str">
        <f>VLOOKUP(C:C,Products!A:B,2,)</f>
        <v>Product 115</v>
      </c>
      <c r="M662" t="str">
        <f>VLOOKUP(C:C,Products!A:C,3,)</f>
        <v>Beverages</v>
      </c>
      <c r="N662" t="str">
        <f>VLOOKUP(B:B,Orders!A:C,3,)</f>
        <v>WH-NKR-004</v>
      </c>
      <c r="O662" s="10" t="str">
        <f>VLOOKUP(B:B,Orders!A:B,2,)</f>
        <v>CUST-000007</v>
      </c>
      <c r="P662" s="10" t="str">
        <f>VLOOKUP(OrderDetails!O:O,Customers!A:B,2,)</f>
        <v>Customer 7</v>
      </c>
      <c r="Q662" s="10" t="str">
        <f>VLOOKUP(O:O,Customers!A:C,3,)</f>
        <v>Nakuru</v>
      </c>
      <c r="R662" s="10">
        <f>VLOOKUP(OrderDetails!C:C,Inventory!B:F,5,)</f>
        <v>147748.23000000001</v>
      </c>
      <c r="S662" s="10">
        <f>VLOOKUP(OrderDetails!B:B,Table8[[OrderID]:[DeliveryDays]],5,)</f>
        <v>6</v>
      </c>
    </row>
    <row r="663" spans="1:19" x14ac:dyDescent="0.25">
      <c r="A663" t="s">
        <v>2595</v>
      </c>
      <c r="B663" t="s">
        <v>1296</v>
      </c>
      <c r="C663" t="s">
        <v>259</v>
      </c>
      <c r="D663">
        <v>38</v>
      </c>
      <c r="E663">
        <v>104.92</v>
      </c>
      <c r="F663">
        <v>144.66</v>
      </c>
      <c r="G663">
        <v>156.78</v>
      </c>
      <c r="H663">
        <v>5957.64</v>
      </c>
      <c r="I663">
        <v>3986.96</v>
      </c>
      <c r="J663">
        <v>1970.68</v>
      </c>
      <c r="K663">
        <v>0.33079999999999998</v>
      </c>
      <c r="L663" t="str">
        <f>VLOOKUP(C:C,Products!A:B,2,)</f>
        <v>Product 41</v>
      </c>
      <c r="M663" t="str">
        <f>VLOOKUP(C:C,Products!A:C,3,)</f>
        <v>Household</v>
      </c>
      <c r="N663" t="str">
        <f>VLOOKUP(B:B,Orders!A:C,3,)</f>
        <v>WH-KSM-003</v>
      </c>
      <c r="O663" s="10" t="str">
        <f>VLOOKUP(B:B,Orders!A:B,2,)</f>
        <v>CUST-000037</v>
      </c>
      <c r="P663" s="10" t="str">
        <f>VLOOKUP(OrderDetails!O:O,Customers!A:B,2,)</f>
        <v>Customer 37</v>
      </c>
      <c r="Q663" s="10" t="str">
        <f>VLOOKUP(O:O,Customers!A:C,3,)</f>
        <v>Eldoret</v>
      </c>
      <c r="R663" s="10">
        <f>VLOOKUP(OrderDetails!C:C,Inventory!B:F,5,)</f>
        <v>9757.56</v>
      </c>
      <c r="S663" s="10">
        <f>VLOOKUP(OrderDetails!B:B,Table8[[OrderID]:[DeliveryDays]],5,)</f>
        <v>2</v>
      </c>
    </row>
    <row r="664" spans="1:19" x14ac:dyDescent="0.25">
      <c r="A664" t="s">
        <v>2596</v>
      </c>
      <c r="B664" t="s">
        <v>1312</v>
      </c>
      <c r="C664" t="s">
        <v>343</v>
      </c>
      <c r="D664">
        <v>49</v>
      </c>
      <c r="E664">
        <v>198.9</v>
      </c>
      <c r="F664">
        <v>259.88</v>
      </c>
      <c r="G664">
        <v>282.51</v>
      </c>
      <c r="H664">
        <v>13842.99</v>
      </c>
      <c r="I664">
        <v>9746.1</v>
      </c>
      <c r="J664">
        <v>4096.8900000000003</v>
      </c>
      <c r="K664">
        <v>0.29599999999999999</v>
      </c>
      <c r="L664" t="str">
        <f>VLOOKUP(C:C,Products!A:B,2,)</f>
        <v>Product 83</v>
      </c>
      <c r="M664" t="str">
        <f>VLOOKUP(C:C,Products!A:C,3,)</f>
        <v>Snacks</v>
      </c>
      <c r="N664" t="str">
        <f>VLOOKUP(B:B,Orders!A:C,3,)</f>
        <v>WH-NRB-001</v>
      </c>
      <c r="O664" s="10" t="str">
        <f>VLOOKUP(B:B,Orders!A:B,2,)</f>
        <v>CUST-000072</v>
      </c>
      <c r="P664" s="10" t="str">
        <f>VLOOKUP(OrderDetails!O:O,Customers!A:B,2,)</f>
        <v>Customer 72</v>
      </c>
      <c r="Q664" s="10" t="str">
        <f>VLOOKUP(O:O,Customers!A:C,3,)</f>
        <v>Mombasa</v>
      </c>
      <c r="R664" s="10">
        <f>VLOOKUP(OrderDetails!C:C,Inventory!B:F,5,)</f>
        <v>72399.600000000006</v>
      </c>
      <c r="S664" s="10">
        <f>VLOOKUP(OrderDetails!B:B,Table8[[OrderID]:[DeliveryDays]],5,)</f>
        <v>6</v>
      </c>
    </row>
    <row r="665" spans="1:19" x14ac:dyDescent="0.25">
      <c r="A665" t="s">
        <v>2597</v>
      </c>
      <c r="B665" t="s">
        <v>580</v>
      </c>
      <c r="C665" t="s">
        <v>379</v>
      </c>
      <c r="D665">
        <v>28</v>
      </c>
      <c r="E665">
        <v>64.14</v>
      </c>
      <c r="F665">
        <v>94.94</v>
      </c>
      <c r="G665">
        <v>93.27</v>
      </c>
      <c r="H665">
        <v>2611.56</v>
      </c>
      <c r="I665">
        <v>1795.92</v>
      </c>
      <c r="J665">
        <v>815.64</v>
      </c>
      <c r="K665">
        <v>0.31230000000000002</v>
      </c>
      <c r="L665" t="str">
        <f>VLOOKUP(C:C,Products!A:B,2,)</f>
        <v>Product 101</v>
      </c>
      <c r="M665" t="str">
        <f>VLOOKUP(C:C,Products!A:C,3,)</f>
        <v>Produce</v>
      </c>
      <c r="N665" t="str">
        <f>VLOOKUP(B:B,Orders!A:C,3,)</f>
        <v>WH-MSA-002</v>
      </c>
      <c r="O665" s="10" t="str">
        <f>VLOOKUP(B:B,Orders!A:B,2,)</f>
        <v>CUST-000077</v>
      </c>
      <c r="P665" s="10" t="str">
        <f>VLOOKUP(OrderDetails!O:O,Customers!A:B,2,)</f>
        <v>Customer 77</v>
      </c>
      <c r="Q665" s="10" t="str">
        <f>VLOOKUP(O:O,Customers!A:C,3,)</f>
        <v>Nairobi</v>
      </c>
      <c r="R665" s="10">
        <f>VLOOKUP(OrderDetails!C:C,Inventory!B:F,5,)</f>
        <v>31813.439999999999</v>
      </c>
      <c r="S665" s="10">
        <f>VLOOKUP(OrderDetails!B:B,Table8[[OrderID]:[DeliveryDays]],5,)</f>
        <v>2</v>
      </c>
    </row>
    <row r="666" spans="1:19" x14ac:dyDescent="0.25">
      <c r="A666" t="s">
        <v>2598</v>
      </c>
      <c r="B666" t="s">
        <v>1840</v>
      </c>
      <c r="C666" t="s">
        <v>341</v>
      </c>
      <c r="D666">
        <v>13</v>
      </c>
      <c r="E666">
        <v>330.48</v>
      </c>
      <c r="F666">
        <v>422.83</v>
      </c>
      <c r="G666">
        <v>404.45</v>
      </c>
      <c r="H666">
        <v>5257.85</v>
      </c>
      <c r="I666">
        <v>4296.24</v>
      </c>
      <c r="J666">
        <v>961.61</v>
      </c>
      <c r="K666">
        <v>0.18290000000000001</v>
      </c>
      <c r="L666" t="str">
        <f>VLOOKUP(C:C,Products!A:B,2,)</f>
        <v>Product 82</v>
      </c>
      <c r="M666" t="str">
        <f>VLOOKUP(C:C,Products!A:C,3,)</f>
        <v>Frozen</v>
      </c>
      <c r="N666" t="str">
        <f>VLOOKUP(B:B,Orders!A:C,3,)</f>
        <v>WH-MSA-002</v>
      </c>
      <c r="O666" s="10" t="str">
        <f>VLOOKUP(B:B,Orders!A:B,2,)</f>
        <v>CUST-000025</v>
      </c>
      <c r="P666" s="10" t="str">
        <f>VLOOKUP(OrderDetails!O:O,Customers!A:B,2,)</f>
        <v>Customer 25</v>
      </c>
      <c r="Q666" s="10" t="str">
        <f>VLOOKUP(O:O,Customers!A:C,3,)</f>
        <v>Mombasa</v>
      </c>
      <c r="R666" s="10">
        <f>VLOOKUP(OrderDetails!C:C,Inventory!B:F,5,)</f>
        <v>69070.320000000007</v>
      </c>
      <c r="S666" s="10">
        <f>VLOOKUP(OrderDetails!B:B,Table8[[OrderID]:[DeliveryDays]],5,)</f>
        <v>6</v>
      </c>
    </row>
    <row r="667" spans="1:19" x14ac:dyDescent="0.25">
      <c r="A667" t="s">
        <v>2599</v>
      </c>
      <c r="B667" t="s">
        <v>1710</v>
      </c>
      <c r="C667" t="s">
        <v>208</v>
      </c>
      <c r="D667">
        <v>11</v>
      </c>
      <c r="E667">
        <v>132.53</v>
      </c>
      <c r="F667">
        <v>180.65</v>
      </c>
      <c r="G667">
        <v>179.89</v>
      </c>
      <c r="H667">
        <v>1978.79</v>
      </c>
      <c r="I667">
        <v>1457.83</v>
      </c>
      <c r="J667">
        <v>520.96</v>
      </c>
      <c r="K667">
        <v>0.26329999999999998</v>
      </c>
      <c r="L667" t="str">
        <f>VLOOKUP(C:C,Products!A:B,2,)</f>
        <v>Product 16</v>
      </c>
      <c r="M667" t="str">
        <f>VLOOKUP(C:C,Products!A:C,3,)</f>
        <v>Snacks</v>
      </c>
      <c r="N667" t="str">
        <f>VLOOKUP(B:B,Orders!A:C,3,)</f>
        <v>WH-KSM-003</v>
      </c>
      <c r="O667" s="10" t="str">
        <f>VLOOKUP(B:B,Orders!A:B,2,)</f>
        <v>CUST-000001</v>
      </c>
      <c r="P667" s="10" t="str">
        <f>VLOOKUP(OrderDetails!O:O,Customers!A:B,2,)</f>
        <v>Customer 1</v>
      </c>
      <c r="Q667" s="10" t="str">
        <f>VLOOKUP(O:O,Customers!A:C,3,)</f>
        <v>Eldoret</v>
      </c>
      <c r="R667" s="10">
        <f>VLOOKUP(OrderDetails!C:C,Inventory!B:F,5,)</f>
        <v>33132.5</v>
      </c>
      <c r="S667" s="10">
        <f>VLOOKUP(OrderDetails!B:B,Table8[[OrderID]:[DeliveryDays]],5,)</f>
        <v>4</v>
      </c>
    </row>
    <row r="668" spans="1:19" x14ac:dyDescent="0.25">
      <c r="A668" t="s">
        <v>2600</v>
      </c>
      <c r="B668" t="s">
        <v>1046</v>
      </c>
      <c r="C668" t="s">
        <v>182</v>
      </c>
      <c r="D668">
        <v>20</v>
      </c>
      <c r="E668">
        <v>319.39999999999998</v>
      </c>
      <c r="F668">
        <v>411.55</v>
      </c>
      <c r="G668">
        <v>433.93</v>
      </c>
      <c r="H668">
        <v>8678.6</v>
      </c>
      <c r="I668">
        <v>6388</v>
      </c>
      <c r="J668">
        <v>2290.6</v>
      </c>
      <c r="K668">
        <v>0.26390000000000002</v>
      </c>
      <c r="L668" t="str">
        <f>VLOOKUP(C:C,Products!A:B,2,)</f>
        <v>Product 4</v>
      </c>
      <c r="M668" t="str">
        <f>VLOOKUP(C:C,Products!A:C,3,)</f>
        <v>Household</v>
      </c>
      <c r="N668" t="str">
        <f>VLOOKUP(B:B,Orders!A:C,3,)</f>
        <v>WH-NRB-001</v>
      </c>
      <c r="O668" s="10" t="str">
        <f>VLOOKUP(B:B,Orders!A:B,2,)</f>
        <v>CUST-000001</v>
      </c>
      <c r="P668" s="10" t="str">
        <f>VLOOKUP(OrderDetails!O:O,Customers!A:B,2,)</f>
        <v>Customer 1</v>
      </c>
      <c r="Q668" s="10" t="str">
        <f>VLOOKUP(O:O,Customers!A:C,3,)</f>
        <v>Eldoret</v>
      </c>
      <c r="R668" s="10">
        <f>VLOOKUP(OrderDetails!C:C,Inventory!B:F,5,)</f>
        <v>31301.200000000001</v>
      </c>
      <c r="S668" s="10">
        <f>VLOOKUP(OrderDetails!B:B,Table8[[OrderID]:[DeliveryDays]],5,)</f>
        <v>6</v>
      </c>
    </row>
    <row r="669" spans="1:19" x14ac:dyDescent="0.25">
      <c r="A669" t="s">
        <v>2601</v>
      </c>
      <c r="B669" t="s">
        <v>1309</v>
      </c>
      <c r="C669" t="s">
        <v>200</v>
      </c>
      <c r="D669">
        <v>23</v>
      </c>
      <c r="E669">
        <v>486.46</v>
      </c>
      <c r="F669">
        <v>645.89</v>
      </c>
      <c r="G669">
        <v>705.74</v>
      </c>
      <c r="H669">
        <v>16232.02</v>
      </c>
      <c r="I669">
        <v>11188.58</v>
      </c>
      <c r="J669">
        <v>5043.4399999999996</v>
      </c>
      <c r="K669">
        <v>0.31069999999999998</v>
      </c>
      <c r="L669" t="str">
        <f>VLOOKUP(C:C,Products!A:B,2,)</f>
        <v>Product 12</v>
      </c>
      <c r="M669" t="str">
        <f>VLOOKUP(C:C,Products!A:C,3,)</f>
        <v>Beverages</v>
      </c>
      <c r="N669" t="str">
        <f>VLOOKUP(B:B,Orders!A:C,3,)</f>
        <v>WH-MSA-002</v>
      </c>
      <c r="O669" s="10" t="str">
        <f>VLOOKUP(B:B,Orders!A:B,2,)</f>
        <v>CUST-000052</v>
      </c>
      <c r="P669" s="10" t="str">
        <f>VLOOKUP(OrderDetails!O:O,Customers!A:B,2,)</f>
        <v>Customer 52</v>
      </c>
      <c r="Q669" s="10" t="str">
        <f>VLOOKUP(O:O,Customers!A:C,3,)</f>
        <v>Kisumu</v>
      </c>
      <c r="R669" s="10">
        <f>VLOOKUP(OrderDetails!C:C,Inventory!B:F,5,)</f>
        <v>77347.14</v>
      </c>
      <c r="S669" s="10">
        <f>VLOOKUP(OrderDetails!B:B,Table8[[OrderID]:[DeliveryDays]],5,)</f>
        <v>2</v>
      </c>
    </row>
    <row r="670" spans="1:19" x14ac:dyDescent="0.25">
      <c r="A670" t="s">
        <v>2602</v>
      </c>
      <c r="B670" t="s">
        <v>1223</v>
      </c>
      <c r="C670" t="s">
        <v>235</v>
      </c>
      <c r="D670">
        <v>43</v>
      </c>
      <c r="E670">
        <v>316.58999999999997</v>
      </c>
      <c r="F670">
        <v>401.44</v>
      </c>
      <c r="G670">
        <v>386.01</v>
      </c>
      <c r="H670">
        <v>16598.43</v>
      </c>
      <c r="I670">
        <v>13613.37</v>
      </c>
      <c r="J670">
        <v>2985.06</v>
      </c>
      <c r="K670">
        <v>0.17979999999999999</v>
      </c>
      <c r="L670" t="str">
        <f>VLOOKUP(C:C,Products!A:B,2,)</f>
        <v>Product 29</v>
      </c>
      <c r="M670" t="str">
        <f>VLOOKUP(C:C,Products!A:C,3,)</f>
        <v>Household</v>
      </c>
      <c r="N670" t="str">
        <f>VLOOKUP(B:B,Orders!A:C,3,)</f>
        <v>WH-MSA-002</v>
      </c>
      <c r="O670" s="10" t="str">
        <f>VLOOKUP(B:B,Orders!A:B,2,)</f>
        <v>CUST-000026</v>
      </c>
      <c r="P670" s="10" t="str">
        <f>VLOOKUP(OrderDetails!O:O,Customers!A:B,2,)</f>
        <v>Customer 26</v>
      </c>
      <c r="Q670" s="10" t="str">
        <f>VLOOKUP(O:O,Customers!A:C,3,)</f>
        <v>Mombasa</v>
      </c>
      <c r="R670" s="10">
        <f>VLOOKUP(OrderDetails!C:C,Inventory!B:F,5,)</f>
        <v>98776.08</v>
      </c>
      <c r="S670" s="10">
        <f>VLOOKUP(OrderDetails!B:B,Table8[[OrderID]:[DeliveryDays]],5,)</f>
        <v>4</v>
      </c>
    </row>
    <row r="671" spans="1:19" x14ac:dyDescent="0.25">
      <c r="A671" t="s">
        <v>2603</v>
      </c>
      <c r="B671" t="s">
        <v>551</v>
      </c>
      <c r="C671" t="s">
        <v>188</v>
      </c>
      <c r="D671">
        <v>10</v>
      </c>
      <c r="E671">
        <v>76.14</v>
      </c>
      <c r="F671">
        <v>116.97</v>
      </c>
      <c r="G671">
        <v>111.62</v>
      </c>
      <c r="H671">
        <v>1116.2</v>
      </c>
      <c r="I671">
        <v>761.4</v>
      </c>
      <c r="J671">
        <v>354.8</v>
      </c>
      <c r="K671">
        <v>0.31790000000000002</v>
      </c>
      <c r="L671" t="str">
        <f>VLOOKUP(C:C,Products!A:B,2,)</f>
        <v>Product 7</v>
      </c>
      <c r="M671" t="str">
        <f>VLOOKUP(C:C,Products!A:C,3,)</f>
        <v>Produce</v>
      </c>
      <c r="N671" t="str">
        <f>VLOOKUP(B:B,Orders!A:C,3,)</f>
        <v>WH-MSA-002</v>
      </c>
      <c r="O671" s="10" t="str">
        <f>VLOOKUP(B:B,Orders!A:B,2,)</f>
        <v>CUST-000015</v>
      </c>
      <c r="P671" s="10" t="str">
        <f>VLOOKUP(OrderDetails!O:O,Customers!A:B,2,)</f>
        <v>Customer 15</v>
      </c>
      <c r="Q671" s="10" t="str">
        <f>VLOOKUP(O:O,Customers!A:C,3,)</f>
        <v>Nairobi</v>
      </c>
      <c r="R671" s="10">
        <f>VLOOKUP(OrderDetails!C:C,Inventory!B:F,5,)</f>
        <v>23907.96</v>
      </c>
      <c r="S671" s="10">
        <f>VLOOKUP(OrderDetails!B:B,Table8[[OrderID]:[DeliveryDays]],5,)</f>
        <v>4</v>
      </c>
    </row>
    <row r="672" spans="1:19" x14ac:dyDescent="0.25">
      <c r="A672" t="s">
        <v>2604</v>
      </c>
      <c r="B672" t="s">
        <v>1804</v>
      </c>
      <c r="C672" t="s">
        <v>204</v>
      </c>
      <c r="D672">
        <v>15</v>
      </c>
      <c r="E672">
        <v>145.55000000000001</v>
      </c>
      <c r="F672">
        <v>199.14</v>
      </c>
      <c r="G672">
        <v>215.59</v>
      </c>
      <c r="H672">
        <v>3233.85</v>
      </c>
      <c r="I672">
        <v>2183.25</v>
      </c>
      <c r="J672">
        <v>1050.5999999999999</v>
      </c>
      <c r="K672">
        <v>0.32490000000000002</v>
      </c>
      <c r="L672" t="str">
        <f>VLOOKUP(C:C,Products!A:B,2,)</f>
        <v>Product 14</v>
      </c>
      <c r="M672" t="str">
        <f>VLOOKUP(C:C,Products!A:C,3,)</f>
        <v>Frozen</v>
      </c>
      <c r="N672" t="str">
        <f>VLOOKUP(B:B,Orders!A:C,3,)</f>
        <v>WH-NRB-001</v>
      </c>
      <c r="O672" s="10" t="str">
        <f>VLOOKUP(B:B,Orders!A:B,2,)</f>
        <v>CUST-000004</v>
      </c>
      <c r="P672" s="10" t="str">
        <f>VLOOKUP(OrderDetails!O:O,Customers!A:B,2,)</f>
        <v>Customer 4</v>
      </c>
      <c r="Q672" s="10" t="str">
        <f>VLOOKUP(O:O,Customers!A:C,3,)</f>
        <v>Eldoret</v>
      </c>
      <c r="R672" s="10">
        <f>VLOOKUP(OrderDetails!C:C,Inventory!B:F,5,)</f>
        <v>47158.2</v>
      </c>
      <c r="S672" s="10">
        <f>VLOOKUP(OrderDetails!B:B,Table8[[OrderID]:[DeliveryDays]],5,)</f>
        <v>4</v>
      </c>
    </row>
    <row r="673" spans="1:19" x14ac:dyDescent="0.25">
      <c r="A673" t="s">
        <v>2605</v>
      </c>
      <c r="B673" t="s">
        <v>1723</v>
      </c>
      <c r="C673" t="s">
        <v>415</v>
      </c>
      <c r="D673">
        <v>16</v>
      </c>
      <c r="E673">
        <v>451.65</v>
      </c>
      <c r="F673">
        <v>666.6</v>
      </c>
      <c r="G673">
        <v>708.08</v>
      </c>
      <c r="H673">
        <v>11329.28</v>
      </c>
      <c r="I673">
        <v>7226.4</v>
      </c>
      <c r="J673">
        <v>4102.88</v>
      </c>
      <c r="K673">
        <v>0.36209999999999998</v>
      </c>
      <c r="L673" t="str">
        <f>VLOOKUP(C:C,Products!A:B,2,)</f>
        <v>Product 119</v>
      </c>
      <c r="M673" t="str">
        <f>VLOOKUP(C:C,Products!A:C,3,)</f>
        <v>Beverages</v>
      </c>
      <c r="N673" t="str">
        <f>VLOOKUP(B:B,Orders!A:C,3,)</f>
        <v>WH-NRB-001</v>
      </c>
      <c r="O673" s="10" t="str">
        <f>VLOOKUP(B:B,Orders!A:B,2,)</f>
        <v>CUST-000006</v>
      </c>
      <c r="P673" s="10" t="str">
        <f>VLOOKUP(OrderDetails!O:O,Customers!A:B,2,)</f>
        <v>Customer 6</v>
      </c>
      <c r="Q673" s="10" t="str">
        <f>VLOOKUP(O:O,Customers!A:C,3,)</f>
        <v>Kisumu</v>
      </c>
      <c r="R673" s="10">
        <f>VLOOKUP(OrderDetails!C:C,Inventory!B:F,5,)</f>
        <v>148592.85</v>
      </c>
      <c r="S673" s="10">
        <f>VLOOKUP(OrderDetails!B:B,Table8[[OrderID]:[DeliveryDays]],5,)</f>
        <v>3</v>
      </c>
    </row>
    <row r="674" spans="1:19" x14ac:dyDescent="0.25">
      <c r="A674" t="s">
        <v>2606</v>
      </c>
      <c r="B674" t="s">
        <v>1045</v>
      </c>
      <c r="C674" t="s">
        <v>200</v>
      </c>
      <c r="D674">
        <v>46</v>
      </c>
      <c r="E674">
        <v>486.46</v>
      </c>
      <c r="F674">
        <v>645.89</v>
      </c>
      <c r="G674">
        <v>709.73</v>
      </c>
      <c r="H674">
        <v>32647.58</v>
      </c>
      <c r="I674">
        <v>22377.16</v>
      </c>
      <c r="J674">
        <v>10270.42</v>
      </c>
      <c r="K674">
        <v>0.31459999999999999</v>
      </c>
      <c r="L674" t="str">
        <f>VLOOKUP(C:C,Products!A:B,2,)</f>
        <v>Product 12</v>
      </c>
      <c r="M674" t="str">
        <f>VLOOKUP(C:C,Products!A:C,3,)</f>
        <v>Beverages</v>
      </c>
      <c r="N674" t="str">
        <f>VLOOKUP(B:B,Orders!A:C,3,)</f>
        <v>WH-NRB-001</v>
      </c>
      <c r="O674" s="10" t="str">
        <f>VLOOKUP(B:B,Orders!A:B,2,)</f>
        <v>CUST-000004</v>
      </c>
      <c r="P674" s="10" t="str">
        <f>VLOOKUP(OrderDetails!O:O,Customers!A:B,2,)</f>
        <v>Customer 4</v>
      </c>
      <c r="Q674" s="10" t="str">
        <f>VLOOKUP(O:O,Customers!A:C,3,)</f>
        <v>Eldoret</v>
      </c>
      <c r="R674" s="10">
        <f>VLOOKUP(OrderDetails!C:C,Inventory!B:F,5,)</f>
        <v>77347.14</v>
      </c>
      <c r="S674" s="10">
        <f>VLOOKUP(OrderDetails!B:B,Table8[[OrderID]:[DeliveryDays]],5,)</f>
        <v>2</v>
      </c>
    </row>
    <row r="675" spans="1:19" x14ac:dyDescent="0.25">
      <c r="A675" t="s">
        <v>2607</v>
      </c>
      <c r="B675" t="s">
        <v>671</v>
      </c>
      <c r="C675" t="s">
        <v>375</v>
      </c>
      <c r="D675">
        <v>17</v>
      </c>
      <c r="E675">
        <v>61.44</v>
      </c>
      <c r="F675">
        <v>90.77</v>
      </c>
      <c r="G675">
        <v>91.63</v>
      </c>
      <c r="H675">
        <v>1557.71</v>
      </c>
      <c r="I675">
        <v>1044.48</v>
      </c>
      <c r="J675">
        <v>513.23</v>
      </c>
      <c r="K675">
        <v>0.32950000000000002</v>
      </c>
      <c r="L675" t="str">
        <f>VLOOKUP(C:C,Products!A:B,2,)</f>
        <v>Product 99</v>
      </c>
      <c r="M675" t="str">
        <f>VLOOKUP(C:C,Products!A:C,3,)</f>
        <v>Produce</v>
      </c>
      <c r="N675" t="str">
        <f>VLOOKUP(B:B,Orders!A:C,3,)</f>
        <v>WH-NKR-004</v>
      </c>
      <c r="O675" s="10" t="str">
        <f>VLOOKUP(B:B,Orders!A:B,2,)</f>
        <v>CUST-000017</v>
      </c>
      <c r="P675" s="10" t="str">
        <f>VLOOKUP(OrderDetails!O:O,Customers!A:B,2,)</f>
        <v>Customer 17</v>
      </c>
      <c r="Q675" s="10" t="str">
        <f>VLOOKUP(O:O,Customers!A:C,3,)</f>
        <v>Eldoret</v>
      </c>
      <c r="R675" s="10">
        <f>VLOOKUP(OrderDetails!C:C,Inventory!B:F,5,)</f>
        <v>3624.96</v>
      </c>
      <c r="S675" s="10">
        <f>VLOOKUP(OrderDetails!B:B,Table8[[OrderID]:[DeliveryDays]],5,)</f>
        <v>1</v>
      </c>
    </row>
    <row r="676" spans="1:19" x14ac:dyDescent="0.25">
      <c r="A676" t="s">
        <v>2608</v>
      </c>
      <c r="B676" t="s">
        <v>1274</v>
      </c>
      <c r="C676" t="s">
        <v>184</v>
      </c>
      <c r="D676">
        <v>16</v>
      </c>
      <c r="E676">
        <v>120.21</v>
      </c>
      <c r="F676">
        <v>159.85</v>
      </c>
      <c r="G676">
        <v>161.83000000000001</v>
      </c>
      <c r="H676">
        <v>2589.2800000000002</v>
      </c>
      <c r="I676">
        <v>1923.36</v>
      </c>
      <c r="J676">
        <v>665.92</v>
      </c>
      <c r="K676">
        <v>0.25719999999999998</v>
      </c>
      <c r="L676" t="str">
        <f>VLOOKUP(C:C,Products!A:B,2,)</f>
        <v>Product 5</v>
      </c>
      <c r="M676" t="str">
        <f>VLOOKUP(C:C,Products!A:C,3,)</f>
        <v>Frozen</v>
      </c>
      <c r="N676" t="str">
        <f>VLOOKUP(B:B,Orders!A:C,3,)</f>
        <v>WH-MSA-002</v>
      </c>
      <c r="O676" s="10" t="str">
        <f>VLOOKUP(B:B,Orders!A:B,2,)</f>
        <v>CUST-000005</v>
      </c>
      <c r="P676" s="10" t="str">
        <f>VLOOKUP(OrderDetails!O:O,Customers!A:B,2,)</f>
        <v>Customer 5</v>
      </c>
      <c r="Q676" s="10" t="str">
        <f>VLOOKUP(O:O,Customers!A:C,3,)</f>
        <v>Eldoret</v>
      </c>
      <c r="R676" s="10">
        <f>VLOOKUP(OrderDetails!C:C,Inventory!B:F,5,)</f>
        <v>45439.38</v>
      </c>
      <c r="S676" s="10">
        <f>VLOOKUP(OrderDetails!B:B,Table8[[OrderID]:[DeliveryDays]],5,)</f>
        <v>1</v>
      </c>
    </row>
    <row r="677" spans="1:19" x14ac:dyDescent="0.25">
      <c r="A677" t="s">
        <v>2609</v>
      </c>
      <c r="B677" t="s">
        <v>876</v>
      </c>
      <c r="C677" t="s">
        <v>339</v>
      </c>
      <c r="D677">
        <v>25</v>
      </c>
      <c r="E677">
        <v>438.4</v>
      </c>
      <c r="F677">
        <v>646.51</v>
      </c>
      <c r="G677">
        <v>630.89</v>
      </c>
      <c r="H677">
        <v>15772.25</v>
      </c>
      <c r="I677">
        <v>10960</v>
      </c>
      <c r="J677">
        <v>4812.25</v>
      </c>
      <c r="K677">
        <v>0.30509999999999998</v>
      </c>
      <c r="L677" t="str">
        <f>VLOOKUP(C:C,Products!A:B,2,)</f>
        <v>Product 81</v>
      </c>
      <c r="M677" t="str">
        <f>VLOOKUP(C:C,Products!A:C,3,)</f>
        <v>Beverages</v>
      </c>
      <c r="N677" t="str">
        <f>VLOOKUP(B:B,Orders!A:C,3,)</f>
        <v>WH-NKR-004</v>
      </c>
      <c r="O677" s="10" t="str">
        <f>VLOOKUP(B:B,Orders!A:B,2,)</f>
        <v>CUST-000072</v>
      </c>
      <c r="P677" s="10" t="str">
        <f>VLOOKUP(OrderDetails!O:O,Customers!A:B,2,)</f>
        <v>Customer 72</v>
      </c>
      <c r="Q677" s="10" t="str">
        <f>VLOOKUP(O:O,Customers!A:C,3,)</f>
        <v>Mombasa</v>
      </c>
      <c r="R677" s="10">
        <f>VLOOKUP(OrderDetails!C:C,Inventory!B:F,5,)</f>
        <v>203417.60000000001</v>
      </c>
      <c r="S677" s="10">
        <f>VLOOKUP(OrderDetails!B:B,Table8[[OrderID]:[DeliveryDays]],5,)</f>
        <v>1</v>
      </c>
    </row>
    <row r="678" spans="1:19" x14ac:dyDescent="0.25">
      <c r="A678" t="s">
        <v>2610</v>
      </c>
      <c r="B678" t="s">
        <v>1356</v>
      </c>
      <c r="C678" t="s">
        <v>389</v>
      </c>
      <c r="D678">
        <v>14</v>
      </c>
      <c r="E678">
        <v>162.18</v>
      </c>
      <c r="F678">
        <v>216.57</v>
      </c>
      <c r="G678">
        <v>209.5</v>
      </c>
      <c r="H678">
        <v>2933</v>
      </c>
      <c r="I678">
        <v>2270.52</v>
      </c>
      <c r="J678">
        <v>662.48</v>
      </c>
      <c r="K678">
        <v>0.22589999999999999</v>
      </c>
      <c r="L678" t="str">
        <f>VLOOKUP(C:C,Products!A:B,2,)</f>
        <v>Product 106</v>
      </c>
      <c r="M678" t="str">
        <f>VLOOKUP(C:C,Products!A:C,3,)</f>
        <v>Dairy</v>
      </c>
      <c r="N678" t="str">
        <f>VLOOKUP(B:B,Orders!A:C,3,)</f>
        <v>WH-NKR-004</v>
      </c>
      <c r="O678" s="10" t="str">
        <f>VLOOKUP(B:B,Orders!A:B,2,)</f>
        <v>CUST-000038</v>
      </c>
      <c r="P678" s="10" t="str">
        <f>VLOOKUP(OrderDetails!O:O,Customers!A:B,2,)</f>
        <v>Customer 38</v>
      </c>
      <c r="Q678" s="10" t="str">
        <f>VLOOKUP(O:O,Customers!A:C,3,)</f>
        <v>Nakuru</v>
      </c>
      <c r="R678" s="10">
        <f>VLOOKUP(OrderDetails!C:C,Inventory!B:F,5,)</f>
        <v>37950.120000000003</v>
      </c>
      <c r="S678" s="10">
        <f>VLOOKUP(OrderDetails!B:B,Table8[[OrderID]:[DeliveryDays]],5,)</f>
        <v>2</v>
      </c>
    </row>
    <row r="679" spans="1:19" x14ac:dyDescent="0.25">
      <c r="A679" t="s">
        <v>2611</v>
      </c>
      <c r="B679" t="s">
        <v>1697</v>
      </c>
      <c r="C679" t="s">
        <v>241</v>
      </c>
      <c r="D679">
        <v>24</v>
      </c>
      <c r="E679">
        <v>126.74</v>
      </c>
      <c r="F679">
        <v>169.05</v>
      </c>
      <c r="G679">
        <v>175.27</v>
      </c>
      <c r="H679">
        <v>4206.4799999999996</v>
      </c>
      <c r="I679">
        <v>3041.76</v>
      </c>
      <c r="J679">
        <v>1164.72</v>
      </c>
      <c r="K679">
        <v>0.27689999999999998</v>
      </c>
      <c r="L679" t="str">
        <f>VLOOKUP(C:C,Products!A:B,2,)</f>
        <v>Product 32</v>
      </c>
      <c r="M679" t="str">
        <f>VLOOKUP(C:C,Products!A:C,3,)</f>
        <v>Dairy</v>
      </c>
      <c r="N679" t="str">
        <f>VLOOKUP(B:B,Orders!A:C,3,)</f>
        <v>WH-KSM-003</v>
      </c>
      <c r="O679" s="10" t="str">
        <f>VLOOKUP(B:B,Orders!A:B,2,)</f>
        <v>CUST-000010</v>
      </c>
      <c r="P679" s="10" t="str">
        <f>VLOOKUP(OrderDetails!O:O,Customers!A:B,2,)</f>
        <v>Customer 10</v>
      </c>
      <c r="Q679" s="10" t="str">
        <f>VLOOKUP(O:O,Customers!A:C,3,)</f>
        <v>Eldoret</v>
      </c>
      <c r="R679" s="10">
        <f>VLOOKUP(OrderDetails!C:C,Inventory!B:F,5,)</f>
        <v>27249.1</v>
      </c>
      <c r="S679" s="10">
        <f>VLOOKUP(OrderDetails!B:B,Table8[[OrderID]:[DeliveryDays]],5,)</f>
        <v>3</v>
      </c>
    </row>
    <row r="680" spans="1:19" x14ac:dyDescent="0.25">
      <c r="A680" t="s">
        <v>2612</v>
      </c>
      <c r="B680" t="s">
        <v>946</v>
      </c>
      <c r="C680" t="s">
        <v>325</v>
      </c>
      <c r="D680">
        <v>40</v>
      </c>
      <c r="E680">
        <v>416.96</v>
      </c>
      <c r="F680">
        <v>613.59</v>
      </c>
      <c r="G680">
        <v>616.44000000000005</v>
      </c>
      <c r="H680">
        <v>24657.599999999999</v>
      </c>
      <c r="I680">
        <v>16678.400000000001</v>
      </c>
      <c r="J680">
        <v>7979.2</v>
      </c>
      <c r="K680">
        <v>0.3236</v>
      </c>
      <c r="L680" t="str">
        <f>VLOOKUP(C:C,Products!A:B,2,)</f>
        <v>Product 74</v>
      </c>
      <c r="M680" t="str">
        <f>VLOOKUP(C:C,Products!A:C,3,)</f>
        <v>Snacks</v>
      </c>
      <c r="N680" t="str">
        <f>VLOOKUP(B:B,Orders!A:C,3,)</f>
        <v>WH-MSA-002</v>
      </c>
      <c r="O680" s="10" t="str">
        <f>VLOOKUP(B:B,Orders!A:B,2,)</f>
        <v>CUST-000023</v>
      </c>
      <c r="P680" s="10" t="str">
        <f>VLOOKUP(OrderDetails!O:O,Customers!A:B,2,)</f>
        <v>Customer 23</v>
      </c>
      <c r="Q680" s="10" t="str">
        <f>VLOOKUP(O:O,Customers!A:C,3,)</f>
        <v>Nairobi</v>
      </c>
      <c r="R680" s="10">
        <f>VLOOKUP(OrderDetails!C:C,Inventory!B:F,5,)</f>
        <v>47950.400000000001</v>
      </c>
      <c r="S680" s="10">
        <f>VLOOKUP(OrderDetails!B:B,Table8[[OrderID]:[DeliveryDays]],5,)</f>
        <v>1</v>
      </c>
    </row>
    <row r="681" spans="1:19" x14ac:dyDescent="0.25">
      <c r="A681" t="s">
        <v>2613</v>
      </c>
      <c r="B681" t="s">
        <v>1591</v>
      </c>
      <c r="C681" t="s">
        <v>263</v>
      </c>
      <c r="D681">
        <v>32</v>
      </c>
      <c r="E681">
        <v>65.47</v>
      </c>
      <c r="F681">
        <v>96.35</v>
      </c>
      <c r="G681">
        <v>92.69</v>
      </c>
      <c r="H681">
        <v>2966.08</v>
      </c>
      <c r="I681">
        <v>2095.04</v>
      </c>
      <c r="J681">
        <v>871.04</v>
      </c>
      <c r="K681">
        <v>0.29370000000000002</v>
      </c>
      <c r="L681" t="str">
        <f>VLOOKUP(C:C,Products!A:B,2,)</f>
        <v>Product 43</v>
      </c>
      <c r="M681" t="str">
        <f>VLOOKUP(C:C,Products!A:C,3,)</f>
        <v>Dairy</v>
      </c>
      <c r="N681" t="str">
        <f>VLOOKUP(B:B,Orders!A:C,3,)</f>
        <v>WH-MSA-002</v>
      </c>
      <c r="O681" s="10" t="str">
        <f>VLOOKUP(B:B,Orders!A:B,2,)</f>
        <v>CUST-000050</v>
      </c>
      <c r="P681" s="10" t="str">
        <f>VLOOKUP(OrderDetails!O:O,Customers!A:B,2,)</f>
        <v>Customer 50</v>
      </c>
      <c r="Q681" s="10" t="str">
        <f>VLOOKUP(O:O,Customers!A:C,3,)</f>
        <v>Eldoret</v>
      </c>
      <c r="R681" s="10">
        <f>VLOOKUP(OrderDetails!C:C,Inventory!B:F,5,)</f>
        <v>4451.96</v>
      </c>
      <c r="S681" s="10">
        <f>VLOOKUP(OrderDetails!B:B,Table8[[OrderID]:[DeliveryDays]],5,)</f>
        <v>5</v>
      </c>
    </row>
    <row r="682" spans="1:19" x14ac:dyDescent="0.25">
      <c r="A682" t="s">
        <v>2614</v>
      </c>
      <c r="B682" t="s">
        <v>788</v>
      </c>
      <c r="C682" t="s">
        <v>339</v>
      </c>
      <c r="D682">
        <v>28</v>
      </c>
      <c r="E682">
        <v>438.4</v>
      </c>
      <c r="F682">
        <v>646.51</v>
      </c>
      <c r="G682">
        <v>700.2</v>
      </c>
      <c r="H682">
        <v>19605.599999999999</v>
      </c>
      <c r="I682">
        <v>12275.2</v>
      </c>
      <c r="J682">
        <v>7330.4</v>
      </c>
      <c r="K682">
        <v>0.37390000000000001</v>
      </c>
      <c r="L682" t="str">
        <f>VLOOKUP(C:C,Products!A:B,2,)</f>
        <v>Product 81</v>
      </c>
      <c r="M682" t="str">
        <f>VLOOKUP(C:C,Products!A:C,3,)</f>
        <v>Beverages</v>
      </c>
      <c r="N682" t="str">
        <f>VLOOKUP(B:B,Orders!A:C,3,)</f>
        <v>WH-KSM-003</v>
      </c>
      <c r="O682" s="10" t="str">
        <f>VLOOKUP(B:B,Orders!A:B,2,)</f>
        <v>CUST-000024</v>
      </c>
      <c r="P682" s="10" t="str">
        <f>VLOOKUP(OrderDetails!O:O,Customers!A:B,2,)</f>
        <v>Customer 24</v>
      </c>
      <c r="Q682" s="10" t="str">
        <f>VLOOKUP(O:O,Customers!A:C,3,)</f>
        <v>Eldoret</v>
      </c>
      <c r="R682" s="10">
        <f>VLOOKUP(OrderDetails!C:C,Inventory!B:F,5,)</f>
        <v>203417.60000000001</v>
      </c>
      <c r="S682" s="10">
        <f>VLOOKUP(OrderDetails!B:B,Table8[[OrderID]:[DeliveryDays]],5,)</f>
        <v>6</v>
      </c>
    </row>
    <row r="683" spans="1:19" x14ac:dyDescent="0.25">
      <c r="A683" t="s">
        <v>2615</v>
      </c>
      <c r="B683" t="s">
        <v>434</v>
      </c>
      <c r="C683" t="s">
        <v>315</v>
      </c>
      <c r="D683">
        <v>9</v>
      </c>
      <c r="E683">
        <v>83.55</v>
      </c>
      <c r="F683">
        <v>119.93</v>
      </c>
      <c r="G683">
        <v>117.5</v>
      </c>
      <c r="H683">
        <v>1057.5</v>
      </c>
      <c r="I683">
        <v>751.95</v>
      </c>
      <c r="J683">
        <v>305.55</v>
      </c>
      <c r="K683">
        <v>0.28889999999999999</v>
      </c>
      <c r="L683" t="str">
        <f>VLOOKUP(C:C,Products!A:B,2,)</f>
        <v>Product 69</v>
      </c>
      <c r="M683" t="str">
        <f>VLOOKUP(C:C,Products!A:C,3,)</f>
        <v>Household</v>
      </c>
      <c r="N683" t="str">
        <f>VLOOKUP(B:B,Orders!A:C,3,)</f>
        <v>WH-MSA-002</v>
      </c>
      <c r="O683" s="10" t="str">
        <f>VLOOKUP(B:B,Orders!A:B,2,)</f>
        <v>CUST-000024</v>
      </c>
      <c r="P683" s="10" t="str">
        <f>VLOOKUP(OrderDetails!O:O,Customers!A:B,2,)</f>
        <v>Customer 24</v>
      </c>
      <c r="Q683" s="10" t="str">
        <f>VLOOKUP(O:O,Customers!A:C,3,)</f>
        <v>Eldoret</v>
      </c>
      <c r="R683" s="10">
        <f>VLOOKUP(OrderDetails!C:C,Inventory!B:F,5,)</f>
        <v>24730.799999999999</v>
      </c>
      <c r="S683" s="10">
        <f>VLOOKUP(OrderDetails!B:B,Table8[[OrderID]:[DeliveryDays]],5,)</f>
        <v>5</v>
      </c>
    </row>
    <row r="684" spans="1:19" x14ac:dyDescent="0.25">
      <c r="A684" t="s">
        <v>2616</v>
      </c>
      <c r="B684" t="s">
        <v>904</v>
      </c>
      <c r="C684" t="s">
        <v>267</v>
      </c>
      <c r="D684">
        <v>41</v>
      </c>
      <c r="E684">
        <v>166.45</v>
      </c>
      <c r="F684">
        <v>213.32</v>
      </c>
      <c r="G684">
        <v>226.61</v>
      </c>
      <c r="H684">
        <v>9291.01</v>
      </c>
      <c r="I684">
        <v>6824.45</v>
      </c>
      <c r="J684">
        <v>2466.56</v>
      </c>
      <c r="K684">
        <v>0.26550000000000001</v>
      </c>
      <c r="L684" t="str">
        <f>VLOOKUP(C:C,Products!A:B,2,)</f>
        <v>Product 45</v>
      </c>
      <c r="M684" t="str">
        <f>VLOOKUP(C:C,Products!A:C,3,)</f>
        <v>Produce</v>
      </c>
      <c r="N684" t="str">
        <f>VLOOKUP(B:B,Orders!A:C,3,)</f>
        <v>WH-KSM-003</v>
      </c>
      <c r="O684" s="10" t="str">
        <f>VLOOKUP(B:B,Orders!A:B,2,)</f>
        <v>CUST-000027</v>
      </c>
      <c r="P684" s="10" t="str">
        <f>VLOOKUP(OrderDetails!O:O,Customers!A:B,2,)</f>
        <v>Customer 27</v>
      </c>
      <c r="Q684" s="10" t="str">
        <f>VLOOKUP(O:O,Customers!A:C,3,)</f>
        <v>Eldoret</v>
      </c>
      <c r="R684" s="10">
        <f>VLOOKUP(OrderDetails!C:C,Inventory!B:F,5,)</f>
        <v>49768.55</v>
      </c>
      <c r="S684" s="10">
        <f>VLOOKUP(OrderDetails!B:B,Table8[[OrderID]:[DeliveryDays]],5,)</f>
        <v>1</v>
      </c>
    </row>
    <row r="685" spans="1:19" x14ac:dyDescent="0.25">
      <c r="A685" t="s">
        <v>2617</v>
      </c>
      <c r="B685" t="s">
        <v>1802</v>
      </c>
      <c r="C685" t="s">
        <v>389</v>
      </c>
      <c r="D685">
        <v>16</v>
      </c>
      <c r="E685">
        <v>162.18</v>
      </c>
      <c r="F685">
        <v>216.57</v>
      </c>
      <c r="G685">
        <v>214.91</v>
      </c>
      <c r="H685">
        <v>3438.56</v>
      </c>
      <c r="I685">
        <v>2594.88</v>
      </c>
      <c r="J685">
        <v>843.68</v>
      </c>
      <c r="K685">
        <v>0.24540000000000001</v>
      </c>
      <c r="L685" t="str">
        <f>VLOOKUP(C:C,Products!A:B,2,)</f>
        <v>Product 106</v>
      </c>
      <c r="M685" t="str">
        <f>VLOOKUP(C:C,Products!A:C,3,)</f>
        <v>Dairy</v>
      </c>
      <c r="N685" t="str">
        <f>VLOOKUP(B:B,Orders!A:C,3,)</f>
        <v>WH-NKR-004</v>
      </c>
      <c r="O685" s="10" t="str">
        <f>VLOOKUP(B:B,Orders!A:B,2,)</f>
        <v>CUST-000075</v>
      </c>
      <c r="P685" s="10" t="str">
        <f>VLOOKUP(OrderDetails!O:O,Customers!A:B,2,)</f>
        <v>Customer 75</v>
      </c>
      <c r="Q685" s="10" t="str">
        <f>VLOOKUP(O:O,Customers!A:C,3,)</f>
        <v>Mombasa</v>
      </c>
      <c r="R685" s="10">
        <f>VLOOKUP(OrderDetails!C:C,Inventory!B:F,5,)</f>
        <v>37950.120000000003</v>
      </c>
      <c r="S685" s="10">
        <f>VLOOKUP(OrderDetails!B:B,Table8[[OrderID]:[DeliveryDays]],5,)</f>
        <v>2</v>
      </c>
    </row>
    <row r="686" spans="1:19" x14ac:dyDescent="0.25">
      <c r="A686" t="s">
        <v>2618</v>
      </c>
      <c r="B686" t="s">
        <v>921</v>
      </c>
      <c r="C686" t="s">
        <v>193</v>
      </c>
      <c r="D686">
        <v>39</v>
      </c>
      <c r="E686">
        <v>320.5</v>
      </c>
      <c r="F686">
        <v>401.4</v>
      </c>
      <c r="G686">
        <v>430.27</v>
      </c>
      <c r="H686">
        <v>16780.53</v>
      </c>
      <c r="I686">
        <v>12499.5</v>
      </c>
      <c r="J686">
        <v>4281.03</v>
      </c>
      <c r="K686">
        <v>0.25509999999999999</v>
      </c>
      <c r="L686" t="str">
        <f>VLOOKUP(C:C,Products!A:B,2,)</f>
        <v>Product 9</v>
      </c>
      <c r="M686" t="str">
        <f>VLOOKUP(C:C,Products!A:C,3,)</f>
        <v>Beverages</v>
      </c>
      <c r="N686" t="str">
        <f>VLOOKUP(B:B,Orders!A:C,3,)</f>
        <v>WH-KSM-003</v>
      </c>
      <c r="O686" s="10" t="str">
        <f>VLOOKUP(B:B,Orders!A:B,2,)</f>
        <v>CUST-000052</v>
      </c>
      <c r="P686" s="10" t="str">
        <f>VLOOKUP(OrderDetails!O:O,Customers!A:B,2,)</f>
        <v>Customer 52</v>
      </c>
      <c r="Q686" s="10" t="str">
        <f>VLOOKUP(O:O,Customers!A:C,3,)</f>
        <v>Kisumu</v>
      </c>
      <c r="R686" s="10">
        <f>VLOOKUP(OrderDetails!C:C,Inventory!B:F,5,)</f>
        <v>85253</v>
      </c>
      <c r="S686" s="10">
        <f>VLOOKUP(OrderDetails!B:B,Table8[[OrderID]:[DeliveryDays]],5,)</f>
        <v>3</v>
      </c>
    </row>
    <row r="687" spans="1:19" x14ac:dyDescent="0.25">
      <c r="A687" t="s">
        <v>2619</v>
      </c>
      <c r="B687" t="s">
        <v>1259</v>
      </c>
      <c r="C687" t="s">
        <v>275</v>
      </c>
      <c r="D687">
        <v>44</v>
      </c>
      <c r="E687">
        <v>296.02</v>
      </c>
      <c r="F687">
        <v>374.25</v>
      </c>
      <c r="G687">
        <v>362.18</v>
      </c>
      <c r="H687">
        <v>15935.92</v>
      </c>
      <c r="I687">
        <v>13024.88</v>
      </c>
      <c r="J687">
        <v>2911.04</v>
      </c>
      <c r="K687">
        <v>0.1827</v>
      </c>
      <c r="L687" t="str">
        <f>VLOOKUP(C:C,Products!A:B,2,)</f>
        <v>Product 49</v>
      </c>
      <c r="M687" t="str">
        <f>VLOOKUP(C:C,Products!A:C,3,)</f>
        <v>Snacks</v>
      </c>
      <c r="N687" t="str">
        <f>VLOOKUP(B:B,Orders!A:C,3,)</f>
        <v>WH-NKR-004</v>
      </c>
      <c r="O687" s="10" t="str">
        <f>VLOOKUP(B:B,Orders!A:B,2,)</f>
        <v>CUST-000013</v>
      </c>
      <c r="P687" s="10" t="str">
        <f>VLOOKUP(OrderDetails!O:O,Customers!A:B,2,)</f>
        <v>Customer 13</v>
      </c>
      <c r="Q687" s="10" t="str">
        <f>VLOOKUP(O:O,Customers!A:C,3,)</f>
        <v>Nakuru</v>
      </c>
      <c r="R687" s="10">
        <f>VLOOKUP(OrderDetails!C:C,Inventory!B:F,5,)</f>
        <v>134393.07999999999</v>
      </c>
      <c r="S687" s="10">
        <f>VLOOKUP(OrderDetails!B:B,Table8[[OrderID]:[DeliveryDays]],5,)</f>
        <v>1</v>
      </c>
    </row>
    <row r="688" spans="1:19" x14ac:dyDescent="0.25">
      <c r="A688" t="s">
        <v>2620</v>
      </c>
      <c r="B688" t="s">
        <v>1877</v>
      </c>
      <c r="C688" t="s">
        <v>243</v>
      </c>
      <c r="D688">
        <v>6</v>
      </c>
      <c r="E688">
        <v>79.27</v>
      </c>
      <c r="F688">
        <v>103.11</v>
      </c>
      <c r="G688">
        <v>109.65</v>
      </c>
      <c r="H688">
        <v>657.9</v>
      </c>
      <c r="I688">
        <v>475.62</v>
      </c>
      <c r="J688">
        <v>182.28</v>
      </c>
      <c r="K688">
        <v>0.27710000000000001</v>
      </c>
      <c r="L688" t="str">
        <f>VLOOKUP(C:C,Products!A:B,2,)</f>
        <v>Product 33</v>
      </c>
      <c r="M688" t="str">
        <f>VLOOKUP(C:C,Products!A:C,3,)</f>
        <v>Produce</v>
      </c>
      <c r="N688" t="str">
        <f>VLOOKUP(B:B,Orders!A:C,3,)</f>
        <v>WH-NKR-004</v>
      </c>
      <c r="O688" s="10" t="str">
        <f>VLOOKUP(B:B,Orders!A:B,2,)</f>
        <v>CUST-000036</v>
      </c>
      <c r="P688" s="10" t="str">
        <f>VLOOKUP(OrderDetails!O:O,Customers!A:B,2,)</f>
        <v>Customer 36</v>
      </c>
      <c r="Q688" s="10" t="str">
        <f>VLOOKUP(O:O,Customers!A:C,3,)</f>
        <v>Eldoret</v>
      </c>
      <c r="R688" s="10">
        <f>VLOOKUP(OrderDetails!C:C,Inventory!B:F,5,)</f>
        <v>6817.22</v>
      </c>
      <c r="S688" s="10">
        <f>VLOOKUP(OrderDetails!B:B,Table8[[OrderID]:[DeliveryDays]],5,)</f>
        <v>6</v>
      </c>
    </row>
    <row r="689" spans="1:19" x14ac:dyDescent="0.25">
      <c r="A689" t="s">
        <v>2621</v>
      </c>
      <c r="B689" t="s">
        <v>1489</v>
      </c>
      <c r="C689" t="s">
        <v>377</v>
      </c>
      <c r="D689">
        <v>45</v>
      </c>
      <c r="E689">
        <v>98.55</v>
      </c>
      <c r="F689">
        <v>152.47999999999999</v>
      </c>
      <c r="G689">
        <v>147.1</v>
      </c>
      <c r="H689">
        <v>6619.5</v>
      </c>
      <c r="I689">
        <v>4434.75</v>
      </c>
      <c r="J689">
        <v>2184.75</v>
      </c>
      <c r="K689">
        <v>0.33</v>
      </c>
      <c r="L689" t="str">
        <f>VLOOKUP(C:C,Products!A:B,2,)</f>
        <v>Product 100</v>
      </c>
      <c r="M689" t="str">
        <f>VLOOKUP(C:C,Products!A:C,3,)</f>
        <v>Beverages</v>
      </c>
      <c r="N689" t="str">
        <f>VLOOKUP(B:B,Orders!A:C,3,)</f>
        <v>WH-NKR-004</v>
      </c>
      <c r="O689" s="10" t="str">
        <f>VLOOKUP(B:B,Orders!A:B,2,)</f>
        <v>CUST-000001</v>
      </c>
      <c r="P689" s="10" t="str">
        <f>VLOOKUP(OrderDetails!O:O,Customers!A:B,2,)</f>
        <v>Customer 1</v>
      </c>
      <c r="Q689" s="10" t="str">
        <f>VLOOKUP(O:O,Customers!A:C,3,)</f>
        <v>Eldoret</v>
      </c>
      <c r="R689" s="10">
        <f>VLOOKUP(OrderDetails!C:C,Inventory!B:F,5,)</f>
        <v>45135.9</v>
      </c>
      <c r="S689" s="10">
        <f>VLOOKUP(OrderDetails!B:B,Table8[[OrderID]:[DeliveryDays]],5,)</f>
        <v>4</v>
      </c>
    </row>
    <row r="690" spans="1:19" x14ac:dyDescent="0.25">
      <c r="A690" t="s">
        <v>2622</v>
      </c>
      <c r="B690" t="s">
        <v>1019</v>
      </c>
      <c r="C690" t="s">
        <v>377</v>
      </c>
      <c r="D690">
        <v>49</v>
      </c>
      <c r="E690">
        <v>98.55</v>
      </c>
      <c r="F690">
        <v>152.47999999999999</v>
      </c>
      <c r="G690">
        <v>155.08000000000001</v>
      </c>
      <c r="H690">
        <v>7598.92</v>
      </c>
      <c r="I690">
        <v>4828.95</v>
      </c>
      <c r="J690">
        <v>2769.97</v>
      </c>
      <c r="K690">
        <v>0.36449999999999999</v>
      </c>
      <c r="L690" t="str">
        <f>VLOOKUP(C:C,Products!A:B,2,)</f>
        <v>Product 100</v>
      </c>
      <c r="M690" t="str">
        <f>VLOOKUP(C:C,Products!A:C,3,)</f>
        <v>Beverages</v>
      </c>
      <c r="N690" t="str">
        <f>VLOOKUP(B:B,Orders!A:C,3,)</f>
        <v>WH-NKR-004</v>
      </c>
      <c r="O690" s="10" t="str">
        <f>VLOOKUP(B:B,Orders!A:B,2,)</f>
        <v>CUST-000063</v>
      </c>
      <c r="P690" s="10" t="str">
        <f>VLOOKUP(OrderDetails!O:O,Customers!A:B,2,)</f>
        <v>Customer 63</v>
      </c>
      <c r="Q690" s="10" t="str">
        <f>VLOOKUP(O:O,Customers!A:C,3,)</f>
        <v>Nakuru</v>
      </c>
      <c r="R690" s="10">
        <f>VLOOKUP(OrderDetails!C:C,Inventory!B:F,5,)</f>
        <v>45135.9</v>
      </c>
      <c r="S690" s="10">
        <f>VLOOKUP(OrderDetails!B:B,Table8[[OrderID]:[DeliveryDays]],5,)</f>
        <v>6</v>
      </c>
    </row>
    <row r="691" spans="1:19" x14ac:dyDescent="0.25">
      <c r="A691" t="s">
        <v>2623</v>
      </c>
      <c r="B691" t="s">
        <v>613</v>
      </c>
      <c r="C691" t="s">
        <v>212</v>
      </c>
      <c r="D691">
        <v>43</v>
      </c>
      <c r="E691">
        <v>286.14</v>
      </c>
      <c r="F691">
        <v>428.08</v>
      </c>
      <c r="G691">
        <v>453.81</v>
      </c>
      <c r="H691">
        <v>19513.830000000002</v>
      </c>
      <c r="I691">
        <v>12304.02</v>
      </c>
      <c r="J691">
        <v>7209.81</v>
      </c>
      <c r="K691">
        <v>0.3695</v>
      </c>
      <c r="L691" t="str">
        <f>VLOOKUP(C:C,Products!A:B,2,)</f>
        <v>Product 18</v>
      </c>
      <c r="M691" t="str">
        <f>VLOOKUP(C:C,Products!A:C,3,)</f>
        <v>Snacks</v>
      </c>
      <c r="N691" t="str">
        <f>VLOOKUP(B:B,Orders!A:C,3,)</f>
        <v>WH-MSA-002</v>
      </c>
      <c r="O691" s="10" t="str">
        <f>VLOOKUP(B:B,Orders!A:B,2,)</f>
        <v>CUST-000053</v>
      </c>
      <c r="P691" s="10" t="str">
        <f>VLOOKUP(OrderDetails!O:O,Customers!A:B,2,)</f>
        <v>Customer 53</v>
      </c>
      <c r="Q691" s="10" t="str">
        <f>VLOOKUP(O:O,Customers!A:C,3,)</f>
        <v>Eldoret</v>
      </c>
      <c r="R691" s="10">
        <f>VLOOKUP(OrderDetails!C:C,Inventory!B:F,5,)</f>
        <v>32333.82</v>
      </c>
      <c r="S691" s="10">
        <f>VLOOKUP(OrderDetails!B:B,Table8[[OrderID]:[DeliveryDays]],5,)</f>
        <v>5</v>
      </c>
    </row>
    <row r="692" spans="1:19" x14ac:dyDescent="0.25">
      <c r="A692" t="s">
        <v>2624</v>
      </c>
      <c r="B692" t="s">
        <v>1180</v>
      </c>
      <c r="C692" t="s">
        <v>193</v>
      </c>
      <c r="D692">
        <v>46</v>
      </c>
      <c r="E692">
        <v>320.5</v>
      </c>
      <c r="F692">
        <v>401.4</v>
      </c>
      <c r="G692">
        <v>391.76</v>
      </c>
      <c r="H692">
        <v>18020.96</v>
      </c>
      <c r="I692">
        <v>14743</v>
      </c>
      <c r="J692">
        <v>3277.96</v>
      </c>
      <c r="K692">
        <v>0.18190000000000001</v>
      </c>
      <c r="L692" t="str">
        <f>VLOOKUP(C:C,Products!A:B,2,)</f>
        <v>Product 9</v>
      </c>
      <c r="M692" t="str">
        <f>VLOOKUP(C:C,Products!A:C,3,)</f>
        <v>Beverages</v>
      </c>
      <c r="N692" t="str">
        <f>VLOOKUP(B:B,Orders!A:C,3,)</f>
        <v>WH-MSA-002</v>
      </c>
      <c r="O692" s="10" t="str">
        <f>VLOOKUP(B:B,Orders!A:B,2,)</f>
        <v>CUST-000017</v>
      </c>
      <c r="P692" s="10" t="str">
        <f>VLOOKUP(OrderDetails!O:O,Customers!A:B,2,)</f>
        <v>Customer 17</v>
      </c>
      <c r="Q692" s="10" t="str">
        <f>VLOOKUP(O:O,Customers!A:C,3,)</f>
        <v>Eldoret</v>
      </c>
      <c r="R692" s="10">
        <f>VLOOKUP(OrderDetails!C:C,Inventory!B:F,5,)</f>
        <v>85253</v>
      </c>
      <c r="S692" s="10">
        <f>VLOOKUP(OrderDetails!B:B,Table8[[OrderID]:[DeliveryDays]],5,)</f>
        <v>6</v>
      </c>
    </row>
    <row r="693" spans="1:19" x14ac:dyDescent="0.25">
      <c r="A693" t="s">
        <v>2625</v>
      </c>
      <c r="B693" t="s">
        <v>519</v>
      </c>
      <c r="C693" t="s">
        <v>301</v>
      </c>
      <c r="D693">
        <v>13</v>
      </c>
      <c r="E693">
        <v>172.11</v>
      </c>
      <c r="F693">
        <v>221.97</v>
      </c>
      <c r="G693">
        <v>220.38</v>
      </c>
      <c r="H693">
        <v>2864.94</v>
      </c>
      <c r="I693">
        <v>2237.4299999999998</v>
      </c>
      <c r="J693">
        <v>627.51</v>
      </c>
      <c r="K693">
        <v>0.219</v>
      </c>
      <c r="L693" t="str">
        <f>VLOOKUP(C:C,Products!A:B,2,)</f>
        <v>Product 62</v>
      </c>
      <c r="M693" t="str">
        <f>VLOOKUP(C:C,Products!A:C,3,)</f>
        <v>Dairy</v>
      </c>
      <c r="N693" t="str">
        <f>VLOOKUP(B:B,Orders!A:C,3,)</f>
        <v>WH-NKR-004</v>
      </c>
      <c r="O693" s="10" t="str">
        <f>VLOOKUP(B:B,Orders!A:B,2,)</f>
        <v>CUST-000020</v>
      </c>
      <c r="P693" s="10" t="str">
        <f>VLOOKUP(OrderDetails!O:O,Customers!A:B,2,)</f>
        <v>Customer 20</v>
      </c>
      <c r="Q693" s="10" t="str">
        <f>VLOOKUP(O:O,Customers!A:C,3,)</f>
        <v>Mombasa</v>
      </c>
      <c r="R693" s="10">
        <f>VLOOKUP(OrderDetails!C:C,Inventory!B:F,5,)</f>
        <v>75212.070000000007</v>
      </c>
      <c r="S693" s="10">
        <f>VLOOKUP(OrderDetails!B:B,Table8[[OrderID]:[DeliveryDays]],5,)</f>
        <v>6</v>
      </c>
    </row>
    <row r="694" spans="1:19" x14ac:dyDescent="0.25">
      <c r="A694" t="s">
        <v>2626</v>
      </c>
      <c r="B694" t="s">
        <v>512</v>
      </c>
      <c r="C694" t="s">
        <v>291</v>
      </c>
      <c r="D694">
        <v>26</v>
      </c>
      <c r="E694">
        <v>89.82</v>
      </c>
      <c r="F694">
        <v>134</v>
      </c>
      <c r="G694">
        <v>144.68</v>
      </c>
      <c r="H694">
        <v>3761.68</v>
      </c>
      <c r="I694">
        <v>2335.3200000000002</v>
      </c>
      <c r="J694">
        <v>1426.36</v>
      </c>
      <c r="K694">
        <v>0.37919999999999998</v>
      </c>
      <c r="L694" t="str">
        <f>VLOOKUP(C:C,Products!A:B,2,)</f>
        <v>Product 57</v>
      </c>
      <c r="M694" t="str">
        <f>VLOOKUP(C:C,Products!A:C,3,)</f>
        <v>Household</v>
      </c>
      <c r="N694" t="str">
        <f>VLOOKUP(B:B,Orders!A:C,3,)</f>
        <v>WH-NRB-001</v>
      </c>
      <c r="O694" s="10" t="str">
        <f>VLOOKUP(B:B,Orders!A:B,2,)</f>
        <v>CUST-000074</v>
      </c>
      <c r="P694" s="10" t="str">
        <f>VLOOKUP(OrderDetails!O:O,Customers!A:B,2,)</f>
        <v>Customer 74</v>
      </c>
      <c r="Q694" s="10" t="str">
        <f>VLOOKUP(O:O,Customers!A:C,3,)</f>
        <v>Mombasa</v>
      </c>
      <c r="R694" s="10">
        <f>VLOOKUP(OrderDetails!C:C,Inventory!B:F,5,)</f>
        <v>9431.1</v>
      </c>
      <c r="S694" s="10">
        <f>VLOOKUP(OrderDetails!B:B,Table8[[OrderID]:[DeliveryDays]],5,)</f>
        <v>3</v>
      </c>
    </row>
    <row r="695" spans="1:19" x14ac:dyDescent="0.25">
      <c r="A695" t="s">
        <v>2627</v>
      </c>
      <c r="B695" t="s">
        <v>1494</v>
      </c>
      <c r="C695" t="s">
        <v>235</v>
      </c>
      <c r="D695">
        <v>9</v>
      </c>
      <c r="E695">
        <v>316.58999999999997</v>
      </c>
      <c r="F695">
        <v>401.44</v>
      </c>
      <c r="G695">
        <v>434.67</v>
      </c>
      <c r="H695">
        <v>3912.03</v>
      </c>
      <c r="I695">
        <v>2849.31</v>
      </c>
      <c r="J695">
        <v>1062.72</v>
      </c>
      <c r="K695">
        <v>0.2717</v>
      </c>
      <c r="L695" t="str">
        <f>VLOOKUP(C:C,Products!A:B,2,)</f>
        <v>Product 29</v>
      </c>
      <c r="M695" t="str">
        <f>VLOOKUP(C:C,Products!A:C,3,)</f>
        <v>Household</v>
      </c>
      <c r="N695" t="str">
        <f>VLOOKUP(B:B,Orders!A:C,3,)</f>
        <v>WH-NKR-004</v>
      </c>
      <c r="O695" s="10" t="str">
        <f>VLOOKUP(B:B,Orders!A:B,2,)</f>
        <v>CUST-000061</v>
      </c>
      <c r="P695" s="10" t="str">
        <f>VLOOKUP(OrderDetails!O:O,Customers!A:B,2,)</f>
        <v>Customer 61</v>
      </c>
      <c r="Q695" s="10" t="str">
        <f>VLOOKUP(O:O,Customers!A:C,3,)</f>
        <v>Eldoret</v>
      </c>
      <c r="R695" s="10">
        <f>VLOOKUP(OrderDetails!C:C,Inventory!B:F,5,)</f>
        <v>98776.08</v>
      </c>
      <c r="S695" s="10">
        <f>VLOOKUP(OrderDetails!B:B,Table8[[OrderID]:[DeliveryDays]],5,)</f>
        <v>1</v>
      </c>
    </row>
    <row r="696" spans="1:19" x14ac:dyDescent="0.25">
      <c r="A696" t="s">
        <v>2628</v>
      </c>
      <c r="B696" t="s">
        <v>563</v>
      </c>
      <c r="C696" t="s">
        <v>405</v>
      </c>
      <c r="D696">
        <v>16</v>
      </c>
      <c r="E696">
        <v>413.65</v>
      </c>
      <c r="F696">
        <v>588.37</v>
      </c>
      <c r="G696">
        <v>562.91999999999996</v>
      </c>
      <c r="H696">
        <v>9006.7199999999993</v>
      </c>
      <c r="I696">
        <v>6618.4</v>
      </c>
      <c r="J696">
        <v>2388.3200000000002</v>
      </c>
      <c r="K696">
        <v>0.26519999999999999</v>
      </c>
      <c r="L696" t="str">
        <f>VLOOKUP(C:C,Products!A:B,2,)</f>
        <v>Product 114</v>
      </c>
      <c r="M696" t="str">
        <f>VLOOKUP(C:C,Products!A:C,3,)</f>
        <v>Dairy</v>
      </c>
      <c r="N696" t="str">
        <f>VLOOKUP(B:B,Orders!A:C,3,)</f>
        <v>WH-MSA-002</v>
      </c>
      <c r="O696" s="10" t="str">
        <f>VLOOKUP(B:B,Orders!A:B,2,)</f>
        <v>CUST-000076</v>
      </c>
      <c r="P696" s="10" t="str">
        <f>VLOOKUP(OrderDetails!O:O,Customers!A:B,2,)</f>
        <v>Customer 76</v>
      </c>
      <c r="Q696" s="10" t="str">
        <f>VLOOKUP(O:O,Customers!A:C,3,)</f>
        <v>Kisumu</v>
      </c>
      <c r="R696" s="10">
        <f>VLOOKUP(OrderDetails!C:C,Inventory!B:F,5,)</f>
        <v>43846.9</v>
      </c>
      <c r="S696" s="10">
        <f>VLOOKUP(OrderDetails!B:B,Table8[[OrderID]:[DeliveryDays]],5,)</f>
        <v>2</v>
      </c>
    </row>
    <row r="697" spans="1:19" x14ac:dyDescent="0.25">
      <c r="A697" t="s">
        <v>2629</v>
      </c>
      <c r="B697" t="s">
        <v>847</v>
      </c>
      <c r="C697" t="s">
        <v>333</v>
      </c>
      <c r="D697">
        <v>5</v>
      </c>
      <c r="E697">
        <v>83.32</v>
      </c>
      <c r="F697">
        <v>130.31</v>
      </c>
      <c r="G697">
        <v>127.08</v>
      </c>
      <c r="H697">
        <v>635.4</v>
      </c>
      <c r="I697">
        <v>416.6</v>
      </c>
      <c r="J697">
        <v>218.8</v>
      </c>
      <c r="K697">
        <v>0.34439999999999998</v>
      </c>
      <c r="L697" t="str">
        <f>VLOOKUP(C:C,Products!A:B,2,)</f>
        <v>Product 78</v>
      </c>
      <c r="M697" t="str">
        <f>VLOOKUP(C:C,Products!A:C,3,)</f>
        <v>Produce</v>
      </c>
      <c r="N697" t="str">
        <f>VLOOKUP(B:B,Orders!A:C,3,)</f>
        <v>WH-MSA-002</v>
      </c>
      <c r="O697" s="10" t="str">
        <f>VLOOKUP(B:B,Orders!A:B,2,)</f>
        <v>CUST-000060</v>
      </c>
      <c r="P697" s="10" t="str">
        <f>VLOOKUP(OrderDetails!O:O,Customers!A:B,2,)</f>
        <v>Customer 60</v>
      </c>
      <c r="Q697" s="10" t="str">
        <f>VLOOKUP(O:O,Customers!A:C,3,)</f>
        <v>Nakuru</v>
      </c>
      <c r="R697" s="10">
        <f>VLOOKUP(OrderDetails!C:C,Inventory!B:F,5,)</f>
        <v>38077.24</v>
      </c>
      <c r="S697" s="10">
        <f>VLOOKUP(OrderDetails!B:B,Table8[[OrderID]:[DeliveryDays]],5,)</f>
        <v>4</v>
      </c>
    </row>
    <row r="698" spans="1:19" x14ac:dyDescent="0.25">
      <c r="A698" t="s">
        <v>2630</v>
      </c>
      <c r="B698" t="s">
        <v>500</v>
      </c>
      <c r="C698" t="s">
        <v>227</v>
      </c>
      <c r="D698">
        <v>48</v>
      </c>
      <c r="E698">
        <v>255.23</v>
      </c>
      <c r="F698">
        <v>344.48</v>
      </c>
      <c r="G698">
        <v>333.33</v>
      </c>
      <c r="H698">
        <v>15999.84</v>
      </c>
      <c r="I698">
        <v>12251.04</v>
      </c>
      <c r="J698">
        <v>3748.8</v>
      </c>
      <c r="K698">
        <v>0.23430000000000001</v>
      </c>
      <c r="L698" t="str">
        <f>VLOOKUP(C:C,Products!A:B,2,)</f>
        <v>Product 25</v>
      </c>
      <c r="M698" t="str">
        <f>VLOOKUP(C:C,Products!A:C,3,)</f>
        <v>Dairy</v>
      </c>
      <c r="N698" t="str">
        <f>VLOOKUP(B:B,Orders!A:C,3,)</f>
        <v>WH-NRB-001</v>
      </c>
      <c r="O698" s="10" t="str">
        <f>VLOOKUP(B:B,Orders!A:B,2,)</f>
        <v>CUST-000065</v>
      </c>
      <c r="P698" s="10" t="str">
        <f>VLOOKUP(OrderDetails!O:O,Customers!A:B,2,)</f>
        <v>Customer 65</v>
      </c>
      <c r="Q698" s="10" t="str">
        <f>VLOOKUP(O:O,Customers!A:C,3,)</f>
        <v>Eldoret</v>
      </c>
      <c r="R698" s="10">
        <f>VLOOKUP(OrderDetails!C:C,Inventory!B:F,5,)</f>
        <v>118937.18</v>
      </c>
      <c r="S698" s="10">
        <f>VLOOKUP(OrderDetails!B:B,Table8[[OrderID]:[DeliveryDays]],5,)</f>
        <v>6</v>
      </c>
    </row>
    <row r="699" spans="1:19" x14ac:dyDescent="0.25">
      <c r="A699" t="s">
        <v>2631</v>
      </c>
      <c r="B699" t="s">
        <v>1606</v>
      </c>
      <c r="C699" t="s">
        <v>206</v>
      </c>
      <c r="D699">
        <v>26</v>
      </c>
      <c r="E699">
        <v>131.82</v>
      </c>
      <c r="F699">
        <v>208.28</v>
      </c>
      <c r="G699">
        <v>203.48</v>
      </c>
      <c r="H699">
        <v>5290.48</v>
      </c>
      <c r="I699">
        <v>3427.32</v>
      </c>
      <c r="J699">
        <v>1863.16</v>
      </c>
      <c r="K699">
        <v>0.35220000000000001</v>
      </c>
      <c r="L699" t="str">
        <f>VLOOKUP(C:C,Products!A:B,2,)</f>
        <v>Product 15</v>
      </c>
      <c r="M699" t="str">
        <f>VLOOKUP(C:C,Products!A:C,3,)</f>
        <v>Produce</v>
      </c>
      <c r="N699" t="str">
        <f>VLOOKUP(B:B,Orders!A:C,3,)</f>
        <v>WH-NKR-004</v>
      </c>
      <c r="O699" s="10" t="str">
        <f>VLOOKUP(B:B,Orders!A:B,2,)</f>
        <v>CUST-000075</v>
      </c>
      <c r="P699" s="10" t="str">
        <f>VLOOKUP(OrderDetails!O:O,Customers!A:B,2,)</f>
        <v>Customer 75</v>
      </c>
      <c r="Q699" s="10" t="str">
        <f>VLOOKUP(O:O,Customers!A:C,3,)</f>
        <v>Mombasa</v>
      </c>
      <c r="R699" s="10">
        <f>VLOOKUP(OrderDetails!C:C,Inventory!B:F,5,)</f>
        <v>12654.72</v>
      </c>
      <c r="S699" s="10">
        <f>VLOOKUP(OrderDetails!B:B,Table8[[OrderID]:[DeliveryDays]],5,)</f>
        <v>1</v>
      </c>
    </row>
    <row r="700" spans="1:19" x14ac:dyDescent="0.25">
      <c r="A700" t="s">
        <v>2632</v>
      </c>
      <c r="B700" t="s">
        <v>1705</v>
      </c>
      <c r="C700" t="s">
        <v>186</v>
      </c>
      <c r="D700">
        <v>42</v>
      </c>
      <c r="E700">
        <v>120.2</v>
      </c>
      <c r="F700">
        <v>168.22</v>
      </c>
      <c r="G700">
        <v>184.29</v>
      </c>
      <c r="H700">
        <v>7740.18</v>
      </c>
      <c r="I700">
        <v>5048.3999999999996</v>
      </c>
      <c r="J700">
        <v>2691.78</v>
      </c>
      <c r="K700">
        <v>0.3478</v>
      </c>
      <c r="L700" t="str">
        <f>VLOOKUP(C:C,Products!A:B,2,)</f>
        <v>Product 6</v>
      </c>
      <c r="M700" t="str">
        <f>VLOOKUP(C:C,Products!A:C,3,)</f>
        <v>Household</v>
      </c>
      <c r="N700" t="str">
        <f>VLOOKUP(B:B,Orders!A:C,3,)</f>
        <v>WH-MSA-002</v>
      </c>
      <c r="O700" s="10" t="str">
        <f>VLOOKUP(B:B,Orders!A:B,2,)</f>
        <v>CUST-000005</v>
      </c>
      <c r="P700" s="10" t="str">
        <f>VLOOKUP(OrderDetails!O:O,Customers!A:B,2,)</f>
        <v>Customer 5</v>
      </c>
      <c r="Q700" s="10" t="str">
        <f>VLOOKUP(O:O,Customers!A:C,3,)</f>
        <v>Eldoret</v>
      </c>
      <c r="R700" s="10">
        <f>VLOOKUP(OrderDetails!C:C,Inventory!B:F,5,)</f>
        <v>16587.599999999999</v>
      </c>
      <c r="S700" s="10">
        <f>VLOOKUP(OrderDetails!B:B,Table8[[OrderID]:[DeliveryDays]],5,)</f>
        <v>5</v>
      </c>
    </row>
    <row r="701" spans="1:19" x14ac:dyDescent="0.25">
      <c r="A701" t="s">
        <v>2633</v>
      </c>
      <c r="B701" t="s">
        <v>597</v>
      </c>
      <c r="C701" t="s">
        <v>417</v>
      </c>
      <c r="D701">
        <v>23</v>
      </c>
      <c r="E701">
        <v>292.7</v>
      </c>
      <c r="F701">
        <v>384.02</v>
      </c>
      <c r="G701">
        <v>396.6</v>
      </c>
      <c r="H701">
        <v>9121.7999999999993</v>
      </c>
      <c r="I701">
        <v>6732.1</v>
      </c>
      <c r="J701">
        <v>2389.6999999999998</v>
      </c>
      <c r="K701">
        <v>0.26200000000000001</v>
      </c>
      <c r="L701" t="str">
        <f>VLOOKUP(C:C,Products!A:B,2,)</f>
        <v>Product 120</v>
      </c>
      <c r="M701" t="str">
        <f>VLOOKUP(C:C,Products!A:C,3,)</f>
        <v>Frozen</v>
      </c>
      <c r="N701" t="str">
        <f>VLOOKUP(B:B,Orders!A:C,3,)</f>
        <v>WH-KSM-003</v>
      </c>
      <c r="O701" s="10" t="str">
        <f>VLOOKUP(B:B,Orders!A:B,2,)</f>
        <v>CUST-000049</v>
      </c>
      <c r="P701" s="10" t="str">
        <f>VLOOKUP(OrderDetails!O:O,Customers!A:B,2,)</f>
        <v>Customer 49</v>
      </c>
      <c r="Q701" s="10" t="str">
        <f>VLOOKUP(O:O,Customers!A:C,3,)</f>
        <v>Nairobi</v>
      </c>
      <c r="R701" s="10">
        <f>VLOOKUP(OrderDetails!C:C,Inventory!B:F,5,)</f>
        <v>76980.100000000006</v>
      </c>
      <c r="S701" s="10">
        <f>VLOOKUP(OrderDetails!B:B,Table8[[OrderID]:[DeliveryDays]],5,)</f>
        <v>1</v>
      </c>
    </row>
    <row r="702" spans="1:19" x14ac:dyDescent="0.25">
      <c r="A702" t="s">
        <v>2634</v>
      </c>
      <c r="B702" t="s">
        <v>596</v>
      </c>
      <c r="C702" t="s">
        <v>261</v>
      </c>
      <c r="D702">
        <v>20</v>
      </c>
      <c r="E702">
        <v>272.83</v>
      </c>
      <c r="F702">
        <v>401.42</v>
      </c>
      <c r="G702">
        <v>409.54</v>
      </c>
      <c r="H702">
        <v>8190.8</v>
      </c>
      <c r="I702">
        <v>5456.6</v>
      </c>
      <c r="J702">
        <v>2734.2</v>
      </c>
      <c r="K702">
        <v>0.33379999999999999</v>
      </c>
      <c r="L702" t="str">
        <f>VLOOKUP(C:C,Products!A:B,2,)</f>
        <v>Product 42</v>
      </c>
      <c r="M702" t="str">
        <f>VLOOKUP(C:C,Products!A:C,3,)</f>
        <v>Frozen</v>
      </c>
      <c r="N702" t="str">
        <f>VLOOKUP(B:B,Orders!A:C,3,)</f>
        <v>WH-NRB-001</v>
      </c>
      <c r="O702" s="10" t="str">
        <f>VLOOKUP(B:B,Orders!A:B,2,)</f>
        <v>CUST-000018</v>
      </c>
      <c r="P702" s="10" t="str">
        <f>VLOOKUP(OrderDetails!O:O,Customers!A:B,2,)</f>
        <v>Customer 18</v>
      </c>
      <c r="Q702" s="10" t="str">
        <f>VLOOKUP(O:O,Customers!A:C,3,)</f>
        <v>Nakuru</v>
      </c>
      <c r="R702" s="10">
        <f>VLOOKUP(OrderDetails!C:C,Inventory!B:F,5,)</f>
        <v>121955.01</v>
      </c>
      <c r="S702" s="10">
        <f>VLOOKUP(OrderDetails!B:B,Table8[[OrderID]:[DeliveryDays]],5,)</f>
        <v>2</v>
      </c>
    </row>
    <row r="703" spans="1:19" x14ac:dyDescent="0.25">
      <c r="A703" t="s">
        <v>2635</v>
      </c>
      <c r="B703" t="s">
        <v>1298</v>
      </c>
      <c r="C703" t="s">
        <v>235</v>
      </c>
      <c r="D703">
        <v>35</v>
      </c>
      <c r="E703">
        <v>316.58999999999997</v>
      </c>
      <c r="F703">
        <v>401.44</v>
      </c>
      <c r="G703">
        <v>440.65</v>
      </c>
      <c r="H703">
        <v>15422.75</v>
      </c>
      <c r="I703">
        <v>11080.65</v>
      </c>
      <c r="J703">
        <v>4342.1000000000004</v>
      </c>
      <c r="K703">
        <v>0.28149999999999997</v>
      </c>
      <c r="L703" t="str">
        <f>VLOOKUP(C:C,Products!A:B,2,)</f>
        <v>Product 29</v>
      </c>
      <c r="M703" t="str">
        <f>VLOOKUP(C:C,Products!A:C,3,)</f>
        <v>Household</v>
      </c>
      <c r="N703" t="str">
        <f>VLOOKUP(B:B,Orders!A:C,3,)</f>
        <v>WH-NKR-004</v>
      </c>
      <c r="O703" s="10" t="str">
        <f>VLOOKUP(B:B,Orders!A:B,2,)</f>
        <v>CUST-000043</v>
      </c>
      <c r="P703" s="10" t="str">
        <f>VLOOKUP(OrderDetails!O:O,Customers!A:B,2,)</f>
        <v>Customer 43</v>
      </c>
      <c r="Q703" s="10" t="str">
        <f>VLOOKUP(O:O,Customers!A:C,3,)</f>
        <v>Nakuru</v>
      </c>
      <c r="R703" s="10">
        <f>VLOOKUP(OrderDetails!C:C,Inventory!B:F,5,)</f>
        <v>98776.08</v>
      </c>
      <c r="S703" s="10">
        <f>VLOOKUP(OrderDetails!B:B,Table8[[OrderID]:[DeliveryDays]],5,)</f>
        <v>4</v>
      </c>
    </row>
    <row r="704" spans="1:19" x14ac:dyDescent="0.25">
      <c r="A704" t="s">
        <v>2636</v>
      </c>
      <c r="B704" t="s">
        <v>748</v>
      </c>
      <c r="C704" t="s">
        <v>335</v>
      </c>
      <c r="D704">
        <v>7</v>
      </c>
      <c r="E704">
        <v>211.31</v>
      </c>
      <c r="F704">
        <v>329.75</v>
      </c>
      <c r="G704">
        <v>340.81</v>
      </c>
      <c r="H704">
        <v>2385.67</v>
      </c>
      <c r="I704">
        <v>1479.17</v>
      </c>
      <c r="J704">
        <v>906.5</v>
      </c>
      <c r="K704">
        <v>0.38</v>
      </c>
      <c r="L704" t="str">
        <f>VLOOKUP(C:C,Products!A:B,2,)</f>
        <v>Product 79</v>
      </c>
      <c r="M704" t="str">
        <f>VLOOKUP(C:C,Products!A:C,3,)</f>
        <v>Snacks</v>
      </c>
      <c r="N704" t="str">
        <f>VLOOKUP(B:B,Orders!A:C,3,)</f>
        <v>WH-KSM-003</v>
      </c>
      <c r="O704" s="10" t="str">
        <f>VLOOKUP(B:B,Orders!A:B,2,)</f>
        <v>CUST-000017</v>
      </c>
      <c r="P704" s="10" t="str">
        <f>VLOOKUP(OrderDetails!O:O,Customers!A:B,2,)</f>
        <v>Customer 17</v>
      </c>
      <c r="Q704" s="10" t="str">
        <f>VLOOKUP(O:O,Customers!A:C,3,)</f>
        <v>Eldoret</v>
      </c>
      <c r="R704" s="10">
        <f>VLOOKUP(OrderDetails!C:C,Inventory!B:F,5,)</f>
        <v>42684.62</v>
      </c>
      <c r="S704" s="10">
        <f>VLOOKUP(OrderDetails!B:B,Table8[[OrderID]:[DeliveryDays]],5,)</f>
        <v>2</v>
      </c>
    </row>
    <row r="705" spans="1:19" x14ac:dyDescent="0.25">
      <c r="A705" t="s">
        <v>2637</v>
      </c>
      <c r="B705" t="s">
        <v>882</v>
      </c>
      <c r="C705" t="s">
        <v>363</v>
      </c>
      <c r="D705">
        <v>27</v>
      </c>
      <c r="E705">
        <v>392.35</v>
      </c>
      <c r="F705">
        <v>579.97</v>
      </c>
      <c r="G705">
        <v>608.49</v>
      </c>
      <c r="H705">
        <v>16429.23</v>
      </c>
      <c r="I705">
        <v>10593.45</v>
      </c>
      <c r="J705">
        <v>5835.78</v>
      </c>
      <c r="K705">
        <v>0.35520000000000002</v>
      </c>
      <c r="L705" t="str">
        <f>VLOOKUP(C:C,Products!A:B,2,)</f>
        <v>Product 93</v>
      </c>
      <c r="M705" t="str">
        <f>VLOOKUP(C:C,Products!A:C,3,)</f>
        <v>Snacks</v>
      </c>
      <c r="N705" t="str">
        <f>VLOOKUP(B:B,Orders!A:C,3,)</f>
        <v>WH-NRB-001</v>
      </c>
      <c r="O705" s="10" t="str">
        <f>VLOOKUP(B:B,Orders!A:B,2,)</f>
        <v>CUST-000023</v>
      </c>
      <c r="P705" s="10" t="str">
        <f>VLOOKUP(OrderDetails!O:O,Customers!A:B,2,)</f>
        <v>Customer 23</v>
      </c>
      <c r="Q705" s="10" t="str">
        <f>VLOOKUP(O:O,Customers!A:C,3,)</f>
        <v>Nairobi</v>
      </c>
      <c r="R705" s="10">
        <f>VLOOKUP(OrderDetails!C:C,Inventory!B:F,5,)</f>
        <v>153408.85</v>
      </c>
      <c r="S705" s="10">
        <f>VLOOKUP(OrderDetails!B:B,Table8[[OrderID]:[DeliveryDays]],5,)</f>
        <v>4</v>
      </c>
    </row>
    <row r="706" spans="1:19" x14ac:dyDescent="0.25">
      <c r="A706" t="s">
        <v>2638</v>
      </c>
      <c r="B706" t="s">
        <v>1370</v>
      </c>
      <c r="C706" t="s">
        <v>182</v>
      </c>
      <c r="D706">
        <v>46</v>
      </c>
      <c r="E706">
        <v>319.39999999999998</v>
      </c>
      <c r="F706">
        <v>411.55</v>
      </c>
      <c r="G706">
        <v>411.52</v>
      </c>
      <c r="H706">
        <v>18929.919999999998</v>
      </c>
      <c r="I706">
        <v>14692.4</v>
      </c>
      <c r="J706">
        <v>4237.5200000000004</v>
      </c>
      <c r="K706">
        <v>0.22389999999999999</v>
      </c>
      <c r="L706" t="str">
        <f>VLOOKUP(C:C,Products!A:B,2,)</f>
        <v>Product 4</v>
      </c>
      <c r="M706" t="str">
        <f>VLOOKUP(C:C,Products!A:C,3,)</f>
        <v>Household</v>
      </c>
      <c r="N706" t="str">
        <f>VLOOKUP(B:B,Orders!A:C,3,)</f>
        <v>WH-NKR-004</v>
      </c>
      <c r="O706" s="10" t="str">
        <f>VLOOKUP(B:B,Orders!A:B,2,)</f>
        <v>CUST-000045</v>
      </c>
      <c r="P706" s="10" t="str">
        <f>VLOOKUP(OrderDetails!O:O,Customers!A:B,2,)</f>
        <v>Customer 45</v>
      </c>
      <c r="Q706" s="10" t="str">
        <f>VLOOKUP(O:O,Customers!A:C,3,)</f>
        <v>Mombasa</v>
      </c>
      <c r="R706" s="10">
        <f>VLOOKUP(OrderDetails!C:C,Inventory!B:F,5,)</f>
        <v>31301.200000000001</v>
      </c>
      <c r="S706" s="10">
        <f>VLOOKUP(OrderDetails!B:B,Table8[[OrderID]:[DeliveryDays]],5,)</f>
        <v>1</v>
      </c>
    </row>
    <row r="707" spans="1:19" x14ac:dyDescent="0.25">
      <c r="A707" t="s">
        <v>2639</v>
      </c>
      <c r="B707" t="s">
        <v>1216</v>
      </c>
      <c r="C707" t="s">
        <v>341</v>
      </c>
      <c r="D707">
        <v>22</v>
      </c>
      <c r="E707">
        <v>330.48</v>
      </c>
      <c r="F707">
        <v>422.83</v>
      </c>
      <c r="G707">
        <v>425.92</v>
      </c>
      <c r="H707">
        <v>9370.24</v>
      </c>
      <c r="I707">
        <v>7270.56</v>
      </c>
      <c r="J707">
        <v>2099.6799999999998</v>
      </c>
      <c r="K707">
        <v>0.22409999999999999</v>
      </c>
      <c r="L707" t="str">
        <f>VLOOKUP(C:C,Products!A:B,2,)</f>
        <v>Product 82</v>
      </c>
      <c r="M707" t="str">
        <f>VLOOKUP(C:C,Products!A:C,3,)</f>
        <v>Frozen</v>
      </c>
      <c r="N707" t="str">
        <f>VLOOKUP(B:B,Orders!A:C,3,)</f>
        <v>WH-MSA-002</v>
      </c>
      <c r="O707" s="10" t="str">
        <f>VLOOKUP(B:B,Orders!A:B,2,)</f>
        <v>CUST-000047</v>
      </c>
      <c r="P707" s="10" t="str">
        <f>VLOOKUP(OrderDetails!O:O,Customers!A:B,2,)</f>
        <v>Customer 47</v>
      </c>
      <c r="Q707" s="10" t="str">
        <f>VLOOKUP(O:O,Customers!A:C,3,)</f>
        <v>Nakuru</v>
      </c>
      <c r="R707" s="10">
        <f>VLOOKUP(OrderDetails!C:C,Inventory!B:F,5,)</f>
        <v>69070.320000000007</v>
      </c>
      <c r="S707" s="10">
        <f>VLOOKUP(OrderDetails!B:B,Table8[[OrderID]:[DeliveryDays]],5,)</f>
        <v>1</v>
      </c>
    </row>
    <row r="708" spans="1:19" x14ac:dyDescent="0.25">
      <c r="A708" t="s">
        <v>2640</v>
      </c>
      <c r="B708" t="s">
        <v>1039</v>
      </c>
      <c r="C708" t="s">
        <v>405</v>
      </c>
      <c r="D708">
        <v>30</v>
      </c>
      <c r="E708">
        <v>413.65</v>
      </c>
      <c r="F708">
        <v>588.37</v>
      </c>
      <c r="G708">
        <v>611.41</v>
      </c>
      <c r="H708">
        <v>18342.3</v>
      </c>
      <c r="I708">
        <v>12409.5</v>
      </c>
      <c r="J708">
        <v>5932.8</v>
      </c>
      <c r="K708">
        <v>0.32340000000000002</v>
      </c>
      <c r="L708" t="str">
        <f>VLOOKUP(C:C,Products!A:B,2,)</f>
        <v>Product 114</v>
      </c>
      <c r="M708" t="str">
        <f>VLOOKUP(C:C,Products!A:C,3,)</f>
        <v>Dairy</v>
      </c>
      <c r="N708" t="str">
        <f>VLOOKUP(B:B,Orders!A:C,3,)</f>
        <v>WH-KSM-003</v>
      </c>
      <c r="O708" s="10" t="str">
        <f>VLOOKUP(B:B,Orders!A:B,2,)</f>
        <v>CUST-000078</v>
      </c>
      <c r="P708" s="10" t="str">
        <f>VLOOKUP(OrderDetails!O:O,Customers!A:B,2,)</f>
        <v>Customer 78</v>
      </c>
      <c r="Q708" s="10" t="str">
        <f>VLOOKUP(O:O,Customers!A:C,3,)</f>
        <v>Nakuru</v>
      </c>
      <c r="R708" s="10">
        <f>VLOOKUP(OrderDetails!C:C,Inventory!B:F,5,)</f>
        <v>43846.9</v>
      </c>
      <c r="S708" s="10">
        <f>VLOOKUP(OrderDetails!B:B,Table8[[OrderID]:[DeliveryDays]],5,)</f>
        <v>3</v>
      </c>
    </row>
    <row r="709" spans="1:19" x14ac:dyDescent="0.25">
      <c r="A709" t="s">
        <v>2641</v>
      </c>
      <c r="B709" t="s">
        <v>1605</v>
      </c>
      <c r="C709" t="s">
        <v>291</v>
      </c>
      <c r="D709">
        <v>17</v>
      </c>
      <c r="E709">
        <v>89.82</v>
      </c>
      <c r="F709">
        <v>134</v>
      </c>
      <c r="G709">
        <v>128.69999999999999</v>
      </c>
      <c r="H709">
        <v>2187.9</v>
      </c>
      <c r="I709">
        <v>1526.94</v>
      </c>
      <c r="J709">
        <v>660.96</v>
      </c>
      <c r="K709">
        <v>0.30209999999999998</v>
      </c>
      <c r="L709" t="str">
        <f>VLOOKUP(C:C,Products!A:B,2,)</f>
        <v>Product 57</v>
      </c>
      <c r="M709" t="str">
        <f>VLOOKUP(C:C,Products!A:C,3,)</f>
        <v>Household</v>
      </c>
      <c r="N709" t="str">
        <f>VLOOKUP(B:B,Orders!A:C,3,)</f>
        <v>WH-KSM-003</v>
      </c>
      <c r="O709" s="10" t="str">
        <f>VLOOKUP(B:B,Orders!A:B,2,)</f>
        <v>CUST-000014</v>
      </c>
      <c r="P709" s="10" t="str">
        <f>VLOOKUP(OrderDetails!O:O,Customers!A:B,2,)</f>
        <v>Customer 14</v>
      </c>
      <c r="Q709" s="10" t="str">
        <f>VLOOKUP(O:O,Customers!A:C,3,)</f>
        <v>Eldoret</v>
      </c>
      <c r="R709" s="10">
        <f>VLOOKUP(OrderDetails!C:C,Inventory!B:F,5,)</f>
        <v>9431.1</v>
      </c>
      <c r="S709" s="10">
        <f>VLOOKUP(OrderDetails!B:B,Table8[[OrderID]:[DeliveryDays]],5,)</f>
        <v>4</v>
      </c>
    </row>
    <row r="710" spans="1:19" x14ac:dyDescent="0.25">
      <c r="A710" t="s">
        <v>2642</v>
      </c>
      <c r="B710" t="s">
        <v>1315</v>
      </c>
      <c r="C710" t="s">
        <v>275</v>
      </c>
      <c r="D710">
        <v>22</v>
      </c>
      <c r="E710">
        <v>296.02</v>
      </c>
      <c r="F710">
        <v>374.25</v>
      </c>
      <c r="G710">
        <v>369.9</v>
      </c>
      <c r="H710">
        <v>8137.8</v>
      </c>
      <c r="I710">
        <v>6512.44</v>
      </c>
      <c r="J710">
        <v>1625.36</v>
      </c>
      <c r="K710">
        <v>0.19969999999999999</v>
      </c>
      <c r="L710" t="str">
        <f>VLOOKUP(C:C,Products!A:B,2,)</f>
        <v>Product 49</v>
      </c>
      <c r="M710" t="str">
        <f>VLOOKUP(C:C,Products!A:C,3,)</f>
        <v>Snacks</v>
      </c>
      <c r="N710" t="str">
        <f>VLOOKUP(B:B,Orders!A:C,3,)</f>
        <v>WH-KSM-003</v>
      </c>
      <c r="O710" s="10" t="str">
        <f>VLOOKUP(B:B,Orders!A:B,2,)</f>
        <v>CUST-000054</v>
      </c>
      <c r="P710" s="10" t="str">
        <f>VLOOKUP(OrderDetails!O:O,Customers!A:B,2,)</f>
        <v>Customer 54</v>
      </c>
      <c r="Q710" s="10" t="str">
        <f>VLOOKUP(O:O,Customers!A:C,3,)</f>
        <v>Nakuru</v>
      </c>
      <c r="R710" s="10">
        <f>VLOOKUP(OrderDetails!C:C,Inventory!B:F,5,)</f>
        <v>134393.07999999999</v>
      </c>
      <c r="S710" s="10">
        <f>VLOOKUP(OrderDetails!B:B,Table8[[OrderID]:[DeliveryDays]],5,)</f>
        <v>1</v>
      </c>
    </row>
    <row r="711" spans="1:19" x14ac:dyDescent="0.25">
      <c r="A711" t="s">
        <v>2643</v>
      </c>
      <c r="B711" t="s">
        <v>775</v>
      </c>
      <c r="C711" t="s">
        <v>265</v>
      </c>
      <c r="D711">
        <v>7</v>
      </c>
      <c r="E711">
        <v>459.19</v>
      </c>
      <c r="F711">
        <v>660.1</v>
      </c>
      <c r="G711">
        <v>646.58000000000004</v>
      </c>
      <c r="H711">
        <v>4526.0600000000004</v>
      </c>
      <c r="I711">
        <v>3214.33</v>
      </c>
      <c r="J711">
        <v>1311.73</v>
      </c>
      <c r="K711">
        <v>0.2898</v>
      </c>
      <c r="L711" t="str">
        <f>VLOOKUP(C:C,Products!A:B,2,)</f>
        <v>Product 44</v>
      </c>
      <c r="M711" t="str">
        <f>VLOOKUP(C:C,Products!A:C,3,)</f>
        <v>Dairy</v>
      </c>
      <c r="N711" t="str">
        <f>VLOOKUP(B:B,Orders!A:C,3,)</f>
        <v>WH-KSM-003</v>
      </c>
      <c r="O711" s="10" t="str">
        <f>VLOOKUP(B:B,Orders!A:B,2,)</f>
        <v>CUST-000070</v>
      </c>
      <c r="P711" s="10" t="str">
        <f>VLOOKUP(OrderDetails!O:O,Customers!A:B,2,)</f>
        <v>Customer 70</v>
      </c>
      <c r="Q711" s="10" t="str">
        <f>VLOOKUP(O:O,Customers!A:C,3,)</f>
        <v>Mombasa</v>
      </c>
      <c r="R711" s="10">
        <f>VLOOKUP(OrderDetails!C:C,Inventory!B:F,5,)</f>
        <v>22959.5</v>
      </c>
      <c r="S711" s="10">
        <f>VLOOKUP(OrderDetails!B:B,Table8[[OrderID]:[DeliveryDays]],5,)</f>
        <v>2</v>
      </c>
    </row>
    <row r="712" spans="1:19" x14ac:dyDescent="0.25">
      <c r="A712" t="s">
        <v>2644</v>
      </c>
      <c r="B712" t="s">
        <v>1901</v>
      </c>
      <c r="C712" t="s">
        <v>383</v>
      </c>
      <c r="D712">
        <v>27</v>
      </c>
      <c r="E712">
        <v>191.46</v>
      </c>
      <c r="F712">
        <v>245.6</v>
      </c>
      <c r="G712">
        <v>233.91</v>
      </c>
      <c r="H712">
        <v>6315.57</v>
      </c>
      <c r="I712">
        <v>5169.42</v>
      </c>
      <c r="J712">
        <v>1146.1500000000001</v>
      </c>
      <c r="K712">
        <v>0.18149999999999999</v>
      </c>
      <c r="L712" t="str">
        <f>VLOOKUP(C:C,Products!A:B,2,)</f>
        <v>Product 103</v>
      </c>
      <c r="M712" t="str">
        <f>VLOOKUP(C:C,Products!A:C,3,)</f>
        <v>Dairy</v>
      </c>
      <c r="N712" t="str">
        <f>VLOOKUP(B:B,Orders!A:C,3,)</f>
        <v>WH-MSA-002</v>
      </c>
      <c r="O712" s="10" t="str">
        <f>VLOOKUP(B:B,Orders!A:B,2,)</f>
        <v>CUST-000001</v>
      </c>
      <c r="P712" s="10" t="str">
        <f>VLOOKUP(OrderDetails!O:O,Customers!A:B,2,)</f>
        <v>Customer 1</v>
      </c>
      <c r="Q712" s="10" t="str">
        <f>VLOOKUP(O:O,Customers!A:C,3,)</f>
        <v>Eldoret</v>
      </c>
      <c r="R712" s="10">
        <f>VLOOKUP(OrderDetails!C:C,Inventory!B:F,5,)</f>
        <v>55140.480000000003</v>
      </c>
      <c r="S712" s="10">
        <f>VLOOKUP(OrderDetails!B:B,Table8[[OrderID]:[DeliveryDays]],5,)</f>
        <v>5</v>
      </c>
    </row>
    <row r="713" spans="1:19" x14ac:dyDescent="0.25">
      <c r="A713" t="s">
        <v>2645</v>
      </c>
      <c r="B713" t="s">
        <v>1623</v>
      </c>
      <c r="C713" t="s">
        <v>337</v>
      </c>
      <c r="D713">
        <v>7</v>
      </c>
      <c r="E713">
        <v>102.14</v>
      </c>
      <c r="F713">
        <v>155.55000000000001</v>
      </c>
      <c r="G713">
        <v>160.30000000000001</v>
      </c>
      <c r="H713">
        <v>1122.0999999999999</v>
      </c>
      <c r="I713">
        <v>714.98</v>
      </c>
      <c r="J713">
        <v>407.12</v>
      </c>
      <c r="K713">
        <v>0.36280000000000001</v>
      </c>
      <c r="L713" t="str">
        <f>VLOOKUP(C:C,Products!A:B,2,)</f>
        <v>Product 80</v>
      </c>
      <c r="M713" t="str">
        <f>VLOOKUP(C:C,Products!A:C,3,)</f>
        <v>Frozen</v>
      </c>
      <c r="N713" t="str">
        <f>VLOOKUP(B:B,Orders!A:C,3,)</f>
        <v>WH-MSA-002</v>
      </c>
      <c r="O713" s="10" t="str">
        <f>VLOOKUP(B:B,Orders!A:B,2,)</f>
        <v>CUST-000022</v>
      </c>
      <c r="P713" s="10" t="str">
        <f>VLOOKUP(OrderDetails!O:O,Customers!A:B,2,)</f>
        <v>Customer 22</v>
      </c>
      <c r="Q713" s="10" t="str">
        <f>VLOOKUP(O:O,Customers!A:C,3,)</f>
        <v>Nakuru</v>
      </c>
      <c r="R713" s="10">
        <f>VLOOKUP(OrderDetails!C:C,Inventory!B:F,5,)</f>
        <v>43103.08</v>
      </c>
      <c r="S713" s="10">
        <f>VLOOKUP(OrderDetails!B:B,Table8[[OrderID]:[DeliveryDays]],5,)</f>
        <v>1</v>
      </c>
    </row>
    <row r="714" spans="1:19" x14ac:dyDescent="0.25">
      <c r="A714" t="s">
        <v>2646</v>
      </c>
      <c r="B714" t="s">
        <v>436</v>
      </c>
      <c r="C714" t="s">
        <v>327</v>
      </c>
      <c r="D714">
        <v>29</v>
      </c>
      <c r="E714">
        <v>368.09</v>
      </c>
      <c r="F714">
        <v>503.79</v>
      </c>
      <c r="G714">
        <v>521</v>
      </c>
      <c r="H714">
        <v>15109</v>
      </c>
      <c r="I714">
        <v>10674.61</v>
      </c>
      <c r="J714">
        <v>4434.3900000000003</v>
      </c>
      <c r="K714">
        <v>0.29349999999999998</v>
      </c>
      <c r="L714" t="str">
        <f>VLOOKUP(C:C,Products!A:B,2,)</f>
        <v>Product 75</v>
      </c>
      <c r="M714" t="str">
        <f>VLOOKUP(C:C,Products!A:C,3,)</f>
        <v>Dairy</v>
      </c>
      <c r="N714" t="str">
        <f>VLOOKUP(B:B,Orders!A:C,3,)</f>
        <v>WH-KSM-003</v>
      </c>
      <c r="O714" s="10" t="str">
        <f>VLOOKUP(B:B,Orders!A:B,2,)</f>
        <v>CUST-000049</v>
      </c>
      <c r="P714" s="10" t="str">
        <f>VLOOKUP(OrderDetails!O:O,Customers!A:B,2,)</f>
        <v>Customer 49</v>
      </c>
      <c r="Q714" s="10" t="str">
        <f>VLOOKUP(O:O,Customers!A:C,3,)</f>
        <v>Nairobi</v>
      </c>
      <c r="R714" s="10">
        <f>VLOOKUP(OrderDetails!C:C,Inventory!B:F,5,)</f>
        <v>39753.72</v>
      </c>
      <c r="S714" s="10">
        <f>VLOOKUP(OrderDetails!B:B,Table8[[OrderID]:[DeliveryDays]],5,)</f>
        <v>3</v>
      </c>
    </row>
    <row r="715" spans="1:19" x14ac:dyDescent="0.25">
      <c r="A715" t="s">
        <v>2647</v>
      </c>
      <c r="B715" t="s">
        <v>1166</v>
      </c>
      <c r="C715" t="s">
        <v>204</v>
      </c>
      <c r="D715">
        <v>31</v>
      </c>
      <c r="E715">
        <v>145.55000000000001</v>
      </c>
      <c r="F715">
        <v>199.14</v>
      </c>
      <c r="G715">
        <v>200.65</v>
      </c>
      <c r="H715">
        <v>6220.15</v>
      </c>
      <c r="I715">
        <v>4512.05</v>
      </c>
      <c r="J715">
        <v>1708.1</v>
      </c>
      <c r="K715">
        <v>0.27460000000000001</v>
      </c>
      <c r="L715" t="str">
        <f>VLOOKUP(C:C,Products!A:B,2,)</f>
        <v>Product 14</v>
      </c>
      <c r="M715" t="str">
        <f>VLOOKUP(C:C,Products!A:C,3,)</f>
        <v>Frozen</v>
      </c>
      <c r="N715" t="str">
        <f>VLOOKUP(B:B,Orders!A:C,3,)</f>
        <v>WH-KSM-003</v>
      </c>
      <c r="O715" s="10" t="str">
        <f>VLOOKUP(B:B,Orders!A:B,2,)</f>
        <v>CUST-000024</v>
      </c>
      <c r="P715" s="10" t="str">
        <f>VLOOKUP(OrderDetails!O:O,Customers!A:B,2,)</f>
        <v>Customer 24</v>
      </c>
      <c r="Q715" s="10" t="str">
        <f>VLOOKUP(O:O,Customers!A:C,3,)</f>
        <v>Eldoret</v>
      </c>
      <c r="R715" s="10">
        <f>VLOOKUP(OrderDetails!C:C,Inventory!B:F,5,)</f>
        <v>47158.2</v>
      </c>
      <c r="S715" s="10">
        <f>VLOOKUP(OrderDetails!B:B,Table8[[OrderID]:[DeliveryDays]],5,)</f>
        <v>2</v>
      </c>
    </row>
    <row r="716" spans="1:19" x14ac:dyDescent="0.25">
      <c r="A716" t="s">
        <v>2648</v>
      </c>
      <c r="B716" t="s">
        <v>1715</v>
      </c>
      <c r="C716" t="s">
        <v>179</v>
      </c>
      <c r="D716">
        <v>48</v>
      </c>
      <c r="E716">
        <v>379.4</v>
      </c>
      <c r="F716">
        <v>516.48</v>
      </c>
      <c r="G716">
        <v>511.47</v>
      </c>
      <c r="H716">
        <v>24550.560000000001</v>
      </c>
      <c r="I716">
        <v>18211.2</v>
      </c>
      <c r="J716">
        <v>6339.36</v>
      </c>
      <c r="K716">
        <v>0.25819999999999999</v>
      </c>
      <c r="L716" t="str">
        <f>VLOOKUP(C:C,Products!A:B,2,)</f>
        <v>Product 3</v>
      </c>
      <c r="M716" t="str">
        <f>VLOOKUP(C:C,Products!A:C,3,)</f>
        <v>Frozen</v>
      </c>
      <c r="N716" t="str">
        <f>VLOOKUP(B:B,Orders!A:C,3,)</f>
        <v>WH-KSM-003</v>
      </c>
      <c r="O716" s="10" t="str">
        <f>VLOOKUP(B:B,Orders!A:B,2,)</f>
        <v>CUST-000047</v>
      </c>
      <c r="P716" s="10" t="str">
        <f>VLOOKUP(OrderDetails!O:O,Customers!A:B,2,)</f>
        <v>Customer 47</v>
      </c>
      <c r="Q716" s="10" t="str">
        <f>VLOOKUP(O:O,Customers!A:C,3,)</f>
        <v>Nakuru</v>
      </c>
      <c r="R716" s="10">
        <f>VLOOKUP(OrderDetails!C:C,Inventory!B:F,5,)</f>
        <v>53874.8</v>
      </c>
      <c r="S716" s="10">
        <f>VLOOKUP(OrderDetails!B:B,Table8[[OrderID]:[DeliveryDays]],5,)</f>
        <v>5</v>
      </c>
    </row>
    <row r="717" spans="1:19" x14ac:dyDescent="0.25">
      <c r="A717" t="s">
        <v>2649</v>
      </c>
      <c r="B717" t="s">
        <v>1888</v>
      </c>
      <c r="C717" t="s">
        <v>407</v>
      </c>
      <c r="D717">
        <v>31</v>
      </c>
      <c r="E717">
        <v>335.03</v>
      </c>
      <c r="F717">
        <v>441.68</v>
      </c>
      <c r="G717">
        <v>462.8</v>
      </c>
      <c r="H717">
        <v>14346.8</v>
      </c>
      <c r="I717">
        <v>10385.93</v>
      </c>
      <c r="J717">
        <v>3960.87</v>
      </c>
      <c r="K717">
        <v>0.27610000000000001</v>
      </c>
      <c r="L717" t="str">
        <f>VLOOKUP(C:C,Products!A:B,2,)</f>
        <v>Product 115</v>
      </c>
      <c r="M717" t="str">
        <f>VLOOKUP(C:C,Products!A:C,3,)</f>
        <v>Beverages</v>
      </c>
      <c r="N717" t="str">
        <f>VLOOKUP(B:B,Orders!A:C,3,)</f>
        <v>WH-KSM-003</v>
      </c>
      <c r="O717" s="10" t="str">
        <f>VLOOKUP(B:B,Orders!A:B,2,)</f>
        <v>CUST-000013</v>
      </c>
      <c r="P717" s="10" t="str">
        <f>VLOOKUP(OrderDetails!O:O,Customers!A:B,2,)</f>
        <v>Customer 13</v>
      </c>
      <c r="Q717" s="10" t="str">
        <f>VLOOKUP(O:O,Customers!A:C,3,)</f>
        <v>Nakuru</v>
      </c>
      <c r="R717" s="10">
        <f>VLOOKUP(OrderDetails!C:C,Inventory!B:F,5,)</f>
        <v>147748.23000000001</v>
      </c>
      <c r="S717" s="10">
        <f>VLOOKUP(OrderDetails!B:B,Table8[[OrderID]:[DeliveryDays]],5,)</f>
        <v>3</v>
      </c>
    </row>
    <row r="718" spans="1:19" x14ac:dyDescent="0.25">
      <c r="A718" t="s">
        <v>2650</v>
      </c>
      <c r="B718" t="s">
        <v>1697</v>
      </c>
      <c r="C718" t="s">
        <v>405</v>
      </c>
      <c r="D718">
        <v>43</v>
      </c>
      <c r="E718">
        <v>413.65</v>
      </c>
      <c r="F718">
        <v>588.37</v>
      </c>
      <c r="G718">
        <v>570.84</v>
      </c>
      <c r="H718">
        <v>24546.12</v>
      </c>
      <c r="I718">
        <v>17786.95</v>
      </c>
      <c r="J718">
        <v>6759.17</v>
      </c>
      <c r="K718">
        <v>0.27539999999999998</v>
      </c>
      <c r="L718" t="str">
        <f>VLOOKUP(C:C,Products!A:B,2,)</f>
        <v>Product 114</v>
      </c>
      <c r="M718" t="str">
        <f>VLOOKUP(C:C,Products!A:C,3,)</f>
        <v>Dairy</v>
      </c>
      <c r="N718" t="str">
        <f>VLOOKUP(B:B,Orders!A:C,3,)</f>
        <v>WH-KSM-003</v>
      </c>
      <c r="O718" s="10" t="str">
        <f>VLOOKUP(B:B,Orders!A:B,2,)</f>
        <v>CUST-000010</v>
      </c>
      <c r="P718" s="10" t="str">
        <f>VLOOKUP(OrderDetails!O:O,Customers!A:B,2,)</f>
        <v>Customer 10</v>
      </c>
      <c r="Q718" s="10" t="str">
        <f>VLOOKUP(O:O,Customers!A:C,3,)</f>
        <v>Eldoret</v>
      </c>
      <c r="R718" s="10">
        <f>VLOOKUP(OrderDetails!C:C,Inventory!B:F,5,)</f>
        <v>43846.9</v>
      </c>
      <c r="S718" s="10">
        <f>VLOOKUP(OrderDetails!B:B,Table8[[OrderID]:[DeliveryDays]],5,)</f>
        <v>3</v>
      </c>
    </row>
    <row r="719" spans="1:19" x14ac:dyDescent="0.25">
      <c r="A719" t="s">
        <v>2651</v>
      </c>
      <c r="B719" t="s">
        <v>1093</v>
      </c>
      <c r="C719" t="s">
        <v>301</v>
      </c>
      <c r="D719">
        <v>29</v>
      </c>
      <c r="E719">
        <v>172.11</v>
      </c>
      <c r="F719">
        <v>221.97</v>
      </c>
      <c r="G719">
        <v>228.14</v>
      </c>
      <c r="H719">
        <v>6616.06</v>
      </c>
      <c r="I719">
        <v>4991.1899999999996</v>
      </c>
      <c r="J719">
        <v>1624.87</v>
      </c>
      <c r="K719">
        <v>0.24560000000000001</v>
      </c>
      <c r="L719" t="str">
        <f>VLOOKUP(C:C,Products!A:B,2,)</f>
        <v>Product 62</v>
      </c>
      <c r="M719" t="str">
        <f>VLOOKUP(C:C,Products!A:C,3,)</f>
        <v>Dairy</v>
      </c>
      <c r="N719" t="str">
        <f>VLOOKUP(B:B,Orders!A:C,3,)</f>
        <v>WH-NRB-001</v>
      </c>
      <c r="O719" s="10" t="str">
        <f>VLOOKUP(B:B,Orders!A:B,2,)</f>
        <v>CUST-000047</v>
      </c>
      <c r="P719" s="10" t="str">
        <f>VLOOKUP(OrderDetails!O:O,Customers!A:B,2,)</f>
        <v>Customer 47</v>
      </c>
      <c r="Q719" s="10" t="str">
        <f>VLOOKUP(O:O,Customers!A:C,3,)</f>
        <v>Nakuru</v>
      </c>
      <c r="R719" s="10">
        <f>VLOOKUP(OrderDetails!C:C,Inventory!B:F,5,)</f>
        <v>75212.070000000007</v>
      </c>
      <c r="S719" s="10">
        <f>VLOOKUP(OrderDetails!B:B,Table8[[OrderID]:[DeliveryDays]],5,)</f>
        <v>1</v>
      </c>
    </row>
    <row r="720" spans="1:19" x14ac:dyDescent="0.25">
      <c r="A720" t="s">
        <v>2652</v>
      </c>
      <c r="B720" t="s">
        <v>972</v>
      </c>
      <c r="C720" t="s">
        <v>389</v>
      </c>
      <c r="D720">
        <v>28</v>
      </c>
      <c r="E720">
        <v>162.18</v>
      </c>
      <c r="F720">
        <v>216.57</v>
      </c>
      <c r="G720">
        <v>230.69</v>
      </c>
      <c r="H720">
        <v>6459.32</v>
      </c>
      <c r="I720">
        <v>4541.04</v>
      </c>
      <c r="J720">
        <v>1918.28</v>
      </c>
      <c r="K720">
        <v>0.29699999999999999</v>
      </c>
      <c r="L720" t="str">
        <f>VLOOKUP(C:C,Products!A:B,2,)</f>
        <v>Product 106</v>
      </c>
      <c r="M720" t="str">
        <f>VLOOKUP(C:C,Products!A:C,3,)</f>
        <v>Dairy</v>
      </c>
      <c r="N720" t="str">
        <f>VLOOKUP(B:B,Orders!A:C,3,)</f>
        <v>WH-KSM-003</v>
      </c>
      <c r="O720" s="10" t="str">
        <f>VLOOKUP(B:B,Orders!A:B,2,)</f>
        <v>CUST-000054</v>
      </c>
      <c r="P720" s="10" t="str">
        <f>VLOOKUP(OrderDetails!O:O,Customers!A:B,2,)</f>
        <v>Customer 54</v>
      </c>
      <c r="Q720" s="10" t="str">
        <f>VLOOKUP(O:O,Customers!A:C,3,)</f>
        <v>Nakuru</v>
      </c>
      <c r="R720" s="10">
        <f>VLOOKUP(OrderDetails!C:C,Inventory!B:F,5,)</f>
        <v>37950.120000000003</v>
      </c>
      <c r="S720" s="10">
        <f>VLOOKUP(OrderDetails!B:B,Table8[[OrderID]:[DeliveryDays]],5,)</f>
        <v>1</v>
      </c>
    </row>
    <row r="721" spans="1:19" x14ac:dyDescent="0.25">
      <c r="A721" t="s">
        <v>2653</v>
      </c>
      <c r="B721" t="s">
        <v>555</v>
      </c>
      <c r="C721" t="s">
        <v>305</v>
      </c>
      <c r="D721">
        <v>12</v>
      </c>
      <c r="E721">
        <v>210.54</v>
      </c>
      <c r="F721">
        <v>327.83</v>
      </c>
      <c r="G721">
        <v>319.52</v>
      </c>
      <c r="H721">
        <v>3834.24</v>
      </c>
      <c r="I721">
        <v>2526.48</v>
      </c>
      <c r="J721">
        <v>1307.76</v>
      </c>
      <c r="K721">
        <v>0.34110000000000001</v>
      </c>
      <c r="L721" t="str">
        <f>VLOOKUP(C:C,Products!A:B,2,)</f>
        <v>Product 64</v>
      </c>
      <c r="M721" t="str">
        <f>VLOOKUP(C:C,Products!A:C,3,)</f>
        <v>Produce</v>
      </c>
      <c r="N721" t="str">
        <f>VLOOKUP(B:B,Orders!A:C,3,)</f>
        <v>WH-NKR-004</v>
      </c>
      <c r="O721" s="10" t="str">
        <f>VLOOKUP(B:B,Orders!A:B,2,)</f>
        <v>CUST-000003</v>
      </c>
      <c r="P721" s="10" t="str">
        <f>VLOOKUP(OrderDetails!O:O,Customers!A:B,2,)</f>
        <v>Customer 3</v>
      </c>
      <c r="Q721" s="10" t="str">
        <f>VLOOKUP(O:O,Customers!A:C,3,)</f>
        <v>Eldoret</v>
      </c>
      <c r="R721" s="10">
        <f>VLOOKUP(OrderDetails!C:C,Inventory!B:F,5,)</f>
        <v>34528.559999999998</v>
      </c>
      <c r="S721" s="10">
        <f>VLOOKUP(OrderDetails!B:B,Table8[[OrderID]:[DeliveryDays]],5,)</f>
        <v>6</v>
      </c>
    </row>
    <row r="722" spans="1:19" x14ac:dyDescent="0.25">
      <c r="A722" t="s">
        <v>2654</v>
      </c>
      <c r="B722" t="s">
        <v>1027</v>
      </c>
      <c r="C722" t="s">
        <v>381</v>
      </c>
      <c r="D722">
        <v>13</v>
      </c>
      <c r="E722">
        <v>336.38</v>
      </c>
      <c r="F722">
        <v>487.38</v>
      </c>
      <c r="G722">
        <v>518.08000000000004</v>
      </c>
      <c r="H722">
        <v>6735.04</v>
      </c>
      <c r="I722">
        <v>4372.9399999999996</v>
      </c>
      <c r="J722">
        <v>2362.1</v>
      </c>
      <c r="K722">
        <v>0.35070000000000001</v>
      </c>
      <c r="L722" t="str">
        <f>VLOOKUP(C:C,Products!A:B,2,)</f>
        <v>Product 102</v>
      </c>
      <c r="M722" t="str">
        <f>VLOOKUP(C:C,Products!A:C,3,)</f>
        <v>Snacks</v>
      </c>
      <c r="N722" t="str">
        <f>VLOOKUP(B:B,Orders!A:C,3,)</f>
        <v>WH-NRB-001</v>
      </c>
      <c r="O722" s="10" t="str">
        <f>VLOOKUP(B:B,Orders!A:B,2,)</f>
        <v>CUST-000062</v>
      </c>
      <c r="P722" s="10" t="str">
        <f>VLOOKUP(OrderDetails!O:O,Customers!A:B,2,)</f>
        <v>Customer 62</v>
      </c>
      <c r="Q722" s="10" t="str">
        <f>VLOOKUP(O:O,Customers!A:C,3,)</f>
        <v>Eldoret</v>
      </c>
      <c r="R722" s="10">
        <f>VLOOKUP(OrderDetails!C:C,Inventory!B:F,5,)</f>
        <v>161462.39999999999</v>
      </c>
      <c r="S722" s="10">
        <f>VLOOKUP(OrderDetails!B:B,Table8[[OrderID]:[DeliveryDays]],5,)</f>
        <v>3</v>
      </c>
    </row>
    <row r="723" spans="1:19" x14ac:dyDescent="0.25">
      <c r="A723" t="s">
        <v>2655</v>
      </c>
      <c r="B723" t="s">
        <v>1031</v>
      </c>
      <c r="C723" t="s">
        <v>267</v>
      </c>
      <c r="D723">
        <v>41</v>
      </c>
      <c r="E723">
        <v>166.45</v>
      </c>
      <c r="F723">
        <v>213.32</v>
      </c>
      <c r="G723">
        <v>227</v>
      </c>
      <c r="H723">
        <v>9307</v>
      </c>
      <c r="I723">
        <v>6824.45</v>
      </c>
      <c r="J723">
        <v>2482.5500000000002</v>
      </c>
      <c r="K723">
        <v>0.26669999999999999</v>
      </c>
      <c r="L723" t="str">
        <f>VLOOKUP(C:C,Products!A:B,2,)</f>
        <v>Product 45</v>
      </c>
      <c r="M723" t="str">
        <f>VLOOKUP(C:C,Products!A:C,3,)</f>
        <v>Produce</v>
      </c>
      <c r="N723" t="str">
        <f>VLOOKUP(B:B,Orders!A:C,3,)</f>
        <v>WH-NRB-001</v>
      </c>
      <c r="O723" s="10" t="str">
        <f>VLOOKUP(B:B,Orders!A:B,2,)</f>
        <v>CUST-000049</v>
      </c>
      <c r="P723" s="10" t="str">
        <f>VLOOKUP(OrderDetails!O:O,Customers!A:B,2,)</f>
        <v>Customer 49</v>
      </c>
      <c r="Q723" s="10" t="str">
        <f>VLOOKUP(O:O,Customers!A:C,3,)</f>
        <v>Nairobi</v>
      </c>
      <c r="R723" s="10">
        <f>VLOOKUP(OrderDetails!C:C,Inventory!B:F,5,)</f>
        <v>49768.55</v>
      </c>
      <c r="S723" s="10">
        <f>VLOOKUP(OrderDetails!B:B,Table8[[OrderID]:[DeliveryDays]],5,)</f>
        <v>6</v>
      </c>
    </row>
    <row r="724" spans="1:19" x14ac:dyDescent="0.25">
      <c r="A724" t="s">
        <v>2656</v>
      </c>
      <c r="B724" t="s">
        <v>753</v>
      </c>
      <c r="C724" t="s">
        <v>389</v>
      </c>
      <c r="D724">
        <v>34</v>
      </c>
      <c r="E724">
        <v>162.18</v>
      </c>
      <c r="F724">
        <v>216.57</v>
      </c>
      <c r="G724">
        <v>207.69</v>
      </c>
      <c r="H724">
        <v>7061.46</v>
      </c>
      <c r="I724">
        <v>5514.12</v>
      </c>
      <c r="J724">
        <v>1547.34</v>
      </c>
      <c r="K724">
        <v>0.21909999999999999</v>
      </c>
      <c r="L724" t="str">
        <f>VLOOKUP(C:C,Products!A:B,2,)</f>
        <v>Product 106</v>
      </c>
      <c r="M724" t="str">
        <f>VLOOKUP(C:C,Products!A:C,3,)</f>
        <v>Dairy</v>
      </c>
      <c r="N724" t="str">
        <f>VLOOKUP(B:B,Orders!A:C,3,)</f>
        <v>WH-NKR-004</v>
      </c>
      <c r="O724" s="10" t="str">
        <f>VLOOKUP(B:B,Orders!A:B,2,)</f>
        <v>CUST-000025</v>
      </c>
      <c r="P724" s="10" t="str">
        <f>VLOOKUP(OrderDetails!O:O,Customers!A:B,2,)</f>
        <v>Customer 25</v>
      </c>
      <c r="Q724" s="10" t="str">
        <f>VLOOKUP(O:O,Customers!A:C,3,)</f>
        <v>Mombasa</v>
      </c>
      <c r="R724" s="10">
        <f>VLOOKUP(OrderDetails!C:C,Inventory!B:F,5,)</f>
        <v>37950.120000000003</v>
      </c>
      <c r="S724" s="10">
        <f>VLOOKUP(OrderDetails!B:B,Table8[[OrderID]:[DeliveryDays]],5,)</f>
        <v>5</v>
      </c>
    </row>
    <row r="725" spans="1:19" x14ac:dyDescent="0.25">
      <c r="A725" t="s">
        <v>2657</v>
      </c>
      <c r="B725" t="s">
        <v>1406</v>
      </c>
      <c r="C725" t="s">
        <v>341</v>
      </c>
      <c r="D725">
        <v>23</v>
      </c>
      <c r="E725">
        <v>330.48</v>
      </c>
      <c r="F725">
        <v>422.83</v>
      </c>
      <c r="G725">
        <v>402.88</v>
      </c>
      <c r="H725">
        <v>9266.24</v>
      </c>
      <c r="I725">
        <v>7601.04</v>
      </c>
      <c r="J725">
        <v>1665.2</v>
      </c>
      <c r="K725">
        <v>0.1797</v>
      </c>
      <c r="L725" t="str">
        <f>VLOOKUP(C:C,Products!A:B,2,)</f>
        <v>Product 82</v>
      </c>
      <c r="M725" t="str">
        <f>VLOOKUP(C:C,Products!A:C,3,)</f>
        <v>Frozen</v>
      </c>
      <c r="N725" t="str">
        <f>VLOOKUP(B:B,Orders!A:C,3,)</f>
        <v>WH-MSA-002</v>
      </c>
      <c r="O725" s="10" t="str">
        <f>VLOOKUP(B:B,Orders!A:B,2,)</f>
        <v>CUST-000039</v>
      </c>
      <c r="P725" s="10" t="str">
        <f>VLOOKUP(OrderDetails!O:O,Customers!A:B,2,)</f>
        <v>Customer 39</v>
      </c>
      <c r="Q725" s="10" t="str">
        <f>VLOOKUP(O:O,Customers!A:C,3,)</f>
        <v>Mombasa</v>
      </c>
      <c r="R725" s="10">
        <f>VLOOKUP(OrderDetails!C:C,Inventory!B:F,5,)</f>
        <v>69070.320000000007</v>
      </c>
      <c r="S725" s="10">
        <f>VLOOKUP(OrderDetails!B:B,Table8[[OrderID]:[DeliveryDays]],5,)</f>
        <v>4</v>
      </c>
    </row>
    <row r="726" spans="1:19" x14ac:dyDescent="0.25">
      <c r="A726" t="s">
        <v>2658</v>
      </c>
      <c r="B726" t="s">
        <v>830</v>
      </c>
      <c r="C726" t="s">
        <v>293</v>
      </c>
      <c r="D726">
        <v>20</v>
      </c>
      <c r="E726">
        <v>138.19</v>
      </c>
      <c r="F726">
        <v>191.44</v>
      </c>
      <c r="G726">
        <v>209.84</v>
      </c>
      <c r="H726">
        <v>4196.8</v>
      </c>
      <c r="I726">
        <v>2763.8</v>
      </c>
      <c r="J726">
        <v>1433</v>
      </c>
      <c r="K726">
        <v>0.34150000000000003</v>
      </c>
      <c r="L726" t="str">
        <f>VLOOKUP(C:C,Products!A:B,2,)</f>
        <v>Product 58</v>
      </c>
      <c r="M726" t="str">
        <f>VLOOKUP(C:C,Products!A:C,3,)</f>
        <v>Snacks</v>
      </c>
      <c r="N726" t="str">
        <f>VLOOKUP(B:B,Orders!A:C,3,)</f>
        <v>WH-NRB-001</v>
      </c>
      <c r="O726" s="10" t="str">
        <f>VLOOKUP(B:B,Orders!A:B,2,)</f>
        <v>CUST-000002</v>
      </c>
      <c r="P726" s="10" t="str">
        <f>VLOOKUP(OrderDetails!O:O,Customers!A:B,2,)</f>
        <v>Customer 2</v>
      </c>
      <c r="Q726" s="10" t="str">
        <f>VLOOKUP(O:O,Customers!A:C,3,)</f>
        <v>Nairobi</v>
      </c>
      <c r="R726" s="10">
        <f>VLOOKUP(OrderDetails!C:C,Inventory!B:F,5,)</f>
        <v>14233.57</v>
      </c>
      <c r="S726" s="10">
        <f>VLOOKUP(OrderDetails!B:B,Table8[[OrderID]:[DeliveryDays]],5,)</f>
        <v>5</v>
      </c>
    </row>
    <row r="727" spans="1:19" x14ac:dyDescent="0.25">
      <c r="A727" t="s">
        <v>2659</v>
      </c>
      <c r="B727" t="s">
        <v>1055</v>
      </c>
      <c r="C727" t="s">
        <v>216</v>
      </c>
      <c r="D727">
        <v>28</v>
      </c>
      <c r="E727">
        <v>181.05</v>
      </c>
      <c r="F727">
        <v>287.89</v>
      </c>
      <c r="G727">
        <v>281.85000000000002</v>
      </c>
      <c r="H727">
        <v>7891.8</v>
      </c>
      <c r="I727">
        <v>5069.3999999999996</v>
      </c>
      <c r="J727">
        <v>2822.4</v>
      </c>
      <c r="K727">
        <v>0.35759999999999997</v>
      </c>
      <c r="L727" t="str">
        <f>VLOOKUP(C:C,Products!A:B,2,)</f>
        <v>Product 20</v>
      </c>
      <c r="M727" t="str">
        <f>VLOOKUP(C:C,Products!A:C,3,)</f>
        <v>Frozen</v>
      </c>
      <c r="N727" t="str">
        <f>VLOOKUP(B:B,Orders!A:C,3,)</f>
        <v>WH-MSA-002</v>
      </c>
      <c r="O727" s="10" t="str">
        <f>VLOOKUP(B:B,Orders!A:B,2,)</f>
        <v>CUST-000055</v>
      </c>
      <c r="P727" s="10" t="str">
        <f>VLOOKUP(OrderDetails!O:O,Customers!A:B,2,)</f>
        <v>Customer 55</v>
      </c>
      <c r="Q727" s="10" t="str">
        <f>VLOOKUP(O:O,Customers!A:C,3,)</f>
        <v>Kisumu</v>
      </c>
      <c r="R727" s="10">
        <f>VLOOKUP(OrderDetails!C:C,Inventory!B:F,5,)</f>
        <v>28786.95</v>
      </c>
      <c r="S727" s="10">
        <f>VLOOKUP(OrderDetails!B:B,Table8[[OrderID]:[DeliveryDays]],5,)</f>
        <v>2</v>
      </c>
    </row>
    <row r="728" spans="1:19" x14ac:dyDescent="0.25">
      <c r="A728" t="s">
        <v>2660</v>
      </c>
      <c r="B728" t="s">
        <v>1809</v>
      </c>
      <c r="C728" t="s">
        <v>293</v>
      </c>
      <c r="D728">
        <v>48</v>
      </c>
      <c r="E728">
        <v>138.19</v>
      </c>
      <c r="F728">
        <v>191.44</v>
      </c>
      <c r="G728">
        <v>205.48</v>
      </c>
      <c r="H728">
        <v>9863.0400000000009</v>
      </c>
      <c r="I728">
        <v>6633.12</v>
      </c>
      <c r="J728">
        <v>3229.92</v>
      </c>
      <c r="K728">
        <v>0.32750000000000001</v>
      </c>
      <c r="L728" t="str">
        <f>VLOOKUP(C:C,Products!A:B,2,)</f>
        <v>Product 58</v>
      </c>
      <c r="M728" t="str">
        <f>VLOOKUP(C:C,Products!A:C,3,)</f>
        <v>Snacks</v>
      </c>
      <c r="N728" t="str">
        <f>VLOOKUP(B:B,Orders!A:C,3,)</f>
        <v>WH-NKR-004</v>
      </c>
      <c r="O728" s="10" t="str">
        <f>VLOOKUP(B:B,Orders!A:B,2,)</f>
        <v>CUST-000075</v>
      </c>
      <c r="P728" s="10" t="str">
        <f>VLOOKUP(OrderDetails!O:O,Customers!A:B,2,)</f>
        <v>Customer 75</v>
      </c>
      <c r="Q728" s="10" t="str">
        <f>VLOOKUP(O:O,Customers!A:C,3,)</f>
        <v>Mombasa</v>
      </c>
      <c r="R728" s="10">
        <f>VLOOKUP(OrderDetails!C:C,Inventory!B:F,5,)</f>
        <v>14233.57</v>
      </c>
      <c r="S728" s="10">
        <f>VLOOKUP(OrderDetails!B:B,Table8[[OrderID]:[DeliveryDays]],5,)</f>
        <v>5</v>
      </c>
    </row>
    <row r="729" spans="1:19" x14ac:dyDescent="0.25">
      <c r="A729" t="s">
        <v>2661</v>
      </c>
      <c r="B729" t="s">
        <v>1144</v>
      </c>
      <c r="C729" t="s">
        <v>401</v>
      </c>
      <c r="D729">
        <v>25</v>
      </c>
      <c r="E729">
        <v>122.55</v>
      </c>
      <c r="F729">
        <v>174.75</v>
      </c>
      <c r="G729">
        <v>180.74</v>
      </c>
      <c r="H729">
        <v>4518.5</v>
      </c>
      <c r="I729">
        <v>3063.75</v>
      </c>
      <c r="J729">
        <v>1454.75</v>
      </c>
      <c r="K729">
        <v>0.32200000000000001</v>
      </c>
      <c r="L729" t="str">
        <f>VLOOKUP(C:C,Products!A:B,2,)</f>
        <v>Product 112</v>
      </c>
      <c r="M729" t="str">
        <f>VLOOKUP(C:C,Products!A:C,3,)</f>
        <v>Beverages</v>
      </c>
      <c r="N729" t="str">
        <f>VLOOKUP(B:B,Orders!A:C,3,)</f>
        <v>WH-NKR-004</v>
      </c>
      <c r="O729" s="10" t="str">
        <f>VLOOKUP(B:B,Orders!A:B,2,)</f>
        <v>CUST-000017</v>
      </c>
      <c r="P729" s="10" t="str">
        <f>VLOOKUP(OrderDetails!O:O,Customers!A:B,2,)</f>
        <v>Customer 17</v>
      </c>
      <c r="Q729" s="10" t="str">
        <f>VLOOKUP(O:O,Customers!A:C,3,)</f>
        <v>Eldoret</v>
      </c>
      <c r="R729" s="10">
        <f>VLOOKUP(OrderDetails!C:C,Inventory!B:F,5,)</f>
        <v>16421.7</v>
      </c>
      <c r="S729" s="10">
        <f>VLOOKUP(OrderDetails!B:B,Table8[[OrderID]:[DeliveryDays]],5,)</f>
        <v>5</v>
      </c>
    </row>
    <row r="730" spans="1:19" x14ac:dyDescent="0.25">
      <c r="A730" t="s">
        <v>2662</v>
      </c>
      <c r="B730" t="s">
        <v>1467</v>
      </c>
      <c r="C730" t="s">
        <v>355</v>
      </c>
      <c r="D730">
        <v>40</v>
      </c>
      <c r="E730">
        <v>449.25</v>
      </c>
      <c r="F730">
        <v>562.36</v>
      </c>
      <c r="G730">
        <v>556.54999999999995</v>
      </c>
      <c r="H730">
        <v>22262</v>
      </c>
      <c r="I730">
        <v>17970</v>
      </c>
      <c r="J730">
        <v>4292</v>
      </c>
      <c r="K730">
        <v>0.1928</v>
      </c>
      <c r="L730" t="str">
        <f>VLOOKUP(C:C,Products!A:B,2,)</f>
        <v>Product 89</v>
      </c>
      <c r="M730" t="str">
        <f>VLOOKUP(C:C,Products!A:C,3,)</f>
        <v>Frozen</v>
      </c>
      <c r="N730" t="str">
        <f>VLOOKUP(B:B,Orders!A:C,3,)</f>
        <v>WH-KSM-003</v>
      </c>
      <c r="O730" s="10" t="str">
        <f>VLOOKUP(B:B,Orders!A:B,2,)</f>
        <v>CUST-000015</v>
      </c>
      <c r="P730" s="10" t="str">
        <f>VLOOKUP(OrderDetails!O:O,Customers!A:B,2,)</f>
        <v>Customer 15</v>
      </c>
      <c r="Q730" s="10" t="str">
        <f>VLOOKUP(O:O,Customers!A:C,3,)</f>
        <v>Nairobi</v>
      </c>
      <c r="R730" s="10">
        <f>VLOOKUP(OrderDetails!C:C,Inventory!B:F,5,)</f>
        <v>146455.5</v>
      </c>
      <c r="S730" s="10">
        <f>VLOOKUP(OrderDetails!B:B,Table8[[OrderID]:[DeliveryDays]],5,)</f>
        <v>6</v>
      </c>
    </row>
    <row r="731" spans="1:19" x14ac:dyDescent="0.25">
      <c r="A731" t="s">
        <v>2663</v>
      </c>
      <c r="B731" t="s">
        <v>700</v>
      </c>
      <c r="C731" t="s">
        <v>291</v>
      </c>
      <c r="D731">
        <v>44</v>
      </c>
      <c r="E731">
        <v>89.82</v>
      </c>
      <c r="F731">
        <v>134</v>
      </c>
      <c r="G731">
        <v>129.91</v>
      </c>
      <c r="H731">
        <v>5716.04</v>
      </c>
      <c r="I731">
        <v>3952.08</v>
      </c>
      <c r="J731">
        <v>1763.96</v>
      </c>
      <c r="K731">
        <v>0.30859999999999999</v>
      </c>
      <c r="L731" t="str">
        <f>VLOOKUP(C:C,Products!A:B,2,)</f>
        <v>Product 57</v>
      </c>
      <c r="M731" t="str">
        <f>VLOOKUP(C:C,Products!A:C,3,)</f>
        <v>Household</v>
      </c>
      <c r="N731" t="str">
        <f>VLOOKUP(B:B,Orders!A:C,3,)</f>
        <v>WH-MSA-002</v>
      </c>
      <c r="O731" s="10" t="str">
        <f>VLOOKUP(B:B,Orders!A:B,2,)</f>
        <v>CUST-000042</v>
      </c>
      <c r="P731" s="10" t="str">
        <f>VLOOKUP(OrderDetails!O:O,Customers!A:B,2,)</f>
        <v>Customer 42</v>
      </c>
      <c r="Q731" s="10" t="str">
        <f>VLOOKUP(O:O,Customers!A:C,3,)</f>
        <v>Kisumu</v>
      </c>
      <c r="R731" s="10">
        <f>VLOOKUP(OrderDetails!C:C,Inventory!B:F,5,)</f>
        <v>9431.1</v>
      </c>
      <c r="S731" s="10">
        <f>VLOOKUP(OrderDetails!B:B,Table8[[OrderID]:[DeliveryDays]],5,)</f>
        <v>5</v>
      </c>
    </row>
    <row r="732" spans="1:19" x14ac:dyDescent="0.25">
      <c r="A732" t="s">
        <v>2664</v>
      </c>
      <c r="B732" t="s">
        <v>1111</v>
      </c>
      <c r="C732" t="s">
        <v>381</v>
      </c>
      <c r="D732">
        <v>43</v>
      </c>
      <c r="E732">
        <v>336.38</v>
      </c>
      <c r="F732">
        <v>487.38</v>
      </c>
      <c r="G732">
        <v>499.32</v>
      </c>
      <c r="H732">
        <v>21470.76</v>
      </c>
      <c r="I732">
        <v>14464.34</v>
      </c>
      <c r="J732">
        <v>7006.42</v>
      </c>
      <c r="K732">
        <v>0.32629999999999998</v>
      </c>
      <c r="L732" t="str">
        <f>VLOOKUP(C:C,Products!A:B,2,)</f>
        <v>Product 102</v>
      </c>
      <c r="M732" t="str">
        <f>VLOOKUP(C:C,Products!A:C,3,)</f>
        <v>Snacks</v>
      </c>
      <c r="N732" t="str">
        <f>VLOOKUP(B:B,Orders!A:C,3,)</f>
        <v>WH-NKR-004</v>
      </c>
      <c r="O732" s="10" t="str">
        <f>VLOOKUP(B:B,Orders!A:B,2,)</f>
        <v>CUST-000014</v>
      </c>
      <c r="P732" s="10" t="str">
        <f>VLOOKUP(OrderDetails!O:O,Customers!A:B,2,)</f>
        <v>Customer 14</v>
      </c>
      <c r="Q732" s="10" t="str">
        <f>VLOOKUP(O:O,Customers!A:C,3,)</f>
        <v>Eldoret</v>
      </c>
      <c r="R732" s="10">
        <f>VLOOKUP(OrderDetails!C:C,Inventory!B:F,5,)</f>
        <v>161462.39999999999</v>
      </c>
      <c r="S732" s="10">
        <f>VLOOKUP(OrderDetails!B:B,Table8[[OrderID]:[DeliveryDays]],5,)</f>
        <v>5</v>
      </c>
    </row>
    <row r="733" spans="1:19" x14ac:dyDescent="0.25">
      <c r="A733" t="s">
        <v>2665</v>
      </c>
      <c r="B733" t="s">
        <v>542</v>
      </c>
      <c r="C733" t="s">
        <v>331</v>
      </c>
      <c r="D733">
        <v>10</v>
      </c>
      <c r="E733">
        <v>397.07</v>
      </c>
      <c r="F733">
        <v>597.23</v>
      </c>
      <c r="G733">
        <v>603.86</v>
      </c>
      <c r="H733">
        <v>6038.6</v>
      </c>
      <c r="I733">
        <v>3970.7</v>
      </c>
      <c r="J733">
        <v>2067.9</v>
      </c>
      <c r="K733">
        <v>0.34239999999999998</v>
      </c>
      <c r="L733" t="str">
        <f>VLOOKUP(C:C,Products!A:B,2,)</f>
        <v>Product 77</v>
      </c>
      <c r="M733" t="str">
        <f>VLOOKUP(C:C,Products!A:C,3,)</f>
        <v>Household</v>
      </c>
      <c r="N733" t="str">
        <f>VLOOKUP(B:B,Orders!A:C,3,)</f>
        <v>WH-NRB-001</v>
      </c>
      <c r="O733" s="10" t="str">
        <f>VLOOKUP(B:B,Orders!A:B,2,)</f>
        <v>CUST-000075</v>
      </c>
      <c r="P733" s="10" t="str">
        <f>VLOOKUP(OrderDetails!O:O,Customers!A:B,2,)</f>
        <v>Customer 75</v>
      </c>
      <c r="Q733" s="10" t="str">
        <f>VLOOKUP(O:O,Customers!A:C,3,)</f>
        <v>Mombasa</v>
      </c>
      <c r="R733" s="10">
        <f>VLOOKUP(OrderDetails!C:C,Inventory!B:F,5,)</f>
        <v>153269.01999999999</v>
      </c>
      <c r="S733" s="10">
        <f>VLOOKUP(OrderDetails!B:B,Table8[[OrderID]:[DeliveryDays]],5,)</f>
        <v>4</v>
      </c>
    </row>
    <row r="734" spans="1:19" x14ac:dyDescent="0.25">
      <c r="A734" t="s">
        <v>2666</v>
      </c>
      <c r="B734" t="s">
        <v>1287</v>
      </c>
      <c r="C734" t="s">
        <v>313</v>
      </c>
      <c r="D734">
        <v>9</v>
      </c>
      <c r="E734">
        <v>410.99</v>
      </c>
      <c r="F734">
        <v>593.6</v>
      </c>
      <c r="G734">
        <v>626.15</v>
      </c>
      <c r="H734">
        <v>5635.35</v>
      </c>
      <c r="I734">
        <v>3698.91</v>
      </c>
      <c r="J734">
        <v>1936.44</v>
      </c>
      <c r="K734">
        <v>0.34360000000000002</v>
      </c>
      <c r="L734" t="str">
        <f>VLOOKUP(C:C,Products!A:B,2,)</f>
        <v>Product 68</v>
      </c>
      <c r="M734" t="str">
        <f>VLOOKUP(C:C,Products!A:C,3,)</f>
        <v>Frozen</v>
      </c>
      <c r="N734" t="str">
        <f>VLOOKUP(B:B,Orders!A:C,3,)</f>
        <v>WH-NRB-001</v>
      </c>
      <c r="O734" s="10" t="str">
        <f>VLOOKUP(B:B,Orders!A:B,2,)</f>
        <v>CUST-000065</v>
      </c>
      <c r="P734" s="10" t="str">
        <f>VLOOKUP(OrderDetails!O:O,Customers!A:B,2,)</f>
        <v>Customer 65</v>
      </c>
      <c r="Q734" s="10" t="str">
        <f>VLOOKUP(O:O,Customers!A:C,3,)</f>
        <v>Eldoret</v>
      </c>
      <c r="R734" s="10">
        <f>VLOOKUP(OrderDetails!C:C,Inventory!B:F,5,)</f>
        <v>159053.13</v>
      </c>
      <c r="S734" s="10">
        <f>VLOOKUP(OrderDetails!B:B,Table8[[OrderID]:[DeliveryDays]],5,)</f>
        <v>4</v>
      </c>
    </row>
    <row r="735" spans="1:19" x14ac:dyDescent="0.25">
      <c r="A735" t="s">
        <v>2667</v>
      </c>
      <c r="B735" t="s">
        <v>1119</v>
      </c>
      <c r="C735" t="s">
        <v>415</v>
      </c>
      <c r="D735">
        <v>18</v>
      </c>
      <c r="E735">
        <v>451.65</v>
      </c>
      <c r="F735">
        <v>666.6</v>
      </c>
      <c r="G735">
        <v>723.68</v>
      </c>
      <c r="H735">
        <v>13026.24</v>
      </c>
      <c r="I735">
        <v>8129.7</v>
      </c>
      <c r="J735">
        <v>4896.54</v>
      </c>
      <c r="K735">
        <v>0.37590000000000001</v>
      </c>
      <c r="L735" t="str">
        <f>VLOOKUP(C:C,Products!A:B,2,)</f>
        <v>Product 119</v>
      </c>
      <c r="M735" t="str">
        <f>VLOOKUP(C:C,Products!A:C,3,)</f>
        <v>Beverages</v>
      </c>
      <c r="N735" t="str">
        <f>VLOOKUP(B:B,Orders!A:C,3,)</f>
        <v>WH-MSA-002</v>
      </c>
      <c r="O735" s="10" t="str">
        <f>VLOOKUP(B:B,Orders!A:B,2,)</f>
        <v>CUST-000026</v>
      </c>
      <c r="P735" s="10" t="str">
        <f>VLOOKUP(OrderDetails!O:O,Customers!A:B,2,)</f>
        <v>Customer 26</v>
      </c>
      <c r="Q735" s="10" t="str">
        <f>VLOOKUP(O:O,Customers!A:C,3,)</f>
        <v>Mombasa</v>
      </c>
      <c r="R735" s="10">
        <f>VLOOKUP(OrderDetails!C:C,Inventory!B:F,5,)</f>
        <v>148592.85</v>
      </c>
      <c r="S735" s="10">
        <f>VLOOKUP(OrderDetails!B:B,Table8[[OrderID]:[DeliveryDays]],5,)</f>
        <v>5</v>
      </c>
    </row>
    <row r="736" spans="1:19" x14ac:dyDescent="0.25">
      <c r="A736" t="s">
        <v>2668</v>
      </c>
      <c r="B736" t="s">
        <v>1541</v>
      </c>
      <c r="C736" t="s">
        <v>333</v>
      </c>
      <c r="D736">
        <v>49</v>
      </c>
      <c r="E736">
        <v>83.32</v>
      </c>
      <c r="F736">
        <v>130.31</v>
      </c>
      <c r="G736">
        <v>139.53</v>
      </c>
      <c r="H736">
        <v>6836.97</v>
      </c>
      <c r="I736">
        <v>4082.68</v>
      </c>
      <c r="J736">
        <v>2754.29</v>
      </c>
      <c r="K736">
        <v>0.40289999999999998</v>
      </c>
      <c r="L736" t="str">
        <f>VLOOKUP(C:C,Products!A:B,2,)</f>
        <v>Product 78</v>
      </c>
      <c r="M736" t="str">
        <f>VLOOKUP(C:C,Products!A:C,3,)</f>
        <v>Produce</v>
      </c>
      <c r="N736" t="str">
        <f>VLOOKUP(B:B,Orders!A:C,3,)</f>
        <v>WH-NRB-001</v>
      </c>
      <c r="O736" s="10" t="str">
        <f>VLOOKUP(B:B,Orders!A:B,2,)</f>
        <v>CUST-000018</v>
      </c>
      <c r="P736" s="10" t="str">
        <f>VLOOKUP(OrderDetails!O:O,Customers!A:B,2,)</f>
        <v>Customer 18</v>
      </c>
      <c r="Q736" s="10" t="str">
        <f>VLOOKUP(O:O,Customers!A:C,3,)</f>
        <v>Nakuru</v>
      </c>
      <c r="R736" s="10">
        <f>VLOOKUP(OrderDetails!C:C,Inventory!B:F,5,)</f>
        <v>38077.24</v>
      </c>
      <c r="S736" s="10">
        <f>VLOOKUP(OrderDetails!B:B,Table8[[OrderID]:[DeliveryDays]],5,)</f>
        <v>1</v>
      </c>
    </row>
    <row r="737" spans="1:19" x14ac:dyDescent="0.25">
      <c r="A737" t="s">
        <v>2669</v>
      </c>
      <c r="B737" t="s">
        <v>1532</v>
      </c>
      <c r="C737" t="s">
        <v>371</v>
      </c>
      <c r="D737">
        <v>46</v>
      </c>
      <c r="E737">
        <v>285.23</v>
      </c>
      <c r="F737">
        <v>389.02</v>
      </c>
      <c r="G737">
        <v>385.58</v>
      </c>
      <c r="H737">
        <v>17736.68</v>
      </c>
      <c r="I737">
        <v>13120.58</v>
      </c>
      <c r="J737">
        <v>4616.1000000000004</v>
      </c>
      <c r="K737">
        <v>0.26029999999999998</v>
      </c>
      <c r="L737" t="str">
        <f>VLOOKUP(C:C,Products!A:B,2,)</f>
        <v>Product 97</v>
      </c>
      <c r="M737" t="str">
        <f>VLOOKUP(C:C,Products!A:C,3,)</f>
        <v>Dairy</v>
      </c>
      <c r="N737" t="str">
        <f>VLOOKUP(B:B,Orders!A:C,3,)</f>
        <v>WH-NKR-004</v>
      </c>
      <c r="O737" s="10" t="str">
        <f>VLOOKUP(B:B,Orders!A:B,2,)</f>
        <v>CUST-000060</v>
      </c>
      <c r="P737" s="10" t="str">
        <f>VLOOKUP(OrderDetails!O:O,Customers!A:B,2,)</f>
        <v>Customer 60</v>
      </c>
      <c r="Q737" s="10" t="str">
        <f>VLOOKUP(O:O,Customers!A:C,3,)</f>
        <v>Nakuru</v>
      </c>
      <c r="R737" s="10">
        <f>VLOOKUP(OrderDetails!C:C,Inventory!B:F,5,)</f>
        <v>47062.95</v>
      </c>
      <c r="S737" s="10">
        <f>VLOOKUP(OrderDetails!B:B,Table8[[OrderID]:[DeliveryDays]],5,)</f>
        <v>4</v>
      </c>
    </row>
    <row r="738" spans="1:19" x14ac:dyDescent="0.25">
      <c r="A738" t="s">
        <v>2670</v>
      </c>
      <c r="B738" t="s">
        <v>750</v>
      </c>
      <c r="C738" t="s">
        <v>361</v>
      </c>
      <c r="D738">
        <v>8</v>
      </c>
      <c r="E738">
        <v>370.96</v>
      </c>
      <c r="F738">
        <v>553.53</v>
      </c>
      <c r="G738">
        <v>598.83000000000004</v>
      </c>
      <c r="H738">
        <v>4790.6400000000003</v>
      </c>
      <c r="I738">
        <v>2967.68</v>
      </c>
      <c r="J738">
        <v>1822.96</v>
      </c>
      <c r="K738">
        <v>0.3805</v>
      </c>
      <c r="L738" t="str">
        <f>VLOOKUP(C:C,Products!A:B,2,)</f>
        <v>Product 92</v>
      </c>
      <c r="M738" t="str">
        <f>VLOOKUP(C:C,Products!A:C,3,)</f>
        <v>Produce</v>
      </c>
      <c r="N738" t="str">
        <f>VLOOKUP(B:B,Orders!A:C,3,)</f>
        <v>WH-NRB-001</v>
      </c>
      <c r="O738" s="10" t="str">
        <f>VLOOKUP(B:B,Orders!A:B,2,)</f>
        <v>CUST-000025</v>
      </c>
      <c r="P738" s="10" t="str">
        <f>VLOOKUP(OrderDetails!O:O,Customers!A:B,2,)</f>
        <v>Customer 25</v>
      </c>
      <c r="Q738" s="10" t="str">
        <f>VLOOKUP(O:O,Customers!A:C,3,)</f>
        <v>Mombasa</v>
      </c>
      <c r="R738" s="10">
        <f>VLOOKUP(OrderDetails!C:C,Inventory!B:F,5,)</f>
        <v>74562.960000000006</v>
      </c>
      <c r="S738" s="10">
        <f>VLOOKUP(OrderDetails!B:B,Table8[[OrderID]:[DeliveryDays]],5,)</f>
        <v>5</v>
      </c>
    </row>
    <row r="739" spans="1:19" x14ac:dyDescent="0.25">
      <c r="A739" t="s">
        <v>2671</v>
      </c>
      <c r="B739" t="s">
        <v>1387</v>
      </c>
      <c r="C739" t="s">
        <v>281</v>
      </c>
      <c r="D739">
        <v>12</v>
      </c>
      <c r="E739">
        <v>398.81</v>
      </c>
      <c r="F739">
        <v>500.83</v>
      </c>
      <c r="G739">
        <v>538.4</v>
      </c>
      <c r="H739">
        <v>6460.8</v>
      </c>
      <c r="I739">
        <v>4785.72</v>
      </c>
      <c r="J739">
        <v>1675.08</v>
      </c>
      <c r="K739">
        <v>0.25929999999999997</v>
      </c>
      <c r="L739" t="str">
        <f>VLOOKUP(C:C,Products!A:B,2,)</f>
        <v>Product 52</v>
      </c>
      <c r="M739" t="str">
        <f>VLOOKUP(C:C,Products!A:C,3,)</f>
        <v>Snacks</v>
      </c>
      <c r="N739" t="str">
        <f>VLOOKUP(B:B,Orders!A:C,3,)</f>
        <v>WH-KSM-003</v>
      </c>
      <c r="O739" s="10" t="str">
        <f>VLOOKUP(B:B,Orders!A:B,2,)</f>
        <v>CUST-000013</v>
      </c>
      <c r="P739" s="10" t="str">
        <f>VLOOKUP(OrderDetails!O:O,Customers!A:B,2,)</f>
        <v>Customer 13</v>
      </c>
      <c r="Q739" s="10" t="str">
        <f>VLOOKUP(O:O,Customers!A:C,3,)</f>
        <v>Nakuru</v>
      </c>
      <c r="R739" s="10">
        <f>VLOOKUP(OrderDetails!C:C,Inventory!B:F,5,)</f>
        <v>100101.31</v>
      </c>
      <c r="S739" s="10">
        <f>VLOOKUP(OrderDetails!B:B,Table8[[OrderID]:[DeliveryDays]],5,)</f>
        <v>3</v>
      </c>
    </row>
    <row r="740" spans="1:19" x14ac:dyDescent="0.25">
      <c r="A740" t="s">
        <v>2672</v>
      </c>
      <c r="B740" t="s">
        <v>540</v>
      </c>
      <c r="C740" t="s">
        <v>251</v>
      </c>
      <c r="D740">
        <v>28</v>
      </c>
      <c r="E740">
        <v>187.08</v>
      </c>
      <c r="F740">
        <v>277.86</v>
      </c>
      <c r="G740">
        <v>302.69</v>
      </c>
      <c r="H740">
        <v>8475.32</v>
      </c>
      <c r="I740">
        <v>5238.24</v>
      </c>
      <c r="J740">
        <v>3237.08</v>
      </c>
      <c r="K740">
        <v>0.38190000000000002</v>
      </c>
      <c r="L740" t="str">
        <f>VLOOKUP(C:C,Products!A:B,2,)</f>
        <v>Product 37</v>
      </c>
      <c r="M740" t="str">
        <f>VLOOKUP(C:C,Products!A:C,3,)</f>
        <v>Beverages</v>
      </c>
      <c r="N740" t="str">
        <f>VLOOKUP(B:B,Orders!A:C,3,)</f>
        <v>WH-NKR-004</v>
      </c>
      <c r="O740" s="10" t="str">
        <f>VLOOKUP(B:B,Orders!A:B,2,)</f>
        <v>CUST-000021</v>
      </c>
      <c r="P740" s="10" t="str">
        <f>VLOOKUP(OrderDetails!O:O,Customers!A:B,2,)</f>
        <v>Customer 21</v>
      </c>
      <c r="Q740" s="10" t="str">
        <f>VLOOKUP(O:O,Customers!A:C,3,)</f>
        <v>Eldoret</v>
      </c>
      <c r="R740" s="10">
        <f>VLOOKUP(OrderDetails!C:C,Inventory!B:F,5,)</f>
        <v>64729.68</v>
      </c>
      <c r="S740" s="10">
        <f>VLOOKUP(OrderDetails!B:B,Table8[[OrderID]:[DeliveryDays]],5,)</f>
        <v>4</v>
      </c>
    </row>
    <row r="741" spans="1:19" x14ac:dyDescent="0.25">
      <c r="A741" t="s">
        <v>2673</v>
      </c>
      <c r="B741" t="s">
        <v>1508</v>
      </c>
      <c r="C741" t="s">
        <v>191</v>
      </c>
      <c r="D741">
        <v>15</v>
      </c>
      <c r="E741">
        <v>439.78</v>
      </c>
      <c r="F741">
        <v>682.21</v>
      </c>
      <c r="G741">
        <v>695.03</v>
      </c>
      <c r="H741">
        <v>10425.450000000001</v>
      </c>
      <c r="I741">
        <v>6596.7</v>
      </c>
      <c r="J741">
        <v>3828.75</v>
      </c>
      <c r="K741">
        <v>0.36730000000000002</v>
      </c>
      <c r="L741" t="str">
        <f>VLOOKUP(C:C,Products!A:B,2,)</f>
        <v>Product 8</v>
      </c>
      <c r="M741" t="str">
        <f>VLOOKUP(C:C,Products!A:C,3,)</f>
        <v>Snacks</v>
      </c>
      <c r="N741" t="str">
        <f>VLOOKUP(B:B,Orders!A:C,3,)</f>
        <v>WH-KSM-003</v>
      </c>
      <c r="O741" s="10" t="str">
        <f>VLOOKUP(B:B,Orders!A:B,2,)</f>
        <v>CUST-000053</v>
      </c>
      <c r="P741" s="10" t="str">
        <f>VLOOKUP(OrderDetails!O:O,Customers!A:B,2,)</f>
        <v>Customer 53</v>
      </c>
      <c r="Q741" s="10" t="str">
        <f>VLOOKUP(O:O,Customers!A:C,3,)</f>
        <v>Eldoret</v>
      </c>
      <c r="R741" s="10">
        <f>VLOOKUP(OrderDetails!C:C,Inventory!B:F,5,)</f>
        <v>94552.7</v>
      </c>
      <c r="S741" s="10">
        <f>VLOOKUP(OrderDetails!B:B,Table8[[OrderID]:[DeliveryDays]],5,)</f>
        <v>3</v>
      </c>
    </row>
    <row r="742" spans="1:19" x14ac:dyDescent="0.25">
      <c r="A742" t="s">
        <v>2674</v>
      </c>
      <c r="B742" t="s">
        <v>580</v>
      </c>
      <c r="C742" t="s">
        <v>265</v>
      </c>
      <c r="D742">
        <v>21</v>
      </c>
      <c r="E742">
        <v>459.19</v>
      </c>
      <c r="F742">
        <v>660.1</v>
      </c>
      <c r="G742">
        <v>703.2</v>
      </c>
      <c r="H742">
        <v>14767.2</v>
      </c>
      <c r="I742">
        <v>9642.99</v>
      </c>
      <c r="J742">
        <v>5124.21</v>
      </c>
      <c r="K742">
        <v>0.34699999999999998</v>
      </c>
      <c r="L742" t="str">
        <f>VLOOKUP(C:C,Products!A:B,2,)</f>
        <v>Product 44</v>
      </c>
      <c r="M742" t="str">
        <f>VLOOKUP(C:C,Products!A:C,3,)</f>
        <v>Dairy</v>
      </c>
      <c r="N742" t="str">
        <f>VLOOKUP(B:B,Orders!A:C,3,)</f>
        <v>WH-MSA-002</v>
      </c>
      <c r="O742" s="10" t="str">
        <f>VLOOKUP(B:B,Orders!A:B,2,)</f>
        <v>CUST-000077</v>
      </c>
      <c r="P742" s="10" t="str">
        <f>VLOOKUP(OrderDetails!O:O,Customers!A:B,2,)</f>
        <v>Customer 77</v>
      </c>
      <c r="Q742" s="10" t="str">
        <f>VLOOKUP(O:O,Customers!A:C,3,)</f>
        <v>Nairobi</v>
      </c>
      <c r="R742" s="10">
        <f>VLOOKUP(OrderDetails!C:C,Inventory!B:F,5,)</f>
        <v>22959.5</v>
      </c>
      <c r="S742" s="10">
        <f>VLOOKUP(OrderDetails!B:B,Table8[[OrderID]:[DeliveryDays]],5,)</f>
        <v>2</v>
      </c>
    </row>
    <row r="743" spans="1:19" x14ac:dyDescent="0.25">
      <c r="A743" t="s">
        <v>2675</v>
      </c>
      <c r="B743" t="s">
        <v>1854</v>
      </c>
      <c r="C743" t="s">
        <v>373</v>
      </c>
      <c r="D743">
        <v>25</v>
      </c>
      <c r="E743">
        <v>242.39</v>
      </c>
      <c r="F743">
        <v>366.32</v>
      </c>
      <c r="G743">
        <v>380.51</v>
      </c>
      <c r="H743">
        <v>9512.75</v>
      </c>
      <c r="I743">
        <v>6059.75</v>
      </c>
      <c r="J743">
        <v>3453</v>
      </c>
      <c r="K743">
        <v>0.36299999999999999</v>
      </c>
      <c r="L743" t="str">
        <f>VLOOKUP(C:C,Products!A:B,2,)</f>
        <v>Product 98</v>
      </c>
      <c r="M743" t="str">
        <f>VLOOKUP(C:C,Products!A:C,3,)</f>
        <v>Household</v>
      </c>
      <c r="N743" t="str">
        <f>VLOOKUP(B:B,Orders!A:C,3,)</f>
        <v>WH-NRB-001</v>
      </c>
      <c r="O743" s="10" t="str">
        <f>VLOOKUP(B:B,Orders!A:B,2,)</f>
        <v>CUST-000023</v>
      </c>
      <c r="P743" s="10" t="str">
        <f>VLOOKUP(OrderDetails!O:O,Customers!A:B,2,)</f>
        <v>Customer 23</v>
      </c>
      <c r="Q743" s="10" t="str">
        <f>VLOOKUP(O:O,Customers!A:C,3,)</f>
        <v>Nairobi</v>
      </c>
      <c r="R743" s="10">
        <f>VLOOKUP(OrderDetails!C:C,Inventory!B:F,5,)</f>
        <v>16724.91</v>
      </c>
      <c r="S743" s="10">
        <f>VLOOKUP(OrderDetails!B:B,Table8[[OrderID]:[DeliveryDays]],5,)</f>
        <v>4</v>
      </c>
    </row>
    <row r="744" spans="1:19" x14ac:dyDescent="0.25">
      <c r="A744" t="s">
        <v>2676</v>
      </c>
      <c r="B744" t="s">
        <v>1716</v>
      </c>
      <c r="C744" t="s">
        <v>393</v>
      </c>
      <c r="D744">
        <v>30</v>
      </c>
      <c r="E744">
        <v>390</v>
      </c>
      <c r="F744">
        <v>541.16</v>
      </c>
      <c r="G744">
        <v>539.30999999999995</v>
      </c>
      <c r="H744">
        <v>16179.3</v>
      </c>
      <c r="I744">
        <v>11700</v>
      </c>
      <c r="J744">
        <v>4479.3</v>
      </c>
      <c r="K744">
        <v>0.27689999999999998</v>
      </c>
      <c r="L744" t="str">
        <f>VLOOKUP(C:C,Products!A:B,2,)</f>
        <v>Product 108</v>
      </c>
      <c r="M744" t="str">
        <f>VLOOKUP(C:C,Products!A:C,3,)</f>
        <v>Household</v>
      </c>
      <c r="N744" t="str">
        <f>VLOOKUP(B:B,Orders!A:C,3,)</f>
        <v>WH-NRB-001</v>
      </c>
      <c r="O744" s="10" t="str">
        <f>VLOOKUP(B:B,Orders!A:B,2,)</f>
        <v>CUST-000076</v>
      </c>
      <c r="P744" s="10" t="str">
        <f>VLOOKUP(OrderDetails!O:O,Customers!A:B,2,)</f>
        <v>Customer 76</v>
      </c>
      <c r="Q744" s="10" t="str">
        <f>VLOOKUP(O:O,Customers!A:C,3,)</f>
        <v>Kisumu</v>
      </c>
      <c r="R744" s="10">
        <f>VLOOKUP(OrderDetails!C:C,Inventory!B:F,5,)</f>
        <v>56160</v>
      </c>
      <c r="S744" s="10">
        <f>VLOOKUP(OrderDetails!B:B,Table8[[OrderID]:[DeliveryDays]],5,)</f>
        <v>5</v>
      </c>
    </row>
    <row r="745" spans="1:19" x14ac:dyDescent="0.25">
      <c r="A745" t="s">
        <v>2677</v>
      </c>
      <c r="B745" t="s">
        <v>741</v>
      </c>
      <c r="C745" t="s">
        <v>184</v>
      </c>
      <c r="D745">
        <v>47</v>
      </c>
      <c r="E745">
        <v>120.21</v>
      </c>
      <c r="F745">
        <v>159.85</v>
      </c>
      <c r="G745">
        <v>175.7</v>
      </c>
      <c r="H745">
        <v>8257.9</v>
      </c>
      <c r="I745">
        <v>5649.87</v>
      </c>
      <c r="J745">
        <v>2608.0300000000002</v>
      </c>
      <c r="K745">
        <v>0.31580000000000003</v>
      </c>
      <c r="L745" t="str">
        <f>VLOOKUP(C:C,Products!A:B,2,)</f>
        <v>Product 5</v>
      </c>
      <c r="M745" t="str">
        <f>VLOOKUP(C:C,Products!A:C,3,)</f>
        <v>Frozen</v>
      </c>
      <c r="N745" t="str">
        <f>VLOOKUP(B:B,Orders!A:C,3,)</f>
        <v>WH-KSM-003</v>
      </c>
      <c r="O745" s="10" t="str">
        <f>VLOOKUP(B:B,Orders!A:B,2,)</f>
        <v>CUST-000038</v>
      </c>
      <c r="P745" s="10" t="str">
        <f>VLOOKUP(OrderDetails!O:O,Customers!A:B,2,)</f>
        <v>Customer 38</v>
      </c>
      <c r="Q745" s="10" t="str">
        <f>VLOOKUP(O:O,Customers!A:C,3,)</f>
        <v>Nakuru</v>
      </c>
      <c r="R745" s="10">
        <f>VLOOKUP(OrderDetails!C:C,Inventory!B:F,5,)</f>
        <v>45439.38</v>
      </c>
      <c r="S745" s="10">
        <f>VLOOKUP(OrderDetails!B:B,Table8[[OrderID]:[DeliveryDays]],5,)</f>
        <v>2</v>
      </c>
    </row>
    <row r="746" spans="1:19" x14ac:dyDescent="0.25">
      <c r="A746" t="s">
        <v>2678</v>
      </c>
      <c r="B746" t="s">
        <v>1491</v>
      </c>
      <c r="C746" t="s">
        <v>413</v>
      </c>
      <c r="D746">
        <v>48</v>
      </c>
      <c r="E746">
        <v>133.96</v>
      </c>
      <c r="F746">
        <v>168.59</v>
      </c>
      <c r="G746">
        <v>161.13</v>
      </c>
      <c r="H746">
        <v>7734.24</v>
      </c>
      <c r="I746">
        <v>6430.08</v>
      </c>
      <c r="J746">
        <v>1304.1600000000001</v>
      </c>
      <c r="K746">
        <v>0.1686</v>
      </c>
      <c r="L746" t="str">
        <f>VLOOKUP(C:C,Products!A:B,2,)</f>
        <v>Product 118</v>
      </c>
      <c r="M746" t="str">
        <f>VLOOKUP(C:C,Products!A:C,3,)</f>
        <v>Household</v>
      </c>
      <c r="N746" t="str">
        <f>VLOOKUP(B:B,Orders!A:C,3,)</f>
        <v>WH-NRB-001</v>
      </c>
      <c r="O746" s="10" t="str">
        <f>VLOOKUP(B:B,Orders!A:B,2,)</f>
        <v>CUST-000038</v>
      </c>
      <c r="P746" s="10" t="str">
        <f>VLOOKUP(OrderDetails!O:O,Customers!A:B,2,)</f>
        <v>Customer 38</v>
      </c>
      <c r="Q746" s="10" t="str">
        <f>VLOOKUP(O:O,Customers!A:C,3,)</f>
        <v>Nakuru</v>
      </c>
      <c r="R746" s="10">
        <f>VLOOKUP(OrderDetails!C:C,Inventory!B:F,5,)</f>
        <v>48091.64</v>
      </c>
      <c r="S746" s="10">
        <f>VLOOKUP(OrderDetails!B:B,Table8[[OrderID]:[DeliveryDays]],5,)</f>
        <v>2</v>
      </c>
    </row>
    <row r="747" spans="1:19" x14ac:dyDescent="0.25">
      <c r="A747" t="s">
        <v>2679</v>
      </c>
      <c r="B747" t="s">
        <v>531</v>
      </c>
      <c r="C747" t="s">
        <v>315</v>
      </c>
      <c r="D747">
        <v>49</v>
      </c>
      <c r="E747">
        <v>83.55</v>
      </c>
      <c r="F747">
        <v>119.93</v>
      </c>
      <c r="G747">
        <v>116.85</v>
      </c>
      <c r="H747">
        <v>5725.65</v>
      </c>
      <c r="I747">
        <v>4093.95</v>
      </c>
      <c r="J747">
        <v>1631.7</v>
      </c>
      <c r="K747">
        <v>0.28499999999999998</v>
      </c>
      <c r="L747" t="str">
        <f>VLOOKUP(C:C,Products!A:B,2,)</f>
        <v>Product 69</v>
      </c>
      <c r="M747" t="str">
        <f>VLOOKUP(C:C,Products!A:C,3,)</f>
        <v>Household</v>
      </c>
      <c r="N747" t="str">
        <f>VLOOKUP(B:B,Orders!A:C,3,)</f>
        <v>WH-KSM-003</v>
      </c>
      <c r="O747" s="10" t="str">
        <f>VLOOKUP(B:B,Orders!A:B,2,)</f>
        <v>CUST-000038</v>
      </c>
      <c r="P747" s="10" t="str">
        <f>VLOOKUP(OrderDetails!O:O,Customers!A:B,2,)</f>
        <v>Customer 38</v>
      </c>
      <c r="Q747" s="10" t="str">
        <f>VLOOKUP(O:O,Customers!A:C,3,)</f>
        <v>Nakuru</v>
      </c>
      <c r="R747" s="10">
        <f>VLOOKUP(OrderDetails!C:C,Inventory!B:F,5,)</f>
        <v>24730.799999999999</v>
      </c>
      <c r="S747" s="10">
        <f>VLOOKUP(OrderDetails!B:B,Table8[[OrderID]:[DeliveryDays]],5,)</f>
        <v>2</v>
      </c>
    </row>
    <row r="748" spans="1:19" x14ac:dyDescent="0.25">
      <c r="A748" t="s">
        <v>2680</v>
      </c>
      <c r="B748" t="s">
        <v>1643</v>
      </c>
      <c r="C748" t="s">
        <v>239</v>
      </c>
      <c r="D748">
        <v>31</v>
      </c>
      <c r="E748">
        <v>323.39999999999998</v>
      </c>
      <c r="F748">
        <v>507.06</v>
      </c>
      <c r="G748">
        <v>549.59</v>
      </c>
      <c r="H748">
        <v>17037.29</v>
      </c>
      <c r="I748">
        <v>10025.4</v>
      </c>
      <c r="J748">
        <v>7011.89</v>
      </c>
      <c r="K748">
        <v>0.41160000000000002</v>
      </c>
      <c r="L748" t="str">
        <f>VLOOKUP(C:C,Products!A:B,2,)</f>
        <v>Product 31</v>
      </c>
      <c r="M748" t="str">
        <f>VLOOKUP(C:C,Products!A:C,3,)</f>
        <v>Household</v>
      </c>
      <c r="N748" t="str">
        <f>VLOOKUP(B:B,Orders!A:C,3,)</f>
        <v>WH-NRB-001</v>
      </c>
      <c r="O748" s="10" t="str">
        <f>VLOOKUP(B:B,Orders!A:B,2,)</f>
        <v>CUST-000037</v>
      </c>
      <c r="P748" s="10" t="str">
        <f>VLOOKUP(OrderDetails!O:O,Customers!A:B,2,)</f>
        <v>Customer 37</v>
      </c>
      <c r="Q748" s="10" t="str">
        <f>VLOOKUP(O:O,Customers!A:C,3,)</f>
        <v>Eldoret</v>
      </c>
      <c r="R748" s="10">
        <f>VLOOKUP(OrderDetails!C:C,Inventory!B:F,5,)</f>
        <v>78909.600000000006</v>
      </c>
      <c r="S748" s="10">
        <f>VLOOKUP(OrderDetails!B:B,Table8[[OrderID]:[DeliveryDays]],5,)</f>
        <v>5</v>
      </c>
    </row>
    <row r="749" spans="1:19" x14ac:dyDescent="0.25">
      <c r="A749" t="s">
        <v>2681</v>
      </c>
      <c r="B749" t="s">
        <v>1851</v>
      </c>
      <c r="C749" t="s">
        <v>267</v>
      </c>
      <c r="D749">
        <v>20</v>
      </c>
      <c r="E749">
        <v>166.45</v>
      </c>
      <c r="F749">
        <v>213.32</v>
      </c>
      <c r="G749">
        <v>204.59</v>
      </c>
      <c r="H749">
        <v>4091.8</v>
      </c>
      <c r="I749">
        <v>3329</v>
      </c>
      <c r="J749">
        <v>762.8</v>
      </c>
      <c r="K749">
        <v>0.18640000000000001</v>
      </c>
      <c r="L749" t="str">
        <f>VLOOKUP(C:C,Products!A:B,2,)</f>
        <v>Product 45</v>
      </c>
      <c r="M749" t="str">
        <f>VLOOKUP(C:C,Products!A:C,3,)</f>
        <v>Produce</v>
      </c>
      <c r="N749" t="str">
        <f>VLOOKUP(B:B,Orders!A:C,3,)</f>
        <v>WH-MSA-002</v>
      </c>
      <c r="O749" s="10" t="str">
        <f>VLOOKUP(B:B,Orders!A:B,2,)</f>
        <v>CUST-000046</v>
      </c>
      <c r="P749" s="10" t="str">
        <f>VLOOKUP(OrderDetails!O:O,Customers!A:B,2,)</f>
        <v>Customer 46</v>
      </c>
      <c r="Q749" s="10" t="str">
        <f>VLOOKUP(O:O,Customers!A:C,3,)</f>
        <v>Kisumu</v>
      </c>
      <c r="R749" s="10">
        <f>VLOOKUP(OrderDetails!C:C,Inventory!B:F,5,)</f>
        <v>49768.55</v>
      </c>
      <c r="S749" s="10">
        <f>VLOOKUP(OrderDetails!B:B,Table8[[OrderID]:[DeliveryDays]],5,)</f>
        <v>2</v>
      </c>
    </row>
    <row r="750" spans="1:19" x14ac:dyDescent="0.25">
      <c r="A750" t="s">
        <v>2682</v>
      </c>
      <c r="B750" t="s">
        <v>1728</v>
      </c>
      <c r="C750" t="s">
        <v>193</v>
      </c>
      <c r="D750">
        <v>30</v>
      </c>
      <c r="E750">
        <v>320.5</v>
      </c>
      <c r="F750">
        <v>401.4</v>
      </c>
      <c r="G750">
        <v>434.73</v>
      </c>
      <c r="H750">
        <v>13041.9</v>
      </c>
      <c r="I750">
        <v>9615</v>
      </c>
      <c r="J750">
        <v>3426.9</v>
      </c>
      <c r="K750">
        <v>0.26279999999999998</v>
      </c>
      <c r="L750" t="str">
        <f>VLOOKUP(C:C,Products!A:B,2,)</f>
        <v>Product 9</v>
      </c>
      <c r="M750" t="str">
        <f>VLOOKUP(C:C,Products!A:C,3,)</f>
        <v>Beverages</v>
      </c>
      <c r="N750" t="str">
        <f>VLOOKUP(B:B,Orders!A:C,3,)</f>
        <v>WH-NKR-004</v>
      </c>
      <c r="O750" s="10" t="str">
        <f>VLOOKUP(B:B,Orders!A:B,2,)</f>
        <v>CUST-000073</v>
      </c>
      <c r="P750" s="10" t="str">
        <f>VLOOKUP(OrderDetails!O:O,Customers!A:B,2,)</f>
        <v>Customer 73</v>
      </c>
      <c r="Q750" s="10" t="str">
        <f>VLOOKUP(O:O,Customers!A:C,3,)</f>
        <v>Mombasa</v>
      </c>
      <c r="R750" s="10">
        <f>VLOOKUP(OrderDetails!C:C,Inventory!B:F,5,)</f>
        <v>85253</v>
      </c>
      <c r="S750" s="10">
        <f>VLOOKUP(OrderDetails!B:B,Table8[[OrderID]:[DeliveryDays]],5,)</f>
        <v>4</v>
      </c>
    </row>
    <row r="751" spans="1:19" x14ac:dyDescent="0.25">
      <c r="A751" t="s">
        <v>2683</v>
      </c>
      <c r="B751" t="s">
        <v>780</v>
      </c>
      <c r="C751" t="s">
        <v>389</v>
      </c>
      <c r="D751">
        <v>37</v>
      </c>
      <c r="E751">
        <v>162.18</v>
      </c>
      <c r="F751">
        <v>216.57</v>
      </c>
      <c r="G751">
        <v>228.98</v>
      </c>
      <c r="H751">
        <v>8472.26</v>
      </c>
      <c r="I751">
        <v>6000.66</v>
      </c>
      <c r="J751">
        <v>2471.6</v>
      </c>
      <c r="K751">
        <v>0.29170000000000001</v>
      </c>
      <c r="L751" t="str">
        <f>VLOOKUP(C:C,Products!A:B,2,)</f>
        <v>Product 106</v>
      </c>
      <c r="M751" t="str">
        <f>VLOOKUP(C:C,Products!A:C,3,)</f>
        <v>Dairy</v>
      </c>
      <c r="N751" t="str">
        <f>VLOOKUP(B:B,Orders!A:C,3,)</f>
        <v>WH-MSA-002</v>
      </c>
      <c r="O751" s="10" t="str">
        <f>VLOOKUP(B:B,Orders!A:B,2,)</f>
        <v>CUST-000062</v>
      </c>
      <c r="P751" s="10" t="str">
        <f>VLOOKUP(OrderDetails!O:O,Customers!A:B,2,)</f>
        <v>Customer 62</v>
      </c>
      <c r="Q751" s="10" t="str">
        <f>VLOOKUP(O:O,Customers!A:C,3,)</f>
        <v>Eldoret</v>
      </c>
      <c r="R751" s="10">
        <f>VLOOKUP(OrderDetails!C:C,Inventory!B:F,5,)</f>
        <v>37950.120000000003</v>
      </c>
      <c r="S751" s="10">
        <f>VLOOKUP(OrderDetails!B:B,Table8[[OrderID]:[DeliveryDays]],5,)</f>
        <v>1</v>
      </c>
    </row>
    <row r="752" spans="1:19" x14ac:dyDescent="0.25">
      <c r="A752" t="s">
        <v>2684</v>
      </c>
      <c r="B752" t="s">
        <v>1442</v>
      </c>
      <c r="C752" t="s">
        <v>241</v>
      </c>
      <c r="D752">
        <v>35</v>
      </c>
      <c r="E752">
        <v>126.74</v>
      </c>
      <c r="F752">
        <v>169.05</v>
      </c>
      <c r="G752">
        <v>161.53</v>
      </c>
      <c r="H752">
        <v>5653.55</v>
      </c>
      <c r="I752">
        <v>4435.8999999999996</v>
      </c>
      <c r="J752">
        <v>1217.6500000000001</v>
      </c>
      <c r="K752">
        <v>0.21540000000000001</v>
      </c>
      <c r="L752" t="str">
        <f>VLOOKUP(C:C,Products!A:B,2,)</f>
        <v>Product 32</v>
      </c>
      <c r="M752" t="str">
        <f>VLOOKUP(C:C,Products!A:C,3,)</f>
        <v>Dairy</v>
      </c>
      <c r="N752" t="str">
        <f>VLOOKUP(B:B,Orders!A:C,3,)</f>
        <v>WH-MSA-002</v>
      </c>
      <c r="O752" s="10" t="str">
        <f>VLOOKUP(B:B,Orders!A:B,2,)</f>
        <v>CUST-000050</v>
      </c>
      <c r="P752" s="10" t="str">
        <f>VLOOKUP(OrderDetails!O:O,Customers!A:B,2,)</f>
        <v>Customer 50</v>
      </c>
      <c r="Q752" s="10" t="str">
        <f>VLOOKUP(O:O,Customers!A:C,3,)</f>
        <v>Eldoret</v>
      </c>
      <c r="R752" s="10">
        <f>VLOOKUP(OrderDetails!C:C,Inventory!B:F,5,)</f>
        <v>27249.1</v>
      </c>
      <c r="S752" s="10">
        <f>VLOOKUP(OrderDetails!B:B,Table8[[OrderID]:[DeliveryDays]],5,)</f>
        <v>1</v>
      </c>
    </row>
    <row r="753" spans="1:19" x14ac:dyDescent="0.25">
      <c r="A753" t="s">
        <v>2685</v>
      </c>
      <c r="B753" t="s">
        <v>1159</v>
      </c>
      <c r="C753" t="s">
        <v>243</v>
      </c>
      <c r="D753">
        <v>10</v>
      </c>
      <c r="E753">
        <v>79.27</v>
      </c>
      <c r="F753">
        <v>103.11</v>
      </c>
      <c r="G753">
        <v>104.59</v>
      </c>
      <c r="H753">
        <v>1045.9000000000001</v>
      </c>
      <c r="I753">
        <v>792.7</v>
      </c>
      <c r="J753">
        <v>253.2</v>
      </c>
      <c r="K753">
        <v>0.24210000000000001</v>
      </c>
      <c r="L753" t="str">
        <f>VLOOKUP(C:C,Products!A:B,2,)</f>
        <v>Product 33</v>
      </c>
      <c r="M753" t="str">
        <f>VLOOKUP(C:C,Products!A:C,3,)</f>
        <v>Produce</v>
      </c>
      <c r="N753" t="str">
        <f>VLOOKUP(B:B,Orders!A:C,3,)</f>
        <v>WH-NKR-004</v>
      </c>
      <c r="O753" s="10" t="str">
        <f>VLOOKUP(B:B,Orders!A:B,2,)</f>
        <v>CUST-000040</v>
      </c>
      <c r="P753" s="10" t="str">
        <f>VLOOKUP(OrderDetails!O:O,Customers!A:B,2,)</f>
        <v>Customer 40</v>
      </c>
      <c r="Q753" s="10" t="str">
        <f>VLOOKUP(O:O,Customers!A:C,3,)</f>
        <v>Nairobi</v>
      </c>
      <c r="R753" s="10">
        <f>VLOOKUP(OrderDetails!C:C,Inventory!B:F,5,)</f>
        <v>6817.22</v>
      </c>
      <c r="S753" s="10">
        <f>VLOOKUP(OrderDetails!B:B,Table8[[OrderID]:[DeliveryDays]],5,)</f>
        <v>2</v>
      </c>
    </row>
    <row r="754" spans="1:19" x14ac:dyDescent="0.25">
      <c r="A754" t="s">
        <v>2686</v>
      </c>
      <c r="B754" t="s">
        <v>1135</v>
      </c>
      <c r="C754" t="s">
        <v>311</v>
      </c>
      <c r="D754">
        <v>48</v>
      </c>
      <c r="E754">
        <v>113.42</v>
      </c>
      <c r="F754">
        <v>174.22</v>
      </c>
      <c r="G754">
        <v>185.23</v>
      </c>
      <c r="H754">
        <v>8891.0400000000009</v>
      </c>
      <c r="I754">
        <v>5444.16</v>
      </c>
      <c r="J754">
        <v>3446.88</v>
      </c>
      <c r="K754">
        <v>0.38769999999999999</v>
      </c>
      <c r="L754" t="str">
        <f>VLOOKUP(C:C,Products!A:B,2,)</f>
        <v>Product 67</v>
      </c>
      <c r="M754" t="str">
        <f>VLOOKUP(C:C,Products!A:C,3,)</f>
        <v>Household</v>
      </c>
      <c r="N754" t="str">
        <f>VLOOKUP(B:B,Orders!A:C,3,)</f>
        <v>WH-KSM-003</v>
      </c>
      <c r="O754" s="10" t="str">
        <f>VLOOKUP(B:B,Orders!A:B,2,)</f>
        <v>CUST-000057</v>
      </c>
      <c r="P754" s="10" t="str">
        <f>VLOOKUP(OrderDetails!O:O,Customers!A:B,2,)</f>
        <v>Customer 57</v>
      </c>
      <c r="Q754" s="10" t="str">
        <f>VLOOKUP(O:O,Customers!A:C,3,)</f>
        <v>Nairobi</v>
      </c>
      <c r="R754" s="10">
        <f>VLOOKUP(OrderDetails!C:C,Inventory!B:F,5,)</f>
        <v>35500.46</v>
      </c>
      <c r="S754" s="10">
        <f>VLOOKUP(OrderDetails!B:B,Table8[[OrderID]:[DeliveryDays]],5,)</f>
        <v>6</v>
      </c>
    </row>
    <row r="755" spans="1:19" x14ac:dyDescent="0.25">
      <c r="A755" t="s">
        <v>2687</v>
      </c>
      <c r="B755" t="s">
        <v>1706</v>
      </c>
      <c r="C755" t="s">
        <v>237</v>
      </c>
      <c r="D755">
        <v>12</v>
      </c>
      <c r="E755">
        <v>70.900000000000006</v>
      </c>
      <c r="F755">
        <v>95.54</v>
      </c>
      <c r="G755">
        <v>99.12</v>
      </c>
      <c r="H755">
        <v>1189.44</v>
      </c>
      <c r="I755">
        <v>850.8</v>
      </c>
      <c r="J755">
        <v>338.64</v>
      </c>
      <c r="K755">
        <v>0.28470000000000001</v>
      </c>
      <c r="L755" t="str">
        <f>VLOOKUP(C:C,Products!A:B,2,)</f>
        <v>Product 30</v>
      </c>
      <c r="M755" t="str">
        <f>VLOOKUP(C:C,Products!A:C,3,)</f>
        <v>Dairy</v>
      </c>
      <c r="N755" t="str">
        <f>VLOOKUP(B:B,Orders!A:C,3,)</f>
        <v>WH-KSM-003</v>
      </c>
      <c r="O755" s="10" t="str">
        <f>VLOOKUP(B:B,Orders!A:B,2,)</f>
        <v>CUST-000020</v>
      </c>
      <c r="P755" s="10" t="str">
        <f>VLOOKUP(OrderDetails!O:O,Customers!A:B,2,)</f>
        <v>Customer 20</v>
      </c>
      <c r="Q755" s="10" t="str">
        <f>VLOOKUP(O:O,Customers!A:C,3,)</f>
        <v>Mombasa</v>
      </c>
      <c r="R755" s="10">
        <f>VLOOKUP(OrderDetails!C:C,Inventory!B:F,5,)</f>
        <v>19072.099999999999</v>
      </c>
      <c r="S755" s="10">
        <f>VLOOKUP(OrderDetails!B:B,Table8[[OrderID]:[DeliveryDays]],5,)</f>
        <v>5</v>
      </c>
    </row>
    <row r="756" spans="1:19" x14ac:dyDescent="0.25">
      <c r="A756" t="s">
        <v>2688</v>
      </c>
      <c r="B756" t="s">
        <v>1077</v>
      </c>
      <c r="C756" t="s">
        <v>405</v>
      </c>
      <c r="D756">
        <v>11</v>
      </c>
      <c r="E756">
        <v>413.65</v>
      </c>
      <c r="F756">
        <v>588.37</v>
      </c>
      <c r="G756">
        <v>641.54999999999995</v>
      </c>
      <c r="H756">
        <v>7057.05</v>
      </c>
      <c r="I756">
        <v>4550.1499999999996</v>
      </c>
      <c r="J756">
        <v>2506.9</v>
      </c>
      <c r="K756">
        <v>0.35520000000000002</v>
      </c>
      <c r="L756" t="str">
        <f>VLOOKUP(C:C,Products!A:B,2,)</f>
        <v>Product 114</v>
      </c>
      <c r="M756" t="str">
        <f>VLOOKUP(C:C,Products!A:C,3,)</f>
        <v>Dairy</v>
      </c>
      <c r="N756" t="str">
        <f>VLOOKUP(B:B,Orders!A:C,3,)</f>
        <v>WH-NKR-004</v>
      </c>
      <c r="O756" s="10" t="str">
        <f>VLOOKUP(B:B,Orders!A:B,2,)</f>
        <v>CUST-000054</v>
      </c>
      <c r="P756" s="10" t="str">
        <f>VLOOKUP(OrderDetails!O:O,Customers!A:B,2,)</f>
        <v>Customer 54</v>
      </c>
      <c r="Q756" s="10" t="str">
        <f>VLOOKUP(O:O,Customers!A:C,3,)</f>
        <v>Nakuru</v>
      </c>
      <c r="R756" s="10">
        <f>VLOOKUP(OrderDetails!C:C,Inventory!B:F,5,)</f>
        <v>43846.9</v>
      </c>
      <c r="S756" s="10">
        <f>VLOOKUP(OrderDetails!B:B,Table8[[OrderID]:[DeliveryDays]],5,)</f>
        <v>1</v>
      </c>
    </row>
    <row r="757" spans="1:19" x14ac:dyDescent="0.25">
      <c r="A757" t="s">
        <v>2689</v>
      </c>
      <c r="B757" t="s">
        <v>1250</v>
      </c>
      <c r="C757" t="s">
        <v>329</v>
      </c>
      <c r="D757">
        <v>38</v>
      </c>
      <c r="E757">
        <v>378.05</v>
      </c>
      <c r="F757">
        <v>518.77</v>
      </c>
      <c r="G757">
        <v>560.35</v>
      </c>
      <c r="H757">
        <v>21293.3</v>
      </c>
      <c r="I757">
        <v>14365.9</v>
      </c>
      <c r="J757">
        <v>6927.4</v>
      </c>
      <c r="K757">
        <v>0.32529999999999998</v>
      </c>
      <c r="L757" t="str">
        <f>VLOOKUP(C:C,Products!A:B,2,)</f>
        <v>Product 76</v>
      </c>
      <c r="M757" t="str">
        <f>VLOOKUP(C:C,Products!A:C,3,)</f>
        <v>Household</v>
      </c>
      <c r="N757" t="str">
        <f>VLOOKUP(B:B,Orders!A:C,3,)</f>
        <v>WH-KSM-003</v>
      </c>
      <c r="O757" s="10" t="str">
        <f>VLOOKUP(B:B,Orders!A:B,2,)</f>
        <v>CUST-000013</v>
      </c>
      <c r="P757" s="10" t="str">
        <f>VLOOKUP(OrderDetails!O:O,Customers!A:B,2,)</f>
        <v>Customer 13</v>
      </c>
      <c r="Q757" s="10" t="str">
        <f>VLOOKUP(O:O,Customers!A:C,3,)</f>
        <v>Nakuru</v>
      </c>
      <c r="R757" s="10">
        <f>VLOOKUP(OrderDetails!C:C,Inventory!B:F,5,)</f>
        <v>161805.4</v>
      </c>
      <c r="S757" s="10">
        <f>VLOOKUP(OrderDetails!B:B,Table8[[OrderID]:[DeliveryDays]],5,)</f>
        <v>2</v>
      </c>
    </row>
    <row r="758" spans="1:19" x14ac:dyDescent="0.25">
      <c r="A758" t="s">
        <v>2690</v>
      </c>
      <c r="B758" t="s">
        <v>1373</v>
      </c>
      <c r="C758" t="s">
        <v>235</v>
      </c>
      <c r="D758">
        <v>48</v>
      </c>
      <c r="E758">
        <v>316.58999999999997</v>
      </c>
      <c r="F758">
        <v>401.44</v>
      </c>
      <c r="G758">
        <v>401.4</v>
      </c>
      <c r="H758">
        <v>19267.2</v>
      </c>
      <c r="I758">
        <v>15196.32</v>
      </c>
      <c r="J758">
        <v>4070.88</v>
      </c>
      <c r="K758">
        <v>0.21129999999999999</v>
      </c>
      <c r="L758" t="str">
        <f>VLOOKUP(C:C,Products!A:B,2,)</f>
        <v>Product 29</v>
      </c>
      <c r="M758" t="str">
        <f>VLOOKUP(C:C,Products!A:C,3,)</f>
        <v>Household</v>
      </c>
      <c r="N758" t="str">
        <f>VLOOKUP(B:B,Orders!A:C,3,)</f>
        <v>WH-NRB-001</v>
      </c>
      <c r="O758" s="10" t="str">
        <f>VLOOKUP(B:B,Orders!A:B,2,)</f>
        <v>CUST-000067</v>
      </c>
      <c r="P758" s="10" t="str">
        <f>VLOOKUP(OrderDetails!O:O,Customers!A:B,2,)</f>
        <v>Customer 67</v>
      </c>
      <c r="Q758" s="10" t="str">
        <f>VLOOKUP(O:O,Customers!A:C,3,)</f>
        <v>Mombasa</v>
      </c>
      <c r="R758" s="10">
        <f>VLOOKUP(OrderDetails!C:C,Inventory!B:F,5,)</f>
        <v>98776.08</v>
      </c>
      <c r="S758" s="10">
        <f>VLOOKUP(OrderDetails!B:B,Table8[[OrderID]:[DeliveryDays]],5,)</f>
        <v>3</v>
      </c>
    </row>
    <row r="759" spans="1:19" x14ac:dyDescent="0.25">
      <c r="A759" t="s">
        <v>2691</v>
      </c>
      <c r="B759" t="s">
        <v>1087</v>
      </c>
      <c r="C759" t="s">
        <v>179</v>
      </c>
      <c r="D759">
        <v>18</v>
      </c>
      <c r="E759">
        <v>379.4</v>
      </c>
      <c r="F759">
        <v>516.48</v>
      </c>
      <c r="G759">
        <v>497.21</v>
      </c>
      <c r="H759">
        <v>8949.7800000000007</v>
      </c>
      <c r="I759">
        <v>6829.2</v>
      </c>
      <c r="J759">
        <v>2120.58</v>
      </c>
      <c r="K759">
        <v>0.2369</v>
      </c>
      <c r="L759" t="str">
        <f>VLOOKUP(C:C,Products!A:B,2,)</f>
        <v>Product 3</v>
      </c>
      <c r="M759" t="str">
        <f>VLOOKUP(C:C,Products!A:C,3,)</f>
        <v>Frozen</v>
      </c>
      <c r="N759" t="str">
        <f>VLOOKUP(B:B,Orders!A:C,3,)</f>
        <v>WH-KSM-003</v>
      </c>
      <c r="O759" s="10" t="str">
        <f>VLOOKUP(B:B,Orders!A:B,2,)</f>
        <v>CUST-000019</v>
      </c>
      <c r="P759" s="10" t="str">
        <f>VLOOKUP(OrderDetails!O:O,Customers!A:B,2,)</f>
        <v>Customer 19</v>
      </c>
      <c r="Q759" s="10" t="str">
        <f>VLOOKUP(O:O,Customers!A:C,3,)</f>
        <v>Mombasa</v>
      </c>
      <c r="R759" s="10">
        <f>VLOOKUP(OrderDetails!C:C,Inventory!B:F,5,)</f>
        <v>53874.8</v>
      </c>
      <c r="S759" s="10">
        <f>VLOOKUP(OrderDetails!B:B,Table8[[OrderID]:[DeliveryDays]],5,)</f>
        <v>1</v>
      </c>
    </row>
    <row r="760" spans="1:19" x14ac:dyDescent="0.25">
      <c r="A760" t="s">
        <v>2692</v>
      </c>
      <c r="B760" t="s">
        <v>525</v>
      </c>
      <c r="C760" t="s">
        <v>357</v>
      </c>
      <c r="D760">
        <v>20</v>
      </c>
      <c r="E760">
        <v>262.5</v>
      </c>
      <c r="F760">
        <v>342.9</v>
      </c>
      <c r="G760">
        <v>374.32</v>
      </c>
      <c r="H760">
        <v>7486.4</v>
      </c>
      <c r="I760">
        <v>5250</v>
      </c>
      <c r="J760">
        <v>2236.4</v>
      </c>
      <c r="K760">
        <v>0.29870000000000002</v>
      </c>
      <c r="L760" t="str">
        <f>VLOOKUP(C:C,Products!A:B,2,)</f>
        <v>Product 90</v>
      </c>
      <c r="M760" t="str">
        <f>VLOOKUP(C:C,Products!A:C,3,)</f>
        <v>Snacks</v>
      </c>
      <c r="N760" t="str">
        <f>VLOOKUP(B:B,Orders!A:C,3,)</f>
        <v>WH-MSA-002</v>
      </c>
      <c r="O760" s="10" t="str">
        <f>VLOOKUP(B:B,Orders!A:B,2,)</f>
        <v>CUST-000077</v>
      </c>
      <c r="P760" s="10" t="str">
        <f>VLOOKUP(OrderDetails!O:O,Customers!A:B,2,)</f>
        <v>Customer 77</v>
      </c>
      <c r="Q760" s="10" t="str">
        <f>VLOOKUP(O:O,Customers!A:C,3,)</f>
        <v>Nairobi</v>
      </c>
      <c r="R760" s="10">
        <f>VLOOKUP(OrderDetails!C:C,Inventory!B:F,5,)</f>
        <v>44362.5</v>
      </c>
      <c r="S760" s="10">
        <f>VLOOKUP(OrderDetails!B:B,Table8[[OrderID]:[DeliveryDays]],5,)</f>
        <v>4</v>
      </c>
    </row>
    <row r="761" spans="1:19" x14ac:dyDescent="0.25">
      <c r="A761" t="s">
        <v>2693</v>
      </c>
      <c r="B761" t="s">
        <v>1014</v>
      </c>
      <c r="C761" t="s">
        <v>291</v>
      </c>
      <c r="D761">
        <v>47</v>
      </c>
      <c r="E761">
        <v>89.82</v>
      </c>
      <c r="F761">
        <v>134</v>
      </c>
      <c r="G761">
        <v>137.69999999999999</v>
      </c>
      <c r="H761">
        <v>6471.9</v>
      </c>
      <c r="I761">
        <v>4221.54</v>
      </c>
      <c r="J761">
        <v>2250.36</v>
      </c>
      <c r="K761">
        <v>0.34770000000000001</v>
      </c>
      <c r="L761" t="str">
        <f>VLOOKUP(C:C,Products!A:B,2,)</f>
        <v>Product 57</v>
      </c>
      <c r="M761" t="str">
        <f>VLOOKUP(C:C,Products!A:C,3,)</f>
        <v>Household</v>
      </c>
      <c r="N761" t="str">
        <f>VLOOKUP(B:B,Orders!A:C,3,)</f>
        <v>WH-KSM-003</v>
      </c>
      <c r="O761" s="10" t="str">
        <f>VLOOKUP(B:B,Orders!A:B,2,)</f>
        <v>CUST-000028</v>
      </c>
      <c r="P761" s="10" t="str">
        <f>VLOOKUP(OrderDetails!O:O,Customers!A:B,2,)</f>
        <v>Customer 28</v>
      </c>
      <c r="Q761" s="10" t="str">
        <f>VLOOKUP(O:O,Customers!A:C,3,)</f>
        <v>Nakuru</v>
      </c>
      <c r="R761" s="10">
        <f>VLOOKUP(OrderDetails!C:C,Inventory!B:F,5,)</f>
        <v>9431.1</v>
      </c>
      <c r="S761" s="10">
        <f>VLOOKUP(OrderDetails!B:B,Table8[[OrderID]:[DeliveryDays]],5,)</f>
        <v>4</v>
      </c>
    </row>
    <row r="762" spans="1:19" x14ac:dyDescent="0.25">
      <c r="A762" t="s">
        <v>2694</v>
      </c>
      <c r="B762" t="s">
        <v>708</v>
      </c>
      <c r="C762" t="s">
        <v>237</v>
      </c>
      <c r="D762">
        <v>13</v>
      </c>
      <c r="E762">
        <v>70.900000000000006</v>
      </c>
      <c r="F762">
        <v>95.54</v>
      </c>
      <c r="G762">
        <v>91.83</v>
      </c>
      <c r="H762">
        <v>1193.79</v>
      </c>
      <c r="I762">
        <v>921.7</v>
      </c>
      <c r="J762">
        <v>272.08999999999997</v>
      </c>
      <c r="K762">
        <v>0.22789999999999999</v>
      </c>
      <c r="L762" t="str">
        <f>VLOOKUP(C:C,Products!A:B,2,)</f>
        <v>Product 30</v>
      </c>
      <c r="M762" t="str">
        <f>VLOOKUP(C:C,Products!A:C,3,)</f>
        <v>Dairy</v>
      </c>
      <c r="N762" t="str">
        <f>VLOOKUP(B:B,Orders!A:C,3,)</f>
        <v>WH-NRB-001</v>
      </c>
      <c r="O762" s="10" t="str">
        <f>VLOOKUP(B:B,Orders!A:B,2,)</f>
        <v>CUST-000046</v>
      </c>
      <c r="P762" s="10" t="str">
        <f>VLOOKUP(OrderDetails!O:O,Customers!A:B,2,)</f>
        <v>Customer 46</v>
      </c>
      <c r="Q762" s="10" t="str">
        <f>VLOOKUP(O:O,Customers!A:C,3,)</f>
        <v>Kisumu</v>
      </c>
      <c r="R762" s="10">
        <f>VLOOKUP(OrderDetails!C:C,Inventory!B:F,5,)</f>
        <v>19072.099999999999</v>
      </c>
      <c r="S762" s="10">
        <f>VLOOKUP(OrderDetails!B:B,Table8[[OrderID]:[DeliveryDays]],5,)</f>
        <v>6</v>
      </c>
    </row>
    <row r="763" spans="1:19" x14ac:dyDescent="0.25">
      <c r="A763" t="s">
        <v>2695</v>
      </c>
      <c r="B763" t="s">
        <v>829</v>
      </c>
      <c r="C763" t="s">
        <v>193</v>
      </c>
      <c r="D763">
        <v>14</v>
      </c>
      <c r="E763">
        <v>320.5</v>
      </c>
      <c r="F763">
        <v>401.4</v>
      </c>
      <c r="G763">
        <v>430.5</v>
      </c>
      <c r="H763">
        <v>6027</v>
      </c>
      <c r="I763">
        <v>4487</v>
      </c>
      <c r="J763">
        <v>1540</v>
      </c>
      <c r="K763">
        <v>0.2555</v>
      </c>
      <c r="L763" t="str">
        <f>VLOOKUP(C:C,Products!A:B,2,)</f>
        <v>Product 9</v>
      </c>
      <c r="M763" t="str">
        <f>VLOOKUP(C:C,Products!A:C,3,)</f>
        <v>Beverages</v>
      </c>
      <c r="N763" t="str">
        <f>VLOOKUP(B:B,Orders!A:C,3,)</f>
        <v>WH-KSM-003</v>
      </c>
      <c r="O763" s="10" t="str">
        <f>VLOOKUP(B:B,Orders!A:B,2,)</f>
        <v>CUST-000044</v>
      </c>
      <c r="P763" s="10" t="str">
        <f>VLOOKUP(OrderDetails!O:O,Customers!A:B,2,)</f>
        <v>Customer 44</v>
      </c>
      <c r="Q763" s="10" t="str">
        <f>VLOOKUP(O:O,Customers!A:C,3,)</f>
        <v>Nakuru</v>
      </c>
      <c r="R763" s="10">
        <f>VLOOKUP(OrderDetails!C:C,Inventory!B:F,5,)</f>
        <v>85253</v>
      </c>
      <c r="S763" s="10">
        <f>VLOOKUP(OrderDetails!B:B,Table8[[OrderID]:[DeliveryDays]],5,)</f>
        <v>3</v>
      </c>
    </row>
    <row r="764" spans="1:19" x14ac:dyDescent="0.25">
      <c r="A764" t="s">
        <v>2696</v>
      </c>
      <c r="B764" t="s">
        <v>1559</v>
      </c>
      <c r="C764" t="s">
        <v>229</v>
      </c>
      <c r="D764">
        <v>21</v>
      </c>
      <c r="E764">
        <v>403.33</v>
      </c>
      <c r="F764">
        <v>509.37</v>
      </c>
      <c r="G764">
        <v>550.26</v>
      </c>
      <c r="H764">
        <v>11555.46</v>
      </c>
      <c r="I764">
        <v>8469.93</v>
      </c>
      <c r="J764">
        <v>3085.53</v>
      </c>
      <c r="K764">
        <v>0.26700000000000002</v>
      </c>
      <c r="L764" t="str">
        <f>VLOOKUP(C:C,Products!A:B,2,)</f>
        <v>Product 26</v>
      </c>
      <c r="M764" t="str">
        <f>VLOOKUP(C:C,Products!A:C,3,)</f>
        <v>Household</v>
      </c>
      <c r="N764" t="str">
        <f>VLOOKUP(B:B,Orders!A:C,3,)</f>
        <v>WH-KSM-003</v>
      </c>
      <c r="O764" s="10" t="str">
        <f>VLOOKUP(B:B,Orders!A:B,2,)</f>
        <v>CUST-000054</v>
      </c>
      <c r="P764" s="10" t="str">
        <f>VLOOKUP(OrderDetails!O:O,Customers!A:B,2,)</f>
        <v>Customer 54</v>
      </c>
      <c r="Q764" s="10" t="str">
        <f>VLOOKUP(O:O,Customers!A:C,3,)</f>
        <v>Nakuru</v>
      </c>
      <c r="R764" s="10">
        <f>VLOOKUP(OrderDetails!C:C,Inventory!B:F,5,)</f>
        <v>179481.85</v>
      </c>
      <c r="S764" s="10">
        <f>VLOOKUP(OrderDetails!B:B,Table8[[OrderID]:[DeliveryDays]],5,)</f>
        <v>2</v>
      </c>
    </row>
    <row r="765" spans="1:19" x14ac:dyDescent="0.25">
      <c r="A765" t="s">
        <v>2697</v>
      </c>
      <c r="B765" t="s">
        <v>1126</v>
      </c>
      <c r="C765" t="s">
        <v>176</v>
      </c>
      <c r="D765">
        <v>16</v>
      </c>
      <c r="E765">
        <v>477.82</v>
      </c>
      <c r="F765">
        <v>747.13</v>
      </c>
      <c r="G765">
        <v>781.43</v>
      </c>
      <c r="H765">
        <v>12502.88</v>
      </c>
      <c r="I765">
        <v>7645.12</v>
      </c>
      <c r="J765">
        <v>4857.76</v>
      </c>
      <c r="K765">
        <v>0.38850000000000001</v>
      </c>
      <c r="L765" t="str">
        <f>VLOOKUP(C:C,Products!A:B,2,)</f>
        <v>Product 2</v>
      </c>
      <c r="M765" t="str">
        <f>VLOOKUP(C:C,Products!A:C,3,)</f>
        <v>Household</v>
      </c>
      <c r="N765" t="str">
        <f>VLOOKUP(B:B,Orders!A:C,3,)</f>
        <v>WH-NKR-004</v>
      </c>
      <c r="O765" s="10" t="str">
        <f>VLOOKUP(B:B,Orders!A:B,2,)</f>
        <v>CUST-000042</v>
      </c>
      <c r="P765" s="10" t="str">
        <f>VLOOKUP(OrderDetails!O:O,Customers!A:B,2,)</f>
        <v>Customer 42</v>
      </c>
      <c r="Q765" s="10" t="str">
        <f>VLOOKUP(O:O,Customers!A:C,3,)</f>
        <v>Kisumu</v>
      </c>
      <c r="R765" s="10">
        <f>VLOOKUP(OrderDetails!C:C,Inventory!B:F,5,)</f>
        <v>45392.9</v>
      </c>
      <c r="S765" s="10">
        <f>VLOOKUP(OrderDetails!B:B,Table8[[OrderID]:[DeliveryDays]],5,)</f>
        <v>6</v>
      </c>
    </row>
    <row r="766" spans="1:19" x14ac:dyDescent="0.25">
      <c r="A766" t="s">
        <v>2698</v>
      </c>
      <c r="B766" t="s">
        <v>625</v>
      </c>
      <c r="C766" t="s">
        <v>301</v>
      </c>
      <c r="D766">
        <v>10</v>
      </c>
      <c r="E766">
        <v>172.11</v>
      </c>
      <c r="F766">
        <v>221.97</v>
      </c>
      <c r="G766">
        <v>225.77</v>
      </c>
      <c r="H766">
        <v>2257.6999999999998</v>
      </c>
      <c r="I766">
        <v>1721.1</v>
      </c>
      <c r="J766">
        <v>536.6</v>
      </c>
      <c r="K766">
        <v>0.23769999999999999</v>
      </c>
      <c r="L766" t="str">
        <f>VLOOKUP(C:C,Products!A:B,2,)</f>
        <v>Product 62</v>
      </c>
      <c r="M766" t="str">
        <f>VLOOKUP(C:C,Products!A:C,3,)</f>
        <v>Dairy</v>
      </c>
      <c r="N766" t="str">
        <f>VLOOKUP(B:B,Orders!A:C,3,)</f>
        <v>WH-NKR-004</v>
      </c>
      <c r="O766" s="10" t="str">
        <f>VLOOKUP(B:B,Orders!A:B,2,)</f>
        <v>CUST-000077</v>
      </c>
      <c r="P766" s="10" t="str">
        <f>VLOOKUP(OrderDetails!O:O,Customers!A:B,2,)</f>
        <v>Customer 77</v>
      </c>
      <c r="Q766" s="10" t="str">
        <f>VLOOKUP(O:O,Customers!A:C,3,)</f>
        <v>Nairobi</v>
      </c>
      <c r="R766" s="10">
        <f>VLOOKUP(OrderDetails!C:C,Inventory!B:F,5,)</f>
        <v>75212.070000000007</v>
      </c>
      <c r="S766" s="10">
        <f>VLOOKUP(OrderDetails!B:B,Table8[[OrderID]:[DeliveryDays]],5,)</f>
        <v>4</v>
      </c>
    </row>
    <row r="767" spans="1:19" x14ac:dyDescent="0.25">
      <c r="A767" t="s">
        <v>2699</v>
      </c>
      <c r="B767" t="s">
        <v>1753</v>
      </c>
      <c r="C767" t="s">
        <v>179</v>
      </c>
      <c r="D767">
        <v>23</v>
      </c>
      <c r="E767">
        <v>379.4</v>
      </c>
      <c r="F767">
        <v>516.48</v>
      </c>
      <c r="G767">
        <v>541.96</v>
      </c>
      <c r="H767">
        <v>12465.08</v>
      </c>
      <c r="I767">
        <v>8726.2000000000007</v>
      </c>
      <c r="J767">
        <v>3738.88</v>
      </c>
      <c r="K767">
        <v>0.2999</v>
      </c>
      <c r="L767" t="str">
        <f>VLOOKUP(C:C,Products!A:B,2,)</f>
        <v>Product 3</v>
      </c>
      <c r="M767" t="str">
        <f>VLOOKUP(C:C,Products!A:C,3,)</f>
        <v>Frozen</v>
      </c>
      <c r="N767" t="str">
        <f>VLOOKUP(B:B,Orders!A:C,3,)</f>
        <v>WH-MSA-002</v>
      </c>
      <c r="O767" s="10" t="str">
        <f>VLOOKUP(B:B,Orders!A:B,2,)</f>
        <v>CUST-000044</v>
      </c>
      <c r="P767" s="10" t="str">
        <f>VLOOKUP(OrderDetails!O:O,Customers!A:B,2,)</f>
        <v>Customer 44</v>
      </c>
      <c r="Q767" s="10" t="str">
        <f>VLOOKUP(O:O,Customers!A:C,3,)</f>
        <v>Nakuru</v>
      </c>
      <c r="R767" s="10">
        <f>VLOOKUP(OrderDetails!C:C,Inventory!B:F,5,)</f>
        <v>53874.8</v>
      </c>
      <c r="S767" s="10">
        <f>VLOOKUP(OrderDetails!B:B,Table8[[OrderID]:[DeliveryDays]],5,)</f>
        <v>1</v>
      </c>
    </row>
    <row r="768" spans="1:19" x14ac:dyDescent="0.25">
      <c r="A768" t="s">
        <v>2700</v>
      </c>
      <c r="B768" t="s">
        <v>753</v>
      </c>
      <c r="C768" t="s">
        <v>269</v>
      </c>
      <c r="D768">
        <v>47</v>
      </c>
      <c r="E768">
        <v>348.14</v>
      </c>
      <c r="F768">
        <v>536.96</v>
      </c>
      <c r="G768">
        <v>567.03</v>
      </c>
      <c r="H768">
        <v>26650.41</v>
      </c>
      <c r="I768">
        <v>16362.58</v>
      </c>
      <c r="J768">
        <v>10287.83</v>
      </c>
      <c r="K768">
        <v>0.38600000000000001</v>
      </c>
      <c r="L768" t="str">
        <f>VLOOKUP(C:C,Products!A:B,2,)</f>
        <v>Product 46</v>
      </c>
      <c r="M768" t="str">
        <f>VLOOKUP(C:C,Products!A:C,3,)</f>
        <v>Dairy</v>
      </c>
      <c r="N768" t="str">
        <f>VLOOKUP(B:B,Orders!A:C,3,)</f>
        <v>WH-NKR-004</v>
      </c>
      <c r="O768" s="10" t="str">
        <f>VLOOKUP(B:B,Orders!A:B,2,)</f>
        <v>CUST-000025</v>
      </c>
      <c r="P768" s="10" t="str">
        <f>VLOOKUP(OrderDetails!O:O,Customers!A:B,2,)</f>
        <v>Customer 25</v>
      </c>
      <c r="Q768" s="10" t="str">
        <f>VLOOKUP(O:O,Customers!A:C,3,)</f>
        <v>Mombasa</v>
      </c>
      <c r="R768" s="10">
        <f>VLOOKUP(OrderDetails!C:C,Inventory!B:F,5,)</f>
        <v>112797.36</v>
      </c>
      <c r="S768" s="10">
        <f>VLOOKUP(OrderDetails!B:B,Table8[[OrderID]:[DeliveryDays]],5,)</f>
        <v>5</v>
      </c>
    </row>
    <row r="769" spans="1:19" x14ac:dyDescent="0.25">
      <c r="A769" t="s">
        <v>2701</v>
      </c>
      <c r="B769" t="s">
        <v>580</v>
      </c>
      <c r="C769" t="s">
        <v>313</v>
      </c>
      <c r="D769">
        <v>45</v>
      </c>
      <c r="E769">
        <v>410.99</v>
      </c>
      <c r="F769">
        <v>593.6</v>
      </c>
      <c r="G769">
        <v>643.44000000000005</v>
      </c>
      <c r="H769">
        <v>28954.799999999999</v>
      </c>
      <c r="I769">
        <v>18494.55</v>
      </c>
      <c r="J769">
        <v>10460.25</v>
      </c>
      <c r="K769">
        <v>0.36130000000000001</v>
      </c>
      <c r="L769" t="str">
        <f>VLOOKUP(C:C,Products!A:B,2,)</f>
        <v>Product 68</v>
      </c>
      <c r="M769" t="str">
        <f>VLOOKUP(C:C,Products!A:C,3,)</f>
        <v>Frozen</v>
      </c>
      <c r="N769" t="str">
        <f>VLOOKUP(B:B,Orders!A:C,3,)</f>
        <v>WH-MSA-002</v>
      </c>
      <c r="O769" s="10" t="str">
        <f>VLOOKUP(B:B,Orders!A:B,2,)</f>
        <v>CUST-000077</v>
      </c>
      <c r="P769" s="10" t="str">
        <f>VLOOKUP(OrderDetails!O:O,Customers!A:B,2,)</f>
        <v>Customer 77</v>
      </c>
      <c r="Q769" s="10" t="str">
        <f>VLOOKUP(O:O,Customers!A:C,3,)</f>
        <v>Nairobi</v>
      </c>
      <c r="R769" s="10">
        <f>VLOOKUP(OrderDetails!C:C,Inventory!B:F,5,)</f>
        <v>159053.13</v>
      </c>
      <c r="S769" s="10">
        <f>VLOOKUP(OrderDetails!B:B,Table8[[OrderID]:[DeliveryDays]],5,)</f>
        <v>2</v>
      </c>
    </row>
    <row r="770" spans="1:19" x14ac:dyDescent="0.25">
      <c r="A770" t="s">
        <v>2702</v>
      </c>
      <c r="B770" t="s">
        <v>978</v>
      </c>
      <c r="C770" t="s">
        <v>227</v>
      </c>
      <c r="D770">
        <v>33</v>
      </c>
      <c r="E770">
        <v>255.23</v>
      </c>
      <c r="F770">
        <v>344.48</v>
      </c>
      <c r="G770">
        <v>376.65</v>
      </c>
      <c r="H770">
        <v>12429.45</v>
      </c>
      <c r="I770">
        <v>8422.59</v>
      </c>
      <c r="J770">
        <v>4006.86</v>
      </c>
      <c r="K770">
        <v>0.32240000000000002</v>
      </c>
      <c r="L770" t="str">
        <f>VLOOKUP(C:C,Products!A:B,2,)</f>
        <v>Product 25</v>
      </c>
      <c r="M770" t="str">
        <f>VLOOKUP(C:C,Products!A:C,3,)</f>
        <v>Dairy</v>
      </c>
      <c r="N770" t="str">
        <f>VLOOKUP(B:B,Orders!A:C,3,)</f>
        <v>WH-NKR-004</v>
      </c>
      <c r="O770" s="10" t="str">
        <f>VLOOKUP(B:B,Orders!A:B,2,)</f>
        <v>CUST-000040</v>
      </c>
      <c r="P770" s="10" t="str">
        <f>VLOOKUP(OrderDetails!O:O,Customers!A:B,2,)</f>
        <v>Customer 40</v>
      </c>
      <c r="Q770" s="10" t="str">
        <f>VLOOKUP(O:O,Customers!A:C,3,)</f>
        <v>Nairobi</v>
      </c>
      <c r="R770" s="10">
        <f>VLOOKUP(OrderDetails!C:C,Inventory!B:F,5,)</f>
        <v>118937.18</v>
      </c>
      <c r="S770" s="10">
        <f>VLOOKUP(OrderDetails!B:B,Table8[[OrderID]:[DeliveryDays]],5,)</f>
        <v>1</v>
      </c>
    </row>
    <row r="771" spans="1:19" x14ac:dyDescent="0.25">
      <c r="A771" t="s">
        <v>2703</v>
      </c>
      <c r="B771" t="s">
        <v>831</v>
      </c>
      <c r="C771" t="s">
        <v>279</v>
      </c>
      <c r="D771">
        <v>10</v>
      </c>
      <c r="E771">
        <v>486.31</v>
      </c>
      <c r="F771">
        <v>723.21</v>
      </c>
      <c r="G771">
        <v>742.84</v>
      </c>
      <c r="H771">
        <v>7428.4</v>
      </c>
      <c r="I771">
        <v>4863.1000000000004</v>
      </c>
      <c r="J771">
        <v>2565.3000000000002</v>
      </c>
      <c r="K771">
        <v>0.3453</v>
      </c>
      <c r="L771" t="str">
        <f>VLOOKUP(C:C,Products!A:B,2,)</f>
        <v>Product 51</v>
      </c>
      <c r="M771" t="str">
        <f>VLOOKUP(C:C,Products!A:C,3,)</f>
        <v>Beverages</v>
      </c>
      <c r="N771" t="str">
        <f>VLOOKUP(B:B,Orders!A:C,3,)</f>
        <v>WH-NRB-001</v>
      </c>
      <c r="O771" s="10" t="str">
        <f>VLOOKUP(B:B,Orders!A:B,2,)</f>
        <v>CUST-000013</v>
      </c>
      <c r="P771" s="10" t="str">
        <f>VLOOKUP(OrderDetails!O:O,Customers!A:B,2,)</f>
        <v>Customer 13</v>
      </c>
      <c r="Q771" s="10" t="str">
        <f>VLOOKUP(O:O,Customers!A:C,3,)</f>
        <v>Nakuru</v>
      </c>
      <c r="R771" s="10">
        <f>VLOOKUP(OrderDetails!C:C,Inventory!B:F,5,)</f>
        <v>231969.87</v>
      </c>
      <c r="S771" s="10">
        <f>VLOOKUP(OrderDetails!B:B,Table8[[OrderID]:[DeliveryDays]],5,)</f>
        <v>6</v>
      </c>
    </row>
    <row r="772" spans="1:19" x14ac:dyDescent="0.25">
      <c r="A772" t="s">
        <v>2704</v>
      </c>
      <c r="B772" t="s">
        <v>888</v>
      </c>
      <c r="C772" t="s">
        <v>202</v>
      </c>
      <c r="D772">
        <v>29</v>
      </c>
      <c r="E772">
        <v>424.6</v>
      </c>
      <c r="F772">
        <v>548.55999999999995</v>
      </c>
      <c r="G772">
        <v>586.84</v>
      </c>
      <c r="H772">
        <v>17018.36</v>
      </c>
      <c r="I772">
        <v>12313.4</v>
      </c>
      <c r="J772">
        <v>4704.96</v>
      </c>
      <c r="K772">
        <v>0.27650000000000002</v>
      </c>
      <c r="L772" t="str">
        <f>VLOOKUP(C:C,Products!A:B,2,)</f>
        <v>Product 13</v>
      </c>
      <c r="M772" t="str">
        <f>VLOOKUP(C:C,Products!A:C,3,)</f>
        <v>Household</v>
      </c>
      <c r="N772" t="str">
        <f>VLOOKUP(B:B,Orders!A:C,3,)</f>
        <v>WH-NRB-001</v>
      </c>
      <c r="O772" s="10" t="str">
        <f>VLOOKUP(B:B,Orders!A:B,2,)</f>
        <v>CUST-000078</v>
      </c>
      <c r="P772" s="10" t="str">
        <f>VLOOKUP(OrderDetails!O:O,Customers!A:B,2,)</f>
        <v>Customer 78</v>
      </c>
      <c r="Q772" s="10" t="str">
        <f>VLOOKUP(O:O,Customers!A:C,3,)</f>
        <v>Nakuru</v>
      </c>
      <c r="R772" s="10">
        <f>VLOOKUP(OrderDetails!C:C,Inventory!B:F,5,)</f>
        <v>195740.6</v>
      </c>
      <c r="S772" s="10">
        <f>VLOOKUP(OrderDetails!B:B,Table8[[OrderID]:[DeliveryDays]],5,)</f>
        <v>4</v>
      </c>
    </row>
    <row r="773" spans="1:19" x14ac:dyDescent="0.25">
      <c r="A773" t="s">
        <v>2705</v>
      </c>
      <c r="B773" t="s">
        <v>558</v>
      </c>
      <c r="C773" t="s">
        <v>383</v>
      </c>
      <c r="D773">
        <v>28</v>
      </c>
      <c r="E773">
        <v>191.46</v>
      </c>
      <c r="F773">
        <v>245.6</v>
      </c>
      <c r="G773">
        <v>268.85000000000002</v>
      </c>
      <c r="H773">
        <v>7527.8</v>
      </c>
      <c r="I773">
        <v>5360.88</v>
      </c>
      <c r="J773">
        <v>2166.92</v>
      </c>
      <c r="K773">
        <v>0.28789999999999999</v>
      </c>
      <c r="L773" t="str">
        <f>VLOOKUP(C:C,Products!A:B,2,)</f>
        <v>Product 103</v>
      </c>
      <c r="M773" t="str">
        <f>VLOOKUP(C:C,Products!A:C,3,)</f>
        <v>Dairy</v>
      </c>
      <c r="N773" t="str">
        <f>VLOOKUP(B:B,Orders!A:C,3,)</f>
        <v>WH-NKR-004</v>
      </c>
      <c r="O773" s="10" t="str">
        <f>VLOOKUP(B:B,Orders!A:B,2,)</f>
        <v>CUST-000075</v>
      </c>
      <c r="P773" s="10" t="str">
        <f>VLOOKUP(OrderDetails!O:O,Customers!A:B,2,)</f>
        <v>Customer 75</v>
      </c>
      <c r="Q773" s="10" t="str">
        <f>VLOOKUP(O:O,Customers!A:C,3,)</f>
        <v>Mombasa</v>
      </c>
      <c r="R773" s="10">
        <f>VLOOKUP(OrderDetails!C:C,Inventory!B:F,5,)</f>
        <v>55140.480000000003</v>
      </c>
      <c r="S773" s="10">
        <f>VLOOKUP(OrderDetails!B:B,Table8[[OrderID]:[DeliveryDays]],5,)</f>
        <v>6</v>
      </c>
    </row>
    <row r="774" spans="1:19" x14ac:dyDescent="0.25">
      <c r="A774" t="s">
        <v>2706</v>
      </c>
      <c r="B774" t="s">
        <v>1217</v>
      </c>
      <c r="C774" t="s">
        <v>265</v>
      </c>
      <c r="D774">
        <v>29</v>
      </c>
      <c r="E774">
        <v>459.19</v>
      </c>
      <c r="F774">
        <v>660.1</v>
      </c>
      <c r="G774">
        <v>642.07000000000005</v>
      </c>
      <c r="H774">
        <v>18620.03</v>
      </c>
      <c r="I774">
        <v>13316.51</v>
      </c>
      <c r="J774">
        <v>5303.52</v>
      </c>
      <c r="K774">
        <v>0.2848</v>
      </c>
      <c r="L774" t="str">
        <f>VLOOKUP(C:C,Products!A:B,2,)</f>
        <v>Product 44</v>
      </c>
      <c r="M774" t="str">
        <f>VLOOKUP(C:C,Products!A:C,3,)</f>
        <v>Dairy</v>
      </c>
      <c r="N774" t="str">
        <f>VLOOKUP(B:B,Orders!A:C,3,)</f>
        <v>WH-KSM-003</v>
      </c>
      <c r="O774" s="10" t="str">
        <f>VLOOKUP(B:B,Orders!A:B,2,)</f>
        <v>CUST-000032</v>
      </c>
      <c r="P774" s="10" t="str">
        <f>VLOOKUP(OrderDetails!O:O,Customers!A:B,2,)</f>
        <v>Customer 32</v>
      </c>
      <c r="Q774" s="10" t="str">
        <f>VLOOKUP(O:O,Customers!A:C,3,)</f>
        <v>Mombasa</v>
      </c>
      <c r="R774" s="10">
        <f>VLOOKUP(OrderDetails!C:C,Inventory!B:F,5,)</f>
        <v>22959.5</v>
      </c>
      <c r="S774" s="10">
        <f>VLOOKUP(OrderDetails!B:B,Table8[[OrderID]:[DeliveryDays]],5,)</f>
        <v>2</v>
      </c>
    </row>
    <row r="775" spans="1:19" x14ac:dyDescent="0.25">
      <c r="A775" t="s">
        <v>2707</v>
      </c>
      <c r="B775" t="s">
        <v>1300</v>
      </c>
      <c r="C775" t="s">
        <v>247</v>
      </c>
      <c r="D775">
        <v>20</v>
      </c>
      <c r="E775">
        <v>484.53</v>
      </c>
      <c r="F775">
        <v>772.81</v>
      </c>
      <c r="G775">
        <v>736.29</v>
      </c>
      <c r="H775">
        <v>14725.8</v>
      </c>
      <c r="I775">
        <v>9690.6</v>
      </c>
      <c r="J775">
        <v>5035.2</v>
      </c>
      <c r="K775">
        <v>0.34189999999999998</v>
      </c>
      <c r="L775" t="str">
        <f>VLOOKUP(C:C,Products!A:B,2,)</f>
        <v>Product 35</v>
      </c>
      <c r="M775" t="str">
        <f>VLOOKUP(C:C,Products!A:C,3,)</f>
        <v>Dairy</v>
      </c>
      <c r="N775" t="str">
        <f>VLOOKUP(B:B,Orders!A:C,3,)</f>
        <v>WH-NKR-004</v>
      </c>
      <c r="O775" s="10" t="str">
        <f>VLOOKUP(B:B,Orders!A:B,2,)</f>
        <v>CUST-000039</v>
      </c>
      <c r="P775" s="10" t="str">
        <f>VLOOKUP(OrderDetails!O:O,Customers!A:B,2,)</f>
        <v>Customer 39</v>
      </c>
      <c r="Q775" s="10" t="str">
        <f>VLOOKUP(O:O,Customers!A:C,3,)</f>
        <v>Mombasa</v>
      </c>
      <c r="R775" s="10">
        <f>VLOOKUP(OrderDetails!C:C,Inventory!B:F,5,)</f>
        <v>63957.96</v>
      </c>
      <c r="S775" s="10">
        <f>VLOOKUP(OrderDetails!B:B,Table8[[OrderID]:[DeliveryDays]],5,)</f>
        <v>1</v>
      </c>
    </row>
    <row r="776" spans="1:19" x14ac:dyDescent="0.25">
      <c r="A776" t="s">
        <v>2708</v>
      </c>
      <c r="B776" t="s">
        <v>510</v>
      </c>
      <c r="C776" t="s">
        <v>287</v>
      </c>
      <c r="D776">
        <v>20</v>
      </c>
      <c r="E776">
        <v>319.05</v>
      </c>
      <c r="F776">
        <v>470.86</v>
      </c>
      <c r="G776">
        <v>508.69</v>
      </c>
      <c r="H776">
        <v>10173.799999999999</v>
      </c>
      <c r="I776">
        <v>6381</v>
      </c>
      <c r="J776">
        <v>3792.8</v>
      </c>
      <c r="K776">
        <v>0.37280000000000002</v>
      </c>
      <c r="L776" t="str">
        <f>VLOOKUP(C:C,Products!A:B,2,)</f>
        <v>Product 55</v>
      </c>
      <c r="M776" t="str">
        <f>VLOOKUP(C:C,Products!A:C,3,)</f>
        <v>Beverages</v>
      </c>
      <c r="N776" t="str">
        <f>VLOOKUP(B:B,Orders!A:C,3,)</f>
        <v>WH-KSM-003</v>
      </c>
      <c r="O776" s="10" t="str">
        <f>VLOOKUP(B:B,Orders!A:B,2,)</f>
        <v>CUST-000054</v>
      </c>
      <c r="P776" s="10" t="str">
        <f>VLOOKUP(OrderDetails!O:O,Customers!A:B,2,)</f>
        <v>Customer 54</v>
      </c>
      <c r="Q776" s="10" t="str">
        <f>VLOOKUP(O:O,Customers!A:C,3,)</f>
        <v>Nakuru</v>
      </c>
      <c r="R776" s="10">
        <f>VLOOKUP(OrderDetails!C:C,Inventory!B:F,5,)</f>
        <v>62852.85</v>
      </c>
      <c r="S776" s="10">
        <f>VLOOKUP(OrderDetails!B:B,Table8[[OrderID]:[DeliveryDays]],5,)</f>
        <v>1</v>
      </c>
    </row>
    <row r="777" spans="1:19" x14ac:dyDescent="0.25">
      <c r="A777" t="s">
        <v>2709</v>
      </c>
      <c r="B777" t="s">
        <v>1849</v>
      </c>
      <c r="C777" t="s">
        <v>351</v>
      </c>
      <c r="D777">
        <v>10</v>
      </c>
      <c r="E777">
        <v>378.32</v>
      </c>
      <c r="F777">
        <v>486.34</v>
      </c>
      <c r="G777">
        <v>476.27</v>
      </c>
      <c r="H777">
        <v>4762.7</v>
      </c>
      <c r="I777">
        <v>3783.2</v>
      </c>
      <c r="J777">
        <v>979.5</v>
      </c>
      <c r="K777">
        <v>0.20569999999999999</v>
      </c>
      <c r="L777" t="str">
        <f>VLOOKUP(C:C,Products!A:B,2,)</f>
        <v>Product 87</v>
      </c>
      <c r="M777" t="str">
        <f>VLOOKUP(C:C,Products!A:C,3,)</f>
        <v>Snacks</v>
      </c>
      <c r="N777" t="str">
        <f>VLOOKUP(B:B,Orders!A:C,3,)</f>
        <v>WH-NKR-004</v>
      </c>
      <c r="O777" s="10" t="str">
        <f>VLOOKUP(B:B,Orders!A:B,2,)</f>
        <v>CUST-000048</v>
      </c>
      <c r="P777" s="10" t="str">
        <f>VLOOKUP(OrderDetails!O:O,Customers!A:B,2,)</f>
        <v>Customer 48</v>
      </c>
      <c r="Q777" s="10" t="str">
        <f>VLOOKUP(O:O,Customers!A:C,3,)</f>
        <v>Nairobi</v>
      </c>
      <c r="R777" s="10">
        <f>VLOOKUP(OrderDetails!C:C,Inventory!B:F,5,)</f>
        <v>133546.96</v>
      </c>
      <c r="S777" s="10">
        <f>VLOOKUP(OrderDetails!B:B,Table8[[OrderID]:[DeliveryDays]],5,)</f>
        <v>3</v>
      </c>
    </row>
    <row r="778" spans="1:19" x14ac:dyDescent="0.25">
      <c r="A778" t="s">
        <v>2710</v>
      </c>
      <c r="B778" t="s">
        <v>1180</v>
      </c>
      <c r="C778" t="s">
        <v>193</v>
      </c>
      <c r="D778">
        <v>41</v>
      </c>
      <c r="E778">
        <v>320.5</v>
      </c>
      <c r="F778">
        <v>401.4</v>
      </c>
      <c r="G778">
        <v>383.89</v>
      </c>
      <c r="H778">
        <v>15739.49</v>
      </c>
      <c r="I778">
        <v>13140.5</v>
      </c>
      <c r="J778">
        <v>2598.9899999999998</v>
      </c>
      <c r="K778">
        <v>0.1651</v>
      </c>
      <c r="L778" t="str">
        <f>VLOOKUP(C:C,Products!A:B,2,)</f>
        <v>Product 9</v>
      </c>
      <c r="M778" t="str">
        <f>VLOOKUP(C:C,Products!A:C,3,)</f>
        <v>Beverages</v>
      </c>
      <c r="N778" t="str">
        <f>VLOOKUP(B:B,Orders!A:C,3,)</f>
        <v>WH-MSA-002</v>
      </c>
      <c r="O778" s="10" t="str">
        <f>VLOOKUP(B:B,Orders!A:B,2,)</f>
        <v>CUST-000017</v>
      </c>
      <c r="P778" s="10" t="str">
        <f>VLOOKUP(OrderDetails!O:O,Customers!A:B,2,)</f>
        <v>Customer 17</v>
      </c>
      <c r="Q778" s="10" t="str">
        <f>VLOOKUP(O:O,Customers!A:C,3,)</f>
        <v>Eldoret</v>
      </c>
      <c r="R778" s="10">
        <f>VLOOKUP(OrderDetails!C:C,Inventory!B:F,5,)</f>
        <v>85253</v>
      </c>
      <c r="S778" s="10">
        <f>VLOOKUP(OrderDetails!B:B,Table8[[OrderID]:[DeliveryDays]],5,)</f>
        <v>6</v>
      </c>
    </row>
    <row r="779" spans="1:19" x14ac:dyDescent="0.25">
      <c r="A779" t="s">
        <v>2711</v>
      </c>
      <c r="B779" t="s">
        <v>1054</v>
      </c>
      <c r="C779" t="s">
        <v>176</v>
      </c>
      <c r="D779">
        <v>25</v>
      </c>
      <c r="E779">
        <v>477.82</v>
      </c>
      <c r="F779">
        <v>747.13</v>
      </c>
      <c r="G779">
        <v>727.72</v>
      </c>
      <c r="H779">
        <v>18193</v>
      </c>
      <c r="I779">
        <v>11945.5</v>
      </c>
      <c r="J779">
        <v>6247.5</v>
      </c>
      <c r="K779">
        <v>0.34339999999999998</v>
      </c>
      <c r="L779" t="str">
        <f>VLOOKUP(C:C,Products!A:B,2,)</f>
        <v>Product 2</v>
      </c>
      <c r="M779" t="str">
        <f>VLOOKUP(C:C,Products!A:C,3,)</f>
        <v>Household</v>
      </c>
      <c r="N779" t="str">
        <f>VLOOKUP(B:B,Orders!A:C,3,)</f>
        <v>WH-NRB-001</v>
      </c>
      <c r="O779" s="10" t="str">
        <f>VLOOKUP(B:B,Orders!A:B,2,)</f>
        <v>CUST-000034</v>
      </c>
      <c r="P779" s="10" t="str">
        <f>VLOOKUP(OrderDetails!O:O,Customers!A:B,2,)</f>
        <v>Customer 34</v>
      </c>
      <c r="Q779" s="10" t="str">
        <f>VLOOKUP(O:O,Customers!A:C,3,)</f>
        <v>Mombasa</v>
      </c>
      <c r="R779" s="10">
        <f>VLOOKUP(OrderDetails!C:C,Inventory!B:F,5,)</f>
        <v>45392.9</v>
      </c>
      <c r="S779" s="10">
        <f>VLOOKUP(OrderDetails!B:B,Table8[[OrderID]:[DeliveryDays]],5,)</f>
        <v>6</v>
      </c>
    </row>
    <row r="780" spans="1:19" x14ac:dyDescent="0.25">
      <c r="A780" t="s">
        <v>2712</v>
      </c>
      <c r="B780" t="s">
        <v>1559</v>
      </c>
      <c r="C780" t="s">
        <v>299</v>
      </c>
      <c r="D780">
        <v>8</v>
      </c>
      <c r="E780">
        <v>224.9</v>
      </c>
      <c r="F780">
        <v>307.97000000000003</v>
      </c>
      <c r="G780">
        <v>310.32</v>
      </c>
      <c r="H780">
        <v>2482.56</v>
      </c>
      <c r="I780">
        <v>1799.2</v>
      </c>
      <c r="J780">
        <v>683.36</v>
      </c>
      <c r="K780">
        <v>0.27529999999999999</v>
      </c>
      <c r="L780" t="str">
        <f>VLOOKUP(C:C,Products!A:B,2,)</f>
        <v>Product 61</v>
      </c>
      <c r="M780" t="str">
        <f>VLOOKUP(C:C,Products!A:C,3,)</f>
        <v>Dairy</v>
      </c>
      <c r="N780" t="str">
        <f>VLOOKUP(B:B,Orders!A:C,3,)</f>
        <v>WH-KSM-003</v>
      </c>
      <c r="O780" s="10" t="str">
        <f>VLOOKUP(B:B,Orders!A:B,2,)</f>
        <v>CUST-000054</v>
      </c>
      <c r="P780" s="10" t="str">
        <f>VLOOKUP(OrderDetails!O:O,Customers!A:B,2,)</f>
        <v>Customer 54</v>
      </c>
      <c r="Q780" s="10" t="str">
        <f>VLOOKUP(O:O,Customers!A:C,3,)</f>
        <v>Nakuru</v>
      </c>
      <c r="R780" s="10">
        <f>VLOOKUP(OrderDetails!C:C,Inventory!B:F,5,)</f>
        <v>11245</v>
      </c>
      <c r="S780" s="10">
        <f>VLOOKUP(OrderDetails!B:B,Table8[[OrderID]:[DeliveryDays]],5,)</f>
        <v>2</v>
      </c>
    </row>
    <row r="781" spans="1:19" x14ac:dyDescent="0.25">
      <c r="A781" t="s">
        <v>2713</v>
      </c>
      <c r="B781" t="s">
        <v>647</v>
      </c>
      <c r="C781" t="s">
        <v>413</v>
      </c>
      <c r="D781">
        <v>38</v>
      </c>
      <c r="E781">
        <v>133.96</v>
      </c>
      <c r="F781">
        <v>168.59</v>
      </c>
      <c r="G781">
        <v>165.71</v>
      </c>
      <c r="H781">
        <v>6296.98</v>
      </c>
      <c r="I781">
        <v>5090.4799999999996</v>
      </c>
      <c r="J781">
        <v>1206.5</v>
      </c>
      <c r="K781">
        <v>0.19159999999999999</v>
      </c>
      <c r="L781" t="str">
        <f>VLOOKUP(C:C,Products!A:B,2,)</f>
        <v>Product 118</v>
      </c>
      <c r="M781" t="str">
        <f>VLOOKUP(C:C,Products!A:C,3,)</f>
        <v>Household</v>
      </c>
      <c r="N781" t="str">
        <f>VLOOKUP(B:B,Orders!A:C,3,)</f>
        <v>WH-KSM-003</v>
      </c>
      <c r="O781" s="10" t="str">
        <f>VLOOKUP(B:B,Orders!A:B,2,)</f>
        <v>CUST-000014</v>
      </c>
      <c r="P781" s="10" t="str">
        <f>VLOOKUP(OrderDetails!O:O,Customers!A:B,2,)</f>
        <v>Customer 14</v>
      </c>
      <c r="Q781" s="10" t="str">
        <f>VLOOKUP(O:O,Customers!A:C,3,)</f>
        <v>Eldoret</v>
      </c>
      <c r="R781" s="10">
        <f>VLOOKUP(OrderDetails!C:C,Inventory!B:F,5,)</f>
        <v>48091.64</v>
      </c>
      <c r="S781" s="10">
        <f>VLOOKUP(OrderDetails!B:B,Table8[[OrderID]:[DeliveryDays]],5,)</f>
        <v>3</v>
      </c>
    </row>
    <row r="782" spans="1:19" x14ac:dyDescent="0.25">
      <c r="A782" t="s">
        <v>2714</v>
      </c>
      <c r="B782" t="s">
        <v>979</v>
      </c>
      <c r="C782" t="s">
        <v>259</v>
      </c>
      <c r="D782">
        <v>32</v>
      </c>
      <c r="E782">
        <v>104.92</v>
      </c>
      <c r="F782">
        <v>144.66</v>
      </c>
      <c r="G782">
        <v>144.05000000000001</v>
      </c>
      <c r="H782">
        <v>4609.6000000000004</v>
      </c>
      <c r="I782">
        <v>3357.44</v>
      </c>
      <c r="J782">
        <v>1252.1600000000001</v>
      </c>
      <c r="K782">
        <v>0.27160000000000001</v>
      </c>
      <c r="L782" t="str">
        <f>VLOOKUP(C:C,Products!A:B,2,)</f>
        <v>Product 41</v>
      </c>
      <c r="M782" t="str">
        <f>VLOOKUP(C:C,Products!A:C,3,)</f>
        <v>Household</v>
      </c>
      <c r="N782" t="str">
        <f>VLOOKUP(B:B,Orders!A:C,3,)</f>
        <v>WH-MSA-002</v>
      </c>
      <c r="O782" s="10" t="str">
        <f>VLOOKUP(B:B,Orders!A:B,2,)</f>
        <v>CUST-000015</v>
      </c>
      <c r="P782" s="10" t="str">
        <f>VLOOKUP(OrderDetails!O:O,Customers!A:B,2,)</f>
        <v>Customer 15</v>
      </c>
      <c r="Q782" s="10" t="str">
        <f>VLOOKUP(O:O,Customers!A:C,3,)</f>
        <v>Nairobi</v>
      </c>
      <c r="R782" s="10">
        <f>VLOOKUP(OrderDetails!C:C,Inventory!B:F,5,)</f>
        <v>9757.56</v>
      </c>
      <c r="S782" s="10">
        <f>VLOOKUP(OrderDetails!B:B,Table8[[OrderID]:[DeliveryDays]],5,)</f>
        <v>2</v>
      </c>
    </row>
    <row r="783" spans="1:19" x14ac:dyDescent="0.25">
      <c r="A783" t="s">
        <v>2715</v>
      </c>
      <c r="B783" t="s">
        <v>1818</v>
      </c>
      <c r="C783" t="s">
        <v>265</v>
      </c>
      <c r="D783">
        <v>42</v>
      </c>
      <c r="E783">
        <v>459.19</v>
      </c>
      <c r="F783">
        <v>660.1</v>
      </c>
      <c r="G783">
        <v>723.66</v>
      </c>
      <c r="H783">
        <v>30393.72</v>
      </c>
      <c r="I783">
        <v>19285.98</v>
      </c>
      <c r="J783">
        <v>11107.74</v>
      </c>
      <c r="K783">
        <v>0.36549999999999999</v>
      </c>
      <c r="L783" t="str">
        <f>VLOOKUP(C:C,Products!A:B,2,)</f>
        <v>Product 44</v>
      </c>
      <c r="M783" t="str">
        <f>VLOOKUP(C:C,Products!A:C,3,)</f>
        <v>Dairy</v>
      </c>
      <c r="N783" t="str">
        <f>VLOOKUP(B:B,Orders!A:C,3,)</f>
        <v>WH-MSA-002</v>
      </c>
      <c r="O783" s="10" t="str">
        <f>VLOOKUP(B:B,Orders!A:B,2,)</f>
        <v>CUST-000021</v>
      </c>
      <c r="P783" s="10" t="str">
        <f>VLOOKUP(OrderDetails!O:O,Customers!A:B,2,)</f>
        <v>Customer 21</v>
      </c>
      <c r="Q783" s="10" t="str">
        <f>VLOOKUP(O:O,Customers!A:C,3,)</f>
        <v>Eldoret</v>
      </c>
      <c r="R783" s="10">
        <f>VLOOKUP(OrderDetails!C:C,Inventory!B:F,5,)</f>
        <v>22959.5</v>
      </c>
      <c r="S783" s="10">
        <f>VLOOKUP(OrderDetails!B:B,Table8[[OrderID]:[DeliveryDays]],5,)</f>
        <v>2</v>
      </c>
    </row>
    <row r="784" spans="1:19" x14ac:dyDescent="0.25">
      <c r="A784" t="s">
        <v>2716</v>
      </c>
      <c r="B784" t="s">
        <v>1597</v>
      </c>
      <c r="C784" t="s">
        <v>305</v>
      </c>
      <c r="D784">
        <v>45</v>
      </c>
      <c r="E784">
        <v>210.54</v>
      </c>
      <c r="F784">
        <v>327.83</v>
      </c>
      <c r="G784">
        <v>346.08</v>
      </c>
      <c r="H784">
        <v>15573.6</v>
      </c>
      <c r="I784">
        <v>9474.2999999999993</v>
      </c>
      <c r="J784">
        <v>6099.3</v>
      </c>
      <c r="K784">
        <v>0.3916</v>
      </c>
      <c r="L784" t="str">
        <f>VLOOKUP(C:C,Products!A:B,2,)</f>
        <v>Product 64</v>
      </c>
      <c r="M784" t="str">
        <f>VLOOKUP(C:C,Products!A:C,3,)</f>
        <v>Produce</v>
      </c>
      <c r="N784" t="str">
        <f>VLOOKUP(B:B,Orders!A:C,3,)</f>
        <v>WH-NKR-004</v>
      </c>
      <c r="O784" s="10" t="str">
        <f>VLOOKUP(B:B,Orders!A:B,2,)</f>
        <v>CUST-000004</v>
      </c>
      <c r="P784" s="10" t="str">
        <f>VLOOKUP(OrderDetails!O:O,Customers!A:B,2,)</f>
        <v>Customer 4</v>
      </c>
      <c r="Q784" s="10" t="str">
        <f>VLOOKUP(O:O,Customers!A:C,3,)</f>
        <v>Eldoret</v>
      </c>
      <c r="R784" s="10">
        <f>VLOOKUP(OrderDetails!C:C,Inventory!B:F,5,)</f>
        <v>34528.559999999998</v>
      </c>
      <c r="S784" s="10">
        <f>VLOOKUP(OrderDetails!B:B,Table8[[OrderID]:[DeliveryDays]],5,)</f>
        <v>5</v>
      </c>
    </row>
    <row r="785" spans="1:19" x14ac:dyDescent="0.25">
      <c r="A785" t="s">
        <v>2717</v>
      </c>
      <c r="B785" t="s">
        <v>538</v>
      </c>
      <c r="C785" t="s">
        <v>239</v>
      </c>
      <c r="D785">
        <v>32</v>
      </c>
      <c r="E785">
        <v>323.39999999999998</v>
      </c>
      <c r="F785">
        <v>507.06</v>
      </c>
      <c r="G785">
        <v>535.88</v>
      </c>
      <c r="H785">
        <v>17148.16</v>
      </c>
      <c r="I785">
        <v>10348.799999999999</v>
      </c>
      <c r="J785">
        <v>6799.36</v>
      </c>
      <c r="K785">
        <v>0.39650000000000002</v>
      </c>
      <c r="L785" t="str">
        <f>VLOOKUP(C:C,Products!A:B,2,)</f>
        <v>Product 31</v>
      </c>
      <c r="M785" t="str">
        <f>VLOOKUP(C:C,Products!A:C,3,)</f>
        <v>Household</v>
      </c>
      <c r="N785" t="str">
        <f>VLOOKUP(B:B,Orders!A:C,3,)</f>
        <v>WH-NKR-004</v>
      </c>
      <c r="O785" s="10" t="str">
        <f>VLOOKUP(B:B,Orders!A:B,2,)</f>
        <v>CUST-000061</v>
      </c>
      <c r="P785" s="10" t="str">
        <f>VLOOKUP(OrderDetails!O:O,Customers!A:B,2,)</f>
        <v>Customer 61</v>
      </c>
      <c r="Q785" s="10" t="str">
        <f>VLOOKUP(O:O,Customers!A:C,3,)</f>
        <v>Eldoret</v>
      </c>
      <c r="R785" s="10">
        <f>VLOOKUP(OrderDetails!C:C,Inventory!B:F,5,)</f>
        <v>78909.600000000006</v>
      </c>
      <c r="S785" s="10">
        <f>VLOOKUP(OrderDetails!B:B,Table8[[OrderID]:[DeliveryDays]],5,)</f>
        <v>1</v>
      </c>
    </row>
    <row r="786" spans="1:19" x14ac:dyDescent="0.25">
      <c r="A786" t="s">
        <v>2718</v>
      </c>
      <c r="B786" t="s">
        <v>1041</v>
      </c>
      <c r="C786" t="s">
        <v>393</v>
      </c>
      <c r="D786">
        <v>21</v>
      </c>
      <c r="E786">
        <v>390</v>
      </c>
      <c r="F786">
        <v>541.16</v>
      </c>
      <c r="G786">
        <v>521.79</v>
      </c>
      <c r="H786">
        <v>10957.59</v>
      </c>
      <c r="I786">
        <v>8190</v>
      </c>
      <c r="J786">
        <v>2767.59</v>
      </c>
      <c r="K786">
        <v>0.25259999999999999</v>
      </c>
      <c r="L786" t="str">
        <f>VLOOKUP(C:C,Products!A:B,2,)</f>
        <v>Product 108</v>
      </c>
      <c r="M786" t="str">
        <f>VLOOKUP(C:C,Products!A:C,3,)</f>
        <v>Household</v>
      </c>
      <c r="N786" t="str">
        <f>VLOOKUP(B:B,Orders!A:C,3,)</f>
        <v>WH-NKR-004</v>
      </c>
      <c r="O786" s="10" t="str">
        <f>VLOOKUP(B:B,Orders!A:B,2,)</f>
        <v>CUST-000066</v>
      </c>
      <c r="P786" s="10" t="str">
        <f>VLOOKUP(OrderDetails!O:O,Customers!A:B,2,)</f>
        <v>Customer 66</v>
      </c>
      <c r="Q786" s="10" t="str">
        <f>VLOOKUP(O:O,Customers!A:C,3,)</f>
        <v>Kisumu</v>
      </c>
      <c r="R786" s="10">
        <f>VLOOKUP(OrderDetails!C:C,Inventory!B:F,5,)</f>
        <v>56160</v>
      </c>
      <c r="S786" s="10">
        <f>VLOOKUP(OrderDetails!B:B,Table8[[OrderID]:[DeliveryDays]],5,)</f>
        <v>1</v>
      </c>
    </row>
    <row r="787" spans="1:19" x14ac:dyDescent="0.25">
      <c r="A787" t="s">
        <v>2719</v>
      </c>
      <c r="B787" t="s">
        <v>1350</v>
      </c>
      <c r="C787" t="s">
        <v>271</v>
      </c>
      <c r="D787">
        <v>18</v>
      </c>
      <c r="E787">
        <v>190.27</v>
      </c>
      <c r="F787">
        <v>259.2</v>
      </c>
      <c r="G787">
        <v>274.7</v>
      </c>
      <c r="H787">
        <v>4944.6000000000004</v>
      </c>
      <c r="I787">
        <v>3424.86</v>
      </c>
      <c r="J787">
        <v>1519.74</v>
      </c>
      <c r="K787">
        <v>0.30740000000000001</v>
      </c>
      <c r="L787" t="str">
        <f>VLOOKUP(C:C,Products!A:B,2,)</f>
        <v>Product 47</v>
      </c>
      <c r="M787" t="str">
        <f>VLOOKUP(C:C,Products!A:C,3,)</f>
        <v>Beverages</v>
      </c>
      <c r="N787" t="str">
        <f>VLOOKUP(B:B,Orders!A:C,3,)</f>
        <v>WH-MSA-002</v>
      </c>
      <c r="O787" s="10" t="str">
        <f>VLOOKUP(B:B,Orders!A:B,2,)</f>
        <v>CUST-000040</v>
      </c>
      <c r="P787" s="10" t="str">
        <f>VLOOKUP(OrderDetails!O:O,Customers!A:B,2,)</f>
        <v>Customer 40</v>
      </c>
      <c r="Q787" s="10" t="str">
        <f>VLOOKUP(O:O,Customers!A:C,3,)</f>
        <v>Nairobi</v>
      </c>
      <c r="R787" s="10">
        <f>VLOOKUP(OrderDetails!C:C,Inventory!B:F,5,)</f>
        <v>79723.13</v>
      </c>
      <c r="S787" s="10">
        <f>VLOOKUP(OrderDetails!B:B,Table8[[OrderID]:[DeliveryDays]],5,)</f>
        <v>2</v>
      </c>
    </row>
    <row r="788" spans="1:19" x14ac:dyDescent="0.25">
      <c r="A788" t="s">
        <v>2720</v>
      </c>
      <c r="B788" t="s">
        <v>901</v>
      </c>
      <c r="C788" t="s">
        <v>176</v>
      </c>
      <c r="D788">
        <v>11</v>
      </c>
      <c r="E788">
        <v>477.82</v>
      </c>
      <c r="F788">
        <v>747.13</v>
      </c>
      <c r="G788">
        <v>792.63</v>
      </c>
      <c r="H788">
        <v>8718.93</v>
      </c>
      <c r="I788">
        <v>5256.02</v>
      </c>
      <c r="J788">
        <v>3462.91</v>
      </c>
      <c r="K788">
        <v>0.3972</v>
      </c>
      <c r="L788" t="str">
        <f>VLOOKUP(C:C,Products!A:B,2,)</f>
        <v>Product 2</v>
      </c>
      <c r="M788" t="str">
        <f>VLOOKUP(C:C,Products!A:C,3,)</f>
        <v>Household</v>
      </c>
      <c r="N788" t="str">
        <f>VLOOKUP(B:B,Orders!A:C,3,)</f>
        <v>WH-NKR-004</v>
      </c>
      <c r="O788" s="10" t="str">
        <f>VLOOKUP(B:B,Orders!A:B,2,)</f>
        <v>CUST-000015</v>
      </c>
      <c r="P788" s="10" t="str">
        <f>VLOOKUP(OrderDetails!O:O,Customers!A:B,2,)</f>
        <v>Customer 15</v>
      </c>
      <c r="Q788" s="10" t="str">
        <f>VLOOKUP(O:O,Customers!A:C,3,)</f>
        <v>Nairobi</v>
      </c>
      <c r="R788" s="10">
        <f>VLOOKUP(OrderDetails!C:C,Inventory!B:F,5,)</f>
        <v>45392.9</v>
      </c>
      <c r="S788" s="10">
        <f>VLOOKUP(OrderDetails!B:B,Table8[[OrderID]:[DeliveryDays]],5,)</f>
        <v>1</v>
      </c>
    </row>
    <row r="789" spans="1:19" x14ac:dyDescent="0.25">
      <c r="A789" t="s">
        <v>2721</v>
      </c>
      <c r="B789" t="s">
        <v>1262</v>
      </c>
      <c r="C789" t="s">
        <v>369</v>
      </c>
      <c r="D789">
        <v>26</v>
      </c>
      <c r="E789">
        <v>272.20999999999998</v>
      </c>
      <c r="F789">
        <v>362.87</v>
      </c>
      <c r="G789">
        <v>380.64</v>
      </c>
      <c r="H789">
        <v>9896.64</v>
      </c>
      <c r="I789">
        <v>7077.46</v>
      </c>
      <c r="J789">
        <v>2819.18</v>
      </c>
      <c r="K789">
        <v>0.28489999999999999</v>
      </c>
      <c r="L789" t="str">
        <f>VLOOKUP(C:C,Products!A:B,2,)</f>
        <v>Product 96</v>
      </c>
      <c r="M789" t="str">
        <f>VLOOKUP(C:C,Products!A:C,3,)</f>
        <v>Snacks</v>
      </c>
      <c r="N789" t="str">
        <f>VLOOKUP(B:B,Orders!A:C,3,)</f>
        <v>WH-MSA-002</v>
      </c>
      <c r="O789" s="10" t="str">
        <f>VLOOKUP(B:B,Orders!A:B,2,)</f>
        <v>CUST-000032</v>
      </c>
      <c r="P789" s="10" t="str">
        <f>VLOOKUP(OrderDetails!O:O,Customers!A:B,2,)</f>
        <v>Customer 32</v>
      </c>
      <c r="Q789" s="10" t="str">
        <f>VLOOKUP(O:O,Customers!A:C,3,)</f>
        <v>Mombasa</v>
      </c>
      <c r="R789" s="10">
        <f>VLOOKUP(OrderDetails!C:C,Inventory!B:F,5,)</f>
        <v>49270.01</v>
      </c>
      <c r="S789" s="10">
        <f>VLOOKUP(OrderDetails!B:B,Table8[[OrderID]:[DeliveryDays]],5,)</f>
        <v>2</v>
      </c>
    </row>
    <row r="790" spans="1:19" x14ac:dyDescent="0.25">
      <c r="A790" t="s">
        <v>2722</v>
      </c>
      <c r="B790" t="s">
        <v>697</v>
      </c>
      <c r="C790" t="s">
        <v>341</v>
      </c>
      <c r="D790">
        <v>5</v>
      </c>
      <c r="E790">
        <v>330.48</v>
      </c>
      <c r="F790">
        <v>422.83</v>
      </c>
      <c r="G790">
        <v>416.18</v>
      </c>
      <c r="H790">
        <v>2080.9</v>
      </c>
      <c r="I790">
        <v>1652.4</v>
      </c>
      <c r="J790">
        <v>428.5</v>
      </c>
      <c r="K790">
        <v>0.2059</v>
      </c>
      <c r="L790" t="str">
        <f>VLOOKUP(C:C,Products!A:B,2,)</f>
        <v>Product 82</v>
      </c>
      <c r="M790" t="str">
        <f>VLOOKUP(C:C,Products!A:C,3,)</f>
        <v>Frozen</v>
      </c>
      <c r="N790" t="str">
        <f>VLOOKUP(B:B,Orders!A:C,3,)</f>
        <v>WH-NKR-004</v>
      </c>
      <c r="O790" s="10" t="str">
        <f>VLOOKUP(B:B,Orders!A:B,2,)</f>
        <v>CUST-000019</v>
      </c>
      <c r="P790" s="10" t="str">
        <f>VLOOKUP(OrderDetails!O:O,Customers!A:B,2,)</f>
        <v>Customer 19</v>
      </c>
      <c r="Q790" s="10" t="str">
        <f>VLOOKUP(O:O,Customers!A:C,3,)</f>
        <v>Mombasa</v>
      </c>
      <c r="R790" s="10">
        <f>VLOOKUP(OrderDetails!C:C,Inventory!B:F,5,)</f>
        <v>69070.320000000007</v>
      </c>
      <c r="S790" s="10">
        <f>VLOOKUP(OrderDetails!B:B,Table8[[OrderID]:[DeliveryDays]],5,)</f>
        <v>5</v>
      </c>
    </row>
    <row r="791" spans="1:19" x14ac:dyDescent="0.25">
      <c r="A791" t="s">
        <v>2723</v>
      </c>
      <c r="B791" t="s">
        <v>847</v>
      </c>
      <c r="C791" t="s">
        <v>331</v>
      </c>
      <c r="D791">
        <v>33</v>
      </c>
      <c r="E791">
        <v>397.07</v>
      </c>
      <c r="F791">
        <v>597.23</v>
      </c>
      <c r="G791">
        <v>605.27</v>
      </c>
      <c r="H791">
        <v>19973.91</v>
      </c>
      <c r="I791">
        <v>13103.31</v>
      </c>
      <c r="J791">
        <v>6870.6</v>
      </c>
      <c r="K791">
        <v>0.34399999999999997</v>
      </c>
      <c r="L791" t="str">
        <f>VLOOKUP(C:C,Products!A:B,2,)</f>
        <v>Product 77</v>
      </c>
      <c r="M791" t="str">
        <f>VLOOKUP(C:C,Products!A:C,3,)</f>
        <v>Household</v>
      </c>
      <c r="N791" t="str">
        <f>VLOOKUP(B:B,Orders!A:C,3,)</f>
        <v>WH-MSA-002</v>
      </c>
      <c r="O791" s="10" t="str">
        <f>VLOOKUP(B:B,Orders!A:B,2,)</f>
        <v>CUST-000060</v>
      </c>
      <c r="P791" s="10" t="str">
        <f>VLOOKUP(OrderDetails!O:O,Customers!A:B,2,)</f>
        <v>Customer 60</v>
      </c>
      <c r="Q791" s="10" t="str">
        <f>VLOOKUP(O:O,Customers!A:C,3,)</f>
        <v>Nakuru</v>
      </c>
      <c r="R791" s="10">
        <f>VLOOKUP(OrderDetails!C:C,Inventory!B:F,5,)</f>
        <v>153269.01999999999</v>
      </c>
      <c r="S791" s="10">
        <f>VLOOKUP(OrderDetails!B:B,Table8[[OrderID]:[DeliveryDays]],5,)</f>
        <v>4</v>
      </c>
    </row>
    <row r="792" spans="1:19" x14ac:dyDescent="0.25">
      <c r="A792" t="s">
        <v>2724</v>
      </c>
      <c r="B792" t="s">
        <v>1133</v>
      </c>
      <c r="C792" t="s">
        <v>397</v>
      </c>
      <c r="D792">
        <v>35</v>
      </c>
      <c r="E792">
        <v>84.64</v>
      </c>
      <c r="F792">
        <v>124.5</v>
      </c>
      <c r="G792">
        <v>134.08000000000001</v>
      </c>
      <c r="H792">
        <v>4692.8</v>
      </c>
      <c r="I792">
        <v>2962.4</v>
      </c>
      <c r="J792">
        <v>1730.4</v>
      </c>
      <c r="K792">
        <v>0.36870000000000003</v>
      </c>
      <c r="L792" t="str">
        <f>VLOOKUP(C:C,Products!A:B,2,)</f>
        <v>Product 110</v>
      </c>
      <c r="M792" t="str">
        <f>VLOOKUP(C:C,Products!A:C,3,)</f>
        <v>Snacks</v>
      </c>
      <c r="N792" t="str">
        <f>VLOOKUP(B:B,Orders!A:C,3,)</f>
        <v>WH-MSA-002</v>
      </c>
      <c r="O792" s="10" t="str">
        <f>VLOOKUP(B:B,Orders!A:B,2,)</f>
        <v>CUST-000076</v>
      </c>
      <c r="P792" s="10" t="str">
        <f>VLOOKUP(OrderDetails!O:O,Customers!A:B,2,)</f>
        <v>Customer 76</v>
      </c>
      <c r="Q792" s="10" t="str">
        <f>VLOOKUP(O:O,Customers!A:C,3,)</f>
        <v>Kisumu</v>
      </c>
      <c r="R792" s="10">
        <f>VLOOKUP(OrderDetails!C:C,Inventory!B:F,5,)</f>
        <v>34279.199999999997</v>
      </c>
      <c r="S792" s="10">
        <f>VLOOKUP(OrderDetails!B:B,Table8[[OrderID]:[DeliveryDays]],5,)</f>
        <v>6</v>
      </c>
    </row>
    <row r="793" spans="1:19" x14ac:dyDescent="0.25">
      <c r="A793" t="s">
        <v>2725</v>
      </c>
      <c r="B793" t="s">
        <v>1817</v>
      </c>
      <c r="C793" t="s">
        <v>315</v>
      </c>
      <c r="D793">
        <v>34</v>
      </c>
      <c r="E793">
        <v>83.55</v>
      </c>
      <c r="F793">
        <v>119.93</v>
      </c>
      <c r="G793">
        <v>125.99</v>
      </c>
      <c r="H793">
        <v>4283.66</v>
      </c>
      <c r="I793">
        <v>2840.7</v>
      </c>
      <c r="J793">
        <v>1442.96</v>
      </c>
      <c r="K793">
        <v>0.33689999999999998</v>
      </c>
      <c r="L793" t="str">
        <f>VLOOKUP(C:C,Products!A:B,2,)</f>
        <v>Product 69</v>
      </c>
      <c r="M793" t="str">
        <f>VLOOKUP(C:C,Products!A:C,3,)</f>
        <v>Household</v>
      </c>
      <c r="N793" t="str">
        <f>VLOOKUP(B:B,Orders!A:C,3,)</f>
        <v>WH-KSM-003</v>
      </c>
      <c r="O793" s="10" t="str">
        <f>VLOOKUP(B:B,Orders!A:B,2,)</f>
        <v>CUST-000015</v>
      </c>
      <c r="P793" s="10" t="str">
        <f>VLOOKUP(OrderDetails!O:O,Customers!A:B,2,)</f>
        <v>Customer 15</v>
      </c>
      <c r="Q793" s="10" t="str">
        <f>VLOOKUP(O:O,Customers!A:C,3,)</f>
        <v>Nairobi</v>
      </c>
      <c r="R793" s="10">
        <f>VLOOKUP(OrderDetails!C:C,Inventory!B:F,5,)</f>
        <v>24730.799999999999</v>
      </c>
      <c r="S793" s="10">
        <f>VLOOKUP(OrderDetails!B:B,Table8[[OrderID]:[DeliveryDays]],5,)</f>
        <v>6</v>
      </c>
    </row>
    <row r="794" spans="1:19" x14ac:dyDescent="0.25">
      <c r="A794" t="s">
        <v>2726</v>
      </c>
      <c r="B794" t="s">
        <v>1730</v>
      </c>
      <c r="C794" t="s">
        <v>293</v>
      </c>
      <c r="D794">
        <v>19</v>
      </c>
      <c r="E794">
        <v>138.19</v>
      </c>
      <c r="F794">
        <v>191.44</v>
      </c>
      <c r="G794">
        <v>202.91</v>
      </c>
      <c r="H794">
        <v>3855.29</v>
      </c>
      <c r="I794">
        <v>2625.61</v>
      </c>
      <c r="J794">
        <v>1229.68</v>
      </c>
      <c r="K794">
        <v>0.31900000000000001</v>
      </c>
      <c r="L794" t="str">
        <f>VLOOKUP(C:C,Products!A:B,2,)</f>
        <v>Product 58</v>
      </c>
      <c r="M794" t="str">
        <f>VLOOKUP(C:C,Products!A:C,3,)</f>
        <v>Snacks</v>
      </c>
      <c r="N794" t="str">
        <f>VLOOKUP(B:B,Orders!A:C,3,)</f>
        <v>WH-KSM-003</v>
      </c>
      <c r="O794" s="10" t="str">
        <f>VLOOKUP(B:B,Orders!A:B,2,)</f>
        <v>CUST-000020</v>
      </c>
      <c r="P794" s="10" t="str">
        <f>VLOOKUP(OrderDetails!O:O,Customers!A:B,2,)</f>
        <v>Customer 20</v>
      </c>
      <c r="Q794" s="10" t="str">
        <f>VLOOKUP(O:O,Customers!A:C,3,)</f>
        <v>Mombasa</v>
      </c>
      <c r="R794" s="10">
        <f>VLOOKUP(OrderDetails!C:C,Inventory!B:F,5,)</f>
        <v>14233.57</v>
      </c>
      <c r="S794" s="10">
        <f>VLOOKUP(OrderDetails!B:B,Table8[[OrderID]:[DeliveryDays]],5,)</f>
        <v>2</v>
      </c>
    </row>
    <row r="795" spans="1:19" x14ac:dyDescent="0.25">
      <c r="A795" t="s">
        <v>2727</v>
      </c>
      <c r="B795" t="s">
        <v>1733</v>
      </c>
      <c r="C795" t="s">
        <v>389</v>
      </c>
      <c r="D795">
        <v>22</v>
      </c>
      <c r="E795">
        <v>162.18</v>
      </c>
      <c r="F795">
        <v>216.57</v>
      </c>
      <c r="G795">
        <v>224.82</v>
      </c>
      <c r="H795">
        <v>4946.04</v>
      </c>
      <c r="I795">
        <v>3567.96</v>
      </c>
      <c r="J795">
        <v>1378.08</v>
      </c>
      <c r="K795">
        <v>0.27860000000000001</v>
      </c>
      <c r="L795" t="str">
        <f>VLOOKUP(C:C,Products!A:B,2,)</f>
        <v>Product 106</v>
      </c>
      <c r="M795" t="str">
        <f>VLOOKUP(C:C,Products!A:C,3,)</f>
        <v>Dairy</v>
      </c>
      <c r="N795" t="str">
        <f>VLOOKUP(B:B,Orders!A:C,3,)</f>
        <v>WH-NKR-004</v>
      </c>
      <c r="O795" s="10" t="str">
        <f>VLOOKUP(B:B,Orders!A:B,2,)</f>
        <v>CUST-000001</v>
      </c>
      <c r="P795" s="10" t="str">
        <f>VLOOKUP(OrderDetails!O:O,Customers!A:B,2,)</f>
        <v>Customer 1</v>
      </c>
      <c r="Q795" s="10" t="str">
        <f>VLOOKUP(O:O,Customers!A:C,3,)</f>
        <v>Eldoret</v>
      </c>
      <c r="R795" s="10">
        <f>VLOOKUP(OrderDetails!C:C,Inventory!B:F,5,)</f>
        <v>37950.120000000003</v>
      </c>
      <c r="S795" s="10">
        <f>VLOOKUP(OrderDetails!B:B,Table8[[OrderID]:[DeliveryDays]],5,)</f>
        <v>5</v>
      </c>
    </row>
    <row r="796" spans="1:19" x14ac:dyDescent="0.25">
      <c r="A796" t="s">
        <v>2728</v>
      </c>
      <c r="B796" t="s">
        <v>466</v>
      </c>
      <c r="C796" t="s">
        <v>265</v>
      </c>
      <c r="D796">
        <v>39</v>
      </c>
      <c r="E796">
        <v>459.19</v>
      </c>
      <c r="F796">
        <v>660.1</v>
      </c>
      <c r="G796">
        <v>671.61</v>
      </c>
      <c r="H796">
        <v>26192.79</v>
      </c>
      <c r="I796">
        <v>17908.41</v>
      </c>
      <c r="J796">
        <v>8284.3799999999992</v>
      </c>
      <c r="K796">
        <v>0.31630000000000003</v>
      </c>
      <c r="L796" t="str">
        <f>VLOOKUP(C:C,Products!A:B,2,)</f>
        <v>Product 44</v>
      </c>
      <c r="M796" t="str">
        <f>VLOOKUP(C:C,Products!A:C,3,)</f>
        <v>Dairy</v>
      </c>
      <c r="N796" t="str">
        <f>VLOOKUP(B:B,Orders!A:C,3,)</f>
        <v>WH-NRB-001</v>
      </c>
      <c r="O796" s="10" t="str">
        <f>VLOOKUP(B:B,Orders!A:B,2,)</f>
        <v>CUST-000052</v>
      </c>
      <c r="P796" s="10" t="str">
        <f>VLOOKUP(OrderDetails!O:O,Customers!A:B,2,)</f>
        <v>Customer 52</v>
      </c>
      <c r="Q796" s="10" t="str">
        <f>VLOOKUP(O:O,Customers!A:C,3,)</f>
        <v>Kisumu</v>
      </c>
      <c r="R796" s="10">
        <f>VLOOKUP(OrderDetails!C:C,Inventory!B:F,5,)</f>
        <v>22959.5</v>
      </c>
      <c r="S796" s="10">
        <f>VLOOKUP(OrderDetails!B:B,Table8[[OrderID]:[DeliveryDays]],5,)</f>
        <v>6</v>
      </c>
    </row>
    <row r="797" spans="1:19" x14ac:dyDescent="0.25">
      <c r="A797" t="s">
        <v>2729</v>
      </c>
      <c r="B797" t="s">
        <v>615</v>
      </c>
      <c r="C797" t="s">
        <v>325</v>
      </c>
      <c r="D797">
        <v>34</v>
      </c>
      <c r="E797">
        <v>416.96</v>
      </c>
      <c r="F797">
        <v>613.59</v>
      </c>
      <c r="G797">
        <v>652.77</v>
      </c>
      <c r="H797">
        <v>22194.18</v>
      </c>
      <c r="I797">
        <v>14176.64</v>
      </c>
      <c r="J797">
        <v>8017.54</v>
      </c>
      <c r="K797">
        <v>0.36120000000000002</v>
      </c>
      <c r="L797" t="str">
        <f>VLOOKUP(C:C,Products!A:B,2,)</f>
        <v>Product 74</v>
      </c>
      <c r="M797" t="str">
        <f>VLOOKUP(C:C,Products!A:C,3,)</f>
        <v>Snacks</v>
      </c>
      <c r="N797" t="str">
        <f>VLOOKUP(B:B,Orders!A:C,3,)</f>
        <v>WH-MSA-002</v>
      </c>
      <c r="O797" s="10" t="str">
        <f>VLOOKUP(B:B,Orders!A:B,2,)</f>
        <v>CUST-000053</v>
      </c>
      <c r="P797" s="10" t="str">
        <f>VLOOKUP(OrderDetails!O:O,Customers!A:B,2,)</f>
        <v>Customer 53</v>
      </c>
      <c r="Q797" s="10" t="str">
        <f>VLOOKUP(O:O,Customers!A:C,3,)</f>
        <v>Eldoret</v>
      </c>
      <c r="R797" s="10">
        <f>VLOOKUP(OrderDetails!C:C,Inventory!B:F,5,)</f>
        <v>47950.400000000001</v>
      </c>
      <c r="S797" s="10">
        <f>VLOOKUP(OrderDetails!B:B,Table8[[OrderID]:[DeliveryDays]],5,)</f>
        <v>2</v>
      </c>
    </row>
    <row r="798" spans="1:19" x14ac:dyDescent="0.25">
      <c r="A798" t="s">
        <v>2730</v>
      </c>
      <c r="B798" t="s">
        <v>1614</v>
      </c>
      <c r="C798" t="s">
        <v>289</v>
      </c>
      <c r="D798">
        <v>38</v>
      </c>
      <c r="E798">
        <v>464.84</v>
      </c>
      <c r="F798">
        <v>609.41999999999996</v>
      </c>
      <c r="G798">
        <v>585.16</v>
      </c>
      <c r="H798">
        <v>22236.080000000002</v>
      </c>
      <c r="I798">
        <v>17663.919999999998</v>
      </c>
      <c r="J798">
        <v>4572.16</v>
      </c>
      <c r="K798">
        <v>0.2056</v>
      </c>
      <c r="L798" t="str">
        <f>VLOOKUP(C:C,Products!A:B,2,)</f>
        <v>Product 56</v>
      </c>
      <c r="M798" t="str">
        <f>VLOOKUP(C:C,Products!A:C,3,)</f>
        <v>Household</v>
      </c>
      <c r="N798" t="str">
        <f>VLOOKUP(B:B,Orders!A:C,3,)</f>
        <v>WH-NRB-001</v>
      </c>
      <c r="O798" s="10" t="str">
        <f>VLOOKUP(B:B,Orders!A:B,2,)</f>
        <v>CUST-000045</v>
      </c>
      <c r="P798" s="10" t="str">
        <f>VLOOKUP(OrderDetails!O:O,Customers!A:B,2,)</f>
        <v>Customer 45</v>
      </c>
      <c r="Q798" s="10" t="str">
        <f>VLOOKUP(O:O,Customers!A:C,3,)</f>
        <v>Mombasa</v>
      </c>
      <c r="R798" s="10">
        <f>VLOOKUP(OrderDetails!C:C,Inventory!B:F,5,)</f>
        <v>192443.76</v>
      </c>
      <c r="S798" s="10">
        <f>VLOOKUP(OrderDetails!B:B,Table8[[OrderID]:[DeliveryDays]],5,)</f>
        <v>4</v>
      </c>
    </row>
    <row r="799" spans="1:19" x14ac:dyDescent="0.25">
      <c r="A799" t="s">
        <v>2731</v>
      </c>
      <c r="B799" t="s">
        <v>1420</v>
      </c>
      <c r="C799" t="s">
        <v>263</v>
      </c>
      <c r="D799">
        <v>46</v>
      </c>
      <c r="E799">
        <v>65.47</v>
      </c>
      <c r="F799">
        <v>96.35</v>
      </c>
      <c r="G799">
        <v>101.26</v>
      </c>
      <c r="H799">
        <v>4657.96</v>
      </c>
      <c r="I799">
        <v>3011.62</v>
      </c>
      <c r="J799">
        <v>1646.34</v>
      </c>
      <c r="K799">
        <v>0.35339999999999999</v>
      </c>
      <c r="L799" t="str">
        <f>VLOOKUP(C:C,Products!A:B,2,)</f>
        <v>Product 43</v>
      </c>
      <c r="M799" t="str">
        <f>VLOOKUP(C:C,Products!A:C,3,)</f>
        <v>Dairy</v>
      </c>
      <c r="N799" t="str">
        <f>VLOOKUP(B:B,Orders!A:C,3,)</f>
        <v>WH-MSA-002</v>
      </c>
      <c r="O799" s="10" t="str">
        <f>VLOOKUP(B:B,Orders!A:B,2,)</f>
        <v>CUST-000035</v>
      </c>
      <c r="P799" s="10" t="str">
        <f>VLOOKUP(OrderDetails!O:O,Customers!A:B,2,)</f>
        <v>Customer 35</v>
      </c>
      <c r="Q799" s="10" t="str">
        <f>VLOOKUP(O:O,Customers!A:C,3,)</f>
        <v>Nairobi</v>
      </c>
      <c r="R799" s="10">
        <f>VLOOKUP(OrderDetails!C:C,Inventory!B:F,5,)</f>
        <v>4451.96</v>
      </c>
      <c r="S799" s="10">
        <f>VLOOKUP(OrderDetails!B:B,Table8[[OrderID]:[DeliveryDays]],5,)</f>
        <v>5</v>
      </c>
    </row>
    <row r="800" spans="1:19" x14ac:dyDescent="0.25">
      <c r="A800" t="s">
        <v>2732</v>
      </c>
      <c r="B800" t="s">
        <v>962</v>
      </c>
      <c r="C800" t="s">
        <v>355</v>
      </c>
      <c r="D800">
        <v>15</v>
      </c>
      <c r="E800">
        <v>449.25</v>
      </c>
      <c r="F800">
        <v>562.36</v>
      </c>
      <c r="G800">
        <v>618.36</v>
      </c>
      <c r="H800">
        <v>9275.4</v>
      </c>
      <c r="I800">
        <v>6738.75</v>
      </c>
      <c r="J800">
        <v>2536.65</v>
      </c>
      <c r="K800">
        <v>0.27350000000000002</v>
      </c>
      <c r="L800" t="str">
        <f>VLOOKUP(C:C,Products!A:B,2,)</f>
        <v>Product 89</v>
      </c>
      <c r="M800" t="str">
        <f>VLOOKUP(C:C,Products!A:C,3,)</f>
        <v>Frozen</v>
      </c>
      <c r="N800" t="str">
        <f>VLOOKUP(B:B,Orders!A:C,3,)</f>
        <v>WH-NKR-004</v>
      </c>
      <c r="O800" s="10" t="str">
        <f>VLOOKUP(B:B,Orders!A:B,2,)</f>
        <v>CUST-000029</v>
      </c>
      <c r="P800" s="10" t="str">
        <f>VLOOKUP(OrderDetails!O:O,Customers!A:B,2,)</f>
        <v>Customer 29</v>
      </c>
      <c r="Q800" s="10" t="str">
        <f>VLOOKUP(O:O,Customers!A:C,3,)</f>
        <v>Mombasa</v>
      </c>
      <c r="R800" s="10">
        <f>VLOOKUP(OrderDetails!C:C,Inventory!B:F,5,)</f>
        <v>146455.5</v>
      </c>
      <c r="S800" s="10">
        <f>VLOOKUP(OrderDetails!B:B,Table8[[OrderID]:[DeliveryDays]],5,)</f>
        <v>2</v>
      </c>
    </row>
    <row r="801" spans="1:19" x14ac:dyDescent="0.25">
      <c r="A801" t="s">
        <v>2733</v>
      </c>
      <c r="B801" t="s">
        <v>1454</v>
      </c>
      <c r="C801" t="s">
        <v>245</v>
      </c>
      <c r="D801">
        <v>31</v>
      </c>
      <c r="E801">
        <v>477</v>
      </c>
      <c r="F801">
        <v>677.96</v>
      </c>
      <c r="G801">
        <v>723.4</v>
      </c>
      <c r="H801">
        <v>22425.4</v>
      </c>
      <c r="I801">
        <v>14787</v>
      </c>
      <c r="J801">
        <v>7638.4</v>
      </c>
      <c r="K801">
        <v>0.34060000000000001</v>
      </c>
      <c r="L801" t="str">
        <f>VLOOKUP(C:C,Products!A:B,2,)</f>
        <v>Product 34</v>
      </c>
      <c r="M801" t="str">
        <f>VLOOKUP(C:C,Products!A:C,3,)</f>
        <v>Dairy</v>
      </c>
      <c r="N801" t="str">
        <f>VLOOKUP(B:B,Orders!A:C,3,)</f>
        <v>WH-KSM-003</v>
      </c>
      <c r="O801" s="10" t="str">
        <f>VLOOKUP(B:B,Orders!A:B,2,)</f>
        <v>CUST-000033</v>
      </c>
      <c r="P801" s="10" t="str">
        <f>VLOOKUP(OrderDetails!O:O,Customers!A:B,2,)</f>
        <v>Customer 33</v>
      </c>
      <c r="Q801" s="10" t="str">
        <f>VLOOKUP(O:O,Customers!A:C,3,)</f>
        <v>Kisumu</v>
      </c>
      <c r="R801" s="10">
        <f>VLOOKUP(OrderDetails!C:C,Inventory!B:F,5,)</f>
        <v>187461</v>
      </c>
      <c r="S801" s="10">
        <f>VLOOKUP(OrderDetails!B:B,Table8[[OrderID]:[DeliveryDays]],5,)</f>
        <v>6</v>
      </c>
    </row>
    <row r="802" spans="1:19" x14ac:dyDescent="0.25">
      <c r="A802" t="s">
        <v>2734</v>
      </c>
      <c r="B802" t="s">
        <v>716</v>
      </c>
      <c r="C802" t="s">
        <v>379</v>
      </c>
      <c r="D802">
        <v>28</v>
      </c>
      <c r="E802">
        <v>64.14</v>
      </c>
      <c r="F802">
        <v>94.94</v>
      </c>
      <c r="G802">
        <v>94.33</v>
      </c>
      <c r="H802">
        <v>2641.24</v>
      </c>
      <c r="I802">
        <v>1795.92</v>
      </c>
      <c r="J802">
        <v>845.32</v>
      </c>
      <c r="K802">
        <v>0.32</v>
      </c>
      <c r="L802" t="str">
        <f>VLOOKUP(C:C,Products!A:B,2,)</f>
        <v>Product 101</v>
      </c>
      <c r="M802" t="str">
        <f>VLOOKUP(C:C,Products!A:C,3,)</f>
        <v>Produce</v>
      </c>
      <c r="N802" t="str">
        <f>VLOOKUP(B:B,Orders!A:C,3,)</f>
        <v>WH-KSM-003</v>
      </c>
      <c r="O802" s="10" t="str">
        <f>VLOOKUP(B:B,Orders!A:B,2,)</f>
        <v>CUST-000047</v>
      </c>
      <c r="P802" s="10" t="str">
        <f>VLOOKUP(OrderDetails!O:O,Customers!A:B,2,)</f>
        <v>Customer 47</v>
      </c>
      <c r="Q802" s="10" t="str">
        <f>VLOOKUP(O:O,Customers!A:C,3,)</f>
        <v>Nakuru</v>
      </c>
      <c r="R802" s="10">
        <f>VLOOKUP(OrderDetails!C:C,Inventory!B:F,5,)</f>
        <v>31813.439999999999</v>
      </c>
      <c r="S802" s="10">
        <f>VLOOKUP(OrderDetails!B:B,Table8[[OrderID]:[DeliveryDays]],5,)</f>
        <v>2</v>
      </c>
    </row>
    <row r="803" spans="1:19" x14ac:dyDescent="0.25">
      <c r="A803" t="s">
        <v>2735</v>
      </c>
      <c r="B803" t="s">
        <v>859</v>
      </c>
      <c r="C803" t="s">
        <v>237</v>
      </c>
      <c r="D803">
        <v>39</v>
      </c>
      <c r="E803">
        <v>70.900000000000006</v>
      </c>
      <c r="F803">
        <v>95.54</v>
      </c>
      <c r="G803">
        <v>94.74</v>
      </c>
      <c r="H803">
        <v>3694.86</v>
      </c>
      <c r="I803">
        <v>2765.1</v>
      </c>
      <c r="J803">
        <v>929.76</v>
      </c>
      <c r="K803">
        <v>0.25159999999999999</v>
      </c>
      <c r="L803" t="str">
        <f>VLOOKUP(C:C,Products!A:B,2,)</f>
        <v>Product 30</v>
      </c>
      <c r="M803" t="str">
        <f>VLOOKUP(C:C,Products!A:C,3,)</f>
        <v>Dairy</v>
      </c>
      <c r="N803" t="str">
        <f>VLOOKUP(B:B,Orders!A:C,3,)</f>
        <v>WH-NKR-004</v>
      </c>
      <c r="O803" s="10" t="str">
        <f>VLOOKUP(B:B,Orders!A:B,2,)</f>
        <v>CUST-000060</v>
      </c>
      <c r="P803" s="10" t="str">
        <f>VLOOKUP(OrderDetails!O:O,Customers!A:B,2,)</f>
        <v>Customer 60</v>
      </c>
      <c r="Q803" s="10" t="str">
        <f>VLOOKUP(O:O,Customers!A:C,3,)</f>
        <v>Nakuru</v>
      </c>
      <c r="R803" s="10">
        <f>VLOOKUP(OrderDetails!C:C,Inventory!B:F,5,)</f>
        <v>19072.099999999999</v>
      </c>
      <c r="S803" s="10">
        <f>VLOOKUP(OrderDetails!B:B,Table8[[OrderID]:[DeliveryDays]],5,)</f>
        <v>6</v>
      </c>
    </row>
    <row r="804" spans="1:19" x14ac:dyDescent="0.25">
      <c r="A804" t="s">
        <v>2736</v>
      </c>
      <c r="B804" t="s">
        <v>897</v>
      </c>
      <c r="C804" t="s">
        <v>319</v>
      </c>
      <c r="D804">
        <v>43</v>
      </c>
      <c r="E804">
        <v>397.51</v>
      </c>
      <c r="F804">
        <v>509.84</v>
      </c>
      <c r="G804">
        <v>535.37</v>
      </c>
      <c r="H804">
        <v>23020.91</v>
      </c>
      <c r="I804">
        <v>17092.93</v>
      </c>
      <c r="J804">
        <v>5927.98</v>
      </c>
      <c r="K804">
        <v>0.25750000000000001</v>
      </c>
      <c r="L804" t="str">
        <f>VLOOKUP(C:C,Products!A:B,2,)</f>
        <v>Product 71</v>
      </c>
      <c r="M804" t="str">
        <f>VLOOKUP(C:C,Products!A:C,3,)</f>
        <v>Dairy</v>
      </c>
      <c r="N804" t="str">
        <f>VLOOKUP(B:B,Orders!A:C,3,)</f>
        <v>WH-NKR-004</v>
      </c>
      <c r="O804" s="10" t="str">
        <f>VLOOKUP(B:B,Orders!A:B,2,)</f>
        <v>CUST-000051</v>
      </c>
      <c r="P804" s="10" t="str">
        <f>VLOOKUP(OrderDetails!O:O,Customers!A:B,2,)</f>
        <v>Customer 51</v>
      </c>
      <c r="Q804" s="10" t="str">
        <f>VLOOKUP(O:O,Customers!A:C,3,)</f>
        <v>Kisumu</v>
      </c>
      <c r="R804" s="10">
        <f>VLOOKUP(OrderDetails!C:C,Inventory!B:F,5,)</f>
        <v>96197.42</v>
      </c>
      <c r="S804" s="10">
        <f>VLOOKUP(OrderDetails!B:B,Table8[[OrderID]:[DeliveryDays]],5,)</f>
        <v>5</v>
      </c>
    </row>
    <row r="805" spans="1:19" x14ac:dyDescent="0.25">
      <c r="A805" t="s">
        <v>2737</v>
      </c>
      <c r="B805" t="s">
        <v>1631</v>
      </c>
      <c r="C805" t="s">
        <v>317</v>
      </c>
      <c r="D805">
        <v>12</v>
      </c>
      <c r="E805">
        <v>494.1</v>
      </c>
      <c r="F805">
        <v>659.45</v>
      </c>
      <c r="G805">
        <v>715.09</v>
      </c>
      <c r="H805">
        <v>8581.08</v>
      </c>
      <c r="I805">
        <v>5929.2</v>
      </c>
      <c r="J805">
        <v>2651.88</v>
      </c>
      <c r="K805">
        <v>0.309</v>
      </c>
      <c r="L805" t="str">
        <f>VLOOKUP(C:C,Products!A:B,2,)</f>
        <v>Product 70</v>
      </c>
      <c r="M805" t="str">
        <f>VLOOKUP(C:C,Products!A:C,3,)</f>
        <v>Dairy</v>
      </c>
      <c r="N805" t="str">
        <f>VLOOKUP(B:B,Orders!A:C,3,)</f>
        <v>WH-MSA-002</v>
      </c>
      <c r="O805" s="10" t="str">
        <f>VLOOKUP(B:B,Orders!A:B,2,)</f>
        <v>CUST-000061</v>
      </c>
      <c r="P805" s="10" t="str">
        <f>VLOOKUP(OrderDetails!O:O,Customers!A:B,2,)</f>
        <v>Customer 61</v>
      </c>
      <c r="Q805" s="10" t="str">
        <f>VLOOKUP(O:O,Customers!A:C,3,)</f>
        <v>Eldoret</v>
      </c>
      <c r="R805" s="10">
        <f>VLOOKUP(OrderDetails!C:C,Inventory!B:F,5,)</f>
        <v>214439.4</v>
      </c>
      <c r="S805" s="10">
        <f>VLOOKUP(OrderDetails!B:B,Table8[[OrderID]:[DeliveryDays]],5,)</f>
        <v>6</v>
      </c>
    </row>
    <row r="806" spans="1:19" x14ac:dyDescent="0.25">
      <c r="A806" t="s">
        <v>2738</v>
      </c>
      <c r="B806" t="s">
        <v>1698</v>
      </c>
      <c r="C806" t="s">
        <v>413</v>
      </c>
      <c r="D806">
        <v>22</v>
      </c>
      <c r="E806">
        <v>133.96</v>
      </c>
      <c r="F806">
        <v>168.59</v>
      </c>
      <c r="G806">
        <v>174.78</v>
      </c>
      <c r="H806">
        <v>3845.16</v>
      </c>
      <c r="I806">
        <v>2947.12</v>
      </c>
      <c r="J806">
        <v>898.04</v>
      </c>
      <c r="K806">
        <v>0.2336</v>
      </c>
      <c r="L806" t="str">
        <f>VLOOKUP(C:C,Products!A:B,2,)</f>
        <v>Product 118</v>
      </c>
      <c r="M806" t="str">
        <f>VLOOKUP(C:C,Products!A:C,3,)</f>
        <v>Household</v>
      </c>
      <c r="N806" t="str">
        <f>VLOOKUP(B:B,Orders!A:C,3,)</f>
        <v>WH-NKR-004</v>
      </c>
      <c r="O806" s="10" t="str">
        <f>VLOOKUP(B:B,Orders!A:B,2,)</f>
        <v>CUST-000067</v>
      </c>
      <c r="P806" s="10" t="str">
        <f>VLOOKUP(OrderDetails!O:O,Customers!A:B,2,)</f>
        <v>Customer 67</v>
      </c>
      <c r="Q806" s="10" t="str">
        <f>VLOOKUP(O:O,Customers!A:C,3,)</f>
        <v>Mombasa</v>
      </c>
      <c r="R806" s="10">
        <f>VLOOKUP(OrderDetails!C:C,Inventory!B:F,5,)</f>
        <v>48091.64</v>
      </c>
      <c r="S806" s="10">
        <f>VLOOKUP(OrderDetails!B:B,Table8[[OrderID]:[DeliveryDays]],5,)</f>
        <v>2</v>
      </c>
    </row>
    <row r="807" spans="1:19" x14ac:dyDescent="0.25">
      <c r="A807" t="s">
        <v>2739</v>
      </c>
      <c r="B807" t="s">
        <v>1054</v>
      </c>
      <c r="C807" t="s">
        <v>287</v>
      </c>
      <c r="D807">
        <v>17</v>
      </c>
      <c r="E807">
        <v>319.05</v>
      </c>
      <c r="F807">
        <v>470.86</v>
      </c>
      <c r="G807">
        <v>484.57</v>
      </c>
      <c r="H807">
        <v>8237.69</v>
      </c>
      <c r="I807">
        <v>5423.85</v>
      </c>
      <c r="J807">
        <v>2813.84</v>
      </c>
      <c r="K807">
        <v>0.34160000000000001</v>
      </c>
      <c r="L807" t="str">
        <f>VLOOKUP(C:C,Products!A:B,2,)</f>
        <v>Product 55</v>
      </c>
      <c r="M807" t="str">
        <f>VLOOKUP(C:C,Products!A:C,3,)</f>
        <v>Beverages</v>
      </c>
      <c r="N807" t="str">
        <f>VLOOKUP(B:B,Orders!A:C,3,)</f>
        <v>WH-NRB-001</v>
      </c>
      <c r="O807" s="10" t="str">
        <f>VLOOKUP(B:B,Orders!A:B,2,)</f>
        <v>CUST-000034</v>
      </c>
      <c r="P807" s="10" t="str">
        <f>VLOOKUP(OrderDetails!O:O,Customers!A:B,2,)</f>
        <v>Customer 34</v>
      </c>
      <c r="Q807" s="10" t="str">
        <f>VLOOKUP(O:O,Customers!A:C,3,)</f>
        <v>Mombasa</v>
      </c>
      <c r="R807" s="10">
        <f>VLOOKUP(OrderDetails!C:C,Inventory!B:F,5,)</f>
        <v>62852.85</v>
      </c>
      <c r="S807" s="10">
        <f>VLOOKUP(OrderDetails!B:B,Table8[[OrderID]:[DeliveryDays]],5,)</f>
        <v>6</v>
      </c>
    </row>
    <row r="808" spans="1:19" x14ac:dyDescent="0.25">
      <c r="A808" t="s">
        <v>2740</v>
      </c>
      <c r="B808" t="s">
        <v>705</v>
      </c>
      <c r="C808" t="s">
        <v>311</v>
      </c>
      <c r="D808">
        <v>49</v>
      </c>
      <c r="E808">
        <v>113.42</v>
      </c>
      <c r="F808">
        <v>174.22</v>
      </c>
      <c r="G808">
        <v>169.7</v>
      </c>
      <c r="H808">
        <v>8315.2999999999993</v>
      </c>
      <c r="I808">
        <v>5557.58</v>
      </c>
      <c r="J808">
        <v>2757.72</v>
      </c>
      <c r="K808">
        <v>0.33160000000000001</v>
      </c>
      <c r="L808" t="str">
        <f>VLOOKUP(C:C,Products!A:B,2,)</f>
        <v>Product 67</v>
      </c>
      <c r="M808" t="str">
        <f>VLOOKUP(C:C,Products!A:C,3,)</f>
        <v>Household</v>
      </c>
      <c r="N808" t="str">
        <f>VLOOKUP(B:B,Orders!A:C,3,)</f>
        <v>WH-KSM-003</v>
      </c>
      <c r="O808" s="10" t="str">
        <f>VLOOKUP(B:B,Orders!A:B,2,)</f>
        <v>CUST-000001</v>
      </c>
      <c r="P808" s="10" t="str">
        <f>VLOOKUP(OrderDetails!O:O,Customers!A:B,2,)</f>
        <v>Customer 1</v>
      </c>
      <c r="Q808" s="10" t="str">
        <f>VLOOKUP(O:O,Customers!A:C,3,)</f>
        <v>Eldoret</v>
      </c>
      <c r="R808" s="10">
        <f>VLOOKUP(OrderDetails!C:C,Inventory!B:F,5,)</f>
        <v>35500.46</v>
      </c>
      <c r="S808" s="10">
        <f>VLOOKUP(OrderDetails!B:B,Table8[[OrderID]:[DeliveryDays]],5,)</f>
        <v>4</v>
      </c>
    </row>
    <row r="809" spans="1:19" x14ac:dyDescent="0.25">
      <c r="A809" t="s">
        <v>2741</v>
      </c>
      <c r="B809" t="s">
        <v>1303</v>
      </c>
      <c r="C809" t="s">
        <v>202</v>
      </c>
      <c r="D809">
        <v>28</v>
      </c>
      <c r="E809">
        <v>424.6</v>
      </c>
      <c r="F809">
        <v>548.55999999999995</v>
      </c>
      <c r="G809">
        <v>580</v>
      </c>
      <c r="H809">
        <v>16240</v>
      </c>
      <c r="I809">
        <v>11888.8</v>
      </c>
      <c r="J809">
        <v>4351.2</v>
      </c>
      <c r="K809">
        <v>0.26790000000000003</v>
      </c>
      <c r="L809" t="str">
        <f>VLOOKUP(C:C,Products!A:B,2,)</f>
        <v>Product 13</v>
      </c>
      <c r="M809" t="str">
        <f>VLOOKUP(C:C,Products!A:C,3,)</f>
        <v>Household</v>
      </c>
      <c r="N809" t="str">
        <f>VLOOKUP(B:B,Orders!A:C,3,)</f>
        <v>WH-NKR-004</v>
      </c>
      <c r="O809" s="10" t="str">
        <f>VLOOKUP(B:B,Orders!A:B,2,)</f>
        <v>CUST-000046</v>
      </c>
      <c r="P809" s="10" t="str">
        <f>VLOOKUP(OrderDetails!O:O,Customers!A:B,2,)</f>
        <v>Customer 46</v>
      </c>
      <c r="Q809" s="10" t="str">
        <f>VLOOKUP(O:O,Customers!A:C,3,)</f>
        <v>Kisumu</v>
      </c>
      <c r="R809" s="10">
        <f>VLOOKUP(OrderDetails!C:C,Inventory!B:F,5,)</f>
        <v>195740.6</v>
      </c>
      <c r="S809" s="10">
        <f>VLOOKUP(OrderDetails!B:B,Table8[[OrderID]:[DeliveryDays]],5,)</f>
        <v>2</v>
      </c>
    </row>
    <row r="810" spans="1:19" x14ac:dyDescent="0.25">
      <c r="A810" t="s">
        <v>2742</v>
      </c>
      <c r="B810" t="s">
        <v>1007</v>
      </c>
      <c r="C810" t="s">
        <v>179</v>
      </c>
      <c r="D810">
        <v>27</v>
      </c>
      <c r="E810">
        <v>379.4</v>
      </c>
      <c r="F810">
        <v>516.48</v>
      </c>
      <c r="G810">
        <v>545.05999999999995</v>
      </c>
      <c r="H810">
        <v>14716.62</v>
      </c>
      <c r="I810">
        <v>10243.799999999999</v>
      </c>
      <c r="J810">
        <v>4472.82</v>
      </c>
      <c r="K810">
        <v>0.3039</v>
      </c>
      <c r="L810" t="str">
        <f>VLOOKUP(C:C,Products!A:B,2,)</f>
        <v>Product 3</v>
      </c>
      <c r="M810" t="str">
        <f>VLOOKUP(C:C,Products!A:C,3,)</f>
        <v>Frozen</v>
      </c>
      <c r="N810" t="str">
        <f>VLOOKUP(B:B,Orders!A:C,3,)</f>
        <v>WH-MSA-002</v>
      </c>
      <c r="O810" s="10" t="str">
        <f>VLOOKUP(B:B,Orders!A:B,2,)</f>
        <v>CUST-000070</v>
      </c>
      <c r="P810" s="10" t="str">
        <f>VLOOKUP(OrderDetails!O:O,Customers!A:B,2,)</f>
        <v>Customer 70</v>
      </c>
      <c r="Q810" s="10" t="str">
        <f>VLOOKUP(O:O,Customers!A:C,3,)</f>
        <v>Mombasa</v>
      </c>
      <c r="R810" s="10">
        <f>VLOOKUP(OrderDetails!C:C,Inventory!B:F,5,)</f>
        <v>53874.8</v>
      </c>
      <c r="S810" s="10">
        <f>VLOOKUP(OrderDetails!B:B,Table8[[OrderID]:[DeliveryDays]],5,)</f>
        <v>6</v>
      </c>
    </row>
    <row r="811" spans="1:19" x14ac:dyDescent="0.25">
      <c r="A811" t="s">
        <v>2743</v>
      </c>
      <c r="B811" t="s">
        <v>1289</v>
      </c>
      <c r="C811" t="s">
        <v>229</v>
      </c>
      <c r="D811">
        <v>16</v>
      </c>
      <c r="E811">
        <v>403.33</v>
      </c>
      <c r="F811">
        <v>509.37</v>
      </c>
      <c r="G811">
        <v>557.78</v>
      </c>
      <c r="H811">
        <v>8924.48</v>
      </c>
      <c r="I811">
        <v>6453.28</v>
      </c>
      <c r="J811">
        <v>2471.1999999999998</v>
      </c>
      <c r="K811">
        <v>0.27689999999999998</v>
      </c>
      <c r="L811" t="str">
        <f>VLOOKUP(C:C,Products!A:B,2,)</f>
        <v>Product 26</v>
      </c>
      <c r="M811" t="str">
        <f>VLOOKUP(C:C,Products!A:C,3,)</f>
        <v>Household</v>
      </c>
      <c r="N811" t="str">
        <f>VLOOKUP(B:B,Orders!A:C,3,)</f>
        <v>WH-NKR-004</v>
      </c>
      <c r="O811" s="10" t="str">
        <f>VLOOKUP(B:B,Orders!A:B,2,)</f>
        <v>CUST-000079</v>
      </c>
      <c r="P811" s="10" t="str">
        <f>VLOOKUP(OrderDetails!O:O,Customers!A:B,2,)</f>
        <v>Customer 79</v>
      </c>
      <c r="Q811" s="10" t="str">
        <f>VLOOKUP(O:O,Customers!A:C,3,)</f>
        <v>Mombasa</v>
      </c>
      <c r="R811" s="10">
        <f>VLOOKUP(OrderDetails!C:C,Inventory!B:F,5,)</f>
        <v>179481.85</v>
      </c>
      <c r="S811" s="10">
        <f>VLOOKUP(OrderDetails!B:B,Table8[[OrderID]:[DeliveryDays]],5,)</f>
        <v>1</v>
      </c>
    </row>
    <row r="812" spans="1:19" x14ac:dyDescent="0.25">
      <c r="A812" t="s">
        <v>2744</v>
      </c>
      <c r="B812" t="s">
        <v>680</v>
      </c>
      <c r="C812" t="s">
        <v>291</v>
      </c>
      <c r="D812">
        <v>34</v>
      </c>
      <c r="E812">
        <v>89.82</v>
      </c>
      <c r="F812">
        <v>134</v>
      </c>
      <c r="G812">
        <v>133.33000000000001</v>
      </c>
      <c r="H812">
        <v>4533.22</v>
      </c>
      <c r="I812">
        <v>3053.88</v>
      </c>
      <c r="J812">
        <v>1479.34</v>
      </c>
      <c r="K812">
        <v>0.32629999999999998</v>
      </c>
      <c r="L812" t="str">
        <f>VLOOKUP(C:C,Products!A:B,2,)</f>
        <v>Product 57</v>
      </c>
      <c r="M812" t="str">
        <f>VLOOKUP(C:C,Products!A:C,3,)</f>
        <v>Household</v>
      </c>
      <c r="N812" t="str">
        <f>VLOOKUP(B:B,Orders!A:C,3,)</f>
        <v>WH-NRB-001</v>
      </c>
      <c r="O812" s="10" t="str">
        <f>VLOOKUP(B:B,Orders!A:B,2,)</f>
        <v>CUST-000023</v>
      </c>
      <c r="P812" s="10" t="str">
        <f>VLOOKUP(OrderDetails!O:O,Customers!A:B,2,)</f>
        <v>Customer 23</v>
      </c>
      <c r="Q812" s="10" t="str">
        <f>VLOOKUP(O:O,Customers!A:C,3,)</f>
        <v>Nairobi</v>
      </c>
      <c r="R812" s="10">
        <f>VLOOKUP(OrderDetails!C:C,Inventory!B:F,5,)</f>
        <v>9431.1</v>
      </c>
      <c r="S812" s="10">
        <f>VLOOKUP(OrderDetails!B:B,Table8[[OrderID]:[DeliveryDays]],5,)</f>
        <v>2</v>
      </c>
    </row>
    <row r="813" spans="1:19" x14ac:dyDescent="0.25">
      <c r="A813" t="s">
        <v>2745</v>
      </c>
      <c r="B813" t="s">
        <v>607</v>
      </c>
      <c r="C813" t="s">
        <v>225</v>
      </c>
      <c r="D813">
        <v>35</v>
      </c>
      <c r="E813">
        <v>214.86</v>
      </c>
      <c r="F813">
        <v>291.2</v>
      </c>
      <c r="G813">
        <v>309.68</v>
      </c>
      <c r="H813">
        <v>10838.8</v>
      </c>
      <c r="I813">
        <v>7520.1</v>
      </c>
      <c r="J813">
        <v>3318.7</v>
      </c>
      <c r="K813">
        <v>0.30620000000000003</v>
      </c>
      <c r="L813" t="str">
        <f>VLOOKUP(C:C,Products!A:B,2,)</f>
        <v>Product 24</v>
      </c>
      <c r="M813" t="str">
        <f>VLOOKUP(C:C,Products!A:C,3,)</f>
        <v>Beverages</v>
      </c>
      <c r="N813" t="str">
        <f>VLOOKUP(B:B,Orders!A:C,3,)</f>
        <v>WH-NRB-001</v>
      </c>
      <c r="O813" s="10" t="str">
        <f>VLOOKUP(B:B,Orders!A:B,2,)</f>
        <v>CUST-000021</v>
      </c>
      <c r="P813" s="10" t="str">
        <f>VLOOKUP(OrderDetails!O:O,Customers!A:B,2,)</f>
        <v>Customer 21</v>
      </c>
      <c r="Q813" s="10" t="str">
        <f>VLOOKUP(O:O,Customers!A:C,3,)</f>
        <v>Eldoret</v>
      </c>
      <c r="R813" s="10">
        <f>VLOOKUP(OrderDetails!C:C,Inventory!B:F,5,)</f>
        <v>80572.5</v>
      </c>
      <c r="S813" s="10">
        <f>VLOOKUP(OrderDetails!B:B,Table8[[OrderID]:[DeliveryDays]],5,)</f>
        <v>2</v>
      </c>
    </row>
    <row r="814" spans="1:19" x14ac:dyDescent="0.25">
      <c r="A814" t="s">
        <v>2746</v>
      </c>
      <c r="B814" t="s">
        <v>1107</v>
      </c>
      <c r="C814" t="s">
        <v>283</v>
      </c>
      <c r="D814">
        <v>32</v>
      </c>
      <c r="E814">
        <v>472.77</v>
      </c>
      <c r="F814">
        <v>675.7</v>
      </c>
      <c r="G814">
        <v>685.91</v>
      </c>
      <c r="H814">
        <v>21949.119999999999</v>
      </c>
      <c r="I814">
        <v>15128.64</v>
      </c>
      <c r="J814">
        <v>6820.48</v>
      </c>
      <c r="K814">
        <v>0.31069999999999998</v>
      </c>
      <c r="L814" t="str">
        <f>VLOOKUP(C:C,Products!A:B,2,)</f>
        <v>Product 53</v>
      </c>
      <c r="M814" t="str">
        <f>VLOOKUP(C:C,Products!A:C,3,)</f>
        <v>Frozen</v>
      </c>
      <c r="N814" t="str">
        <f>VLOOKUP(B:B,Orders!A:C,3,)</f>
        <v>WH-NRB-001</v>
      </c>
      <c r="O814" s="10" t="str">
        <f>VLOOKUP(B:B,Orders!A:B,2,)</f>
        <v>CUST-000024</v>
      </c>
      <c r="P814" s="10" t="str">
        <f>VLOOKUP(OrderDetails!O:O,Customers!A:B,2,)</f>
        <v>Customer 24</v>
      </c>
      <c r="Q814" s="10" t="str">
        <f>VLOOKUP(O:O,Customers!A:C,3,)</f>
        <v>Eldoret</v>
      </c>
      <c r="R814" s="10">
        <f>VLOOKUP(OrderDetails!C:C,Inventory!B:F,5,)</f>
        <v>111100.95</v>
      </c>
      <c r="S814" s="10">
        <f>VLOOKUP(OrderDetails!B:B,Table8[[OrderID]:[DeliveryDays]],5,)</f>
        <v>6</v>
      </c>
    </row>
    <row r="815" spans="1:19" x14ac:dyDescent="0.25">
      <c r="A815" t="s">
        <v>2747</v>
      </c>
      <c r="B815" t="s">
        <v>1251</v>
      </c>
      <c r="C815" t="s">
        <v>317</v>
      </c>
      <c r="D815">
        <v>26</v>
      </c>
      <c r="E815">
        <v>494.1</v>
      </c>
      <c r="F815">
        <v>659.45</v>
      </c>
      <c r="G815">
        <v>681.72</v>
      </c>
      <c r="H815">
        <v>17724.72</v>
      </c>
      <c r="I815">
        <v>12846.6</v>
      </c>
      <c r="J815">
        <v>4878.12</v>
      </c>
      <c r="K815">
        <v>0.2752</v>
      </c>
      <c r="L815" t="str">
        <f>VLOOKUP(C:C,Products!A:B,2,)</f>
        <v>Product 70</v>
      </c>
      <c r="M815" t="str">
        <f>VLOOKUP(C:C,Products!A:C,3,)</f>
        <v>Dairy</v>
      </c>
      <c r="N815" t="str">
        <f>VLOOKUP(B:B,Orders!A:C,3,)</f>
        <v>WH-NRB-001</v>
      </c>
      <c r="O815" s="10" t="str">
        <f>VLOOKUP(B:B,Orders!A:B,2,)</f>
        <v>CUST-000033</v>
      </c>
      <c r="P815" s="10" t="str">
        <f>VLOOKUP(OrderDetails!O:O,Customers!A:B,2,)</f>
        <v>Customer 33</v>
      </c>
      <c r="Q815" s="10" t="str">
        <f>VLOOKUP(O:O,Customers!A:C,3,)</f>
        <v>Kisumu</v>
      </c>
      <c r="R815" s="10">
        <f>VLOOKUP(OrderDetails!C:C,Inventory!B:F,5,)</f>
        <v>214439.4</v>
      </c>
      <c r="S815" s="10">
        <f>VLOOKUP(OrderDetails!B:B,Table8[[OrderID]:[DeliveryDays]],5,)</f>
        <v>5</v>
      </c>
    </row>
    <row r="816" spans="1:19" x14ac:dyDescent="0.25">
      <c r="A816" t="s">
        <v>2748</v>
      </c>
      <c r="B816" t="s">
        <v>1126</v>
      </c>
      <c r="C816" t="s">
        <v>263</v>
      </c>
      <c r="D816">
        <v>48</v>
      </c>
      <c r="E816">
        <v>65.47</v>
      </c>
      <c r="F816">
        <v>96.35</v>
      </c>
      <c r="G816">
        <v>103.33</v>
      </c>
      <c r="H816">
        <v>4959.84</v>
      </c>
      <c r="I816">
        <v>3142.56</v>
      </c>
      <c r="J816">
        <v>1817.28</v>
      </c>
      <c r="K816">
        <v>0.3664</v>
      </c>
      <c r="L816" t="str">
        <f>VLOOKUP(C:C,Products!A:B,2,)</f>
        <v>Product 43</v>
      </c>
      <c r="M816" t="str">
        <f>VLOOKUP(C:C,Products!A:C,3,)</f>
        <v>Dairy</v>
      </c>
      <c r="N816" t="str">
        <f>VLOOKUP(B:B,Orders!A:C,3,)</f>
        <v>WH-NKR-004</v>
      </c>
      <c r="O816" s="10" t="str">
        <f>VLOOKUP(B:B,Orders!A:B,2,)</f>
        <v>CUST-000042</v>
      </c>
      <c r="P816" s="10" t="str">
        <f>VLOOKUP(OrderDetails!O:O,Customers!A:B,2,)</f>
        <v>Customer 42</v>
      </c>
      <c r="Q816" s="10" t="str">
        <f>VLOOKUP(O:O,Customers!A:C,3,)</f>
        <v>Kisumu</v>
      </c>
      <c r="R816" s="10">
        <f>VLOOKUP(OrderDetails!C:C,Inventory!B:F,5,)</f>
        <v>4451.96</v>
      </c>
      <c r="S816" s="10">
        <f>VLOOKUP(OrderDetails!B:B,Table8[[OrderID]:[DeliveryDays]],5,)</f>
        <v>6</v>
      </c>
    </row>
    <row r="817" spans="1:19" x14ac:dyDescent="0.25">
      <c r="A817" t="s">
        <v>2749</v>
      </c>
      <c r="B817" t="s">
        <v>992</v>
      </c>
      <c r="C817" t="s">
        <v>297</v>
      </c>
      <c r="D817">
        <v>32</v>
      </c>
      <c r="E817">
        <v>196.4</v>
      </c>
      <c r="F817">
        <v>254.95</v>
      </c>
      <c r="G817">
        <v>250.69</v>
      </c>
      <c r="H817">
        <v>8022.08</v>
      </c>
      <c r="I817">
        <v>6284.8</v>
      </c>
      <c r="J817">
        <v>1737.28</v>
      </c>
      <c r="K817">
        <v>0.21659999999999999</v>
      </c>
      <c r="L817" t="str">
        <f>VLOOKUP(C:C,Products!A:B,2,)</f>
        <v>Product 60</v>
      </c>
      <c r="M817" t="str">
        <f>VLOOKUP(C:C,Products!A:C,3,)</f>
        <v>Snacks</v>
      </c>
      <c r="N817" t="str">
        <f>VLOOKUP(B:B,Orders!A:C,3,)</f>
        <v>WH-NKR-004</v>
      </c>
      <c r="O817" s="10" t="str">
        <f>VLOOKUP(B:B,Orders!A:B,2,)</f>
        <v>CUST-000025</v>
      </c>
      <c r="P817" s="10" t="str">
        <f>VLOOKUP(OrderDetails!O:O,Customers!A:B,2,)</f>
        <v>Customer 25</v>
      </c>
      <c r="Q817" s="10" t="str">
        <f>VLOOKUP(O:O,Customers!A:C,3,)</f>
        <v>Mombasa</v>
      </c>
      <c r="R817" s="10">
        <f>VLOOKUP(OrderDetails!C:C,Inventory!B:F,5,)</f>
        <v>93682.8</v>
      </c>
      <c r="S817" s="10">
        <f>VLOOKUP(OrderDetails!B:B,Table8[[OrderID]:[DeliveryDays]],5,)</f>
        <v>5</v>
      </c>
    </row>
    <row r="818" spans="1:19" x14ac:dyDescent="0.25">
      <c r="A818" t="s">
        <v>2750</v>
      </c>
      <c r="B818" t="s">
        <v>1776</v>
      </c>
      <c r="C818" t="s">
        <v>293</v>
      </c>
      <c r="D818">
        <v>17</v>
      </c>
      <c r="E818">
        <v>138.19</v>
      </c>
      <c r="F818">
        <v>191.44</v>
      </c>
      <c r="G818">
        <v>191.71</v>
      </c>
      <c r="H818">
        <v>3259.07</v>
      </c>
      <c r="I818">
        <v>2349.23</v>
      </c>
      <c r="J818">
        <v>909.84</v>
      </c>
      <c r="K818">
        <v>0.2792</v>
      </c>
      <c r="L818" t="str">
        <f>VLOOKUP(C:C,Products!A:B,2,)</f>
        <v>Product 58</v>
      </c>
      <c r="M818" t="str">
        <f>VLOOKUP(C:C,Products!A:C,3,)</f>
        <v>Snacks</v>
      </c>
      <c r="N818" t="str">
        <f>VLOOKUP(B:B,Orders!A:C,3,)</f>
        <v>WH-MSA-002</v>
      </c>
      <c r="O818" s="10" t="str">
        <f>VLOOKUP(B:B,Orders!A:B,2,)</f>
        <v>CUST-000076</v>
      </c>
      <c r="P818" s="10" t="str">
        <f>VLOOKUP(OrderDetails!O:O,Customers!A:B,2,)</f>
        <v>Customer 76</v>
      </c>
      <c r="Q818" s="10" t="str">
        <f>VLOOKUP(O:O,Customers!A:C,3,)</f>
        <v>Kisumu</v>
      </c>
      <c r="R818" s="10">
        <f>VLOOKUP(OrderDetails!C:C,Inventory!B:F,5,)</f>
        <v>14233.57</v>
      </c>
      <c r="S818" s="10">
        <f>VLOOKUP(OrderDetails!B:B,Table8[[OrderID]:[DeliveryDays]],5,)</f>
        <v>5</v>
      </c>
    </row>
    <row r="819" spans="1:19" x14ac:dyDescent="0.25">
      <c r="A819" t="s">
        <v>2751</v>
      </c>
      <c r="B819" t="s">
        <v>1807</v>
      </c>
      <c r="C819" t="s">
        <v>275</v>
      </c>
      <c r="D819">
        <v>29</v>
      </c>
      <c r="E819">
        <v>296.02</v>
      </c>
      <c r="F819">
        <v>374.25</v>
      </c>
      <c r="G819">
        <v>398.95</v>
      </c>
      <c r="H819">
        <v>11569.55</v>
      </c>
      <c r="I819">
        <v>8584.58</v>
      </c>
      <c r="J819">
        <v>2984.97</v>
      </c>
      <c r="K819">
        <v>0.25800000000000001</v>
      </c>
      <c r="L819" t="str">
        <f>VLOOKUP(C:C,Products!A:B,2,)</f>
        <v>Product 49</v>
      </c>
      <c r="M819" t="str">
        <f>VLOOKUP(C:C,Products!A:C,3,)</f>
        <v>Snacks</v>
      </c>
      <c r="N819" t="str">
        <f>VLOOKUP(B:B,Orders!A:C,3,)</f>
        <v>WH-KSM-003</v>
      </c>
      <c r="O819" s="10" t="str">
        <f>VLOOKUP(B:B,Orders!A:B,2,)</f>
        <v>CUST-000013</v>
      </c>
      <c r="P819" s="10" t="str">
        <f>VLOOKUP(OrderDetails!O:O,Customers!A:B,2,)</f>
        <v>Customer 13</v>
      </c>
      <c r="Q819" s="10" t="str">
        <f>VLOOKUP(O:O,Customers!A:C,3,)</f>
        <v>Nakuru</v>
      </c>
      <c r="R819" s="10">
        <f>VLOOKUP(OrderDetails!C:C,Inventory!B:F,5,)</f>
        <v>134393.07999999999</v>
      </c>
      <c r="S819" s="10">
        <f>VLOOKUP(OrderDetails!B:B,Table8[[OrderID]:[DeliveryDays]],5,)</f>
        <v>5</v>
      </c>
    </row>
    <row r="820" spans="1:19" x14ac:dyDescent="0.25">
      <c r="A820" t="s">
        <v>2752</v>
      </c>
      <c r="B820" t="s">
        <v>1106</v>
      </c>
      <c r="C820" t="s">
        <v>261</v>
      </c>
      <c r="D820">
        <v>48</v>
      </c>
      <c r="E820">
        <v>272.83</v>
      </c>
      <c r="F820">
        <v>401.42</v>
      </c>
      <c r="G820">
        <v>415.7</v>
      </c>
      <c r="H820">
        <v>19953.599999999999</v>
      </c>
      <c r="I820">
        <v>13095.84</v>
      </c>
      <c r="J820">
        <v>6857.76</v>
      </c>
      <c r="K820">
        <v>0.34370000000000001</v>
      </c>
      <c r="L820" t="str">
        <f>VLOOKUP(C:C,Products!A:B,2,)</f>
        <v>Product 42</v>
      </c>
      <c r="M820" t="str">
        <f>VLOOKUP(C:C,Products!A:C,3,)</f>
        <v>Frozen</v>
      </c>
      <c r="N820" t="str">
        <f>VLOOKUP(B:B,Orders!A:C,3,)</f>
        <v>WH-MSA-002</v>
      </c>
      <c r="O820" s="10" t="str">
        <f>VLOOKUP(B:B,Orders!A:B,2,)</f>
        <v>CUST-000044</v>
      </c>
      <c r="P820" s="10" t="str">
        <f>VLOOKUP(OrderDetails!O:O,Customers!A:B,2,)</f>
        <v>Customer 44</v>
      </c>
      <c r="Q820" s="10" t="str">
        <f>VLOOKUP(O:O,Customers!A:C,3,)</f>
        <v>Nakuru</v>
      </c>
      <c r="R820" s="10">
        <f>VLOOKUP(OrderDetails!C:C,Inventory!B:F,5,)</f>
        <v>121955.01</v>
      </c>
      <c r="S820" s="10">
        <f>VLOOKUP(OrderDetails!B:B,Table8[[OrderID]:[DeliveryDays]],5,)</f>
        <v>1</v>
      </c>
    </row>
    <row r="821" spans="1:19" x14ac:dyDescent="0.25">
      <c r="A821" t="s">
        <v>2753</v>
      </c>
      <c r="B821" t="s">
        <v>817</v>
      </c>
      <c r="C821" t="s">
        <v>329</v>
      </c>
      <c r="D821">
        <v>11</v>
      </c>
      <c r="E821">
        <v>378.05</v>
      </c>
      <c r="F821">
        <v>518.77</v>
      </c>
      <c r="G821">
        <v>500.02</v>
      </c>
      <c r="H821">
        <v>5500.22</v>
      </c>
      <c r="I821">
        <v>4158.55</v>
      </c>
      <c r="J821">
        <v>1341.67</v>
      </c>
      <c r="K821">
        <v>0.24390000000000001</v>
      </c>
      <c r="L821" t="str">
        <f>VLOOKUP(C:C,Products!A:B,2,)</f>
        <v>Product 76</v>
      </c>
      <c r="M821" t="str">
        <f>VLOOKUP(C:C,Products!A:C,3,)</f>
        <v>Household</v>
      </c>
      <c r="N821" t="str">
        <f>VLOOKUP(B:B,Orders!A:C,3,)</f>
        <v>WH-NKR-004</v>
      </c>
      <c r="O821" s="10" t="str">
        <f>VLOOKUP(B:B,Orders!A:B,2,)</f>
        <v>CUST-000038</v>
      </c>
      <c r="P821" s="10" t="str">
        <f>VLOOKUP(OrderDetails!O:O,Customers!A:B,2,)</f>
        <v>Customer 38</v>
      </c>
      <c r="Q821" s="10" t="str">
        <f>VLOOKUP(O:O,Customers!A:C,3,)</f>
        <v>Nakuru</v>
      </c>
      <c r="R821" s="10">
        <f>VLOOKUP(OrderDetails!C:C,Inventory!B:F,5,)</f>
        <v>161805.4</v>
      </c>
      <c r="S821" s="10">
        <f>VLOOKUP(OrderDetails!B:B,Table8[[OrderID]:[DeliveryDays]],5,)</f>
        <v>6</v>
      </c>
    </row>
    <row r="822" spans="1:19" x14ac:dyDescent="0.25">
      <c r="A822" t="s">
        <v>2754</v>
      </c>
      <c r="B822" t="s">
        <v>1535</v>
      </c>
      <c r="C822" t="s">
        <v>403</v>
      </c>
      <c r="D822">
        <v>49</v>
      </c>
      <c r="E822">
        <v>468.36</v>
      </c>
      <c r="F822">
        <v>680.02</v>
      </c>
      <c r="G822">
        <v>689.9</v>
      </c>
      <c r="H822">
        <v>33805.1</v>
      </c>
      <c r="I822">
        <v>22949.64</v>
      </c>
      <c r="J822">
        <v>10855.46</v>
      </c>
      <c r="K822">
        <v>0.3211</v>
      </c>
      <c r="L822" t="str">
        <f>VLOOKUP(C:C,Products!A:B,2,)</f>
        <v>Product 113</v>
      </c>
      <c r="M822" t="str">
        <f>VLOOKUP(C:C,Products!A:C,3,)</f>
        <v>Dairy</v>
      </c>
      <c r="N822" t="str">
        <f>VLOOKUP(B:B,Orders!A:C,3,)</f>
        <v>WH-KSM-003</v>
      </c>
      <c r="O822" s="10" t="str">
        <f>VLOOKUP(B:B,Orders!A:B,2,)</f>
        <v>CUST-000072</v>
      </c>
      <c r="P822" s="10" t="str">
        <f>VLOOKUP(OrderDetails!O:O,Customers!A:B,2,)</f>
        <v>Customer 72</v>
      </c>
      <c r="Q822" s="10" t="str">
        <f>VLOOKUP(O:O,Customers!A:C,3,)</f>
        <v>Mombasa</v>
      </c>
      <c r="R822" s="10">
        <f>VLOOKUP(OrderDetails!C:C,Inventory!B:F,5,)</f>
        <v>110064.6</v>
      </c>
      <c r="S822" s="10">
        <f>VLOOKUP(OrderDetails!B:B,Table8[[OrderID]:[DeliveryDays]],5,)</f>
        <v>2</v>
      </c>
    </row>
    <row r="823" spans="1:19" x14ac:dyDescent="0.25">
      <c r="A823" t="s">
        <v>2755</v>
      </c>
      <c r="B823" t="s">
        <v>1767</v>
      </c>
      <c r="C823" t="s">
        <v>377</v>
      </c>
      <c r="D823">
        <v>10</v>
      </c>
      <c r="E823">
        <v>98.55</v>
      </c>
      <c r="F823">
        <v>152.47999999999999</v>
      </c>
      <c r="G823">
        <v>158.27000000000001</v>
      </c>
      <c r="H823">
        <v>1582.7</v>
      </c>
      <c r="I823">
        <v>985.5</v>
      </c>
      <c r="J823">
        <v>597.20000000000005</v>
      </c>
      <c r="K823">
        <v>0.37730000000000002</v>
      </c>
      <c r="L823" t="str">
        <f>VLOOKUP(C:C,Products!A:B,2,)</f>
        <v>Product 100</v>
      </c>
      <c r="M823" t="str">
        <f>VLOOKUP(C:C,Products!A:C,3,)</f>
        <v>Beverages</v>
      </c>
      <c r="N823" t="str">
        <f>VLOOKUP(B:B,Orders!A:C,3,)</f>
        <v>WH-NKR-004</v>
      </c>
      <c r="O823" s="10" t="str">
        <f>VLOOKUP(B:B,Orders!A:B,2,)</f>
        <v>CUST-000065</v>
      </c>
      <c r="P823" s="10" t="str">
        <f>VLOOKUP(OrderDetails!O:O,Customers!A:B,2,)</f>
        <v>Customer 65</v>
      </c>
      <c r="Q823" s="10" t="str">
        <f>VLOOKUP(O:O,Customers!A:C,3,)</f>
        <v>Eldoret</v>
      </c>
      <c r="R823" s="10">
        <f>VLOOKUP(OrderDetails!C:C,Inventory!B:F,5,)</f>
        <v>45135.9</v>
      </c>
      <c r="S823" s="10">
        <f>VLOOKUP(OrderDetails!B:B,Table8[[OrderID]:[DeliveryDays]],5,)</f>
        <v>1</v>
      </c>
    </row>
    <row r="824" spans="1:19" x14ac:dyDescent="0.25">
      <c r="A824" t="s">
        <v>2756</v>
      </c>
      <c r="B824" t="s">
        <v>638</v>
      </c>
      <c r="C824" t="s">
        <v>309</v>
      </c>
      <c r="D824">
        <v>28</v>
      </c>
      <c r="E824">
        <v>294.20999999999998</v>
      </c>
      <c r="F824">
        <v>435.72</v>
      </c>
      <c r="G824">
        <v>473.38</v>
      </c>
      <c r="H824">
        <v>13254.64</v>
      </c>
      <c r="I824">
        <v>8237.8799999999992</v>
      </c>
      <c r="J824">
        <v>5016.76</v>
      </c>
      <c r="K824">
        <v>0.3785</v>
      </c>
      <c r="L824" t="str">
        <f>VLOOKUP(C:C,Products!A:B,2,)</f>
        <v>Product 66</v>
      </c>
      <c r="M824" t="str">
        <f>VLOOKUP(C:C,Products!A:C,3,)</f>
        <v>Dairy</v>
      </c>
      <c r="N824" t="str">
        <f>VLOOKUP(B:B,Orders!A:C,3,)</f>
        <v>WH-MSA-002</v>
      </c>
      <c r="O824" s="10" t="str">
        <f>VLOOKUP(B:B,Orders!A:B,2,)</f>
        <v>CUST-000012</v>
      </c>
      <c r="P824" s="10" t="str">
        <f>VLOOKUP(OrderDetails!O:O,Customers!A:B,2,)</f>
        <v>Customer 12</v>
      </c>
      <c r="Q824" s="10" t="str">
        <f>VLOOKUP(O:O,Customers!A:C,3,)</f>
        <v>Eldoret</v>
      </c>
      <c r="R824" s="10">
        <f>VLOOKUP(OrderDetails!C:C,Inventory!B:F,5,)</f>
        <v>118860.84</v>
      </c>
      <c r="S824" s="10">
        <f>VLOOKUP(OrderDetails!B:B,Table8[[OrderID]:[DeliveryDays]],5,)</f>
        <v>3</v>
      </c>
    </row>
    <row r="825" spans="1:19" x14ac:dyDescent="0.25">
      <c r="A825" t="s">
        <v>2757</v>
      </c>
      <c r="B825" t="s">
        <v>810</v>
      </c>
      <c r="C825" t="s">
        <v>198</v>
      </c>
      <c r="D825">
        <v>23</v>
      </c>
      <c r="E825">
        <v>59.26</v>
      </c>
      <c r="F825">
        <v>82.73</v>
      </c>
      <c r="G825">
        <v>80.930000000000007</v>
      </c>
      <c r="H825">
        <v>1861.39</v>
      </c>
      <c r="I825">
        <v>1362.98</v>
      </c>
      <c r="J825">
        <v>498.41</v>
      </c>
      <c r="K825">
        <v>0.26779999999999998</v>
      </c>
      <c r="L825" t="str">
        <f>VLOOKUP(C:C,Products!A:B,2,)</f>
        <v>Product 11</v>
      </c>
      <c r="M825" t="str">
        <f>VLOOKUP(C:C,Products!A:C,3,)</f>
        <v>Frozen</v>
      </c>
      <c r="N825" t="str">
        <f>VLOOKUP(B:B,Orders!A:C,3,)</f>
        <v>WH-KSM-003</v>
      </c>
      <c r="O825" s="10" t="str">
        <f>VLOOKUP(B:B,Orders!A:B,2,)</f>
        <v>CUST-000019</v>
      </c>
      <c r="P825" s="10" t="str">
        <f>VLOOKUP(OrderDetails!O:O,Customers!A:B,2,)</f>
        <v>Customer 19</v>
      </c>
      <c r="Q825" s="10" t="str">
        <f>VLOOKUP(O:O,Customers!A:C,3,)</f>
        <v>Mombasa</v>
      </c>
      <c r="R825" s="10">
        <f>VLOOKUP(OrderDetails!C:C,Inventory!B:F,5,)</f>
        <v>14044.62</v>
      </c>
      <c r="S825" s="10">
        <f>VLOOKUP(OrderDetails!B:B,Table8[[OrderID]:[DeliveryDays]],5,)</f>
        <v>4</v>
      </c>
    </row>
    <row r="826" spans="1:19" x14ac:dyDescent="0.25">
      <c r="A826" t="s">
        <v>2758</v>
      </c>
      <c r="B826" t="s">
        <v>768</v>
      </c>
      <c r="C826" t="s">
        <v>383</v>
      </c>
      <c r="D826">
        <v>23</v>
      </c>
      <c r="E826">
        <v>191.46</v>
      </c>
      <c r="F826">
        <v>245.6</v>
      </c>
      <c r="G826">
        <v>263.01</v>
      </c>
      <c r="H826">
        <v>6049.23</v>
      </c>
      <c r="I826">
        <v>4403.58</v>
      </c>
      <c r="J826">
        <v>1645.65</v>
      </c>
      <c r="K826">
        <v>0.27200000000000002</v>
      </c>
      <c r="L826" t="str">
        <f>VLOOKUP(C:C,Products!A:B,2,)</f>
        <v>Product 103</v>
      </c>
      <c r="M826" t="str">
        <f>VLOOKUP(C:C,Products!A:C,3,)</f>
        <v>Dairy</v>
      </c>
      <c r="N826" t="str">
        <f>VLOOKUP(B:B,Orders!A:C,3,)</f>
        <v>WH-NRB-001</v>
      </c>
      <c r="O826" s="10" t="str">
        <f>VLOOKUP(B:B,Orders!A:B,2,)</f>
        <v>CUST-000056</v>
      </c>
      <c r="P826" s="10" t="str">
        <f>VLOOKUP(OrderDetails!O:O,Customers!A:B,2,)</f>
        <v>Customer 56</v>
      </c>
      <c r="Q826" s="10" t="str">
        <f>VLOOKUP(O:O,Customers!A:C,3,)</f>
        <v>Nairobi</v>
      </c>
      <c r="R826" s="10">
        <f>VLOOKUP(OrderDetails!C:C,Inventory!B:F,5,)</f>
        <v>55140.480000000003</v>
      </c>
      <c r="S826" s="10">
        <f>VLOOKUP(OrderDetails!B:B,Table8[[OrderID]:[DeliveryDays]],5,)</f>
        <v>1</v>
      </c>
    </row>
    <row r="827" spans="1:19" x14ac:dyDescent="0.25">
      <c r="A827" t="s">
        <v>2759</v>
      </c>
      <c r="B827" t="s">
        <v>1270</v>
      </c>
      <c r="C827" t="s">
        <v>373</v>
      </c>
      <c r="D827">
        <v>40</v>
      </c>
      <c r="E827">
        <v>242.39</v>
      </c>
      <c r="F827">
        <v>366.32</v>
      </c>
      <c r="G827">
        <v>355.18</v>
      </c>
      <c r="H827">
        <v>14207.2</v>
      </c>
      <c r="I827">
        <v>9695.6</v>
      </c>
      <c r="J827">
        <v>4511.6000000000004</v>
      </c>
      <c r="K827">
        <v>0.31759999999999999</v>
      </c>
      <c r="L827" t="str">
        <f>VLOOKUP(C:C,Products!A:B,2,)</f>
        <v>Product 98</v>
      </c>
      <c r="M827" t="str">
        <f>VLOOKUP(C:C,Products!A:C,3,)</f>
        <v>Household</v>
      </c>
      <c r="N827" t="str">
        <f>VLOOKUP(B:B,Orders!A:C,3,)</f>
        <v>WH-NRB-001</v>
      </c>
      <c r="O827" s="10" t="str">
        <f>VLOOKUP(B:B,Orders!A:B,2,)</f>
        <v>CUST-000056</v>
      </c>
      <c r="P827" s="10" t="str">
        <f>VLOOKUP(OrderDetails!O:O,Customers!A:B,2,)</f>
        <v>Customer 56</v>
      </c>
      <c r="Q827" s="10" t="str">
        <f>VLOOKUP(O:O,Customers!A:C,3,)</f>
        <v>Nairobi</v>
      </c>
      <c r="R827" s="10">
        <f>VLOOKUP(OrderDetails!C:C,Inventory!B:F,5,)</f>
        <v>16724.91</v>
      </c>
      <c r="S827" s="10">
        <f>VLOOKUP(OrderDetails!B:B,Table8[[OrderID]:[DeliveryDays]],5,)</f>
        <v>5</v>
      </c>
    </row>
    <row r="828" spans="1:19" x14ac:dyDescent="0.25">
      <c r="A828" t="s">
        <v>2760</v>
      </c>
      <c r="B828" t="s">
        <v>1488</v>
      </c>
      <c r="C828" t="s">
        <v>357</v>
      </c>
      <c r="D828">
        <v>13</v>
      </c>
      <c r="E828">
        <v>262.5</v>
      </c>
      <c r="F828">
        <v>342.9</v>
      </c>
      <c r="G828">
        <v>338.21</v>
      </c>
      <c r="H828">
        <v>4396.7299999999996</v>
      </c>
      <c r="I828">
        <v>3412.5</v>
      </c>
      <c r="J828">
        <v>984.23</v>
      </c>
      <c r="K828">
        <v>0.22389999999999999</v>
      </c>
      <c r="L828" t="str">
        <f>VLOOKUP(C:C,Products!A:B,2,)</f>
        <v>Product 90</v>
      </c>
      <c r="M828" t="str">
        <f>VLOOKUP(C:C,Products!A:C,3,)</f>
        <v>Snacks</v>
      </c>
      <c r="N828" t="str">
        <f>VLOOKUP(B:B,Orders!A:C,3,)</f>
        <v>WH-NRB-001</v>
      </c>
      <c r="O828" s="10" t="str">
        <f>VLOOKUP(B:B,Orders!A:B,2,)</f>
        <v>CUST-000003</v>
      </c>
      <c r="P828" s="10" t="str">
        <f>VLOOKUP(OrderDetails!O:O,Customers!A:B,2,)</f>
        <v>Customer 3</v>
      </c>
      <c r="Q828" s="10" t="str">
        <f>VLOOKUP(O:O,Customers!A:C,3,)</f>
        <v>Eldoret</v>
      </c>
      <c r="R828" s="10">
        <f>VLOOKUP(OrderDetails!C:C,Inventory!B:F,5,)</f>
        <v>44362.5</v>
      </c>
      <c r="S828" s="10">
        <f>VLOOKUP(OrderDetails!B:B,Table8[[OrderID]:[DeliveryDays]],5,)</f>
        <v>1</v>
      </c>
    </row>
    <row r="829" spans="1:19" x14ac:dyDescent="0.25">
      <c r="A829" t="s">
        <v>2761</v>
      </c>
      <c r="B829" t="s">
        <v>846</v>
      </c>
      <c r="C829" t="s">
        <v>212</v>
      </c>
      <c r="D829">
        <v>40</v>
      </c>
      <c r="E829">
        <v>286.14</v>
      </c>
      <c r="F829">
        <v>428.08</v>
      </c>
      <c r="G829">
        <v>422.3</v>
      </c>
      <c r="H829">
        <v>16892</v>
      </c>
      <c r="I829">
        <v>11445.6</v>
      </c>
      <c r="J829">
        <v>5446.4</v>
      </c>
      <c r="K829">
        <v>0.32240000000000002</v>
      </c>
      <c r="L829" t="str">
        <f>VLOOKUP(C:C,Products!A:B,2,)</f>
        <v>Product 18</v>
      </c>
      <c r="M829" t="str">
        <f>VLOOKUP(C:C,Products!A:C,3,)</f>
        <v>Snacks</v>
      </c>
      <c r="N829" t="str">
        <f>VLOOKUP(B:B,Orders!A:C,3,)</f>
        <v>WH-NRB-001</v>
      </c>
      <c r="O829" s="10" t="str">
        <f>VLOOKUP(B:B,Orders!A:B,2,)</f>
        <v>CUST-000062</v>
      </c>
      <c r="P829" s="10" t="str">
        <f>VLOOKUP(OrderDetails!O:O,Customers!A:B,2,)</f>
        <v>Customer 62</v>
      </c>
      <c r="Q829" s="10" t="str">
        <f>VLOOKUP(O:O,Customers!A:C,3,)</f>
        <v>Eldoret</v>
      </c>
      <c r="R829" s="10">
        <f>VLOOKUP(OrderDetails!C:C,Inventory!B:F,5,)</f>
        <v>32333.82</v>
      </c>
      <c r="S829" s="10">
        <f>VLOOKUP(OrderDetails!B:B,Table8[[OrderID]:[DeliveryDays]],5,)</f>
        <v>1</v>
      </c>
    </row>
    <row r="830" spans="1:19" x14ac:dyDescent="0.25">
      <c r="A830" t="s">
        <v>2762</v>
      </c>
      <c r="B830" t="s">
        <v>1177</v>
      </c>
      <c r="C830" t="s">
        <v>347</v>
      </c>
      <c r="D830">
        <v>42</v>
      </c>
      <c r="E830">
        <v>189.94</v>
      </c>
      <c r="F830">
        <v>277.74</v>
      </c>
      <c r="G830">
        <v>300.41000000000003</v>
      </c>
      <c r="H830">
        <v>12617.22</v>
      </c>
      <c r="I830">
        <v>7977.48</v>
      </c>
      <c r="J830">
        <v>4639.74</v>
      </c>
      <c r="K830">
        <v>0.36770000000000003</v>
      </c>
      <c r="L830" t="str">
        <f>VLOOKUP(C:C,Products!A:B,2,)</f>
        <v>Product 85</v>
      </c>
      <c r="M830" t="str">
        <f>VLOOKUP(C:C,Products!A:C,3,)</f>
        <v>Snacks</v>
      </c>
      <c r="N830" t="str">
        <f>VLOOKUP(B:B,Orders!A:C,3,)</f>
        <v>WH-NKR-004</v>
      </c>
      <c r="O830" s="10" t="str">
        <f>VLOOKUP(B:B,Orders!A:B,2,)</f>
        <v>CUST-000073</v>
      </c>
      <c r="P830" s="10" t="str">
        <f>VLOOKUP(OrderDetails!O:O,Customers!A:B,2,)</f>
        <v>Customer 73</v>
      </c>
      <c r="Q830" s="10" t="str">
        <f>VLOOKUP(O:O,Customers!A:C,3,)</f>
        <v>Mombasa</v>
      </c>
      <c r="R830" s="10">
        <f>VLOOKUP(OrderDetails!C:C,Inventory!B:F,5,)</f>
        <v>73316.84</v>
      </c>
      <c r="S830" s="10">
        <f>VLOOKUP(OrderDetails!B:B,Table8[[OrderID]:[DeliveryDays]],5,)</f>
        <v>1</v>
      </c>
    </row>
    <row r="831" spans="1:19" x14ac:dyDescent="0.25">
      <c r="A831" t="s">
        <v>2763</v>
      </c>
      <c r="B831" t="s">
        <v>1619</v>
      </c>
      <c r="C831" t="s">
        <v>377</v>
      </c>
      <c r="D831">
        <v>44</v>
      </c>
      <c r="E831">
        <v>98.55</v>
      </c>
      <c r="F831">
        <v>152.47999999999999</v>
      </c>
      <c r="G831">
        <v>149.41</v>
      </c>
      <c r="H831">
        <v>6574.04</v>
      </c>
      <c r="I831">
        <v>4336.2</v>
      </c>
      <c r="J831">
        <v>2237.84</v>
      </c>
      <c r="K831">
        <v>0.34039999999999998</v>
      </c>
      <c r="L831" t="str">
        <f>VLOOKUP(C:C,Products!A:B,2,)</f>
        <v>Product 100</v>
      </c>
      <c r="M831" t="str">
        <f>VLOOKUP(C:C,Products!A:C,3,)</f>
        <v>Beverages</v>
      </c>
      <c r="N831" t="str">
        <f>VLOOKUP(B:B,Orders!A:C,3,)</f>
        <v>WH-NRB-001</v>
      </c>
      <c r="O831" s="10" t="str">
        <f>VLOOKUP(B:B,Orders!A:B,2,)</f>
        <v>CUST-000051</v>
      </c>
      <c r="P831" s="10" t="str">
        <f>VLOOKUP(OrderDetails!O:O,Customers!A:B,2,)</f>
        <v>Customer 51</v>
      </c>
      <c r="Q831" s="10" t="str">
        <f>VLOOKUP(O:O,Customers!A:C,3,)</f>
        <v>Kisumu</v>
      </c>
      <c r="R831" s="10">
        <f>VLOOKUP(OrderDetails!C:C,Inventory!B:F,5,)</f>
        <v>45135.9</v>
      </c>
      <c r="S831" s="10">
        <f>VLOOKUP(OrderDetails!B:B,Table8[[OrderID]:[DeliveryDays]],5,)</f>
        <v>4</v>
      </c>
    </row>
    <row r="832" spans="1:19" x14ac:dyDescent="0.25">
      <c r="A832" t="s">
        <v>2764</v>
      </c>
      <c r="B832" t="s">
        <v>1793</v>
      </c>
      <c r="C832" t="s">
        <v>385</v>
      </c>
      <c r="D832">
        <v>33</v>
      </c>
      <c r="E832">
        <v>278.86</v>
      </c>
      <c r="F832">
        <v>384.46</v>
      </c>
      <c r="G832">
        <v>410.62</v>
      </c>
      <c r="H832">
        <v>13550.46</v>
      </c>
      <c r="I832">
        <v>9202.3799999999992</v>
      </c>
      <c r="J832">
        <v>4348.08</v>
      </c>
      <c r="K832">
        <v>0.32090000000000002</v>
      </c>
      <c r="L832" t="str">
        <f>VLOOKUP(C:C,Products!A:B,2,)</f>
        <v>Product 104</v>
      </c>
      <c r="M832" t="str">
        <f>VLOOKUP(C:C,Products!A:C,3,)</f>
        <v>Dairy</v>
      </c>
      <c r="N832" t="str">
        <f>VLOOKUP(B:B,Orders!A:C,3,)</f>
        <v>WH-NRB-001</v>
      </c>
      <c r="O832" s="10" t="str">
        <f>VLOOKUP(B:B,Orders!A:B,2,)</f>
        <v>CUST-000063</v>
      </c>
      <c r="P832" s="10" t="str">
        <f>VLOOKUP(OrderDetails!O:O,Customers!A:B,2,)</f>
        <v>Customer 63</v>
      </c>
      <c r="Q832" s="10" t="str">
        <f>VLOOKUP(O:O,Customers!A:C,3,)</f>
        <v>Nakuru</v>
      </c>
      <c r="R832" s="10">
        <f>VLOOKUP(OrderDetails!C:C,Inventory!B:F,5,)</f>
        <v>92302.66</v>
      </c>
      <c r="S832" s="10">
        <f>VLOOKUP(OrderDetails!B:B,Table8[[OrderID]:[DeliveryDays]],5,)</f>
        <v>3</v>
      </c>
    </row>
    <row r="833" spans="1:19" x14ac:dyDescent="0.25">
      <c r="A833" t="s">
        <v>2765</v>
      </c>
      <c r="B833" t="s">
        <v>732</v>
      </c>
      <c r="C833" t="s">
        <v>281</v>
      </c>
      <c r="D833">
        <v>28</v>
      </c>
      <c r="E833">
        <v>398.81</v>
      </c>
      <c r="F833">
        <v>500.83</v>
      </c>
      <c r="G833">
        <v>510.48</v>
      </c>
      <c r="H833">
        <v>14293.44</v>
      </c>
      <c r="I833">
        <v>11166.68</v>
      </c>
      <c r="J833">
        <v>3126.76</v>
      </c>
      <c r="K833">
        <v>0.21879999999999999</v>
      </c>
      <c r="L833" t="str">
        <f>VLOOKUP(C:C,Products!A:B,2,)</f>
        <v>Product 52</v>
      </c>
      <c r="M833" t="str">
        <f>VLOOKUP(C:C,Products!A:C,3,)</f>
        <v>Snacks</v>
      </c>
      <c r="N833" t="str">
        <f>VLOOKUP(B:B,Orders!A:C,3,)</f>
        <v>WH-KSM-003</v>
      </c>
      <c r="O833" s="10" t="str">
        <f>VLOOKUP(B:B,Orders!A:B,2,)</f>
        <v>CUST-000002</v>
      </c>
      <c r="P833" s="10" t="str">
        <f>VLOOKUP(OrderDetails!O:O,Customers!A:B,2,)</f>
        <v>Customer 2</v>
      </c>
      <c r="Q833" s="10" t="str">
        <f>VLOOKUP(O:O,Customers!A:C,3,)</f>
        <v>Nairobi</v>
      </c>
      <c r="R833" s="10">
        <f>VLOOKUP(OrderDetails!C:C,Inventory!B:F,5,)</f>
        <v>100101.31</v>
      </c>
      <c r="S833" s="10">
        <f>VLOOKUP(OrderDetails!B:B,Table8[[OrderID]:[DeliveryDays]],5,)</f>
        <v>1</v>
      </c>
    </row>
    <row r="834" spans="1:19" x14ac:dyDescent="0.25">
      <c r="A834" t="s">
        <v>2766</v>
      </c>
      <c r="B834" t="s">
        <v>1128</v>
      </c>
      <c r="C834" t="s">
        <v>269</v>
      </c>
      <c r="D834">
        <v>9</v>
      </c>
      <c r="E834">
        <v>348.14</v>
      </c>
      <c r="F834">
        <v>536.96</v>
      </c>
      <c r="G834">
        <v>590.58000000000004</v>
      </c>
      <c r="H834">
        <v>5315.22</v>
      </c>
      <c r="I834">
        <v>3133.26</v>
      </c>
      <c r="J834">
        <v>2181.96</v>
      </c>
      <c r="K834">
        <v>0.41049999999999998</v>
      </c>
      <c r="L834" t="str">
        <f>VLOOKUP(C:C,Products!A:B,2,)</f>
        <v>Product 46</v>
      </c>
      <c r="M834" t="str">
        <f>VLOOKUP(C:C,Products!A:C,3,)</f>
        <v>Dairy</v>
      </c>
      <c r="N834" t="str">
        <f>VLOOKUP(B:B,Orders!A:C,3,)</f>
        <v>WH-KSM-003</v>
      </c>
      <c r="O834" s="10" t="str">
        <f>VLOOKUP(B:B,Orders!A:B,2,)</f>
        <v>CUST-000038</v>
      </c>
      <c r="P834" s="10" t="str">
        <f>VLOOKUP(OrderDetails!O:O,Customers!A:B,2,)</f>
        <v>Customer 38</v>
      </c>
      <c r="Q834" s="10" t="str">
        <f>VLOOKUP(O:O,Customers!A:C,3,)</f>
        <v>Nakuru</v>
      </c>
      <c r="R834" s="10">
        <f>VLOOKUP(OrderDetails!C:C,Inventory!B:F,5,)</f>
        <v>112797.36</v>
      </c>
      <c r="S834" s="10">
        <f>VLOOKUP(OrderDetails!B:B,Table8[[OrderID]:[DeliveryDays]],5,)</f>
        <v>3</v>
      </c>
    </row>
    <row r="835" spans="1:19" x14ac:dyDescent="0.25">
      <c r="A835" t="s">
        <v>2767</v>
      </c>
      <c r="B835" t="s">
        <v>1295</v>
      </c>
      <c r="C835" t="s">
        <v>265</v>
      </c>
      <c r="D835">
        <v>46</v>
      </c>
      <c r="E835">
        <v>459.19</v>
      </c>
      <c r="F835">
        <v>660.1</v>
      </c>
      <c r="G835">
        <v>710.18</v>
      </c>
      <c r="H835">
        <v>32668.28</v>
      </c>
      <c r="I835">
        <v>21122.74</v>
      </c>
      <c r="J835">
        <v>11545.54</v>
      </c>
      <c r="K835">
        <v>0.35339999999999999</v>
      </c>
      <c r="L835" t="str">
        <f>VLOOKUP(C:C,Products!A:B,2,)</f>
        <v>Product 44</v>
      </c>
      <c r="M835" t="str">
        <f>VLOOKUP(C:C,Products!A:C,3,)</f>
        <v>Dairy</v>
      </c>
      <c r="N835" t="str">
        <f>VLOOKUP(B:B,Orders!A:C,3,)</f>
        <v>WH-KSM-003</v>
      </c>
      <c r="O835" s="10" t="str">
        <f>VLOOKUP(B:B,Orders!A:B,2,)</f>
        <v>CUST-000059</v>
      </c>
      <c r="P835" s="10" t="str">
        <f>VLOOKUP(OrderDetails!O:O,Customers!A:B,2,)</f>
        <v>Customer 59</v>
      </c>
      <c r="Q835" s="10" t="str">
        <f>VLOOKUP(O:O,Customers!A:C,3,)</f>
        <v>Kisumu</v>
      </c>
      <c r="R835" s="10">
        <f>VLOOKUP(OrderDetails!C:C,Inventory!B:F,5,)</f>
        <v>22959.5</v>
      </c>
      <c r="S835" s="10">
        <f>VLOOKUP(OrderDetails!B:B,Table8[[OrderID]:[DeliveryDays]],5,)</f>
        <v>4</v>
      </c>
    </row>
    <row r="836" spans="1:19" x14ac:dyDescent="0.25">
      <c r="A836" t="s">
        <v>2768</v>
      </c>
      <c r="B836" t="s">
        <v>963</v>
      </c>
      <c r="C836" t="s">
        <v>220</v>
      </c>
      <c r="D836">
        <v>49</v>
      </c>
      <c r="E836">
        <v>112.77</v>
      </c>
      <c r="F836">
        <v>150.9</v>
      </c>
      <c r="G836">
        <v>160.1</v>
      </c>
      <c r="H836">
        <v>7844.9</v>
      </c>
      <c r="I836">
        <v>5525.73</v>
      </c>
      <c r="J836">
        <v>2319.17</v>
      </c>
      <c r="K836">
        <v>0.29559999999999997</v>
      </c>
      <c r="L836" t="str">
        <f>VLOOKUP(C:C,Products!A:B,2,)</f>
        <v>Product 22</v>
      </c>
      <c r="M836" t="str">
        <f>VLOOKUP(C:C,Products!A:C,3,)</f>
        <v>Produce</v>
      </c>
      <c r="N836" t="str">
        <f>VLOOKUP(B:B,Orders!A:C,3,)</f>
        <v>WH-NKR-004</v>
      </c>
      <c r="O836" s="10" t="str">
        <f>VLOOKUP(B:B,Orders!A:B,2,)</f>
        <v>CUST-000078</v>
      </c>
      <c r="P836" s="10" t="str">
        <f>VLOOKUP(OrderDetails!O:O,Customers!A:B,2,)</f>
        <v>Customer 78</v>
      </c>
      <c r="Q836" s="10" t="str">
        <f>VLOOKUP(O:O,Customers!A:C,3,)</f>
        <v>Nakuru</v>
      </c>
      <c r="R836" s="10">
        <f>VLOOKUP(OrderDetails!C:C,Inventory!B:F,5,)</f>
        <v>35409.78</v>
      </c>
      <c r="S836" s="10">
        <f>VLOOKUP(OrderDetails!B:B,Table8[[OrderID]:[DeliveryDays]],5,)</f>
        <v>3</v>
      </c>
    </row>
    <row r="837" spans="1:19" x14ac:dyDescent="0.25">
      <c r="A837" t="s">
        <v>2769</v>
      </c>
      <c r="B837" t="s">
        <v>1562</v>
      </c>
      <c r="C837" t="s">
        <v>283</v>
      </c>
      <c r="D837">
        <v>30</v>
      </c>
      <c r="E837">
        <v>472.77</v>
      </c>
      <c r="F837">
        <v>675.7</v>
      </c>
      <c r="G837">
        <v>730.17</v>
      </c>
      <c r="H837">
        <v>21905.1</v>
      </c>
      <c r="I837">
        <v>14183.1</v>
      </c>
      <c r="J837">
        <v>7722</v>
      </c>
      <c r="K837">
        <v>0.35249999999999998</v>
      </c>
      <c r="L837" t="str">
        <f>VLOOKUP(C:C,Products!A:B,2,)</f>
        <v>Product 53</v>
      </c>
      <c r="M837" t="str">
        <f>VLOOKUP(C:C,Products!A:C,3,)</f>
        <v>Frozen</v>
      </c>
      <c r="N837" t="str">
        <f>VLOOKUP(B:B,Orders!A:C,3,)</f>
        <v>WH-NRB-001</v>
      </c>
      <c r="O837" s="10" t="str">
        <f>VLOOKUP(B:B,Orders!A:B,2,)</f>
        <v>CUST-000074</v>
      </c>
      <c r="P837" s="10" t="str">
        <f>VLOOKUP(OrderDetails!O:O,Customers!A:B,2,)</f>
        <v>Customer 74</v>
      </c>
      <c r="Q837" s="10" t="str">
        <f>VLOOKUP(O:O,Customers!A:C,3,)</f>
        <v>Mombasa</v>
      </c>
      <c r="R837" s="10">
        <f>VLOOKUP(OrderDetails!C:C,Inventory!B:F,5,)</f>
        <v>111100.95</v>
      </c>
      <c r="S837" s="10">
        <f>VLOOKUP(OrderDetails!B:B,Table8[[OrderID]:[DeliveryDays]],5,)</f>
        <v>1</v>
      </c>
    </row>
    <row r="838" spans="1:19" x14ac:dyDescent="0.25">
      <c r="A838" t="s">
        <v>2770</v>
      </c>
      <c r="B838" t="s">
        <v>1861</v>
      </c>
      <c r="C838" t="s">
        <v>295</v>
      </c>
      <c r="D838">
        <v>18</v>
      </c>
      <c r="E838">
        <v>70.349999999999994</v>
      </c>
      <c r="F838">
        <v>111</v>
      </c>
      <c r="G838">
        <v>116.01</v>
      </c>
      <c r="H838">
        <v>2088.1799999999998</v>
      </c>
      <c r="I838">
        <v>1266.3</v>
      </c>
      <c r="J838">
        <v>821.88</v>
      </c>
      <c r="K838">
        <v>0.39360000000000001</v>
      </c>
      <c r="L838" t="str">
        <f>VLOOKUP(C:C,Products!A:B,2,)</f>
        <v>Product 59</v>
      </c>
      <c r="M838" t="str">
        <f>VLOOKUP(C:C,Products!A:C,3,)</f>
        <v>Produce</v>
      </c>
      <c r="N838" t="str">
        <f>VLOOKUP(B:B,Orders!A:C,3,)</f>
        <v>WH-KSM-003</v>
      </c>
      <c r="O838" s="10" t="str">
        <f>VLOOKUP(B:B,Orders!A:B,2,)</f>
        <v>CUST-000051</v>
      </c>
      <c r="P838" s="10" t="str">
        <f>VLOOKUP(OrderDetails!O:O,Customers!A:B,2,)</f>
        <v>Customer 51</v>
      </c>
      <c r="Q838" s="10" t="str">
        <f>VLOOKUP(O:O,Customers!A:C,3,)</f>
        <v>Kisumu</v>
      </c>
      <c r="R838" s="10">
        <f>VLOOKUP(OrderDetails!C:C,Inventory!B:F,5,)</f>
        <v>22441.65</v>
      </c>
      <c r="S838" s="10">
        <f>VLOOKUP(OrderDetails!B:B,Table8[[OrderID]:[DeliveryDays]],5,)</f>
        <v>6</v>
      </c>
    </row>
    <row r="839" spans="1:19" x14ac:dyDescent="0.25">
      <c r="A839" t="s">
        <v>2771</v>
      </c>
      <c r="B839" t="s">
        <v>632</v>
      </c>
      <c r="C839" t="s">
        <v>365</v>
      </c>
      <c r="D839">
        <v>43</v>
      </c>
      <c r="E839">
        <v>302.57</v>
      </c>
      <c r="F839">
        <v>401.96</v>
      </c>
      <c r="G839">
        <v>432.73</v>
      </c>
      <c r="H839">
        <v>18607.39</v>
      </c>
      <c r="I839">
        <v>13010.51</v>
      </c>
      <c r="J839">
        <v>5596.88</v>
      </c>
      <c r="K839">
        <v>0.30080000000000001</v>
      </c>
      <c r="L839" t="str">
        <f>VLOOKUP(C:C,Products!A:B,2,)</f>
        <v>Product 94</v>
      </c>
      <c r="M839" t="str">
        <f>VLOOKUP(C:C,Products!A:C,3,)</f>
        <v>Frozen</v>
      </c>
      <c r="N839" t="str">
        <f>VLOOKUP(B:B,Orders!A:C,3,)</f>
        <v>WH-MSA-002</v>
      </c>
      <c r="O839" s="10" t="str">
        <f>VLOOKUP(B:B,Orders!A:B,2,)</f>
        <v>CUST-000039</v>
      </c>
      <c r="P839" s="10" t="str">
        <f>VLOOKUP(OrderDetails!O:O,Customers!A:B,2,)</f>
        <v>Customer 39</v>
      </c>
      <c r="Q839" s="10" t="str">
        <f>VLOOKUP(O:O,Customers!A:C,3,)</f>
        <v>Mombasa</v>
      </c>
      <c r="R839" s="10">
        <f>VLOOKUP(OrderDetails!C:C,Inventory!B:F,5,)</f>
        <v>133433.37</v>
      </c>
      <c r="S839" s="10">
        <f>VLOOKUP(OrderDetails!B:B,Table8[[OrderID]:[DeliveryDays]],5,)</f>
        <v>2</v>
      </c>
    </row>
    <row r="840" spans="1:19" x14ac:dyDescent="0.25">
      <c r="A840" t="s">
        <v>2772</v>
      </c>
      <c r="B840" t="s">
        <v>1635</v>
      </c>
      <c r="C840" t="s">
        <v>405</v>
      </c>
      <c r="D840">
        <v>33</v>
      </c>
      <c r="E840">
        <v>413.65</v>
      </c>
      <c r="F840">
        <v>588.37</v>
      </c>
      <c r="G840">
        <v>582</v>
      </c>
      <c r="H840">
        <v>19206</v>
      </c>
      <c r="I840">
        <v>13650.45</v>
      </c>
      <c r="J840">
        <v>5555.55</v>
      </c>
      <c r="K840">
        <v>0.2893</v>
      </c>
      <c r="L840" t="str">
        <f>VLOOKUP(C:C,Products!A:B,2,)</f>
        <v>Product 114</v>
      </c>
      <c r="M840" t="str">
        <f>VLOOKUP(C:C,Products!A:C,3,)</f>
        <v>Dairy</v>
      </c>
      <c r="N840" t="str">
        <f>VLOOKUP(B:B,Orders!A:C,3,)</f>
        <v>WH-NKR-004</v>
      </c>
      <c r="O840" s="10" t="str">
        <f>VLOOKUP(B:B,Orders!A:B,2,)</f>
        <v>CUST-000007</v>
      </c>
      <c r="P840" s="10" t="str">
        <f>VLOOKUP(OrderDetails!O:O,Customers!A:B,2,)</f>
        <v>Customer 7</v>
      </c>
      <c r="Q840" s="10" t="str">
        <f>VLOOKUP(O:O,Customers!A:C,3,)</f>
        <v>Nakuru</v>
      </c>
      <c r="R840" s="10">
        <f>VLOOKUP(OrderDetails!C:C,Inventory!B:F,5,)</f>
        <v>43846.9</v>
      </c>
      <c r="S840" s="10">
        <f>VLOOKUP(OrderDetails!B:B,Table8[[OrderID]:[DeliveryDays]],5,)</f>
        <v>1</v>
      </c>
    </row>
    <row r="841" spans="1:19" x14ac:dyDescent="0.25">
      <c r="A841" t="s">
        <v>2773</v>
      </c>
      <c r="B841" t="s">
        <v>1832</v>
      </c>
      <c r="C841" t="s">
        <v>391</v>
      </c>
      <c r="D841">
        <v>10</v>
      </c>
      <c r="E841">
        <v>234.67</v>
      </c>
      <c r="F841">
        <v>373.26</v>
      </c>
      <c r="G841">
        <v>360.07</v>
      </c>
      <c r="H841">
        <v>3600.7</v>
      </c>
      <c r="I841">
        <v>2346.6999999999998</v>
      </c>
      <c r="J841">
        <v>1254</v>
      </c>
      <c r="K841">
        <v>0.3483</v>
      </c>
      <c r="L841" t="str">
        <f>VLOOKUP(C:C,Products!A:B,2,)</f>
        <v>Product 107</v>
      </c>
      <c r="M841" t="str">
        <f>VLOOKUP(C:C,Products!A:C,3,)</f>
        <v>Frozen</v>
      </c>
      <c r="N841" t="str">
        <f>VLOOKUP(B:B,Orders!A:C,3,)</f>
        <v>WH-KSM-003</v>
      </c>
      <c r="O841" s="10" t="str">
        <f>VLOOKUP(B:B,Orders!A:B,2,)</f>
        <v>CUST-000003</v>
      </c>
      <c r="P841" s="10" t="str">
        <f>VLOOKUP(OrderDetails!O:O,Customers!A:B,2,)</f>
        <v>Customer 3</v>
      </c>
      <c r="Q841" s="10" t="str">
        <f>VLOOKUP(O:O,Customers!A:C,3,)</f>
        <v>Eldoret</v>
      </c>
      <c r="R841" s="10">
        <f>VLOOKUP(OrderDetails!C:C,Inventory!B:F,5,)</f>
        <v>91755.97</v>
      </c>
      <c r="S841" s="10">
        <f>VLOOKUP(OrderDetails!B:B,Table8[[OrderID]:[DeliveryDays]],5,)</f>
        <v>6</v>
      </c>
    </row>
    <row r="842" spans="1:19" x14ac:dyDescent="0.25">
      <c r="A842" t="s">
        <v>2774</v>
      </c>
      <c r="B842" t="s">
        <v>922</v>
      </c>
      <c r="C842" t="s">
        <v>237</v>
      </c>
      <c r="D842">
        <v>11</v>
      </c>
      <c r="E842">
        <v>70.900000000000006</v>
      </c>
      <c r="F842">
        <v>95.54</v>
      </c>
      <c r="G842">
        <v>99.59</v>
      </c>
      <c r="H842">
        <v>1095.49</v>
      </c>
      <c r="I842">
        <v>779.9</v>
      </c>
      <c r="J842">
        <v>315.58999999999997</v>
      </c>
      <c r="K842">
        <v>0.28810000000000002</v>
      </c>
      <c r="L842" t="str">
        <f>VLOOKUP(C:C,Products!A:B,2,)</f>
        <v>Product 30</v>
      </c>
      <c r="M842" t="str">
        <f>VLOOKUP(C:C,Products!A:C,3,)</f>
        <v>Dairy</v>
      </c>
      <c r="N842" t="str">
        <f>VLOOKUP(B:B,Orders!A:C,3,)</f>
        <v>WH-NKR-004</v>
      </c>
      <c r="O842" s="10" t="str">
        <f>VLOOKUP(B:B,Orders!A:B,2,)</f>
        <v>CUST-000056</v>
      </c>
      <c r="P842" s="10" t="str">
        <f>VLOOKUP(OrderDetails!O:O,Customers!A:B,2,)</f>
        <v>Customer 56</v>
      </c>
      <c r="Q842" s="10" t="str">
        <f>VLOOKUP(O:O,Customers!A:C,3,)</f>
        <v>Nairobi</v>
      </c>
      <c r="R842" s="10">
        <f>VLOOKUP(OrderDetails!C:C,Inventory!B:F,5,)</f>
        <v>19072.099999999999</v>
      </c>
      <c r="S842" s="10">
        <f>VLOOKUP(OrderDetails!B:B,Table8[[OrderID]:[DeliveryDays]],5,)</f>
        <v>2</v>
      </c>
    </row>
    <row r="843" spans="1:19" x14ac:dyDescent="0.25">
      <c r="A843" t="s">
        <v>2775</v>
      </c>
      <c r="B843" t="s">
        <v>1829</v>
      </c>
      <c r="C843" t="s">
        <v>191</v>
      </c>
      <c r="D843">
        <v>41</v>
      </c>
      <c r="E843">
        <v>439.78</v>
      </c>
      <c r="F843">
        <v>682.21</v>
      </c>
      <c r="G843">
        <v>692.58</v>
      </c>
      <c r="H843">
        <v>28395.78</v>
      </c>
      <c r="I843">
        <v>18030.98</v>
      </c>
      <c r="J843">
        <v>10364.799999999999</v>
      </c>
      <c r="K843">
        <v>0.36499999999999999</v>
      </c>
      <c r="L843" t="str">
        <f>VLOOKUP(C:C,Products!A:B,2,)</f>
        <v>Product 8</v>
      </c>
      <c r="M843" t="str">
        <f>VLOOKUP(C:C,Products!A:C,3,)</f>
        <v>Snacks</v>
      </c>
      <c r="N843" t="str">
        <f>VLOOKUP(B:B,Orders!A:C,3,)</f>
        <v>WH-KSM-003</v>
      </c>
      <c r="O843" s="10" t="str">
        <f>VLOOKUP(B:B,Orders!A:B,2,)</f>
        <v>CUST-000066</v>
      </c>
      <c r="P843" s="10" t="str">
        <f>VLOOKUP(OrderDetails!O:O,Customers!A:B,2,)</f>
        <v>Customer 66</v>
      </c>
      <c r="Q843" s="10" t="str">
        <f>VLOOKUP(O:O,Customers!A:C,3,)</f>
        <v>Kisumu</v>
      </c>
      <c r="R843" s="10">
        <f>VLOOKUP(OrderDetails!C:C,Inventory!B:F,5,)</f>
        <v>94552.7</v>
      </c>
      <c r="S843" s="10">
        <f>VLOOKUP(OrderDetails!B:B,Table8[[OrderID]:[DeliveryDays]],5,)</f>
        <v>5</v>
      </c>
    </row>
    <row r="844" spans="1:19" x14ac:dyDescent="0.25">
      <c r="A844" t="s">
        <v>2776</v>
      </c>
      <c r="B844" t="s">
        <v>1497</v>
      </c>
      <c r="C844" t="s">
        <v>373</v>
      </c>
      <c r="D844">
        <v>22</v>
      </c>
      <c r="E844">
        <v>242.39</v>
      </c>
      <c r="F844">
        <v>366.32</v>
      </c>
      <c r="G844">
        <v>371.44</v>
      </c>
      <c r="H844">
        <v>8171.68</v>
      </c>
      <c r="I844">
        <v>5332.58</v>
      </c>
      <c r="J844">
        <v>2839.1</v>
      </c>
      <c r="K844">
        <v>0.34739999999999999</v>
      </c>
      <c r="L844" t="str">
        <f>VLOOKUP(C:C,Products!A:B,2,)</f>
        <v>Product 98</v>
      </c>
      <c r="M844" t="str">
        <f>VLOOKUP(C:C,Products!A:C,3,)</f>
        <v>Household</v>
      </c>
      <c r="N844" t="str">
        <f>VLOOKUP(B:B,Orders!A:C,3,)</f>
        <v>WH-MSA-002</v>
      </c>
      <c r="O844" s="10" t="str">
        <f>VLOOKUP(B:B,Orders!A:B,2,)</f>
        <v>CUST-000025</v>
      </c>
      <c r="P844" s="10" t="str">
        <f>VLOOKUP(OrderDetails!O:O,Customers!A:B,2,)</f>
        <v>Customer 25</v>
      </c>
      <c r="Q844" s="10" t="str">
        <f>VLOOKUP(O:O,Customers!A:C,3,)</f>
        <v>Mombasa</v>
      </c>
      <c r="R844" s="10">
        <f>VLOOKUP(OrderDetails!C:C,Inventory!B:F,5,)</f>
        <v>16724.91</v>
      </c>
      <c r="S844" s="10">
        <f>VLOOKUP(OrderDetails!B:B,Table8[[OrderID]:[DeliveryDays]],5,)</f>
        <v>4</v>
      </c>
    </row>
    <row r="845" spans="1:19" x14ac:dyDescent="0.25">
      <c r="A845" t="s">
        <v>2777</v>
      </c>
      <c r="B845" t="s">
        <v>930</v>
      </c>
      <c r="C845" t="s">
        <v>291</v>
      </c>
      <c r="D845">
        <v>27</v>
      </c>
      <c r="E845">
        <v>89.82</v>
      </c>
      <c r="F845">
        <v>134</v>
      </c>
      <c r="G845">
        <v>137.88999999999999</v>
      </c>
      <c r="H845">
        <v>3723.03</v>
      </c>
      <c r="I845">
        <v>2425.14</v>
      </c>
      <c r="J845">
        <v>1297.8900000000001</v>
      </c>
      <c r="K845">
        <v>0.34860000000000002</v>
      </c>
      <c r="L845" t="str">
        <f>VLOOKUP(C:C,Products!A:B,2,)</f>
        <v>Product 57</v>
      </c>
      <c r="M845" t="str">
        <f>VLOOKUP(C:C,Products!A:C,3,)</f>
        <v>Household</v>
      </c>
      <c r="N845" t="str">
        <f>VLOOKUP(B:B,Orders!A:C,3,)</f>
        <v>WH-NRB-001</v>
      </c>
      <c r="O845" s="10" t="str">
        <f>VLOOKUP(B:B,Orders!A:B,2,)</f>
        <v>CUST-000076</v>
      </c>
      <c r="P845" s="10" t="str">
        <f>VLOOKUP(OrderDetails!O:O,Customers!A:B,2,)</f>
        <v>Customer 76</v>
      </c>
      <c r="Q845" s="10" t="str">
        <f>VLOOKUP(O:O,Customers!A:C,3,)</f>
        <v>Kisumu</v>
      </c>
      <c r="R845" s="10">
        <f>VLOOKUP(OrderDetails!C:C,Inventory!B:F,5,)</f>
        <v>9431.1</v>
      </c>
      <c r="S845" s="10">
        <f>VLOOKUP(OrderDetails!B:B,Table8[[OrderID]:[DeliveryDays]],5,)</f>
        <v>3</v>
      </c>
    </row>
    <row r="846" spans="1:19" x14ac:dyDescent="0.25">
      <c r="A846" t="s">
        <v>2778</v>
      </c>
      <c r="B846" t="s">
        <v>1472</v>
      </c>
      <c r="C846" t="s">
        <v>399</v>
      </c>
      <c r="D846">
        <v>48</v>
      </c>
      <c r="E846">
        <v>180.39</v>
      </c>
      <c r="F846">
        <v>275.67</v>
      </c>
      <c r="G846">
        <v>276.83</v>
      </c>
      <c r="H846">
        <v>13287.84</v>
      </c>
      <c r="I846">
        <v>8658.7199999999993</v>
      </c>
      <c r="J846">
        <v>4629.12</v>
      </c>
      <c r="K846">
        <v>0.34839999999999999</v>
      </c>
      <c r="L846" t="str">
        <f>VLOOKUP(C:C,Products!A:B,2,)</f>
        <v>Product 111</v>
      </c>
      <c r="M846" t="str">
        <f>VLOOKUP(C:C,Products!A:C,3,)</f>
        <v>Frozen</v>
      </c>
      <c r="N846" t="str">
        <f>VLOOKUP(B:B,Orders!A:C,3,)</f>
        <v>WH-MSA-002</v>
      </c>
      <c r="O846" s="10" t="str">
        <f>VLOOKUP(B:B,Orders!A:B,2,)</f>
        <v>CUST-000002</v>
      </c>
      <c r="P846" s="10" t="str">
        <f>VLOOKUP(OrderDetails!O:O,Customers!A:B,2,)</f>
        <v>Customer 2</v>
      </c>
      <c r="Q846" s="10" t="str">
        <f>VLOOKUP(O:O,Customers!A:C,3,)</f>
        <v>Nairobi</v>
      </c>
      <c r="R846" s="10">
        <f>VLOOKUP(OrderDetails!C:C,Inventory!B:F,5,)</f>
        <v>57544.41</v>
      </c>
      <c r="S846" s="10">
        <f>VLOOKUP(OrderDetails!B:B,Table8[[OrderID]:[DeliveryDays]],5,)</f>
        <v>2</v>
      </c>
    </row>
    <row r="847" spans="1:19" x14ac:dyDescent="0.25">
      <c r="A847" t="s">
        <v>2779</v>
      </c>
      <c r="B847" t="s">
        <v>639</v>
      </c>
      <c r="C847" t="s">
        <v>323</v>
      </c>
      <c r="D847">
        <v>42</v>
      </c>
      <c r="E847">
        <v>52.48</v>
      </c>
      <c r="F847">
        <v>82.14</v>
      </c>
      <c r="G847">
        <v>85.75</v>
      </c>
      <c r="H847">
        <v>3601.5</v>
      </c>
      <c r="I847">
        <v>2204.16</v>
      </c>
      <c r="J847">
        <v>1397.34</v>
      </c>
      <c r="K847">
        <v>0.38800000000000001</v>
      </c>
      <c r="L847" t="str">
        <f>VLOOKUP(C:C,Products!A:B,2,)</f>
        <v>Product 73</v>
      </c>
      <c r="M847" t="str">
        <f>VLOOKUP(C:C,Products!A:C,3,)</f>
        <v>Beverages</v>
      </c>
      <c r="N847" t="str">
        <f>VLOOKUP(B:B,Orders!A:C,3,)</f>
        <v>WH-MSA-002</v>
      </c>
      <c r="O847" s="10" t="str">
        <f>VLOOKUP(B:B,Orders!A:B,2,)</f>
        <v>CUST-000065</v>
      </c>
      <c r="P847" s="10" t="str">
        <f>VLOOKUP(OrderDetails!O:O,Customers!A:B,2,)</f>
        <v>Customer 65</v>
      </c>
      <c r="Q847" s="10" t="str">
        <f>VLOOKUP(O:O,Customers!A:C,3,)</f>
        <v>Eldoret</v>
      </c>
      <c r="R847" s="10">
        <f>VLOOKUP(OrderDetails!C:C,Inventory!B:F,5,)</f>
        <v>6979.84</v>
      </c>
      <c r="S847" s="10">
        <f>VLOOKUP(OrderDetails!B:B,Table8[[OrderID]:[DeliveryDays]],5,)</f>
        <v>5</v>
      </c>
    </row>
    <row r="848" spans="1:19" x14ac:dyDescent="0.25">
      <c r="A848" t="s">
        <v>2780</v>
      </c>
      <c r="B848" t="s">
        <v>736</v>
      </c>
      <c r="C848" t="s">
        <v>407</v>
      </c>
      <c r="D848">
        <v>5</v>
      </c>
      <c r="E848">
        <v>335.03</v>
      </c>
      <c r="F848">
        <v>441.68</v>
      </c>
      <c r="G848">
        <v>421.62</v>
      </c>
      <c r="H848">
        <v>2108.1</v>
      </c>
      <c r="I848">
        <v>1675.15</v>
      </c>
      <c r="J848">
        <v>432.95</v>
      </c>
      <c r="K848">
        <v>0.2054</v>
      </c>
      <c r="L848" t="str">
        <f>VLOOKUP(C:C,Products!A:B,2,)</f>
        <v>Product 115</v>
      </c>
      <c r="M848" t="str">
        <f>VLOOKUP(C:C,Products!A:C,3,)</f>
        <v>Beverages</v>
      </c>
      <c r="N848" t="str">
        <f>VLOOKUP(B:B,Orders!A:C,3,)</f>
        <v>WH-NRB-001</v>
      </c>
      <c r="O848" s="10" t="str">
        <f>VLOOKUP(B:B,Orders!A:B,2,)</f>
        <v>CUST-000056</v>
      </c>
      <c r="P848" s="10" t="str">
        <f>VLOOKUP(OrderDetails!O:O,Customers!A:B,2,)</f>
        <v>Customer 56</v>
      </c>
      <c r="Q848" s="10" t="str">
        <f>VLOOKUP(O:O,Customers!A:C,3,)</f>
        <v>Nairobi</v>
      </c>
      <c r="R848" s="10">
        <f>VLOOKUP(OrderDetails!C:C,Inventory!B:F,5,)</f>
        <v>147748.23000000001</v>
      </c>
      <c r="S848" s="10">
        <f>VLOOKUP(OrderDetails!B:B,Table8[[OrderID]:[DeliveryDays]],5,)</f>
        <v>3</v>
      </c>
    </row>
    <row r="849" spans="1:19" x14ac:dyDescent="0.25">
      <c r="A849" t="s">
        <v>2781</v>
      </c>
      <c r="B849" t="s">
        <v>1087</v>
      </c>
      <c r="C849" t="s">
        <v>216</v>
      </c>
      <c r="D849">
        <v>8</v>
      </c>
      <c r="E849">
        <v>181.05</v>
      </c>
      <c r="F849">
        <v>287.89</v>
      </c>
      <c r="G849">
        <v>315.38</v>
      </c>
      <c r="H849">
        <v>2523.04</v>
      </c>
      <c r="I849">
        <v>1448.4</v>
      </c>
      <c r="J849">
        <v>1074.6400000000001</v>
      </c>
      <c r="K849">
        <v>0.4259</v>
      </c>
      <c r="L849" t="str">
        <f>VLOOKUP(C:C,Products!A:B,2,)</f>
        <v>Product 20</v>
      </c>
      <c r="M849" t="str">
        <f>VLOOKUP(C:C,Products!A:C,3,)</f>
        <v>Frozen</v>
      </c>
      <c r="N849" t="str">
        <f>VLOOKUP(B:B,Orders!A:C,3,)</f>
        <v>WH-KSM-003</v>
      </c>
      <c r="O849" s="10" t="str">
        <f>VLOOKUP(B:B,Orders!A:B,2,)</f>
        <v>CUST-000019</v>
      </c>
      <c r="P849" s="10" t="str">
        <f>VLOOKUP(OrderDetails!O:O,Customers!A:B,2,)</f>
        <v>Customer 19</v>
      </c>
      <c r="Q849" s="10" t="str">
        <f>VLOOKUP(O:O,Customers!A:C,3,)</f>
        <v>Mombasa</v>
      </c>
      <c r="R849" s="10">
        <f>VLOOKUP(OrderDetails!C:C,Inventory!B:F,5,)</f>
        <v>28786.95</v>
      </c>
      <c r="S849" s="10">
        <f>VLOOKUP(OrderDetails!B:B,Table8[[OrderID]:[DeliveryDays]],5,)</f>
        <v>1</v>
      </c>
    </row>
    <row r="850" spans="1:19" x14ac:dyDescent="0.25">
      <c r="A850" t="s">
        <v>2782</v>
      </c>
      <c r="B850" t="s">
        <v>1179</v>
      </c>
      <c r="C850" t="s">
        <v>385</v>
      </c>
      <c r="D850">
        <v>48</v>
      </c>
      <c r="E850">
        <v>278.86</v>
      </c>
      <c r="F850">
        <v>384.46</v>
      </c>
      <c r="G850">
        <v>418.56</v>
      </c>
      <c r="H850">
        <v>20090.88</v>
      </c>
      <c r="I850">
        <v>13385.28</v>
      </c>
      <c r="J850">
        <v>6705.6</v>
      </c>
      <c r="K850">
        <v>0.33379999999999999</v>
      </c>
      <c r="L850" t="str">
        <f>VLOOKUP(C:C,Products!A:B,2,)</f>
        <v>Product 104</v>
      </c>
      <c r="M850" t="str">
        <f>VLOOKUP(C:C,Products!A:C,3,)</f>
        <v>Dairy</v>
      </c>
      <c r="N850" t="str">
        <f>VLOOKUP(B:B,Orders!A:C,3,)</f>
        <v>WH-MSA-002</v>
      </c>
      <c r="O850" s="10" t="str">
        <f>VLOOKUP(B:B,Orders!A:B,2,)</f>
        <v>CUST-000040</v>
      </c>
      <c r="P850" s="10" t="str">
        <f>VLOOKUP(OrderDetails!O:O,Customers!A:B,2,)</f>
        <v>Customer 40</v>
      </c>
      <c r="Q850" s="10" t="str">
        <f>VLOOKUP(O:O,Customers!A:C,3,)</f>
        <v>Nairobi</v>
      </c>
      <c r="R850" s="10">
        <f>VLOOKUP(OrderDetails!C:C,Inventory!B:F,5,)</f>
        <v>92302.66</v>
      </c>
      <c r="S850" s="10">
        <f>VLOOKUP(OrderDetails!B:B,Table8[[OrderID]:[DeliveryDays]],5,)</f>
        <v>2</v>
      </c>
    </row>
    <row r="851" spans="1:19" x14ac:dyDescent="0.25">
      <c r="A851" t="s">
        <v>2783</v>
      </c>
      <c r="B851" t="s">
        <v>698</v>
      </c>
      <c r="C851" t="s">
        <v>227</v>
      </c>
      <c r="D851">
        <v>39</v>
      </c>
      <c r="E851">
        <v>255.23</v>
      </c>
      <c r="F851">
        <v>344.48</v>
      </c>
      <c r="G851">
        <v>375.58</v>
      </c>
      <c r="H851">
        <v>14647.62</v>
      </c>
      <c r="I851">
        <v>9953.9699999999993</v>
      </c>
      <c r="J851">
        <v>4693.6499999999996</v>
      </c>
      <c r="K851">
        <v>0.32040000000000002</v>
      </c>
      <c r="L851" t="str">
        <f>VLOOKUP(C:C,Products!A:B,2,)</f>
        <v>Product 25</v>
      </c>
      <c r="M851" t="str">
        <f>VLOOKUP(C:C,Products!A:C,3,)</f>
        <v>Dairy</v>
      </c>
      <c r="N851" t="str">
        <f>VLOOKUP(B:B,Orders!A:C,3,)</f>
        <v>WH-NRB-001</v>
      </c>
      <c r="O851" s="10" t="str">
        <f>VLOOKUP(B:B,Orders!A:B,2,)</f>
        <v>CUST-000021</v>
      </c>
      <c r="P851" s="10" t="str">
        <f>VLOOKUP(OrderDetails!O:O,Customers!A:B,2,)</f>
        <v>Customer 21</v>
      </c>
      <c r="Q851" s="10" t="str">
        <f>VLOOKUP(O:O,Customers!A:C,3,)</f>
        <v>Eldoret</v>
      </c>
      <c r="R851" s="10">
        <f>VLOOKUP(OrderDetails!C:C,Inventory!B:F,5,)</f>
        <v>118937.18</v>
      </c>
      <c r="S851" s="10">
        <f>VLOOKUP(OrderDetails!B:B,Table8[[OrderID]:[DeliveryDays]],5,)</f>
        <v>2</v>
      </c>
    </row>
    <row r="852" spans="1:19" x14ac:dyDescent="0.25">
      <c r="A852" t="s">
        <v>2784</v>
      </c>
      <c r="B852" t="s">
        <v>1364</v>
      </c>
      <c r="C852" t="s">
        <v>214</v>
      </c>
      <c r="D852">
        <v>27</v>
      </c>
      <c r="E852">
        <v>244.38</v>
      </c>
      <c r="F852">
        <v>336.58</v>
      </c>
      <c r="G852">
        <v>338.18</v>
      </c>
      <c r="H852">
        <v>9130.86</v>
      </c>
      <c r="I852">
        <v>6598.26</v>
      </c>
      <c r="J852">
        <v>2532.6</v>
      </c>
      <c r="K852">
        <v>0.27739999999999998</v>
      </c>
      <c r="L852" t="str">
        <f>VLOOKUP(C:C,Products!A:B,2,)</f>
        <v>Product 19</v>
      </c>
      <c r="M852" t="str">
        <f>VLOOKUP(C:C,Products!A:C,3,)</f>
        <v>Frozen</v>
      </c>
      <c r="N852" t="str">
        <f>VLOOKUP(B:B,Orders!A:C,3,)</f>
        <v>WH-NRB-001</v>
      </c>
      <c r="O852" s="10" t="str">
        <f>VLOOKUP(B:B,Orders!A:B,2,)</f>
        <v>CUST-000048</v>
      </c>
      <c r="P852" s="10" t="str">
        <f>VLOOKUP(OrderDetails!O:O,Customers!A:B,2,)</f>
        <v>Customer 48</v>
      </c>
      <c r="Q852" s="10" t="str">
        <f>VLOOKUP(O:O,Customers!A:C,3,)</f>
        <v>Nairobi</v>
      </c>
      <c r="R852" s="10">
        <f>VLOOKUP(OrderDetails!C:C,Inventory!B:F,5,)</f>
        <v>61339.38</v>
      </c>
      <c r="S852" s="10">
        <f>VLOOKUP(OrderDetails!B:B,Table8[[OrderID]:[DeliveryDays]],5,)</f>
        <v>5</v>
      </c>
    </row>
    <row r="853" spans="1:19" x14ac:dyDescent="0.25">
      <c r="A853" t="s">
        <v>2785</v>
      </c>
      <c r="B853" t="s">
        <v>1652</v>
      </c>
      <c r="C853" t="s">
        <v>184</v>
      </c>
      <c r="D853">
        <v>31</v>
      </c>
      <c r="E853">
        <v>120.21</v>
      </c>
      <c r="F853">
        <v>159.85</v>
      </c>
      <c r="G853">
        <v>164.61</v>
      </c>
      <c r="H853">
        <v>5102.91</v>
      </c>
      <c r="I853">
        <v>3726.51</v>
      </c>
      <c r="J853">
        <v>1376.4</v>
      </c>
      <c r="K853">
        <v>0.2697</v>
      </c>
      <c r="L853" t="str">
        <f>VLOOKUP(C:C,Products!A:B,2,)</f>
        <v>Product 5</v>
      </c>
      <c r="M853" t="str">
        <f>VLOOKUP(C:C,Products!A:C,3,)</f>
        <v>Frozen</v>
      </c>
      <c r="N853" t="str">
        <f>VLOOKUP(B:B,Orders!A:C,3,)</f>
        <v>WH-NRB-001</v>
      </c>
      <c r="O853" s="10" t="str">
        <f>VLOOKUP(B:B,Orders!A:B,2,)</f>
        <v>CUST-000066</v>
      </c>
      <c r="P853" s="10" t="str">
        <f>VLOOKUP(OrderDetails!O:O,Customers!A:B,2,)</f>
        <v>Customer 66</v>
      </c>
      <c r="Q853" s="10" t="str">
        <f>VLOOKUP(O:O,Customers!A:C,3,)</f>
        <v>Kisumu</v>
      </c>
      <c r="R853" s="10">
        <f>VLOOKUP(OrderDetails!C:C,Inventory!B:F,5,)</f>
        <v>45439.38</v>
      </c>
      <c r="S853" s="10">
        <f>VLOOKUP(OrderDetails!B:B,Table8[[OrderID]:[DeliveryDays]],5,)</f>
        <v>1</v>
      </c>
    </row>
    <row r="854" spans="1:19" x14ac:dyDescent="0.25">
      <c r="A854" t="s">
        <v>2786</v>
      </c>
      <c r="B854" t="s">
        <v>458</v>
      </c>
      <c r="C854" t="s">
        <v>327</v>
      </c>
      <c r="D854">
        <v>30</v>
      </c>
      <c r="E854">
        <v>368.09</v>
      </c>
      <c r="F854">
        <v>503.79</v>
      </c>
      <c r="G854">
        <v>550.70000000000005</v>
      </c>
      <c r="H854">
        <v>16521</v>
      </c>
      <c r="I854">
        <v>11042.7</v>
      </c>
      <c r="J854">
        <v>5478.3</v>
      </c>
      <c r="K854">
        <v>0.33160000000000001</v>
      </c>
      <c r="L854" t="str">
        <f>VLOOKUP(C:C,Products!A:B,2,)</f>
        <v>Product 75</v>
      </c>
      <c r="M854" t="str">
        <f>VLOOKUP(C:C,Products!A:C,3,)</f>
        <v>Dairy</v>
      </c>
      <c r="N854" t="str">
        <f>VLOOKUP(B:B,Orders!A:C,3,)</f>
        <v>WH-NRB-001</v>
      </c>
      <c r="O854" s="10" t="str">
        <f>VLOOKUP(B:B,Orders!A:B,2,)</f>
        <v>CUST-000071</v>
      </c>
      <c r="P854" s="10" t="str">
        <f>VLOOKUP(OrderDetails!O:O,Customers!A:B,2,)</f>
        <v>Customer 71</v>
      </c>
      <c r="Q854" s="10" t="str">
        <f>VLOOKUP(O:O,Customers!A:C,3,)</f>
        <v>Eldoret</v>
      </c>
      <c r="R854" s="10">
        <f>VLOOKUP(OrderDetails!C:C,Inventory!B:F,5,)</f>
        <v>39753.72</v>
      </c>
      <c r="S854" s="10">
        <f>VLOOKUP(OrderDetails!B:B,Table8[[OrderID]:[DeliveryDays]],5,)</f>
        <v>3</v>
      </c>
    </row>
    <row r="855" spans="1:19" x14ac:dyDescent="0.25">
      <c r="A855" t="s">
        <v>2787</v>
      </c>
      <c r="B855" t="s">
        <v>869</v>
      </c>
      <c r="C855" t="s">
        <v>335</v>
      </c>
      <c r="D855">
        <v>12</v>
      </c>
      <c r="E855">
        <v>211.31</v>
      </c>
      <c r="F855">
        <v>329.75</v>
      </c>
      <c r="G855">
        <v>357.89</v>
      </c>
      <c r="H855">
        <v>4294.68</v>
      </c>
      <c r="I855">
        <v>2535.7199999999998</v>
      </c>
      <c r="J855">
        <v>1758.96</v>
      </c>
      <c r="K855">
        <v>0.40960000000000002</v>
      </c>
      <c r="L855" t="str">
        <f>VLOOKUP(C:C,Products!A:B,2,)</f>
        <v>Product 79</v>
      </c>
      <c r="M855" t="str">
        <f>VLOOKUP(C:C,Products!A:C,3,)</f>
        <v>Snacks</v>
      </c>
      <c r="N855" t="str">
        <f>VLOOKUP(B:B,Orders!A:C,3,)</f>
        <v>WH-NRB-001</v>
      </c>
      <c r="O855" s="10" t="str">
        <f>VLOOKUP(B:B,Orders!A:B,2,)</f>
        <v>CUST-000078</v>
      </c>
      <c r="P855" s="10" t="str">
        <f>VLOOKUP(OrderDetails!O:O,Customers!A:B,2,)</f>
        <v>Customer 78</v>
      </c>
      <c r="Q855" s="10" t="str">
        <f>VLOOKUP(O:O,Customers!A:C,3,)</f>
        <v>Nakuru</v>
      </c>
      <c r="R855" s="10">
        <f>VLOOKUP(OrderDetails!C:C,Inventory!B:F,5,)</f>
        <v>42684.62</v>
      </c>
      <c r="S855" s="10">
        <f>VLOOKUP(OrderDetails!B:B,Table8[[OrderID]:[DeliveryDays]],5,)</f>
        <v>6</v>
      </c>
    </row>
    <row r="856" spans="1:19" x14ac:dyDescent="0.25">
      <c r="A856" t="s">
        <v>2788</v>
      </c>
      <c r="B856" t="s">
        <v>588</v>
      </c>
      <c r="C856" t="s">
        <v>321</v>
      </c>
      <c r="D856">
        <v>47</v>
      </c>
      <c r="E856">
        <v>139.41999999999999</v>
      </c>
      <c r="F856">
        <v>218.06</v>
      </c>
      <c r="G856">
        <v>233.01</v>
      </c>
      <c r="H856">
        <v>10951.47</v>
      </c>
      <c r="I856">
        <v>6552.74</v>
      </c>
      <c r="J856">
        <v>4398.7299999999996</v>
      </c>
      <c r="K856">
        <v>0.4017</v>
      </c>
      <c r="L856" t="str">
        <f>VLOOKUP(C:C,Products!A:B,2,)</f>
        <v>Product 72</v>
      </c>
      <c r="M856" t="str">
        <f>VLOOKUP(C:C,Products!A:C,3,)</f>
        <v>Household</v>
      </c>
      <c r="N856" t="str">
        <f>VLOOKUP(B:B,Orders!A:C,3,)</f>
        <v>WH-NKR-004</v>
      </c>
      <c r="O856" s="10" t="str">
        <f>VLOOKUP(B:B,Orders!A:B,2,)</f>
        <v>CUST-000025</v>
      </c>
      <c r="P856" s="10" t="str">
        <f>VLOOKUP(OrderDetails!O:O,Customers!A:B,2,)</f>
        <v>Customer 25</v>
      </c>
      <c r="Q856" s="10" t="str">
        <f>VLOOKUP(O:O,Customers!A:C,3,)</f>
        <v>Mombasa</v>
      </c>
      <c r="R856" s="10">
        <f>VLOOKUP(OrderDetails!C:C,Inventory!B:F,5,)</f>
        <v>45032.66</v>
      </c>
      <c r="S856" s="10">
        <f>VLOOKUP(OrderDetails!B:B,Table8[[OrderID]:[DeliveryDays]],5,)</f>
        <v>4</v>
      </c>
    </row>
    <row r="857" spans="1:19" x14ac:dyDescent="0.25">
      <c r="A857" t="s">
        <v>2789</v>
      </c>
      <c r="B857" t="s">
        <v>1193</v>
      </c>
      <c r="C857" t="s">
        <v>343</v>
      </c>
      <c r="D857">
        <v>20</v>
      </c>
      <c r="E857">
        <v>198.9</v>
      </c>
      <c r="F857">
        <v>259.88</v>
      </c>
      <c r="G857">
        <v>262.76</v>
      </c>
      <c r="H857">
        <v>5255.2</v>
      </c>
      <c r="I857">
        <v>3978</v>
      </c>
      <c r="J857">
        <v>1277.2</v>
      </c>
      <c r="K857">
        <v>0.24299999999999999</v>
      </c>
      <c r="L857" t="str">
        <f>VLOOKUP(C:C,Products!A:B,2,)</f>
        <v>Product 83</v>
      </c>
      <c r="M857" t="str">
        <f>VLOOKUP(C:C,Products!A:C,3,)</f>
        <v>Snacks</v>
      </c>
      <c r="N857" t="str">
        <f>VLOOKUP(B:B,Orders!A:C,3,)</f>
        <v>WH-NRB-001</v>
      </c>
      <c r="O857" s="10" t="str">
        <f>VLOOKUP(B:B,Orders!A:B,2,)</f>
        <v>CUST-000044</v>
      </c>
      <c r="P857" s="10" t="str">
        <f>VLOOKUP(OrderDetails!O:O,Customers!A:B,2,)</f>
        <v>Customer 44</v>
      </c>
      <c r="Q857" s="10" t="str">
        <f>VLOOKUP(O:O,Customers!A:C,3,)</f>
        <v>Nakuru</v>
      </c>
      <c r="R857" s="10">
        <f>VLOOKUP(OrderDetails!C:C,Inventory!B:F,5,)</f>
        <v>72399.600000000006</v>
      </c>
      <c r="S857" s="10">
        <f>VLOOKUP(OrderDetails!B:B,Table8[[OrderID]:[DeliveryDays]],5,)</f>
        <v>6</v>
      </c>
    </row>
    <row r="858" spans="1:19" x14ac:dyDescent="0.25">
      <c r="A858" t="s">
        <v>2790</v>
      </c>
      <c r="B858" t="s">
        <v>680</v>
      </c>
      <c r="C858" t="s">
        <v>351</v>
      </c>
      <c r="D858">
        <v>45</v>
      </c>
      <c r="E858">
        <v>378.32</v>
      </c>
      <c r="F858">
        <v>486.34</v>
      </c>
      <c r="G858">
        <v>503.19</v>
      </c>
      <c r="H858">
        <v>22643.55</v>
      </c>
      <c r="I858">
        <v>17024.400000000001</v>
      </c>
      <c r="J858">
        <v>5619.15</v>
      </c>
      <c r="K858">
        <v>0.2482</v>
      </c>
      <c r="L858" t="str">
        <f>VLOOKUP(C:C,Products!A:B,2,)</f>
        <v>Product 87</v>
      </c>
      <c r="M858" t="str">
        <f>VLOOKUP(C:C,Products!A:C,3,)</f>
        <v>Snacks</v>
      </c>
      <c r="N858" t="str">
        <f>VLOOKUP(B:B,Orders!A:C,3,)</f>
        <v>WH-NRB-001</v>
      </c>
      <c r="O858" s="10" t="str">
        <f>VLOOKUP(B:B,Orders!A:B,2,)</f>
        <v>CUST-000023</v>
      </c>
      <c r="P858" s="10" t="str">
        <f>VLOOKUP(OrderDetails!O:O,Customers!A:B,2,)</f>
        <v>Customer 23</v>
      </c>
      <c r="Q858" s="10" t="str">
        <f>VLOOKUP(O:O,Customers!A:C,3,)</f>
        <v>Nairobi</v>
      </c>
      <c r="R858" s="10">
        <f>VLOOKUP(OrderDetails!C:C,Inventory!B:F,5,)</f>
        <v>133546.96</v>
      </c>
      <c r="S858" s="10">
        <f>VLOOKUP(OrderDetails!B:B,Table8[[OrderID]:[DeliveryDays]],5,)</f>
        <v>2</v>
      </c>
    </row>
    <row r="859" spans="1:19" x14ac:dyDescent="0.25">
      <c r="A859" t="s">
        <v>2791</v>
      </c>
      <c r="B859" t="s">
        <v>947</v>
      </c>
      <c r="C859" t="s">
        <v>231</v>
      </c>
      <c r="D859">
        <v>7</v>
      </c>
      <c r="E859">
        <v>139.85</v>
      </c>
      <c r="F859">
        <v>204.65</v>
      </c>
      <c r="G859">
        <v>218.76</v>
      </c>
      <c r="H859">
        <v>1531.32</v>
      </c>
      <c r="I859">
        <v>978.95</v>
      </c>
      <c r="J859">
        <v>552.37</v>
      </c>
      <c r="K859">
        <v>0.36070000000000002</v>
      </c>
      <c r="L859" t="str">
        <f>VLOOKUP(C:C,Products!A:B,2,)</f>
        <v>Product 27</v>
      </c>
      <c r="M859" t="str">
        <f>VLOOKUP(C:C,Products!A:C,3,)</f>
        <v>Dairy</v>
      </c>
      <c r="N859" t="str">
        <f>VLOOKUP(B:B,Orders!A:C,3,)</f>
        <v>WH-KSM-003</v>
      </c>
      <c r="O859" s="10" t="str">
        <f>VLOOKUP(B:B,Orders!A:B,2,)</f>
        <v>CUST-000047</v>
      </c>
      <c r="P859" s="10" t="str">
        <f>VLOOKUP(OrderDetails!O:O,Customers!A:B,2,)</f>
        <v>Customer 47</v>
      </c>
      <c r="Q859" s="10" t="str">
        <f>VLOOKUP(O:O,Customers!A:C,3,)</f>
        <v>Nakuru</v>
      </c>
      <c r="R859" s="10">
        <f>VLOOKUP(OrderDetails!C:C,Inventory!B:F,5,)</f>
        <v>52164.05</v>
      </c>
      <c r="S859" s="10">
        <f>VLOOKUP(OrderDetails!B:B,Table8[[OrderID]:[DeliveryDays]],5,)</f>
        <v>3</v>
      </c>
    </row>
    <row r="860" spans="1:19" x14ac:dyDescent="0.25">
      <c r="A860" t="s">
        <v>2792</v>
      </c>
      <c r="B860" t="s">
        <v>1403</v>
      </c>
      <c r="C860" t="s">
        <v>257</v>
      </c>
      <c r="D860">
        <v>36</v>
      </c>
      <c r="E860">
        <v>248.07</v>
      </c>
      <c r="F860">
        <v>373.31</v>
      </c>
      <c r="G860">
        <v>369.93</v>
      </c>
      <c r="H860">
        <v>13317.48</v>
      </c>
      <c r="I860">
        <v>8930.52</v>
      </c>
      <c r="J860">
        <v>4386.96</v>
      </c>
      <c r="K860">
        <v>0.32940000000000003</v>
      </c>
      <c r="L860" t="str">
        <f>VLOOKUP(C:C,Products!A:B,2,)</f>
        <v>Product 40</v>
      </c>
      <c r="M860" t="str">
        <f>VLOOKUP(C:C,Products!A:C,3,)</f>
        <v>Produce</v>
      </c>
      <c r="N860" t="str">
        <f>VLOOKUP(B:B,Orders!A:C,3,)</f>
        <v>WH-NRB-001</v>
      </c>
      <c r="O860" s="10" t="str">
        <f>VLOOKUP(B:B,Orders!A:B,2,)</f>
        <v>CUST-000032</v>
      </c>
      <c r="P860" s="10" t="str">
        <f>VLOOKUP(OrderDetails!O:O,Customers!A:B,2,)</f>
        <v>Customer 32</v>
      </c>
      <c r="Q860" s="10" t="str">
        <f>VLOOKUP(O:O,Customers!A:C,3,)</f>
        <v>Mombasa</v>
      </c>
      <c r="R860" s="10">
        <f>VLOOKUP(OrderDetails!C:C,Inventory!B:F,5,)</f>
        <v>89553.27</v>
      </c>
      <c r="S860" s="10">
        <f>VLOOKUP(OrderDetails!B:B,Table8[[OrderID]:[DeliveryDays]],5,)</f>
        <v>5</v>
      </c>
    </row>
    <row r="861" spans="1:19" x14ac:dyDescent="0.25">
      <c r="A861" t="s">
        <v>2793</v>
      </c>
      <c r="B861" t="s">
        <v>436</v>
      </c>
      <c r="C861" t="s">
        <v>369</v>
      </c>
      <c r="D861">
        <v>9</v>
      </c>
      <c r="E861">
        <v>272.20999999999998</v>
      </c>
      <c r="F861">
        <v>362.87</v>
      </c>
      <c r="G861">
        <v>378.82</v>
      </c>
      <c r="H861">
        <v>3409.38</v>
      </c>
      <c r="I861">
        <v>2449.89</v>
      </c>
      <c r="J861">
        <v>959.49</v>
      </c>
      <c r="K861">
        <v>0.28139999999999998</v>
      </c>
      <c r="L861" t="str">
        <f>VLOOKUP(C:C,Products!A:B,2,)</f>
        <v>Product 96</v>
      </c>
      <c r="M861" t="str">
        <f>VLOOKUP(C:C,Products!A:C,3,)</f>
        <v>Snacks</v>
      </c>
      <c r="N861" t="str">
        <f>VLOOKUP(B:B,Orders!A:C,3,)</f>
        <v>WH-KSM-003</v>
      </c>
      <c r="O861" s="10" t="str">
        <f>VLOOKUP(B:B,Orders!A:B,2,)</f>
        <v>CUST-000049</v>
      </c>
      <c r="P861" s="10" t="str">
        <f>VLOOKUP(OrderDetails!O:O,Customers!A:B,2,)</f>
        <v>Customer 49</v>
      </c>
      <c r="Q861" s="10" t="str">
        <f>VLOOKUP(O:O,Customers!A:C,3,)</f>
        <v>Nairobi</v>
      </c>
      <c r="R861" s="10">
        <f>VLOOKUP(OrderDetails!C:C,Inventory!B:F,5,)</f>
        <v>49270.01</v>
      </c>
      <c r="S861" s="10">
        <f>VLOOKUP(OrderDetails!B:B,Table8[[OrderID]:[DeliveryDays]],5,)</f>
        <v>3</v>
      </c>
    </row>
    <row r="862" spans="1:19" x14ac:dyDescent="0.25">
      <c r="A862" t="s">
        <v>2794</v>
      </c>
      <c r="B862" t="s">
        <v>1152</v>
      </c>
      <c r="C862" t="s">
        <v>229</v>
      </c>
      <c r="D862">
        <v>24</v>
      </c>
      <c r="E862">
        <v>403.33</v>
      </c>
      <c r="F862">
        <v>509.37</v>
      </c>
      <c r="G862">
        <v>547.16</v>
      </c>
      <c r="H862">
        <v>13131.84</v>
      </c>
      <c r="I862">
        <v>9679.92</v>
      </c>
      <c r="J862">
        <v>3451.92</v>
      </c>
      <c r="K862">
        <v>0.26290000000000002</v>
      </c>
      <c r="L862" t="str">
        <f>VLOOKUP(C:C,Products!A:B,2,)</f>
        <v>Product 26</v>
      </c>
      <c r="M862" t="str">
        <f>VLOOKUP(C:C,Products!A:C,3,)</f>
        <v>Household</v>
      </c>
      <c r="N862" t="str">
        <f>VLOOKUP(B:B,Orders!A:C,3,)</f>
        <v>WH-NKR-004</v>
      </c>
      <c r="O862" s="10" t="str">
        <f>VLOOKUP(B:B,Orders!A:B,2,)</f>
        <v>CUST-000051</v>
      </c>
      <c r="P862" s="10" t="str">
        <f>VLOOKUP(OrderDetails!O:O,Customers!A:B,2,)</f>
        <v>Customer 51</v>
      </c>
      <c r="Q862" s="10" t="str">
        <f>VLOOKUP(O:O,Customers!A:C,3,)</f>
        <v>Kisumu</v>
      </c>
      <c r="R862" s="10">
        <f>VLOOKUP(OrderDetails!C:C,Inventory!B:F,5,)</f>
        <v>179481.85</v>
      </c>
      <c r="S862" s="10">
        <f>VLOOKUP(OrderDetails!B:B,Table8[[OrderID]:[DeliveryDays]],5,)</f>
        <v>6</v>
      </c>
    </row>
    <row r="863" spans="1:19" x14ac:dyDescent="0.25">
      <c r="A863" t="s">
        <v>2795</v>
      </c>
      <c r="B863" t="s">
        <v>931</v>
      </c>
      <c r="C863" t="s">
        <v>231</v>
      </c>
      <c r="D863">
        <v>18</v>
      </c>
      <c r="E863">
        <v>139.85</v>
      </c>
      <c r="F863">
        <v>204.65</v>
      </c>
      <c r="G863">
        <v>216.13</v>
      </c>
      <c r="H863">
        <v>3890.34</v>
      </c>
      <c r="I863">
        <v>2517.3000000000002</v>
      </c>
      <c r="J863">
        <v>1373.04</v>
      </c>
      <c r="K863">
        <v>0.35289999999999999</v>
      </c>
      <c r="L863" t="str">
        <f>VLOOKUP(C:C,Products!A:B,2,)</f>
        <v>Product 27</v>
      </c>
      <c r="M863" t="str">
        <f>VLOOKUP(C:C,Products!A:C,3,)</f>
        <v>Dairy</v>
      </c>
      <c r="N863" t="str">
        <f>VLOOKUP(B:B,Orders!A:C,3,)</f>
        <v>WH-NRB-001</v>
      </c>
      <c r="O863" s="10" t="str">
        <f>VLOOKUP(B:B,Orders!A:B,2,)</f>
        <v>CUST-000045</v>
      </c>
      <c r="P863" s="10" t="str">
        <f>VLOOKUP(OrderDetails!O:O,Customers!A:B,2,)</f>
        <v>Customer 45</v>
      </c>
      <c r="Q863" s="10" t="str">
        <f>VLOOKUP(O:O,Customers!A:C,3,)</f>
        <v>Mombasa</v>
      </c>
      <c r="R863" s="10">
        <f>VLOOKUP(OrderDetails!C:C,Inventory!B:F,5,)</f>
        <v>52164.05</v>
      </c>
      <c r="S863" s="10">
        <f>VLOOKUP(OrderDetails!B:B,Table8[[OrderID]:[DeliveryDays]],5,)</f>
        <v>4</v>
      </c>
    </row>
    <row r="864" spans="1:19" x14ac:dyDescent="0.25">
      <c r="A864" t="s">
        <v>2796</v>
      </c>
      <c r="B864" t="s">
        <v>1211</v>
      </c>
      <c r="C864" t="s">
        <v>301</v>
      </c>
      <c r="D864">
        <v>36</v>
      </c>
      <c r="E864">
        <v>172.11</v>
      </c>
      <c r="F864">
        <v>221.97</v>
      </c>
      <c r="G864">
        <v>226.84</v>
      </c>
      <c r="H864">
        <v>8166.24</v>
      </c>
      <c r="I864">
        <v>6195.96</v>
      </c>
      <c r="J864">
        <v>1970.28</v>
      </c>
      <c r="K864">
        <v>0.24129999999999999</v>
      </c>
      <c r="L864" t="str">
        <f>VLOOKUP(C:C,Products!A:B,2,)</f>
        <v>Product 62</v>
      </c>
      <c r="M864" t="str">
        <f>VLOOKUP(C:C,Products!A:C,3,)</f>
        <v>Dairy</v>
      </c>
      <c r="N864" t="str">
        <f>VLOOKUP(B:B,Orders!A:C,3,)</f>
        <v>WH-NKR-004</v>
      </c>
      <c r="O864" s="10" t="str">
        <f>VLOOKUP(B:B,Orders!A:B,2,)</f>
        <v>CUST-000012</v>
      </c>
      <c r="P864" s="10" t="str">
        <f>VLOOKUP(OrderDetails!O:O,Customers!A:B,2,)</f>
        <v>Customer 12</v>
      </c>
      <c r="Q864" s="10" t="str">
        <f>VLOOKUP(O:O,Customers!A:C,3,)</f>
        <v>Eldoret</v>
      </c>
      <c r="R864" s="10">
        <f>VLOOKUP(OrderDetails!C:C,Inventory!B:F,5,)</f>
        <v>75212.070000000007</v>
      </c>
      <c r="S864" s="10">
        <f>VLOOKUP(OrderDetails!B:B,Table8[[OrderID]:[DeliveryDays]],5,)</f>
        <v>4</v>
      </c>
    </row>
    <row r="865" spans="1:19" x14ac:dyDescent="0.25">
      <c r="A865" t="s">
        <v>2797</v>
      </c>
      <c r="B865" t="s">
        <v>862</v>
      </c>
      <c r="C865" t="s">
        <v>343</v>
      </c>
      <c r="D865">
        <v>30</v>
      </c>
      <c r="E865">
        <v>198.9</v>
      </c>
      <c r="F865">
        <v>259.88</v>
      </c>
      <c r="G865">
        <v>269.68</v>
      </c>
      <c r="H865">
        <v>8090.4</v>
      </c>
      <c r="I865">
        <v>5967</v>
      </c>
      <c r="J865">
        <v>2123.4</v>
      </c>
      <c r="K865">
        <v>0.26250000000000001</v>
      </c>
      <c r="L865" t="str">
        <f>VLOOKUP(C:C,Products!A:B,2,)</f>
        <v>Product 83</v>
      </c>
      <c r="M865" t="str">
        <f>VLOOKUP(C:C,Products!A:C,3,)</f>
        <v>Snacks</v>
      </c>
      <c r="N865" t="str">
        <f>VLOOKUP(B:B,Orders!A:C,3,)</f>
        <v>WH-MSA-002</v>
      </c>
      <c r="O865" s="10" t="str">
        <f>VLOOKUP(B:B,Orders!A:B,2,)</f>
        <v>CUST-000011</v>
      </c>
      <c r="P865" s="10" t="str">
        <f>VLOOKUP(OrderDetails!O:O,Customers!A:B,2,)</f>
        <v>Customer 11</v>
      </c>
      <c r="Q865" s="10" t="str">
        <f>VLOOKUP(O:O,Customers!A:C,3,)</f>
        <v>Nairobi</v>
      </c>
      <c r="R865" s="10">
        <f>VLOOKUP(OrderDetails!C:C,Inventory!B:F,5,)</f>
        <v>72399.600000000006</v>
      </c>
      <c r="S865" s="10">
        <f>VLOOKUP(OrderDetails!B:B,Table8[[OrderID]:[DeliveryDays]],5,)</f>
        <v>2</v>
      </c>
    </row>
    <row r="866" spans="1:19" x14ac:dyDescent="0.25">
      <c r="A866" t="s">
        <v>2798</v>
      </c>
      <c r="B866" t="s">
        <v>1561</v>
      </c>
      <c r="C866" t="s">
        <v>277</v>
      </c>
      <c r="D866">
        <v>10</v>
      </c>
      <c r="E866">
        <v>133.18</v>
      </c>
      <c r="F866">
        <v>194.02</v>
      </c>
      <c r="G866">
        <v>213.09</v>
      </c>
      <c r="H866">
        <v>2130.9</v>
      </c>
      <c r="I866">
        <v>1331.8</v>
      </c>
      <c r="J866">
        <v>799.1</v>
      </c>
      <c r="K866">
        <v>0.375</v>
      </c>
      <c r="L866" t="str">
        <f>VLOOKUP(C:C,Products!A:B,2,)</f>
        <v>Product 50</v>
      </c>
      <c r="M866" t="str">
        <f>VLOOKUP(C:C,Products!A:C,3,)</f>
        <v>Dairy</v>
      </c>
      <c r="N866" t="str">
        <f>VLOOKUP(B:B,Orders!A:C,3,)</f>
        <v>WH-NKR-004</v>
      </c>
      <c r="O866" s="10" t="str">
        <f>VLOOKUP(B:B,Orders!A:B,2,)</f>
        <v>CUST-000033</v>
      </c>
      <c r="P866" s="10" t="str">
        <f>VLOOKUP(OrderDetails!O:O,Customers!A:B,2,)</f>
        <v>Customer 33</v>
      </c>
      <c r="Q866" s="10" t="str">
        <f>VLOOKUP(O:O,Customers!A:C,3,)</f>
        <v>Kisumu</v>
      </c>
      <c r="R866" s="10">
        <f>VLOOKUP(OrderDetails!C:C,Inventory!B:F,5,)</f>
        <v>29033.24</v>
      </c>
      <c r="S866" s="10">
        <f>VLOOKUP(OrderDetails!B:B,Table8[[OrderID]:[DeliveryDays]],5,)</f>
        <v>4</v>
      </c>
    </row>
    <row r="867" spans="1:19" x14ac:dyDescent="0.25">
      <c r="A867" t="s">
        <v>2799</v>
      </c>
      <c r="B867" t="s">
        <v>579</v>
      </c>
      <c r="C867" t="s">
        <v>261</v>
      </c>
      <c r="D867">
        <v>40</v>
      </c>
      <c r="E867">
        <v>272.83</v>
      </c>
      <c r="F867">
        <v>401.42</v>
      </c>
      <c r="G867">
        <v>417.6</v>
      </c>
      <c r="H867">
        <v>16704</v>
      </c>
      <c r="I867">
        <v>10913.2</v>
      </c>
      <c r="J867">
        <v>5790.8</v>
      </c>
      <c r="K867">
        <v>0.34670000000000001</v>
      </c>
      <c r="L867" t="str">
        <f>VLOOKUP(C:C,Products!A:B,2,)</f>
        <v>Product 42</v>
      </c>
      <c r="M867" t="str">
        <f>VLOOKUP(C:C,Products!A:C,3,)</f>
        <v>Frozen</v>
      </c>
      <c r="N867" t="str">
        <f>VLOOKUP(B:B,Orders!A:C,3,)</f>
        <v>WH-NKR-004</v>
      </c>
      <c r="O867" s="10" t="str">
        <f>VLOOKUP(B:B,Orders!A:B,2,)</f>
        <v>CUST-000033</v>
      </c>
      <c r="P867" s="10" t="str">
        <f>VLOOKUP(OrderDetails!O:O,Customers!A:B,2,)</f>
        <v>Customer 33</v>
      </c>
      <c r="Q867" s="10" t="str">
        <f>VLOOKUP(O:O,Customers!A:C,3,)</f>
        <v>Kisumu</v>
      </c>
      <c r="R867" s="10">
        <f>VLOOKUP(OrderDetails!C:C,Inventory!B:F,5,)</f>
        <v>121955.01</v>
      </c>
      <c r="S867" s="10">
        <f>VLOOKUP(OrderDetails!B:B,Table8[[OrderID]:[DeliveryDays]],5,)</f>
        <v>6</v>
      </c>
    </row>
    <row r="868" spans="1:19" x14ac:dyDescent="0.25">
      <c r="A868" t="s">
        <v>2800</v>
      </c>
      <c r="B868" t="s">
        <v>1343</v>
      </c>
      <c r="C868" t="s">
        <v>235</v>
      </c>
      <c r="D868">
        <v>44</v>
      </c>
      <c r="E868">
        <v>316.58999999999997</v>
      </c>
      <c r="F868">
        <v>401.44</v>
      </c>
      <c r="G868">
        <v>428.67</v>
      </c>
      <c r="H868">
        <v>18861.48</v>
      </c>
      <c r="I868">
        <v>13929.96</v>
      </c>
      <c r="J868">
        <v>4931.5200000000004</v>
      </c>
      <c r="K868">
        <v>0.26150000000000001</v>
      </c>
      <c r="L868" t="str">
        <f>VLOOKUP(C:C,Products!A:B,2,)</f>
        <v>Product 29</v>
      </c>
      <c r="M868" t="str">
        <f>VLOOKUP(C:C,Products!A:C,3,)</f>
        <v>Household</v>
      </c>
      <c r="N868" t="str">
        <f>VLOOKUP(B:B,Orders!A:C,3,)</f>
        <v>WH-NKR-004</v>
      </c>
      <c r="O868" s="10" t="str">
        <f>VLOOKUP(B:B,Orders!A:B,2,)</f>
        <v>CUST-000009</v>
      </c>
      <c r="P868" s="10" t="str">
        <f>VLOOKUP(OrderDetails!O:O,Customers!A:B,2,)</f>
        <v>Customer 9</v>
      </c>
      <c r="Q868" s="10" t="str">
        <f>VLOOKUP(O:O,Customers!A:C,3,)</f>
        <v>Kisumu</v>
      </c>
      <c r="R868" s="10">
        <f>VLOOKUP(OrderDetails!C:C,Inventory!B:F,5,)</f>
        <v>98776.08</v>
      </c>
      <c r="S868" s="10">
        <f>VLOOKUP(OrderDetails!B:B,Table8[[OrderID]:[DeliveryDays]],5,)</f>
        <v>2</v>
      </c>
    </row>
    <row r="869" spans="1:19" x14ac:dyDescent="0.25">
      <c r="A869" t="s">
        <v>2801</v>
      </c>
      <c r="B869" t="s">
        <v>1295</v>
      </c>
      <c r="C869" t="s">
        <v>255</v>
      </c>
      <c r="D869">
        <v>9</v>
      </c>
      <c r="E869">
        <v>357.9</v>
      </c>
      <c r="F869">
        <v>477.14</v>
      </c>
      <c r="G869">
        <v>505.29</v>
      </c>
      <c r="H869">
        <v>4547.6099999999997</v>
      </c>
      <c r="I869">
        <v>3221.1</v>
      </c>
      <c r="J869">
        <v>1326.51</v>
      </c>
      <c r="K869">
        <v>0.29170000000000001</v>
      </c>
      <c r="L869" t="str">
        <f>VLOOKUP(C:C,Products!A:B,2,)</f>
        <v>Product 39</v>
      </c>
      <c r="M869" t="str">
        <f>VLOOKUP(C:C,Products!A:C,3,)</f>
        <v>Beverages</v>
      </c>
      <c r="N869" t="str">
        <f>VLOOKUP(B:B,Orders!A:C,3,)</f>
        <v>WH-KSM-003</v>
      </c>
      <c r="O869" s="10" t="str">
        <f>VLOOKUP(B:B,Orders!A:B,2,)</f>
        <v>CUST-000059</v>
      </c>
      <c r="P869" s="10" t="str">
        <f>VLOOKUP(OrderDetails!O:O,Customers!A:B,2,)</f>
        <v>Customer 59</v>
      </c>
      <c r="Q869" s="10" t="str">
        <f>VLOOKUP(O:O,Customers!A:C,3,)</f>
        <v>Kisumu</v>
      </c>
      <c r="R869" s="10">
        <f>VLOOKUP(OrderDetails!C:C,Inventory!B:F,5,)</f>
        <v>167855.1</v>
      </c>
      <c r="S869" s="10">
        <f>VLOOKUP(OrderDetails!B:B,Table8[[OrderID]:[DeliveryDays]],5,)</f>
        <v>4</v>
      </c>
    </row>
    <row r="870" spans="1:19" x14ac:dyDescent="0.25">
      <c r="A870" t="s">
        <v>2802</v>
      </c>
      <c r="B870" t="s">
        <v>1552</v>
      </c>
      <c r="C870" t="s">
        <v>297</v>
      </c>
      <c r="D870">
        <v>17</v>
      </c>
      <c r="E870">
        <v>196.4</v>
      </c>
      <c r="F870">
        <v>254.95</v>
      </c>
      <c r="G870">
        <v>269.02999999999997</v>
      </c>
      <c r="H870">
        <v>4573.51</v>
      </c>
      <c r="I870">
        <v>3338.8</v>
      </c>
      <c r="J870">
        <v>1234.71</v>
      </c>
      <c r="K870">
        <v>0.27</v>
      </c>
      <c r="L870" t="str">
        <f>VLOOKUP(C:C,Products!A:B,2,)</f>
        <v>Product 60</v>
      </c>
      <c r="M870" t="str">
        <f>VLOOKUP(C:C,Products!A:C,3,)</f>
        <v>Snacks</v>
      </c>
      <c r="N870" t="str">
        <f>VLOOKUP(B:B,Orders!A:C,3,)</f>
        <v>WH-KSM-003</v>
      </c>
      <c r="O870" s="10" t="str">
        <f>VLOOKUP(B:B,Orders!A:B,2,)</f>
        <v>CUST-000041</v>
      </c>
      <c r="P870" s="10" t="str">
        <f>VLOOKUP(OrderDetails!O:O,Customers!A:B,2,)</f>
        <v>Customer 41</v>
      </c>
      <c r="Q870" s="10" t="str">
        <f>VLOOKUP(O:O,Customers!A:C,3,)</f>
        <v>Nakuru</v>
      </c>
      <c r="R870" s="10">
        <f>VLOOKUP(OrderDetails!C:C,Inventory!B:F,5,)</f>
        <v>93682.8</v>
      </c>
      <c r="S870" s="10">
        <f>VLOOKUP(OrderDetails!B:B,Table8[[OrderID]:[DeliveryDays]],5,)</f>
        <v>4</v>
      </c>
    </row>
    <row r="871" spans="1:19" x14ac:dyDescent="0.25">
      <c r="A871" t="s">
        <v>2803</v>
      </c>
      <c r="B871" t="s">
        <v>1179</v>
      </c>
      <c r="C871" t="s">
        <v>259</v>
      </c>
      <c r="D871">
        <v>36</v>
      </c>
      <c r="E871">
        <v>104.92</v>
      </c>
      <c r="F871">
        <v>144.66</v>
      </c>
      <c r="G871">
        <v>152.97</v>
      </c>
      <c r="H871">
        <v>5506.92</v>
      </c>
      <c r="I871">
        <v>3777.12</v>
      </c>
      <c r="J871">
        <v>1729.8</v>
      </c>
      <c r="K871">
        <v>0.31409999999999999</v>
      </c>
      <c r="L871" t="str">
        <f>VLOOKUP(C:C,Products!A:B,2,)</f>
        <v>Product 41</v>
      </c>
      <c r="M871" t="str">
        <f>VLOOKUP(C:C,Products!A:C,3,)</f>
        <v>Household</v>
      </c>
      <c r="N871" t="str">
        <f>VLOOKUP(B:B,Orders!A:C,3,)</f>
        <v>WH-MSA-002</v>
      </c>
      <c r="O871" s="10" t="str">
        <f>VLOOKUP(B:B,Orders!A:B,2,)</f>
        <v>CUST-000040</v>
      </c>
      <c r="P871" s="10" t="str">
        <f>VLOOKUP(OrderDetails!O:O,Customers!A:B,2,)</f>
        <v>Customer 40</v>
      </c>
      <c r="Q871" s="10" t="str">
        <f>VLOOKUP(O:O,Customers!A:C,3,)</f>
        <v>Nairobi</v>
      </c>
      <c r="R871" s="10">
        <f>VLOOKUP(OrderDetails!C:C,Inventory!B:F,5,)</f>
        <v>9757.56</v>
      </c>
      <c r="S871" s="10">
        <f>VLOOKUP(OrderDetails!B:B,Table8[[OrderID]:[DeliveryDays]],5,)</f>
        <v>2</v>
      </c>
    </row>
    <row r="872" spans="1:19" x14ac:dyDescent="0.25">
      <c r="A872" t="s">
        <v>2804</v>
      </c>
      <c r="B872" t="s">
        <v>1641</v>
      </c>
      <c r="C872" t="s">
        <v>243</v>
      </c>
      <c r="D872">
        <v>20</v>
      </c>
      <c r="E872">
        <v>79.27</v>
      </c>
      <c r="F872">
        <v>103.11</v>
      </c>
      <c r="G872">
        <v>104.98</v>
      </c>
      <c r="H872">
        <v>2099.6</v>
      </c>
      <c r="I872">
        <v>1585.4</v>
      </c>
      <c r="J872">
        <v>514.20000000000005</v>
      </c>
      <c r="K872">
        <v>0.24490000000000001</v>
      </c>
      <c r="L872" t="str">
        <f>VLOOKUP(C:C,Products!A:B,2,)</f>
        <v>Product 33</v>
      </c>
      <c r="M872" t="str">
        <f>VLOOKUP(C:C,Products!A:C,3,)</f>
        <v>Produce</v>
      </c>
      <c r="N872" t="str">
        <f>VLOOKUP(B:B,Orders!A:C,3,)</f>
        <v>WH-NKR-004</v>
      </c>
      <c r="O872" s="10" t="str">
        <f>VLOOKUP(B:B,Orders!A:B,2,)</f>
        <v>CUST-000024</v>
      </c>
      <c r="P872" s="10" t="str">
        <f>VLOOKUP(OrderDetails!O:O,Customers!A:B,2,)</f>
        <v>Customer 24</v>
      </c>
      <c r="Q872" s="10" t="str">
        <f>VLOOKUP(O:O,Customers!A:C,3,)</f>
        <v>Eldoret</v>
      </c>
      <c r="R872" s="10">
        <f>VLOOKUP(OrderDetails!C:C,Inventory!B:F,5,)</f>
        <v>6817.22</v>
      </c>
      <c r="S872" s="10">
        <f>VLOOKUP(OrderDetails!B:B,Table8[[OrderID]:[DeliveryDays]],5,)</f>
        <v>5</v>
      </c>
    </row>
    <row r="873" spans="1:19" x14ac:dyDescent="0.25">
      <c r="A873" t="s">
        <v>2805</v>
      </c>
      <c r="B873" t="s">
        <v>989</v>
      </c>
      <c r="C873" t="s">
        <v>343</v>
      </c>
      <c r="D873">
        <v>5</v>
      </c>
      <c r="E873">
        <v>198.9</v>
      </c>
      <c r="F873">
        <v>259.88</v>
      </c>
      <c r="G873">
        <v>265.37</v>
      </c>
      <c r="H873">
        <v>1326.85</v>
      </c>
      <c r="I873">
        <v>994.5</v>
      </c>
      <c r="J873">
        <v>332.35</v>
      </c>
      <c r="K873">
        <v>0.2505</v>
      </c>
      <c r="L873" t="str">
        <f>VLOOKUP(C:C,Products!A:B,2,)</f>
        <v>Product 83</v>
      </c>
      <c r="M873" t="str">
        <f>VLOOKUP(C:C,Products!A:C,3,)</f>
        <v>Snacks</v>
      </c>
      <c r="N873" t="str">
        <f>VLOOKUP(B:B,Orders!A:C,3,)</f>
        <v>WH-KSM-003</v>
      </c>
      <c r="O873" s="10" t="str">
        <f>VLOOKUP(B:B,Orders!A:B,2,)</f>
        <v>CUST-000041</v>
      </c>
      <c r="P873" s="10" t="str">
        <f>VLOOKUP(OrderDetails!O:O,Customers!A:B,2,)</f>
        <v>Customer 41</v>
      </c>
      <c r="Q873" s="10" t="str">
        <f>VLOOKUP(O:O,Customers!A:C,3,)</f>
        <v>Nakuru</v>
      </c>
      <c r="R873" s="10">
        <f>VLOOKUP(OrderDetails!C:C,Inventory!B:F,5,)</f>
        <v>72399.600000000006</v>
      </c>
      <c r="S873" s="10">
        <f>VLOOKUP(OrderDetails!B:B,Table8[[OrderID]:[DeliveryDays]],5,)</f>
        <v>6</v>
      </c>
    </row>
    <row r="874" spans="1:19" x14ac:dyDescent="0.25">
      <c r="A874" t="s">
        <v>2806</v>
      </c>
      <c r="B874" t="s">
        <v>1531</v>
      </c>
      <c r="C874" t="s">
        <v>379</v>
      </c>
      <c r="D874">
        <v>17</v>
      </c>
      <c r="E874">
        <v>64.14</v>
      </c>
      <c r="F874">
        <v>94.94</v>
      </c>
      <c r="G874">
        <v>96.86</v>
      </c>
      <c r="H874">
        <v>1646.62</v>
      </c>
      <c r="I874">
        <v>1090.3800000000001</v>
      </c>
      <c r="J874">
        <v>556.24</v>
      </c>
      <c r="K874">
        <v>0.33779999999999999</v>
      </c>
      <c r="L874" t="str">
        <f>VLOOKUP(C:C,Products!A:B,2,)</f>
        <v>Product 101</v>
      </c>
      <c r="M874" t="str">
        <f>VLOOKUP(C:C,Products!A:C,3,)</f>
        <v>Produce</v>
      </c>
      <c r="N874" t="str">
        <f>VLOOKUP(B:B,Orders!A:C,3,)</f>
        <v>WH-KSM-003</v>
      </c>
      <c r="O874" s="10" t="str">
        <f>VLOOKUP(B:B,Orders!A:B,2,)</f>
        <v>CUST-000048</v>
      </c>
      <c r="P874" s="10" t="str">
        <f>VLOOKUP(OrderDetails!O:O,Customers!A:B,2,)</f>
        <v>Customer 48</v>
      </c>
      <c r="Q874" s="10" t="str">
        <f>VLOOKUP(O:O,Customers!A:C,3,)</f>
        <v>Nairobi</v>
      </c>
      <c r="R874" s="10">
        <f>VLOOKUP(OrderDetails!C:C,Inventory!B:F,5,)</f>
        <v>31813.439999999999</v>
      </c>
      <c r="S874" s="10">
        <f>VLOOKUP(OrderDetails!B:B,Table8[[OrderID]:[DeliveryDays]],5,)</f>
        <v>5</v>
      </c>
    </row>
    <row r="875" spans="1:19" x14ac:dyDescent="0.25">
      <c r="A875" t="s">
        <v>2807</v>
      </c>
      <c r="B875" t="s">
        <v>915</v>
      </c>
      <c r="C875" t="s">
        <v>343</v>
      </c>
      <c r="D875">
        <v>15</v>
      </c>
      <c r="E875">
        <v>198.9</v>
      </c>
      <c r="F875">
        <v>259.88</v>
      </c>
      <c r="G875">
        <v>248.18</v>
      </c>
      <c r="H875">
        <v>3722.7</v>
      </c>
      <c r="I875">
        <v>2983.5</v>
      </c>
      <c r="J875">
        <v>739.2</v>
      </c>
      <c r="K875">
        <v>0.1986</v>
      </c>
      <c r="L875" t="str">
        <f>VLOOKUP(C:C,Products!A:B,2,)</f>
        <v>Product 83</v>
      </c>
      <c r="M875" t="str">
        <f>VLOOKUP(C:C,Products!A:C,3,)</f>
        <v>Snacks</v>
      </c>
      <c r="N875" t="str">
        <f>VLOOKUP(B:B,Orders!A:C,3,)</f>
        <v>WH-MSA-002</v>
      </c>
      <c r="O875" s="10" t="str">
        <f>VLOOKUP(B:B,Orders!A:B,2,)</f>
        <v>CUST-000005</v>
      </c>
      <c r="P875" s="10" t="str">
        <f>VLOOKUP(OrderDetails!O:O,Customers!A:B,2,)</f>
        <v>Customer 5</v>
      </c>
      <c r="Q875" s="10" t="str">
        <f>VLOOKUP(O:O,Customers!A:C,3,)</f>
        <v>Eldoret</v>
      </c>
      <c r="R875" s="10">
        <f>VLOOKUP(OrderDetails!C:C,Inventory!B:F,5,)</f>
        <v>72399.600000000006</v>
      </c>
      <c r="S875" s="10">
        <f>VLOOKUP(OrderDetails!B:B,Table8[[OrderID]:[DeliveryDays]],5,)</f>
        <v>2</v>
      </c>
    </row>
    <row r="876" spans="1:19" x14ac:dyDescent="0.25">
      <c r="A876" t="s">
        <v>2808</v>
      </c>
      <c r="B876" t="s">
        <v>1321</v>
      </c>
      <c r="C876" t="s">
        <v>371</v>
      </c>
      <c r="D876">
        <v>12</v>
      </c>
      <c r="E876">
        <v>285.23</v>
      </c>
      <c r="F876">
        <v>389.02</v>
      </c>
      <c r="G876">
        <v>383.64</v>
      </c>
      <c r="H876">
        <v>4603.68</v>
      </c>
      <c r="I876">
        <v>3422.76</v>
      </c>
      <c r="J876">
        <v>1180.92</v>
      </c>
      <c r="K876">
        <v>0.25650000000000001</v>
      </c>
      <c r="L876" t="str">
        <f>VLOOKUP(C:C,Products!A:B,2,)</f>
        <v>Product 97</v>
      </c>
      <c r="M876" t="str">
        <f>VLOOKUP(C:C,Products!A:C,3,)</f>
        <v>Dairy</v>
      </c>
      <c r="N876" t="str">
        <f>VLOOKUP(B:B,Orders!A:C,3,)</f>
        <v>WH-NRB-001</v>
      </c>
      <c r="O876" s="10" t="str">
        <f>VLOOKUP(B:B,Orders!A:B,2,)</f>
        <v>CUST-000005</v>
      </c>
      <c r="P876" s="10" t="str">
        <f>VLOOKUP(OrderDetails!O:O,Customers!A:B,2,)</f>
        <v>Customer 5</v>
      </c>
      <c r="Q876" s="10" t="str">
        <f>VLOOKUP(O:O,Customers!A:C,3,)</f>
        <v>Eldoret</v>
      </c>
      <c r="R876" s="10">
        <f>VLOOKUP(OrderDetails!C:C,Inventory!B:F,5,)</f>
        <v>47062.95</v>
      </c>
      <c r="S876" s="10">
        <f>VLOOKUP(OrderDetails!B:B,Table8[[OrderID]:[DeliveryDays]],5,)</f>
        <v>5</v>
      </c>
    </row>
    <row r="877" spans="1:19" x14ac:dyDescent="0.25">
      <c r="A877" t="s">
        <v>2809</v>
      </c>
      <c r="B877" t="s">
        <v>1538</v>
      </c>
      <c r="C877" t="s">
        <v>399</v>
      </c>
      <c r="D877">
        <v>29</v>
      </c>
      <c r="E877">
        <v>180.39</v>
      </c>
      <c r="F877">
        <v>275.67</v>
      </c>
      <c r="G877">
        <v>268.27999999999997</v>
      </c>
      <c r="H877">
        <v>7780.12</v>
      </c>
      <c r="I877">
        <v>5231.3100000000004</v>
      </c>
      <c r="J877">
        <v>2548.81</v>
      </c>
      <c r="K877">
        <v>0.3276</v>
      </c>
      <c r="L877" t="str">
        <f>VLOOKUP(C:C,Products!A:B,2,)</f>
        <v>Product 111</v>
      </c>
      <c r="M877" t="str">
        <f>VLOOKUP(C:C,Products!A:C,3,)</f>
        <v>Frozen</v>
      </c>
      <c r="N877" t="str">
        <f>VLOOKUP(B:B,Orders!A:C,3,)</f>
        <v>WH-NKR-004</v>
      </c>
      <c r="O877" s="10" t="str">
        <f>VLOOKUP(B:B,Orders!A:B,2,)</f>
        <v>CUST-000077</v>
      </c>
      <c r="P877" s="10" t="str">
        <f>VLOOKUP(OrderDetails!O:O,Customers!A:B,2,)</f>
        <v>Customer 77</v>
      </c>
      <c r="Q877" s="10" t="str">
        <f>VLOOKUP(O:O,Customers!A:C,3,)</f>
        <v>Nairobi</v>
      </c>
      <c r="R877" s="10">
        <f>VLOOKUP(OrderDetails!C:C,Inventory!B:F,5,)</f>
        <v>57544.41</v>
      </c>
      <c r="S877" s="10">
        <f>VLOOKUP(OrderDetails!B:B,Table8[[OrderID]:[DeliveryDays]],5,)</f>
        <v>3</v>
      </c>
    </row>
    <row r="878" spans="1:19" x14ac:dyDescent="0.25">
      <c r="A878" t="s">
        <v>2810</v>
      </c>
      <c r="B878" t="s">
        <v>1644</v>
      </c>
      <c r="C878" t="s">
        <v>208</v>
      </c>
      <c r="D878">
        <v>44</v>
      </c>
      <c r="E878">
        <v>132.53</v>
      </c>
      <c r="F878">
        <v>180.65</v>
      </c>
      <c r="G878">
        <v>195.64</v>
      </c>
      <c r="H878">
        <v>8608.16</v>
      </c>
      <c r="I878">
        <v>5831.32</v>
      </c>
      <c r="J878">
        <v>2776.84</v>
      </c>
      <c r="K878">
        <v>0.3226</v>
      </c>
      <c r="L878" t="str">
        <f>VLOOKUP(C:C,Products!A:B,2,)</f>
        <v>Product 16</v>
      </c>
      <c r="M878" t="str">
        <f>VLOOKUP(C:C,Products!A:C,3,)</f>
        <v>Snacks</v>
      </c>
      <c r="N878" t="str">
        <f>VLOOKUP(B:B,Orders!A:C,3,)</f>
        <v>WH-NKR-004</v>
      </c>
      <c r="O878" s="10" t="str">
        <f>VLOOKUP(B:B,Orders!A:B,2,)</f>
        <v>CUST-000004</v>
      </c>
      <c r="P878" s="10" t="str">
        <f>VLOOKUP(OrderDetails!O:O,Customers!A:B,2,)</f>
        <v>Customer 4</v>
      </c>
      <c r="Q878" s="10" t="str">
        <f>VLOOKUP(O:O,Customers!A:C,3,)</f>
        <v>Eldoret</v>
      </c>
      <c r="R878" s="10">
        <f>VLOOKUP(OrderDetails!C:C,Inventory!B:F,5,)</f>
        <v>33132.5</v>
      </c>
      <c r="S878" s="10">
        <f>VLOOKUP(OrderDetails!B:B,Table8[[OrderID]:[DeliveryDays]],5,)</f>
        <v>5</v>
      </c>
    </row>
    <row r="879" spans="1:19" x14ac:dyDescent="0.25">
      <c r="A879" t="s">
        <v>2811</v>
      </c>
      <c r="B879" t="s">
        <v>530</v>
      </c>
      <c r="C879" t="s">
        <v>222</v>
      </c>
      <c r="D879">
        <v>36</v>
      </c>
      <c r="E879">
        <v>181.47</v>
      </c>
      <c r="F879">
        <v>258.42</v>
      </c>
      <c r="G879">
        <v>256.16000000000003</v>
      </c>
      <c r="H879">
        <v>9221.76</v>
      </c>
      <c r="I879">
        <v>6532.92</v>
      </c>
      <c r="J879">
        <v>2688.84</v>
      </c>
      <c r="K879">
        <v>0.29160000000000003</v>
      </c>
      <c r="L879" t="str">
        <f>VLOOKUP(C:C,Products!A:B,2,)</f>
        <v>Product 23</v>
      </c>
      <c r="M879" t="str">
        <f>VLOOKUP(C:C,Products!A:C,3,)</f>
        <v>Dairy</v>
      </c>
      <c r="N879" t="str">
        <f>VLOOKUP(B:B,Orders!A:C,3,)</f>
        <v>WH-NRB-001</v>
      </c>
      <c r="O879" s="10" t="str">
        <f>VLOOKUP(B:B,Orders!A:B,2,)</f>
        <v>CUST-000033</v>
      </c>
      <c r="P879" s="10" t="str">
        <f>VLOOKUP(OrderDetails!O:O,Customers!A:B,2,)</f>
        <v>Customer 33</v>
      </c>
      <c r="Q879" s="10" t="str">
        <f>VLOOKUP(O:O,Customers!A:C,3,)</f>
        <v>Kisumu</v>
      </c>
      <c r="R879" s="10">
        <f>VLOOKUP(OrderDetails!C:C,Inventory!B:F,5,)</f>
        <v>43552.800000000003</v>
      </c>
      <c r="S879" s="10">
        <f>VLOOKUP(OrderDetails!B:B,Table8[[OrderID]:[DeliveryDays]],5,)</f>
        <v>4</v>
      </c>
    </row>
    <row r="880" spans="1:19" x14ac:dyDescent="0.25">
      <c r="A880" t="s">
        <v>2812</v>
      </c>
      <c r="B880" t="s">
        <v>1546</v>
      </c>
      <c r="C880" t="s">
        <v>188</v>
      </c>
      <c r="D880">
        <v>28</v>
      </c>
      <c r="E880">
        <v>76.14</v>
      </c>
      <c r="F880">
        <v>116.97</v>
      </c>
      <c r="G880">
        <v>113.55</v>
      </c>
      <c r="H880">
        <v>3179.4</v>
      </c>
      <c r="I880">
        <v>2131.92</v>
      </c>
      <c r="J880">
        <v>1047.48</v>
      </c>
      <c r="K880">
        <v>0.32950000000000002</v>
      </c>
      <c r="L880" t="str">
        <f>VLOOKUP(C:C,Products!A:B,2,)</f>
        <v>Product 7</v>
      </c>
      <c r="M880" t="str">
        <f>VLOOKUP(C:C,Products!A:C,3,)</f>
        <v>Produce</v>
      </c>
      <c r="N880" t="str">
        <f>VLOOKUP(B:B,Orders!A:C,3,)</f>
        <v>WH-NRB-001</v>
      </c>
      <c r="O880" s="10" t="str">
        <f>VLOOKUP(B:B,Orders!A:B,2,)</f>
        <v>CUST-000045</v>
      </c>
      <c r="P880" s="10" t="str">
        <f>VLOOKUP(OrderDetails!O:O,Customers!A:B,2,)</f>
        <v>Customer 45</v>
      </c>
      <c r="Q880" s="10" t="str">
        <f>VLOOKUP(O:O,Customers!A:C,3,)</f>
        <v>Mombasa</v>
      </c>
      <c r="R880" s="10">
        <f>VLOOKUP(OrderDetails!C:C,Inventory!B:F,5,)</f>
        <v>23907.96</v>
      </c>
      <c r="S880" s="10">
        <f>VLOOKUP(OrderDetails!B:B,Table8[[OrderID]:[DeliveryDays]],5,)</f>
        <v>6</v>
      </c>
    </row>
    <row r="881" spans="1:19" x14ac:dyDescent="0.25">
      <c r="A881" t="s">
        <v>2813</v>
      </c>
      <c r="B881" t="s">
        <v>1873</v>
      </c>
      <c r="C881" t="s">
        <v>229</v>
      </c>
      <c r="D881">
        <v>32</v>
      </c>
      <c r="E881">
        <v>403.33</v>
      </c>
      <c r="F881">
        <v>509.37</v>
      </c>
      <c r="G881">
        <v>493.05</v>
      </c>
      <c r="H881">
        <v>15777.6</v>
      </c>
      <c r="I881">
        <v>12906.56</v>
      </c>
      <c r="J881">
        <v>2871.04</v>
      </c>
      <c r="K881">
        <v>0.182</v>
      </c>
      <c r="L881" t="str">
        <f>VLOOKUP(C:C,Products!A:B,2,)</f>
        <v>Product 26</v>
      </c>
      <c r="M881" t="str">
        <f>VLOOKUP(C:C,Products!A:C,3,)</f>
        <v>Household</v>
      </c>
      <c r="N881" t="str">
        <f>VLOOKUP(B:B,Orders!A:C,3,)</f>
        <v>WH-MSA-002</v>
      </c>
      <c r="O881" s="10" t="str">
        <f>VLOOKUP(B:B,Orders!A:B,2,)</f>
        <v>CUST-000028</v>
      </c>
      <c r="P881" s="10" t="str">
        <f>VLOOKUP(OrderDetails!O:O,Customers!A:B,2,)</f>
        <v>Customer 28</v>
      </c>
      <c r="Q881" s="10" t="str">
        <f>VLOOKUP(O:O,Customers!A:C,3,)</f>
        <v>Nakuru</v>
      </c>
      <c r="R881" s="10">
        <f>VLOOKUP(OrderDetails!C:C,Inventory!B:F,5,)</f>
        <v>179481.85</v>
      </c>
      <c r="S881" s="10">
        <f>VLOOKUP(OrderDetails!B:B,Table8[[OrderID]:[DeliveryDays]],5,)</f>
        <v>6</v>
      </c>
    </row>
    <row r="882" spans="1:19" x14ac:dyDescent="0.25">
      <c r="A882" t="s">
        <v>2814</v>
      </c>
      <c r="B882" t="s">
        <v>1648</v>
      </c>
      <c r="C882" t="s">
        <v>369</v>
      </c>
      <c r="D882">
        <v>18</v>
      </c>
      <c r="E882">
        <v>272.20999999999998</v>
      </c>
      <c r="F882">
        <v>362.87</v>
      </c>
      <c r="G882">
        <v>382.83</v>
      </c>
      <c r="H882">
        <v>6890.94</v>
      </c>
      <c r="I882">
        <v>4899.78</v>
      </c>
      <c r="J882">
        <v>1991.16</v>
      </c>
      <c r="K882">
        <v>0.28899999999999998</v>
      </c>
      <c r="L882" t="str">
        <f>VLOOKUP(C:C,Products!A:B,2,)</f>
        <v>Product 96</v>
      </c>
      <c r="M882" t="str">
        <f>VLOOKUP(C:C,Products!A:C,3,)</f>
        <v>Snacks</v>
      </c>
      <c r="N882" t="str">
        <f>VLOOKUP(B:B,Orders!A:C,3,)</f>
        <v>WH-KSM-003</v>
      </c>
      <c r="O882" s="10" t="str">
        <f>VLOOKUP(B:B,Orders!A:B,2,)</f>
        <v>CUST-000050</v>
      </c>
      <c r="P882" s="10" t="str">
        <f>VLOOKUP(OrderDetails!O:O,Customers!A:B,2,)</f>
        <v>Customer 50</v>
      </c>
      <c r="Q882" s="10" t="str">
        <f>VLOOKUP(O:O,Customers!A:C,3,)</f>
        <v>Eldoret</v>
      </c>
      <c r="R882" s="10">
        <f>VLOOKUP(OrderDetails!C:C,Inventory!B:F,5,)</f>
        <v>49270.01</v>
      </c>
      <c r="S882" s="10">
        <f>VLOOKUP(OrderDetails!B:B,Table8[[OrderID]:[DeliveryDays]],5,)</f>
        <v>1</v>
      </c>
    </row>
    <row r="883" spans="1:19" x14ac:dyDescent="0.25">
      <c r="A883" t="s">
        <v>2815</v>
      </c>
      <c r="B883" t="s">
        <v>1451</v>
      </c>
      <c r="C883" t="s">
        <v>200</v>
      </c>
      <c r="D883">
        <v>49</v>
      </c>
      <c r="E883">
        <v>486.46</v>
      </c>
      <c r="F883">
        <v>645.89</v>
      </c>
      <c r="G883">
        <v>614.17999999999995</v>
      </c>
      <c r="H883">
        <v>30094.82</v>
      </c>
      <c r="I883">
        <v>23836.54</v>
      </c>
      <c r="J883">
        <v>6258.28</v>
      </c>
      <c r="K883">
        <v>0.20799999999999999</v>
      </c>
      <c r="L883" t="str">
        <f>VLOOKUP(C:C,Products!A:B,2,)</f>
        <v>Product 12</v>
      </c>
      <c r="M883" t="str">
        <f>VLOOKUP(C:C,Products!A:C,3,)</f>
        <v>Beverages</v>
      </c>
      <c r="N883" t="str">
        <f>VLOOKUP(B:B,Orders!A:C,3,)</f>
        <v>WH-NKR-004</v>
      </c>
      <c r="O883" s="10" t="str">
        <f>VLOOKUP(B:B,Orders!A:B,2,)</f>
        <v>CUST-000007</v>
      </c>
      <c r="P883" s="10" t="str">
        <f>VLOOKUP(OrderDetails!O:O,Customers!A:B,2,)</f>
        <v>Customer 7</v>
      </c>
      <c r="Q883" s="10" t="str">
        <f>VLOOKUP(O:O,Customers!A:C,3,)</f>
        <v>Nakuru</v>
      </c>
      <c r="R883" s="10">
        <f>VLOOKUP(OrderDetails!C:C,Inventory!B:F,5,)</f>
        <v>77347.14</v>
      </c>
      <c r="S883" s="10">
        <f>VLOOKUP(OrderDetails!B:B,Table8[[OrderID]:[DeliveryDays]],5,)</f>
        <v>1</v>
      </c>
    </row>
    <row r="884" spans="1:19" x14ac:dyDescent="0.25">
      <c r="A884" t="s">
        <v>2816</v>
      </c>
      <c r="B884" t="s">
        <v>1433</v>
      </c>
      <c r="C884" t="s">
        <v>321</v>
      </c>
      <c r="D884">
        <v>7</v>
      </c>
      <c r="E884">
        <v>139.41999999999999</v>
      </c>
      <c r="F884">
        <v>218.06</v>
      </c>
      <c r="G884">
        <v>222.57</v>
      </c>
      <c r="H884">
        <v>1557.99</v>
      </c>
      <c r="I884">
        <v>975.94</v>
      </c>
      <c r="J884">
        <v>582.04999999999995</v>
      </c>
      <c r="K884">
        <v>0.37359999999999999</v>
      </c>
      <c r="L884" t="str">
        <f>VLOOKUP(C:C,Products!A:B,2,)</f>
        <v>Product 72</v>
      </c>
      <c r="M884" t="str">
        <f>VLOOKUP(C:C,Products!A:C,3,)</f>
        <v>Household</v>
      </c>
      <c r="N884" t="str">
        <f>VLOOKUP(B:B,Orders!A:C,3,)</f>
        <v>WH-NKR-004</v>
      </c>
      <c r="O884" s="10" t="str">
        <f>VLOOKUP(B:B,Orders!A:B,2,)</f>
        <v>CUST-000068</v>
      </c>
      <c r="P884" s="10" t="str">
        <f>VLOOKUP(OrderDetails!O:O,Customers!A:B,2,)</f>
        <v>Customer 68</v>
      </c>
      <c r="Q884" s="10" t="str">
        <f>VLOOKUP(O:O,Customers!A:C,3,)</f>
        <v>Kisumu</v>
      </c>
      <c r="R884" s="10">
        <f>VLOOKUP(OrderDetails!C:C,Inventory!B:F,5,)</f>
        <v>45032.66</v>
      </c>
      <c r="S884" s="10">
        <f>VLOOKUP(OrderDetails!B:B,Table8[[OrderID]:[DeliveryDays]],5,)</f>
        <v>6</v>
      </c>
    </row>
    <row r="885" spans="1:19" x14ac:dyDescent="0.25">
      <c r="A885" t="s">
        <v>2817</v>
      </c>
      <c r="B885" t="s">
        <v>833</v>
      </c>
      <c r="C885" t="s">
        <v>184</v>
      </c>
      <c r="D885">
        <v>40</v>
      </c>
      <c r="E885">
        <v>120.21</v>
      </c>
      <c r="F885">
        <v>159.85</v>
      </c>
      <c r="G885">
        <v>154.71</v>
      </c>
      <c r="H885">
        <v>6188.4</v>
      </c>
      <c r="I885">
        <v>4808.3999999999996</v>
      </c>
      <c r="J885">
        <v>1380</v>
      </c>
      <c r="K885">
        <v>0.223</v>
      </c>
      <c r="L885" t="str">
        <f>VLOOKUP(C:C,Products!A:B,2,)</f>
        <v>Product 5</v>
      </c>
      <c r="M885" t="str">
        <f>VLOOKUP(C:C,Products!A:C,3,)</f>
        <v>Frozen</v>
      </c>
      <c r="N885" t="str">
        <f>VLOOKUP(B:B,Orders!A:C,3,)</f>
        <v>WH-NRB-001</v>
      </c>
      <c r="O885" s="10" t="str">
        <f>VLOOKUP(B:B,Orders!A:B,2,)</f>
        <v>CUST-000002</v>
      </c>
      <c r="P885" s="10" t="str">
        <f>VLOOKUP(OrderDetails!O:O,Customers!A:B,2,)</f>
        <v>Customer 2</v>
      </c>
      <c r="Q885" s="10" t="str">
        <f>VLOOKUP(O:O,Customers!A:C,3,)</f>
        <v>Nairobi</v>
      </c>
      <c r="R885" s="10">
        <f>VLOOKUP(OrderDetails!C:C,Inventory!B:F,5,)</f>
        <v>45439.38</v>
      </c>
      <c r="S885" s="10">
        <f>VLOOKUP(OrderDetails!B:B,Table8[[OrderID]:[DeliveryDays]],5,)</f>
        <v>3</v>
      </c>
    </row>
    <row r="886" spans="1:19" x14ac:dyDescent="0.25">
      <c r="A886" t="s">
        <v>2818</v>
      </c>
      <c r="B886" t="s">
        <v>1828</v>
      </c>
      <c r="C886" t="s">
        <v>389</v>
      </c>
      <c r="D886">
        <v>31</v>
      </c>
      <c r="E886">
        <v>162.18</v>
      </c>
      <c r="F886">
        <v>216.57</v>
      </c>
      <c r="G886">
        <v>233.34</v>
      </c>
      <c r="H886">
        <v>7233.54</v>
      </c>
      <c r="I886">
        <v>5027.58</v>
      </c>
      <c r="J886">
        <v>2205.96</v>
      </c>
      <c r="K886">
        <v>0.30499999999999999</v>
      </c>
      <c r="L886" t="str">
        <f>VLOOKUP(C:C,Products!A:B,2,)</f>
        <v>Product 106</v>
      </c>
      <c r="M886" t="str">
        <f>VLOOKUP(C:C,Products!A:C,3,)</f>
        <v>Dairy</v>
      </c>
      <c r="N886" t="str">
        <f>VLOOKUP(B:B,Orders!A:C,3,)</f>
        <v>WH-NRB-001</v>
      </c>
      <c r="O886" s="10" t="str">
        <f>VLOOKUP(B:B,Orders!A:B,2,)</f>
        <v>CUST-000074</v>
      </c>
      <c r="P886" s="10" t="str">
        <f>VLOOKUP(OrderDetails!O:O,Customers!A:B,2,)</f>
        <v>Customer 74</v>
      </c>
      <c r="Q886" s="10" t="str">
        <f>VLOOKUP(O:O,Customers!A:C,3,)</f>
        <v>Mombasa</v>
      </c>
      <c r="R886" s="10">
        <f>VLOOKUP(OrderDetails!C:C,Inventory!B:F,5,)</f>
        <v>37950.120000000003</v>
      </c>
      <c r="S886" s="10">
        <f>VLOOKUP(OrderDetails!B:B,Table8[[OrderID]:[DeliveryDays]],5,)</f>
        <v>6</v>
      </c>
    </row>
    <row r="887" spans="1:19" x14ac:dyDescent="0.25">
      <c r="A887" t="s">
        <v>2819</v>
      </c>
      <c r="B887" t="s">
        <v>593</v>
      </c>
      <c r="C887" t="s">
        <v>361</v>
      </c>
      <c r="D887">
        <v>24</v>
      </c>
      <c r="E887">
        <v>370.96</v>
      </c>
      <c r="F887">
        <v>553.53</v>
      </c>
      <c r="G887">
        <v>605.42999999999995</v>
      </c>
      <c r="H887">
        <v>14530.32</v>
      </c>
      <c r="I887">
        <v>8903.0400000000009</v>
      </c>
      <c r="J887">
        <v>5627.28</v>
      </c>
      <c r="K887">
        <v>0.38729999999999998</v>
      </c>
      <c r="L887" t="str">
        <f>VLOOKUP(C:C,Products!A:B,2,)</f>
        <v>Product 92</v>
      </c>
      <c r="M887" t="str">
        <f>VLOOKUP(C:C,Products!A:C,3,)</f>
        <v>Produce</v>
      </c>
      <c r="N887" t="str">
        <f>VLOOKUP(B:B,Orders!A:C,3,)</f>
        <v>WH-NRB-001</v>
      </c>
      <c r="O887" s="10" t="str">
        <f>VLOOKUP(B:B,Orders!A:B,2,)</f>
        <v>CUST-000005</v>
      </c>
      <c r="P887" s="10" t="str">
        <f>VLOOKUP(OrderDetails!O:O,Customers!A:B,2,)</f>
        <v>Customer 5</v>
      </c>
      <c r="Q887" s="10" t="str">
        <f>VLOOKUP(O:O,Customers!A:C,3,)</f>
        <v>Eldoret</v>
      </c>
      <c r="R887" s="10">
        <f>VLOOKUP(OrderDetails!C:C,Inventory!B:F,5,)</f>
        <v>74562.960000000006</v>
      </c>
      <c r="S887" s="10">
        <f>VLOOKUP(OrderDetails!B:B,Table8[[OrderID]:[DeliveryDays]],5,)</f>
        <v>4</v>
      </c>
    </row>
    <row r="888" spans="1:19" x14ac:dyDescent="0.25">
      <c r="A888" t="s">
        <v>2820</v>
      </c>
      <c r="B888" t="s">
        <v>935</v>
      </c>
      <c r="C888" t="s">
        <v>411</v>
      </c>
      <c r="D888">
        <v>19</v>
      </c>
      <c r="E888">
        <v>411.65</v>
      </c>
      <c r="F888">
        <v>555.02</v>
      </c>
      <c r="G888">
        <v>607.09</v>
      </c>
      <c r="H888">
        <v>11534.71</v>
      </c>
      <c r="I888">
        <v>7821.35</v>
      </c>
      <c r="J888">
        <v>3713.36</v>
      </c>
      <c r="K888">
        <v>0.32190000000000002</v>
      </c>
      <c r="L888" t="str">
        <f>VLOOKUP(C:C,Products!A:B,2,)</f>
        <v>Product 117</v>
      </c>
      <c r="M888" t="str">
        <f>VLOOKUP(C:C,Products!A:C,3,)</f>
        <v>Household</v>
      </c>
      <c r="N888" t="str">
        <f>VLOOKUP(B:B,Orders!A:C,3,)</f>
        <v>WH-KSM-003</v>
      </c>
      <c r="O888" s="10" t="str">
        <f>VLOOKUP(B:B,Orders!A:B,2,)</f>
        <v>CUST-000036</v>
      </c>
      <c r="P888" s="10" t="str">
        <f>VLOOKUP(OrderDetails!O:O,Customers!A:B,2,)</f>
        <v>Customer 36</v>
      </c>
      <c r="Q888" s="10" t="str">
        <f>VLOOKUP(O:O,Customers!A:C,3,)</f>
        <v>Eldoret</v>
      </c>
      <c r="R888" s="10">
        <f>VLOOKUP(OrderDetails!C:C,Inventory!B:F,5,)</f>
        <v>41165</v>
      </c>
      <c r="S888" s="10">
        <f>VLOOKUP(OrderDetails!B:B,Table8[[OrderID]:[DeliveryDays]],5,)</f>
        <v>3</v>
      </c>
    </row>
    <row r="889" spans="1:19" x14ac:dyDescent="0.25">
      <c r="A889" t="s">
        <v>2821</v>
      </c>
      <c r="B889" t="s">
        <v>739</v>
      </c>
      <c r="C889" t="s">
        <v>315</v>
      </c>
      <c r="D889">
        <v>31</v>
      </c>
      <c r="E889">
        <v>83.55</v>
      </c>
      <c r="F889">
        <v>119.93</v>
      </c>
      <c r="G889">
        <v>121.88</v>
      </c>
      <c r="H889">
        <v>3778.28</v>
      </c>
      <c r="I889">
        <v>2590.0500000000002</v>
      </c>
      <c r="J889">
        <v>1188.23</v>
      </c>
      <c r="K889">
        <v>0.3145</v>
      </c>
      <c r="L889" t="str">
        <f>VLOOKUP(C:C,Products!A:B,2,)</f>
        <v>Product 69</v>
      </c>
      <c r="M889" t="str">
        <f>VLOOKUP(C:C,Products!A:C,3,)</f>
        <v>Household</v>
      </c>
      <c r="N889" t="str">
        <f>VLOOKUP(B:B,Orders!A:C,3,)</f>
        <v>WH-MSA-002</v>
      </c>
      <c r="O889" s="10" t="str">
        <f>VLOOKUP(B:B,Orders!A:B,2,)</f>
        <v>CUST-000023</v>
      </c>
      <c r="P889" s="10" t="str">
        <f>VLOOKUP(OrderDetails!O:O,Customers!A:B,2,)</f>
        <v>Customer 23</v>
      </c>
      <c r="Q889" s="10" t="str">
        <f>VLOOKUP(O:O,Customers!A:C,3,)</f>
        <v>Nairobi</v>
      </c>
      <c r="R889" s="10">
        <f>VLOOKUP(OrderDetails!C:C,Inventory!B:F,5,)</f>
        <v>24730.799999999999</v>
      </c>
      <c r="S889" s="10">
        <f>VLOOKUP(OrderDetails!B:B,Table8[[OrderID]:[DeliveryDays]],5,)</f>
        <v>4</v>
      </c>
    </row>
    <row r="890" spans="1:19" x14ac:dyDescent="0.25">
      <c r="A890" t="s">
        <v>2822</v>
      </c>
      <c r="B890" t="s">
        <v>1868</v>
      </c>
      <c r="C890" t="s">
        <v>275</v>
      </c>
      <c r="D890">
        <v>49</v>
      </c>
      <c r="E890">
        <v>296.02</v>
      </c>
      <c r="F890">
        <v>374.25</v>
      </c>
      <c r="G890">
        <v>391.72</v>
      </c>
      <c r="H890">
        <v>19194.28</v>
      </c>
      <c r="I890">
        <v>14504.98</v>
      </c>
      <c r="J890">
        <v>4689.3</v>
      </c>
      <c r="K890">
        <v>0.24429999999999999</v>
      </c>
      <c r="L890" t="str">
        <f>VLOOKUP(C:C,Products!A:B,2,)</f>
        <v>Product 49</v>
      </c>
      <c r="M890" t="str">
        <f>VLOOKUP(C:C,Products!A:C,3,)</f>
        <v>Snacks</v>
      </c>
      <c r="N890" t="str">
        <f>VLOOKUP(B:B,Orders!A:C,3,)</f>
        <v>WH-NRB-001</v>
      </c>
      <c r="O890" s="10" t="str">
        <f>VLOOKUP(B:B,Orders!A:B,2,)</f>
        <v>CUST-000078</v>
      </c>
      <c r="P890" s="10" t="str">
        <f>VLOOKUP(OrderDetails!O:O,Customers!A:B,2,)</f>
        <v>Customer 78</v>
      </c>
      <c r="Q890" s="10" t="str">
        <f>VLOOKUP(O:O,Customers!A:C,3,)</f>
        <v>Nakuru</v>
      </c>
      <c r="R890" s="10">
        <f>VLOOKUP(OrderDetails!C:C,Inventory!B:F,5,)</f>
        <v>134393.07999999999</v>
      </c>
      <c r="S890" s="10">
        <f>VLOOKUP(OrderDetails!B:B,Table8[[OrderID]:[DeliveryDays]],5,)</f>
        <v>5</v>
      </c>
    </row>
    <row r="891" spans="1:19" x14ac:dyDescent="0.25">
      <c r="A891" t="s">
        <v>2823</v>
      </c>
      <c r="B891" t="s">
        <v>1189</v>
      </c>
      <c r="C891" t="s">
        <v>229</v>
      </c>
      <c r="D891">
        <v>45</v>
      </c>
      <c r="E891">
        <v>403.33</v>
      </c>
      <c r="F891">
        <v>509.37</v>
      </c>
      <c r="G891">
        <v>529.72</v>
      </c>
      <c r="H891">
        <v>23837.4</v>
      </c>
      <c r="I891">
        <v>18149.849999999999</v>
      </c>
      <c r="J891">
        <v>5687.55</v>
      </c>
      <c r="K891">
        <v>0.23860000000000001</v>
      </c>
      <c r="L891" t="str">
        <f>VLOOKUP(C:C,Products!A:B,2,)</f>
        <v>Product 26</v>
      </c>
      <c r="M891" t="str">
        <f>VLOOKUP(C:C,Products!A:C,3,)</f>
        <v>Household</v>
      </c>
      <c r="N891" t="str">
        <f>VLOOKUP(B:B,Orders!A:C,3,)</f>
        <v>WH-MSA-002</v>
      </c>
      <c r="O891" s="10" t="str">
        <f>VLOOKUP(B:B,Orders!A:B,2,)</f>
        <v>CUST-000044</v>
      </c>
      <c r="P891" s="10" t="str">
        <f>VLOOKUP(OrderDetails!O:O,Customers!A:B,2,)</f>
        <v>Customer 44</v>
      </c>
      <c r="Q891" s="10" t="str">
        <f>VLOOKUP(O:O,Customers!A:C,3,)</f>
        <v>Nakuru</v>
      </c>
      <c r="R891" s="10">
        <f>VLOOKUP(OrderDetails!C:C,Inventory!B:F,5,)</f>
        <v>179481.85</v>
      </c>
      <c r="S891" s="10">
        <f>VLOOKUP(OrderDetails!B:B,Table8[[OrderID]:[DeliveryDays]],5,)</f>
        <v>1</v>
      </c>
    </row>
    <row r="892" spans="1:19" x14ac:dyDescent="0.25">
      <c r="A892" t="s">
        <v>2824</v>
      </c>
      <c r="B892" t="s">
        <v>1107</v>
      </c>
      <c r="C892" t="s">
        <v>184</v>
      </c>
      <c r="D892">
        <v>32</v>
      </c>
      <c r="E892">
        <v>120.21</v>
      </c>
      <c r="F892">
        <v>159.85</v>
      </c>
      <c r="G892">
        <v>160.25</v>
      </c>
      <c r="H892">
        <v>5128</v>
      </c>
      <c r="I892">
        <v>3846.72</v>
      </c>
      <c r="J892">
        <v>1281.28</v>
      </c>
      <c r="K892">
        <v>0.24990000000000001</v>
      </c>
      <c r="L892" t="str">
        <f>VLOOKUP(C:C,Products!A:B,2,)</f>
        <v>Product 5</v>
      </c>
      <c r="M892" t="str">
        <f>VLOOKUP(C:C,Products!A:C,3,)</f>
        <v>Frozen</v>
      </c>
      <c r="N892" t="str">
        <f>VLOOKUP(B:B,Orders!A:C,3,)</f>
        <v>WH-NRB-001</v>
      </c>
      <c r="O892" s="10" t="str">
        <f>VLOOKUP(B:B,Orders!A:B,2,)</f>
        <v>CUST-000024</v>
      </c>
      <c r="P892" s="10" t="str">
        <f>VLOOKUP(OrderDetails!O:O,Customers!A:B,2,)</f>
        <v>Customer 24</v>
      </c>
      <c r="Q892" s="10" t="str">
        <f>VLOOKUP(O:O,Customers!A:C,3,)</f>
        <v>Eldoret</v>
      </c>
      <c r="R892" s="10">
        <f>VLOOKUP(OrderDetails!C:C,Inventory!B:F,5,)</f>
        <v>45439.38</v>
      </c>
      <c r="S892" s="10">
        <f>VLOOKUP(OrderDetails!B:B,Table8[[OrderID]:[DeliveryDays]],5,)</f>
        <v>6</v>
      </c>
    </row>
    <row r="893" spans="1:19" x14ac:dyDescent="0.25">
      <c r="A893" t="s">
        <v>2825</v>
      </c>
      <c r="B893" t="s">
        <v>903</v>
      </c>
      <c r="C893" t="s">
        <v>220</v>
      </c>
      <c r="D893">
        <v>29</v>
      </c>
      <c r="E893">
        <v>112.77</v>
      </c>
      <c r="F893">
        <v>150.9</v>
      </c>
      <c r="G893">
        <v>153.41</v>
      </c>
      <c r="H893">
        <v>4448.8900000000003</v>
      </c>
      <c r="I893">
        <v>3270.33</v>
      </c>
      <c r="J893">
        <v>1178.56</v>
      </c>
      <c r="K893">
        <v>0.26490000000000002</v>
      </c>
      <c r="L893" t="str">
        <f>VLOOKUP(C:C,Products!A:B,2,)</f>
        <v>Product 22</v>
      </c>
      <c r="M893" t="str">
        <f>VLOOKUP(C:C,Products!A:C,3,)</f>
        <v>Produce</v>
      </c>
      <c r="N893" t="str">
        <f>VLOOKUP(B:B,Orders!A:C,3,)</f>
        <v>WH-NKR-004</v>
      </c>
      <c r="O893" s="10" t="str">
        <f>VLOOKUP(B:B,Orders!A:B,2,)</f>
        <v>CUST-000033</v>
      </c>
      <c r="P893" s="10" t="str">
        <f>VLOOKUP(OrderDetails!O:O,Customers!A:B,2,)</f>
        <v>Customer 33</v>
      </c>
      <c r="Q893" s="10" t="str">
        <f>VLOOKUP(O:O,Customers!A:C,3,)</f>
        <v>Kisumu</v>
      </c>
      <c r="R893" s="10">
        <f>VLOOKUP(OrderDetails!C:C,Inventory!B:F,5,)</f>
        <v>35409.78</v>
      </c>
      <c r="S893" s="10">
        <f>VLOOKUP(OrderDetails!B:B,Table8[[OrderID]:[DeliveryDays]],5,)</f>
        <v>6</v>
      </c>
    </row>
    <row r="894" spans="1:19" x14ac:dyDescent="0.25">
      <c r="A894" t="s">
        <v>2826</v>
      </c>
      <c r="B894" t="s">
        <v>499</v>
      </c>
      <c r="C894" t="s">
        <v>335</v>
      </c>
      <c r="D894">
        <v>46</v>
      </c>
      <c r="E894">
        <v>211.31</v>
      </c>
      <c r="F894">
        <v>329.75</v>
      </c>
      <c r="G894">
        <v>316.44</v>
      </c>
      <c r="H894">
        <v>14556.24</v>
      </c>
      <c r="I894">
        <v>9720.26</v>
      </c>
      <c r="J894">
        <v>4835.9799999999996</v>
      </c>
      <c r="K894">
        <v>0.3322</v>
      </c>
      <c r="L894" t="str">
        <f>VLOOKUP(C:C,Products!A:B,2,)</f>
        <v>Product 79</v>
      </c>
      <c r="M894" t="str">
        <f>VLOOKUP(C:C,Products!A:C,3,)</f>
        <v>Snacks</v>
      </c>
      <c r="N894" t="str">
        <f>VLOOKUP(B:B,Orders!A:C,3,)</f>
        <v>WH-MSA-002</v>
      </c>
      <c r="O894" s="10" t="str">
        <f>VLOOKUP(B:B,Orders!A:B,2,)</f>
        <v>CUST-000008</v>
      </c>
      <c r="P894" s="10" t="str">
        <f>VLOOKUP(OrderDetails!O:O,Customers!A:B,2,)</f>
        <v>Customer 8</v>
      </c>
      <c r="Q894" s="10" t="str">
        <f>VLOOKUP(O:O,Customers!A:C,3,)</f>
        <v>Mombasa</v>
      </c>
      <c r="R894" s="10">
        <f>VLOOKUP(OrderDetails!C:C,Inventory!B:F,5,)</f>
        <v>42684.62</v>
      </c>
      <c r="S894" s="10">
        <f>VLOOKUP(OrderDetails!B:B,Table8[[OrderID]:[DeliveryDays]],5,)</f>
        <v>2</v>
      </c>
    </row>
    <row r="895" spans="1:19" x14ac:dyDescent="0.25">
      <c r="A895" t="s">
        <v>2827</v>
      </c>
      <c r="B895" t="s">
        <v>1591</v>
      </c>
      <c r="C895" t="s">
        <v>202</v>
      </c>
      <c r="D895">
        <v>48</v>
      </c>
      <c r="E895">
        <v>424.6</v>
      </c>
      <c r="F895">
        <v>548.55999999999995</v>
      </c>
      <c r="G895">
        <v>586.61</v>
      </c>
      <c r="H895">
        <v>28157.279999999999</v>
      </c>
      <c r="I895">
        <v>20380.8</v>
      </c>
      <c r="J895">
        <v>7776.48</v>
      </c>
      <c r="K895">
        <v>0.2762</v>
      </c>
      <c r="L895" t="str">
        <f>VLOOKUP(C:C,Products!A:B,2,)</f>
        <v>Product 13</v>
      </c>
      <c r="M895" t="str">
        <f>VLOOKUP(C:C,Products!A:C,3,)</f>
        <v>Household</v>
      </c>
      <c r="N895" t="str">
        <f>VLOOKUP(B:B,Orders!A:C,3,)</f>
        <v>WH-MSA-002</v>
      </c>
      <c r="O895" s="10" t="str">
        <f>VLOOKUP(B:B,Orders!A:B,2,)</f>
        <v>CUST-000050</v>
      </c>
      <c r="P895" s="10" t="str">
        <f>VLOOKUP(OrderDetails!O:O,Customers!A:B,2,)</f>
        <v>Customer 50</v>
      </c>
      <c r="Q895" s="10" t="str">
        <f>VLOOKUP(O:O,Customers!A:C,3,)</f>
        <v>Eldoret</v>
      </c>
      <c r="R895" s="10">
        <f>VLOOKUP(OrderDetails!C:C,Inventory!B:F,5,)</f>
        <v>195740.6</v>
      </c>
      <c r="S895" s="10">
        <f>VLOOKUP(OrderDetails!B:B,Table8[[OrderID]:[DeliveryDays]],5,)</f>
        <v>5</v>
      </c>
    </row>
    <row r="896" spans="1:19" x14ac:dyDescent="0.25">
      <c r="A896" t="s">
        <v>2828</v>
      </c>
      <c r="B896" t="s">
        <v>1008</v>
      </c>
      <c r="C896" t="s">
        <v>233</v>
      </c>
      <c r="D896">
        <v>37</v>
      </c>
      <c r="E896">
        <v>281.41000000000003</v>
      </c>
      <c r="F896">
        <v>401.27</v>
      </c>
      <c r="G896">
        <v>395.7</v>
      </c>
      <c r="H896">
        <v>14640.9</v>
      </c>
      <c r="I896">
        <v>10412.17</v>
      </c>
      <c r="J896">
        <v>4228.7299999999996</v>
      </c>
      <c r="K896">
        <v>0.2888</v>
      </c>
      <c r="L896" t="str">
        <f>VLOOKUP(C:C,Products!A:B,2,)</f>
        <v>Product 28</v>
      </c>
      <c r="M896" t="str">
        <f>VLOOKUP(C:C,Products!A:C,3,)</f>
        <v>Produce</v>
      </c>
      <c r="N896" t="str">
        <f>VLOOKUP(B:B,Orders!A:C,3,)</f>
        <v>WH-NRB-001</v>
      </c>
      <c r="O896" s="10" t="str">
        <f>VLOOKUP(B:B,Orders!A:B,2,)</f>
        <v>CUST-000033</v>
      </c>
      <c r="P896" s="10" t="str">
        <f>VLOOKUP(OrderDetails!O:O,Customers!A:B,2,)</f>
        <v>Customer 33</v>
      </c>
      <c r="Q896" s="10" t="str">
        <f>VLOOKUP(O:O,Customers!A:C,3,)</f>
        <v>Kisumu</v>
      </c>
      <c r="R896" s="10">
        <f>VLOOKUP(OrderDetails!C:C,Inventory!B:F,5,)</f>
        <v>26171.13</v>
      </c>
      <c r="S896" s="10">
        <f>VLOOKUP(OrderDetails!B:B,Table8[[OrderID]:[DeliveryDays]],5,)</f>
        <v>3</v>
      </c>
    </row>
    <row r="897" spans="1:19" x14ac:dyDescent="0.25">
      <c r="A897" t="s">
        <v>2829</v>
      </c>
      <c r="B897" t="s">
        <v>688</v>
      </c>
      <c r="C897" t="s">
        <v>243</v>
      </c>
      <c r="D897">
        <v>18</v>
      </c>
      <c r="E897">
        <v>79.27</v>
      </c>
      <c r="F897">
        <v>103.11</v>
      </c>
      <c r="G897">
        <v>105.08</v>
      </c>
      <c r="H897">
        <v>1891.44</v>
      </c>
      <c r="I897">
        <v>1426.86</v>
      </c>
      <c r="J897">
        <v>464.58</v>
      </c>
      <c r="K897">
        <v>0.24560000000000001</v>
      </c>
      <c r="L897" t="str">
        <f>VLOOKUP(C:C,Products!A:B,2,)</f>
        <v>Product 33</v>
      </c>
      <c r="M897" t="str">
        <f>VLOOKUP(C:C,Products!A:C,3,)</f>
        <v>Produce</v>
      </c>
      <c r="N897" t="str">
        <f>VLOOKUP(B:B,Orders!A:C,3,)</f>
        <v>WH-NRB-001</v>
      </c>
      <c r="O897" s="10" t="str">
        <f>VLOOKUP(B:B,Orders!A:B,2,)</f>
        <v>CUST-000056</v>
      </c>
      <c r="P897" s="10" t="str">
        <f>VLOOKUP(OrderDetails!O:O,Customers!A:B,2,)</f>
        <v>Customer 56</v>
      </c>
      <c r="Q897" s="10" t="str">
        <f>VLOOKUP(O:O,Customers!A:C,3,)</f>
        <v>Nairobi</v>
      </c>
      <c r="R897" s="10">
        <f>VLOOKUP(OrderDetails!C:C,Inventory!B:F,5,)</f>
        <v>6817.22</v>
      </c>
      <c r="S897" s="10">
        <f>VLOOKUP(OrderDetails!B:B,Table8[[OrderID]:[DeliveryDays]],5,)</f>
        <v>2</v>
      </c>
    </row>
    <row r="898" spans="1:19" x14ac:dyDescent="0.25">
      <c r="A898" t="s">
        <v>2830</v>
      </c>
      <c r="B898" t="s">
        <v>1790</v>
      </c>
      <c r="C898" t="s">
        <v>391</v>
      </c>
      <c r="D898">
        <v>12</v>
      </c>
      <c r="E898">
        <v>234.67</v>
      </c>
      <c r="F898">
        <v>373.26</v>
      </c>
      <c r="G898">
        <v>381.51</v>
      </c>
      <c r="H898">
        <v>4578.12</v>
      </c>
      <c r="I898">
        <v>2816.04</v>
      </c>
      <c r="J898">
        <v>1762.08</v>
      </c>
      <c r="K898">
        <v>0.38490000000000002</v>
      </c>
      <c r="L898" t="str">
        <f>VLOOKUP(C:C,Products!A:B,2,)</f>
        <v>Product 107</v>
      </c>
      <c r="M898" t="str">
        <f>VLOOKUP(C:C,Products!A:C,3,)</f>
        <v>Frozen</v>
      </c>
      <c r="N898" t="str">
        <f>VLOOKUP(B:B,Orders!A:C,3,)</f>
        <v>WH-KSM-003</v>
      </c>
      <c r="O898" s="10" t="str">
        <f>VLOOKUP(B:B,Orders!A:B,2,)</f>
        <v>CUST-000066</v>
      </c>
      <c r="P898" s="10" t="str">
        <f>VLOOKUP(OrderDetails!O:O,Customers!A:B,2,)</f>
        <v>Customer 66</v>
      </c>
      <c r="Q898" s="10" t="str">
        <f>VLOOKUP(O:O,Customers!A:C,3,)</f>
        <v>Kisumu</v>
      </c>
      <c r="R898" s="10">
        <f>VLOOKUP(OrderDetails!C:C,Inventory!B:F,5,)</f>
        <v>91755.97</v>
      </c>
      <c r="S898" s="10">
        <f>VLOOKUP(OrderDetails!B:B,Table8[[OrderID]:[DeliveryDays]],5,)</f>
        <v>3</v>
      </c>
    </row>
    <row r="899" spans="1:19" x14ac:dyDescent="0.25">
      <c r="A899" t="s">
        <v>2831</v>
      </c>
      <c r="B899" t="s">
        <v>1758</v>
      </c>
      <c r="C899" t="s">
        <v>222</v>
      </c>
      <c r="D899">
        <v>18</v>
      </c>
      <c r="E899">
        <v>181.47</v>
      </c>
      <c r="F899">
        <v>258.42</v>
      </c>
      <c r="G899">
        <v>267.23</v>
      </c>
      <c r="H899">
        <v>4810.1400000000003</v>
      </c>
      <c r="I899">
        <v>3266.46</v>
      </c>
      <c r="J899">
        <v>1543.68</v>
      </c>
      <c r="K899">
        <v>0.32090000000000002</v>
      </c>
      <c r="L899" t="str">
        <f>VLOOKUP(C:C,Products!A:B,2,)</f>
        <v>Product 23</v>
      </c>
      <c r="M899" t="str">
        <f>VLOOKUP(C:C,Products!A:C,3,)</f>
        <v>Dairy</v>
      </c>
      <c r="N899" t="str">
        <f>VLOOKUP(B:B,Orders!A:C,3,)</f>
        <v>WH-NKR-004</v>
      </c>
      <c r="O899" s="10" t="str">
        <f>VLOOKUP(B:B,Orders!A:B,2,)</f>
        <v>CUST-000080</v>
      </c>
      <c r="P899" s="10" t="str">
        <f>VLOOKUP(OrderDetails!O:O,Customers!A:B,2,)</f>
        <v>Customer 80</v>
      </c>
      <c r="Q899" s="10" t="str">
        <f>VLOOKUP(O:O,Customers!A:C,3,)</f>
        <v>Eldoret</v>
      </c>
      <c r="R899" s="10">
        <f>VLOOKUP(OrderDetails!C:C,Inventory!B:F,5,)</f>
        <v>43552.800000000003</v>
      </c>
      <c r="S899" s="10">
        <f>VLOOKUP(OrderDetails!B:B,Table8[[OrderID]:[DeliveryDays]],5,)</f>
        <v>6</v>
      </c>
    </row>
    <row r="900" spans="1:19" x14ac:dyDescent="0.25">
      <c r="A900" t="s">
        <v>2832</v>
      </c>
      <c r="B900" t="s">
        <v>671</v>
      </c>
      <c r="C900" t="s">
        <v>371</v>
      </c>
      <c r="D900">
        <v>5</v>
      </c>
      <c r="E900">
        <v>285.23</v>
      </c>
      <c r="F900">
        <v>389.02</v>
      </c>
      <c r="G900">
        <v>417.29</v>
      </c>
      <c r="H900">
        <v>2086.4499999999998</v>
      </c>
      <c r="I900">
        <v>1426.15</v>
      </c>
      <c r="J900">
        <v>660.3</v>
      </c>
      <c r="K900">
        <v>0.3165</v>
      </c>
      <c r="L900" t="str">
        <f>VLOOKUP(C:C,Products!A:B,2,)</f>
        <v>Product 97</v>
      </c>
      <c r="M900" t="str">
        <f>VLOOKUP(C:C,Products!A:C,3,)</f>
        <v>Dairy</v>
      </c>
      <c r="N900" t="str">
        <f>VLOOKUP(B:B,Orders!A:C,3,)</f>
        <v>WH-NKR-004</v>
      </c>
      <c r="O900" s="10" t="str">
        <f>VLOOKUP(B:B,Orders!A:B,2,)</f>
        <v>CUST-000017</v>
      </c>
      <c r="P900" s="10" t="str">
        <f>VLOOKUP(OrderDetails!O:O,Customers!A:B,2,)</f>
        <v>Customer 17</v>
      </c>
      <c r="Q900" s="10" t="str">
        <f>VLOOKUP(O:O,Customers!A:C,3,)</f>
        <v>Eldoret</v>
      </c>
      <c r="R900" s="10">
        <f>VLOOKUP(OrderDetails!C:C,Inventory!B:F,5,)</f>
        <v>47062.95</v>
      </c>
      <c r="S900" s="10">
        <f>VLOOKUP(OrderDetails!B:B,Table8[[OrderID]:[DeliveryDays]],5,)</f>
        <v>1</v>
      </c>
    </row>
    <row r="901" spans="1:19" x14ac:dyDescent="0.25">
      <c r="A901" t="s">
        <v>2833</v>
      </c>
      <c r="B901" t="s">
        <v>1787</v>
      </c>
      <c r="C901" t="s">
        <v>391</v>
      </c>
      <c r="D901">
        <v>20</v>
      </c>
      <c r="E901">
        <v>234.67</v>
      </c>
      <c r="F901">
        <v>373.26</v>
      </c>
      <c r="G901">
        <v>393.33</v>
      </c>
      <c r="H901">
        <v>7866.6</v>
      </c>
      <c r="I901">
        <v>4693.3999999999996</v>
      </c>
      <c r="J901">
        <v>3173.2</v>
      </c>
      <c r="K901">
        <v>0.40339999999999998</v>
      </c>
      <c r="L901" t="str">
        <f>VLOOKUP(C:C,Products!A:B,2,)</f>
        <v>Product 107</v>
      </c>
      <c r="M901" t="str">
        <f>VLOOKUP(C:C,Products!A:C,3,)</f>
        <v>Frozen</v>
      </c>
      <c r="N901" t="str">
        <f>VLOOKUP(B:B,Orders!A:C,3,)</f>
        <v>WH-NKR-004</v>
      </c>
      <c r="O901" s="10" t="str">
        <f>VLOOKUP(B:B,Orders!A:B,2,)</f>
        <v>CUST-000048</v>
      </c>
      <c r="P901" s="10" t="str">
        <f>VLOOKUP(OrderDetails!O:O,Customers!A:B,2,)</f>
        <v>Customer 48</v>
      </c>
      <c r="Q901" s="10" t="str">
        <f>VLOOKUP(O:O,Customers!A:C,3,)</f>
        <v>Nairobi</v>
      </c>
      <c r="R901" s="10">
        <f>VLOOKUP(OrderDetails!C:C,Inventory!B:F,5,)</f>
        <v>91755.97</v>
      </c>
      <c r="S901" s="10">
        <f>VLOOKUP(OrderDetails!B:B,Table8[[OrderID]:[DeliveryDays]],5,)</f>
        <v>5</v>
      </c>
    </row>
    <row r="902" spans="1:19" x14ac:dyDescent="0.25">
      <c r="A902" t="s">
        <v>2834</v>
      </c>
      <c r="B902" t="s">
        <v>987</v>
      </c>
      <c r="C902" t="s">
        <v>212</v>
      </c>
      <c r="D902">
        <v>22</v>
      </c>
      <c r="E902">
        <v>286.14</v>
      </c>
      <c r="F902">
        <v>428.08</v>
      </c>
      <c r="G902">
        <v>449.25</v>
      </c>
      <c r="H902">
        <v>9883.5</v>
      </c>
      <c r="I902">
        <v>6295.08</v>
      </c>
      <c r="J902">
        <v>3588.42</v>
      </c>
      <c r="K902">
        <v>0.36309999999999998</v>
      </c>
      <c r="L902" t="str">
        <f>VLOOKUP(C:C,Products!A:B,2,)</f>
        <v>Product 18</v>
      </c>
      <c r="M902" t="str">
        <f>VLOOKUP(C:C,Products!A:C,3,)</f>
        <v>Snacks</v>
      </c>
      <c r="N902" t="str">
        <f>VLOOKUP(B:B,Orders!A:C,3,)</f>
        <v>WH-NKR-004</v>
      </c>
      <c r="O902" s="10" t="str">
        <f>VLOOKUP(B:B,Orders!A:B,2,)</f>
        <v>CUST-000057</v>
      </c>
      <c r="P902" s="10" t="str">
        <f>VLOOKUP(OrderDetails!O:O,Customers!A:B,2,)</f>
        <v>Customer 57</v>
      </c>
      <c r="Q902" s="10" t="str">
        <f>VLOOKUP(O:O,Customers!A:C,3,)</f>
        <v>Nairobi</v>
      </c>
      <c r="R902" s="10">
        <f>VLOOKUP(OrderDetails!C:C,Inventory!B:F,5,)</f>
        <v>32333.82</v>
      </c>
      <c r="S902" s="10">
        <f>VLOOKUP(OrderDetails!B:B,Table8[[OrderID]:[DeliveryDays]],5,)</f>
        <v>6</v>
      </c>
    </row>
    <row r="903" spans="1:19" x14ac:dyDescent="0.25">
      <c r="A903" t="s">
        <v>2835</v>
      </c>
      <c r="B903" t="s">
        <v>1526</v>
      </c>
      <c r="C903" t="s">
        <v>405</v>
      </c>
      <c r="D903">
        <v>11</v>
      </c>
      <c r="E903">
        <v>413.65</v>
      </c>
      <c r="F903">
        <v>588.37</v>
      </c>
      <c r="G903">
        <v>605.44000000000005</v>
      </c>
      <c r="H903">
        <v>6659.84</v>
      </c>
      <c r="I903">
        <v>4550.1499999999996</v>
      </c>
      <c r="J903">
        <v>2109.69</v>
      </c>
      <c r="K903">
        <v>0.31680000000000003</v>
      </c>
      <c r="L903" t="str">
        <f>VLOOKUP(C:C,Products!A:B,2,)</f>
        <v>Product 114</v>
      </c>
      <c r="M903" t="str">
        <f>VLOOKUP(C:C,Products!A:C,3,)</f>
        <v>Dairy</v>
      </c>
      <c r="N903" t="str">
        <f>VLOOKUP(B:B,Orders!A:C,3,)</f>
        <v>WH-NKR-004</v>
      </c>
      <c r="O903" s="10" t="str">
        <f>VLOOKUP(B:B,Orders!A:B,2,)</f>
        <v>CUST-000078</v>
      </c>
      <c r="P903" s="10" t="str">
        <f>VLOOKUP(OrderDetails!O:O,Customers!A:B,2,)</f>
        <v>Customer 78</v>
      </c>
      <c r="Q903" s="10" t="str">
        <f>VLOOKUP(O:O,Customers!A:C,3,)</f>
        <v>Nakuru</v>
      </c>
      <c r="R903" s="10">
        <f>VLOOKUP(OrderDetails!C:C,Inventory!B:F,5,)</f>
        <v>43846.9</v>
      </c>
      <c r="S903" s="10">
        <f>VLOOKUP(OrderDetails!B:B,Table8[[OrderID]:[DeliveryDays]],5,)</f>
        <v>1</v>
      </c>
    </row>
    <row r="904" spans="1:19" x14ac:dyDescent="0.25">
      <c r="A904" t="s">
        <v>2836</v>
      </c>
      <c r="B904" t="s">
        <v>601</v>
      </c>
      <c r="C904" t="s">
        <v>411</v>
      </c>
      <c r="D904">
        <v>19</v>
      </c>
      <c r="E904">
        <v>411.65</v>
      </c>
      <c r="F904">
        <v>555.02</v>
      </c>
      <c r="G904">
        <v>535.26</v>
      </c>
      <c r="H904">
        <v>10169.94</v>
      </c>
      <c r="I904">
        <v>7821.35</v>
      </c>
      <c r="J904">
        <v>2348.59</v>
      </c>
      <c r="K904">
        <v>0.23089999999999999</v>
      </c>
      <c r="L904" t="str">
        <f>VLOOKUP(C:C,Products!A:B,2,)</f>
        <v>Product 117</v>
      </c>
      <c r="M904" t="str">
        <f>VLOOKUP(C:C,Products!A:C,3,)</f>
        <v>Household</v>
      </c>
      <c r="N904" t="str">
        <f>VLOOKUP(B:B,Orders!A:C,3,)</f>
        <v>WH-NRB-001</v>
      </c>
      <c r="O904" s="10" t="str">
        <f>VLOOKUP(B:B,Orders!A:B,2,)</f>
        <v>CUST-000059</v>
      </c>
      <c r="P904" s="10" t="str">
        <f>VLOOKUP(OrderDetails!O:O,Customers!A:B,2,)</f>
        <v>Customer 59</v>
      </c>
      <c r="Q904" s="10" t="str">
        <f>VLOOKUP(O:O,Customers!A:C,3,)</f>
        <v>Kisumu</v>
      </c>
      <c r="R904" s="10">
        <f>VLOOKUP(OrderDetails!C:C,Inventory!B:F,5,)</f>
        <v>41165</v>
      </c>
      <c r="S904" s="10">
        <f>VLOOKUP(OrderDetails!B:B,Table8[[OrderID]:[DeliveryDays]],5,)</f>
        <v>5</v>
      </c>
    </row>
    <row r="905" spans="1:19" x14ac:dyDescent="0.25">
      <c r="A905" t="s">
        <v>2837</v>
      </c>
      <c r="B905" t="s">
        <v>535</v>
      </c>
      <c r="C905" t="s">
        <v>237</v>
      </c>
      <c r="D905">
        <v>28</v>
      </c>
      <c r="E905">
        <v>70.900000000000006</v>
      </c>
      <c r="F905">
        <v>95.54</v>
      </c>
      <c r="G905">
        <v>96.52</v>
      </c>
      <c r="H905">
        <v>2702.56</v>
      </c>
      <c r="I905">
        <v>1985.2</v>
      </c>
      <c r="J905">
        <v>717.36</v>
      </c>
      <c r="K905">
        <v>0.26540000000000002</v>
      </c>
      <c r="L905" t="str">
        <f>VLOOKUP(C:C,Products!A:B,2,)</f>
        <v>Product 30</v>
      </c>
      <c r="M905" t="str">
        <f>VLOOKUP(C:C,Products!A:C,3,)</f>
        <v>Dairy</v>
      </c>
      <c r="N905" t="str">
        <f>VLOOKUP(B:B,Orders!A:C,3,)</f>
        <v>WH-NKR-004</v>
      </c>
      <c r="O905" s="10" t="str">
        <f>VLOOKUP(B:B,Orders!A:B,2,)</f>
        <v>CUST-000045</v>
      </c>
      <c r="P905" s="10" t="str">
        <f>VLOOKUP(OrderDetails!O:O,Customers!A:B,2,)</f>
        <v>Customer 45</v>
      </c>
      <c r="Q905" s="10" t="str">
        <f>VLOOKUP(O:O,Customers!A:C,3,)</f>
        <v>Mombasa</v>
      </c>
      <c r="R905" s="10">
        <f>VLOOKUP(OrderDetails!C:C,Inventory!B:F,5,)</f>
        <v>19072.099999999999</v>
      </c>
      <c r="S905" s="10">
        <f>VLOOKUP(OrderDetails!B:B,Table8[[OrderID]:[DeliveryDays]],5,)</f>
        <v>6</v>
      </c>
    </row>
    <row r="906" spans="1:19" x14ac:dyDescent="0.25">
      <c r="A906" t="s">
        <v>2838</v>
      </c>
      <c r="B906" t="s">
        <v>609</v>
      </c>
      <c r="C906" t="s">
        <v>229</v>
      </c>
      <c r="D906">
        <v>17</v>
      </c>
      <c r="E906">
        <v>403.33</v>
      </c>
      <c r="F906">
        <v>509.37</v>
      </c>
      <c r="G906">
        <v>557.04999999999995</v>
      </c>
      <c r="H906">
        <v>9469.85</v>
      </c>
      <c r="I906">
        <v>6856.61</v>
      </c>
      <c r="J906">
        <v>2613.2399999999998</v>
      </c>
      <c r="K906">
        <v>0.27600000000000002</v>
      </c>
      <c r="L906" t="str">
        <f>VLOOKUP(C:C,Products!A:B,2,)</f>
        <v>Product 26</v>
      </c>
      <c r="M906" t="str">
        <f>VLOOKUP(C:C,Products!A:C,3,)</f>
        <v>Household</v>
      </c>
      <c r="N906" t="str">
        <f>VLOOKUP(B:B,Orders!A:C,3,)</f>
        <v>WH-KSM-003</v>
      </c>
      <c r="O906" s="10" t="str">
        <f>VLOOKUP(B:B,Orders!A:B,2,)</f>
        <v>CUST-000006</v>
      </c>
      <c r="P906" s="10" t="str">
        <f>VLOOKUP(OrderDetails!O:O,Customers!A:B,2,)</f>
        <v>Customer 6</v>
      </c>
      <c r="Q906" s="10" t="str">
        <f>VLOOKUP(O:O,Customers!A:C,3,)</f>
        <v>Kisumu</v>
      </c>
      <c r="R906" s="10">
        <f>VLOOKUP(OrderDetails!C:C,Inventory!B:F,5,)</f>
        <v>179481.85</v>
      </c>
      <c r="S906" s="10">
        <f>VLOOKUP(OrderDetails!B:B,Table8[[OrderID]:[DeliveryDays]],5,)</f>
        <v>2</v>
      </c>
    </row>
    <row r="907" spans="1:19" x14ac:dyDescent="0.25">
      <c r="A907" t="s">
        <v>2839</v>
      </c>
      <c r="B907" t="s">
        <v>618</v>
      </c>
      <c r="C907" t="s">
        <v>208</v>
      </c>
      <c r="D907">
        <v>13</v>
      </c>
      <c r="E907">
        <v>132.53</v>
      </c>
      <c r="F907">
        <v>180.65</v>
      </c>
      <c r="G907">
        <v>198.59</v>
      </c>
      <c r="H907">
        <v>2581.67</v>
      </c>
      <c r="I907">
        <v>1722.89</v>
      </c>
      <c r="J907">
        <v>858.78</v>
      </c>
      <c r="K907">
        <v>0.33260000000000001</v>
      </c>
      <c r="L907" t="str">
        <f>VLOOKUP(C:C,Products!A:B,2,)</f>
        <v>Product 16</v>
      </c>
      <c r="M907" t="str">
        <f>VLOOKUP(C:C,Products!A:C,3,)</f>
        <v>Snacks</v>
      </c>
      <c r="N907" t="str">
        <f>VLOOKUP(B:B,Orders!A:C,3,)</f>
        <v>WH-KSM-003</v>
      </c>
      <c r="O907" s="10" t="str">
        <f>VLOOKUP(B:B,Orders!A:B,2,)</f>
        <v>CUST-000074</v>
      </c>
      <c r="P907" s="10" t="str">
        <f>VLOOKUP(OrderDetails!O:O,Customers!A:B,2,)</f>
        <v>Customer 74</v>
      </c>
      <c r="Q907" s="10" t="str">
        <f>VLOOKUP(O:O,Customers!A:C,3,)</f>
        <v>Mombasa</v>
      </c>
      <c r="R907" s="10">
        <f>VLOOKUP(OrderDetails!C:C,Inventory!B:F,5,)</f>
        <v>33132.5</v>
      </c>
      <c r="S907" s="10">
        <f>VLOOKUP(OrderDetails!B:B,Table8[[OrderID]:[DeliveryDays]],5,)</f>
        <v>4</v>
      </c>
    </row>
    <row r="908" spans="1:19" x14ac:dyDescent="0.25">
      <c r="A908" t="s">
        <v>2840</v>
      </c>
      <c r="B908" t="s">
        <v>491</v>
      </c>
      <c r="C908" t="s">
        <v>331</v>
      </c>
      <c r="D908">
        <v>19</v>
      </c>
      <c r="E908">
        <v>397.07</v>
      </c>
      <c r="F908">
        <v>597.23</v>
      </c>
      <c r="G908">
        <v>632.80999999999995</v>
      </c>
      <c r="H908">
        <v>12023.39</v>
      </c>
      <c r="I908">
        <v>7544.33</v>
      </c>
      <c r="J908">
        <v>4479.0600000000004</v>
      </c>
      <c r="K908">
        <v>0.3725</v>
      </c>
      <c r="L908" t="str">
        <f>VLOOKUP(C:C,Products!A:B,2,)</f>
        <v>Product 77</v>
      </c>
      <c r="M908" t="str">
        <f>VLOOKUP(C:C,Products!A:C,3,)</f>
        <v>Household</v>
      </c>
      <c r="N908" t="str">
        <f>VLOOKUP(B:B,Orders!A:C,3,)</f>
        <v>WH-NRB-001</v>
      </c>
      <c r="O908" s="10" t="str">
        <f>VLOOKUP(B:B,Orders!A:B,2,)</f>
        <v>CUST-000009</v>
      </c>
      <c r="P908" s="10" t="str">
        <f>VLOOKUP(OrderDetails!O:O,Customers!A:B,2,)</f>
        <v>Customer 9</v>
      </c>
      <c r="Q908" s="10" t="str">
        <f>VLOOKUP(O:O,Customers!A:C,3,)</f>
        <v>Kisumu</v>
      </c>
      <c r="R908" s="10">
        <f>VLOOKUP(OrderDetails!C:C,Inventory!B:F,5,)</f>
        <v>153269.01999999999</v>
      </c>
      <c r="S908" s="10">
        <f>VLOOKUP(OrderDetails!B:B,Table8[[OrderID]:[DeliveryDays]],5,)</f>
        <v>4</v>
      </c>
    </row>
    <row r="909" spans="1:19" x14ac:dyDescent="0.25">
      <c r="A909" t="s">
        <v>2841</v>
      </c>
      <c r="B909" t="s">
        <v>1389</v>
      </c>
      <c r="C909" t="s">
        <v>255</v>
      </c>
      <c r="D909">
        <v>39</v>
      </c>
      <c r="E909">
        <v>357.9</v>
      </c>
      <c r="F909">
        <v>477.14</v>
      </c>
      <c r="G909">
        <v>469.57</v>
      </c>
      <c r="H909">
        <v>18313.23</v>
      </c>
      <c r="I909">
        <v>13958.1</v>
      </c>
      <c r="J909">
        <v>4355.13</v>
      </c>
      <c r="K909">
        <v>0.23780000000000001</v>
      </c>
      <c r="L909" t="str">
        <f>VLOOKUP(C:C,Products!A:B,2,)</f>
        <v>Product 39</v>
      </c>
      <c r="M909" t="str">
        <f>VLOOKUP(C:C,Products!A:C,3,)</f>
        <v>Beverages</v>
      </c>
      <c r="N909" t="str">
        <f>VLOOKUP(B:B,Orders!A:C,3,)</f>
        <v>WH-NRB-001</v>
      </c>
      <c r="O909" s="10" t="str">
        <f>VLOOKUP(B:B,Orders!A:B,2,)</f>
        <v>CUST-000053</v>
      </c>
      <c r="P909" s="10" t="str">
        <f>VLOOKUP(OrderDetails!O:O,Customers!A:B,2,)</f>
        <v>Customer 53</v>
      </c>
      <c r="Q909" s="10" t="str">
        <f>VLOOKUP(O:O,Customers!A:C,3,)</f>
        <v>Eldoret</v>
      </c>
      <c r="R909" s="10">
        <f>VLOOKUP(OrderDetails!C:C,Inventory!B:F,5,)</f>
        <v>167855.1</v>
      </c>
      <c r="S909" s="10">
        <f>VLOOKUP(OrderDetails!B:B,Table8[[OrderID]:[DeliveryDays]],5,)</f>
        <v>4</v>
      </c>
    </row>
    <row r="910" spans="1:19" x14ac:dyDescent="0.25">
      <c r="A910" t="s">
        <v>2842</v>
      </c>
      <c r="B910" t="s">
        <v>1924</v>
      </c>
      <c r="C910" t="s">
        <v>243</v>
      </c>
      <c r="D910">
        <v>28</v>
      </c>
      <c r="E910">
        <v>79.27</v>
      </c>
      <c r="F910">
        <v>103.11</v>
      </c>
      <c r="G910">
        <v>99.53</v>
      </c>
      <c r="H910">
        <v>2786.84</v>
      </c>
      <c r="I910">
        <v>2219.56</v>
      </c>
      <c r="J910">
        <v>567.28</v>
      </c>
      <c r="K910">
        <v>0.2036</v>
      </c>
      <c r="L910" t="str">
        <f>VLOOKUP(C:C,Products!A:B,2,)</f>
        <v>Product 33</v>
      </c>
      <c r="M910" t="str">
        <f>VLOOKUP(C:C,Products!A:C,3,)</f>
        <v>Produce</v>
      </c>
      <c r="N910" t="str">
        <f>VLOOKUP(B:B,Orders!A:C,3,)</f>
        <v>WH-NRB-001</v>
      </c>
      <c r="O910" s="10" t="str">
        <f>VLOOKUP(B:B,Orders!A:B,2,)</f>
        <v>CUST-000060</v>
      </c>
      <c r="P910" s="10" t="str">
        <f>VLOOKUP(OrderDetails!O:O,Customers!A:B,2,)</f>
        <v>Customer 60</v>
      </c>
      <c r="Q910" s="10" t="str">
        <f>VLOOKUP(O:O,Customers!A:C,3,)</f>
        <v>Nakuru</v>
      </c>
      <c r="R910" s="10">
        <f>VLOOKUP(OrderDetails!C:C,Inventory!B:F,5,)</f>
        <v>6817.22</v>
      </c>
      <c r="S910" s="10">
        <f>VLOOKUP(OrderDetails!B:B,Table8[[OrderID]:[DeliveryDays]],5,)</f>
        <v>4</v>
      </c>
    </row>
    <row r="911" spans="1:19" x14ac:dyDescent="0.25">
      <c r="A911" t="s">
        <v>2843</v>
      </c>
      <c r="B911" t="s">
        <v>1550</v>
      </c>
      <c r="C911" t="s">
        <v>229</v>
      </c>
      <c r="D911">
        <v>37</v>
      </c>
      <c r="E911">
        <v>403.33</v>
      </c>
      <c r="F911">
        <v>509.37</v>
      </c>
      <c r="G911">
        <v>515.59</v>
      </c>
      <c r="H911">
        <v>19076.830000000002</v>
      </c>
      <c r="I911">
        <v>14923.21</v>
      </c>
      <c r="J911">
        <v>4153.62</v>
      </c>
      <c r="K911">
        <v>0.2177</v>
      </c>
      <c r="L911" t="str">
        <f>VLOOKUP(C:C,Products!A:B,2,)</f>
        <v>Product 26</v>
      </c>
      <c r="M911" t="str">
        <f>VLOOKUP(C:C,Products!A:C,3,)</f>
        <v>Household</v>
      </c>
      <c r="N911" t="str">
        <f>VLOOKUP(B:B,Orders!A:C,3,)</f>
        <v>WH-MSA-002</v>
      </c>
      <c r="O911" s="10" t="str">
        <f>VLOOKUP(B:B,Orders!A:B,2,)</f>
        <v>CUST-000011</v>
      </c>
      <c r="P911" s="10" t="str">
        <f>VLOOKUP(OrderDetails!O:O,Customers!A:B,2,)</f>
        <v>Customer 11</v>
      </c>
      <c r="Q911" s="10" t="str">
        <f>VLOOKUP(O:O,Customers!A:C,3,)</f>
        <v>Nairobi</v>
      </c>
      <c r="R911" s="10">
        <f>VLOOKUP(OrderDetails!C:C,Inventory!B:F,5,)</f>
        <v>179481.85</v>
      </c>
      <c r="S911" s="10">
        <f>VLOOKUP(OrderDetails!B:B,Table8[[OrderID]:[DeliveryDays]],5,)</f>
        <v>4</v>
      </c>
    </row>
    <row r="912" spans="1:19" x14ac:dyDescent="0.25">
      <c r="A912" t="s">
        <v>2844</v>
      </c>
      <c r="B912" t="s">
        <v>1290</v>
      </c>
      <c r="C912" t="s">
        <v>273</v>
      </c>
      <c r="D912">
        <v>20</v>
      </c>
      <c r="E912">
        <v>284.02999999999997</v>
      </c>
      <c r="F912">
        <v>373.58</v>
      </c>
      <c r="G912">
        <v>402.9</v>
      </c>
      <c r="H912">
        <v>8058</v>
      </c>
      <c r="I912">
        <v>5680.6</v>
      </c>
      <c r="J912">
        <v>2377.4</v>
      </c>
      <c r="K912">
        <v>0.29499999999999998</v>
      </c>
      <c r="L912" t="str">
        <f>VLOOKUP(C:C,Products!A:B,2,)</f>
        <v>Product 48</v>
      </c>
      <c r="M912" t="str">
        <f>VLOOKUP(C:C,Products!A:C,3,)</f>
        <v>Frozen</v>
      </c>
      <c r="N912" t="str">
        <f>VLOOKUP(B:B,Orders!A:C,3,)</f>
        <v>WH-NKR-004</v>
      </c>
      <c r="O912" s="10" t="str">
        <f>VLOOKUP(B:B,Orders!A:B,2,)</f>
        <v>CUST-000073</v>
      </c>
      <c r="P912" s="10" t="str">
        <f>VLOOKUP(OrderDetails!O:O,Customers!A:B,2,)</f>
        <v>Customer 73</v>
      </c>
      <c r="Q912" s="10" t="str">
        <f>VLOOKUP(O:O,Customers!A:C,3,)</f>
        <v>Mombasa</v>
      </c>
      <c r="R912" s="10">
        <f>VLOOKUP(OrderDetails!C:C,Inventory!B:F,5,)</f>
        <v>40900.32</v>
      </c>
      <c r="S912" s="10">
        <f>VLOOKUP(OrderDetails!B:B,Table8[[OrderID]:[DeliveryDays]],5,)</f>
        <v>3</v>
      </c>
    </row>
    <row r="913" spans="1:19" x14ac:dyDescent="0.25">
      <c r="A913" t="s">
        <v>2845</v>
      </c>
      <c r="B913" t="s">
        <v>1578</v>
      </c>
      <c r="C913" t="s">
        <v>307</v>
      </c>
      <c r="D913">
        <v>12</v>
      </c>
      <c r="E913">
        <v>176.42</v>
      </c>
      <c r="F913">
        <v>236.45</v>
      </c>
      <c r="G913">
        <v>250.23</v>
      </c>
      <c r="H913">
        <v>3002.76</v>
      </c>
      <c r="I913">
        <v>2117.04</v>
      </c>
      <c r="J913">
        <v>885.72</v>
      </c>
      <c r="K913">
        <v>0.29499999999999998</v>
      </c>
      <c r="L913" t="str">
        <f>VLOOKUP(C:C,Products!A:B,2,)</f>
        <v>Product 65</v>
      </c>
      <c r="M913" t="str">
        <f>VLOOKUP(C:C,Products!A:C,3,)</f>
        <v>Beverages</v>
      </c>
      <c r="N913" t="str">
        <f>VLOOKUP(B:B,Orders!A:C,3,)</f>
        <v>WH-KSM-003</v>
      </c>
      <c r="O913" s="10" t="str">
        <f>VLOOKUP(B:B,Orders!A:B,2,)</f>
        <v>CUST-000049</v>
      </c>
      <c r="P913" s="10" t="str">
        <f>VLOOKUP(OrderDetails!O:O,Customers!A:B,2,)</f>
        <v>Customer 49</v>
      </c>
      <c r="Q913" s="10" t="str">
        <f>VLOOKUP(O:O,Customers!A:C,3,)</f>
        <v>Nairobi</v>
      </c>
      <c r="R913" s="10">
        <f>VLOOKUP(OrderDetails!C:C,Inventory!B:F,5,)</f>
        <v>54866.62</v>
      </c>
      <c r="S913" s="10">
        <f>VLOOKUP(OrderDetails!B:B,Table8[[OrderID]:[DeliveryDays]],5,)</f>
        <v>6</v>
      </c>
    </row>
    <row r="914" spans="1:19" x14ac:dyDescent="0.25">
      <c r="A914" t="s">
        <v>2846</v>
      </c>
      <c r="B914" t="s">
        <v>1902</v>
      </c>
      <c r="C914" t="s">
        <v>403</v>
      </c>
      <c r="D914">
        <v>33</v>
      </c>
      <c r="E914">
        <v>468.36</v>
      </c>
      <c r="F914">
        <v>680.02</v>
      </c>
      <c r="G914">
        <v>736.18</v>
      </c>
      <c r="H914">
        <v>24293.94</v>
      </c>
      <c r="I914">
        <v>15455.88</v>
      </c>
      <c r="J914">
        <v>8838.06</v>
      </c>
      <c r="K914">
        <v>0.36380000000000001</v>
      </c>
      <c r="L914" t="str">
        <f>VLOOKUP(C:C,Products!A:B,2,)</f>
        <v>Product 113</v>
      </c>
      <c r="M914" t="str">
        <f>VLOOKUP(C:C,Products!A:C,3,)</f>
        <v>Dairy</v>
      </c>
      <c r="N914" t="str">
        <f>VLOOKUP(B:B,Orders!A:C,3,)</f>
        <v>WH-MSA-002</v>
      </c>
      <c r="O914" s="10" t="str">
        <f>VLOOKUP(B:B,Orders!A:B,2,)</f>
        <v>CUST-000044</v>
      </c>
      <c r="P914" s="10" t="str">
        <f>VLOOKUP(OrderDetails!O:O,Customers!A:B,2,)</f>
        <v>Customer 44</v>
      </c>
      <c r="Q914" s="10" t="str">
        <f>VLOOKUP(O:O,Customers!A:C,3,)</f>
        <v>Nakuru</v>
      </c>
      <c r="R914" s="10">
        <f>VLOOKUP(OrderDetails!C:C,Inventory!B:F,5,)</f>
        <v>110064.6</v>
      </c>
      <c r="S914" s="10">
        <f>VLOOKUP(OrderDetails!B:B,Table8[[OrderID]:[DeliveryDays]],5,)</f>
        <v>5</v>
      </c>
    </row>
    <row r="915" spans="1:19" x14ac:dyDescent="0.25">
      <c r="A915" t="s">
        <v>2847</v>
      </c>
      <c r="B915" t="s">
        <v>795</v>
      </c>
      <c r="C915" t="s">
        <v>253</v>
      </c>
      <c r="D915">
        <v>27</v>
      </c>
      <c r="E915">
        <v>93.95</v>
      </c>
      <c r="F915">
        <v>142.47999999999999</v>
      </c>
      <c r="G915">
        <v>148.52000000000001</v>
      </c>
      <c r="H915">
        <v>4010.04</v>
      </c>
      <c r="I915">
        <v>2536.65</v>
      </c>
      <c r="J915">
        <v>1473.39</v>
      </c>
      <c r="K915">
        <v>0.3674</v>
      </c>
      <c r="L915" t="str">
        <f>VLOOKUP(C:C,Products!A:B,2,)</f>
        <v>Product 38</v>
      </c>
      <c r="M915" t="str">
        <f>VLOOKUP(C:C,Products!A:C,3,)</f>
        <v>Beverages</v>
      </c>
      <c r="N915" t="str">
        <f>VLOOKUP(B:B,Orders!A:C,3,)</f>
        <v>WH-NRB-001</v>
      </c>
      <c r="O915" s="10" t="str">
        <f>VLOOKUP(B:B,Orders!A:B,2,)</f>
        <v>CUST-000051</v>
      </c>
      <c r="P915" s="10" t="str">
        <f>VLOOKUP(OrderDetails!O:O,Customers!A:B,2,)</f>
        <v>Customer 51</v>
      </c>
      <c r="Q915" s="10" t="str">
        <f>VLOOKUP(O:O,Customers!A:C,3,)</f>
        <v>Kisumu</v>
      </c>
      <c r="R915" s="10">
        <f>VLOOKUP(OrderDetails!C:C,Inventory!B:F,5,)</f>
        <v>12965.1</v>
      </c>
      <c r="S915" s="10">
        <f>VLOOKUP(OrderDetails!B:B,Table8[[OrderID]:[DeliveryDays]],5,)</f>
        <v>1</v>
      </c>
    </row>
    <row r="916" spans="1:19" x14ac:dyDescent="0.25">
      <c r="A916" t="s">
        <v>2848</v>
      </c>
      <c r="B916" t="s">
        <v>1277</v>
      </c>
      <c r="C916" t="s">
        <v>176</v>
      </c>
      <c r="D916">
        <v>49</v>
      </c>
      <c r="E916">
        <v>477.82</v>
      </c>
      <c r="F916">
        <v>747.13</v>
      </c>
      <c r="G916">
        <v>724.38</v>
      </c>
      <c r="H916">
        <v>35494.620000000003</v>
      </c>
      <c r="I916">
        <v>23413.18</v>
      </c>
      <c r="J916">
        <v>12081.44</v>
      </c>
      <c r="K916">
        <v>0.34039999999999998</v>
      </c>
      <c r="L916" t="str">
        <f>VLOOKUP(C:C,Products!A:B,2,)</f>
        <v>Product 2</v>
      </c>
      <c r="M916" t="str">
        <f>VLOOKUP(C:C,Products!A:C,3,)</f>
        <v>Household</v>
      </c>
      <c r="N916" t="str">
        <f>VLOOKUP(B:B,Orders!A:C,3,)</f>
        <v>WH-MSA-002</v>
      </c>
      <c r="O916" s="10" t="str">
        <f>VLOOKUP(B:B,Orders!A:B,2,)</f>
        <v>CUST-000003</v>
      </c>
      <c r="P916" s="10" t="str">
        <f>VLOOKUP(OrderDetails!O:O,Customers!A:B,2,)</f>
        <v>Customer 3</v>
      </c>
      <c r="Q916" s="10" t="str">
        <f>VLOOKUP(O:O,Customers!A:C,3,)</f>
        <v>Eldoret</v>
      </c>
      <c r="R916" s="10">
        <f>VLOOKUP(OrderDetails!C:C,Inventory!B:F,5,)</f>
        <v>45392.9</v>
      </c>
      <c r="S916" s="10">
        <f>VLOOKUP(OrderDetails!B:B,Table8[[OrderID]:[DeliveryDays]],5,)</f>
        <v>5</v>
      </c>
    </row>
    <row r="917" spans="1:19" x14ac:dyDescent="0.25">
      <c r="A917" t="s">
        <v>2849</v>
      </c>
      <c r="B917" t="s">
        <v>469</v>
      </c>
      <c r="C917" t="s">
        <v>403</v>
      </c>
      <c r="D917">
        <v>35</v>
      </c>
      <c r="E917">
        <v>468.36</v>
      </c>
      <c r="F917">
        <v>680.02</v>
      </c>
      <c r="G917">
        <v>657.73</v>
      </c>
      <c r="H917">
        <v>23020.55</v>
      </c>
      <c r="I917">
        <v>16392.599999999999</v>
      </c>
      <c r="J917">
        <v>6627.95</v>
      </c>
      <c r="K917">
        <v>0.28789999999999999</v>
      </c>
      <c r="L917" t="str">
        <f>VLOOKUP(C:C,Products!A:B,2,)</f>
        <v>Product 113</v>
      </c>
      <c r="M917" t="str">
        <f>VLOOKUP(C:C,Products!A:C,3,)</f>
        <v>Dairy</v>
      </c>
      <c r="N917" t="str">
        <f>VLOOKUP(B:B,Orders!A:C,3,)</f>
        <v>WH-MSA-002</v>
      </c>
      <c r="O917" s="10" t="str">
        <f>VLOOKUP(B:B,Orders!A:B,2,)</f>
        <v>CUST-000016</v>
      </c>
      <c r="P917" s="10" t="str">
        <f>VLOOKUP(OrderDetails!O:O,Customers!A:B,2,)</f>
        <v>Customer 16</v>
      </c>
      <c r="Q917" s="10" t="str">
        <f>VLOOKUP(O:O,Customers!A:C,3,)</f>
        <v>Nakuru</v>
      </c>
      <c r="R917" s="10">
        <f>VLOOKUP(OrderDetails!C:C,Inventory!B:F,5,)</f>
        <v>110064.6</v>
      </c>
      <c r="S917" s="10">
        <f>VLOOKUP(OrderDetails!B:B,Table8[[OrderID]:[DeliveryDays]],5,)</f>
        <v>4</v>
      </c>
    </row>
    <row r="918" spans="1:19" x14ac:dyDescent="0.25">
      <c r="A918" t="s">
        <v>2850</v>
      </c>
      <c r="B918" t="s">
        <v>1869</v>
      </c>
      <c r="C918" t="s">
        <v>186</v>
      </c>
      <c r="D918">
        <v>44</v>
      </c>
      <c r="E918">
        <v>120.2</v>
      </c>
      <c r="F918">
        <v>168.22</v>
      </c>
      <c r="G918">
        <v>161.02000000000001</v>
      </c>
      <c r="H918">
        <v>7084.88</v>
      </c>
      <c r="I918">
        <v>5288.8</v>
      </c>
      <c r="J918">
        <v>1796.08</v>
      </c>
      <c r="K918">
        <v>0.2535</v>
      </c>
      <c r="L918" t="str">
        <f>VLOOKUP(C:C,Products!A:B,2,)</f>
        <v>Product 6</v>
      </c>
      <c r="M918" t="str">
        <f>VLOOKUP(C:C,Products!A:C,3,)</f>
        <v>Household</v>
      </c>
      <c r="N918" t="str">
        <f>VLOOKUP(B:B,Orders!A:C,3,)</f>
        <v>WH-NRB-001</v>
      </c>
      <c r="O918" s="10" t="str">
        <f>VLOOKUP(B:B,Orders!A:B,2,)</f>
        <v>CUST-000068</v>
      </c>
      <c r="P918" s="10" t="str">
        <f>VLOOKUP(OrderDetails!O:O,Customers!A:B,2,)</f>
        <v>Customer 68</v>
      </c>
      <c r="Q918" s="10" t="str">
        <f>VLOOKUP(O:O,Customers!A:C,3,)</f>
        <v>Kisumu</v>
      </c>
      <c r="R918" s="10">
        <f>VLOOKUP(OrderDetails!C:C,Inventory!B:F,5,)</f>
        <v>16587.599999999999</v>
      </c>
      <c r="S918" s="10">
        <f>VLOOKUP(OrderDetails!B:B,Table8[[OrderID]:[DeliveryDays]],5,)</f>
        <v>1</v>
      </c>
    </row>
    <row r="919" spans="1:19" x14ac:dyDescent="0.25">
      <c r="A919" t="s">
        <v>2851</v>
      </c>
      <c r="B919" t="s">
        <v>914</v>
      </c>
      <c r="C919" t="s">
        <v>269</v>
      </c>
      <c r="D919">
        <v>18</v>
      </c>
      <c r="E919">
        <v>348.14</v>
      </c>
      <c r="F919">
        <v>536.96</v>
      </c>
      <c r="G919">
        <v>555.79</v>
      </c>
      <c r="H919">
        <v>10004.219999999999</v>
      </c>
      <c r="I919">
        <v>6266.52</v>
      </c>
      <c r="J919">
        <v>3737.7</v>
      </c>
      <c r="K919">
        <v>0.37359999999999999</v>
      </c>
      <c r="L919" t="str">
        <f>VLOOKUP(C:C,Products!A:B,2,)</f>
        <v>Product 46</v>
      </c>
      <c r="M919" t="str">
        <f>VLOOKUP(C:C,Products!A:C,3,)</f>
        <v>Dairy</v>
      </c>
      <c r="N919" t="str">
        <f>VLOOKUP(B:B,Orders!A:C,3,)</f>
        <v>WH-MSA-002</v>
      </c>
      <c r="O919" s="10" t="str">
        <f>VLOOKUP(B:B,Orders!A:B,2,)</f>
        <v>CUST-000010</v>
      </c>
      <c r="P919" s="10" t="str">
        <f>VLOOKUP(OrderDetails!O:O,Customers!A:B,2,)</f>
        <v>Customer 10</v>
      </c>
      <c r="Q919" s="10" t="str">
        <f>VLOOKUP(O:O,Customers!A:C,3,)</f>
        <v>Eldoret</v>
      </c>
      <c r="R919" s="10">
        <f>VLOOKUP(OrderDetails!C:C,Inventory!B:F,5,)</f>
        <v>112797.36</v>
      </c>
      <c r="S919" s="10">
        <f>VLOOKUP(OrderDetails!B:B,Table8[[OrderID]:[DeliveryDays]],5,)</f>
        <v>1</v>
      </c>
    </row>
    <row r="920" spans="1:19" x14ac:dyDescent="0.25">
      <c r="A920" t="s">
        <v>2852</v>
      </c>
      <c r="B920" t="s">
        <v>504</v>
      </c>
      <c r="C920" t="s">
        <v>277</v>
      </c>
      <c r="D920">
        <v>34</v>
      </c>
      <c r="E920">
        <v>133.18</v>
      </c>
      <c r="F920">
        <v>194.02</v>
      </c>
      <c r="G920">
        <v>191.39</v>
      </c>
      <c r="H920">
        <v>6507.26</v>
      </c>
      <c r="I920">
        <v>4528.12</v>
      </c>
      <c r="J920">
        <v>1979.14</v>
      </c>
      <c r="K920">
        <v>0.30409999999999998</v>
      </c>
      <c r="L920" t="str">
        <f>VLOOKUP(C:C,Products!A:B,2,)</f>
        <v>Product 50</v>
      </c>
      <c r="M920" t="str">
        <f>VLOOKUP(C:C,Products!A:C,3,)</f>
        <v>Dairy</v>
      </c>
      <c r="N920" t="str">
        <f>VLOOKUP(B:B,Orders!A:C,3,)</f>
        <v>WH-NRB-001</v>
      </c>
      <c r="O920" s="10" t="str">
        <f>VLOOKUP(B:B,Orders!A:B,2,)</f>
        <v>CUST-000004</v>
      </c>
      <c r="P920" s="10" t="str">
        <f>VLOOKUP(OrderDetails!O:O,Customers!A:B,2,)</f>
        <v>Customer 4</v>
      </c>
      <c r="Q920" s="10" t="str">
        <f>VLOOKUP(O:O,Customers!A:C,3,)</f>
        <v>Eldoret</v>
      </c>
      <c r="R920" s="10">
        <f>VLOOKUP(OrderDetails!C:C,Inventory!B:F,5,)</f>
        <v>29033.24</v>
      </c>
      <c r="S920" s="10">
        <f>VLOOKUP(OrderDetails!B:B,Table8[[OrderID]:[DeliveryDays]],5,)</f>
        <v>2</v>
      </c>
    </row>
    <row r="921" spans="1:19" x14ac:dyDescent="0.25">
      <c r="A921" t="s">
        <v>2853</v>
      </c>
      <c r="B921" t="s">
        <v>1252</v>
      </c>
      <c r="C921" t="s">
        <v>253</v>
      </c>
      <c r="D921">
        <v>43</v>
      </c>
      <c r="E921">
        <v>93.95</v>
      </c>
      <c r="F921">
        <v>142.47999999999999</v>
      </c>
      <c r="G921">
        <v>151.05000000000001</v>
      </c>
      <c r="H921">
        <v>6495.15</v>
      </c>
      <c r="I921">
        <v>4039.85</v>
      </c>
      <c r="J921">
        <v>2455.3000000000002</v>
      </c>
      <c r="K921">
        <v>0.378</v>
      </c>
      <c r="L921" t="str">
        <f>VLOOKUP(C:C,Products!A:B,2,)</f>
        <v>Product 38</v>
      </c>
      <c r="M921" t="str">
        <f>VLOOKUP(C:C,Products!A:C,3,)</f>
        <v>Beverages</v>
      </c>
      <c r="N921" t="str">
        <f>VLOOKUP(B:B,Orders!A:C,3,)</f>
        <v>WH-NRB-001</v>
      </c>
      <c r="O921" s="10" t="str">
        <f>VLOOKUP(B:B,Orders!A:B,2,)</f>
        <v>CUST-000016</v>
      </c>
      <c r="P921" s="10" t="str">
        <f>VLOOKUP(OrderDetails!O:O,Customers!A:B,2,)</f>
        <v>Customer 16</v>
      </c>
      <c r="Q921" s="10" t="str">
        <f>VLOOKUP(O:O,Customers!A:C,3,)</f>
        <v>Nakuru</v>
      </c>
      <c r="R921" s="10">
        <f>VLOOKUP(OrderDetails!C:C,Inventory!B:F,5,)</f>
        <v>12965.1</v>
      </c>
      <c r="S921" s="10">
        <f>VLOOKUP(OrderDetails!B:B,Table8[[OrderID]:[DeliveryDays]],5,)</f>
        <v>3</v>
      </c>
    </row>
    <row r="922" spans="1:19" x14ac:dyDescent="0.25">
      <c r="A922" t="s">
        <v>2854</v>
      </c>
      <c r="B922" t="s">
        <v>1720</v>
      </c>
      <c r="C922" t="s">
        <v>389</v>
      </c>
      <c r="D922">
        <v>31</v>
      </c>
      <c r="E922">
        <v>162.18</v>
      </c>
      <c r="F922">
        <v>216.57</v>
      </c>
      <c r="G922">
        <v>228.03</v>
      </c>
      <c r="H922">
        <v>7068.93</v>
      </c>
      <c r="I922">
        <v>5027.58</v>
      </c>
      <c r="J922">
        <v>2041.35</v>
      </c>
      <c r="K922">
        <v>0.2888</v>
      </c>
      <c r="L922" t="str">
        <f>VLOOKUP(C:C,Products!A:B,2,)</f>
        <v>Product 106</v>
      </c>
      <c r="M922" t="str">
        <f>VLOOKUP(C:C,Products!A:C,3,)</f>
        <v>Dairy</v>
      </c>
      <c r="N922" t="str">
        <f>VLOOKUP(B:B,Orders!A:C,3,)</f>
        <v>WH-KSM-003</v>
      </c>
      <c r="O922" s="10" t="str">
        <f>VLOOKUP(B:B,Orders!A:B,2,)</f>
        <v>CUST-000056</v>
      </c>
      <c r="P922" s="10" t="str">
        <f>VLOOKUP(OrderDetails!O:O,Customers!A:B,2,)</f>
        <v>Customer 56</v>
      </c>
      <c r="Q922" s="10" t="str">
        <f>VLOOKUP(O:O,Customers!A:C,3,)</f>
        <v>Nairobi</v>
      </c>
      <c r="R922" s="10">
        <f>VLOOKUP(OrderDetails!C:C,Inventory!B:F,5,)</f>
        <v>37950.120000000003</v>
      </c>
      <c r="S922" s="10">
        <f>VLOOKUP(OrderDetails!B:B,Table8[[OrderID]:[DeliveryDays]],5,)</f>
        <v>5</v>
      </c>
    </row>
    <row r="923" spans="1:19" x14ac:dyDescent="0.25">
      <c r="A923" t="s">
        <v>2855</v>
      </c>
      <c r="B923" t="s">
        <v>1100</v>
      </c>
      <c r="C923" t="s">
        <v>353</v>
      </c>
      <c r="D923">
        <v>20</v>
      </c>
      <c r="E923">
        <v>336.9</v>
      </c>
      <c r="F923">
        <v>499.36</v>
      </c>
      <c r="G923">
        <v>498.22</v>
      </c>
      <c r="H923">
        <v>9964.4</v>
      </c>
      <c r="I923">
        <v>6738</v>
      </c>
      <c r="J923">
        <v>3226.4</v>
      </c>
      <c r="K923">
        <v>0.32379999999999998</v>
      </c>
      <c r="L923" t="str">
        <f>VLOOKUP(C:C,Products!A:B,2,)</f>
        <v>Product 88</v>
      </c>
      <c r="M923" t="str">
        <f>VLOOKUP(C:C,Products!A:C,3,)</f>
        <v>Household</v>
      </c>
      <c r="N923" t="str">
        <f>VLOOKUP(B:B,Orders!A:C,3,)</f>
        <v>WH-MSA-002</v>
      </c>
      <c r="O923" s="10" t="str">
        <f>VLOOKUP(B:B,Orders!A:B,2,)</f>
        <v>CUST-000020</v>
      </c>
      <c r="P923" s="10" t="str">
        <f>VLOOKUP(OrderDetails!O:O,Customers!A:B,2,)</f>
        <v>Customer 20</v>
      </c>
      <c r="Q923" s="10" t="str">
        <f>VLOOKUP(O:O,Customers!A:C,3,)</f>
        <v>Mombasa</v>
      </c>
      <c r="R923" s="10">
        <f>VLOOKUP(OrderDetails!C:C,Inventory!B:F,5,)</f>
        <v>34700.699999999997</v>
      </c>
      <c r="S923" s="10">
        <f>VLOOKUP(OrderDetails!B:B,Table8[[OrderID]:[DeliveryDays]],5,)</f>
        <v>6</v>
      </c>
    </row>
    <row r="924" spans="1:19" x14ac:dyDescent="0.25">
      <c r="A924" t="s">
        <v>2856</v>
      </c>
      <c r="B924" t="s">
        <v>1127</v>
      </c>
      <c r="C924" t="s">
        <v>212</v>
      </c>
      <c r="D924">
        <v>10</v>
      </c>
      <c r="E924">
        <v>286.14</v>
      </c>
      <c r="F924">
        <v>428.08</v>
      </c>
      <c r="G924">
        <v>418.03</v>
      </c>
      <c r="H924">
        <v>4180.3</v>
      </c>
      <c r="I924">
        <v>2861.4</v>
      </c>
      <c r="J924">
        <v>1318.9</v>
      </c>
      <c r="K924">
        <v>0.3155</v>
      </c>
      <c r="L924" t="str">
        <f>VLOOKUP(C:C,Products!A:B,2,)</f>
        <v>Product 18</v>
      </c>
      <c r="M924" t="str">
        <f>VLOOKUP(C:C,Products!A:C,3,)</f>
        <v>Snacks</v>
      </c>
      <c r="N924" t="str">
        <f>VLOOKUP(B:B,Orders!A:C,3,)</f>
        <v>WH-MSA-002</v>
      </c>
      <c r="O924" s="10" t="str">
        <f>VLOOKUP(B:B,Orders!A:B,2,)</f>
        <v>CUST-000041</v>
      </c>
      <c r="P924" s="10" t="str">
        <f>VLOOKUP(OrderDetails!O:O,Customers!A:B,2,)</f>
        <v>Customer 41</v>
      </c>
      <c r="Q924" s="10" t="str">
        <f>VLOOKUP(O:O,Customers!A:C,3,)</f>
        <v>Nakuru</v>
      </c>
      <c r="R924" s="10">
        <f>VLOOKUP(OrderDetails!C:C,Inventory!B:F,5,)</f>
        <v>32333.82</v>
      </c>
      <c r="S924" s="10">
        <f>VLOOKUP(OrderDetails!B:B,Table8[[OrderID]:[DeliveryDays]],5,)</f>
        <v>4</v>
      </c>
    </row>
    <row r="925" spans="1:19" x14ac:dyDescent="0.25">
      <c r="A925" t="s">
        <v>2857</v>
      </c>
      <c r="B925" t="s">
        <v>1185</v>
      </c>
      <c r="C925" t="s">
        <v>231</v>
      </c>
      <c r="D925">
        <v>37</v>
      </c>
      <c r="E925">
        <v>139.85</v>
      </c>
      <c r="F925">
        <v>204.65</v>
      </c>
      <c r="G925">
        <v>197.56</v>
      </c>
      <c r="H925">
        <v>7309.72</v>
      </c>
      <c r="I925">
        <v>5174.45</v>
      </c>
      <c r="J925">
        <v>2135.27</v>
      </c>
      <c r="K925">
        <v>0.29210000000000003</v>
      </c>
      <c r="L925" t="str">
        <f>VLOOKUP(C:C,Products!A:B,2,)</f>
        <v>Product 27</v>
      </c>
      <c r="M925" t="str">
        <f>VLOOKUP(C:C,Products!A:C,3,)</f>
        <v>Dairy</v>
      </c>
      <c r="N925" t="str">
        <f>VLOOKUP(B:B,Orders!A:C,3,)</f>
        <v>WH-KSM-003</v>
      </c>
      <c r="O925" s="10" t="str">
        <f>VLOOKUP(B:B,Orders!A:B,2,)</f>
        <v>CUST-000025</v>
      </c>
      <c r="P925" s="10" t="str">
        <f>VLOOKUP(OrderDetails!O:O,Customers!A:B,2,)</f>
        <v>Customer 25</v>
      </c>
      <c r="Q925" s="10" t="str">
        <f>VLOOKUP(O:O,Customers!A:C,3,)</f>
        <v>Mombasa</v>
      </c>
      <c r="R925" s="10">
        <f>VLOOKUP(OrderDetails!C:C,Inventory!B:F,5,)</f>
        <v>52164.05</v>
      </c>
      <c r="S925" s="10">
        <f>VLOOKUP(OrderDetails!B:B,Table8[[OrderID]:[DeliveryDays]],5,)</f>
        <v>2</v>
      </c>
    </row>
    <row r="926" spans="1:19" x14ac:dyDescent="0.25">
      <c r="A926" t="s">
        <v>2858</v>
      </c>
      <c r="B926" t="s">
        <v>1154</v>
      </c>
      <c r="C926" t="s">
        <v>259</v>
      </c>
      <c r="D926">
        <v>48</v>
      </c>
      <c r="E926">
        <v>104.92</v>
      </c>
      <c r="F926">
        <v>144.66</v>
      </c>
      <c r="G926">
        <v>153.43</v>
      </c>
      <c r="H926">
        <v>7364.64</v>
      </c>
      <c r="I926">
        <v>5036.16</v>
      </c>
      <c r="J926">
        <v>2328.48</v>
      </c>
      <c r="K926">
        <v>0.31619999999999998</v>
      </c>
      <c r="L926" t="str">
        <f>VLOOKUP(C:C,Products!A:B,2,)</f>
        <v>Product 41</v>
      </c>
      <c r="M926" t="str">
        <f>VLOOKUP(C:C,Products!A:C,3,)</f>
        <v>Household</v>
      </c>
      <c r="N926" t="str">
        <f>VLOOKUP(B:B,Orders!A:C,3,)</f>
        <v>WH-NKR-004</v>
      </c>
      <c r="O926" s="10" t="str">
        <f>VLOOKUP(B:B,Orders!A:B,2,)</f>
        <v>CUST-000036</v>
      </c>
      <c r="P926" s="10" t="str">
        <f>VLOOKUP(OrderDetails!O:O,Customers!A:B,2,)</f>
        <v>Customer 36</v>
      </c>
      <c r="Q926" s="10" t="str">
        <f>VLOOKUP(O:O,Customers!A:C,3,)</f>
        <v>Eldoret</v>
      </c>
      <c r="R926" s="10">
        <f>VLOOKUP(OrderDetails!C:C,Inventory!B:F,5,)</f>
        <v>9757.56</v>
      </c>
      <c r="S926" s="10">
        <f>VLOOKUP(OrderDetails!B:B,Table8[[OrderID]:[DeliveryDays]],5,)</f>
        <v>2</v>
      </c>
    </row>
    <row r="927" spans="1:19" x14ac:dyDescent="0.25">
      <c r="A927" t="s">
        <v>2859</v>
      </c>
      <c r="B927" t="s">
        <v>1765</v>
      </c>
      <c r="C927" t="s">
        <v>321</v>
      </c>
      <c r="D927">
        <v>22</v>
      </c>
      <c r="E927">
        <v>139.41999999999999</v>
      </c>
      <c r="F927">
        <v>218.06</v>
      </c>
      <c r="G927">
        <v>221.89</v>
      </c>
      <c r="H927">
        <v>4881.58</v>
      </c>
      <c r="I927">
        <v>3067.24</v>
      </c>
      <c r="J927">
        <v>1814.34</v>
      </c>
      <c r="K927">
        <v>0.37169999999999997</v>
      </c>
      <c r="L927" t="str">
        <f>VLOOKUP(C:C,Products!A:B,2,)</f>
        <v>Product 72</v>
      </c>
      <c r="M927" t="str">
        <f>VLOOKUP(C:C,Products!A:C,3,)</f>
        <v>Household</v>
      </c>
      <c r="N927" t="str">
        <f>VLOOKUP(B:B,Orders!A:C,3,)</f>
        <v>WH-MSA-002</v>
      </c>
      <c r="O927" s="10" t="str">
        <f>VLOOKUP(B:B,Orders!A:B,2,)</f>
        <v>CUST-000047</v>
      </c>
      <c r="P927" s="10" t="str">
        <f>VLOOKUP(OrderDetails!O:O,Customers!A:B,2,)</f>
        <v>Customer 47</v>
      </c>
      <c r="Q927" s="10" t="str">
        <f>VLOOKUP(O:O,Customers!A:C,3,)</f>
        <v>Nakuru</v>
      </c>
      <c r="R927" s="10">
        <f>VLOOKUP(OrderDetails!C:C,Inventory!B:F,5,)</f>
        <v>45032.66</v>
      </c>
      <c r="S927" s="10">
        <f>VLOOKUP(OrderDetails!B:B,Table8[[OrderID]:[DeliveryDays]],5,)</f>
        <v>3</v>
      </c>
    </row>
    <row r="928" spans="1:19" x14ac:dyDescent="0.25">
      <c r="A928" t="s">
        <v>2860</v>
      </c>
      <c r="B928" t="s">
        <v>1351</v>
      </c>
      <c r="C928" t="s">
        <v>361</v>
      </c>
      <c r="D928">
        <v>20</v>
      </c>
      <c r="E928">
        <v>370.96</v>
      </c>
      <c r="F928">
        <v>553.53</v>
      </c>
      <c r="G928">
        <v>552.72</v>
      </c>
      <c r="H928">
        <v>11054.4</v>
      </c>
      <c r="I928">
        <v>7419.2</v>
      </c>
      <c r="J928">
        <v>3635.2</v>
      </c>
      <c r="K928">
        <v>0.32879999999999998</v>
      </c>
      <c r="L928" t="str">
        <f>VLOOKUP(C:C,Products!A:B,2,)</f>
        <v>Product 92</v>
      </c>
      <c r="M928" t="str">
        <f>VLOOKUP(C:C,Products!A:C,3,)</f>
        <v>Produce</v>
      </c>
      <c r="N928" t="str">
        <f>VLOOKUP(B:B,Orders!A:C,3,)</f>
        <v>WH-NRB-001</v>
      </c>
      <c r="O928" s="10" t="str">
        <f>VLOOKUP(B:B,Orders!A:B,2,)</f>
        <v>CUST-000025</v>
      </c>
      <c r="P928" s="10" t="str">
        <f>VLOOKUP(OrderDetails!O:O,Customers!A:B,2,)</f>
        <v>Customer 25</v>
      </c>
      <c r="Q928" s="10" t="str">
        <f>VLOOKUP(O:O,Customers!A:C,3,)</f>
        <v>Mombasa</v>
      </c>
      <c r="R928" s="10">
        <f>VLOOKUP(OrderDetails!C:C,Inventory!B:F,5,)</f>
        <v>74562.960000000006</v>
      </c>
      <c r="S928" s="10">
        <f>VLOOKUP(OrderDetails!B:B,Table8[[OrderID]:[DeliveryDays]],5,)</f>
        <v>5</v>
      </c>
    </row>
    <row r="929" spans="1:19" x14ac:dyDescent="0.25">
      <c r="A929" t="s">
        <v>2861</v>
      </c>
      <c r="B929" t="s">
        <v>1328</v>
      </c>
      <c r="C929" t="s">
        <v>325</v>
      </c>
      <c r="D929">
        <v>16</v>
      </c>
      <c r="E929">
        <v>416.96</v>
      </c>
      <c r="F929">
        <v>613.59</v>
      </c>
      <c r="G929">
        <v>661.76</v>
      </c>
      <c r="H929">
        <v>10588.16</v>
      </c>
      <c r="I929">
        <v>6671.36</v>
      </c>
      <c r="J929">
        <v>3916.8</v>
      </c>
      <c r="K929">
        <v>0.36990000000000001</v>
      </c>
      <c r="L929" t="str">
        <f>VLOOKUP(C:C,Products!A:B,2,)</f>
        <v>Product 74</v>
      </c>
      <c r="M929" t="str">
        <f>VLOOKUP(C:C,Products!A:C,3,)</f>
        <v>Snacks</v>
      </c>
      <c r="N929" t="str">
        <f>VLOOKUP(B:B,Orders!A:C,3,)</f>
        <v>WH-KSM-003</v>
      </c>
      <c r="O929" s="10" t="str">
        <f>VLOOKUP(B:B,Orders!A:B,2,)</f>
        <v>CUST-000061</v>
      </c>
      <c r="P929" s="10" t="str">
        <f>VLOOKUP(OrderDetails!O:O,Customers!A:B,2,)</f>
        <v>Customer 61</v>
      </c>
      <c r="Q929" s="10" t="str">
        <f>VLOOKUP(O:O,Customers!A:C,3,)</f>
        <v>Eldoret</v>
      </c>
      <c r="R929" s="10">
        <f>VLOOKUP(OrderDetails!C:C,Inventory!B:F,5,)</f>
        <v>47950.400000000001</v>
      </c>
      <c r="S929" s="10">
        <f>VLOOKUP(OrderDetails!B:B,Table8[[OrderID]:[DeliveryDays]],5,)</f>
        <v>4</v>
      </c>
    </row>
    <row r="930" spans="1:19" x14ac:dyDescent="0.25">
      <c r="A930" t="s">
        <v>2862</v>
      </c>
      <c r="B930" t="s">
        <v>1315</v>
      </c>
      <c r="C930" t="s">
        <v>210</v>
      </c>
      <c r="D930">
        <v>24</v>
      </c>
      <c r="E930">
        <v>186.91</v>
      </c>
      <c r="F930">
        <v>267.58</v>
      </c>
      <c r="G930">
        <v>278.02999999999997</v>
      </c>
      <c r="H930">
        <v>6672.72</v>
      </c>
      <c r="I930">
        <v>4485.84</v>
      </c>
      <c r="J930">
        <v>2186.88</v>
      </c>
      <c r="K930">
        <v>0.32769999999999999</v>
      </c>
      <c r="L930" t="str">
        <f>VLOOKUP(C:C,Products!A:B,2,)</f>
        <v>Product 17</v>
      </c>
      <c r="M930" t="str">
        <f>VLOOKUP(C:C,Products!A:C,3,)</f>
        <v>Beverages</v>
      </c>
      <c r="N930" t="str">
        <f>VLOOKUP(B:B,Orders!A:C,3,)</f>
        <v>WH-KSM-003</v>
      </c>
      <c r="O930" s="10" t="str">
        <f>VLOOKUP(B:B,Orders!A:B,2,)</f>
        <v>CUST-000054</v>
      </c>
      <c r="P930" s="10" t="str">
        <f>VLOOKUP(OrderDetails!O:O,Customers!A:B,2,)</f>
        <v>Customer 54</v>
      </c>
      <c r="Q930" s="10" t="str">
        <f>VLOOKUP(O:O,Customers!A:C,3,)</f>
        <v>Nakuru</v>
      </c>
      <c r="R930" s="10">
        <f>VLOOKUP(OrderDetails!C:C,Inventory!B:F,5,)</f>
        <v>33456.89</v>
      </c>
      <c r="S930" s="10">
        <f>VLOOKUP(OrderDetails!B:B,Table8[[OrderID]:[DeliveryDays]],5,)</f>
        <v>1</v>
      </c>
    </row>
    <row r="931" spans="1:19" x14ac:dyDescent="0.25">
      <c r="A931" t="s">
        <v>2863</v>
      </c>
      <c r="B931" t="s">
        <v>1419</v>
      </c>
      <c r="C931" t="s">
        <v>415</v>
      </c>
      <c r="D931">
        <v>49</v>
      </c>
      <c r="E931">
        <v>451.65</v>
      </c>
      <c r="F931">
        <v>666.6</v>
      </c>
      <c r="G931">
        <v>685.07</v>
      </c>
      <c r="H931">
        <v>33568.43</v>
      </c>
      <c r="I931">
        <v>22130.85</v>
      </c>
      <c r="J931">
        <v>11437.58</v>
      </c>
      <c r="K931">
        <v>0.3407</v>
      </c>
      <c r="L931" t="str">
        <f>VLOOKUP(C:C,Products!A:B,2,)</f>
        <v>Product 119</v>
      </c>
      <c r="M931" t="str">
        <f>VLOOKUP(C:C,Products!A:C,3,)</f>
        <v>Beverages</v>
      </c>
      <c r="N931" t="str">
        <f>VLOOKUP(B:B,Orders!A:C,3,)</f>
        <v>WH-KSM-003</v>
      </c>
      <c r="O931" s="10" t="str">
        <f>VLOOKUP(B:B,Orders!A:B,2,)</f>
        <v>CUST-000064</v>
      </c>
      <c r="P931" s="10" t="str">
        <f>VLOOKUP(OrderDetails!O:O,Customers!A:B,2,)</f>
        <v>Customer 64</v>
      </c>
      <c r="Q931" s="10" t="str">
        <f>VLOOKUP(O:O,Customers!A:C,3,)</f>
        <v>Mombasa</v>
      </c>
      <c r="R931" s="10">
        <f>VLOOKUP(OrderDetails!C:C,Inventory!B:F,5,)</f>
        <v>148592.85</v>
      </c>
      <c r="S931" s="10">
        <f>VLOOKUP(OrderDetails!B:B,Table8[[OrderID]:[DeliveryDays]],5,)</f>
        <v>4</v>
      </c>
    </row>
    <row r="932" spans="1:19" x14ac:dyDescent="0.25">
      <c r="A932" t="s">
        <v>2864</v>
      </c>
      <c r="B932" t="s">
        <v>1618</v>
      </c>
      <c r="C932" t="s">
        <v>301</v>
      </c>
      <c r="D932">
        <v>44</v>
      </c>
      <c r="E932">
        <v>172.11</v>
      </c>
      <c r="F932">
        <v>221.97</v>
      </c>
      <c r="G932">
        <v>235.62</v>
      </c>
      <c r="H932">
        <v>10367.280000000001</v>
      </c>
      <c r="I932">
        <v>7572.84</v>
      </c>
      <c r="J932">
        <v>2794.44</v>
      </c>
      <c r="K932">
        <v>0.26950000000000002</v>
      </c>
      <c r="L932" t="str">
        <f>VLOOKUP(C:C,Products!A:B,2,)</f>
        <v>Product 62</v>
      </c>
      <c r="M932" t="str">
        <f>VLOOKUP(C:C,Products!A:C,3,)</f>
        <v>Dairy</v>
      </c>
      <c r="N932" t="str">
        <f>VLOOKUP(B:B,Orders!A:C,3,)</f>
        <v>WH-MSA-002</v>
      </c>
      <c r="O932" s="10" t="str">
        <f>VLOOKUP(B:B,Orders!A:B,2,)</f>
        <v>CUST-000032</v>
      </c>
      <c r="P932" s="10" t="str">
        <f>VLOOKUP(OrderDetails!O:O,Customers!A:B,2,)</f>
        <v>Customer 32</v>
      </c>
      <c r="Q932" s="10" t="str">
        <f>VLOOKUP(O:O,Customers!A:C,3,)</f>
        <v>Mombasa</v>
      </c>
      <c r="R932" s="10">
        <f>VLOOKUP(OrderDetails!C:C,Inventory!B:F,5,)</f>
        <v>75212.070000000007</v>
      </c>
      <c r="S932" s="10">
        <f>VLOOKUP(OrderDetails!B:B,Table8[[OrderID]:[DeliveryDays]],5,)</f>
        <v>2</v>
      </c>
    </row>
    <row r="933" spans="1:19" x14ac:dyDescent="0.25">
      <c r="A933" t="s">
        <v>2865</v>
      </c>
      <c r="B933" t="s">
        <v>765</v>
      </c>
      <c r="C933" t="s">
        <v>235</v>
      </c>
      <c r="D933">
        <v>33</v>
      </c>
      <c r="E933">
        <v>316.58999999999997</v>
      </c>
      <c r="F933">
        <v>401.44</v>
      </c>
      <c r="G933">
        <v>430.48</v>
      </c>
      <c r="H933">
        <v>14205.84</v>
      </c>
      <c r="I933">
        <v>10447.469999999999</v>
      </c>
      <c r="J933">
        <v>3758.37</v>
      </c>
      <c r="K933">
        <v>0.2646</v>
      </c>
      <c r="L933" t="str">
        <f>VLOOKUP(C:C,Products!A:B,2,)</f>
        <v>Product 29</v>
      </c>
      <c r="M933" t="str">
        <f>VLOOKUP(C:C,Products!A:C,3,)</f>
        <v>Household</v>
      </c>
      <c r="N933" t="str">
        <f>VLOOKUP(B:B,Orders!A:C,3,)</f>
        <v>WH-KSM-003</v>
      </c>
      <c r="O933" s="10" t="str">
        <f>VLOOKUP(B:B,Orders!A:B,2,)</f>
        <v>CUST-000026</v>
      </c>
      <c r="P933" s="10" t="str">
        <f>VLOOKUP(OrderDetails!O:O,Customers!A:B,2,)</f>
        <v>Customer 26</v>
      </c>
      <c r="Q933" s="10" t="str">
        <f>VLOOKUP(O:O,Customers!A:C,3,)</f>
        <v>Mombasa</v>
      </c>
      <c r="R933" s="10">
        <f>VLOOKUP(OrderDetails!C:C,Inventory!B:F,5,)</f>
        <v>98776.08</v>
      </c>
      <c r="S933" s="10">
        <f>VLOOKUP(OrderDetails!B:B,Table8[[OrderID]:[DeliveryDays]],5,)</f>
        <v>3</v>
      </c>
    </row>
    <row r="934" spans="1:19" x14ac:dyDescent="0.25">
      <c r="A934" t="s">
        <v>2866</v>
      </c>
      <c r="B934" t="s">
        <v>619</v>
      </c>
      <c r="C934" t="s">
        <v>293</v>
      </c>
      <c r="D934">
        <v>34</v>
      </c>
      <c r="E934">
        <v>138.19</v>
      </c>
      <c r="F934">
        <v>191.44</v>
      </c>
      <c r="G934">
        <v>201.57</v>
      </c>
      <c r="H934">
        <v>6853.38</v>
      </c>
      <c r="I934">
        <v>4698.46</v>
      </c>
      <c r="J934">
        <v>2154.92</v>
      </c>
      <c r="K934">
        <v>0.31440000000000001</v>
      </c>
      <c r="L934" t="str">
        <f>VLOOKUP(C:C,Products!A:B,2,)</f>
        <v>Product 58</v>
      </c>
      <c r="M934" t="str">
        <f>VLOOKUP(C:C,Products!A:C,3,)</f>
        <v>Snacks</v>
      </c>
      <c r="N934" t="str">
        <f>VLOOKUP(B:B,Orders!A:C,3,)</f>
        <v>WH-MSA-002</v>
      </c>
      <c r="O934" s="10" t="str">
        <f>VLOOKUP(B:B,Orders!A:B,2,)</f>
        <v>CUST-000017</v>
      </c>
      <c r="P934" s="10" t="str">
        <f>VLOOKUP(OrderDetails!O:O,Customers!A:B,2,)</f>
        <v>Customer 17</v>
      </c>
      <c r="Q934" s="10" t="str">
        <f>VLOOKUP(O:O,Customers!A:C,3,)</f>
        <v>Eldoret</v>
      </c>
      <c r="R934" s="10">
        <f>VLOOKUP(OrderDetails!C:C,Inventory!B:F,5,)</f>
        <v>14233.57</v>
      </c>
      <c r="S934" s="10">
        <f>VLOOKUP(OrderDetails!B:B,Table8[[OrderID]:[DeliveryDays]],5,)</f>
        <v>4</v>
      </c>
    </row>
    <row r="935" spans="1:19" x14ac:dyDescent="0.25">
      <c r="A935" t="s">
        <v>2867</v>
      </c>
      <c r="B935" t="s">
        <v>1903</v>
      </c>
      <c r="C935" t="s">
        <v>317</v>
      </c>
      <c r="D935">
        <v>30</v>
      </c>
      <c r="E935">
        <v>494.1</v>
      </c>
      <c r="F935">
        <v>659.45</v>
      </c>
      <c r="G935">
        <v>670</v>
      </c>
      <c r="H935">
        <v>20100</v>
      </c>
      <c r="I935">
        <v>14823</v>
      </c>
      <c r="J935">
        <v>5277</v>
      </c>
      <c r="K935">
        <v>0.26250000000000001</v>
      </c>
      <c r="L935" t="str">
        <f>VLOOKUP(C:C,Products!A:B,2,)</f>
        <v>Product 70</v>
      </c>
      <c r="M935" t="str">
        <f>VLOOKUP(C:C,Products!A:C,3,)</f>
        <v>Dairy</v>
      </c>
      <c r="N935" t="str">
        <f>VLOOKUP(B:B,Orders!A:C,3,)</f>
        <v>WH-NRB-001</v>
      </c>
      <c r="O935" s="10" t="str">
        <f>VLOOKUP(B:B,Orders!A:B,2,)</f>
        <v>CUST-000045</v>
      </c>
      <c r="P935" s="10" t="str">
        <f>VLOOKUP(OrderDetails!O:O,Customers!A:B,2,)</f>
        <v>Customer 45</v>
      </c>
      <c r="Q935" s="10" t="str">
        <f>VLOOKUP(O:O,Customers!A:C,3,)</f>
        <v>Mombasa</v>
      </c>
      <c r="R935" s="10">
        <f>VLOOKUP(OrderDetails!C:C,Inventory!B:F,5,)</f>
        <v>214439.4</v>
      </c>
      <c r="S935" s="10">
        <f>VLOOKUP(OrderDetails!B:B,Table8[[OrderID]:[DeliveryDays]],5,)</f>
        <v>6</v>
      </c>
    </row>
    <row r="936" spans="1:19" x14ac:dyDescent="0.25">
      <c r="A936" t="s">
        <v>2868</v>
      </c>
      <c r="B936" t="s">
        <v>709</v>
      </c>
      <c r="C936" t="s">
        <v>333</v>
      </c>
      <c r="D936">
        <v>26</v>
      </c>
      <c r="E936">
        <v>83.32</v>
      </c>
      <c r="F936">
        <v>130.31</v>
      </c>
      <c r="G936">
        <v>131.21</v>
      </c>
      <c r="H936">
        <v>3411.46</v>
      </c>
      <c r="I936">
        <v>2166.3200000000002</v>
      </c>
      <c r="J936">
        <v>1245.1400000000001</v>
      </c>
      <c r="K936">
        <v>0.36499999999999999</v>
      </c>
      <c r="L936" t="str">
        <f>VLOOKUP(C:C,Products!A:B,2,)</f>
        <v>Product 78</v>
      </c>
      <c r="M936" t="str">
        <f>VLOOKUP(C:C,Products!A:C,3,)</f>
        <v>Produce</v>
      </c>
      <c r="N936" t="str">
        <f>VLOOKUP(B:B,Orders!A:C,3,)</f>
        <v>WH-KSM-003</v>
      </c>
      <c r="O936" s="10" t="str">
        <f>VLOOKUP(B:B,Orders!A:B,2,)</f>
        <v>CUST-000034</v>
      </c>
      <c r="P936" s="10" t="str">
        <f>VLOOKUP(OrderDetails!O:O,Customers!A:B,2,)</f>
        <v>Customer 34</v>
      </c>
      <c r="Q936" s="10" t="str">
        <f>VLOOKUP(O:O,Customers!A:C,3,)</f>
        <v>Mombasa</v>
      </c>
      <c r="R936" s="10">
        <f>VLOOKUP(OrderDetails!C:C,Inventory!B:F,5,)</f>
        <v>38077.24</v>
      </c>
      <c r="S936" s="10">
        <f>VLOOKUP(OrderDetails!B:B,Table8[[OrderID]:[DeliveryDays]],5,)</f>
        <v>3</v>
      </c>
    </row>
    <row r="937" spans="1:19" x14ac:dyDescent="0.25">
      <c r="A937" t="s">
        <v>2869</v>
      </c>
      <c r="B937" t="s">
        <v>1786</v>
      </c>
      <c r="C937" t="s">
        <v>220</v>
      </c>
      <c r="D937">
        <v>37</v>
      </c>
      <c r="E937">
        <v>112.77</v>
      </c>
      <c r="F937">
        <v>150.9</v>
      </c>
      <c r="G937">
        <v>160.82</v>
      </c>
      <c r="H937">
        <v>5950.34</v>
      </c>
      <c r="I937">
        <v>4172.49</v>
      </c>
      <c r="J937">
        <v>1777.85</v>
      </c>
      <c r="K937">
        <v>0.29880000000000001</v>
      </c>
      <c r="L937" t="str">
        <f>VLOOKUP(C:C,Products!A:B,2,)</f>
        <v>Product 22</v>
      </c>
      <c r="M937" t="str">
        <f>VLOOKUP(C:C,Products!A:C,3,)</f>
        <v>Produce</v>
      </c>
      <c r="N937" t="str">
        <f>VLOOKUP(B:B,Orders!A:C,3,)</f>
        <v>WH-NRB-001</v>
      </c>
      <c r="O937" s="10" t="str">
        <f>VLOOKUP(B:B,Orders!A:B,2,)</f>
        <v>CUST-000053</v>
      </c>
      <c r="P937" s="10" t="str">
        <f>VLOOKUP(OrderDetails!O:O,Customers!A:B,2,)</f>
        <v>Customer 53</v>
      </c>
      <c r="Q937" s="10" t="str">
        <f>VLOOKUP(O:O,Customers!A:C,3,)</f>
        <v>Eldoret</v>
      </c>
      <c r="R937" s="10">
        <f>VLOOKUP(OrderDetails!C:C,Inventory!B:F,5,)</f>
        <v>35409.78</v>
      </c>
      <c r="S937" s="10">
        <f>VLOOKUP(OrderDetails!B:B,Table8[[OrderID]:[DeliveryDays]],5,)</f>
        <v>4</v>
      </c>
    </row>
    <row r="938" spans="1:19" x14ac:dyDescent="0.25">
      <c r="A938" t="s">
        <v>2870</v>
      </c>
      <c r="B938" t="s">
        <v>816</v>
      </c>
      <c r="C938" t="s">
        <v>413</v>
      </c>
      <c r="D938">
        <v>43</v>
      </c>
      <c r="E938">
        <v>133.96</v>
      </c>
      <c r="F938">
        <v>168.59</v>
      </c>
      <c r="G938">
        <v>173.26</v>
      </c>
      <c r="H938">
        <v>7450.18</v>
      </c>
      <c r="I938">
        <v>5760.28</v>
      </c>
      <c r="J938">
        <v>1689.9</v>
      </c>
      <c r="K938">
        <v>0.2268</v>
      </c>
      <c r="L938" t="str">
        <f>VLOOKUP(C:C,Products!A:B,2,)</f>
        <v>Product 118</v>
      </c>
      <c r="M938" t="str">
        <f>VLOOKUP(C:C,Products!A:C,3,)</f>
        <v>Household</v>
      </c>
      <c r="N938" t="str">
        <f>VLOOKUP(B:B,Orders!A:C,3,)</f>
        <v>WH-NKR-004</v>
      </c>
      <c r="O938" s="10" t="str">
        <f>VLOOKUP(B:B,Orders!A:B,2,)</f>
        <v>CUST-000064</v>
      </c>
      <c r="P938" s="10" t="str">
        <f>VLOOKUP(OrderDetails!O:O,Customers!A:B,2,)</f>
        <v>Customer 64</v>
      </c>
      <c r="Q938" s="10" t="str">
        <f>VLOOKUP(O:O,Customers!A:C,3,)</f>
        <v>Mombasa</v>
      </c>
      <c r="R938" s="10">
        <f>VLOOKUP(OrderDetails!C:C,Inventory!B:F,5,)</f>
        <v>48091.64</v>
      </c>
      <c r="S938" s="10">
        <f>VLOOKUP(OrderDetails!B:B,Table8[[OrderID]:[DeliveryDays]],5,)</f>
        <v>1</v>
      </c>
    </row>
    <row r="939" spans="1:19" x14ac:dyDescent="0.25">
      <c r="A939" t="s">
        <v>2871</v>
      </c>
      <c r="B939" t="s">
        <v>1426</v>
      </c>
      <c r="C939" t="s">
        <v>186</v>
      </c>
      <c r="D939">
        <v>33</v>
      </c>
      <c r="E939">
        <v>120.2</v>
      </c>
      <c r="F939">
        <v>168.22</v>
      </c>
      <c r="G939">
        <v>177.58</v>
      </c>
      <c r="H939">
        <v>5860.14</v>
      </c>
      <c r="I939">
        <v>3966.6</v>
      </c>
      <c r="J939">
        <v>1893.54</v>
      </c>
      <c r="K939">
        <v>0.3231</v>
      </c>
      <c r="L939" t="str">
        <f>VLOOKUP(C:C,Products!A:B,2,)</f>
        <v>Product 6</v>
      </c>
      <c r="M939" t="str">
        <f>VLOOKUP(C:C,Products!A:C,3,)</f>
        <v>Household</v>
      </c>
      <c r="N939" t="str">
        <f>VLOOKUP(B:B,Orders!A:C,3,)</f>
        <v>WH-NKR-004</v>
      </c>
      <c r="O939" s="10" t="str">
        <f>VLOOKUP(B:B,Orders!A:B,2,)</f>
        <v>CUST-000028</v>
      </c>
      <c r="P939" s="10" t="str">
        <f>VLOOKUP(OrderDetails!O:O,Customers!A:B,2,)</f>
        <v>Customer 28</v>
      </c>
      <c r="Q939" s="10" t="str">
        <f>VLOOKUP(O:O,Customers!A:C,3,)</f>
        <v>Nakuru</v>
      </c>
      <c r="R939" s="10">
        <f>VLOOKUP(OrderDetails!C:C,Inventory!B:F,5,)</f>
        <v>16587.599999999999</v>
      </c>
      <c r="S939" s="10">
        <f>VLOOKUP(OrderDetails!B:B,Table8[[OrderID]:[DeliveryDays]],5,)</f>
        <v>6</v>
      </c>
    </row>
    <row r="940" spans="1:19" x14ac:dyDescent="0.25">
      <c r="A940" t="s">
        <v>2872</v>
      </c>
      <c r="B940" t="s">
        <v>951</v>
      </c>
      <c r="C940" t="s">
        <v>229</v>
      </c>
      <c r="D940">
        <v>26</v>
      </c>
      <c r="E940">
        <v>403.33</v>
      </c>
      <c r="F940">
        <v>509.37</v>
      </c>
      <c r="G940">
        <v>551.92999999999995</v>
      </c>
      <c r="H940">
        <v>14350.18</v>
      </c>
      <c r="I940">
        <v>10486.58</v>
      </c>
      <c r="J940">
        <v>3863.6</v>
      </c>
      <c r="K940">
        <v>0.26919999999999999</v>
      </c>
      <c r="L940" t="str">
        <f>VLOOKUP(C:C,Products!A:B,2,)</f>
        <v>Product 26</v>
      </c>
      <c r="M940" t="str">
        <f>VLOOKUP(C:C,Products!A:C,3,)</f>
        <v>Household</v>
      </c>
      <c r="N940" t="str">
        <f>VLOOKUP(B:B,Orders!A:C,3,)</f>
        <v>WH-NKR-004</v>
      </c>
      <c r="O940" s="10" t="str">
        <f>VLOOKUP(B:B,Orders!A:B,2,)</f>
        <v>CUST-000062</v>
      </c>
      <c r="P940" s="10" t="str">
        <f>VLOOKUP(OrderDetails!O:O,Customers!A:B,2,)</f>
        <v>Customer 62</v>
      </c>
      <c r="Q940" s="10" t="str">
        <f>VLOOKUP(O:O,Customers!A:C,3,)</f>
        <v>Eldoret</v>
      </c>
      <c r="R940" s="10">
        <f>VLOOKUP(OrderDetails!C:C,Inventory!B:F,5,)</f>
        <v>179481.85</v>
      </c>
      <c r="S940" s="10">
        <f>VLOOKUP(OrderDetails!B:B,Table8[[OrderID]:[DeliveryDays]],5,)</f>
        <v>6</v>
      </c>
    </row>
    <row r="941" spans="1:19" x14ac:dyDescent="0.25">
      <c r="A941" t="s">
        <v>2873</v>
      </c>
      <c r="B941" t="s">
        <v>1690</v>
      </c>
      <c r="C941" t="s">
        <v>255</v>
      </c>
      <c r="D941">
        <v>49</v>
      </c>
      <c r="E941">
        <v>357.9</v>
      </c>
      <c r="F941">
        <v>477.14</v>
      </c>
      <c r="G941">
        <v>518.83000000000004</v>
      </c>
      <c r="H941">
        <v>25422.67</v>
      </c>
      <c r="I941">
        <v>17537.099999999999</v>
      </c>
      <c r="J941">
        <v>7885.57</v>
      </c>
      <c r="K941">
        <v>0.31019999999999998</v>
      </c>
      <c r="L941" t="str">
        <f>VLOOKUP(C:C,Products!A:B,2,)</f>
        <v>Product 39</v>
      </c>
      <c r="M941" t="str">
        <f>VLOOKUP(C:C,Products!A:C,3,)</f>
        <v>Beverages</v>
      </c>
      <c r="N941" t="str">
        <f>VLOOKUP(B:B,Orders!A:C,3,)</f>
        <v>WH-NKR-004</v>
      </c>
      <c r="O941" s="10" t="str">
        <f>VLOOKUP(B:B,Orders!A:B,2,)</f>
        <v>CUST-000056</v>
      </c>
      <c r="P941" s="10" t="str">
        <f>VLOOKUP(OrderDetails!O:O,Customers!A:B,2,)</f>
        <v>Customer 56</v>
      </c>
      <c r="Q941" s="10" t="str">
        <f>VLOOKUP(O:O,Customers!A:C,3,)</f>
        <v>Nairobi</v>
      </c>
      <c r="R941" s="10">
        <f>VLOOKUP(OrderDetails!C:C,Inventory!B:F,5,)</f>
        <v>167855.1</v>
      </c>
      <c r="S941" s="10">
        <f>VLOOKUP(OrderDetails!B:B,Table8[[OrderID]:[DeliveryDays]],5,)</f>
        <v>2</v>
      </c>
    </row>
    <row r="942" spans="1:19" x14ac:dyDescent="0.25">
      <c r="A942" t="s">
        <v>2874</v>
      </c>
      <c r="B942" t="s">
        <v>1085</v>
      </c>
      <c r="C942" t="s">
        <v>200</v>
      </c>
      <c r="D942">
        <v>17</v>
      </c>
      <c r="E942">
        <v>486.46</v>
      </c>
      <c r="F942">
        <v>645.89</v>
      </c>
      <c r="G942">
        <v>640.5</v>
      </c>
      <c r="H942">
        <v>10888.5</v>
      </c>
      <c r="I942">
        <v>8269.82</v>
      </c>
      <c r="J942">
        <v>2618.6799999999998</v>
      </c>
      <c r="K942">
        <v>0.24049999999999999</v>
      </c>
      <c r="L942" t="str">
        <f>VLOOKUP(C:C,Products!A:B,2,)</f>
        <v>Product 12</v>
      </c>
      <c r="M942" t="str">
        <f>VLOOKUP(C:C,Products!A:C,3,)</f>
        <v>Beverages</v>
      </c>
      <c r="N942" t="str">
        <f>VLOOKUP(B:B,Orders!A:C,3,)</f>
        <v>WH-MSA-002</v>
      </c>
      <c r="O942" s="10" t="str">
        <f>VLOOKUP(B:B,Orders!A:B,2,)</f>
        <v>CUST-000023</v>
      </c>
      <c r="P942" s="10" t="str">
        <f>VLOOKUP(OrderDetails!O:O,Customers!A:B,2,)</f>
        <v>Customer 23</v>
      </c>
      <c r="Q942" s="10" t="str">
        <f>VLOOKUP(O:O,Customers!A:C,3,)</f>
        <v>Nairobi</v>
      </c>
      <c r="R942" s="10">
        <f>VLOOKUP(OrderDetails!C:C,Inventory!B:F,5,)</f>
        <v>77347.14</v>
      </c>
      <c r="S942" s="10">
        <f>VLOOKUP(OrderDetails!B:B,Table8[[OrderID]:[DeliveryDays]],5,)</f>
        <v>5</v>
      </c>
    </row>
    <row r="943" spans="1:19" x14ac:dyDescent="0.25">
      <c r="A943" t="s">
        <v>2875</v>
      </c>
      <c r="B943" t="s">
        <v>1142</v>
      </c>
      <c r="C943" t="s">
        <v>375</v>
      </c>
      <c r="D943">
        <v>13</v>
      </c>
      <c r="E943">
        <v>61.44</v>
      </c>
      <c r="F943">
        <v>90.77</v>
      </c>
      <c r="G943">
        <v>88.79</v>
      </c>
      <c r="H943">
        <v>1154.27</v>
      </c>
      <c r="I943">
        <v>798.72</v>
      </c>
      <c r="J943">
        <v>355.55</v>
      </c>
      <c r="K943">
        <v>0.308</v>
      </c>
      <c r="L943" t="str">
        <f>VLOOKUP(C:C,Products!A:B,2,)</f>
        <v>Product 99</v>
      </c>
      <c r="M943" t="str">
        <f>VLOOKUP(C:C,Products!A:C,3,)</f>
        <v>Produce</v>
      </c>
      <c r="N943" t="str">
        <f>VLOOKUP(B:B,Orders!A:C,3,)</f>
        <v>WH-NRB-001</v>
      </c>
      <c r="O943" s="10" t="str">
        <f>VLOOKUP(B:B,Orders!A:B,2,)</f>
        <v>CUST-000010</v>
      </c>
      <c r="P943" s="10" t="str">
        <f>VLOOKUP(OrderDetails!O:O,Customers!A:B,2,)</f>
        <v>Customer 10</v>
      </c>
      <c r="Q943" s="10" t="str">
        <f>VLOOKUP(O:O,Customers!A:C,3,)</f>
        <v>Eldoret</v>
      </c>
      <c r="R943" s="10">
        <f>VLOOKUP(OrderDetails!C:C,Inventory!B:F,5,)</f>
        <v>3624.96</v>
      </c>
      <c r="S943" s="10">
        <f>VLOOKUP(OrderDetails!B:B,Table8[[OrderID]:[DeliveryDays]],5,)</f>
        <v>6</v>
      </c>
    </row>
    <row r="944" spans="1:19" x14ac:dyDescent="0.25">
      <c r="A944" t="s">
        <v>2876</v>
      </c>
      <c r="B944" t="s">
        <v>1317</v>
      </c>
      <c r="C944" t="s">
        <v>204</v>
      </c>
      <c r="D944">
        <v>28</v>
      </c>
      <c r="E944">
        <v>145.55000000000001</v>
      </c>
      <c r="F944">
        <v>199.14</v>
      </c>
      <c r="G944">
        <v>196.99</v>
      </c>
      <c r="H944">
        <v>5515.72</v>
      </c>
      <c r="I944">
        <v>4075.4</v>
      </c>
      <c r="J944">
        <v>1440.32</v>
      </c>
      <c r="K944">
        <v>0.2611</v>
      </c>
      <c r="L944" t="str">
        <f>VLOOKUP(C:C,Products!A:B,2,)</f>
        <v>Product 14</v>
      </c>
      <c r="M944" t="str">
        <f>VLOOKUP(C:C,Products!A:C,3,)</f>
        <v>Frozen</v>
      </c>
      <c r="N944" t="str">
        <f>VLOOKUP(B:B,Orders!A:C,3,)</f>
        <v>WH-MSA-002</v>
      </c>
      <c r="O944" s="10" t="str">
        <f>VLOOKUP(B:B,Orders!A:B,2,)</f>
        <v>CUST-000057</v>
      </c>
      <c r="P944" s="10" t="str">
        <f>VLOOKUP(OrderDetails!O:O,Customers!A:B,2,)</f>
        <v>Customer 57</v>
      </c>
      <c r="Q944" s="10" t="str">
        <f>VLOOKUP(O:O,Customers!A:C,3,)</f>
        <v>Nairobi</v>
      </c>
      <c r="R944" s="10">
        <f>VLOOKUP(OrderDetails!C:C,Inventory!B:F,5,)</f>
        <v>47158.2</v>
      </c>
      <c r="S944" s="10">
        <f>VLOOKUP(OrderDetails!B:B,Table8[[OrderID]:[DeliveryDays]],5,)</f>
        <v>3</v>
      </c>
    </row>
    <row r="945" spans="1:19" x14ac:dyDescent="0.25">
      <c r="A945" t="s">
        <v>2877</v>
      </c>
      <c r="B945" t="s">
        <v>1908</v>
      </c>
      <c r="C945" t="s">
        <v>220</v>
      </c>
      <c r="D945">
        <v>19</v>
      </c>
      <c r="E945">
        <v>112.77</v>
      </c>
      <c r="F945">
        <v>150.9</v>
      </c>
      <c r="G945">
        <v>160.36000000000001</v>
      </c>
      <c r="H945">
        <v>3046.84</v>
      </c>
      <c r="I945">
        <v>2142.63</v>
      </c>
      <c r="J945">
        <v>904.21</v>
      </c>
      <c r="K945">
        <v>0.29680000000000001</v>
      </c>
      <c r="L945" t="str">
        <f>VLOOKUP(C:C,Products!A:B,2,)</f>
        <v>Product 22</v>
      </c>
      <c r="M945" t="str">
        <f>VLOOKUP(C:C,Products!A:C,3,)</f>
        <v>Produce</v>
      </c>
      <c r="N945" t="str">
        <f>VLOOKUP(B:B,Orders!A:C,3,)</f>
        <v>WH-NRB-001</v>
      </c>
      <c r="O945" s="10" t="str">
        <f>VLOOKUP(B:B,Orders!A:B,2,)</f>
        <v>CUST-000009</v>
      </c>
      <c r="P945" s="10" t="str">
        <f>VLOOKUP(OrderDetails!O:O,Customers!A:B,2,)</f>
        <v>Customer 9</v>
      </c>
      <c r="Q945" s="10" t="str">
        <f>VLOOKUP(O:O,Customers!A:C,3,)</f>
        <v>Kisumu</v>
      </c>
      <c r="R945" s="10">
        <f>VLOOKUP(OrderDetails!C:C,Inventory!B:F,5,)</f>
        <v>35409.78</v>
      </c>
      <c r="S945" s="10">
        <f>VLOOKUP(OrderDetails!B:B,Table8[[OrderID]:[DeliveryDays]],5,)</f>
        <v>1</v>
      </c>
    </row>
    <row r="946" spans="1:19" x14ac:dyDescent="0.25">
      <c r="A946" t="s">
        <v>2878</v>
      </c>
      <c r="B946" t="s">
        <v>1539</v>
      </c>
      <c r="C946" t="s">
        <v>279</v>
      </c>
      <c r="D946">
        <v>40</v>
      </c>
      <c r="E946">
        <v>486.31</v>
      </c>
      <c r="F946">
        <v>723.21</v>
      </c>
      <c r="G946">
        <v>727.19</v>
      </c>
      <c r="H946">
        <v>29087.599999999999</v>
      </c>
      <c r="I946">
        <v>19452.400000000001</v>
      </c>
      <c r="J946">
        <v>9635.2000000000007</v>
      </c>
      <c r="K946">
        <v>0.33119999999999999</v>
      </c>
      <c r="L946" t="str">
        <f>VLOOKUP(C:C,Products!A:B,2,)</f>
        <v>Product 51</v>
      </c>
      <c r="M946" t="str">
        <f>VLOOKUP(C:C,Products!A:C,3,)</f>
        <v>Beverages</v>
      </c>
      <c r="N946" t="str">
        <f>VLOOKUP(B:B,Orders!A:C,3,)</f>
        <v>WH-NRB-001</v>
      </c>
      <c r="O946" s="10" t="str">
        <f>VLOOKUP(B:B,Orders!A:B,2,)</f>
        <v>CUST-000072</v>
      </c>
      <c r="P946" s="10" t="str">
        <f>VLOOKUP(OrderDetails!O:O,Customers!A:B,2,)</f>
        <v>Customer 72</v>
      </c>
      <c r="Q946" s="10" t="str">
        <f>VLOOKUP(O:O,Customers!A:C,3,)</f>
        <v>Mombasa</v>
      </c>
      <c r="R946" s="10">
        <f>VLOOKUP(OrderDetails!C:C,Inventory!B:F,5,)</f>
        <v>231969.87</v>
      </c>
      <c r="S946" s="10">
        <f>VLOOKUP(OrderDetails!B:B,Table8[[OrderID]:[DeliveryDays]],5,)</f>
        <v>5</v>
      </c>
    </row>
    <row r="947" spans="1:19" x14ac:dyDescent="0.25">
      <c r="A947" t="s">
        <v>2879</v>
      </c>
      <c r="B947" t="s">
        <v>1545</v>
      </c>
      <c r="C947" t="s">
        <v>222</v>
      </c>
      <c r="D947">
        <v>17</v>
      </c>
      <c r="E947">
        <v>181.47</v>
      </c>
      <c r="F947">
        <v>258.42</v>
      </c>
      <c r="G947">
        <v>252.22</v>
      </c>
      <c r="H947">
        <v>4287.74</v>
      </c>
      <c r="I947">
        <v>3084.99</v>
      </c>
      <c r="J947">
        <v>1202.75</v>
      </c>
      <c r="K947">
        <v>0.28050000000000003</v>
      </c>
      <c r="L947" t="str">
        <f>VLOOKUP(C:C,Products!A:B,2,)</f>
        <v>Product 23</v>
      </c>
      <c r="M947" t="str">
        <f>VLOOKUP(C:C,Products!A:C,3,)</f>
        <v>Dairy</v>
      </c>
      <c r="N947" t="str">
        <f>VLOOKUP(B:B,Orders!A:C,3,)</f>
        <v>WH-MSA-002</v>
      </c>
      <c r="O947" s="10" t="str">
        <f>VLOOKUP(B:B,Orders!A:B,2,)</f>
        <v>CUST-000011</v>
      </c>
      <c r="P947" s="10" t="str">
        <f>VLOOKUP(OrderDetails!O:O,Customers!A:B,2,)</f>
        <v>Customer 11</v>
      </c>
      <c r="Q947" s="10" t="str">
        <f>VLOOKUP(O:O,Customers!A:C,3,)</f>
        <v>Nairobi</v>
      </c>
      <c r="R947" s="10">
        <f>VLOOKUP(OrderDetails!C:C,Inventory!B:F,5,)</f>
        <v>43552.800000000003</v>
      </c>
      <c r="S947" s="10">
        <f>VLOOKUP(OrderDetails!B:B,Table8[[OrderID]:[DeliveryDays]],5,)</f>
        <v>4</v>
      </c>
    </row>
    <row r="948" spans="1:19" x14ac:dyDescent="0.25">
      <c r="A948" t="s">
        <v>2880</v>
      </c>
      <c r="B948" t="s">
        <v>878</v>
      </c>
      <c r="C948" t="s">
        <v>273</v>
      </c>
      <c r="D948">
        <v>31</v>
      </c>
      <c r="E948">
        <v>284.02999999999997</v>
      </c>
      <c r="F948">
        <v>373.58</v>
      </c>
      <c r="G948">
        <v>360.41</v>
      </c>
      <c r="H948">
        <v>11172.71</v>
      </c>
      <c r="I948">
        <v>8804.93</v>
      </c>
      <c r="J948">
        <v>2367.7800000000002</v>
      </c>
      <c r="K948">
        <v>0.21190000000000001</v>
      </c>
      <c r="L948" t="str">
        <f>VLOOKUP(C:C,Products!A:B,2,)</f>
        <v>Product 48</v>
      </c>
      <c r="M948" t="str">
        <f>VLOOKUP(C:C,Products!A:C,3,)</f>
        <v>Frozen</v>
      </c>
      <c r="N948" t="str">
        <f>VLOOKUP(B:B,Orders!A:C,3,)</f>
        <v>WH-NRB-001</v>
      </c>
      <c r="O948" s="10" t="str">
        <f>VLOOKUP(B:B,Orders!A:B,2,)</f>
        <v>CUST-000014</v>
      </c>
      <c r="P948" s="10" t="str">
        <f>VLOOKUP(OrderDetails!O:O,Customers!A:B,2,)</f>
        <v>Customer 14</v>
      </c>
      <c r="Q948" s="10" t="str">
        <f>VLOOKUP(O:O,Customers!A:C,3,)</f>
        <v>Eldoret</v>
      </c>
      <c r="R948" s="10">
        <f>VLOOKUP(OrderDetails!C:C,Inventory!B:F,5,)</f>
        <v>40900.32</v>
      </c>
      <c r="S948" s="10">
        <f>VLOOKUP(OrderDetails!B:B,Table8[[OrderID]:[DeliveryDays]],5,)</f>
        <v>1</v>
      </c>
    </row>
    <row r="949" spans="1:19" x14ac:dyDescent="0.25">
      <c r="A949" t="s">
        <v>2881</v>
      </c>
      <c r="B949" t="s">
        <v>854</v>
      </c>
      <c r="C949" t="s">
        <v>319</v>
      </c>
      <c r="D949">
        <v>48</v>
      </c>
      <c r="E949">
        <v>397.51</v>
      </c>
      <c r="F949">
        <v>509.84</v>
      </c>
      <c r="G949">
        <v>509.38</v>
      </c>
      <c r="H949">
        <v>24450.240000000002</v>
      </c>
      <c r="I949">
        <v>19080.48</v>
      </c>
      <c r="J949">
        <v>5369.76</v>
      </c>
      <c r="K949">
        <v>0.21959999999999999</v>
      </c>
      <c r="L949" t="str">
        <f>VLOOKUP(C:C,Products!A:B,2,)</f>
        <v>Product 71</v>
      </c>
      <c r="M949" t="str">
        <f>VLOOKUP(C:C,Products!A:C,3,)</f>
        <v>Dairy</v>
      </c>
      <c r="N949" t="str">
        <f>VLOOKUP(B:B,Orders!A:C,3,)</f>
        <v>WH-MSA-002</v>
      </c>
      <c r="O949" s="10" t="str">
        <f>VLOOKUP(B:B,Orders!A:B,2,)</f>
        <v>CUST-000035</v>
      </c>
      <c r="P949" s="10" t="str">
        <f>VLOOKUP(OrderDetails!O:O,Customers!A:B,2,)</f>
        <v>Customer 35</v>
      </c>
      <c r="Q949" s="10" t="str">
        <f>VLOOKUP(O:O,Customers!A:C,3,)</f>
        <v>Nairobi</v>
      </c>
      <c r="R949" s="10">
        <f>VLOOKUP(OrderDetails!C:C,Inventory!B:F,5,)</f>
        <v>96197.42</v>
      </c>
      <c r="S949" s="10">
        <f>VLOOKUP(OrderDetails!B:B,Table8[[OrderID]:[DeliveryDays]],5,)</f>
        <v>2</v>
      </c>
    </row>
    <row r="950" spans="1:19" x14ac:dyDescent="0.25">
      <c r="A950" t="s">
        <v>2882</v>
      </c>
      <c r="B950" t="s">
        <v>1601</v>
      </c>
      <c r="C950" t="s">
        <v>385</v>
      </c>
      <c r="D950">
        <v>41</v>
      </c>
      <c r="E950">
        <v>278.86</v>
      </c>
      <c r="F950">
        <v>384.46</v>
      </c>
      <c r="G950">
        <v>373.09</v>
      </c>
      <c r="H950">
        <v>15296.69</v>
      </c>
      <c r="I950">
        <v>11433.26</v>
      </c>
      <c r="J950">
        <v>3863.43</v>
      </c>
      <c r="K950">
        <v>0.25259999999999999</v>
      </c>
      <c r="L950" t="str">
        <f>VLOOKUP(C:C,Products!A:B,2,)</f>
        <v>Product 104</v>
      </c>
      <c r="M950" t="str">
        <f>VLOOKUP(C:C,Products!A:C,3,)</f>
        <v>Dairy</v>
      </c>
      <c r="N950" t="str">
        <f>VLOOKUP(B:B,Orders!A:C,3,)</f>
        <v>WH-MSA-002</v>
      </c>
      <c r="O950" s="10" t="str">
        <f>VLOOKUP(B:B,Orders!A:B,2,)</f>
        <v>CUST-000026</v>
      </c>
      <c r="P950" s="10" t="str">
        <f>VLOOKUP(OrderDetails!O:O,Customers!A:B,2,)</f>
        <v>Customer 26</v>
      </c>
      <c r="Q950" s="10" t="str">
        <f>VLOOKUP(O:O,Customers!A:C,3,)</f>
        <v>Mombasa</v>
      </c>
      <c r="R950" s="10">
        <f>VLOOKUP(OrderDetails!C:C,Inventory!B:F,5,)</f>
        <v>92302.66</v>
      </c>
      <c r="S950" s="10">
        <f>VLOOKUP(OrderDetails!B:B,Table8[[OrderID]:[DeliveryDays]],5,)</f>
        <v>5</v>
      </c>
    </row>
    <row r="951" spans="1:19" x14ac:dyDescent="0.25">
      <c r="A951" t="s">
        <v>2883</v>
      </c>
      <c r="B951" t="s">
        <v>1826</v>
      </c>
      <c r="C951" t="s">
        <v>277</v>
      </c>
      <c r="D951">
        <v>11</v>
      </c>
      <c r="E951">
        <v>133.18</v>
      </c>
      <c r="F951">
        <v>194.02</v>
      </c>
      <c r="G951">
        <v>188.87</v>
      </c>
      <c r="H951">
        <v>2077.5700000000002</v>
      </c>
      <c r="I951">
        <v>1464.98</v>
      </c>
      <c r="J951">
        <v>612.59</v>
      </c>
      <c r="K951">
        <v>0.2949</v>
      </c>
      <c r="L951" t="str">
        <f>VLOOKUP(C:C,Products!A:B,2,)</f>
        <v>Product 50</v>
      </c>
      <c r="M951" t="str">
        <f>VLOOKUP(C:C,Products!A:C,3,)</f>
        <v>Dairy</v>
      </c>
      <c r="N951" t="str">
        <f>VLOOKUP(B:B,Orders!A:C,3,)</f>
        <v>WH-NKR-004</v>
      </c>
      <c r="O951" s="10" t="str">
        <f>VLOOKUP(B:B,Orders!A:B,2,)</f>
        <v>CUST-000072</v>
      </c>
      <c r="P951" s="10" t="str">
        <f>VLOOKUP(OrderDetails!O:O,Customers!A:B,2,)</f>
        <v>Customer 72</v>
      </c>
      <c r="Q951" s="10" t="str">
        <f>VLOOKUP(O:O,Customers!A:C,3,)</f>
        <v>Mombasa</v>
      </c>
      <c r="R951" s="10">
        <f>VLOOKUP(OrderDetails!C:C,Inventory!B:F,5,)</f>
        <v>29033.24</v>
      </c>
      <c r="S951" s="10">
        <f>VLOOKUP(OrderDetails!B:B,Table8[[OrderID]:[DeliveryDays]],5,)</f>
        <v>4</v>
      </c>
    </row>
    <row r="952" spans="1:19" x14ac:dyDescent="0.25">
      <c r="A952" t="s">
        <v>2884</v>
      </c>
      <c r="B952" t="s">
        <v>1472</v>
      </c>
      <c r="C952" t="s">
        <v>355</v>
      </c>
      <c r="D952">
        <v>12</v>
      </c>
      <c r="E952">
        <v>449.25</v>
      </c>
      <c r="F952">
        <v>562.36</v>
      </c>
      <c r="G952">
        <v>591.92999999999995</v>
      </c>
      <c r="H952">
        <v>7103.16</v>
      </c>
      <c r="I952">
        <v>5391</v>
      </c>
      <c r="J952">
        <v>1712.16</v>
      </c>
      <c r="K952">
        <v>0.24099999999999999</v>
      </c>
      <c r="L952" t="str">
        <f>VLOOKUP(C:C,Products!A:B,2,)</f>
        <v>Product 89</v>
      </c>
      <c r="M952" t="str">
        <f>VLOOKUP(C:C,Products!A:C,3,)</f>
        <v>Frozen</v>
      </c>
      <c r="N952" t="str">
        <f>VLOOKUP(B:B,Orders!A:C,3,)</f>
        <v>WH-MSA-002</v>
      </c>
      <c r="O952" s="10" t="str">
        <f>VLOOKUP(B:B,Orders!A:B,2,)</f>
        <v>CUST-000002</v>
      </c>
      <c r="P952" s="10" t="str">
        <f>VLOOKUP(OrderDetails!O:O,Customers!A:B,2,)</f>
        <v>Customer 2</v>
      </c>
      <c r="Q952" s="10" t="str">
        <f>VLOOKUP(O:O,Customers!A:C,3,)</f>
        <v>Nairobi</v>
      </c>
      <c r="R952" s="10">
        <f>VLOOKUP(OrderDetails!C:C,Inventory!B:F,5,)</f>
        <v>146455.5</v>
      </c>
      <c r="S952" s="10">
        <f>VLOOKUP(OrderDetails!B:B,Table8[[OrderID]:[DeliveryDays]],5,)</f>
        <v>2</v>
      </c>
    </row>
    <row r="953" spans="1:19" x14ac:dyDescent="0.25">
      <c r="A953" t="s">
        <v>2885</v>
      </c>
      <c r="B953" t="s">
        <v>1309</v>
      </c>
      <c r="C953" t="s">
        <v>202</v>
      </c>
      <c r="D953">
        <v>41</v>
      </c>
      <c r="E953">
        <v>424.6</v>
      </c>
      <c r="F953">
        <v>548.55999999999995</v>
      </c>
      <c r="G953">
        <v>522.76</v>
      </c>
      <c r="H953">
        <v>21433.16</v>
      </c>
      <c r="I953">
        <v>17408.599999999999</v>
      </c>
      <c r="J953">
        <v>4024.56</v>
      </c>
      <c r="K953">
        <v>0.18779999999999999</v>
      </c>
      <c r="L953" t="str">
        <f>VLOOKUP(C:C,Products!A:B,2,)</f>
        <v>Product 13</v>
      </c>
      <c r="M953" t="str">
        <f>VLOOKUP(C:C,Products!A:C,3,)</f>
        <v>Household</v>
      </c>
      <c r="N953" t="str">
        <f>VLOOKUP(B:B,Orders!A:C,3,)</f>
        <v>WH-MSA-002</v>
      </c>
      <c r="O953" s="10" t="str">
        <f>VLOOKUP(B:B,Orders!A:B,2,)</f>
        <v>CUST-000052</v>
      </c>
      <c r="P953" s="10" t="str">
        <f>VLOOKUP(OrderDetails!O:O,Customers!A:B,2,)</f>
        <v>Customer 52</v>
      </c>
      <c r="Q953" s="10" t="str">
        <f>VLOOKUP(O:O,Customers!A:C,3,)</f>
        <v>Kisumu</v>
      </c>
      <c r="R953" s="10">
        <f>VLOOKUP(OrderDetails!C:C,Inventory!B:F,5,)</f>
        <v>195740.6</v>
      </c>
      <c r="S953" s="10">
        <f>VLOOKUP(OrderDetails!B:B,Table8[[OrderID]:[DeliveryDays]],5,)</f>
        <v>2</v>
      </c>
    </row>
    <row r="954" spans="1:19" x14ac:dyDescent="0.25">
      <c r="A954" t="s">
        <v>2886</v>
      </c>
      <c r="B954" t="s">
        <v>739</v>
      </c>
      <c r="C954" t="s">
        <v>347</v>
      </c>
      <c r="D954">
        <v>45</v>
      </c>
      <c r="E954">
        <v>189.94</v>
      </c>
      <c r="F954">
        <v>277.74</v>
      </c>
      <c r="G954">
        <v>268.75</v>
      </c>
      <c r="H954">
        <v>12093.75</v>
      </c>
      <c r="I954">
        <v>8547.2999999999993</v>
      </c>
      <c r="J954">
        <v>3546.45</v>
      </c>
      <c r="K954">
        <v>0.29320000000000002</v>
      </c>
      <c r="L954" t="str">
        <f>VLOOKUP(C:C,Products!A:B,2,)</f>
        <v>Product 85</v>
      </c>
      <c r="M954" t="str">
        <f>VLOOKUP(C:C,Products!A:C,3,)</f>
        <v>Snacks</v>
      </c>
      <c r="N954" t="str">
        <f>VLOOKUP(B:B,Orders!A:C,3,)</f>
        <v>WH-MSA-002</v>
      </c>
      <c r="O954" s="10" t="str">
        <f>VLOOKUP(B:B,Orders!A:B,2,)</f>
        <v>CUST-000023</v>
      </c>
      <c r="P954" s="10" t="str">
        <f>VLOOKUP(OrderDetails!O:O,Customers!A:B,2,)</f>
        <v>Customer 23</v>
      </c>
      <c r="Q954" s="10" t="str">
        <f>VLOOKUP(O:O,Customers!A:C,3,)</f>
        <v>Nairobi</v>
      </c>
      <c r="R954" s="10">
        <f>VLOOKUP(OrderDetails!C:C,Inventory!B:F,5,)</f>
        <v>73316.84</v>
      </c>
      <c r="S954" s="10">
        <f>VLOOKUP(OrderDetails!B:B,Table8[[OrderID]:[DeliveryDays]],5,)</f>
        <v>4</v>
      </c>
    </row>
    <row r="955" spans="1:19" x14ac:dyDescent="0.25">
      <c r="A955" t="s">
        <v>2887</v>
      </c>
      <c r="B955" t="s">
        <v>1266</v>
      </c>
      <c r="C955" t="s">
        <v>387</v>
      </c>
      <c r="D955">
        <v>18</v>
      </c>
      <c r="E955">
        <v>458.4</v>
      </c>
      <c r="F955">
        <v>615.54999999999995</v>
      </c>
      <c r="G955">
        <v>662.73</v>
      </c>
      <c r="H955">
        <v>11929.14</v>
      </c>
      <c r="I955">
        <v>8251.2000000000007</v>
      </c>
      <c r="J955">
        <v>3677.94</v>
      </c>
      <c r="K955">
        <v>0.30830000000000002</v>
      </c>
      <c r="L955" t="str">
        <f>VLOOKUP(C:C,Products!A:B,2,)</f>
        <v>Product 105</v>
      </c>
      <c r="M955" t="str">
        <f>VLOOKUP(C:C,Products!A:C,3,)</f>
        <v>Frozen</v>
      </c>
      <c r="N955" t="str">
        <f>VLOOKUP(B:B,Orders!A:C,3,)</f>
        <v>WH-KSM-003</v>
      </c>
      <c r="O955" s="10" t="str">
        <f>VLOOKUP(B:B,Orders!A:B,2,)</f>
        <v>CUST-000062</v>
      </c>
      <c r="P955" s="10" t="str">
        <f>VLOOKUP(OrderDetails!O:O,Customers!A:B,2,)</f>
        <v>Customer 62</v>
      </c>
      <c r="Q955" s="10" t="str">
        <f>VLOOKUP(O:O,Customers!A:C,3,)</f>
        <v>Eldoret</v>
      </c>
      <c r="R955" s="10">
        <f>VLOOKUP(OrderDetails!C:C,Inventory!B:F,5,)</f>
        <v>143479.20000000001</v>
      </c>
      <c r="S955" s="10">
        <f>VLOOKUP(OrderDetails!B:B,Table8[[OrderID]:[DeliveryDays]],5,)</f>
        <v>5</v>
      </c>
    </row>
    <row r="956" spans="1:19" x14ac:dyDescent="0.25">
      <c r="A956" t="s">
        <v>2888</v>
      </c>
      <c r="B956" t="s">
        <v>945</v>
      </c>
      <c r="C956" t="s">
        <v>196</v>
      </c>
      <c r="D956">
        <v>16</v>
      </c>
      <c r="E956">
        <v>368.63</v>
      </c>
      <c r="F956">
        <v>526.67999999999995</v>
      </c>
      <c r="G956">
        <v>567.1</v>
      </c>
      <c r="H956">
        <v>9073.6</v>
      </c>
      <c r="I956">
        <v>5898.08</v>
      </c>
      <c r="J956">
        <v>3175.52</v>
      </c>
      <c r="K956">
        <v>0.35</v>
      </c>
      <c r="L956" t="str">
        <f>VLOOKUP(C:C,Products!A:B,2,)</f>
        <v>Product 10</v>
      </c>
      <c r="M956" t="str">
        <f>VLOOKUP(C:C,Products!A:C,3,)</f>
        <v>Frozen</v>
      </c>
      <c r="N956" t="str">
        <f>VLOOKUP(B:B,Orders!A:C,3,)</f>
        <v>WH-KSM-003</v>
      </c>
      <c r="O956" s="10" t="str">
        <f>VLOOKUP(B:B,Orders!A:B,2,)</f>
        <v>CUST-000072</v>
      </c>
      <c r="P956" s="10" t="str">
        <f>VLOOKUP(OrderDetails!O:O,Customers!A:B,2,)</f>
        <v>Customer 72</v>
      </c>
      <c r="Q956" s="10" t="str">
        <f>VLOOKUP(O:O,Customers!A:C,3,)</f>
        <v>Mombasa</v>
      </c>
      <c r="R956" s="10">
        <f>VLOOKUP(OrderDetails!C:C,Inventory!B:F,5,)</f>
        <v>36494.370000000003</v>
      </c>
      <c r="S956" s="10">
        <f>VLOOKUP(OrderDetails!B:B,Table8[[OrderID]:[DeliveryDays]],5,)</f>
        <v>3</v>
      </c>
    </row>
    <row r="957" spans="1:19" x14ac:dyDescent="0.25">
      <c r="A957" t="s">
        <v>2889</v>
      </c>
      <c r="B957" t="s">
        <v>1656</v>
      </c>
      <c r="C957" t="s">
        <v>411</v>
      </c>
      <c r="D957">
        <v>40</v>
      </c>
      <c r="E957">
        <v>411.65</v>
      </c>
      <c r="F957">
        <v>555.02</v>
      </c>
      <c r="G957">
        <v>554.67999999999995</v>
      </c>
      <c r="H957">
        <v>22187.200000000001</v>
      </c>
      <c r="I957">
        <v>16466</v>
      </c>
      <c r="J957">
        <v>5721.2</v>
      </c>
      <c r="K957">
        <v>0.25790000000000002</v>
      </c>
      <c r="L957" t="str">
        <f>VLOOKUP(C:C,Products!A:B,2,)</f>
        <v>Product 117</v>
      </c>
      <c r="M957" t="str">
        <f>VLOOKUP(C:C,Products!A:C,3,)</f>
        <v>Household</v>
      </c>
      <c r="N957" t="str">
        <f>VLOOKUP(B:B,Orders!A:C,3,)</f>
        <v>WH-KSM-003</v>
      </c>
      <c r="O957" s="10" t="str">
        <f>VLOOKUP(B:B,Orders!A:B,2,)</f>
        <v>CUST-000006</v>
      </c>
      <c r="P957" s="10" t="str">
        <f>VLOOKUP(OrderDetails!O:O,Customers!A:B,2,)</f>
        <v>Customer 6</v>
      </c>
      <c r="Q957" s="10" t="str">
        <f>VLOOKUP(O:O,Customers!A:C,3,)</f>
        <v>Kisumu</v>
      </c>
      <c r="R957" s="10">
        <f>VLOOKUP(OrderDetails!C:C,Inventory!B:F,5,)</f>
        <v>41165</v>
      </c>
      <c r="S957" s="10">
        <f>VLOOKUP(OrderDetails!B:B,Table8[[OrderID]:[DeliveryDays]],5,)</f>
        <v>1</v>
      </c>
    </row>
    <row r="958" spans="1:19" x14ac:dyDescent="0.25">
      <c r="A958" t="s">
        <v>2890</v>
      </c>
      <c r="B958" t="s">
        <v>801</v>
      </c>
      <c r="C958" t="s">
        <v>287</v>
      </c>
      <c r="D958">
        <v>44</v>
      </c>
      <c r="E958">
        <v>319.05</v>
      </c>
      <c r="F958">
        <v>470.86</v>
      </c>
      <c r="G958">
        <v>453.53</v>
      </c>
      <c r="H958">
        <v>19955.32</v>
      </c>
      <c r="I958">
        <v>14038.2</v>
      </c>
      <c r="J958">
        <v>5917.12</v>
      </c>
      <c r="K958">
        <v>0.29649999999999999</v>
      </c>
      <c r="L958" t="str">
        <f>VLOOKUP(C:C,Products!A:B,2,)</f>
        <v>Product 55</v>
      </c>
      <c r="M958" t="str">
        <f>VLOOKUP(C:C,Products!A:C,3,)</f>
        <v>Beverages</v>
      </c>
      <c r="N958" t="str">
        <f>VLOOKUP(B:B,Orders!A:C,3,)</f>
        <v>WH-NRB-001</v>
      </c>
      <c r="O958" s="10" t="str">
        <f>VLOOKUP(B:B,Orders!A:B,2,)</f>
        <v>CUST-000008</v>
      </c>
      <c r="P958" s="10" t="str">
        <f>VLOOKUP(OrderDetails!O:O,Customers!A:B,2,)</f>
        <v>Customer 8</v>
      </c>
      <c r="Q958" s="10" t="str">
        <f>VLOOKUP(O:O,Customers!A:C,3,)</f>
        <v>Mombasa</v>
      </c>
      <c r="R958" s="10">
        <f>VLOOKUP(OrderDetails!C:C,Inventory!B:F,5,)</f>
        <v>62852.85</v>
      </c>
      <c r="S958" s="10">
        <f>VLOOKUP(OrderDetails!B:B,Table8[[OrderID]:[DeliveryDays]],5,)</f>
        <v>1</v>
      </c>
    </row>
    <row r="959" spans="1:19" x14ac:dyDescent="0.25">
      <c r="A959" t="s">
        <v>2891</v>
      </c>
      <c r="B959" t="s">
        <v>877</v>
      </c>
      <c r="C959" t="s">
        <v>193</v>
      </c>
      <c r="D959">
        <v>21</v>
      </c>
      <c r="E959">
        <v>320.5</v>
      </c>
      <c r="F959">
        <v>401.4</v>
      </c>
      <c r="G959">
        <v>423.78</v>
      </c>
      <c r="H959">
        <v>8899.3799999999992</v>
      </c>
      <c r="I959">
        <v>6730.5</v>
      </c>
      <c r="J959">
        <v>2168.88</v>
      </c>
      <c r="K959">
        <v>0.2437</v>
      </c>
      <c r="L959" t="str">
        <f>VLOOKUP(C:C,Products!A:B,2,)</f>
        <v>Product 9</v>
      </c>
      <c r="M959" t="str">
        <f>VLOOKUP(C:C,Products!A:C,3,)</f>
        <v>Beverages</v>
      </c>
      <c r="N959" t="str">
        <f>VLOOKUP(B:B,Orders!A:C,3,)</f>
        <v>WH-NKR-004</v>
      </c>
      <c r="O959" s="10" t="str">
        <f>VLOOKUP(B:B,Orders!A:B,2,)</f>
        <v>CUST-000039</v>
      </c>
      <c r="P959" s="10" t="str">
        <f>VLOOKUP(OrderDetails!O:O,Customers!A:B,2,)</f>
        <v>Customer 39</v>
      </c>
      <c r="Q959" s="10" t="str">
        <f>VLOOKUP(O:O,Customers!A:C,3,)</f>
        <v>Mombasa</v>
      </c>
      <c r="R959" s="10">
        <f>VLOOKUP(OrderDetails!C:C,Inventory!B:F,5,)</f>
        <v>85253</v>
      </c>
      <c r="S959" s="10">
        <f>VLOOKUP(OrderDetails!B:B,Table8[[OrderID]:[DeliveryDays]],5,)</f>
        <v>6</v>
      </c>
    </row>
    <row r="960" spans="1:19" x14ac:dyDescent="0.25">
      <c r="A960" t="s">
        <v>2892</v>
      </c>
      <c r="B960" t="s">
        <v>1441</v>
      </c>
      <c r="C960" t="s">
        <v>335</v>
      </c>
      <c r="D960">
        <v>44</v>
      </c>
      <c r="E960">
        <v>211.31</v>
      </c>
      <c r="F960">
        <v>329.75</v>
      </c>
      <c r="G960">
        <v>331.08</v>
      </c>
      <c r="H960">
        <v>14567.52</v>
      </c>
      <c r="I960">
        <v>9297.64</v>
      </c>
      <c r="J960">
        <v>5269.88</v>
      </c>
      <c r="K960">
        <v>0.36180000000000001</v>
      </c>
      <c r="L960" t="str">
        <f>VLOOKUP(C:C,Products!A:B,2,)</f>
        <v>Product 79</v>
      </c>
      <c r="M960" t="str">
        <f>VLOOKUP(C:C,Products!A:C,3,)</f>
        <v>Snacks</v>
      </c>
      <c r="N960" t="str">
        <f>VLOOKUP(B:B,Orders!A:C,3,)</f>
        <v>WH-KSM-003</v>
      </c>
      <c r="O960" s="10" t="str">
        <f>VLOOKUP(B:B,Orders!A:B,2,)</f>
        <v>CUST-000022</v>
      </c>
      <c r="P960" s="10" t="str">
        <f>VLOOKUP(OrderDetails!O:O,Customers!A:B,2,)</f>
        <v>Customer 22</v>
      </c>
      <c r="Q960" s="10" t="str">
        <f>VLOOKUP(O:O,Customers!A:C,3,)</f>
        <v>Nakuru</v>
      </c>
      <c r="R960" s="10">
        <f>VLOOKUP(OrderDetails!C:C,Inventory!B:F,5,)</f>
        <v>42684.62</v>
      </c>
      <c r="S960" s="10">
        <f>VLOOKUP(OrderDetails!B:B,Table8[[OrderID]:[DeliveryDays]],5,)</f>
        <v>6</v>
      </c>
    </row>
    <row r="961" spans="1:19" x14ac:dyDescent="0.25">
      <c r="A961" t="s">
        <v>2893</v>
      </c>
      <c r="B961" t="s">
        <v>1021</v>
      </c>
      <c r="C961" t="s">
        <v>281</v>
      </c>
      <c r="D961">
        <v>33</v>
      </c>
      <c r="E961">
        <v>398.81</v>
      </c>
      <c r="F961">
        <v>500.83</v>
      </c>
      <c r="G961">
        <v>479.2</v>
      </c>
      <c r="H961">
        <v>15813.6</v>
      </c>
      <c r="I961">
        <v>13160.73</v>
      </c>
      <c r="J961">
        <v>2652.87</v>
      </c>
      <c r="K961">
        <v>0.1678</v>
      </c>
      <c r="L961" t="str">
        <f>VLOOKUP(C:C,Products!A:B,2,)</f>
        <v>Product 52</v>
      </c>
      <c r="M961" t="str">
        <f>VLOOKUP(C:C,Products!A:C,3,)</f>
        <v>Snacks</v>
      </c>
      <c r="N961" t="str">
        <f>VLOOKUP(B:B,Orders!A:C,3,)</f>
        <v>WH-MSA-002</v>
      </c>
      <c r="O961" s="10" t="str">
        <f>VLOOKUP(B:B,Orders!A:B,2,)</f>
        <v>CUST-000049</v>
      </c>
      <c r="P961" s="10" t="str">
        <f>VLOOKUP(OrderDetails!O:O,Customers!A:B,2,)</f>
        <v>Customer 49</v>
      </c>
      <c r="Q961" s="10" t="str">
        <f>VLOOKUP(O:O,Customers!A:C,3,)</f>
        <v>Nairobi</v>
      </c>
      <c r="R961" s="10">
        <f>VLOOKUP(OrderDetails!C:C,Inventory!B:F,5,)</f>
        <v>100101.31</v>
      </c>
      <c r="S961" s="10">
        <f>VLOOKUP(OrderDetails!B:B,Table8[[OrderID]:[DeliveryDays]],5,)</f>
        <v>2</v>
      </c>
    </row>
    <row r="962" spans="1:19" x14ac:dyDescent="0.25">
      <c r="A962" t="s">
        <v>2894</v>
      </c>
      <c r="B962" t="s">
        <v>1629</v>
      </c>
      <c r="C962" t="s">
        <v>176</v>
      </c>
      <c r="D962">
        <v>31</v>
      </c>
      <c r="E962">
        <v>477.82</v>
      </c>
      <c r="F962">
        <v>747.13</v>
      </c>
      <c r="G962">
        <v>727.46</v>
      </c>
      <c r="H962">
        <v>22551.26</v>
      </c>
      <c r="I962">
        <v>14812.42</v>
      </c>
      <c r="J962">
        <v>7738.84</v>
      </c>
      <c r="K962">
        <v>0.34320000000000001</v>
      </c>
      <c r="L962" t="str">
        <f>VLOOKUP(C:C,Products!A:B,2,)</f>
        <v>Product 2</v>
      </c>
      <c r="M962" t="str">
        <f>VLOOKUP(C:C,Products!A:C,3,)</f>
        <v>Household</v>
      </c>
      <c r="N962" t="str">
        <f>VLOOKUP(B:B,Orders!A:C,3,)</f>
        <v>WH-NRB-001</v>
      </c>
      <c r="O962" s="10" t="str">
        <f>VLOOKUP(B:B,Orders!A:B,2,)</f>
        <v>CUST-000074</v>
      </c>
      <c r="P962" s="10" t="str">
        <f>VLOOKUP(OrderDetails!O:O,Customers!A:B,2,)</f>
        <v>Customer 74</v>
      </c>
      <c r="Q962" s="10" t="str">
        <f>VLOOKUP(O:O,Customers!A:C,3,)</f>
        <v>Mombasa</v>
      </c>
      <c r="R962" s="10">
        <f>VLOOKUP(OrderDetails!C:C,Inventory!B:F,5,)</f>
        <v>45392.9</v>
      </c>
      <c r="S962" s="10">
        <f>VLOOKUP(OrderDetails!B:B,Table8[[OrderID]:[DeliveryDays]],5,)</f>
        <v>4</v>
      </c>
    </row>
    <row r="963" spans="1:19" x14ac:dyDescent="0.25">
      <c r="A963" t="s">
        <v>2895</v>
      </c>
      <c r="B963" t="s">
        <v>1660</v>
      </c>
      <c r="C963" t="s">
        <v>227</v>
      </c>
      <c r="D963">
        <v>5</v>
      </c>
      <c r="E963">
        <v>255.23</v>
      </c>
      <c r="F963">
        <v>344.48</v>
      </c>
      <c r="G963">
        <v>334.35</v>
      </c>
      <c r="H963">
        <v>1671.75</v>
      </c>
      <c r="I963">
        <v>1276.1500000000001</v>
      </c>
      <c r="J963">
        <v>395.6</v>
      </c>
      <c r="K963">
        <v>0.2366</v>
      </c>
      <c r="L963" t="str">
        <f>VLOOKUP(C:C,Products!A:B,2,)</f>
        <v>Product 25</v>
      </c>
      <c r="M963" t="str">
        <f>VLOOKUP(C:C,Products!A:C,3,)</f>
        <v>Dairy</v>
      </c>
      <c r="N963" t="str">
        <f>VLOOKUP(B:B,Orders!A:C,3,)</f>
        <v>WH-NRB-001</v>
      </c>
      <c r="O963" s="10" t="str">
        <f>VLOOKUP(B:B,Orders!A:B,2,)</f>
        <v>CUST-000012</v>
      </c>
      <c r="P963" s="10" t="str">
        <f>VLOOKUP(OrderDetails!O:O,Customers!A:B,2,)</f>
        <v>Customer 12</v>
      </c>
      <c r="Q963" s="10" t="str">
        <f>VLOOKUP(O:O,Customers!A:C,3,)</f>
        <v>Eldoret</v>
      </c>
      <c r="R963" s="10">
        <f>VLOOKUP(OrderDetails!C:C,Inventory!B:F,5,)</f>
        <v>118937.18</v>
      </c>
      <c r="S963" s="10">
        <f>VLOOKUP(OrderDetails!B:B,Table8[[OrderID]:[DeliveryDays]],5,)</f>
        <v>4</v>
      </c>
    </row>
    <row r="964" spans="1:19" x14ac:dyDescent="0.25">
      <c r="A964" t="s">
        <v>2896</v>
      </c>
      <c r="B964" t="s">
        <v>926</v>
      </c>
      <c r="C964" t="s">
        <v>202</v>
      </c>
      <c r="D964">
        <v>38</v>
      </c>
      <c r="E964">
        <v>424.6</v>
      </c>
      <c r="F964">
        <v>548.55999999999995</v>
      </c>
      <c r="G964">
        <v>569.61</v>
      </c>
      <c r="H964">
        <v>21645.18</v>
      </c>
      <c r="I964">
        <v>16134.8</v>
      </c>
      <c r="J964">
        <v>5510.38</v>
      </c>
      <c r="K964">
        <v>0.25459999999999999</v>
      </c>
      <c r="L964" t="str">
        <f>VLOOKUP(C:C,Products!A:B,2,)</f>
        <v>Product 13</v>
      </c>
      <c r="M964" t="str">
        <f>VLOOKUP(C:C,Products!A:C,3,)</f>
        <v>Household</v>
      </c>
      <c r="N964" t="str">
        <f>VLOOKUP(B:B,Orders!A:C,3,)</f>
        <v>WH-KSM-003</v>
      </c>
      <c r="O964" s="10" t="str">
        <f>VLOOKUP(B:B,Orders!A:B,2,)</f>
        <v>CUST-000005</v>
      </c>
      <c r="P964" s="10" t="str">
        <f>VLOOKUP(OrderDetails!O:O,Customers!A:B,2,)</f>
        <v>Customer 5</v>
      </c>
      <c r="Q964" s="10" t="str">
        <f>VLOOKUP(O:O,Customers!A:C,3,)</f>
        <v>Eldoret</v>
      </c>
      <c r="R964" s="10">
        <f>VLOOKUP(OrderDetails!C:C,Inventory!B:F,5,)</f>
        <v>195740.6</v>
      </c>
      <c r="S964" s="10">
        <f>VLOOKUP(OrderDetails!B:B,Table8[[OrderID]:[DeliveryDays]],5,)</f>
        <v>1</v>
      </c>
    </row>
    <row r="965" spans="1:19" x14ac:dyDescent="0.25">
      <c r="A965" t="s">
        <v>2897</v>
      </c>
      <c r="B965" t="s">
        <v>890</v>
      </c>
      <c r="C965" t="s">
        <v>373</v>
      </c>
      <c r="D965">
        <v>8</v>
      </c>
      <c r="E965">
        <v>242.39</v>
      </c>
      <c r="F965">
        <v>366.32</v>
      </c>
      <c r="G965">
        <v>397.35</v>
      </c>
      <c r="H965">
        <v>3178.8</v>
      </c>
      <c r="I965">
        <v>1939.12</v>
      </c>
      <c r="J965">
        <v>1239.68</v>
      </c>
      <c r="K965">
        <v>0.39</v>
      </c>
      <c r="L965" t="str">
        <f>VLOOKUP(C:C,Products!A:B,2,)</f>
        <v>Product 98</v>
      </c>
      <c r="M965" t="str">
        <f>VLOOKUP(C:C,Products!A:C,3,)</f>
        <v>Household</v>
      </c>
      <c r="N965" t="str">
        <f>VLOOKUP(B:B,Orders!A:C,3,)</f>
        <v>WH-NKR-004</v>
      </c>
      <c r="O965" s="10" t="str">
        <f>VLOOKUP(B:B,Orders!A:B,2,)</f>
        <v>CUST-000051</v>
      </c>
      <c r="P965" s="10" t="str">
        <f>VLOOKUP(OrderDetails!O:O,Customers!A:B,2,)</f>
        <v>Customer 51</v>
      </c>
      <c r="Q965" s="10" t="str">
        <f>VLOOKUP(O:O,Customers!A:C,3,)</f>
        <v>Kisumu</v>
      </c>
      <c r="R965" s="10">
        <f>VLOOKUP(OrderDetails!C:C,Inventory!B:F,5,)</f>
        <v>16724.91</v>
      </c>
      <c r="S965" s="10">
        <f>VLOOKUP(OrderDetails!B:B,Table8[[OrderID]:[DeliveryDays]],5,)</f>
        <v>4</v>
      </c>
    </row>
    <row r="966" spans="1:19" x14ac:dyDescent="0.25">
      <c r="A966" t="s">
        <v>2898</v>
      </c>
      <c r="B966" t="s">
        <v>1574</v>
      </c>
      <c r="C966" t="s">
        <v>279</v>
      </c>
      <c r="D966">
        <v>28</v>
      </c>
      <c r="E966">
        <v>486.31</v>
      </c>
      <c r="F966">
        <v>723.21</v>
      </c>
      <c r="G966">
        <v>773.08</v>
      </c>
      <c r="H966">
        <v>21646.240000000002</v>
      </c>
      <c r="I966">
        <v>13616.68</v>
      </c>
      <c r="J966">
        <v>8029.56</v>
      </c>
      <c r="K966">
        <v>0.37090000000000001</v>
      </c>
      <c r="L966" t="str">
        <f>VLOOKUP(C:C,Products!A:B,2,)</f>
        <v>Product 51</v>
      </c>
      <c r="M966" t="str">
        <f>VLOOKUP(C:C,Products!A:C,3,)</f>
        <v>Beverages</v>
      </c>
      <c r="N966" t="str">
        <f>VLOOKUP(B:B,Orders!A:C,3,)</f>
        <v>WH-NKR-004</v>
      </c>
      <c r="O966" s="10" t="str">
        <f>VLOOKUP(B:B,Orders!A:B,2,)</f>
        <v>CUST-000038</v>
      </c>
      <c r="P966" s="10" t="str">
        <f>VLOOKUP(OrderDetails!O:O,Customers!A:B,2,)</f>
        <v>Customer 38</v>
      </c>
      <c r="Q966" s="10" t="str">
        <f>VLOOKUP(O:O,Customers!A:C,3,)</f>
        <v>Nakuru</v>
      </c>
      <c r="R966" s="10">
        <f>VLOOKUP(OrderDetails!C:C,Inventory!B:F,5,)</f>
        <v>231969.87</v>
      </c>
      <c r="S966" s="10">
        <f>VLOOKUP(OrderDetails!B:B,Table8[[OrderID]:[DeliveryDays]],5,)</f>
        <v>1</v>
      </c>
    </row>
    <row r="967" spans="1:19" x14ac:dyDescent="0.25">
      <c r="A967" t="s">
        <v>2899</v>
      </c>
      <c r="B967" t="s">
        <v>539</v>
      </c>
      <c r="C967" t="s">
        <v>293</v>
      </c>
      <c r="D967">
        <v>25</v>
      </c>
      <c r="E967">
        <v>138.19</v>
      </c>
      <c r="F967">
        <v>191.44</v>
      </c>
      <c r="G967">
        <v>197.56</v>
      </c>
      <c r="H967">
        <v>4939</v>
      </c>
      <c r="I967">
        <v>3454.75</v>
      </c>
      <c r="J967">
        <v>1484.25</v>
      </c>
      <c r="K967">
        <v>0.30049999999999999</v>
      </c>
      <c r="L967" t="str">
        <f>VLOOKUP(C:C,Products!A:B,2,)</f>
        <v>Product 58</v>
      </c>
      <c r="M967" t="str">
        <f>VLOOKUP(C:C,Products!A:C,3,)</f>
        <v>Snacks</v>
      </c>
      <c r="N967" t="str">
        <f>VLOOKUP(B:B,Orders!A:C,3,)</f>
        <v>WH-MSA-002</v>
      </c>
      <c r="O967" s="10" t="str">
        <f>VLOOKUP(B:B,Orders!A:B,2,)</f>
        <v>CUST-000047</v>
      </c>
      <c r="P967" s="10" t="str">
        <f>VLOOKUP(OrderDetails!O:O,Customers!A:B,2,)</f>
        <v>Customer 47</v>
      </c>
      <c r="Q967" s="10" t="str">
        <f>VLOOKUP(O:O,Customers!A:C,3,)</f>
        <v>Nakuru</v>
      </c>
      <c r="R967" s="10">
        <f>VLOOKUP(OrderDetails!C:C,Inventory!B:F,5,)</f>
        <v>14233.57</v>
      </c>
      <c r="S967" s="10">
        <f>VLOOKUP(OrderDetails!B:B,Table8[[OrderID]:[DeliveryDays]],5,)</f>
        <v>3</v>
      </c>
    </row>
    <row r="968" spans="1:19" x14ac:dyDescent="0.25">
      <c r="A968" t="s">
        <v>2900</v>
      </c>
      <c r="B968" t="s">
        <v>1462</v>
      </c>
      <c r="C968" t="s">
        <v>245</v>
      </c>
      <c r="D968">
        <v>37</v>
      </c>
      <c r="E968">
        <v>477</v>
      </c>
      <c r="F968">
        <v>677.96</v>
      </c>
      <c r="G968">
        <v>686.99</v>
      </c>
      <c r="H968">
        <v>25418.63</v>
      </c>
      <c r="I968">
        <v>17649</v>
      </c>
      <c r="J968">
        <v>7769.63</v>
      </c>
      <c r="K968">
        <v>0.30570000000000003</v>
      </c>
      <c r="L968" t="str">
        <f>VLOOKUP(C:C,Products!A:B,2,)</f>
        <v>Product 34</v>
      </c>
      <c r="M968" t="str">
        <f>VLOOKUP(C:C,Products!A:C,3,)</f>
        <v>Dairy</v>
      </c>
      <c r="N968" t="str">
        <f>VLOOKUP(B:B,Orders!A:C,3,)</f>
        <v>WH-NRB-001</v>
      </c>
      <c r="O968" s="10" t="str">
        <f>VLOOKUP(B:B,Orders!A:B,2,)</f>
        <v>CUST-000046</v>
      </c>
      <c r="P968" s="10" t="str">
        <f>VLOOKUP(OrderDetails!O:O,Customers!A:B,2,)</f>
        <v>Customer 46</v>
      </c>
      <c r="Q968" s="10" t="str">
        <f>VLOOKUP(O:O,Customers!A:C,3,)</f>
        <v>Kisumu</v>
      </c>
      <c r="R968" s="10">
        <f>VLOOKUP(OrderDetails!C:C,Inventory!B:F,5,)</f>
        <v>187461</v>
      </c>
      <c r="S968" s="10">
        <f>VLOOKUP(OrderDetails!B:B,Table8[[OrderID]:[DeliveryDays]],5,)</f>
        <v>4</v>
      </c>
    </row>
    <row r="969" spans="1:19" x14ac:dyDescent="0.25">
      <c r="A969" t="s">
        <v>2901</v>
      </c>
      <c r="B969" t="s">
        <v>1576</v>
      </c>
      <c r="C969" t="s">
        <v>247</v>
      </c>
      <c r="D969">
        <v>11</v>
      </c>
      <c r="E969">
        <v>484.53</v>
      </c>
      <c r="F969">
        <v>772.81</v>
      </c>
      <c r="G969">
        <v>805.89</v>
      </c>
      <c r="H969">
        <v>8864.7900000000009</v>
      </c>
      <c r="I969">
        <v>5329.83</v>
      </c>
      <c r="J969">
        <v>3534.96</v>
      </c>
      <c r="K969">
        <v>0.39879999999999999</v>
      </c>
      <c r="L969" t="str">
        <f>VLOOKUP(C:C,Products!A:B,2,)</f>
        <v>Product 35</v>
      </c>
      <c r="M969" t="str">
        <f>VLOOKUP(C:C,Products!A:C,3,)</f>
        <v>Dairy</v>
      </c>
      <c r="N969" t="str">
        <f>VLOOKUP(B:B,Orders!A:C,3,)</f>
        <v>WH-MSA-002</v>
      </c>
      <c r="O969" s="10" t="str">
        <f>VLOOKUP(B:B,Orders!A:B,2,)</f>
        <v>CUST-000015</v>
      </c>
      <c r="P969" s="10" t="str">
        <f>VLOOKUP(OrderDetails!O:O,Customers!A:B,2,)</f>
        <v>Customer 15</v>
      </c>
      <c r="Q969" s="10" t="str">
        <f>VLOOKUP(O:O,Customers!A:C,3,)</f>
        <v>Nairobi</v>
      </c>
      <c r="R969" s="10">
        <f>VLOOKUP(OrderDetails!C:C,Inventory!B:F,5,)</f>
        <v>63957.96</v>
      </c>
      <c r="S969" s="10">
        <f>VLOOKUP(OrderDetails!B:B,Table8[[OrderID]:[DeliveryDays]],5,)</f>
        <v>4</v>
      </c>
    </row>
    <row r="970" spans="1:19" x14ac:dyDescent="0.25">
      <c r="A970" t="s">
        <v>2902</v>
      </c>
      <c r="B970" t="s">
        <v>757</v>
      </c>
      <c r="C970" t="s">
        <v>381</v>
      </c>
      <c r="D970">
        <v>5</v>
      </c>
      <c r="E970">
        <v>336.38</v>
      </c>
      <c r="F970">
        <v>487.38</v>
      </c>
      <c r="G970">
        <v>495.46</v>
      </c>
      <c r="H970">
        <v>2477.3000000000002</v>
      </c>
      <c r="I970">
        <v>1681.9</v>
      </c>
      <c r="J970">
        <v>795.4</v>
      </c>
      <c r="K970">
        <v>0.3211</v>
      </c>
      <c r="L970" t="str">
        <f>VLOOKUP(C:C,Products!A:B,2,)</f>
        <v>Product 102</v>
      </c>
      <c r="M970" t="str">
        <f>VLOOKUP(C:C,Products!A:C,3,)</f>
        <v>Snacks</v>
      </c>
      <c r="N970" t="str">
        <f>VLOOKUP(B:B,Orders!A:C,3,)</f>
        <v>WH-NKR-004</v>
      </c>
      <c r="O970" s="10" t="str">
        <f>VLOOKUP(B:B,Orders!A:B,2,)</f>
        <v>CUST-000018</v>
      </c>
      <c r="P970" s="10" t="str">
        <f>VLOOKUP(OrderDetails!O:O,Customers!A:B,2,)</f>
        <v>Customer 18</v>
      </c>
      <c r="Q970" s="10" t="str">
        <f>VLOOKUP(O:O,Customers!A:C,3,)</f>
        <v>Nakuru</v>
      </c>
      <c r="R970" s="10">
        <f>VLOOKUP(OrderDetails!C:C,Inventory!B:F,5,)</f>
        <v>161462.39999999999</v>
      </c>
      <c r="S970" s="10">
        <f>VLOOKUP(OrderDetails!B:B,Table8[[OrderID]:[DeliveryDays]],5,)</f>
        <v>2</v>
      </c>
    </row>
    <row r="971" spans="1:19" x14ac:dyDescent="0.25">
      <c r="A971" t="s">
        <v>2903</v>
      </c>
      <c r="B971" t="s">
        <v>1733</v>
      </c>
      <c r="C971" t="s">
        <v>179</v>
      </c>
      <c r="D971">
        <v>45</v>
      </c>
      <c r="E971">
        <v>379.4</v>
      </c>
      <c r="F971">
        <v>516.48</v>
      </c>
      <c r="G971">
        <v>509.72</v>
      </c>
      <c r="H971">
        <v>22937.4</v>
      </c>
      <c r="I971">
        <v>17073</v>
      </c>
      <c r="J971">
        <v>5864.4</v>
      </c>
      <c r="K971">
        <v>0.25569999999999998</v>
      </c>
      <c r="L971" t="str">
        <f>VLOOKUP(C:C,Products!A:B,2,)</f>
        <v>Product 3</v>
      </c>
      <c r="M971" t="str">
        <f>VLOOKUP(C:C,Products!A:C,3,)</f>
        <v>Frozen</v>
      </c>
      <c r="N971" t="str">
        <f>VLOOKUP(B:B,Orders!A:C,3,)</f>
        <v>WH-NKR-004</v>
      </c>
      <c r="O971" s="10" t="str">
        <f>VLOOKUP(B:B,Orders!A:B,2,)</f>
        <v>CUST-000001</v>
      </c>
      <c r="P971" s="10" t="str">
        <f>VLOOKUP(OrderDetails!O:O,Customers!A:B,2,)</f>
        <v>Customer 1</v>
      </c>
      <c r="Q971" s="10" t="str">
        <f>VLOOKUP(O:O,Customers!A:C,3,)</f>
        <v>Eldoret</v>
      </c>
      <c r="R971" s="10">
        <f>VLOOKUP(OrderDetails!C:C,Inventory!B:F,5,)</f>
        <v>53874.8</v>
      </c>
      <c r="S971" s="10">
        <f>VLOOKUP(OrderDetails!B:B,Table8[[OrderID]:[DeliveryDays]],5,)</f>
        <v>5</v>
      </c>
    </row>
    <row r="972" spans="1:19" x14ac:dyDescent="0.25">
      <c r="A972" t="s">
        <v>2904</v>
      </c>
      <c r="B972" t="s">
        <v>566</v>
      </c>
      <c r="C972" t="s">
        <v>389</v>
      </c>
      <c r="D972">
        <v>7</v>
      </c>
      <c r="E972">
        <v>162.18</v>
      </c>
      <c r="F972">
        <v>216.57</v>
      </c>
      <c r="G972">
        <v>227.81</v>
      </c>
      <c r="H972">
        <v>1594.67</v>
      </c>
      <c r="I972">
        <v>1135.26</v>
      </c>
      <c r="J972">
        <v>459.41</v>
      </c>
      <c r="K972">
        <v>0.28810000000000002</v>
      </c>
      <c r="L972" t="str">
        <f>VLOOKUP(C:C,Products!A:B,2,)</f>
        <v>Product 106</v>
      </c>
      <c r="M972" t="str">
        <f>VLOOKUP(C:C,Products!A:C,3,)</f>
        <v>Dairy</v>
      </c>
      <c r="N972" t="str">
        <f>VLOOKUP(B:B,Orders!A:C,3,)</f>
        <v>WH-NKR-004</v>
      </c>
      <c r="O972" s="10" t="str">
        <f>VLOOKUP(B:B,Orders!A:B,2,)</f>
        <v>CUST-000008</v>
      </c>
      <c r="P972" s="10" t="str">
        <f>VLOOKUP(OrderDetails!O:O,Customers!A:B,2,)</f>
        <v>Customer 8</v>
      </c>
      <c r="Q972" s="10" t="str">
        <f>VLOOKUP(O:O,Customers!A:C,3,)</f>
        <v>Mombasa</v>
      </c>
      <c r="R972" s="10">
        <f>VLOOKUP(OrderDetails!C:C,Inventory!B:F,5,)</f>
        <v>37950.120000000003</v>
      </c>
      <c r="S972" s="10">
        <f>VLOOKUP(OrderDetails!B:B,Table8[[OrderID]:[DeliveryDays]],5,)</f>
        <v>2</v>
      </c>
    </row>
    <row r="973" spans="1:19" x14ac:dyDescent="0.25">
      <c r="A973" t="s">
        <v>2905</v>
      </c>
      <c r="B973" t="s">
        <v>1851</v>
      </c>
      <c r="C973" t="s">
        <v>417</v>
      </c>
      <c r="D973">
        <v>48</v>
      </c>
      <c r="E973">
        <v>292.7</v>
      </c>
      <c r="F973">
        <v>384.02</v>
      </c>
      <c r="G973">
        <v>415.12</v>
      </c>
      <c r="H973">
        <v>19925.759999999998</v>
      </c>
      <c r="I973">
        <v>14049.6</v>
      </c>
      <c r="J973">
        <v>5876.16</v>
      </c>
      <c r="K973">
        <v>0.2949</v>
      </c>
      <c r="L973" t="str">
        <f>VLOOKUP(C:C,Products!A:B,2,)</f>
        <v>Product 120</v>
      </c>
      <c r="M973" t="str">
        <f>VLOOKUP(C:C,Products!A:C,3,)</f>
        <v>Frozen</v>
      </c>
      <c r="N973" t="str">
        <f>VLOOKUP(B:B,Orders!A:C,3,)</f>
        <v>WH-MSA-002</v>
      </c>
      <c r="O973" s="10" t="str">
        <f>VLOOKUP(B:B,Orders!A:B,2,)</f>
        <v>CUST-000046</v>
      </c>
      <c r="P973" s="10" t="str">
        <f>VLOOKUP(OrderDetails!O:O,Customers!A:B,2,)</f>
        <v>Customer 46</v>
      </c>
      <c r="Q973" s="10" t="str">
        <f>VLOOKUP(O:O,Customers!A:C,3,)</f>
        <v>Kisumu</v>
      </c>
      <c r="R973" s="10">
        <f>VLOOKUP(OrderDetails!C:C,Inventory!B:F,5,)</f>
        <v>76980.100000000006</v>
      </c>
      <c r="S973" s="10">
        <f>VLOOKUP(OrderDetails!B:B,Table8[[OrderID]:[DeliveryDays]],5,)</f>
        <v>2</v>
      </c>
    </row>
    <row r="974" spans="1:19" x14ac:dyDescent="0.25">
      <c r="A974" t="s">
        <v>2906</v>
      </c>
      <c r="B974" t="s">
        <v>1328</v>
      </c>
      <c r="C974" t="s">
        <v>295</v>
      </c>
      <c r="D974">
        <v>19</v>
      </c>
      <c r="E974">
        <v>70.349999999999994</v>
      </c>
      <c r="F974">
        <v>111</v>
      </c>
      <c r="G974">
        <v>111.66</v>
      </c>
      <c r="H974">
        <v>2121.54</v>
      </c>
      <c r="I974">
        <v>1336.65</v>
      </c>
      <c r="J974">
        <v>784.89</v>
      </c>
      <c r="K974">
        <v>0.37</v>
      </c>
      <c r="L974" t="str">
        <f>VLOOKUP(C:C,Products!A:B,2,)</f>
        <v>Product 59</v>
      </c>
      <c r="M974" t="str">
        <f>VLOOKUP(C:C,Products!A:C,3,)</f>
        <v>Produce</v>
      </c>
      <c r="N974" t="str">
        <f>VLOOKUP(B:B,Orders!A:C,3,)</f>
        <v>WH-KSM-003</v>
      </c>
      <c r="O974" s="10" t="str">
        <f>VLOOKUP(B:B,Orders!A:B,2,)</f>
        <v>CUST-000061</v>
      </c>
      <c r="P974" s="10" t="str">
        <f>VLOOKUP(OrderDetails!O:O,Customers!A:B,2,)</f>
        <v>Customer 61</v>
      </c>
      <c r="Q974" s="10" t="str">
        <f>VLOOKUP(O:O,Customers!A:C,3,)</f>
        <v>Eldoret</v>
      </c>
      <c r="R974" s="10">
        <f>VLOOKUP(OrderDetails!C:C,Inventory!B:F,5,)</f>
        <v>22441.65</v>
      </c>
      <c r="S974" s="10">
        <f>VLOOKUP(OrderDetails!B:B,Table8[[OrderID]:[DeliveryDays]],5,)</f>
        <v>4</v>
      </c>
    </row>
    <row r="975" spans="1:19" x14ac:dyDescent="0.25">
      <c r="A975" t="s">
        <v>2907</v>
      </c>
      <c r="B975" t="s">
        <v>1547</v>
      </c>
      <c r="C975" t="s">
        <v>317</v>
      </c>
      <c r="D975">
        <v>35</v>
      </c>
      <c r="E975">
        <v>494.1</v>
      </c>
      <c r="F975">
        <v>659.45</v>
      </c>
      <c r="G975">
        <v>709.72</v>
      </c>
      <c r="H975">
        <v>24840.2</v>
      </c>
      <c r="I975">
        <v>17293.5</v>
      </c>
      <c r="J975">
        <v>7546.7</v>
      </c>
      <c r="K975">
        <v>0.30380000000000001</v>
      </c>
      <c r="L975" t="str">
        <f>VLOOKUP(C:C,Products!A:B,2,)</f>
        <v>Product 70</v>
      </c>
      <c r="M975" t="str">
        <f>VLOOKUP(C:C,Products!A:C,3,)</f>
        <v>Dairy</v>
      </c>
      <c r="N975" t="str">
        <f>VLOOKUP(B:B,Orders!A:C,3,)</f>
        <v>WH-MSA-002</v>
      </c>
      <c r="O975" s="10" t="str">
        <f>VLOOKUP(B:B,Orders!A:B,2,)</f>
        <v>CUST-000033</v>
      </c>
      <c r="P975" s="10" t="str">
        <f>VLOOKUP(OrderDetails!O:O,Customers!A:B,2,)</f>
        <v>Customer 33</v>
      </c>
      <c r="Q975" s="10" t="str">
        <f>VLOOKUP(O:O,Customers!A:C,3,)</f>
        <v>Kisumu</v>
      </c>
      <c r="R975" s="10">
        <f>VLOOKUP(OrderDetails!C:C,Inventory!B:F,5,)</f>
        <v>214439.4</v>
      </c>
      <c r="S975" s="10">
        <f>VLOOKUP(OrderDetails!B:B,Table8[[OrderID]:[DeliveryDays]],5,)</f>
        <v>2</v>
      </c>
    </row>
    <row r="976" spans="1:19" x14ac:dyDescent="0.25">
      <c r="A976" t="s">
        <v>2908</v>
      </c>
      <c r="B976" t="s">
        <v>943</v>
      </c>
      <c r="C976" t="s">
        <v>415</v>
      </c>
      <c r="D976">
        <v>20</v>
      </c>
      <c r="E976">
        <v>451.65</v>
      </c>
      <c r="F976">
        <v>666.6</v>
      </c>
      <c r="G976">
        <v>676.37</v>
      </c>
      <c r="H976">
        <v>13527.4</v>
      </c>
      <c r="I976">
        <v>9033</v>
      </c>
      <c r="J976">
        <v>4494.3999999999996</v>
      </c>
      <c r="K976">
        <v>0.3322</v>
      </c>
      <c r="L976" t="str">
        <f>VLOOKUP(C:C,Products!A:B,2,)</f>
        <v>Product 119</v>
      </c>
      <c r="M976" t="str">
        <f>VLOOKUP(C:C,Products!A:C,3,)</f>
        <v>Beverages</v>
      </c>
      <c r="N976" t="str">
        <f>VLOOKUP(B:B,Orders!A:C,3,)</f>
        <v>WH-NRB-001</v>
      </c>
      <c r="O976" s="10" t="str">
        <f>VLOOKUP(B:B,Orders!A:B,2,)</f>
        <v>CUST-000038</v>
      </c>
      <c r="P976" s="10" t="str">
        <f>VLOOKUP(OrderDetails!O:O,Customers!A:B,2,)</f>
        <v>Customer 38</v>
      </c>
      <c r="Q976" s="10" t="str">
        <f>VLOOKUP(O:O,Customers!A:C,3,)</f>
        <v>Nakuru</v>
      </c>
      <c r="R976" s="10">
        <f>VLOOKUP(OrderDetails!C:C,Inventory!B:F,5,)</f>
        <v>148592.85</v>
      </c>
      <c r="S976" s="10">
        <f>VLOOKUP(OrderDetails!B:B,Table8[[OrderID]:[DeliveryDays]],5,)</f>
        <v>3</v>
      </c>
    </row>
    <row r="977" spans="1:19" x14ac:dyDescent="0.25">
      <c r="A977" t="s">
        <v>2909</v>
      </c>
      <c r="B977" t="s">
        <v>995</v>
      </c>
      <c r="C977" t="s">
        <v>273</v>
      </c>
      <c r="D977">
        <v>14</v>
      </c>
      <c r="E977">
        <v>284.02999999999997</v>
      </c>
      <c r="F977">
        <v>373.58</v>
      </c>
      <c r="G977">
        <v>377.39</v>
      </c>
      <c r="H977">
        <v>5283.46</v>
      </c>
      <c r="I977">
        <v>3976.42</v>
      </c>
      <c r="J977">
        <v>1307.04</v>
      </c>
      <c r="K977">
        <v>0.24740000000000001</v>
      </c>
      <c r="L977" t="str">
        <f>VLOOKUP(C:C,Products!A:B,2,)</f>
        <v>Product 48</v>
      </c>
      <c r="M977" t="str">
        <f>VLOOKUP(C:C,Products!A:C,3,)</f>
        <v>Frozen</v>
      </c>
      <c r="N977" t="str">
        <f>VLOOKUP(B:B,Orders!A:C,3,)</f>
        <v>WH-MSA-002</v>
      </c>
      <c r="O977" s="10" t="str">
        <f>VLOOKUP(B:B,Orders!A:B,2,)</f>
        <v>CUST-000002</v>
      </c>
      <c r="P977" s="10" t="str">
        <f>VLOOKUP(OrderDetails!O:O,Customers!A:B,2,)</f>
        <v>Customer 2</v>
      </c>
      <c r="Q977" s="10" t="str">
        <f>VLOOKUP(O:O,Customers!A:C,3,)</f>
        <v>Nairobi</v>
      </c>
      <c r="R977" s="10">
        <f>VLOOKUP(OrderDetails!C:C,Inventory!B:F,5,)</f>
        <v>40900.32</v>
      </c>
      <c r="S977" s="10">
        <f>VLOOKUP(OrderDetails!B:B,Table8[[OrderID]:[DeliveryDays]],5,)</f>
        <v>5</v>
      </c>
    </row>
    <row r="978" spans="1:19" x14ac:dyDescent="0.25">
      <c r="A978" t="s">
        <v>2910</v>
      </c>
      <c r="B978" t="s">
        <v>1272</v>
      </c>
      <c r="C978" t="s">
        <v>305</v>
      </c>
      <c r="D978">
        <v>33</v>
      </c>
      <c r="E978">
        <v>210.54</v>
      </c>
      <c r="F978">
        <v>327.83</v>
      </c>
      <c r="G978">
        <v>312.83</v>
      </c>
      <c r="H978">
        <v>10323.39</v>
      </c>
      <c r="I978">
        <v>6947.82</v>
      </c>
      <c r="J978">
        <v>3375.57</v>
      </c>
      <c r="K978">
        <v>0.32700000000000001</v>
      </c>
      <c r="L978" t="str">
        <f>VLOOKUP(C:C,Products!A:B,2,)</f>
        <v>Product 64</v>
      </c>
      <c r="M978" t="str">
        <f>VLOOKUP(C:C,Products!A:C,3,)</f>
        <v>Produce</v>
      </c>
      <c r="N978" t="str">
        <f>VLOOKUP(B:B,Orders!A:C,3,)</f>
        <v>WH-NRB-001</v>
      </c>
      <c r="O978" s="10" t="str">
        <f>VLOOKUP(B:B,Orders!A:B,2,)</f>
        <v>CUST-000030</v>
      </c>
      <c r="P978" s="10" t="str">
        <f>VLOOKUP(OrderDetails!O:O,Customers!A:B,2,)</f>
        <v>Customer 30</v>
      </c>
      <c r="Q978" s="10" t="str">
        <f>VLOOKUP(O:O,Customers!A:C,3,)</f>
        <v>Nakuru</v>
      </c>
      <c r="R978" s="10">
        <f>VLOOKUP(OrderDetails!C:C,Inventory!B:F,5,)</f>
        <v>34528.559999999998</v>
      </c>
      <c r="S978" s="10">
        <f>VLOOKUP(OrderDetails!B:B,Table8[[OrderID]:[DeliveryDays]],5,)</f>
        <v>3</v>
      </c>
    </row>
    <row r="979" spans="1:19" x14ac:dyDescent="0.25">
      <c r="A979" t="s">
        <v>2911</v>
      </c>
      <c r="B979" t="s">
        <v>1519</v>
      </c>
      <c r="C979" t="s">
        <v>403</v>
      </c>
      <c r="D979">
        <v>10</v>
      </c>
      <c r="E979">
        <v>468.36</v>
      </c>
      <c r="F979">
        <v>680.02</v>
      </c>
      <c r="G979">
        <v>716.94</v>
      </c>
      <c r="H979">
        <v>7169.4</v>
      </c>
      <c r="I979">
        <v>4683.6000000000004</v>
      </c>
      <c r="J979">
        <v>2485.8000000000002</v>
      </c>
      <c r="K979">
        <v>0.34670000000000001</v>
      </c>
      <c r="L979" t="str">
        <f>VLOOKUP(C:C,Products!A:B,2,)</f>
        <v>Product 113</v>
      </c>
      <c r="M979" t="str">
        <f>VLOOKUP(C:C,Products!A:C,3,)</f>
        <v>Dairy</v>
      </c>
      <c r="N979" t="str">
        <f>VLOOKUP(B:B,Orders!A:C,3,)</f>
        <v>WH-NKR-004</v>
      </c>
      <c r="O979" s="10" t="str">
        <f>VLOOKUP(B:B,Orders!A:B,2,)</f>
        <v>CUST-000024</v>
      </c>
      <c r="P979" s="10" t="str">
        <f>VLOOKUP(OrderDetails!O:O,Customers!A:B,2,)</f>
        <v>Customer 24</v>
      </c>
      <c r="Q979" s="10" t="str">
        <f>VLOOKUP(O:O,Customers!A:C,3,)</f>
        <v>Eldoret</v>
      </c>
      <c r="R979" s="10">
        <f>VLOOKUP(OrderDetails!C:C,Inventory!B:F,5,)</f>
        <v>110064.6</v>
      </c>
      <c r="S979" s="10">
        <f>VLOOKUP(OrderDetails!B:B,Table8[[OrderID]:[DeliveryDays]],5,)</f>
        <v>2</v>
      </c>
    </row>
    <row r="980" spans="1:19" x14ac:dyDescent="0.25">
      <c r="A980" t="s">
        <v>2912</v>
      </c>
      <c r="B980" t="s">
        <v>544</v>
      </c>
      <c r="C980" t="s">
        <v>214</v>
      </c>
      <c r="D980">
        <v>33</v>
      </c>
      <c r="E980">
        <v>244.38</v>
      </c>
      <c r="F980">
        <v>336.58</v>
      </c>
      <c r="G980">
        <v>360.52</v>
      </c>
      <c r="H980">
        <v>11897.16</v>
      </c>
      <c r="I980">
        <v>8064.54</v>
      </c>
      <c r="J980">
        <v>3832.62</v>
      </c>
      <c r="K980">
        <v>0.3221</v>
      </c>
      <c r="L980" t="str">
        <f>VLOOKUP(C:C,Products!A:B,2,)</f>
        <v>Product 19</v>
      </c>
      <c r="M980" t="str">
        <f>VLOOKUP(C:C,Products!A:C,3,)</f>
        <v>Frozen</v>
      </c>
      <c r="N980" t="str">
        <f>VLOOKUP(B:B,Orders!A:C,3,)</f>
        <v>WH-KSM-003</v>
      </c>
      <c r="O980" s="10" t="str">
        <f>VLOOKUP(B:B,Orders!A:B,2,)</f>
        <v>CUST-000019</v>
      </c>
      <c r="P980" s="10" t="str">
        <f>VLOOKUP(OrderDetails!O:O,Customers!A:B,2,)</f>
        <v>Customer 19</v>
      </c>
      <c r="Q980" s="10" t="str">
        <f>VLOOKUP(O:O,Customers!A:C,3,)</f>
        <v>Mombasa</v>
      </c>
      <c r="R980" s="10">
        <f>VLOOKUP(OrderDetails!C:C,Inventory!B:F,5,)</f>
        <v>61339.38</v>
      </c>
      <c r="S980" s="10">
        <f>VLOOKUP(OrderDetails!B:B,Table8[[OrderID]:[DeliveryDays]],5,)</f>
        <v>2</v>
      </c>
    </row>
    <row r="981" spans="1:19" x14ac:dyDescent="0.25">
      <c r="A981" t="s">
        <v>2913</v>
      </c>
      <c r="B981" t="s">
        <v>1314</v>
      </c>
      <c r="C981" t="s">
        <v>311</v>
      </c>
      <c r="D981">
        <v>21</v>
      </c>
      <c r="E981">
        <v>113.42</v>
      </c>
      <c r="F981">
        <v>174.22</v>
      </c>
      <c r="G981">
        <v>182.85</v>
      </c>
      <c r="H981">
        <v>3839.85</v>
      </c>
      <c r="I981">
        <v>2381.8200000000002</v>
      </c>
      <c r="J981">
        <v>1458.03</v>
      </c>
      <c r="K981">
        <v>0.37969999999999998</v>
      </c>
      <c r="L981" t="str">
        <f>VLOOKUP(C:C,Products!A:B,2,)</f>
        <v>Product 67</v>
      </c>
      <c r="M981" t="str">
        <f>VLOOKUP(C:C,Products!A:C,3,)</f>
        <v>Household</v>
      </c>
      <c r="N981" t="str">
        <f>VLOOKUP(B:B,Orders!A:C,3,)</f>
        <v>WH-NKR-004</v>
      </c>
      <c r="O981" s="10" t="str">
        <f>VLOOKUP(B:B,Orders!A:B,2,)</f>
        <v>CUST-000063</v>
      </c>
      <c r="P981" s="10" t="str">
        <f>VLOOKUP(OrderDetails!O:O,Customers!A:B,2,)</f>
        <v>Customer 63</v>
      </c>
      <c r="Q981" s="10" t="str">
        <f>VLOOKUP(O:O,Customers!A:C,3,)</f>
        <v>Nakuru</v>
      </c>
      <c r="R981" s="10">
        <f>VLOOKUP(OrderDetails!C:C,Inventory!B:F,5,)</f>
        <v>35500.46</v>
      </c>
      <c r="S981" s="10">
        <f>VLOOKUP(OrderDetails!B:B,Table8[[OrderID]:[DeliveryDays]],5,)</f>
        <v>2</v>
      </c>
    </row>
    <row r="982" spans="1:19" x14ac:dyDescent="0.25">
      <c r="A982" t="s">
        <v>2914</v>
      </c>
      <c r="B982" t="s">
        <v>1509</v>
      </c>
      <c r="C982" t="s">
        <v>341</v>
      </c>
      <c r="D982">
        <v>26</v>
      </c>
      <c r="E982">
        <v>330.48</v>
      </c>
      <c r="F982">
        <v>422.83</v>
      </c>
      <c r="G982">
        <v>411.29</v>
      </c>
      <c r="H982">
        <v>10693.54</v>
      </c>
      <c r="I982">
        <v>8592.48</v>
      </c>
      <c r="J982">
        <v>2101.06</v>
      </c>
      <c r="K982">
        <v>0.19650000000000001</v>
      </c>
      <c r="L982" t="str">
        <f>VLOOKUP(C:C,Products!A:B,2,)</f>
        <v>Product 82</v>
      </c>
      <c r="M982" t="str">
        <f>VLOOKUP(C:C,Products!A:C,3,)</f>
        <v>Frozen</v>
      </c>
      <c r="N982" t="str">
        <f>VLOOKUP(B:B,Orders!A:C,3,)</f>
        <v>WH-KSM-003</v>
      </c>
      <c r="O982" s="10" t="str">
        <f>VLOOKUP(B:B,Orders!A:B,2,)</f>
        <v>CUST-000008</v>
      </c>
      <c r="P982" s="10" t="str">
        <f>VLOOKUP(OrderDetails!O:O,Customers!A:B,2,)</f>
        <v>Customer 8</v>
      </c>
      <c r="Q982" s="10" t="str">
        <f>VLOOKUP(O:O,Customers!A:C,3,)</f>
        <v>Mombasa</v>
      </c>
      <c r="R982" s="10">
        <f>VLOOKUP(OrderDetails!C:C,Inventory!B:F,5,)</f>
        <v>69070.320000000007</v>
      </c>
      <c r="S982" s="10">
        <f>VLOOKUP(OrderDetails!B:B,Table8[[OrderID]:[DeliveryDays]],5,)</f>
        <v>6</v>
      </c>
    </row>
    <row r="983" spans="1:19" x14ac:dyDescent="0.25">
      <c r="A983" t="s">
        <v>2915</v>
      </c>
      <c r="B983" t="s">
        <v>1483</v>
      </c>
      <c r="C983" t="s">
        <v>383</v>
      </c>
      <c r="D983">
        <v>28</v>
      </c>
      <c r="E983">
        <v>191.46</v>
      </c>
      <c r="F983">
        <v>245.6</v>
      </c>
      <c r="G983">
        <v>237.13</v>
      </c>
      <c r="H983">
        <v>6639.64</v>
      </c>
      <c r="I983">
        <v>5360.88</v>
      </c>
      <c r="J983">
        <v>1278.76</v>
      </c>
      <c r="K983">
        <v>0.19259999999999999</v>
      </c>
      <c r="L983" t="str">
        <f>VLOOKUP(C:C,Products!A:B,2,)</f>
        <v>Product 103</v>
      </c>
      <c r="M983" t="str">
        <f>VLOOKUP(C:C,Products!A:C,3,)</f>
        <v>Dairy</v>
      </c>
      <c r="N983" t="str">
        <f>VLOOKUP(B:B,Orders!A:C,3,)</f>
        <v>WH-NKR-004</v>
      </c>
      <c r="O983" s="10" t="str">
        <f>VLOOKUP(B:B,Orders!A:B,2,)</f>
        <v>CUST-000059</v>
      </c>
      <c r="P983" s="10" t="str">
        <f>VLOOKUP(OrderDetails!O:O,Customers!A:B,2,)</f>
        <v>Customer 59</v>
      </c>
      <c r="Q983" s="10" t="str">
        <f>VLOOKUP(O:O,Customers!A:C,3,)</f>
        <v>Kisumu</v>
      </c>
      <c r="R983" s="10">
        <f>VLOOKUP(OrderDetails!C:C,Inventory!B:F,5,)</f>
        <v>55140.480000000003</v>
      </c>
      <c r="S983" s="10">
        <f>VLOOKUP(OrderDetails!B:B,Table8[[OrderID]:[DeliveryDays]],5,)</f>
        <v>4</v>
      </c>
    </row>
    <row r="984" spans="1:19" x14ac:dyDescent="0.25">
      <c r="A984" t="s">
        <v>2916</v>
      </c>
      <c r="B984" t="s">
        <v>1768</v>
      </c>
      <c r="C984" t="s">
        <v>323</v>
      </c>
      <c r="D984">
        <v>21</v>
      </c>
      <c r="E984">
        <v>52.48</v>
      </c>
      <c r="F984">
        <v>82.14</v>
      </c>
      <c r="G984">
        <v>85.09</v>
      </c>
      <c r="H984">
        <v>1786.89</v>
      </c>
      <c r="I984">
        <v>1102.08</v>
      </c>
      <c r="J984">
        <v>684.81</v>
      </c>
      <c r="K984">
        <v>0.38319999999999999</v>
      </c>
      <c r="L984" t="str">
        <f>VLOOKUP(C:C,Products!A:B,2,)</f>
        <v>Product 73</v>
      </c>
      <c r="M984" t="str">
        <f>VLOOKUP(C:C,Products!A:C,3,)</f>
        <v>Beverages</v>
      </c>
      <c r="N984" t="str">
        <f>VLOOKUP(B:B,Orders!A:C,3,)</f>
        <v>WH-KSM-003</v>
      </c>
      <c r="O984" s="10" t="str">
        <f>VLOOKUP(B:B,Orders!A:B,2,)</f>
        <v>CUST-000055</v>
      </c>
      <c r="P984" s="10" t="str">
        <f>VLOOKUP(OrderDetails!O:O,Customers!A:B,2,)</f>
        <v>Customer 55</v>
      </c>
      <c r="Q984" s="10" t="str">
        <f>VLOOKUP(O:O,Customers!A:C,3,)</f>
        <v>Kisumu</v>
      </c>
      <c r="R984" s="10">
        <f>VLOOKUP(OrderDetails!C:C,Inventory!B:F,5,)</f>
        <v>6979.84</v>
      </c>
      <c r="S984" s="10">
        <f>VLOOKUP(OrderDetails!B:B,Table8[[OrderID]:[DeliveryDays]],5,)</f>
        <v>1</v>
      </c>
    </row>
    <row r="985" spans="1:19" x14ac:dyDescent="0.25">
      <c r="A985" t="s">
        <v>2917</v>
      </c>
      <c r="B985" t="s">
        <v>476</v>
      </c>
      <c r="C985" t="s">
        <v>409</v>
      </c>
      <c r="D985">
        <v>25</v>
      </c>
      <c r="E985">
        <v>442.16</v>
      </c>
      <c r="F985">
        <v>664.5</v>
      </c>
      <c r="G985">
        <v>671.3</v>
      </c>
      <c r="H985">
        <v>16782.5</v>
      </c>
      <c r="I985">
        <v>11054</v>
      </c>
      <c r="J985">
        <v>5728.5</v>
      </c>
      <c r="K985">
        <v>0.34129999999999999</v>
      </c>
      <c r="L985" t="str">
        <f>VLOOKUP(C:C,Products!A:B,2,)</f>
        <v>Product 116</v>
      </c>
      <c r="M985" t="str">
        <f>VLOOKUP(C:C,Products!A:C,3,)</f>
        <v>Dairy</v>
      </c>
      <c r="N985" t="str">
        <f>VLOOKUP(B:B,Orders!A:C,3,)</f>
        <v>WH-KSM-003</v>
      </c>
      <c r="O985" s="10" t="str">
        <f>VLOOKUP(B:B,Orders!A:B,2,)</f>
        <v>CUST-000014</v>
      </c>
      <c r="P985" s="10" t="str">
        <f>VLOOKUP(OrderDetails!O:O,Customers!A:B,2,)</f>
        <v>Customer 14</v>
      </c>
      <c r="Q985" s="10" t="str">
        <f>VLOOKUP(O:O,Customers!A:C,3,)</f>
        <v>Eldoret</v>
      </c>
      <c r="R985" s="10">
        <f>VLOOKUP(OrderDetails!C:C,Inventory!B:F,5,)</f>
        <v>207373.04</v>
      </c>
      <c r="S985" s="10">
        <f>VLOOKUP(OrderDetails!B:B,Table8[[OrderID]:[DeliveryDays]],5,)</f>
        <v>6</v>
      </c>
    </row>
    <row r="986" spans="1:19" x14ac:dyDescent="0.25">
      <c r="A986" t="s">
        <v>2918</v>
      </c>
      <c r="B986" t="s">
        <v>445</v>
      </c>
      <c r="C986" t="s">
        <v>329</v>
      </c>
      <c r="D986">
        <v>15</v>
      </c>
      <c r="E986">
        <v>378.05</v>
      </c>
      <c r="F986">
        <v>518.77</v>
      </c>
      <c r="G986">
        <v>526.22</v>
      </c>
      <c r="H986">
        <v>7893.3</v>
      </c>
      <c r="I986">
        <v>5670.75</v>
      </c>
      <c r="J986">
        <v>2222.5500000000002</v>
      </c>
      <c r="K986">
        <v>0.28160000000000002</v>
      </c>
      <c r="L986" t="str">
        <f>VLOOKUP(C:C,Products!A:B,2,)</f>
        <v>Product 76</v>
      </c>
      <c r="M986" t="str">
        <f>VLOOKUP(C:C,Products!A:C,3,)</f>
        <v>Household</v>
      </c>
      <c r="N986" t="str">
        <f>VLOOKUP(B:B,Orders!A:C,3,)</f>
        <v>WH-MSA-002</v>
      </c>
      <c r="O986" s="10" t="str">
        <f>VLOOKUP(B:B,Orders!A:B,2,)</f>
        <v>CUST-000023</v>
      </c>
      <c r="P986" s="10" t="str">
        <f>VLOOKUP(OrderDetails!O:O,Customers!A:B,2,)</f>
        <v>Customer 23</v>
      </c>
      <c r="Q986" s="10" t="str">
        <f>VLOOKUP(O:O,Customers!A:C,3,)</f>
        <v>Nairobi</v>
      </c>
      <c r="R986" s="10">
        <f>VLOOKUP(OrderDetails!C:C,Inventory!B:F,5,)</f>
        <v>161805.4</v>
      </c>
      <c r="S986" s="10">
        <f>VLOOKUP(OrderDetails!B:B,Table8[[OrderID]:[DeliveryDays]],5,)</f>
        <v>2</v>
      </c>
    </row>
    <row r="987" spans="1:19" x14ac:dyDescent="0.25">
      <c r="A987" t="s">
        <v>2919</v>
      </c>
      <c r="B987" t="s">
        <v>1152</v>
      </c>
      <c r="C987" t="s">
        <v>184</v>
      </c>
      <c r="D987">
        <v>11</v>
      </c>
      <c r="E987">
        <v>120.21</v>
      </c>
      <c r="F987">
        <v>159.85</v>
      </c>
      <c r="G987">
        <v>175.06</v>
      </c>
      <c r="H987">
        <v>1925.66</v>
      </c>
      <c r="I987">
        <v>1322.31</v>
      </c>
      <c r="J987">
        <v>603.35</v>
      </c>
      <c r="K987">
        <v>0.31330000000000002</v>
      </c>
      <c r="L987" t="str">
        <f>VLOOKUP(C:C,Products!A:B,2,)</f>
        <v>Product 5</v>
      </c>
      <c r="M987" t="str">
        <f>VLOOKUP(C:C,Products!A:C,3,)</f>
        <v>Frozen</v>
      </c>
      <c r="N987" t="str">
        <f>VLOOKUP(B:B,Orders!A:C,3,)</f>
        <v>WH-NKR-004</v>
      </c>
      <c r="O987" s="10" t="str">
        <f>VLOOKUP(B:B,Orders!A:B,2,)</f>
        <v>CUST-000051</v>
      </c>
      <c r="P987" s="10" t="str">
        <f>VLOOKUP(OrderDetails!O:O,Customers!A:B,2,)</f>
        <v>Customer 51</v>
      </c>
      <c r="Q987" s="10" t="str">
        <f>VLOOKUP(O:O,Customers!A:C,3,)</f>
        <v>Kisumu</v>
      </c>
      <c r="R987" s="10">
        <f>VLOOKUP(OrderDetails!C:C,Inventory!B:F,5,)</f>
        <v>45439.38</v>
      </c>
      <c r="S987" s="10">
        <f>VLOOKUP(OrderDetails!B:B,Table8[[OrderID]:[DeliveryDays]],5,)</f>
        <v>6</v>
      </c>
    </row>
    <row r="988" spans="1:19" x14ac:dyDescent="0.25">
      <c r="A988" t="s">
        <v>2920</v>
      </c>
      <c r="B988" t="s">
        <v>623</v>
      </c>
      <c r="C988" t="s">
        <v>311</v>
      </c>
      <c r="D988">
        <v>46</v>
      </c>
      <c r="E988">
        <v>113.42</v>
      </c>
      <c r="F988">
        <v>174.22</v>
      </c>
      <c r="G988">
        <v>184.43</v>
      </c>
      <c r="H988">
        <v>8483.7800000000007</v>
      </c>
      <c r="I988">
        <v>5217.32</v>
      </c>
      <c r="J988">
        <v>3266.46</v>
      </c>
      <c r="K988">
        <v>0.38500000000000001</v>
      </c>
      <c r="L988" t="str">
        <f>VLOOKUP(C:C,Products!A:B,2,)</f>
        <v>Product 67</v>
      </c>
      <c r="M988" t="str">
        <f>VLOOKUP(C:C,Products!A:C,3,)</f>
        <v>Household</v>
      </c>
      <c r="N988" t="str">
        <f>VLOOKUP(B:B,Orders!A:C,3,)</f>
        <v>WH-NKR-004</v>
      </c>
      <c r="O988" s="10" t="str">
        <f>VLOOKUP(B:B,Orders!A:B,2,)</f>
        <v>CUST-000051</v>
      </c>
      <c r="P988" s="10" t="str">
        <f>VLOOKUP(OrderDetails!O:O,Customers!A:B,2,)</f>
        <v>Customer 51</v>
      </c>
      <c r="Q988" s="10" t="str">
        <f>VLOOKUP(O:O,Customers!A:C,3,)</f>
        <v>Kisumu</v>
      </c>
      <c r="R988" s="10">
        <f>VLOOKUP(OrderDetails!C:C,Inventory!B:F,5,)</f>
        <v>35500.46</v>
      </c>
      <c r="S988" s="10">
        <f>VLOOKUP(OrderDetails!B:B,Table8[[OrderID]:[DeliveryDays]],5,)</f>
        <v>6</v>
      </c>
    </row>
    <row r="989" spans="1:19" x14ac:dyDescent="0.25">
      <c r="A989" t="s">
        <v>2921</v>
      </c>
      <c r="B989" t="s">
        <v>1900</v>
      </c>
      <c r="C989" t="s">
        <v>198</v>
      </c>
      <c r="D989">
        <v>43</v>
      </c>
      <c r="E989">
        <v>59.26</v>
      </c>
      <c r="F989">
        <v>82.73</v>
      </c>
      <c r="G989">
        <v>83.7</v>
      </c>
      <c r="H989">
        <v>3599.1</v>
      </c>
      <c r="I989">
        <v>2548.1799999999998</v>
      </c>
      <c r="J989">
        <v>1050.92</v>
      </c>
      <c r="K989">
        <v>0.29199999999999998</v>
      </c>
      <c r="L989" t="str">
        <f>VLOOKUP(C:C,Products!A:B,2,)</f>
        <v>Product 11</v>
      </c>
      <c r="M989" t="str">
        <f>VLOOKUP(C:C,Products!A:C,3,)</f>
        <v>Frozen</v>
      </c>
      <c r="N989" t="str">
        <f>VLOOKUP(B:B,Orders!A:C,3,)</f>
        <v>WH-KSM-003</v>
      </c>
      <c r="O989" s="10" t="str">
        <f>VLOOKUP(B:B,Orders!A:B,2,)</f>
        <v>CUST-000054</v>
      </c>
      <c r="P989" s="10" t="str">
        <f>VLOOKUP(OrderDetails!O:O,Customers!A:B,2,)</f>
        <v>Customer 54</v>
      </c>
      <c r="Q989" s="10" t="str">
        <f>VLOOKUP(O:O,Customers!A:C,3,)</f>
        <v>Nakuru</v>
      </c>
      <c r="R989" s="10">
        <f>VLOOKUP(OrderDetails!C:C,Inventory!B:F,5,)</f>
        <v>14044.62</v>
      </c>
      <c r="S989" s="10">
        <f>VLOOKUP(OrderDetails!B:B,Table8[[OrderID]:[DeliveryDays]],5,)</f>
        <v>4</v>
      </c>
    </row>
    <row r="990" spans="1:19" x14ac:dyDescent="0.25">
      <c r="A990" t="s">
        <v>2922</v>
      </c>
      <c r="B990" t="s">
        <v>985</v>
      </c>
      <c r="C990" t="s">
        <v>365</v>
      </c>
      <c r="D990">
        <v>9</v>
      </c>
      <c r="E990">
        <v>302.57</v>
      </c>
      <c r="F990">
        <v>401.96</v>
      </c>
      <c r="G990">
        <v>383.01</v>
      </c>
      <c r="H990">
        <v>3447.09</v>
      </c>
      <c r="I990">
        <v>2723.13</v>
      </c>
      <c r="J990">
        <v>723.96</v>
      </c>
      <c r="K990">
        <v>0.21</v>
      </c>
      <c r="L990" t="str">
        <f>VLOOKUP(C:C,Products!A:B,2,)</f>
        <v>Product 94</v>
      </c>
      <c r="M990" t="str">
        <f>VLOOKUP(C:C,Products!A:C,3,)</f>
        <v>Frozen</v>
      </c>
      <c r="N990" t="str">
        <f>VLOOKUP(B:B,Orders!A:C,3,)</f>
        <v>WH-NKR-004</v>
      </c>
      <c r="O990" s="10" t="str">
        <f>VLOOKUP(B:B,Orders!A:B,2,)</f>
        <v>CUST-000074</v>
      </c>
      <c r="P990" s="10" t="str">
        <f>VLOOKUP(OrderDetails!O:O,Customers!A:B,2,)</f>
        <v>Customer 74</v>
      </c>
      <c r="Q990" s="10" t="str">
        <f>VLOOKUP(O:O,Customers!A:C,3,)</f>
        <v>Mombasa</v>
      </c>
      <c r="R990" s="10">
        <f>VLOOKUP(OrderDetails!C:C,Inventory!B:F,5,)</f>
        <v>133433.37</v>
      </c>
      <c r="S990" s="10">
        <f>VLOOKUP(OrderDetails!B:B,Table8[[OrderID]:[DeliveryDays]],5,)</f>
        <v>6</v>
      </c>
    </row>
    <row r="991" spans="1:19" x14ac:dyDescent="0.25">
      <c r="A991" t="s">
        <v>2923</v>
      </c>
      <c r="B991" t="s">
        <v>878</v>
      </c>
      <c r="C991" t="s">
        <v>313</v>
      </c>
      <c r="D991">
        <v>48</v>
      </c>
      <c r="E991">
        <v>410.99</v>
      </c>
      <c r="F991">
        <v>593.6</v>
      </c>
      <c r="G991">
        <v>566.96</v>
      </c>
      <c r="H991">
        <v>27214.080000000002</v>
      </c>
      <c r="I991">
        <v>19727.52</v>
      </c>
      <c r="J991">
        <v>7486.56</v>
      </c>
      <c r="K991">
        <v>0.27510000000000001</v>
      </c>
      <c r="L991" t="str">
        <f>VLOOKUP(C:C,Products!A:B,2,)</f>
        <v>Product 68</v>
      </c>
      <c r="M991" t="str">
        <f>VLOOKUP(C:C,Products!A:C,3,)</f>
        <v>Frozen</v>
      </c>
      <c r="N991" t="str">
        <f>VLOOKUP(B:B,Orders!A:C,3,)</f>
        <v>WH-NRB-001</v>
      </c>
      <c r="O991" s="10" t="str">
        <f>VLOOKUP(B:B,Orders!A:B,2,)</f>
        <v>CUST-000014</v>
      </c>
      <c r="P991" s="10" t="str">
        <f>VLOOKUP(OrderDetails!O:O,Customers!A:B,2,)</f>
        <v>Customer 14</v>
      </c>
      <c r="Q991" s="10" t="str">
        <f>VLOOKUP(O:O,Customers!A:C,3,)</f>
        <v>Eldoret</v>
      </c>
      <c r="R991" s="10">
        <f>VLOOKUP(OrderDetails!C:C,Inventory!B:F,5,)</f>
        <v>159053.13</v>
      </c>
      <c r="S991" s="10">
        <f>VLOOKUP(OrderDetails!B:B,Table8[[OrderID]:[DeliveryDays]],5,)</f>
        <v>1</v>
      </c>
    </row>
    <row r="992" spans="1:19" x14ac:dyDescent="0.25">
      <c r="A992" t="s">
        <v>2924</v>
      </c>
      <c r="B992" t="s">
        <v>715</v>
      </c>
      <c r="C992" t="s">
        <v>315</v>
      </c>
      <c r="D992">
        <v>25</v>
      </c>
      <c r="E992">
        <v>83.55</v>
      </c>
      <c r="F992">
        <v>119.93</v>
      </c>
      <c r="G992">
        <v>126.25</v>
      </c>
      <c r="H992">
        <v>3156.25</v>
      </c>
      <c r="I992">
        <v>2088.75</v>
      </c>
      <c r="J992">
        <v>1067.5</v>
      </c>
      <c r="K992">
        <v>0.3382</v>
      </c>
      <c r="L992" t="str">
        <f>VLOOKUP(C:C,Products!A:B,2,)</f>
        <v>Product 69</v>
      </c>
      <c r="M992" t="str">
        <f>VLOOKUP(C:C,Products!A:C,3,)</f>
        <v>Household</v>
      </c>
      <c r="N992" t="str">
        <f>VLOOKUP(B:B,Orders!A:C,3,)</f>
        <v>WH-KSM-003</v>
      </c>
      <c r="O992" s="10" t="str">
        <f>VLOOKUP(B:B,Orders!A:B,2,)</f>
        <v>CUST-000026</v>
      </c>
      <c r="P992" s="10" t="str">
        <f>VLOOKUP(OrderDetails!O:O,Customers!A:B,2,)</f>
        <v>Customer 26</v>
      </c>
      <c r="Q992" s="10" t="str">
        <f>VLOOKUP(O:O,Customers!A:C,3,)</f>
        <v>Mombasa</v>
      </c>
      <c r="R992" s="10">
        <f>VLOOKUP(OrderDetails!C:C,Inventory!B:F,5,)</f>
        <v>24730.799999999999</v>
      </c>
      <c r="S992" s="10">
        <f>VLOOKUP(OrderDetails!B:B,Table8[[OrderID]:[DeliveryDays]],5,)</f>
        <v>2</v>
      </c>
    </row>
    <row r="993" spans="1:19" x14ac:dyDescent="0.25">
      <c r="A993" t="s">
        <v>2925</v>
      </c>
      <c r="B993" t="s">
        <v>1591</v>
      </c>
      <c r="C993" t="s">
        <v>173</v>
      </c>
      <c r="D993">
        <v>22</v>
      </c>
      <c r="E993">
        <v>218.54</v>
      </c>
      <c r="F993">
        <v>334.94</v>
      </c>
      <c r="G993">
        <v>360.28</v>
      </c>
      <c r="H993">
        <v>7926.16</v>
      </c>
      <c r="I993">
        <v>4807.88</v>
      </c>
      <c r="J993">
        <v>3118.28</v>
      </c>
      <c r="K993">
        <v>0.39340000000000003</v>
      </c>
      <c r="L993" t="str">
        <f>VLOOKUP(C:C,Products!A:B,2,)</f>
        <v>Product 1</v>
      </c>
      <c r="M993" t="str">
        <f>VLOOKUP(C:C,Products!A:C,3,)</f>
        <v>Snacks</v>
      </c>
      <c r="N993" t="str">
        <f>VLOOKUP(B:B,Orders!A:C,3,)</f>
        <v>WH-MSA-002</v>
      </c>
      <c r="O993" s="10" t="str">
        <f>VLOOKUP(B:B,Orders!A:B,2,)</f>
        <v>CUST-000050</v>
      </c>
      <c r="P993" s="10" t="str">
        <f>VLOOKUP(OrderDetails!O:O,Customers!A:B,2,)</f>
        <v>Customer 50</v>
      </c>
      <c r="Q993" s="10" t="str">
        <f>VLOOKUP(O:O,Customers!A:C,3,)</f>
        <v>Eldoret</v>
      </c>
      <c r="R993" s="10">
        <f>VLOOKUP(OrderDetails!C:C,Inventory!B:F,5,)</f>
        <v>23165.24</v>
      </c>
      <c r="S993" s="10">
        <f>VLOOKUP(OrderDetails!B:B,Table8[[OrderID]:[DeliveryDays]],5,)</f>
        <v>5</v>
      </c>
    </row>
    <row r="994" spans="1:19" x14ac:dyDescent="0.25">
      <c r="A994" t="s">
        <v>2926</v>
      </c>
      <c r="B994" t="s">
        <v>1534</v>
      </c>
      <c r="C994" t="s">
        <v>359</v>
      </c>
      <c r="D994">
        <v>39</v>
      </c>
      <c r="E994">
        <v>103.82</v>
      </c>
      <c r="F994">
        <v>149.71</v>
      </c>
      <c r="G994">
        <v>158.12</v>
      </c>
      <c r="H994">
        <v>6166.68</v>
      </c>
      <c r="I994">
        <v>4048.98</v>
      </c>
      <c r="J994">
        <v>2117.6999999999998</v>
      </c>
      <c r="K994">
        <v>0.34339999999999998</v>
      </c>
      <c r="L994" t="str">
        <f>VLOOKUP(C:C,Products!A:B,2,)</f>
        <v>Product 91</v>
      </c>
      <c r="M994" t="str">
        <f>VLOOKUP(C:C,Products!A:C,3,)</f>
        <v>Household</v>
      </c>
      <c r="N994" t="str">
        <f>VLOOKUP(B:B,Orders!A:C,3,)</f>
        <v>WH-NKR-004</v>
      </c>
      <c r="O994" s="10" t="str">
        <f>VLOOKUP(B:B,Orders!A:B,2,)</f>
        <v>CUST-000002</v>
      </c>
      <c r="P994" s="10" t="str">
        <f>VLOOKUP(OrderDetails!O:O,Customers!A:B,2,)</f>
        <v>Customer 2</v>
      </c>
      <c r="Q994" s="10" t="str">
        <f>VLOOKUP(O:O,Customers!A:C,3,)</f>
        <v>Nairobi</v>
      </c>
      <c r="R994" s="10">
        <f>VLOOKUP(OrderDetails!C:C,Inventory!B:F,5,)</f>
        <v>23359.5</v>
      </c>
      <c r="S994" s="10">
        <f>VLOOKUP(OrderDetails!B:B,Table8[[OrderID]:[DeliveryDays]],5,)</f>
        <v>5</v>
      </c>
    </row>
    <row r="995" spans="1:19" x14ac:dyDescent="0.25">
      <c r="A995" t="s">
        <v>2927</v>
      </c>
      <c r="B995" t="s">
        <v>817</v>
      </c>
      <c r="C995" t="s">
        <v>361</v>
      </c>
      <c r="D995">
        <v>24</v>
      </c>
      <c r="E995">
        <v>370.96</v>
      </c>
      <c r="F995">
        <v>553.53</v>
      </c>
      <c r="G995">
        <v>559.54999999999995</v>
      </c>
      <c r="H995">
        <v>13429.2</v>
      </c>
      <c r="I995">
        <v>8903.0400000000009</v>
      </c>
      <c r="J995">
        <v>4526.16</v>
      </c>
      <c r="K995">
        <v>0.33700000000000002</v>
      </c>
      <c r="L995" t="str">
        <f>VLOOKUP(C:C,Products!A:B,2,)</f>
        <v>Product 92</v>
      </c>
      <c r="M995" t="str">
        <f>VLOOKUP(C:C,Products!A:C,3,)</f>
        <v>Produce</v>
      </c>
      <c r="N995" t="str">
        <f>VLOOKUP(B:B,Orders!A:C,3,)</f>
        <v>WH-NKR-004</v>
      </c>
      <c r="O995" s="10" t="str">
        <f>VLOOKUP(B:B,Orders!A:B,2,)</f>
        <v>CUST-000038</v>
      </c>
      <c r="P995" s="10" t="str">
        <f>VLOOKUP(OrderDetails!O:O,Customers!A:B,2,)</f>
        <v>Customer 38</v>
      </c>
      <c r="Q995" s="10" t="str">
        <f>VLOOKUP(O:O,Customers!A:C,3,)</f>
        <v>Nakuru</v>
      </c>
      <c r="R995" s="10">
        <f>VLOOKUP(OrderDetails!C:C,Inventory!B:F,5,)</f>
        <v>74562.960000000006</v>
      </c>
      <c r="S995" s="10">
        <f>VLOOKUP(OrderDetails!B:B,Table8[[OrderID]:[DeliveryDays]],5,)</f>
        <v>6</v>
      </c>
    </row>
    <row r="996" spans="1:19" x14ac:dyDescent="0.25">
      <c r="A996" t="s">
        <v>2928</v>
      </c>
      <c r="B996" t="s">
        <v>641</v>
      </c>
      <c r="C996" t="s">
        <v>303</v>
      </c>
      <c r="D996">
        <v>19</v>
      </c>
      <c r="E996">
        <v>422.93</v>
      </c>
      <c r="F996">
        <v>665.54</v>
      </c>
      <c r="G996">
        <v>635.37</v>
      </c>
      <c r="H996">
        <v>12072.03</v>
      </c>
      <c r="I996">
        <v>8035.67</v>
      </c>
      <c r="J996">
        <v>4036.36</v>
      </c>
      <c r="K996">
        <v>0.33439999999999998</v>
      </c>
      <c r="L996" t="str">
        <f>VLOOKUP(C:C,Products!A:B,2,)</f>
        <v>Product 63</v>
      </c>
      <c r="M996" t="str">
        <f>VLOOKUP(C:C,Products!A:C,3,)</f>
        <v>Household</v>
      </c>
      <c r="N996" t="str">
        <f>VLOOKUP(B:B,Orders!A:C,3,)</f>
        <v>WH-KSM-003</v>
      </c>
      <c r="O996" s="10" t="str">
        <f>VLOOKUP(B:B,Orders!A:B,2,)</f>
        <v>CUST-000005</v>
      </c>
      <c r="P996" s="10" t="str">
        <f>VLOOKUP(OrderDetails!O:O,Customers!A:B,2,)</f>
        <v>Customer 5</v>
      </c>
      <c r="Q996" s="10" t="str">
        <f>VLOOKUP(O:O,Customers!A:C,3,)</f>
        <v>Eldoret</v>
      </c>
      <c r="R996" s="10">
        <f>VLOOKUP(OrderDetails!C:C,Inventory!B:F,5,)</f>
        <v>209773.28</v>
      </c>
      <c r="S996" s="10">
        <f>VLOOKUP(OrderDetails!B:B,Table8[[OrderID]:[DeliveryDays]],5,)</f>
        <v>5</v>
      </c>
    </row>
    <row r="997" spans="1:19" x14ac:dyDescent="0.25">
      <c r="A997" t="s">
        <v>2929</v>
      </c>
      <c r="B997" t="s">
        <v>641</v>
      </c>
      <c r="C997" t="s">
        <v>235</v>
      </c>
      <c r="D997">
        <v>9</v>
      </c>
      <c r="E997">
        <v>316.58999999999997</v>
      </c>
      <c r="F997">
        <v>401.44</v>
      </c>
      <c r="G997">
        <v>439.62</v>
      </c>
      <c r="H997">
        <v>3956.58</v>
      </c>
      <c r="I997">
        <v>2849.31</v>
      </c>
      <c r="J997">
        <v>1107.27</v>
      </c>
      <c r="K997">
        <v>0.27989999999999998</v>
      </c>
      <c r="L997" t="str">
        <f>VLOOKUP(C:C,Products!A:B,2,)</f>
        <v>Product 29</v>
      </c>
      <c r="M997" t="str">
        <f>VLOOKUP(C:C,Products!A:C,3,)</f>
        <v>Household</v>
      </c>
      <c r="N997" t="str">
        <f>VLOOKUP(B:B,Orders!A:C,3,)</f>
        <v>WH-KSM-003</v>
      </c>
      <c r="O997" s="10" t="str">
        <f>VLOOKUP(B:B,Orders!A:B,2,)</f>
        <v>CUST-000005</v>
      </c>
      <c r="P997" s="10" t="str">
        <f>VLOOKUP(OrderDetails!O:O,Customers!A:B,2,)</f>
        <v>Customer 5</v>
      </c>
      <c r="Q997" s="10" t="str">
        <f>VLOOKUP(O:O,Customers!A:C,3,)</f>
        <v>Eldoret</v>
      </c>
      <c r="R997" s="10">
        <f>VLOOKUP(OrderDetails!C:C,Inventory!B:F,5,)</f>
        <v>98776.08</v>
      </c>
      <c r="S997" s="10">
        <f>VLOOKUP(OrderDetails!B:B,Table8[[OrderID]:[DeliveryDays]],5,)</f>
        <v>5</v>
      </c>
    </row>
    <row r="998" spans="1:19" x14ac:dyDescent="0.25">
      <c r="A998" t="s">
        <v>2930</v>
      </c>
      <c r="B998" t="s">
        <v>1853</v>
      </c>
      <c r="C998" t="s">
        <v>341</v>
      </c>
      <c r="D998">
        <v>17</v>
      </c>
      <c r="E998">
        <v>330.48</v>
      </c>
      <c r="F998">
        <v>422.83</v>
      </c>
      <c r="G998">
        <v>464.25</v>
      </c>
      <c r="H998">
        <v>7892.25</v>
      </c>
      <c r="I998">
        <v>5618.16</v>
      </c>
      <c r="J998">
        <v>2274.09</v>
      </c>
      <c r="K998">
        <v>0.28810000000000002</v>
      </c>
      <c r="L998" t="str">
        <f>VLOOKUP(C:C,Products!A:B,2,)</f>
        <v>Product 82</v>
      </c>
      <c r="M998" t="str">
        <f>VLOOKUP(C:C,Products!A:C,3,)</f>
        <v>Frozen</v>
      </c>
      <c r="N998" t="str">
        <f>VLOOKUP(B:B,Orders!A:C,3,)</f>
        <v>WH-MSA-002</v>
      </c>
      <c r="O998" s="10" t="str">
        <f>VLOOKUP(B:B,Orders!A:B,2,)</f>
        <v>CUST-000021</v>
      </c>
      <c r="P998" s="10" t="str">
        <f>VLOOKUP(OrderDetails!O:O,Customers!A:B,2,)</f>
        <v>Customer 21</v>
      </c>
      <c r="Q998" s="10" t="str">
        <f>VLOOKUP(O:O,Customers!A:C,3,)</f>
        <v>Eldoret</v>
      </c>
      <c r="R998" s="10">
        <f>VLOOKUP(OrderDetails!C:C,Inventory!B:F,5,)</f>
        <v>69070.320000000007</v>
      </c>
      <c r="S998" s="10">
        <f>VLOOKUP(OrderDetails!B:B,Table8[[OrderID]:[DeliveryDays]],5,)</f>
        <v>1</v>
      </c>
    </row>
    <row r="999" spans="1:19" x14ac:dyDescent="0.25">
      <c r="A999" t="s">
        <v>2931</v>
      </c>
      <c r="B999" t="s">
        <v>554</v>
      </c>
      <c r="C999" t="s">
        <v>200</v>
      </c>
      <c r="D999">
        <v>16</v>
      </c>
      <c r="E999">
        <v>486.46</v>
      </c>
      <c r="F999">
        <v>645.89</v>
      </c>
      <c r="G999">
        <v>666.82</v>
      </c>
      <c r="H999">
        <v>10669.12</v>
      </c>
      <c r="I999">
        <v>7783.36</v>
      </c>
      <c r="J999">
        <v>2885.76</v>
      </c>
      <c r="K999">
        <v>0.27050000000000002</v>
      </c>
      <c r="L999" t="str">
        <f>VLOOKUP(C:C,Products!A:B,2,)</f>
        <v>Product 12</v>
      </c>
      <c r="M999" t="str">
        <f>VLOOKUP(C:C,Products!A:C,3,)</f>
        <v>Beverages</v>
      </c>
      <c r="N999" t="str">
        <f>VLOOKUP(B:B,Orders!A:C,3,)</f>
        <v>WH-NKR-004</v>
      </c>
      <c r="O999" s="10" t="str">
        <f>VLOOKUP(B:B,Orders!A:B,2,)</f>
        <v>CUST-000054</v>
      </c>
      <c r="P999" s="10" t="str">
        <f>VLOOKUP(OrderDetails!O:O,Customers!A:B,2,)</f>
        <v>Customer 54</v>
      </c>
      <c r="Q999" s="10" t="str">
        <f>VLOOKUP(O:O,Customers!A:C,3,)</f>
        <v>Nakuru</v>
      </c>
      <c r="R999" s="10">
        <f>VLOOKUP(OrderDetails!C:C,Inventory!B:F,5,)</f>
        <v>77347.14</v>
      </c>
      <c r="S999" s="10">
        <f>VLOOKUP(OrderDetails!B:B,Table8[[OrderID]:[DeliveryDays]],5,)</f>
        <v>5</v>
      </c>
    </row>
    <row r="1000" spans="1:19" x14ac:dyDescent="0.25">
      <c r="A1000" t="s">
        <v>2932</v>
      </c>
      <c r="B1000" t="s">
        <v>1186</v>
      </c>
      <c r="C1000" t="s">
        <v>331</v>
      </c>
      <c r="D1000">
        <v>25</v>
      </c>
      <c r="E1000">
        <v>397.07</v>
      </c>
      <c r="F1000">
        <v>597.23</v>
      </c>
      <c r="G1000">
        <v>573.70000000000005</v>
      </c>
      <c r="H1000">
        <v>14342.5</v>
      </c>
      <c r="I1000">
        <v>9926.75</v>
      </c>
      <c r="J1000">
        <v>4415.75</v>
      </c>
      <c r="K1000">
        <v>0.30790000000000001</v>
      </c>
      <c r="L1000" t="str">
        <f>VLOOKUP(C:C,Products!A:B,2,)</f>
        <v>Product 77</v>
      </c>
      <c r="M1000" t="str">
        <f>VLOOKUP(C:C,Products!A:C,3,)</f>
        <v>Household</v>
      </c>
      <c r="N1000" t="str">
        <f>VLOOKUP(B:B,Orders!A:C,3,)</f>
        <v>WH-NKR-004</v>
      </c>
      <c r="O1000" s="10" t="str">
        <f>VLOOKUP(B:B,Orders!A:B,2,)</f>
        <v>CUST-000039</v>
      </c>
      <c r="P1000" s="10" t="str">
        <f>VLOOKUP(OrderDetails!O:O,Customers!A:B,2,)</f>
        <v>Customer 39</v>
      </c>
      <c r="Q1000" s="10" t="str">
        <f>VLOOKUP(O:O,Customers!A:C,3,)</f>
        <v>Mombasa</v>
      </c>
      <c r="R1000" s="10">
        <f>VLOOKUP(OrderDetails!C:C,Inventory!B:F,5,)</f>
        <v>153269.01999999999</v>
      </c>
      <c r="S1000" s="10">
        <f>VLOOKUP(OrderDetails!B:B,Table8[[OrderID]:[DeliveryDays]],5,)</f>
        <v>1</v>
      </c>
    </row>
    <row r="1001" spans="1:19" x14ac:dyDescent="0.25">
      <c r="A1001" t="s">
        <v>2933</v>
      </c>
      <c r="B1001" t="s">
        <v>830</v>
      </c>
      <c r="C1001" t="s">
        <v>259</v>
      </c>
      <c r="D1001">
        <v>41</v>
      </c>
      <c r="E1001">
        <v>104.92</v>
      </c>
      <c r="F1001">
        <v>144.66</v>
      </c>
      <c r="G1001">
        <v>149.16999999999999</v>
      </c>
      <c r="H1001">
        <v>6115.97</v>
      </c>
      <c r="I1001">
        <v>4301.72</v>
      </c>
      <c r="J1001">
        <v>1814.25</v>
      </c>
      <c r="K1001">
        <v>0.29659999999999997</v>
      </c>
      <c r="L1001" t="str">
        <f>VLOOKUP(C:C,Products!A:B,2,)</f>
        <v>Product 41</v>
      </c>
      <c r="M1001" t="str">
        <f>VLOOKUP(C:C,Products!A:C,3,)</f>
        <v>Household</v>
      </c>
      <c r="N1001" t="str">
        <f>VLOOKUP(B:B,Orders!A:C,3,)</f>
        <v>WH-NRB-001</v>
      </c>
      <c r="O1001" s="10" t="str">
        <f>VLOOKUP(B:B,Orders!A:B,2,)</f>
        <v>CUST-000002</v>
      </c>
      <c r="P1001" s="10" t="str">
        <f>VLOOKUP(OrderDetails!O:O,Customers!A:B,2,)</f>
        <v>Customer 2</v>
      </c>
      <c r="Q1001" s="10" t="str">
        <f>VLOOKUP(O:O,Customers!A:C,3,)</f>
        <v>Nairobi</v>
      </c>
      <c r="R1001" s="10">
        <f>VLOOKUP(OrderDetails!C:C,Inventory!B:F,5,)</f>
        <v>9757.56</v>
      </c>
      <c r="S1001" s="10">
        <f>VLOOKUP(OrderDetails!B:B,Table8[[OrderID]:[DeliveryDays]],5,)</f>
        <v>5</v>
      </c>
    </row>
    <row r="1002" spans="1:19" x14ac:dyDescent="0.25">
      <c r="A1002" t="s">
        <v>2934</v>
      </c>
      <c r="B1002" t="s">
        <v>1479</v>
      </c>
      <c r="C1002" t="s">
        <v>176</v>
      </c>
      <c r="D1002">
        <v>10</v>
      </c>
      <c r="E1002">
        <v>477.82</v>
      </c>
      <c r="F1002">
        <v>747.13</v>
      </c>
      <c r="G1002">
        <v>809.78</v>
      </c>
      <c r="H1002">
        <v>8097.8</v>
      </c>
      <c r="I1002">
        <v>4778.2</v>
      </c>
      <c r="J1002">
        <v>3319.6</v>
      </c>
      <c r="K1002">
        <v>0.40989999999999999</v>
      </c>
      <c r="L1002" t="str">
        <f>VLOOKUP(C:C,Products!A:B,2,)</f>
        <v>Product 2</v>
      </c>
      <c r="M1002" t="str">
        <f>VLOOKUP(C:C,Products!A:C,3,)</f>
        <v>Household</v>
      </c>
      <c r="N1002" t="str">
        <f>VLOOKUP(B:B,Orders!A:C,3,)</f>
        <v>WH-NKR-004</v>
      </c>
      <c r="O1002" s="10" t="str">
        <f>VLOOKUP(B:B,Orders!A:B,2,)</f>
        <v>CUST-000056</v>
      </c>
      <c r="P1002" s="10" t="str">
        <f>VLOOKUP(OrderDetails!O:O,Customers!A:B,2,)</f>
        <v>Customer 56</v>
      </c>
      <c r="Q1002" s="10" t="str">
        <f>VLOOKUP(O:O,Customers!A:C,3,)</f>
        <v>Nairobi</v>
      </c>
      <c r="R1002" s="10">
        <f>VLOOKUP(OrderDetails!C:C,Inventory!B:F,5,)</f>
        <v>45392.9</v>
      </c>
      <c r="S1002" s="10">
        <f>VLOOKUP(OrderDetails!B:B,Table8[[OrderID]:[DeliveryDays]],5,)</f>
        <v>3</v>
      </c>
    </row>
    <row r="1003" spans="1:19" x14ac:dyDescent="0.25">
      <c r="A1003" t="s">
        <v>2935</v>
      </c>
      <c r="B1003" t="s">
        <v>764</v>
      </c>
      <c r="C1003" t="s">
        <v>251</v>
      </c>
      <c r="D1003">
        <v>11</v>
      </c>
      <c r="E1003">
        <v>187.08</v>
      </c>
      <c r="F1003">
        <v>277.86</v>
      </c>
      <c r="G1003">
        <v>292.31</v>
      </c>
      <c r="H1003">
        <v>3215.41</v>
      </c>
      <c r="I1003">
        <v>2057.88</v>
      </c>
      <c r="J1003">
        <v>1157.53</v>
      </c>
      <c r="K1003">
        <v>0.36</v>
      </c>
      <c r="L1003" t="str">
        <f>VLOOKUP(C:C,Products!A:B,2,)</f>
        <v>Product 37</v>
      </c>
      <c r="M1003" t="str">
        <f>VLOOKUP(C:C,Products!A:C,3,)</f>
        <v>Beverages</v>
      </c>
      <c r="N1003" t="str">
        <f>VLOOKUP(B:B,Orders!A:C,3,)</f>
        <v>WH-NKR-004</v>
      </c>
      <c r="O1003" s="10" t="str">
        <f>VLOOKUP(B:B,Orders!A:B,2,)</f>
        <v>CUST-000052</v>
      </c>
      <c r="P1003" s="10" t="str">
        <f>VLOOKUP(OrderDetails!O:O,Customers!A:B,2,)</f>
        <v>Customer 52</v>
      </c>
      <c r="Q1003" s="10" t="str">
        <f>VLOOKUP(O:O,Customers!A:C,3,)</f>
        <v>Kisumu</v>
      </c>
      <c r="R1003" s="10">
        <f>VLOOKUP(OrderDetails!C:C,Inventory!B:F,5,)</f>
        <v>64729.68</v>
      </c>
      <c r="S1003" s="10">
        <f>VLOOKUP(OrderDetails!B:B,Table8[[OrderID]:[DeliveryDays]],5,)</f>
        <v>2</v>
      </c>
    </row>
    <row r="1004" spans="1:19" x14ac:dyDescent="0.25">
      <c r="A1004" t="s">
        <v>2936</v>
      </c>
      <c r="B1004" t="s">
        <v>1257</v>
      </c>
      <c r="C1004" t="s">
        <v>267</v>
      </c>
      <c r="D1004">
        <v>30</v>
      </c>
      <c r="E1004">
        <v>166.45</v>
      </c>
      <c r="F1004">
        <v>213.32</v>
      </c>
      <c r="G1004">
        <v>225.69</v>
      </c>
      <c r="H1004">
        <v>6770.7</v>
      </c>
      <c r="I1004">
        <v>4993.5</v>
      </c>
      <c r="J1004">
        <v>1777.2</v>
      </c>
      <c r="K1004">
        <v>0.26250000000000001</v>
      </c>
      <c r="L1004" t="str">
        <f>VLOOKUP(C:C,Products!A:B,2,)</f>
        <v>Product 45</v>
      </c>
      <c r="M1004" t="str">
        <f>VLOOKUP(C:C,Products!A:C,3,)</f>
        <v>Produce</v>
      </c>
      <c r="N1004" t="str">
        <f>VLOOKUP(B:B,Orders!A:C,3,)</f>
        <v>WH-NRB-001</v>
      </c>
      <c r="O1004" s="10" t="str">
        <f>VLOOKUP(B:B,Orders!A:B,2,)</f>
        <v>CUST-000034</v>
      </c>
      <c r="P1004" s="10" t="str">
        <f>VLOOKUP(OrderDetails!O:O,Customers!A:B,2,)</f>
        <v>Customer 34</v>
      </c>
      <c r="Q1004" s="10" t="str">
        <f>VLOOKUP(O:O,Customers!A:C,3,)</f>
        <v>Mombasa</v>
      </c>
      <c r="R1004" s="10">
        <f>VLOOKUP(OrderDetails!C:C,Inventory!B:F,5,)</f>
        <v>49768.55</v>
      </c>
      <c r="S1004" s="10">
        <f>VLOOKUP(OrderDetails!B:B,Table8[[OrderID]:[DeliveryDays]],5,)</f>
        <v>6</v>
      </c>
    </row>
    <row r="1005" spans="1:19" x14ac:dyDescent="0.25">
      <c r="A1005" t="s">
        <v>2937</v>
      </c>
      <c r="B1005" t="s">
        <v>1140</v>
      </c>
      <c r="C1005" t="s">
        <v>337</v>
      </c>
      <c r="D1005">
        <v>46</v>
      </c>
      <c r="E1005">
        <v>102.14</v>
      </c>
      <c r="F1005">
        <v>155.55000000000001</v>
      </c>
      <c r="G1005">
        <v>149.76</v>
      </c>
      <c r="H1005">
        <v>6888.96</v>
      </c>
      <c r="I1005">
        <v>4698.4399999999996</v>
      </c>
      <c r="J1005">
        <v>2190.52</v>
      </c>
      <c r="K1005">
        <v>0.318</v>
      </c>
      <c r="L1005" t="str">
        <f>VLOOKUP(C:C,Products!A:B,2,)</f>
        <v>Product 80</v>
      </c>
      <c r="M1005" t="str">
        <f>VLOOKUP(C:C,Products!A:C,3,)</f>
        <v>Frozen</v>
      </c>
      <c r="N1005" t="str">
        <f>VLOOKUP(B:B,Orders!A:C,3,)</f>
        <v>WH-NKR-004</v>
      </c>
      <c r="O1005" s="10" t="str">
        <f>VLOOKUP(B:B,Orders!A:B,2,)</f>
        <v>CUST-000053</v>
      </c>
      <c r="P1005" s="10" t="str">
        <f>VLOOKUP(OrderDetails!O:O,Customers!A:B,2,)</f>
        <v>Customer 53</v>
      </c>
      <c r="Q1005" s="10" t="str">
        <f>VLOOKUP(O:O,Customers!A:C,3,)</f>
        <v>Eldoret</v>
      </c>
      <c r="R1005" s="10">
        <f>VLOOKUP(OrderDetails!C:C,Inventory!B:F,5,)</f>
        <v>43103.08</v>
      </c>
      <c r="S1005" s="10">
        <f>VLOOKUP(OrderDetails!B:B,Table8[[OrderID]:[DeliveryDays]],5,)</f>
        <v>3</v>
      </c>
    </row>
    <row r="1006" spans="1:19" x14ac:dyDescent="0.25">
      <c r="A1006" t="s">
        <v>2938</v>
      </c>
      <c r="B1006" t="s">
        <v>787</v>
      </c>
      <c r="C1006" t="s">
        <v>273</v>
      </c>
      <c r="D1006">
        <v>12</v>
      </c>
      <c r="E1006">
        <v>284.02999999999997</v>
      </c>
      <c r="F1006">
        <v>373.58</v>
      </c>
      <c r="G1006">
        <v>360.87</v>
      </c>
      <c r="H1006">
        <v>4330.4399999999996</v>
      </c>
      <c r="I1006">
        <v>3408.36</v>
      </c>
      <c r="J1006">
        <v>922.08</v>
      </c>
      <c r="K1006">
        <v>0.21290000000000001</v>
      </c>
      <c r="L1006" t="str">
        <f>VLOOKUP(C:C,Products!A:B,2,)</f>
        <v>Product 48</v>
      </c>
      <c r="M1006" t="str">
        <f>VLOOKUP(C:C,Products!A:C,3,)</f>
        <v>Frozen</v>
      </c>
      <c r="N1006" t="str">
        <f>VLOOKUP(B:B,Orders!A:C,3,)</f>
        <v>WH-MSA-002</v>
      </c>
      <c r="O1006" s="10" t="str">
        <f>VLOOKUP(B:B,Orders!A:B,2,)</f>
        <v>CUST-000036</v>
      </c>
      <c r="P1006" s="10" t="str">
        <f>VLOOKUP(OrderDetails!O:O,Customers!A:B,2,)</f>
        <v>Customer 36</v>
      </c>
      <c r="Q1006" s="10" t="str">
        <f>VLOOKUP(O:O,Customers!A:C,3,)</f>
        <v>Eldoret</v>
      </c>
      <c r="R1006" s="10">
        <f>VLOOKUP(OrderDetails!C:C,Inventory!B:F,5,)</f>
        <v>40900.32</v>
      </c>
      <c r="S1006" s="10">
        <f>VLOOKUP(OrderDetails!B:B,Table8[[OrderID]:[DeliveryDays]],5,)</f>
        <v>2</v>
      </c>
    </row>
    <row r="1007" spans="1:19" x14ac:dyDescent="0.25">
      <c r="A1007" t="s">
        <v>2939</v>
      </c>
      <c r="B1007" t="s">
        <v>995</v>
      </c>
      <c r="C1007" t="s">
        <v>225</v>
      </c>
      <c r="D1007">
        <v>13</v>
      </c>
      <c r="E1007">
        <v>214.86</v>
      </c>
      <c r="F1007">
        <v>291.2</v>
      </c>
      <c r="G1007">
        <v>282.2</v>
      </c>
      <c r="H1007">
        <v>3668.6</v>
      </c>
      <c r="I1007">
        <v>2793.18</v>
      </c>
      <c r="J1007">
        <v>875.42</v>
      </c>
      <c r="K1007">
        <v>0.23860000000000001</v>
      </c>
      <c r="L1007" t="str">
        <f>VLOOKUP(C:C,Products!A:B,2,)</f>
        <v>Product 24</v>
      </c>
      <c r="M1007" t="str">
        <f>VLOOKUP(C:C,Products!A:C,3,)</f>
        <v>Beverages</v>
      </c>
      <c r="N1007" t="str">
        <f>VLOOKUP(B:B,Orders!A:C,3,)</f>
        <v>WH-MSA-002</v>
      </c>
      <c r="O1007" s="10" t="str">
        <f>VLOOKUP(B:B,Orders!A:B,2,)</f>
        <v>CUST-000002</v>
      </c>
      <c r="P1007" s="10" t="str">
        <f>VLOOKUP(OrderDetails!O:O,Customers!A:B,2,)</f>
        <v>Customer 2</v>
      </c>
      <c r="Q1007" s="10" t="str">
        <f>VLOOKUP(O:O,Customers!A:C,3,)</f>
        <v>Nairobi</v>
      </c>
      <c r="R1007" s="10">
        <f>VLOOKUP(OrderDetails!C:C,Inventory!B:F,5,)</f>
        <v>80572.5</v>
      </c>
      <c r="S1007" s="10">
        <f>VLOOKUP(OrderDetails!B:B,Table8[[OrderID]:[DeliveryDays]],5,)</f>
        <v>5</v>
      </c>
    </row>
    <row r="1008" spans="1:19" x14ac:dyDescent="0.25">
      <c r="A1008" t="s">
        <v>2940</v>
      </c>
      <c r="B1008" t="s">
        <v>1842</v>
      </c>
      <c r="C1008" t="s">
        <v>375</v>
      </c>
      <c r="D1008">
        <v>31</v>
      </c>
      <c r="E1008">
        <v>61.44</v>
      </c>
      <c r="F1008">
        <v>90.77</v>
      </c>
      <c r="G1008">
        <v>98.55</v>
      </c>
      <c r="H1008">
        <v>3055.05</v>
      </c>
      <c r="I1008">
        <v>1904.64</v>
      </c>
      <c r="J1008">
        <v>1150.4100000000001</v>
      </c>
      <c r="K1008">
        <v>0.37659999999999999</v>
      </c>
      <c r="L1008" t="str">
        <f>VLOOKUP(C:C,Products!A:B,2,)</f>
        <v>Product 99</v>
      </c>
      <c r="M1008" t="str">
        <f>VLOOKUP(C:C,Products!A:C,3,)</f>
        <v>Produce</v>
      </c>
      <c r="N1008" t="str">
        <f>VLOOKUP(B:B,Orders!A:C,3,)</f>
        <v>WH-MSA-002</v>
      </c>
      <c r="O1008" s="10" t="str">
        <f>VLOOKUP(B:B,Orders!A:B,2,)</f>
        <v>CUST-000005</v>
      </c>
      <c r="P1008" s="10" t="str">
        <f>VLOOKUP(OrderDetails!O:O,Customers!A:B,2,)</f>
        <v>Customer 5</v>
      </c>
      <c r="Q1008" s="10" t="str">
        <f>VLOOKUP(O:O,Customers!A:C,3,)</f>
        <v>Eldoret</v>
      </c>
      <c r="R1008" s="10">
        <f>VLOOKUP(OrderDetails!C:C,Inventory!B:F,5,)</f>
        <v>3624.96</v>
      </c>
      <c r="S1008" s="10">
        <f>VLOOKUP(OrderDetails!B:B,Table8[[OrderID]:[DeliveryDays]],5,)</f>
        <v>6</v>
      </c>
    </row>
    <row r="1009" spans="1:19" x14ac:dyDescent="0.25">
      <c r="A1009" t="s">
        <v>2941</v>
      </c>
      <c r="B1009" t="s">
        <v>644</v>
      </c>
      <c r="C1009" t="s">
        <v>220</v>
      </c>
      <c r="D1009">
        <v>8</v>
      </c>
      <c r="E1009">
        <v>112.77</v>
      </c>
      <c r="F1009">
        <v>150.9</v>
      </c>
      <c r="G1009">
        <v>155.26</v>
      </c>
      <c r="H1009">
        <v>1242.08</v>
      </c>
      <c r="I1009">
        <v>902.16</v>
      </c>
      <c r="J1009">
        <v>339.92</v>
      </c>
      <c r="K1009">
        <v>0.2737</v>
      </c>
      <c r="L1009" t="str">
        <f>VLOOKUP(C:C,Products!A:B,2,)</f>
        <v>Product 22</v>
      </c>
      <c r="M1009" t="str">
        <f>VLOOKUP(C:C,Products!A:C,3,)</f>
        <v>Produce</v>
      </c>
      <c r="N1009" t="str">
        <f>VLOOKUP(B:B,Orders!A:C,3,)</f>
        <v>WH-NKR-004</v>
      </c>
      <c r="O1009" s="10" t="str">
        <f>VLOOKUP(B:B,Orders!A:B,2,)</f>
        <v>CUST-000047</v>
      </c>
      <c r="P1009" s="10" t="str">
        <f>VLOOKUP(OrderDetails!O:O,Customers!A:B,2,)</f>
        <v>Customer 47</v>
      </c>
      <c r="Q1009" s="10" t="str">
        <f>VLOOKUP(O:O,Customers!A:C,3,)</f>
        <v>Nakuru</v>
      </c>
      <c r="R1009" s="10">
        <f>VLOOKUP(OrderDetails!C:C,Inventory!B:F,5,)</f>
        <v>35409.78</v>
      </c>
      <c r="S1009" s="10">
        <f>VLOOKUP(OrderDetails!B:B,Table8[[OrderID]:[DeliveryDays]],5,)</f>
        <v>3</v>
      </c>
    </row>
    <row r="1010" spans="1:19" x14ac:dyDescent="0.25">
      <c r="A1010" t="s">
        <v>2942</v>
      </c>
      <c r="B1010" t="s">
        <v>628</v>
      </c>
      <c r="C1010" t="s">
        <v>377</v>
      </c>
      <c r="D1010">
        <v>25</v>
      </c>
      <c r="E1010">
        <v>98.55</v>
      </c>
      <c r="F1010">
        <v>152.47999999999999</v>
      </c>
      <c r="G1010">
        <v>162.96</v>
      </c>
      <c r="H1010">
        <v>4074</v>
      </c>
      <c r="I1010">
        <v>2463.75</v>
      </c>
      <c r="J1010">
        <v>1610.25</v>
      </c>
      <c r="K1010">
        <v>0.39529999999999998</v>
      </c>
      <c r="L1010" t="str">
        <f>VLOOKUP(C:C,Products!A:B,2,)</f>
        <v>Product 100</v>
      </c>
      <c r="M1010" t="str">
        <f>VLOOKUP(C:C,Products!A:C,3,)</f>
        <v>Beverages</v>
      </c>
      <c r="N1010" t="str">
        <f>VLOOKUP(B:B,Orders!A:C,3,)</f>
        <v>WH-KSM-003</v>
      </c>
      <c r="O1010" s="10" t="str">
        <f>VLOOKUP(B:B,Orders!A:B,2,)</f>
        <v>CUST-000065</v>
      </c>
      <c r="P1010" s="10" t="str">
        <f>VLOOKUP(OrderDetails!O:O,Customers!A:B,2,)</f>
        <v>Customer 65</v>
      </c>
      <c r="Q1010" s="10" t="str">
        <f>VLOOKUP(O:O,Customers!A:C,3,)</f>
        <v>Eldoret</v>
      </c>
      <c r="R1010" s="10">
        <f>VLOOKUP(OrderDetails!C:C,Inventory!B:F,5,)</f>
        <v>45135.9</v>
      </c>
      <c r="S1010" s="10">
        <f>VLOOKUP(OrderDetails!B:B,Table8[[OrderID]:[DeliveryDays]],5,)</f>
        <v>5</v>
      </c>
    </row>
    <row r="1011" spans="1:19" x14ac:dyDescent="0.25">
      <c r="A1011" t="s">
        <v>2943</v>
      </c>
      <c r="B1011" t="s">
        <v>443</v>
      </c>
      <c r="C1011" t="s">
        <v>198</v>
      </c>
      <c r="D1011">
        <v>35</v>
      </c>
      <c r="E1011">
        <v>59.26</v>
      </c>
      <c r="F1011">
        <v>82.73</v>
      </c>
      <c r="G1011">
        <v>80.02</v>
      </c>
      <c r="H1011">
        <v>2800.7</v>
      </c>
      <c r="I1011">
        <v>2074.1</v>
      </c>
      <c r="J1011">
        <v>726.6</v>
      </c>
      <c r="K1011">
        <v>0.25940000000000002</v>
      </c>
      <c r="L1011" t="str">
        <f>VLOOKUP(C:C,Products!A:B,2,)</f>
        <v>Product 11</v>
      </c>
      <c r="M1011" t="str">
        <f>VLOOKUP(C:C,Products!A:C,3,)</f>
        <v>Frozen</v>
      </c>
      <c r="N1011" t="str">
        <f>VLOOKUP(B:B,Orders!A:C,3,)</f>
        <v>WH-NRB-001</v>
      </c>
      <c r="O1011" s="10" t="str">
        <f>VLOOKUP(B:B,Orders!A:B,2,)</f>
        <v>CUST-000055</v>
      </c>
      <c r="P1011" s="10" t="str">
        <f>VLOOKUP(OrderDetails!O:O,Customers!A:B,2,)</f>
        <v>Customer 55</v>
      </c>
      <c r="Q1011" s="10" t="str">
        <f>VLOOKUP(O:O,Customers!A:C,3,)</f>
        <v>Kisumu</v>
      </c>
      <c r="R1011" s="10">
        <f>VLOOKUP(OrderDetails!C:C,Inventory!B:F,5,)</f>
        <v>14044.62</v>
      </c>
      <c r="S1011" s="10">
        <f>VLOOKUP(OrderDetails!B:B,Table8[[OrderID]:[DeliveryDays]],5,)</f>
        <v>2</v>
      </c>
    </row>
    <row r="1012" spans="1:19" x14ac:dyDescent="0.25">
      <c r="A1012" t="s">
        <v>2944</v>
      </c>
      <c r="B1012" t="s">
        <v>748</v>
      </c>
      <c r="C1012" t="s">
        <v>415</v>
      </c>
      <c r="D1012">
        <v>25</v>
      </c>
      <c r="E1012">
        <v>451.65</v>
      </c>
      <c r="F1012">
        <v>666.6</v>
      </c>
      <c r="G1012">
        <v>726.02</v>
      </c>
      <c r="H1012">
        <v>18150.5</v>
      </c>
      <c r="I1012">
        <v>11291.25</v>
      </c>
      <c r="J1012">
        <v>6859.25</v>
      </c>
      <c r="K1012">
        <v>0.37790000000000001</v>
      </c>
      <c r="L1012" t="str">
        <f>VLOOKUP(C:C,Products!A:B,2,)</f>
        <v>Product 119</v>
      </c>
      <c r="M1012" t="str">
        <f>VLOOKUP(C:C,Products!A:C,3,)</f>
        <v>Beverages</v>
      </c>
      <c r="N1012" t="str">
        <f>VLOOKUP(B:B,Orders!A:C,3,)</f>
        <v>WH-KSM-003</v>
      </c>
      <c r="O1012" s="10" t="str">
        <f>VLOOKUP(B:B,Orders!A:B,2,)</f>
        <v>CUST-000017</v>
      </c>
      <c r="P1012" s="10" t="str">
        <f>VLOOKUP(OrderDetails!O:O,Customers!A:B,2,)</f>
        <v>Customer 17</v>
      </c>
      <c r="Q1012" s="10" t="str">
        <f>VLOOKUP(O:O,Customers!A:C,3,)</f>
        <v>Eldoret</v>
      </c>
      <c r="R1012" s="10">
        <f>VLOOKUP(OrderDetails!C:C,Inventory!B:F,5,)</f>
        <v>148592.85</v>
      </c>
      <c r="S1012" s="10">
        <f>VLOOKUP(OrderDetails!B:B,Table8[[OrderID]:[DeliveryDays]],5,)</f>
        <v>2</v>
      </c>
    </row>
    <row r="1013" spans="1:19" x14ac:dyDescent="0.25">
      <c r="A1013" t="s">
        <v>2945</v>
      </c>
      <c r="B1013" t="s">
        <v>944</v>
      </c>
      <c r="C1013" t="s">
        <v>293</v>
      </c>
      <c r="D1013">
        <v>44</v>
      </c>
      <c r="E1013">
        <v>138.19</v>
      </c>
      <c r="F1013">
        <v>191.44</v>
      </c>
      <c r="G1013">
        <v>205.45</v>
      </c>
      <c r="H1013">
        <v>9039.7999999999993</v>
      </c>
      <c r="I1013">
        <v>6080.36</v>
      </c>
      <c r="J1013">
        <v>2959.44</v>
      </c>
      <c r="K1013">
        <v>0.32740000000000002</v>
      </c>
      <c r="L1013" t="str">
        <f>VLOOKUP(C:C,Products!A:B,2,)</f>
        <v>Product 58</v>
      </c>
      <c r="M1013" t="str">
        <f>VLOOKUP(C:C,Products!A:C,3,)</f>
        <v>Snacks</v>
      </c>
      <c r="N1013" t="str">
        <f>VLOOKUP(B:B,Orders!A:C,3,)</f>
        <v>WH-MSA-002</v>
      </c>
      <c r="O1013" s="10" t="str">
        <f>VLOOKUP(B:B,Orders!A:B,2,)</f>
        <v>CUST-000006</v>
      </c>
      <c r="P1013" s="10" t="str">
        <f>VLOOKUP(OrderDetails!O:O,Customers!A:B,2,)</f>
        <v>Customer 6</v>
      </c>
      <c r="Q1013" s="10" t="str">
        <f>VLOOKUP(O:O,Customers!A:C,3,)</f>
        <v>Kisumu</v>
      </c>
      <c r="R1013" s="10">
        <f>VLOOKUP(OrderDetails!C:C,Inventory!B:F,5,)</f>
        <v>14233.57</v>
      </c>
      <c r="S1013" s="10">
        <f>VLOOKUP(OrderDetails!B:B,Table8[[OrderID]:[DeliveryDays]],5,)</f>
        <v>2</v>
      </c>
    </row>
    <row r="1014" spans="1:19" x14ac:dyDescent="0.25">
      <c r="A1014" t="s">
        <v>2946</v>
      </c>
      <c r="B1014" t="s">
        <v>1775</v>
      </c>
      <c r="C1014" t="s">
        <v>269</v>
      </c>
      <c r="D1014">
        <v>29</v>
      </c>
      <c r="E1014">
        <v>348.14</v>
      </c>
      <c r="F1014">
        <v>536.96</v>
      </c>
      <c r="G1014">
        <v>528.22</v>
      </c>
      <c r="H1014">
        <v>15318.38</v>
      </c>
      <c r="I1014">
        <v>10096.06</v>
      </c>
      <c r="J1014">
        <v>5222.32</v>
      </c>
      <c r="K1014">
        <v>0.34089999999999998</v>
      </c>
      <c r="L1014" t="str">
        <f>VLOOKUP(C:C,Products!A:B,2,)</f>
        <v>Product 46</v>
      </c>
      <c r="M1014" t="str">
        <f>VLOOKUP(C:C,Products!A:C,3,)</f>
        <v>Dairy</v>
      </c>
      <c r="N1014" t="str">
        <f>VLOOKUP(B:B,Orders!A:C,3,)</f>
        <v>WH-NKR-004</v>
      </c>
      <c r="O1014" s="10" t="str">
        <f>VLOOKUP(B:B,Orders!A:B,2,)</f>
        <v>CUST-000047</v>
      </c>
      <c r="P1014" s="10" t="str">
        <f>VLOOKUP(OrderDetails!O:O,Customers!A:B,2,)</f>
        <v>Customer 47</v>
      </c>
      <c r="Q1014" s="10" t="str">
        <f>VLOOKUP(O:O,Customers!A:C,3,)</f>
        <v>Nakuru</v>
      </c>
      <c r="R1014" s="10">
        <f>VLOOKUP(OrderDetails!C:C,Inventory!B:F,5,)</f>
        <v>112797.36</v>
      </c>
      <c r="S1014" s="10">
        <f>VLOOKUP(OrderDetails!B:B,Table8[[OrderID]:[DeliveryDays]],5,)</f>
        <v>3</v>
      </c>
    </row>
    <row r="1015" spans="1:19" x14ac:dyDescent="0.25">
      <c r="A1015" t="s">
        <v>2947</v>
      </c>
      <c r="B1015" t="s">
        <v>1862</v>
      </c>
      <c r="C1015" t="s">
        <v>235</v>
      </c>
      <c r="D1015">
        <v>43</v>
      </c>
      <c r="E1015">
        <v>316.58999999999997</v>
      </c>
      <c r="F1015">
        <v>401.44</v>
      </c>
      <c r="G1015">
        <v>434.01</v>
      </c>
      <c r="H1015">
        <v>18662.43</v>
      </c>
      <c r="I1015">
        <v>13613.37</v>
      </c>
      <c r="J1015">
        <v>5049.0600000000004</v>
      </c>
      <c r="K1015">
        <v>0.27050000000000002</v>
      </c>
      <c r="L1015" t="str">
        <f>VLOOKUP(C:C,Products!A:B,2,)</f>
        <v>Product 29</v>
      </c>
      <c r="M1015" t="str">
        <f>VLOOKUP(C:C,Products!A:C,3,)</f>
        <v>Household</v>
      </c>
      <c r="N1015" t="str">
        <f>VLOOKUP(B:B,Orders!A:C,3,)</f>
        <v>WH-NKR-004</v>
      </c>
      <c r="O1015" s="10" t="str">
        <f>VLOOKUP(B:B,Orders!A:B,2,)</f>
        <v>CUST-000015</v>
      </c>
      <c r="P1015" s="10" t="str">
        <f>VLOOKUP(OrderDetails!O:O,Customers!A:B,2,)</f>
        <v>Customer 15</v>
      </c>
      <c r="Q1015" s="10" t="str">
        <f>VLOOKUP(O:O,Customers!A:C,3,)</f>
        <v>Nairobi</v>
      </c>
      <c r="R1015" s="10">
        <f>VLOOKUP(OrderDetails!C:C,Inventory!B:F,5,)</f>
        <v>98776.08</v>
      </c>
      <c r="S1015" s="10">
        <f>VLOOKUP(OrderDetails!B:B,Table8[[OrderID]:[DeliveryDays]],5,)</f>
        <v>1</v>
      </c>
    </row>
    <row r="1016" spans="1:19" x14ac:dyDescent="0.25">
      <c r="A1016" t="s">
        <v>2948</v>
      </c>
      <c r="B1016" t="s">
        <v>1768</v>
      </c>
      <c r="C1016" t="s">
        <v>247</v>
      </c>
      <c r="D1016">
        <v>19</v>
      </c>
      <c r="E1016">
        <v>484.53</v>
      </c>
      <c r="F1016">
        <v>772.81</v>
      </c>
      <c r="G1016">
        <v>764.71</v>
      </c>
      <c r="H1016">
        <v>14529.49</v>
      </c>
      <c r="I1016">
        <v>9206.07</v>
      </c>
      <c r="J1016">
        <v>5323.42</v>
      </c>
      <c r="K1016">
        <v>0.3664</v>
      </c>
      <c r="L1016" t="str">
        <f>VLOOKUP(C:C,Products!A:B,2,)</f>
        <v>Product 35</v>
      </c>
      <c r="M1016" t="str">
        <f>VLOOKUP(C:C,Products!A:C,3,)</f>
        <v>Dairy</v>
      </c>
      <c r="N1016" t="str">
        <f>VLOOKUP(B:B,Orders!A:C,3,)</f>
        <v>WH-KSM-003</v>
      </c>
      <c r="O1016" s="10" t="str">
        <f>VLOOKUP(B:B,Orders!A:B,2,)</f>
        <v>CUST-000055</v>
      </c>
      <c r="P1016" s="10" t="str">
        <f>VLOOKUP(OrderDetails!O:O,Customers!A:B,2,)</f>
        <v>Customer 55</v>
      </c>
      <c r="Q1016" s="10" t="str">
        <f>VLOOKUP(O:O,Customers!A:C,3,)</f>
        <v>Kisumu</v>
      </c>
      <c r="R1016" s="10">
        <f>VLOOKUP(OrderDetails!C:C,Inventory!B:F,5,)</f>
        <v>63957.96</v>
      </c>
      <c r="S1016" s="10">
        <f>VLOOKUP(OrderDetails!B:B,Table8[[OrderID]:[DeliveryDays]],5,)</f>
        <v>1</v>
      </c>
    </row>
    <row r="1017" spans="1:19" x14ac:dyDescent="0.25">
      <c r="A1017" t="s">
        <v>2949</v>
      </c>
      <c r="B1017" t="s">
        <v>1107</v>
      </c>
      <c r="C1017" t="s">
        <v>401</v>
      </c>
      <c r="D1017">
        <v>39</v>
      </c>
      <c r="E1017">
        <v>122.55</v>
      </c>
      <c r="F1017">
        <v>174.75</v>
      </c>
      <c r="G1017">
        <v>171.39</v>
      </c>
      <c r="H1017">
        <v>6684.21</v>
      </c>
      <c r="I1017">
        <v>4779.45</v>
      </c>
      <c r="J1017">
        <v>1904.76</v>
      </c>
      <c r="K1017">
        <v>0.28499999999999998</v>
      </c>
      <c r="L1017" t="str">
        <f>VLOOKUP(C:C,Products!A:B,2,)</f>
        <v>Product 112</v>
      </c>
      <c r="M1017" t="str">
        <f>VLOOKUP(C:C,Products!A:C,3,)</f>
        <v>Beverages</v>
      </c>
      <c r="N1017" t="str">
        <f>VLOOKUP(B:B,Orders!A:C,3,)</f>
        <v>WH-NRB-001</v>
      </c>
      <c r="O1017" s="10" t="str">
        <f>VLOOKUP(B:B,Orders!A:B,2,)</f>
        <v>CUST-000024</v>
      </c>
      <c r="P1017" s="10" t="str">
        <f>VLOOKUP(OrderDetails!O:O,Customers!A:B,2,)</f>
        <v>Customer 24</v>
      </c>
      <c r="Q1017" s="10" t="str">
        <f>VLOOKUP(O:O,Customers!A:C,3,)</f>
        <v>Eldoret</v>
      </c>
      <c r="R1017" s="10">
        <f>VLOOKUP(OrderDetails!C:C,Inventory!B:F,5,)</f>
        <v>16421.7</v>
      </c>
      <c r="S1017" s="10">
        <f>VLOOKUP(OrderDetails!B:B,Table8[[OrderID]:[DeliveryDays]],5,)</f>
        <v>6</v>
      </c>
    </row>
    <row r="1018" spans="1:19" x14ac:dyDescent="0.25">
      <c r="A1018" t="s">
        <v>2950</v>
      </c>
      <c r="B1018" t="s">
        <v>1532</v>
      </c>
      <c r="C1018" t="s">
        <v>413</v>
      </c>
      <c r="D1018">
        <v>47</v>
      </c>
      <c r="E1018">
        <v>133.96</v>
      </c>
      <c r="F1018">
        <v>168.59</v>
      </c>
      <c r="G1018">
        <v>166.84</v>
      </c>
      <c r="H1018">
        <v>7841.48</v>
      </c>
      <c r="I1018">
        <v>6296.12</v>
      </c>
      <c r="J1018">
        <v>1545.36</v>
      </c>
      <c r="K1018">
        <v>0.1971</v>
      </c>
      <c r="L1018" t="str">
        <f>VLOOKUP(C:C,Products!A:B,2,)</f>
        <v>Product 118</v>
      </c>
      <c r="M1018" t="str">
        <f>VLOOKUP(C:C,Products!A:C,3,)</f>
        <v>Household</v>
      </c>
      <c r="N1018" t="str">
        <f>VLOOKUP(B:B,Orders!A:C,3,)</f>
        <v>WH-NKR-004</v>
      </c>
      <c r="O1018" s="10" t="str">
        <f>VLOOKUP(B:B,Orders!A:B,2,)</f>
        <v>CUST-000060</v>
      </c>
      <c r="P1018" s="10" t="str">
        <f>VLOOKUP(OrderDetails!O:O,Customers!A:B,2,)</f>
        <v>Customer 60</v>
      </c>
      <c r="Q1018" s="10" t="str">
        <f>VLOOKUP(O:O,Customers!A:C,3,)</f>
        <v>Nakuru</v>
      </c>
      <c r="R1018" s="10">
        <f>VLOOKUP(OrderDetails!C:C,Inventory!B:F,5,)</f>
        <v>48091.64</v>
      </c>
      <c r="S1018" s="10">
        <f>VLOOKUP(OrderDetails!B:B,Table8[[OrderID]:[DeliveryDays]],5,)</f>
        <v>4</v>
      </c>
    </row>
    <row r="1019" spans="1:19" x14ac:dyDescent="0.25">
      <c r="A1019" t="s">
        <v>2951</v>
      </c>
      <c r="B1019" t="s">
        <v>1924</v>
      </c>
      <c r="C1019" t="s">
        <v>206</v>
      </c>
      <c r="D1019">
        <v>45</v>
      </c>
      <c r="E1019">
        <v>131.82</v>
      </c>
      <c r="F1019">
        <v>208.28</v>
      </c>
      <c r="G1019">
        <v>226.29</v>
      </c>
      <c r="H1019">
        <v>10183.049999999999</v>
      </c>
      <c r="I1019">
        <v>5931.9</v>
      </c>
      <c r="J1019">
        <v>4251.1499999999996</v>
      </c>
      <c r="K1019">
        <v>0.41749999999999998</v>
      </c>
      <c r="L1019" t="str">
        <f>VLOOKUP(C:C,Products!A:B,2,)</f>
        <v>Product 15</v>
      </c>
      <c r="M1019" t="str">
        <f>VLOOKUP(C:C,Products!A:C,3,)</f>
        <v>Produce</v>
      </c>
      <c r="N1019" t="str">
        <f>VLOOKUP(B:B,Orders!A:C,3,)</f>
        <v>WH-NRB-001</v>
      </c>
      <c r="O1019" s="10" t="str">
        <f>VLOOKUP(B:B,Orders!A:B,2,)</f>
        <v>CUST-000060</v>
      </c>
      <c r="P1019" s="10" t="str">
        <f>VLOOKUP(OrderDetails!O:O,Customers!A:B,2,)</f>
        <v>Customer 60</v>
      </c>
      <c r="Q1019" s="10" t="str">
        <f>VLOOKUP(O:O,Customers!A:C,3,)</f>
        <v>Nakuru</v>
      </c>
      <c r="R1019" s="10">
        <f>VLOOKUP(OrderDetails!C:C,Inventory!B:F,5,)</f>
        <v>12654.72</v>
      </c>
      <c r="S1019" s="10">
        <f>VLOOKUP(OrderDetails!B:B,Table8[[OrderID]:[DeliveryDays]],5,)</f>
        <v>4</v>
      </c>
    </row>
    <row r="1020" spans="1:19" x14ac:dyDescent="0.25">
      <c r="A1020" t="s">
        <v>2952</v>
      </c>
      <c r="B1020" t="s">
        <v>1918</v>
      </c>
      <c r="C1020" t="s">
        <v>297</v>
      </c>
      <c r="D1020">
        <v>41</v>
      </c>
      <c r="E1020">
        <v>196.4</v>
      </c>
      <c r="F1020">
        <v>254.95</v>
      </c>
      <c r="G1020">
        <v>277.22000000000003</v>
      </c>
      <c r="H1020">
        <v>11366.02</v>
      </c>
      <c r="I1020">
        <v>8052.4</v>
      </c>
      <c r="J1020">
        <v>3313.62</v>
      </c>
      <c r="K1020">
        <v>0.29149999999999998</v>
      </c>
      <c r="L1020" t="str">
        <f>VLOOKUP(C:C,Products!A:B,2,)</f>
        <v>Product 60</v>
      </c>
      <c r="M1020" t="str">
        <f>VLOOKUP(C:C,Products!A:C,3,)</f>
        <v>Snacks</v>
      </c>
      <c r="N1020" t="str">
        <f>VLOOKUP(B:B,Orders!A:C,3,)</f>
        <v>WH-NRB-001</v>
      </c>
      <c r="O1020" s="10" t="str">
        <f>VLOOKUP(B:B,Orders!A:B,2,)</f>
        <v>CUST-000026</v>
      </c>
      <c r="P1020" s="10" t="str">
        <f>VLOOKUP(OrderDetails!O:O,Customers!A:B,2,)</f>
        <v>Customer 26</v>
      </c>
      <c r="Q1020" s="10" t="str">
        <f>VLOOKUP(O:O,Customers!A:C,3,)</f>
        <v>Mombasa</v>
      </c>
      <c r="R1020" s="10">
        <f>VLOOKUP(OrderDetails!C:C,Inventory!B:F,5,)</f>
        <v>93682.8</v>
      </c>
      <c r="S1020" s="10">
        <f>VLOOKUP(OrderDetails!B:B,Table8[[OrderID]:[DeliveryDays]],5,)</f>
        <v>4</v>
      </c>
    </row>
    <row r="1021" spans="1:19" x14ac:dyDescent="0.25">
      <c r="A1021" t="s">
        <v>2953</v>
      </c>
      <c r="B1021" t="s">
        <v>851</v>
      </c>
      <c r="C1021" t="s">
        <v>367</v>
      </c>
      <c r="D1021">
        <v>46</v>
      </c>
      <c r="E1021">
        <v>396.94</v>
      </c>
      <c r="F1021">
        <v>595.12</v>
      </c>
      <c r="G1021">
        <v>594.73</v>
      </c>
      <c r="H1021">
        <v>27357.58</v>
      </c>
      <c r="I1021">
        <v>18259.240000000002</v>
      </c>
      <c r="J1021">
        <v>9098.34</v>
      </c>
      <c r="K1021">
        <v>0.33260000000000001</v>
      </c>
      <c r="L1021" t="str">
        <f>VLOOKUP(C:C,Products!A:B,2,)</f>
        <v>Product 95</v>
      </c>
      <c r="M1021" t="str">
        <f>VLOOKUP(C:C,Products!A:C,3,)</f>
        <v>Dairy</v>
      </c>
      <c r="N1021" t="str">
        <f>VLOOKUP(B:B,Orders!A:C,3,)</f>
        <v>WH-NRB-001</v>
      </c>
      <c r="O1021" s="10" t="str">
        <f>VLOOKUP(B:B,Orders!A:B,2,)</f>
        <v>CUST-000009</v>
      </c>
      <c r="P1021" s="10" t="str">
        <f>VLOOKUP(OrderDetails!O:O,Customers!A:B,2,)</f>
        <v>Customer 9</v>
      </c>
      <c r="Q1021" s="10" t="str">
        <f>VLOOKUP(O:O,Customers!A:C,3,)</f>
        <v>Kisumu</v>
      </c>
      <c r="R1021" s="10">
        <f>VLOOKUP(OrderDetails!C:C,Inventory!B:F,5,)</f>
        <v>139722.88</v>
      </c>
      <c r="S1021" s="10">
        <f>VLOOKUP(OrderDetails!B:B,Table8[[OrderID]:[DeliveryDays]],5,)</f>
        <v>1</v>
      </c>
    </row>
    <row r="1022" spans="1:19" x14ac:dyDescent="0.25">
      <c r="A1022" t="s">
        <v>2954</v>
      </c>
      <c r="B1022" t="s">
        <v>1654</v>
      </c>
      <c r="C1022" t="s">
        <v>261</v>
      </c>
      <c r="D1022">
        <v>32</v>
      </c>
      <c r="E1022">
        <v>272.83</v>
      </c>
      <c r="F1022">
        <v>401.42</v>
      </c>
      <c r="G1022">
        <v>423.83</v>
      </c>
      <c r="H1022">
        <v>13562.56</v>
      </c>
      <c r="I1022">
        <v>8730.56</v>
      </c>
      <c r="J1022">
        <v>4832</v>
      </c>
      <c r="K1022">
        <v>0.35630000000000001</v>
      </c>
      <c r="L1022" t="str">
        <f>VLOOKUP(C:C,Products!A:B,2,)</f>
        <v>Product 42</v>
      </c>
      <c r="M1022" t="str">
        <f>VLOOKUP(C:C,Products!A:C,3,)</f>
        <v>Frozen</v>
      </c>
      <c r="N1022" t="str">
        <f>VLOOKUP(B:B,Orders!A:C,3,)</f>
        <v>WH-MSA-002</v>
      </c>
      <c r="O1022" s="10" t="str">
        <f>VLOOKUP(B:B,Orders!A:B,2,)</f>
        <v>CUST-000034</v>
      </c>
      <c r="P1022" s="10" t="str">
        <f>VLOOKUP(OrderDetails!O:O,Customers!A:B,2,)</f>
        <v>Customer 34</v>
      </c>
      <c r="Q1022" s="10" t="str">
        <f>VLOOKUP(O:O,Customers!A:C,3,)</f>
        <v>Mombasa</v>
      </c>
      <c r="R1022" s="10">
        <f>VLOOKUP(OrderDetails!C:C,Inventory!B:F,5,)</f>
        <v>121955.01</v>
      </c>
      <c r="S1022" s="10">
        <f>VLOOKUP(OrderDetails!B:B,Table8[[OrderID]:[DeliveryDays]],5,)</f>
        <v>5</v>
      </c>
    </row>
    <row r="1023" spans="1:19" x14ac:dyDescent="0.25">
      <c r="A1023" t="s">
        <v>2955</v>
      </c>
      <c r="B1023" t="s">
        <v>1445</v>
      </c>
      <c r="C1023" t="s">
        <v>387</v>
      </c>
      <c r="D1023">
        <v>18</v>
      </c>
      <c r="E1023">
        <v>458.4</v>
      </c>
      <c r="F1023">
        <v>615.54999999999995</v>
      </c>
      <c r="G1023">
        <v>647.16999999999996</v>
      </c>
      <c r="H1023">
        <v>11649.06</v>
      </c>
      <c r="I1023">
        <v>8251.2000000000007</v>
      </c>
      <c r="J1023">
        <v>3397.86</v>
      </c>
      <c r="K1023">
        <v>0.29170000000000001</v>
      </c>
      <c r="L1023" t="str">
        <f>VLOOKUP(C:C,Products!A:B,2,)</f>
        <v>Product 105</v>
      </c>
      <c r="M1023" t="str">
        <f>VLOOKUP(C:C,Products!A:C,3,)</f>
        <v>Frozen</v>
      </c>
      <c r="N1023" t="str">
        <f>VLOOKUP(B:B,Orders!A:C,3,)</f>
        <v>WH-MSA-002</v>
      </c>
      <c r="O1023" s="10" t="str">
        <f>VLOOKUP(B:B,Orders!A:B,2,)</f>
        <v>CUST-000047</v>
      </c>
      <c r="P1023" s="10" t="str">
        <f>VLOOKUP(OrderDetails!O:O,Customers!A:B,2,)</f>
        <v>Customer 47</v>
      </c>
      <c r="Q1023" s="10" t="str">
        <f>VLOOKUP(O:O,Customers!A:C,3,)</f>
        <v>Nakuru</v>
      </c>
      <c r="R1023" s="10">
        <f>VLOOKUP(OrderDetails!C:C,Inventory!B:F,5,)</f>
        <v>143479.20000000001</v>
      </c>
      <c r="S1023" s="10">
        <f>VLOOKUP(OrderDetails!B:B,Table8[[OrderID]:[DeliveryDays]],5,)</f>
        <v>4</v>
      </c>
    </row>
    <row r="1024" spans="1:19" x14ac:dyDescent="0.25">
      <c r="A1024" t="s">
        <v>2956</v>
      </c>
      <c r="B1024" t="s">
        <v>813</v>
      </c>
      <c r="C1024" t="s">
        <v>263</v>
      </c>
      <c r="D1024">
        <v>8</v>
      </c>
      <c r="E1024">
        <v>65.47</v>
      </c>
      <c r="F1024">
        <v>96.35</v>
      </c>
      <c r="G1024">
        <v>103.19</v>
      </c>
      <c r="H1024">
        <v>825.52</v>
      </c>
      <c r="I1024">
        <v>523.76</v>
      </c>
      <c r="J1024">
        <v>301.76</v>
      </c>
      <c r="K1024">
        <v>0.36549999999999999</v>
      </c>
      <c r="L1024" t="str">
        <f>VLOOKUP(C:C,Products!A:B,2,)</f>
        <v>Product 43</v>
      </c>
      <c r="M1024" t="str">
        <f>VLOOKUP(C:C,Products!A:C,3,)</f>
        <v>Dairy</v>
      </c>
      <c r="N1024" t="str">
        <f>VLOOKUP(B:B,Orders!A:C,3,)</f>
        <v>WH-KSM-003</v>
      </c>
      <c r="O1024" s="10" t="str">
        <f>VLOOKUP(B:B,Orders!A:B,2,)</f>
        <v>CUST-000047</v>
      </c>
      <c r="P1024" s="10" t="str">
        <f>VLOOKUP(OrderDetails!O:O,Customers!A:B,2,)</f>
        <v>Customer 47</v>
      </c>
      <c r="Q1024" s="10" t="str">
        <f>VLOOKUP(O:O,Customers!A:C,3,)</f>
        <v>Nakuru</v>
      </c>
      <c r="R1024" s="10">
        <f>VLOOKUP(OrderDetails!C:C,Inventory!B:F,5,)</f>
        <v>4451.96</v>
      </c>
      <c r="S1024" s="10">
        <f>VLOOKUP(OrderDetails!B:B,Table8[[OrderID]:[DeliveryDays]],5,)</f>
        <v>4</v>
      </c>
    </row>
    <row r="1025" spans="1:19" x14ac:dyDescent="0.25">
      <c r="A1025" t="s">
        <v>2957</v>
      </c>
      <c r="B1025" t="s">
        <v>1204</v>
      </c>
      <c r="C1025" t="s">
        <v>337</v>
      </c>
      <c r="D1025">
        <v>24</v>
      </c>
      <c r="E1025">
        <v>102.14</v>
      </c>
      <c r="F1025">
        <v>155.55000000000001</v>
      </c>
      <c r="G1025">
        <v>154.69</v>
      </c>
      <c r="H1025">
        <v>3712.56</v>
      </c>
      <c r="I1025">
        <v>2451.36</v>
      </c>
      <c r="J1025">
        <v>1261.2</v>
      </c>
      <c r="K1025">
        <v>0.3397</v>
      </c>
      <c r="L1025" t="str">
        <f>VLOOKUP(C:C,Products!A:B,2,)</f>
        <v>Product 80</v>
      </c>
      <c r="M1025" t="str">
        <f>VLOOKUP(C:C,Products!A:C,3,)</f>
        <v>Frozen</v>
      </c>
      <c r="N1025" t="str">
        <f>VLOOKUP(B:B,Orders!A:C,3,)</f>
        <v>WH-NKR-004</v>
      </c>
      <c r="O1025" s="10" t="str">
        <f>VLOOKUP(B:B,Orders!A:B,2,)</f>
        <v>CUST-000080</v>
      </c>
      <c r="P1025" s="10" t="str">
        <f>VLOOKUP(OrderDetails!O:O,Customers!A:B,2,)</f>
        <v>Customer 80</v>
      </c>
      <c r="Q1025" s="10" t="str">
        <f>VLOOKUP(O:O,Customers!A:C,3,)</f>
        <v>Eldoret</v>
      </c>
      <c r="R1025" s="10">
        <f>VLOOKUP(OrderDetails!C:C,Inventory!B:F,5,)</f>
        <v>43103.08</v>
      </c>
      <c r="S1025" s="10">
        <f>VLOOKUP(OrderDetails!B:B,Table8[[OrderID]:[DeliveryDays]],5,)</f>
        <v>2</v>
      </c>
    </row>
    <row r="1026" spans="1:19" x14ac:dyDescent="0.25">
      <c r="A1026" t="s">
        <v>2958</v>
      </c>
      <c r="B1026" t="s">
        <v>524</v>
      </c>
      <c r="C1026" t="s">
        <v>325</v>
      </c>
      <c r="D1026">
        <v>38</v>
      </c>
      <c r="E1026">
        <v>416.96</v>
      </c>
      <c r="F1026">
        <v>613.59</v>
      </c>
      <c r="G1026">
        <v>629.86</v>
      </c>
      <c r="H1026">
        <v>23934.68</v>
      </c>
      <c r="I1026">
        <v>15844.48</v>
      </c>
      <c r="J1026">
        <v>8090.2</v>
      </c>
      <c r="K1026">
        <v>0.33800000000000002</v>
      </c>
      <c r="L1026" t="str">
        <f>VLOOKUP(C:C,Products!A:B,2,)</f>
        <v>Product 74</v>
      </c>
      <c r="M1026" t="str">
        <f>VLOOKUP(C:C,Products!A:C,3,)</f>
        <v>Snacks</v>
      </c>
      <c r="N1026" t="str">
        <f>VLOOKUP(B:B,Orders!A:C,3,)</f>
        <v>WH-MSA-002</v>
      </c>
      <c r="O1026" s="10" t="str">
        <f>VLOOKUP(B:B,Orders!A:B,2,)</f>
        <v>CUST-000003</v>
      </c>
      <c r="P1026" s="10" t="str">
        <f>VLOOKUP(OrderDetails!O:O,Customers!A:B,2,)</f>
        <v>Customer 3</v>
      </c>
      <c r="Q1026" s="10" t="str">
        <f>VLOOKUP(O:O,Customers!A:C,3,)</f>
        <v>Eldoret</v>
      </c>
      <c r="R1026" s="10">
        <f>VLOOKUP(OrderDetails!C:C,Inventory!B:F,5,)</f>
        <v>47950.400000000001</v>
      </c>
      <c r="S1026" s="10">
        <f>VLOOKUP(OrderDetails!B:B,Table8[[OrderID]:[DeliveryDays]],5,)</f>
        <v>2</v>
      </c>
    </row>
    <row r="1027" spans="1:19" x14ac:dyDescent="0.25">
      <c r="A1027" t="s">
        <v>2959</v>
      </c>
      <c r="B1027" t="s">
        <v>1795</v>
      </c>
      <c r="C1027" t="s">
        <v>275</v>
      </c>
      <c r="D1027">
        <v>16</v>
      </c>
      <c r="E1027">
        <v>296.02</v>
      </c>
      <c r="F1027">
        <v>374.25</v>
      </c>
      <c r="G1027">
        <v>393.02</v>
      </c>
      <c r="H1027">
        <v>6288.32</v>
      </c>
      <c r="I1027">
        <v>4736.32</v>
      </c>
      <c r="J1027">
        <v>1552</v>
      </c>
      <c r="K1027">
        <v>0.24679999999999999</v>
      </c>
      <c r="L1027" t="str">
        <f>VLOOKUP(C:C,Products!A:B,2,)</f>
        <v>Product 49</v>
      </c>
      <c r="M1027" t="str">
        <f>VLOOKUP(C:C,Products!A:C,3,)</f>
        <v>Snacks</v>
      </c>
      <c r="N1027" t="str">
        <f>VLOOKUP(B:B,Orders!A:C,3,)</f>
        <v>WH-NRB-001</v>
      </c>
      <c r="O1027" s="10" t="str">
        <f>VLOOKUP(B:B,Orders!A:B,2,)</f>
        <v>CUST-000033</v>
      </c>
      <c r="P1027" s="10" t="str">
        <f>VLOOKUP(OrderDetails!O:O,Customers!A:B,2,)</f>
        <v>Customer 33</v>
      </c>
      <c r="Q1027" s="10" t="str">
        <f>VLOOKUP(O:O,Customers!A:C,3,)</f>
        <v>Kisumu</v>
      </c>
      <c r="R1027" s="10">
        <f>VLOOKUP(OrderDetails!C:C,Inventory!B:F,5,)</f>
        <v>134393.07999999999</v>
      </c>
      <c r="S1027" s="10">
        <f>VLOOKUP(OrderDetails!B:B,Table8[[OrderID]:[DeliveryDays]],5,)</f>
        <v>3</v>
      </c>
    </row>
    <row r="1028" spans="1:19" x14ac:dyDescent="0.25">
      <c r="A1028" t="s">
        <v>2960</v>
      </c>
      <c r="B1028" t="s">
        <v>634</v>
      </c>
      <c r="C1028" t="s">
        <v>305</v>
      </c>
      <c r="D1028">
        <v>37</v>
      </c>
      <c r="E1028">
        <v>210.54</v>
      </c>
      <c r="F1028">
        <v>327.83</v>
      </c>
      <c r="G1028">
        <v>312.73</v>
      </c>
      <c r="H1028">
        <v>11571.01</v>
      </c>
      <c r="I1028">
        <v>7789.98</v>
      </c>
      <c r="J1028">
        <v>3781.03</v>
      </c>
      <c r="K1028">
        <v>0.32679999999999998</v>
      </c>
      <c r="L1028" t="str">
        <f>VLOOKUP(C:C,Products!A:B,2,)</f>
        <v>Product 64</v>
      </c>
      <c r="M1028" t="str">
        <f>VLOOKUP(C:C,Products!A:C,3,)</f>
        <v>Produce</v>
      </c>
      <c r="N1028" t="str">
        <f>VLOOKUP(B:B,Orders!A:C,3,)</f>
        <v>WH-KSM-003</v>
      </c>
      <c r="O1028" s="10" t="str">
        <f>VLOOKUP(B:B,Orders!A:B,2,)</f>
        <v>CUST-000034</v>
      </c>
      <c r="P1028" s="10" t="str">
        <f>VLOOKUP(OrderDetails!O:O,Customers!A:B,2,)</f>
        <v>Customer 34</v>
      </c>
      <c r="Q1028" s="10" t="str">
        <f>VLOOKUP(O:O,Customers!A:C,3,)</f>
        <v>Mombasa</v>
      </c>
      <c r="R1028" s="10">
        <f>VLOOKUP(OrderDetails!C:C,Inventory!B:F,5,)</f>
        <v>34528.559999999998</v>
      </c>
      <c r="S1028" s="10">
        <f>VLOOKUP(OrderDetails!B:B,Table8[[OrderID]:[DeliveryDays]],5,)</f>
        <v>1</v>
      </c>
    </row>
    <row r="1029" spans="1:19" x14ac:dyDescent="0.25">
      <c r="A1029" t="s">
        <v>2961</v>
      </c>
      <c r="B1029" t="s">
        <v>1012</v>
      </c>
      <c r="C1029" t="s">
        <v>241</v>
      </c>
      <c r="D1029">
        <v>28</v>
      </c>
      <c r="E1029">
        <v>126.74</v>
      </c>
      <c r="F1029">
        <v>169.05</v>
      </c>
      <c r="G1029">
        <v>170.15</v>
      </c>
      <c r="H1029">
        <v>4764.2</v>
      </c>
      <c r="I1029">
        <v>3548.72</v>
      </c>
      <c r="J1029">
        <v>1215.48</v>
      </c>
      <c r="K1029">
        <v>0.25509999999999999</v>
      </c>
      <c r="L1029" t="str">
        <f>VLOOKUP(C:C,Products!A:B,2,)</f>
        <v>Product 32</v>
      </c>
      <c r="M1029" t="str">
        <f>VLOOKUP(C:C,Products!A:C,3,)</f>
        <v>Dairy</v>
      </c>
      <c r="N1029" t="str">
        <f>VLOOKUP(B:B,Orders!A:C,3,)</f>
        <v>WH-NKR-004</v>
      </c>
      <c r="O1029" s="10" t="str">
        <f>VLOOKUP(B:B,Orders!A:B,2,)</f>
        <v>CUST-000022</v>
      </c>
      <c r="P1029" s="10" t="str">
        <f>VLOOKUP(OrderDetails!O:O,Customers!A:B,2,)</f>
        <v>Customer 22</v>
      </c>
      <c r="Q1029" s="10" t="str">
        <f>VLOOKUP(O:O,Customers!A:C,3,)</f>
        <v>Nakuru</v>
      </c>
      <c r="R1029" s="10">
        <f>VLOOKUP(OrderDetails!C:C,Inventory!B:F,5,)</f>
        <v>27249.1</v>
      </c>
      <c r="S1029" s="10">
        <f>VLOOKUP(OrderDetails!B:B,Table8[[OrderID]:[DeliveryDays]],5,)</f>
        <v>2</v>
      </c>
    </row>
    <row r="1030" spans="1:19" x14ac:dyDescent="0.25">
      <c r="A1030" t="s">
        <v>2962</v>
      </c>
      <c r="B1030" t="s">
        <v>592</v>
      </c>
      <c r="C1030" t="s">
        <v>305</v>
      </c>
      <c r="D1030">
        <v>24</v>
      </c>
      <c r="E1030">
        <v>210.54</v>
      </c>
      <c r="F1030">
        <v>327.83</v>
      </c>
      <c r="G1030">
        <v>345.66</v>
      </c>
      <c r="H1030">
        <v>8295.84</v>
      </c>
      <c r="I1030">
        <v>5052.96</v>
      </c>
      <c r="J1030">
        <v>3242.88</v>
      </c>
      <c r="K1030">
        <v>0.39090000000000003</v>
      </c>
      <c r="L1030" t="str">
        <f>VLOOKUP(C:C,Products!A:B,2,)</f>
        <v>Product 64</v>
      </c>
      <c r="M1030" t="str">
        <f>VLOOKUP(C:C,Products!A:C,3,)</f>
        <v>Produce</v>
      </c>
      <c r="N1030" t="str">
        <f>VLOOKUP(B:B,Orders!A:C,3,)</f>
        <v>WH-MSA-002</v>
      </c>
      <c r="O1030" s="10" t="str">
        <f>VLOOKUP(B:B,Orders!A:B,2,)</f>
        <v>CUST-000030</v>
      </c>
      <c r="P1030" s="10" t="str">
        <f>VLOOKUP(OrderDetails!O:O,Customers!A:B,2,)</f>
        <v>Customer 30</v>
      </c>
      <c r="Q1030" s="10" t="str">
        <f>VLOOKUP(O:O,Customers!A:C,3,)</f>
        <v>Nakuru</v>
      </c>
      <c r="R1030" s="10">
        <f>VLOOKUP(OrderDetails!C:C,Inventory!B:F,5,)</f>
        <v>34528.559999999998</v>
      </c>
      <c r="S1030" s="10">
        <f>VLOOKUP(OrderDetails!B:B,Table8[[OrderID]:[DeliveryDays]],5,)</f>
        <v>3</v>
      </c>
    </row>
    <row r="1031" spans="1:19" x14ac:dyDescent="0.25">
      <c r="A1031" t="s">
        <v>2963</v>
      </c>
      <c r="B1031" t="s">
        <v>448</v>
      </c>
      <c r="C1031" t="s">
        <v>407</v>
      </c>
      <c r="D1031">
        <v>9</v>
      </c>
      <c r="E1031">
        <v>335.03</v>
      </c>
      <c r="F1031">
        <v>441.68</v>
      </c>
      <c r="G1031">
        <v>436.33</v>
      </c>
      <c r="H1031">
        <v>3926.97</v>
      </c>
      <c r="I1031">
        <v>3015.27</v>
      </c>
      <c r="J1031">
        <v>911.7</v>
      </c>
      <c r="K1031">
        <v>0.23219999999999999</v>
      </c>
      <c r="L1031" t="str">
        <f>VLOOKUP(C:C,Products!A:B,2,)</f>
        <v>Product 115</v>
      </c>
      <c r="M1031" t="str">
        <f>VLOOKUP(C:C,Products!A:C,3,)</f>
        <v>Beverages</v>
      </c>
      <c r="N1031" t="str">
        <f>VLOOKUP(B:B,Orders!A:C,3,)</f>
        <v>WH-KSM-003</v>
      </c>
      <c r="O1031" s="10" t="str">
        <f>VLOOKUP(B:B,Orders!A:B,2,)</f>
        <v>CUST-000062</v>
      </c>
      <c r="P1031" s="10" t="str">
        <f>VLOOKUP(OrderDetails!O:O,Customers!A:B,2,)</f>
        <v>Customer 62</v>
      </c>
      <c r="Q1031" s="10" t="str">
        <f>VLOOKUP(O:O,Customers!A:C,3,)</f>
        <v>Eldoret</v>
      </c>
      <c r="R1031" s="10">
        <f>VLOOKUP(OrderDetails!C:C,Inventory!B:F,5,)</f>
        <v>147748.23000000001</v>
      </c>
      <c r="S1031" s="10">
        <f>VLOOKUP(OrderDetails!B:B,Table8[[OrderID]:[DeliveryDays]],5,)</f>
        <v>3</v>
      </c>
    </row>
    <row r="1032" spans="1:19" x14ac:dyDescent="0.25">
      <c r="A1032" t="s">
        <v>2964</v>
      </c>
      <c r="B1032" t="s">
        <v>580</v>
      </c>
      <c r="C1032" t="s">
        <v>176</v>
      </c>
      <c r="D1032">
        <v>42</v>
      </c>
      <c r="E1032">
        <v>477.82</v>
      </c>
      <c r="F1032">
        <v>747.13</v>
      </c>
      <c r="G1032">
        <v>817.1</v>
      </c>
      <c r="H1032">
        <v>34318.199999999997</v>
      </c>
      <c r="I1032">
        <v>20068.439999999999</v>
      </c>
      <c r="J1032">
        <v>14249.76</v>
      </c>
      <c r="K1032">
        <v>0.41520000000000001</v>
      </c>
      <c r="L1032" t="str">
        <f>VLOOKUP(C:C,Products!A:B,2,)</f>
        <v>Product 2</v>
      </c>
      <c r="M1032" t="str">
        <f>VLOOKUP(C:C,Products!A:C,3,)</f>
        <v>Household</v>
      </c>
      <c r="N1032" t="str">
        <f>VLOOKUP(B:B,Orders!A:C,3,)</f>
        <v>WH-MSA-002</v>
      </c>
      <c r="O1032" s="10" t="str">
        <f>VLOOKUP(B:B,Orders!A:B,2,)</f>
        <v>CUST-000077</v>
      </c>
      <c r="P1032" s="10" t="str">
        <f>VLOOKUP(OrderDetails!O:O,Customers!A:B,2,)</f>
        <v>Customer 77</v>
      </c>
      <c r="Q1032" s="10" t="str">
        <f>VLOOKUP(O:O,Customers!A:C,3,)</f>
        <v>Nairobi</v>
      </c>
      <c r="R1032" s="10">
        <f>VLOOKUP(OrderDetails!C:C,Inventory!B:F,5,)</f>
        <v>45392.9</v>
      </c>
      <c r="S1032" s="10">
        <f>VLOOKUP(OrderDetails!B:B,Table8[[OrderID]:[DeliveryDays]],5,)</f>
        <v>2</v>
      </c>
    </row>
    <row r="1033" spans="1:19" x14ac:dyDescent="0.25">
      <c r="A1033" t="s">
        <v>2965</v>
      </c>
      <c r="B1033" t="s">
        <v>1889</v>
      </c>
      <c r="C1033" t="s">
        <v>225</v>
      </c>
      <c r="D1033">
        <v>34</v>
      </c>
      <c r="E1033">
        <v>214.86</v>
      </c>
      <c r="F1033">
        <v>291.2</v>
      </c>
      <c r="G1033">
        <v>277.95999999999998</v>
      </c>
      <c r="H1033">
        <v>9450.64</v>
      </c>
      <c r="I1033">
        <v>7305.24</v>
      </c>
      <c r="J1033">
        <v>2145.4</v>
      </c>
      <c r="K1033">
        <v>0.22700000000000001</v>
      </c>
      <c r="L1033" t="str">
        <f>VLOOKUP(C:C,Products!A:B,2,)</f>
        <v>Product 24</v>
      </c>
      <c r="M1033" t="str">
        <f>VLOOKUP(C:C,Products!A:C,3,)</f>
        <v>Beverages</v>
      </c>
      <c r="N1033" t="str">
        <f>VLOOKUP(B:B,Orders!A:C,3,)</f>
        <v>WH-NKR-004</v>
      </c>
      <c r="O1033" s="10" t="str">
        <f>VLOOKUP(B:B,Orders!A:B,2,)</f>
        <v>CUST-000031</v>
      </c>
      <c r="P1033" s="10" t="str">
        <f>VLOOKUP(OrderDetails!O:O,Customers!A:B,2,)</f>
        <v>Customer 31</v>
      </c>
      <c r="Q1033" s="10" t="str">
        <f>VLOOKUP(O:O,Customers!A:C,3,)</f>
        <v>Mombasa</v>
      </c>
      <c r="R1033" s="10">
        <f>VLOOKUP(OrderDetails!C:C,Inventory!B:F,5,)</f>
        <v>80572.5</v>
      </c>
      <c r="S1033" s="10">
        <f>VLOOKUP(OrderDetails!B:B,Table8[[OrderID]:[DeliveryDays]],5,)</f>
        <v>1</v>
      </c>
    </row>
    <row r="1034" spans="1:19" x14ac:dyDescent="0.25">
      <c r="A1034" t="s">
        <v>2966</v>
      </c>
      <c r="B1034" t="s">
        <v>1745</v>
      </c>
      <c r="C1034" t="s">
        <v>351</v>
      </c>
      <c r="D1034">
        <v>28</v>
      </c>
      <c r="E1034">
        <v>378.32</v>
      </c>
      <c r="F1034">
        <v>486.34</v>
      </c>
      <c r="G1034">
        <v>531.91999999999996</v>
      </c>
      <c r="H1034">
        <v>14893.76</v>
      </c>
      <c r="I1034">
        <v>10592.96</v>
      </c>
      <c r="J1034">
        <v>4300.8</v>
      </c>
      <c r="K1034">
        <v>0.2888</v>
      </c>
      <c r="L1034" t="str">
        <f>VLOOKUP(C:C,Products!A:B,2,)</f>
        <v>Product 87</v>
      </c>
      <c r="M1034" t="str">
        <f>VLOOKUP(C:C,Products!A:C,3,)</f>
        <v>Snacks</v>
      </c>
      <c r="N1034" t="str">
        <f>VLOOKUP(B:B,Orders!A:C,3,)</f>
        <v>WH-NKR-004</v>
      </c>
      <c r="O1034" s="10" t="str">
        <f>VLOOKUP(B:B,Orders!A:B,2,)</f>
        <v>CUST-000050</v>
      </c>
      <c r="P1034" s="10" t="str">
        <f>VLOOKUP(OrderDetails!O:O,Customers!A:B,2,)</f>
        <v>Customer 50</v>
      </c>
      <c r="Q1034" s="10" t="str">
        <f>VLOOKUP(O:O,Customers!A:C,3,)</f>
        <v>Eldoret</v>
      </c>
      <c r="R1034" s="10">
        <f>VLOOKUP(OrderDetails!C:C,Inventory!B:F,5,)</f>
        <v>133546.96</v>
      </c>
      <c r="S1034" s="10">
        <f>VLOOKUP(OrderDetails!B:B,Table8[[OrderID]:[DeliveryDays]],5,)</f>
        <v>3</v>
      </c>
    </row>
    <row r="1035" spans="1:19" x14ac:dyDescent="0.25">
      <c r="A1035" t="s">
        <v>2967</v>
      </c>
      <c r="B1035" t="s">
        <v>645</v>
      </c>
      <c r="C1035" t="s">
        <v>309</v>
      </c>
      <c r="D1035">
        <v>47</v>
      </c>
      <c r="E1035">
        <v>294.20999999999998</v>
      </c>
      <c r="F1035">
        <v>435.72</v>
      </c>
      <c r="G1035">
        <v>428.1</v>
      </c>
      <c r="H1035">
        <v>20120.7</v>
      </c>
      <c r="I1035">
        <v>13827.87</v>
      </c>
      <c r="J1035">
        <v>6292.83</v>
      </c>
      <c r="K1035">
        <v>0.31280000000000002</v>
      </c>
      <c r="L1035" t="str">
        <f>VLOOKUP(C:C,Products!A:B,2,)</f>
        <v>Product 66</v>
      </c>
      <c r="M1035" t="str">
        <f>VLOOKUP(C:C,Products!A:C,3,)</f>
        <v>Dairy</v>
      </c>
      <c r="N1035" t="str">
        <f>VLOOKUP(B:B,Orders!A:C,3,)</f>
        <v>WH-MSA-002</v>
      </c>
      <c r="O1035" s="10" t="str">
        <f>VLOOKUP(B:B,Orders!A:B,2,)</f>
        <v>CUST-000023</v>
      </c>
      <c r="P1035" s="10" t="str">
        <f>VLOOKUP(OrderDetails!O:O,Customers!A:B,2,)</f>
        <v>Customer 23</v>
      </c>
      <c r="Q1035" s="10" t="str">
        <f>VLOOKUP(O:O,Customers!A:C,3,)</f>
        <v>Nairobi</v>
      </c>
      <c r="R1035" s="10">
        <f>VLOOKUP(OrderDetails!C:C,Inventory!B:F,5,)</f>
        <v>118860.84</v>
      </c>
      <c r="S1035" s="10">
        <f>VLOOKUP(OrderDetails!B:B,Table8[[OrderID]:[DeliveryDays]],5,)</f>
        <v>3</v>
      </c>
    </row>
    <row r="1036" spans="1:19" x14ac:dyDescent="0.25">
      <c r="A1036" t="s">
        <v>2968</v>
      </c>
      <c r="B1036" t="s">
        <v>1095</v>
      </c>
      <c r="C1036" t="s">
        <v>253</v>
      </c>
      <c r="D1036">
        <v>44</v>
      </c>
      <c r="E1036">
        <v>93.95</v>
      </c>
      <c r="F1036">
        <v>142.47999999999999</v>
      </c>
      <c r="G1036">
        <v>136.4</v>
      </c>
      <c r="H1036">
        <v>6001.6</v>
      </c>
      <c r="I1036">
        <v>4133.8</v>
      </c>
      <c r="J1036">
        <v>1867.8</v>
      </c>
      <c r="K1036">
        <v>0.31119999999999998</v>
      </c>
      <c r="L1036" t="str">
        <f>VLOOKUP(C:C,Products!A:B,2,)</f>
        <v>Product 38</v>
      </c>
      <c r="M1036" t="str">
        <f>VLOOKUP(C:C,Products!A:C,3,)</f>
        <v>Beverages</v>
      </c>
      <c r="N1036" t="str">
        <f>VLOOKUP(B:B,Orders!A:C,3,)</f>
        <v>WH-NKR-004</v>
      </c>
      <c r="O1036" s="10" t="str">
        <f>VLOOKUP(B:B,Orders!A:B,2,)</f>
        <v>CUST-000020</v>
      </c>
      <c r="P1036" s="10" t="str">
        <f>VLOOKUP(OrderDetails!O:O,Customers!A:B,2,)</f>
        <v>Customer 20</v>
      </c>
      <c r="Q1036" s="10" t="str">
        <f>VLOOKUP(O:O,Customers!A:C,3,)</f>
        <v>Mombasa</v>
      </c>
      <c r="R1036" s="10">
        <f>VLOOKUP(OrderDetails!C:C,Inventory!B:F,5,)</f>
        <v>12965.1</v>
      </c>
      <c r="S1036" s="10">
        <f>VLOOKUP(OrderDetails!B:B,Table8[[OrderID]:[DeliveryDays]],5,)</f>
        <v>3</v>
      </c>
    </row>
    <row r="1037" spans="1:19" x14ac:dyDescent="0.25">
      <c r="A1037" t="s">
        <v>2969</v>
      </c>
      <c r="B1037" t="s">
        <v>656</v>
      </c>
      <c r="C1037" t="s">
        <v>239</v>
      </c>
      <c r="D1037">
        <v>11</v>
      </c>
      <c r="E1037">
        <v>323.39999999999998</v>
      </c>
      <c r="F1037">
        <v>507.06</v>
      </c>
      <c r="G1037">
        <v>503.95</v>
      </c>
      <c r="H1037">
        <v>5543.45</v>
      </c>
      <c r="I1037">
        <v>3557.4</v>
      </c>
      <c r="J1037">
        <v>1986.05</v>
      </c>
      <c r="K1037">
        <v>0.35830000000000001</v>
      </c>
      <c r="L1037" t="str">
        <f>VLOOKUP(C:C,Products!A:B,2,)</f>
        <v>Product 31</v>
      </c>
      <c r="M1037" t="str">
        <f>VLOOKUP(C:C,Products!A:C,3,)</f>
        <v>Household</v>
      </c>
      <c r="N1037" t="str">
        <f>VLOOKUP(B:B,Orders!A:C,3,)</f>
        <v>WH-NKR-004</v>
      </c>
      <c r="O1037" s="10" t="str">
        <f>VLOOKUP(B:B,Orders!A:B,2,)</f>
        <v>CUST-000079</v>
      </c>
      <c r="P1037" s="10" t="str">
        <f>VLOOKUP(OrderDetails!O:O,Customers!A:B,2,)</f>
        <v>Customer 79</v>
      </c>
      <c r="Q1037" s="10" t="str">
        <f>VLOOKUP(O:O,Customers!A:C,3,)</f>
        <v>Mombasa</v>
      </c>
      <c r="R1037" s="10">
        <f>VLOOKUP(OrderDetails!C:C,Inventory!B:F,5,)</f>
        <v>78909.600000000006</v>
      </c>
      <c r="S1037" s="10">
        <f>VLOOKUP(OrderDetails!B:B,Table8[[OrderID]:[DeliveryDays]],5,)</f>
        <v>2</v>
      </c>
    </row>
    <row r="1038" spans="1:19" x14ac:dyDescent="0.25">
      <c r="A1038" t="s">
        <v>2970</v>
      </c>
      <c r="B1038" t="s">
        <v>446</v>
      </c>
      <c r="C1038" t="s">
        <v>407</v>
      </c>
      <c r="D1038">
        <v>40</v>
      </c>
      <c r="E1038">
        <v>335.03</v>
      </c>
      <c r="F1038">
        <v>441.68</v>
      </c>
      <c r="G1038">
        <v>471.69</v>
      </c>
      <c r="H1038">
        <v>18867.599999999999</v>
      </c>
      <c r="I1038">
        <v>13401.2</v>
      </c>
      <c r="J1038">
        <v>5466.4</v>
      </c>
      <c r="K1038">
        <v>0.28970000000000001</v>
      </c>
      <c r="L1038" t="str">
        <f>VLOOKUP(C:C,Products!A:B,2,)</f>
        <v>Product 115</v>
      </c>
      <c r="M1038" t="str">
        <f>VLOOKUP(C:C,Products!A:C,3,)</f>
        <v>Beverages</v>
      </c>
      <c r="N1038" t="str">
        <f>VLOOKUP(B:B,Orders!A:C,3,)</f>
        <v>WH-NKR-004</v>
      </c>
      <c r="O1038" s="10" t="str">
        <f>VLOOKUP(B:B,Orders!A:B,2,)</f>
        <v>CUST-000030</v>
      </c>
      <c r="P1038" s="10" t="str">
        <f>VLOOKUP(OrderDetails!O:O,Customers!A:B,2,)</f>
        <v>Customer 30</v>
      </c>
      <c r="Q1038" s="10" t="str">
        <f>VLOOKUP(O:O,Customers!A:C,3,)</f>
        <v>Nakuru</v>
      </c>
      <c r="R1038" s="10">
        <f>VLOOKUP(OrderDetails!C:C,Inventory!B:F,5,)</f>
        <v>147748.23000000001</v>
      </c>
      <c r="S1038" s="10">
        <f>VLOOKUP(OrderDetails!B:B,Table8[[OrderID]:[DeliveryDays]],5,)</f>
        <v>3</v>
      </c>
    </row>
    <row r="1039" spans="1:19" x14ac:dyDescent="0.25">
      <c r="A1039" t="s">
        <v>2971</v>
      </c>
      <c r="B1039" t="s">
        <v>979</v>
      </c>
      <c r="C1039" t="s">
        <v>385</v>
      </c>
      <c r="D1039">
        <v>42</v>
      </c>
      <c r="E1039">
        <v>278.86</v>
      </c>
      <c r="F1039">
        <v>384.46</v>
      </c>
      <c r="G1039">
        <v>408.63</v>
      </c>
      <c r="H1039">
        <v>17162.46</v>
      </c>
      <c r="I1039">
        <v>11712.12</v>
      </c>
      <c r="J1039">
        <v>5450.34</v>
      </c>
      <c r="K1039">
        <v>0.31759999999999999</v>
      </c>
      <c r="L1039" t="str">
        <f>VLOOKUP(C:C,Products!A:B,2,)</f>
        <v>Product 104</v>
      </c>
      <c r="M1039" t="str">
        <f>VLOOKUP(C:C,Products!A:C,3,)</f>
        <v>Dairy</v>
      </c>
      <c r="N1039" t="str">
        <f>VLOOKUP(B:B,Orders!A:C,3,)</f>
        <v>WH-MSA-002</v>
      </c>
      <c r="O1039" s="10" t="str">
        <f>VLOOKUP(B:B,Orders!A:B,2,)</f>
        <v>CUST-000015</v>
      </c>
      <c r="P1039" s="10" t="str">
        <f>VLOOKUP(OrderDetails!O:O,Customers!A:B,2,)</f>
        <v>Customer 15</v>
      </c>
      <c r="Q1039" s="10" t="str">
        <f>VLOOKUP(O:O,Customers!A:C,3,)</f>
        <v>Nairobi</v>
      </c>
      <c r="R1039" s="10">
        <f>VLOOKUP(OrderDetails!C:C,Inventory!B:F,5,)</f>
        <v>92302.66</v>
      </c>
      <c r="S1039" s="10">
        <f>VLOOKUP(OrderDetails!B:B,Table8[[OrderID]:[DeliveryDays]],5,)</f>
        <v>2</v>
      </c>
    </row>
    <row r="1040" spans="1:19" x14ac:dyDescent="0.25">
      <c r="A1040" t="s">
        <v>2972</v>
      </c>
      <c r="B1040" t="s">
        <v>1376</v>
      </c>
      <c r="C1040" t="s">
        <v>229</v>
      </c>
      <c r="D1040">
        <v>20</v>
      </c>
      <c r="E1040">
        <v>403.33</v>
      </c>
      <c r="F1040">
        <v>509.37</v>
      </c>
      <c r="G1040">
        <v>499.86</v>
      </c>
      <c r="H1040">
        <v>9997.2000000000007</v>
      </c>
      <c r="I1040">
        <v>8066.6</v>
      </c>
      <c r="J1040">
        <v>1930.6</v>
      </c>
      <c r="K1040">
        <v>0.19309999999999999</v>
      </c>
      <c r="L1040" t="str">
        <f>VLOOKUP(C:C,Products!A:B,2,)</f>
        <v>Product 26</v>
      </c>
      <c r="M1040" t="str">
        <f>VLOOKUP(C:C,Products!A:C,3,)</f>
        <v>Household</v>
      </c>
      <c r="N1040" t="str">
        <f>VLOOKUP(B:B,Orders!A:C,3,)</f>
        <v>WH-KSM-003</v>
      </c>
      <c r="O1040" s="10" t="str">
        <f>VLOOKUP(B:B,Orders!A:B,2,)</f>
        <v>CUST-000040</v>
      </c>
      <c r="P1040" s="10" t="str">
        <f>VLOOKUP(OrderDetails!O:O,Customers!A:B,2,)</f>
        <v>Customer 40</v>
      </c>
      <c r="Q1040" s="10" t="str">
        <f>VLOOKUP(O:O,Customers!A:C,3,)</f>
        <v>Nairobi</v>
      </c>
      <c r="R1040" s="10">
        <f>VLOOKUP(OrderDetails!C:C,Inventory!B:F,5,)</f>
        <v>179481.85</v>
      </c>
      <c r="S1040" s="10">
        <f>VLOOKUP(OrderDetails!B:B,Table8[[OrderID]:[DeliveryDays]],5,)</f>
        <v>4</v>
      </c>
    </row>
    <row r="1041" spans="1:19" x14ac:dyDescent="0.25">
      <c r="A1041" t="s">
        <v>2973</v>
      </c>
      <c r="B1041" t="s">
        <v>574</v>
      </c>
      <c r="C1041" t="s">
        <v>235</v>
      </c>
      <c r="D1041">
        <v>19</v>
      </c>
      <c r="E1041">
        <v>316.58999999999997</v>
      </c>
      <c r="F1041">
        <v>401.44</v>
      </c>
      <c r="G1041">
        <v>393.22</v>
      </c>
      <c r="H1041">
        <v>7471.18</v>
      </c>
      <c r="I1041">
        <v>6015.21</v>
      </c>
      <c r="J1041">
        <v>1455.97</v>
      </c>
      <c r="K1041">
        <v>0.19489999999999999</v>
      </c>
      <c r="L1041" t="str">
        <f>VLOOKUP(C:C,Products!A:B,2,)</f>
        <v>Product 29</v>
      </c>
      <c r="M1041" t="str">
        <f>VLOOKUP(C:C,Products!A:C,3,)</f>
        <v>Household</v>
      </c>
      <c r="N1041" t="str">
        <f>VLOOKUP(B:B,Orders!A:C,3,)</f>
        <v>WH-NKR-004</v>
      </c>
      <c r="O1041" s="10" t="str">
        <f>VLOOKUP(B:B,Orders!A:B,2,)</f>
        <v>CUST-000064</v>
      </c>
      <c r="P1041" s="10" t="str">
        <f>VLOOKUP(OrderDetails!O:O,Customers!A:B,2,)</f>
        <v>Customer 64</v>
      </c>
      <c r="Q1041" s="10" t="str">
        <f>VLOOKUP(O:O,Customers!A:C,3,)</f>
        <v>Mombasa</v>
      </c>
      <c r="R1041" s="10">
        <f>VLOOKUP(OrderDetails!C:C,Inventory!B:F,5,)</f>
        <v>98776.08</v>
      </c>
      <c r="S1041" s="10">
        <f>VLOOKUP(OrderDetails!B:B,Table8[[OrderID]:[DeliveryDays]],5,)</f>
        <v>2</v>
      </c>
    </row>
    <row r="1042" spans="1:19" x14ac:dyDescent="0.25">
      <c r="A1042" t="s">
        <v>2974</v>
      </c>
      <c r="B1042" t="s">
        <v>1558</v>
      </c>
      <c r="C1042" t="s">
        <v>311</v>
      </c>
      <c r="D1042">
        <v>27</v>
      </c>
      <c r="E1042">
        <v>113.42</v>
      </c>
      <c r="F1042">
        <v>174.22</v>
      </c>
      <c r="G1042">
        <v>182.3</v>
      </c>
      <c r="H1042">
        <v>4922.1000000000004</v>
      </c>
      <c r="I1042">
        <v>3062.34</v>
      </c>
      <c r="J1042">
        <v>1859.76</v>
      </c>
      <c r="K1042">
        <v>0.37780000000000002</v>
      </c>
      <c r="L1042" t="str">
        <f>VLOOKUP(C:C,Products!A:B,2,)</f>
        <v>Product 67</v>
      </c>
      <c r="M1042" t="str">
        <f>VLOOKUP(C:C,Products!A:C,3,)</f>
        <v>Household</v>
      </c>
      <c r="N1042" t="str">
        <f>VLOOKUP(B:B,Orders!A:C,3,)</f>
        <v>WH-NRB-001</v>
      </c>
      <c r="O1042" s="10" t="str">
        <f>VLOOKUP(B:B,Orders!A:B,2,)</f>
        <v>CUST-000080</v>
      </c>
      <c r="P1042" s="10" t="str">
        <f>VLOOKUP(OrderDetails!O:O,Customers!A:B,2,)</f>
        <v>Customer 80</v>
      </c>
      <c r="Q1042" s="10" t="str">
        <f>VLOOKUP(O:O,Customers!A:C,3,)</f>
        <v>Eldoret</v>
      </c>
      <c r="R1042" s="10">
        <f>VLOOKUP(OrderDetails!C:C,Inventory!B:F,5,)</f>
        <v>35500.46</v>
      </c>
      <c r="S1042" s="10">
        <f>VLOOKUP(OrderDetails!B:B,Table8[[OrderID]:[DeliveryDays]],5,)</f>
        <v>5</v>
      </c>
    </row>
    <row r="1043" spans="1:19" x14ac:dyDescent="0.25">
      <c r="A1043" t="s">
        <v>2975</v>
      </c>
      <c r="B1043" t="s">
        <v>829</v>
      </c>
      <c r="C1043" t="s">
        <v>333</v>
      </c>
      <c r="D1043">
        <v>16</v>
      </c>
      <c r="E1043">
        <v>83.32</v>
      </c>
      <c r="F1043">
        <v>130.31</v>
      </c>
      <c r="G1043">
        <v>132.75</v>
      </c>
      <c r="H1043">
        <v>2124</v>
      </c>
      <c r="I1043">
        <v>1333.12</v>
      </c>
      <c r="J1043">
        <v>790.88</v>
      </c>
      <c r="K1043">
        <v>0.37240000000000001</v>
      </c>
      <c r="L1043" t="str">
        <f>VLOOKUP(C:C,Products!A:B,2,)</f>
        <v>Product 78</v>
      </c>
      <c r="M1043" t="str">
        <f>VLOOKUP(C:C,Products!A:C,3,)</f>
        <v>Produce</v>
      </c>
      <c r="N1043" t="str">
        <f>VLOOKUP(B:B,Orders!A:C,3,)</f>
        <v>WH-KSM-003</v>
      </c>
      <c r="O1043" s="10" t="str">
        <f>VLOOKUP(B:B,Orders!A:B,2,)</f>
        <v>CUST-000044</v>
      </c>
      <c r="P1043" s="10" t="str">
        <f>VLOOKUP(OrderDetails!O:O,Customers!A:B,2,)</f>
        <v>Customer 44</v>
      </c>
      <c r="Q1043" s="10" t="str">
        <f>VLOOKUP(O:O,Customers!A:C,3,)</f>
        <v>Nakuru</v>
      </c>
      <c r="R1043" s="10">
        <f>VLOOKUP(OrderDetails!C:C,Inventory!B:F,5,)</f>
        <v>38077.24</v>
      </c>
      <c r="S1043" s="10">
        <f>VLOOKUP(OrderDetails!B:B,Table8[[OrderID]:[DeliveryDays]],5,)</f>
        <v>3</v>
      </c>
    </row>
    <row r="1044" spans="1:19" x14ac:dyDescent="0.25">
      <c r="A1044" t="s">
        <v>2976</v>
      </c>
      <c r="B1044" t="s">
        <v>1022</v>
      </c>
      <c r="C1044" t="s">
        <v>227</v>
      </c>
      <c r="D1044">
        <v>33</v>
      </c>
      <c r="E1044">
        <v>255.23</v>
      </c>
      <c r="F1044">
        <v>344.48</v>
      </c>
      <c r="G1044">
        <v>368.2</v>
      </c>
      <c r="H1044">
        <v>12150.6</v>
      </c>
      <c r="I1044">
        <v>8422.59</v>
      </c>
      <c r="J1044">
        <v>3728.01</v>
      </c>
      <c r="K1044">
        <v>0.30680000000000002</v>
      </c>
      <c r="L1044" t="str">
        <f>VLOOKUP(C:C,Products!A:B,2,)</f>
        <v>Product 25</v>
      </c>
      <c r="M1044" t="str">
        <f>VLOOKUP(C:C,Products!A:C,3,)</f>
        <v>Dairy</v>
      </c>
      <c r="N1044" t="str">
        <f>VLOOKUP(B:B,Orders!A:C,3,)</f>
        <v>WH-KSM-003</v>
      </c>
      <c r="O1044" s="10" t="str">
        <f>VLOOKUP(B:B,Orders!A:B,2,)</f>
        <v>CUST-000071</v>
      </c>
      <c r="P1044" s="10" t="str">
        <f>VLOOKUP(OrderDetails!O:O,Customers!A:B,2,)</f>
        <v>Customer 71</v>
      </c>
      <c r="Q1044" s="10" t="str">
        <f>VLOOKUP(O:O,Customers!A:C,3,)</f>
        <v>Eldoret</v>
      </c>
      <c r="R1044" s="10">
        <f>VLOOKUP(OrderDetails!C:C,Inventory!B:F,5,)</f>
        <v>118937.18</v>
      </c>
      <c r="S1044" s="10">
        <f>VLOOKUP(OrderDetails!B:B,Table8[[OrderID]:[DeliveryDays]],5,)</f>
        <v>2</v>
      </c>
    </row>
    <row r="1045" spans="1:19" x14ac:dyDescent="0.25">
      <c r="A1045" t="s">
        <v>2977</v>
      </c>
      <c r="B1045" t="s">
        <v>793</v>
      </c>
      <c r="C1045" t="s">
        <v>273</v>
      </c>
      <c r="D1045">
        <v>48</v>
      </c>
      <c r="E1045">
        <v>284.02999999999997</v>
      </c>
      <c r="F1045">
        <v>373.58</v>
      </c>
      <c r="G1045">
        <v>356.25</v>
      </c>
      <c r="H1045">
        <v>17100</v>
      </c>
      <c r="I1045">
        <v>13633.44</v>
      </c>
      <c r="J1045">
        <v>3466.56</v>
      </c>
      <c r="K1045">
        <v>0.20269999999999999</v>
      </c>
      <c r="L1045" t="str">
        <f>VLOOKUP(C:C,Products!A:B,2,)</f>
        <v>Product 48</v>
      </c>
      <c r="M1045" t="str">
        <f>VLOOKUP(C:C,Products!A:C,3,)</f>
        <v>Frozen</v>
      </c>
      <c r="N1045" t="str">
        <f>VLOOKUP(B:B,Orders!A:C,3,)</f>
        <v>WH-NKR-004</v>
      </c>
      <c r="O1045" s="10" t="str">
        <f>VLOOKUP(B:B,Orders!A:B,2,)</f>
        <v>CUST-000079</v>
      </c>
      <c r="P1045" s="10" t="str">
        <f>VLOOKUP(OrderDetails!O:O,Customers!A:B,2,)</f>
        <v>Customer 79</v>
      </c>
      <c r="Q1045" s="10" t="str">
        <f>VLOOKUP(O:O,Customers!A:C,3,)</f>
        <v>Mombasa</v>
      </c>
      <c r="R1045" s="10">
        <f>VLOOKUP(OrderDetails!C:C,Inventory!B:F,5,)</f>
        <v>40900.32</v>
      </c>
      <c r="S1045" s="10">
        <f>VLOOKUP(OrderDetails!B:B,Table8[[OrderID]:[DeliveryDays]],5,)</f>
        <v>6</v>
      </c>
    </row>
    <row r="1046" spans="1:19" x14ac:dyDescent="0.25">
      <c r="A1046" t="s">
        <v>2978</v>
      </c>
      <c r="B1046" t="s">
        <v>1864</v>
      </c>
      <c r="C1046" t="s">
        <v>307</v>
      </c>
      <c r="D1046">
        <v>19</v>
      </c>
      <c r="E1046">
        <v>176.42</v>
      </c>
      <c r="F1046">
        <v>236.45</v>
      </c>
      <c r="G1046">
        <v>246.28</v>
      </c>
      <c r="H1046">
        <v>4679.32</v>
      </c>
      <c r="I1046">
        <v>3351.98</v>
      </c>
      <c r="J1046">
        <v>1327.34</v>
      </c>
      <c r="K1046">
        <v>0.28370000000000001</v>
      </c>
      <c r="L1046" t="str">
        <f>VLOOKUP(C:C,Products!A:B,2,)</f>
        <v>Product 65</v>
      </c>
      <c r="M1046" t="str">
        <f>VLOOKUP(C:C,Products!A:C,3,)</f>
        <v>Beverages</v>
      </c>
      <c r="N1046" t="str">
        <f>VLOOKUP(B:B,Orders!A:C,3,)</f>
        <v>WH-NKR-004</v>
      </c>
      <c r="O1046" s="10" t="str">
        <f>VLOOKUP(B:B,Orders!A:B,2,)</f>
        <v>CUST-000021</v>
      </c>
      <c r="P1046" s="10" t="str">
        <f>VLOOKUP(OrderDetails!O:O,Customers!A:B,2,)</f>
        <v>Customer 21</v>
      </c>
      <c r="Q1046" s="10" t="str">
        <f>VLOOKUP(O:O,Customers!A:C,3,)</f>
        <v>Eldoret</v>
      </c>
      <c r="R1046" s="10">
        <f>VLOOKUP(OrderDetails!C:C,Inventory!B:F,5,)</f>
        <v>54866.62</v>
      </c>
      <c r="S1046" s="10">
        <f>VLOOKUP(OrderDetails!B:B,Table8[[OrderID]:[DeliveryDays]],5,)</f>
        <v>3</v>
      </c>
    </row>
    <row r="1047" spans="1:19" x14ac:dyDescent="0.25">
      <c r="A1047" t="s">
        <v>2979</v>
      </c>
      <c r="B1047" t="s">
        <v>1759</v>
      </c>
      <c r="C1047" t="s">
        <v>283</v>
      </c>
      <c r="D1047">
        <v>33</v>
      </c>
      <c r="E1047">
        <v>472.77</v>
      </c>
      <c r="F1047">
        <v>675.7</v>
      </c>
      <c r="G1047">
        <v>715.97</v>
      </c>
      <c r="H1047">
        <v>23627.01</v>
      </c>
      <c r="I1047">
        <v>15601.41</v>
      </c>
      <c r="J1047">
        <v>8025.6</v>
      </c>
      <c r="K1047">
        <v>0.3397</v>
      </c>
      <c r="L1047" t="str">
        <f>VLOOKUP(C:C,Products!A:B,2,)</f>
        <v>Product 53</v>
      </c>
      <c r="M1047" t="str">
        <f>VLOOKUP(C:C,Products!A:C,3,)</f>
        <v>Frozen</v>
      </c>
      <c r="N1047" t="str">
        <f>VLOOKUP(B:B,Orders!A:C,3,)</f>
        <v>WH-NKR-004</v>
      </c>
      <c r="O1047" s="10" t="str">
        <f>VLOOKUP(B:B,Orders!A:B,2,)</f>
        <v>CUST-000050</v>
      </c>
      <c r="P1047" s="10" t="str">
        <f>VLOOKUP(OrderDetails!O:O,Customers!A:B,2,)</f>
        <v>Customer 50</v>
      </c>
      <c r="Q1047" s="10" t="str">
        <f>VLOOKUP(O:O,Customers!A:C,3,)</f>
        <v>Eldoret</v>
      </c>
      <c r="R1047" s="10">
        <f>VLOOKUP(OrderDetails!C:C,Inventory!B:F,5,)</f>
        <v>111100.95</v>
      </c>
      <c r="S1047" s="10">
        <f>VLOOKUP(OrderDetails!B:B,Table8[[OrderID]:[DeliveryDays]],5,)</f>
        <v>4</v>
      </c>
    </row>
    <row r="1048" spans="1:19" x14ac:dyDescent="0.25">
      <c r="A1048" t="s">
        <v>2980</v>
      </c>
      <c r="B1048" t="s">
        <v>1228</v>
      </c>
      <c r="C1048" t="s">
        <v>311</v>
      </c>
      <c r="D1048">
        <v>49</v>
      </c>
      <c r="E1048">
        <v>113.42</v>
      </c>
      <c r="F1048">
        <v>174.22</v>
      </c>
      <c r="G1048">
        <v>191.47</v>
      </c>
      <c r="H1048">
        <v>9382.0300000000007</v>
      </c>
      <c r="I1048">
        <v>5557.58</v>
      </c>
      <c r="J1048">
        <v>3824.45</v>
      </c>
      <c r="K1048">
        <v>0.40760000000000002</v>
      </c>
      <c r="L1048" t="str">
        <f>VLOOKUP(C:C,Products!A:B,2,)</f>
        <v>Product 67</v>
      </c>
      <c r="M1048" t="str">
        <f>VLOOKUP(C:C,Products!A:C,3,)</f>
        <v>Household</v>
      </c>
      <c r="N1048" t="str">
        <f>VLOOKUP(B:B,Orders!A:C,3,)</f>
        <v>WH-NRB-001</v>
      </c>
      <c r="O1048" s="10" t="str">
        <f>VLOOKUP(B:B,Orders!A:B,2,)</f>
        <v>CUST-000009</v>
      </c>
      <c r="P1048" s="10" t="str">
        <f>VLOOKUP(OrderDetails!O:O,Customers!A:B,2,)</f>
        <v>Customer 9</v>
      </c>
      <c r="Q1048" s="10" t="str">
        <f>VLOOKUP(O:O,Customers!A:C,3,)</f>
        <v>Kisumu</v>
      </c>
      <c r="R1048" s="10">
        <f>VLOOKUP(OrderDetails!C:C,Inventory!B:F,5,)</f>
        <v>35500.46</v>
      </c>
      <c r="S1048" s="10">
        <f>VLOOKUP(OrderDetails!B:B,Table8[[OrderID]:[DeliveryDays]],5,)</f>
        <v>3</v>
      </c>
    </row>
    <row r="1049" spans="1:19" x14ac:dyDescent="0.25">
      <c r="A1049" t="s">
        <v>2981</v>
      </c>
      <c r="B1049" t="s">
        <v>1344</v>
      </c>
      <c r="C1049" t="s">
        <v>413</v>
      </c>
      <c r="D1049">
        <v>47</v>
      </c>
      <c r="E1049">
        <v>133.96</v>
      </c>
      <c r="F1049">
        <v>168.59</v>
      </c>
      <c r="G1049">
        <v>177.33</v>
      </c>
      <c r="H1049">
        <v>8334.51</v>
      </c>
      <c r="I1049">
        <v>6296.12</v>
      </c>
      <c r="J1049">
        <v>2038.39</v>
      </c>
      <c r="K1049">
        <v>0.24460000000000001</v>
      </c>
      <c r="L1049" t="str">
        <f>VLOOKUP(C:C,Products!A:B,2,)</f>
        <v>Product 118</v>
      </c>
      <c r="M1049" t="str">
        <f>VLOOKUP(C:C,Products!A:C,3,)</f>
        <v>Household</v>
      </c>
      <c r="N1049" t="str">
        <f>VLOOKUP(B:B,Orders!A:C,3,)</f>
        <v>WH-NKR-004</v>
      </c>
      <c r="O1049" s="10" t="str">
        <f>VLOOKUP(B:B,Orders!A:B,2,)</f>
        <v>CUST-000067</v>
      </c>
      <c r="P1049" s="10" t="str">
        <f>VLOOKUP(OrderDetails!O:O,Customers!A:B,2,)</f>
        <v>Customer 67</v>
      </c>
      <c r="Q1049" s="10" t="str">
        <f>VLOOKUP(O:O,Customers!A:C,3,)</f>
        <v>Mombasa</v>
      </c>
      <c r="R1049" s="10">
        <f>VLOOKUP(OrderDetails!C:C,Inventory!B:F,5,)</f>
        <v>48091.64</v>
      </c>
      <c r="S1049" s="10">
        <f>VLOOKUP(OrderDetails!B:B,Table8[[OrderID]:[DeliveryDays]],5,)</f>
        <v>4</v>
      </c>
    </row>
    <row r="1050" spans="1:19" x14ac:dyDescent="0.25">
      <c r="A1050" t="s">
        <v>2982</v>
      </c>
      <c r="B1050" t="s">
        <v>1584</v>
      </c>
      <c r="C1050" t="s">
        <v>357</v>
      </c>
      <c r="D1050">
        <v>25</v>
      </c>
      <c r="E1050">
        <v>262.5</v>
      </c>
      <c r="F1050">
        <v>342.9</v>
      </c>
      <c r="G1050">
        <v>337.68</v>
      </c>
      <c r="H1050">
        <v>8442</v>
      </c>
      <c r="I1050">
        <v>6562.5</v>
      </c>
      <c r="J1050">
        <v>1879.5</v>
      </c>
      <c r="K1050">
        <v>0.22259999999999999</v>
      </c>
      <c r="L1050" t="str">
        <f>VLOOKUP(C:C,Products!A:B,2,)</f>
        <v>Product 90</v>
      </c>
      <c r="M1050" t="str">
        <f>VLOOKUP(C:C,Products!A:C,3,)</f>
        <v>Snacks</v>
      </c>
      <c r="N1050" t="str">
        <f>VLOOKUP(B:B,Orders!A:C,3,)</f>
        <v>WH-KSM-003</v>
      </c>
      <c r="O1050" s="10" t="str">
        <f>VLOOKUP(B:B,Orders!A:B,2,)</f>
        <v>CUST-000006</v>
      </c>
      <c r="P1050" s="10" t="str">
        <f>VLOOKUP(OrderDetails!O:O,Customers!A:B,2,)</f>
        <v>Customer 6</v>
      </c>
      <c r="Q1050" s="10" t="str">
        <f>VLOOKUP(O:O,Customers!A:C,3,)</f>
        <v>Kisumu</v>
      </c>
      <c r="R1050" s="10">
        <f>VLOOKUP(OrderDetails!C:C,Inventory!B:F,5,)</f>
        <v>44362.5</v>
      </c>
      <c r="S1050" s="10">
        <f>VLOOKUP(OrderDetails!B:B,Table8[[OrderID]:[DeliveryDays]],5,)</f>
        <v>1</v>
      </c>
    </row>
    <row r="1051" spans="1:19" x14ac:dyDescent="0.25">
      <c r="A1051" t="s">
        <v>2983</v>
      </c>
      <c r="B1051" t="s">
        <v>1733</v>
      </c>
      <c r="C1051" t="s">
        <v>212</v>
      </c>
      <c r="D1051">
        <v>19</v>
      </c>
      <c r="E1051">
        <v>286.14</v>
      </c>
      <c r="F1051">
        <v>428.08</v>
      </c>
      <c r="G1051">
        <v>413.62</v>
      </c>
      <c r="H1051">
        <v>7858.78</v>
      </c>
      <c r="I1051">
        <v>5436.66</v>
      </c>
      <c r="J1051">
        <v>2422.12</v>
      </c>
      <c r="K1051">
        <v>0.30819999999999997</v>
      </c>
      <c r="L1051" t="str">
        <f>VLOOKUP(C:C,Products!A:B,2,)</f>
        <v>Product 18</v>
      </c>
      <c r="M1051" t="str">
        <f>VLOOKUP(C:C,Products!A:C,3,)</f>
        <v>Snacks</v>
      </c>
      <c r="N1051" t="str">
        <f>VLOOKUP(B:B,Orders!A:C,3,)</f>
        <v>WH-NKR-004</v>
      </c>
      <c r="O1051" s="10" t="str">
        <f>VLOOKUP(B:B,Orders!A:B,2,)</f>
        <v>CUST-000001</v>
      </c>
      <c r="P1051" s="10" t="str">
        <f>VLOOKUP(OrderDetails!O:O,Customers!A:B,2,)</f>
        <v>Customer 1</v>
      </c>
      <c r="Q1051" s="10" t="str">
        <f>VLOOKUP(O:O,Customers!A:C,3,)</f>
        <v>Eldoret</v>
      </c>
      <c r="R1051" s="10">
        <f>VLOOKUP(OrderDetails!C:C,Inventory!B:F,5,)</f>
        <v>32333.82</v>
      </c>
      <c r="S1051" s="10">
        <f>VLOOKUP(OrderDetails!B:B,Table8[[OrderID]:[DeliveryDays]],5,)</f>
        <v>5</v>
      </c>
    </row>
    <row r="1052" spans="1:19" x14ac:dyDescent="0.25">
      <c r="A1052" t="s">
        <v>2984</v>
      </c>
      <c r="B1052" t="s">
        <v>499</v>
      </c>
      <c r="C1052" t="s">
        <v>193</v>
      </c>
      <c r="D1052">
        <v>18</v>
      </c>
      <c r="E1052">
        <v>320.5</v>
      </c>
      <c r="F1052">
        <v>401.4</v>
      </c>
      <c r="G1052">
        <v>419.92</v>
      </c>
      <c r="H1052">
        <v>7558.56</v>
      </c>
      <c r="I1052">
        <v>5769</v>
      </c>
      <c r="J1052">
        <v>1789.56</v>
      </c>
      <c r="K1052">
        <v>0.23680000000000001</v>
      </c>
      <c r="L1052" t="str">
        <f>VLOOKUP(C:C,Products!A:B,2,)</f>
        <v>Product 9</v>
      </c>
      <c r="M1052" t="str">
        <f>VLOOKUP(C:C,Products!A:C,3,)</f>
        <v>Beverages</v>
      </c>
      <c r="N1052" t="str">
        <f>VLOOKUP(B:B,Orders!A:C,3,)</f>
        <v>WH-MSA-002</v>
      </c>
      <c r="O1052" s="10" t="str">
        <f>VLOOKUP(B:B,Orders!A:B,2,)</f>
        <v>CUST-000008</v>
      </c>
      <c r="P1052" s="10" t="str">
        <f>VLOOKUP(OrderDetails!O:O,Customers!A:B,2,)</f>
        <v>Customer 8</v>
      </c>
      <c r="Q1052" s="10" t="str">
        <f>VLOOKUP(O:O,Customers!A:C,3,)</f>
        <v>Mombasa</v>
      </c>
      <c r="R1052" s="10">
        <f>VLOOKUP(OrderDetails!C:C,Inventory!B:F,5,)</f>
        <v>85253</v>
      </c>
      <c r="S1052" s="10">
        <f>VLOOKUP(OrderDetails!B:B,Table8[[OrderID]:[DeliveryDays]],5,)</f>
        <v>2</v>
      </c>
    </row>
    <row r="1053" spans="1:19" x14ac:dyDescent="0.25">
      <c r="A1053" t="s">
        <v>2985</v>
      </c>
      <c r="B1053" t="s">
        <v>907</v>
      </c>
      <c r="C1053" t="s">
        <v>253</v>
      </c>
      <c r="D1053">
        <v>46</v>
      </c>
      <c r="E1053">
        <v>93.95</v>
      </c>
      <c r="F1053">
        <v>142.47999999999999</v>
      </c>
      <c r="G1053">
        <v>146.54</v>
      </c>
      <c r="H1053">
        <v>6740.84</v>
      </c>
      <c r="I1053">
        <v>4321.7</v>
      </c>
      <c r="J1053">
        <v>2419.14</v>
      </c>
      <c r="K1053">
        <v>0.3589</v>
      </c>
      <c r="L1053" t="str">
        <f>VLOOKUP(C:C,Products!A:B,2,)</f>
        <v>Product 38</v>
      </c>
      <c r="M1053" t="str">
        <f>VLOOKUP(C:C,Products!A:C,3,)</f>
        <v>Beverages</v>
      </c>
      <c r="N1053" t="str">
        <f>VLOOKUP(B:B,Orders!A:C,3,)</f>
        <v>WH-KSM-003</v>
      </c>
      <c r="O1053" s="10" t="str">
        <f>VLOOKUP(B:B,Orders!A:B,2,)</f>
        <v>CUST-000038</v>
      </c>
      <c r="P1053" s="10" t="str">
        <f>VLOOKUP(OrderDetails!O:O,Customers!A:B,2,)</f>
        <v>Customer 38</v>
      </c>
      <c r="Q1053" s="10" t="str">
        <f>VLOOKUP(O:O,Customers!A:C,3,)</f>
        <v>Nakuru</v>
      </c>
      <c r="R1053" s="10">
        <f>VLOOKUP(OrderDetails!C:C,Inventory!B:F,5,)</f>
        <v>12965.1</v>
      </c>
      <c r="S1053" s="10">
        <f>VLOOKUP(OrderDetails!B:B,Table8[[OrderID]:[DeliveryDays]],5,)</f>
        <v>5</v>
      </c>
    </row>
    <row r="1054" spans="1:19" x14ac:dyDescent="0.25">
      <c r="A1054" t="s">
        <v>2986</v>
      </c>
      <c r="B1054" t="s">
        <v>1802</v>
      </c>
      <c r="C1054" t="s">
        <v>351</v>
      </c>
      <c r="D1054">
        <v>48</v>
      </c>
      <c r="E1054">
        <v>378.32</v>
      </c>
      <c r="F1054">
        <v>486.34</v>
      </c>
      <c r="G1054">
        <v>527.62</v>
      </c>
      <c r="H1054">
        <v>25325.759999999998</v>
      </c>
      <c r="I1054">
        <v>18159.36</v>
      </c>
      <c r="J1054">
        <v>7166.4</v>
      </c>
      <c r="K1054">
        <v>0.28299999999999997</v>
      </c>
      <c r="L1054" t="str">
        <f>VLOOKUP(C:C,Products!A:B,2,)</f>
        <v>Product 87</v>
      </c>
      <c r="M1054" t="str">
        <f>VLOOKUP(C:C,Products!A:C,3,)</f>
        <v>Snacks</v>
      </c>
      <c r="N1054" t="str">
        <f>VLOOKUP(B:B,Orders!A:C,3,)</f>
        <v>WH-NKR-004</v>
      </c>
      <c r="O1054" s="10" t="str">
        <f>VLOOKUP(B:B,Orders!A:B,2,)</f>
        <v>CUST-000075</v>
      </c>
      <c r="P1054" s="10" t="str">
        <f>VLOOKUP(OrderDetails!O:O,Customers!A:B,2,)</f>
        <v>Customer 75</v>
      </c>
      <c r="Q1054" s="10" t="str">
        <f>VLOOKUP(O:O,Customers!A:C,3,)</f>
        <v>Mombasa</v>
      </c>
      <c r="R1054" s="10">
        <f>VLOOKUP(OrderDetails!C:C,Inventory!B:F,5,)</f>
        <v>133546.96</v>
      </c>
      <c r="S1054" s="10">
        <f>VLOOKUP(OrderDetails!B:B,Table8[[OrderID]:[DeliveryDays]],5,)</f>
        <v>2</v>
      </c>
    </row>
    <row r="1055" spans="1:19" x14ac:dyDescent="0.25">
      <c r="A1055" t="s">
        <v>2987</v>
      </c>
      <c r="B1055" t="s">
        <v>986</v>
      </c>
      <c r="C1055" t="s">
        <v>218</v>
      </c>
      <c r="D1055">
        <v>20</v>
      </c>
      <c r="E1055">
        <v>325.33</v>
      </c>
      <c r="F1055">
        <v>516.25</v>
      </c>
      <c r="G1055">
        <v>546.70000000000005</v>
      </c>
      <c r="H1055">
        <v>10934</v>
      </c>
      <c r="I1055">
        <v>6506.6</v>
      </c>
      <c r="J1055">
        <v>4427.3999999999996</v>
      </c>
      <c r="K1055">
        <v>0.40489999999999998</v>
      </c>
      <c r="L1055" t="str">
        <f>VLOOKUP(C:C,Products!A:B,2,)</f>
        <v>Product 21</v>
      </c>
      <c r="M1055" t="str">
        <f>VLOOKUP(C:C,Products!A:C,3,)</f>
        <v>Beverages</v>
      </c>
      <c r="N1055" t="str">
        <f>VLOOKUP(B:B,Orders!A:C,3,)</f>
        <v>WH-NRB-001</v>
      </c>
      <c r="O1055" s="10" t="str">
        <f>VLOOKUP(B:B,Orders!A:B,2,)</f>
        <v>CUST-000052</v>
      </c>
      <c r="P1055" s="10" t="str">
        <f>VLOOKUP(OrderDetails!O:O,Customers!A:B,2,)</f>
        <v>Customer 52</v>
      </c>
      <c r="Q1055" s="10" t="str">
        <f>VLOOKUP(O:O,Customers!A:C,3,)</f>
        <v>Kisumu</v>
      </c>
      <c r="R1055" s="10">
        <f>VLOOKUP(OrderDetails!C:C,Inventory!B:F,5,)</f>
        <v>44244.88</v>
      </c>
      <c r="S1055" s="10">
        <f>VLOOKUP(OrderDetails!B:B,Table8[[OrderID]:[DeliveryDays]],5,)</f>
        <v>3</v>
      </c>
    </row>
    <row r="1056" spans="1:19" x14ac:dyDescent="0.25">
      <c r="A1056" t="s">
        <v>2988</v>
      </c>
      <c r="B1056" t="s">
        <v>1776</v>
      </c>
      <c r="C1056" t="s">
        <v>307</v>
      </c>
      <c r="D1056">
        <v>19</v>
      </c>
      <c r="E1056">
        <v>176.42</v>
      </c>
      <c r="F1056">
        <v>236.45</v>
      </c>
      <c r="G1056">
        <v>242.71</v>
      </c>
      <c r="H1056">
        <v>4611.49</v>
      </c>
      <c r="I1056">
        <v>3351.98</v>
      </c>
      <c r="J1056">
        <v>1259.51</v>
      </c>
      <c r="K1056">
        <v>0.27310000000000001</v>
      </c>
      <c r="L1056" t="str">
        <f>VLOOKUP(C:C,Products!A:B,2,)</f>
        <v>Product 65</v>
      </c>
      <c r="M1056" t="str">
        <f>VLOOKUP(C:C,Products!A:C,3,)</f>
        <v>Beverages</v>
      </c>
      <c r="N1056" t="str">
        <f>VLOOKUP(B:B,Orders!A:C,3,)</f>
        <v>WH-MSA-002</v>
      </c>
      <c r="O1056" s="10" t="str">
        <f>VLOOKUP(B:B,Orders!A:B,2,)</f>
        <v>CUST-000076</v>
      </c>
      <c r="P1056" s="10" t="str">
        <f>VLOOKUP(OrderDetails!O:O,Customers!A:B,2,)</f>
        <v>Customer 76</v>
      </c>
      <c r="Q1056" s="10" t="str">
        <f>VLOOKUP(O:O,Customers!A:C,3,)</f>
        <v>Kisumu</v>
      </c>
      <c r="R1056" s="10">
        <f>VLOOKUP(OrderDetails!C:C,Inventory!B:F,5,)</f>
        <v>54866.62</v>
      </c>
      <c r="S1056" s="10">
        <f>VLOOKUP(OrderDetails!B:B,Table8[[OrderID]:[DeliveryDays]],5,)</f>
        <v>5</v>
      </c>
    </row>
    <row r="1057" spans="1:19" x14ac:dyDescent="0.25">
      <c r="A1057" t="s">
        <v>2989</v>
      </c>
      <c r="B1057" t="s">
        <v>1171</v>
      </c>
      <c r="C1057" t="s">
        <v>218</v>
      </c>
      <c r="D1057">
        <v>46</v>
      </c>
      <c r="E1057">
        <v>325.33</v>
      </c>
      <c r="F1057">
        <v>516.25</v>
      </c>
      <c r="G1057">
        <v>521.69000000000005</v>
      </c>
      <c r="H1057">
        <v>23997.74</v>
      </c>
      <c r="I1057">
        <v>14965.18</v>
      </c>
      <c r="J1057">
        <v>9032.56</v>
      </c>
      <c r="K1057">
        <v>0.37640000000000001</v>
      </c>
      <c r="L1057" t="str">
        <f>VLOOKUP(C:C,Products!A:B,2,)</f>
        <v>Product 21</v>
      </c>
      <c r="M1057" t="str">
        <f>VLOOKUP(C:C,Products!A:C,3,)</f>
        <v>Beverages</v>
      </c>
      <c r="N1057" t="str">
        <f>VLOOKUP(B:B,Orders!A:C,3,)</f>
        <v>WH-KSM-003</v>
      </c>
      <c r="O1057" s="10" t="str">
        <f>VLOOKUP(B:B,Orders!A:B,2,)</f>
        <v>CUST-000036</v>
      </c>
      <c r="P1057" s="10" t="str">
        <f>VLOOKUP(OrderDetails!O:O,Customers!A:B,2,)</f>
        <v>Customer 36</v>
      </c>
      <c r="Q1057" s="10" t="str">
        <f>VLOOKUP(O:O,Customers!A:C,3,)</f>
        <v>Eldoret</v>
      </c>
      <c r="R1057" s="10">
        <f>VLOOKUP(OrderDetails!C:C,Inventory!B:F,5,)</f>
        <v>44244.88</v>
      </c>
      <c r="S1057" s="10">
        <f>VLOOKUP(OrderDetails!B:B,Table8[[OrderID]:[DeliveryDays]],5,)</f>
        <v>1</v>
      </c>
    </row>
    <row r="1058" spans="1:19" x14ac:dyDescent="0.25">
      <c r="A1058" t="s">
        <v>2990</v>
      </c>
      <c r="B1058" t="s">
        <v>1893</v>
      </c>
      <c r="C1058" t="s">
        <v>231</v>
      </c>
      <c r="D1058">
        <v>8</v>
      </c>
      <c r="E1058">
        <v>139.85</v>
      </c>
      <c r="F1058">
        <v>204.65</v>
      </c>
      <c r="G1058">
        <v>206.83</v>
      </c>
      <c r="H1058">
        <v>1654.64</v>
      </c>
      <c r="I1058">
        <v>1118.8</v>
      </c>
      <c r="J1058">
        <v>535.84</v>
      </c>
      <c r="K1058">
        <v>0.32379999999999998</v>
      </c>
      <c r="L1058" t="str">
        <f>VLOOKUP(C:C,Products!A:B,2,)</f>
        <v>Product 27</v>
      </c>
      <c r="M1058" t="str">
        <f>VLOOKUP(C:C,Products!A:C,3,)</f>
        <v>Dairy</v>
      </c>
      <c r="N1058" t="str">
        <f>VLOOKUP(B:B,Orders!A:C,3,)</f>
        <v>WH-KSM-003</v>
      </c>
      <c r="O1058" s="10" t="str">
        <f>VLOOKUP(B:B,Orders!A:B,2,)</f>
        <v>CUST-000042</v>
      </c>
      <c r="P1058" s="10" t="str">
        <f>VLOOKUP(OrderDetails!O:O,Customers!A:B,2,)</f>
        <v>Customer 42</v>
      </c>
      <c r="Q1058" s="10" t="str">
        <f>VLOOKUP(O:O,Customers!A:C,3,)</f>
        <v>Kisumu</v>
      </c>
      <c r="R1058" s="10">
        <f>VLOOKUP(OrderDetails!C:C,Inventory!B:F,5,)</f>
        <v>52164.05</v>
      </c>
      <c r="S1058" s="10">
        <f>VLOOKUP(OrderDetails!B:B,Table8[[OrderID]:[DeliveryDays]],5,)</f>
        <v>6</v>
      </c>
    </row>
    <row r="1059" spans="1:19" x14ac:dyDescent="0.25">
      <c r="A1059" t="s">
        <v>2991</v>
      </c>
      <c r="B1059" t="s">
        <v>526</v>
      </c>
      <c r="C1059" t="s">
        <v>389</v>
      </c>
      <c r="D1059">
        <v>31</v>
      </c>
      <c r="E1059">
        <v>162.18</v>
      </c>
      <c r="F1059">
        <v>216.57</v>
      </c>
      <c r="G1059">
        <v>213.09</v>
      </c>
      <c r="H1059">
        <v>6605.79</v>
      </c>
      <c r="I1059">
        <v>5027.58</v>
      </c>
      <c r="J1059">
        <v>1578.21</v>
      </c>
      <c r="K1059">
        <v>0.2389</v>
      </c>
      <c r="L1059" t="str">
        <f>VLOOKUP(C:C,Products!A:B,2,)</f>
        <v>Product 106</v>
      </c>
      <c r="M1059" t="str">
        <f>VLOOKUP(C:C,Products!A:C,3,)</f>
        <v>Dairy</v>
      </c>
      <c r="N1059" t="str">
        <f>VLOOKUP(B:B,Orders!A:C,3,)</f>
        <v>WH-KSM-003</v>
      </c>
      <c r="O1059" s="10" t="str">
        <f>VLOOKUP(B:B,Orders!A:B,2,)</f>
        <v>CUST-000062</v>
      </c>
      <c r="P1059" s="10" t="str">
        <f>VLOOKUP(OrderDetails!O:O,Customers!A:B,2,)</f>
        <v>Customer 62</v>
      </c>
      <c r="Q1059" s="10" t="str">
        <f>VLOOKUP(O:O,Customers!A:C,3,)</f>
        <v>Eldoret</v>
      </c>
      <c r="R1059" s="10">
        <f>VLOOKUP(OrderDetails!C:C,Inventory!B:F,5,)</f>
        <v>37950.120000000003</v>
      </c>
      <c r="S1059" s="10">
        <f>VLOOKUP(OrderDetails!B:B,Table8[[OrderID]:[DeliveryDays]],5,)</f>
        <v>5</v>
      </c>
    </row>
    <row r="1060" spans="1:19" x14ac:dyDescent="0.25">
      <c r="A1060" t="s">
        <v>2992</v>
      </c>
      <c r="B1060" t="s">
        <v>1509</v>
      </c>
      <c r="C1060" t="s">
        <v>317</v>
      </c>
      <c r="D1060">
        <v>27</v>
      </c>
      <c r="E1060">
        <v>494.1</v>
      </c>
      <c r="F1060">
        <v>659.45</v>
      </c>
      <c r="G1060">
        <v>628.19000000000005</v>
      </c>
      <c r="H1060">
        <v>16961.13</v>
      </c>
      <c r="I1060">
        <v>13340.7</v>
      </c>
      <c r="J1060">
        <v>3620.43</v>
      </c>
      <c r="K1060">
        <v>0.2135</v>
      </c>
      <c r="L1060" t="str">
        <f>VLOOKUP(C:C,Products!A:B,2,)</f>
        <v>Product 70</v>
      </c>
      <c r="M1060" t="str">
        <f>VLOOKUP(C:C,Products!A:C,3,)</f>
        <v>Dairy</v>
      </c>
      <c r="N1060" t="str">
        <f>VLOOKUP(B:B,Orders!A:C,3,)</f>
        <v>WH-KSM-003</v>
      </c>
      <c r="O1060" s="10" t="str">
        <f>VLOOKUP(B:B,Orders!A:B,2,)</f>
        <v>CUST-000008</v>
      </c>
      <c r="P1060" s="10" t="str">
        <f>VLOOKUP(OrderDetails!O:O,Customers!A:B,2,)</f>
        <v>Customer 8</v>
      </c>
      <c r="Q1060" s="10" t="str">
        <f>VLOOKUP(O:O,Customers!A:C,3,)</f>
        <v>Mombasa</v>
      </c>
      <c r="R1060" s="10">
        <f>VLOOKUP(OrderDetails!C:C,Inventory!B:F,5,)</f>
        <v>214439.4</v>
      </c>
      <c r="S1060" s="10">
        <f>VLOOKUP(OrderDetails!B:B,Table8[[OrderID]:[DeliveryDays]],5,)</f>
        <v>6</v>
      </c>
    </row>
    <row r="1061" spans="1:19" x14ac:dyDescent="0.25">
      <c r="A1061" t="s">
        <v>2993</v>
      </c>
      <c r="B1061" t="s">
        <v>934</v>
      </c>
      <c r="C1061" t="s">
        <v>415</v>
      </c>
      <c r="D1061">
        <v>33</v>
      </c>
      <c r="E1061">
        <v>451.65</v>
      </c>
      <c r="F1061">
        <v>666.6</v>
      </c>
      <c r="G1061">
        <v>690.76</v>
      </c>
      <c r="H1061">
        <v>22795.08</v>
      </c>
      <c r="I1061">
        <v>14904.45</v>
      </c>
      <c r="J1061">
        <v>7890.63</v>
      </c>
      <c r="K1061">
        <v>0.34620000000000001</v>
      </c>
      <c r="L1061" t="str">
        <f>VLOOKUP(C:C,Products!A:B,2,)</f>
        <v>Product 119</v>
      </c>
      <c r="M1061" t="str">
        <f>VLOOKUP(C:C,Products!A:C,3,)</f>
        <v>Beverages</v>
      </c>
      <c r="N1061" t="str">
        <f>VLOOKUP(B:B,Orders!A:C,3,)</f>
        <v>WH-MSA-002</v>
      </c>
      <c r="O1061" s="10" t="str">
        <f>VLOOKUP(B:B,Orders!A:B,2,)</f>
        <v>CUST-000036</v>
      </c>
      <c r="P1061" s="10" t="str">
        <f>VLOOKUP(OrderDetails!O:O,Customers!A:B,2,)</f>
        <v>Customer 36</v>
      </c>
      <c r="Q1061" s="10" t="str">
        <f>VLOOKUP(O:O,Customers!A:C,3,)</f>
        <v>Eldoret</v>
      </c>
      <c r="R1061" s="10">
        <f>VLOOKUP(OrderDetails!C:C,Inventory!B:F,5,)</f>
        <v>148592.85</v>
      </c>
      <c r="S1061" s="10">
        <f>VLOOKUP(OrderDetails!B:B,Table8[[OrderID]:[DeliveryDays]],5,)</f>
        <v>3</v>
      </c>
    </row>
    <row r="1062" spans="1:19" x14ac:dyDescent="0.25">
      <c r="A1062" t="s">
        <v>2994</v>
      </c>
      <c r="B1062" t="s">
        <v>684</v>
      </c>
      <c r="C1062" t="s">
        <v>265</v>
      </c>
      <c r="D1062">
        <v>45</v>
      </c>
      <c r="E1062">
        <v>459.19</v>
      </c>
      <c r="F1062">
        <v>660.1</v>
      </c>
      <c r="G1062">
        <v>648.13</v>
      </c>
      <c r="H1062">
        <v>29165.85</v>
      </c>
      <c r="I1062">
        <v>20663.55</v>
      </c>
      <c r="J1062">
        <v>8502.2999999999993</v>
      </c>
      <c r="K1062">
        <v>0.29149999999999998</v>
      </c>
      <c r="L1062" t="str">
        <f>VLOOKUP(C:C,Products!A:B,2,)</f>
        <v>Product 44</v>
      </c>
      <c r="M1062" t="str">
        <f>VLOOKUP(C:C,Products!A:C,3,)</f>
        <v>Dairy</v>
      </c>
      <c r="N1062" t="str">
        <f>VLOOKUP(B:B,Orders!A:C,3,)</f>
        <v>WH-NKR-004</v>
      </c>
      <c r="O1062" s="10" t="str">
        <f>VLOOKUP(B:B,Orders!A:B,2,)</f>
        <v>CUST-000016</v>
      </c>
      <c r="P1062" s="10" t="str">
        <f>VLOOKUP(OrderDetails!O:O,Customers!A:B,2,)</f>
        <v>Customer 16</v>
      </c>
      <c r="Q1062" s="10" t="str">
        <f>VLOOKUP(O:O,Customers!A:C,3,)</f>
        <v>Nakuru</v>
      </c>
      <c r="R1062" s="10">
        <f>VLOOKUP(OrderDetails!C:C,Inventory!B:F,5,)</f>
        <v>22959.5</v>
      </c>
      <c r="S1062" s="10">
        <f>VLOOKUP(OrderDetails!B:B,Table8[[OrderID]:[DeliveryDays]],5,)</f>
        <v>5</v>
      </c>
    </row>
    <row r="1063" spans="1:19" x14ac:dyDescent="0.25">
      <c r="A1063" t="s">
        <v>2995</v>
      </c>
      <c r="B1063" t="s">
        <v>839</v>
      </c>
      <c r="C1063" t="s">
        <v>377</v>
      </c>
      <c r="D1063">
        <v>13</v>
      </c>
      <c r="E1063">
        <v>98.55</v>
      </c>
      <c r="F1063">
        <v>152.47999999999999</v>
      </c>
      <c r="G1063">
        <v>149.62</v>
      </c>
      <c r="H1063">
        <v>1945.06</v>
      </c>
      <c r="I1063">
        <v>1281.1500000000001</v>
      </c>
      <c r="J1063">
        <v>663.91</v>
      </c>
      <c r="K1063">
        <v>0.34129999999999999</v>
      </c>
      <c r="L1063" t="str">
        <f>VLOOKUP(C:C,Products!A:B,2,)</f>
        <v>Product 100</v>
      </c>
      <c r="M1063" t="str">
        <f>VLOOKUP(C:C,Products!A:C,3,)</f>
        <v>Beverages</v>
      </c>
      <c r="N1063" t="str">
        <f>VLOOKUP(B:B,Orders!A:C,3,)</f>
        <v>WH-NRB-001</v>
      </c>
      <c r="O1063" s="10" t="str">
        <f>VLOOKUP(B:B,Orders!A:B,2,)</f>
        <v>CUST-000075</v>
      </c>
      <c r="P1063" s="10" t="str">
        <f>VLOOKUP(OrderDetails!O:O,Customers!A:B,2,)</f>
        <v>Customer 75</v>
      </c>
      <c r="Q1063" s="10" t="str">
        <f>VLOOKUP(O:O,Customers!A:C,3,)</f>
        <v>Mombasa</v>
      </c>
      <c r="R1063" s="10">
        <f>VLOOKUP(OrderDetails!C:C,Inventory!B:F,5,)</f>
        <v>45135.9</v>
      </c>
      <c r="S1063" s="10">
        <f>VLOOKUP(OrderDetails!B:B,Table8[[OrderID]:[DeliveryDays]],5,)</f>
        <v>1</v>
      </c>
    </row>
    <row r="1064" spans="1:19" x14ac:dyDescent="0.25">
      <c r="A1064" t="s">
        <v>2996</v>
      </c>
      <c r="B1064" t="s">
        <v>1902</v>
      </c>
      <c r="C1064" t="s">
        <v>233</v>
      </c>
      <c r="D1064">
        <v>47</v>
      </c>
      <c r="E1064">
        <v>281.41000000000003</v>
      </c>
      <c r="F1064">
        <v>401.27</v>
      </c>
      <c r="G1064">
        <v>388.75</v>
      </c>
      <c r="H1064">
        <v>18271.25</v>
      </c>
      <c r="I1064">
        <v>13226.27</v>
      </c>
      <c r="J1064">
        <v>5044.9799999999996</v>
      </c>
      <c r="K1064">
        <v>0.27610000000000001</v>
      </c>
      <c r="L1064" t="str">
        <f>VLOOKUP(C:C,Products!A:B,2,)</f>
        <v>Product 28</v>
      </c>
      <c r="M1064" t="str">
        <f>VLOOKUP(C:C,Products!A:C,3,)</f>
        <v>Produce</v>
      </c>
      <c r="N1064" t="str">
        <f>VLOOKUP(B:B,Orders!A:C,3,)</f>
        <v>WH-MSA-002</v>
      </c>
      <c r="O1064" s="10" t="str">
        <f>VLOOKUP(B:B,Orders!A:B,2,)</f>
        <v>CUST-000044</v>
      </c>
      <c r="P1064" s="10" t="str">
        <f>VLOOKUP(OrderDetails!O:O,Customers!A:B,2,)</f>
        <v>Customer 44</v>
      </c>
      <c r="Q1064" s="10" t="str">
        <f>VLOOKUP(O:O,Customers!A:C,3,)</f>
        <v>Nakuru</v>
      </c>
      <c r="R1064" s="10">
        <f>VLOOKUP(OrderDetails!C:C,Inventory!B:F,5,)</f>
        <v>26171.13</v>
      </c>
      <c r="S1064" s="10">
        <f>VLOOKUP(OrderDetails!B:B,Table8[[OrderID]:[DeliveryDays]],5,)</f>
        <v>5</v>
      </c>
    </row>
    <row r="1065" spans="1:19" x14ac:dyDescent="0.25">
      <c r="A1065" t="s">
        <v>2997</v>
      </c>
      <c r="B1065" t="s">
        <v>1515</v>
      </c>
      <c r="C1065" t="s">
        <v>267</v>
      </c>
      <c r="D1065">
        <v>47</v>
      </c>
      <c r="E1065">
        <v>166.45</v>
      </c>
      <c r="F1065">
        <v>213.32</v>
      </c>
      <c r="G1065">
        <v>208.72</v>
      </c>
      <c r="H1065">
        <v>9809.84</v>
      </c>
      <c r="I1065">
        <v>7823.15</v>
      </c>
      <c r="J1065">
        <v>1986.69</v>
      </c>
      <c r="K1065">
        <v>0.20250000000000001</v>
      </c>
      <c r="L1065" t="str">
        <f>VLOOKUP(C:C,Products!A:B,2,)</f>
        <v>Product 45</v>
      </c>
      <c r="M1065" t="str">
        <f>VLOOKUP(C:C,Products!A:C,3,)</f>
        <v>Produce</v>
      </c>
      <c r="N1065" t="str">
        <f>VLOOKUP(B:B,Orders!A:C,3,)</f>
        <v>WH-NKR-004</v>
      </c>
      <c r="O1065" s="10" t="str">
        <f>VLOOKUP(B:B,Orders!A:B,2,)</f>
        <v>CUST-000003</v>
      </c>
      <c r="P1065" s="10" t="str">
        <f>VLOOKUP(OrderDetails!O:O,Customers!A:B,2,)</f>
        <v>Customer 3</v>
      </c>
      <c r="Q1065" s="10" t="str">
        <f>VLOOKUP(O:O,Customers!A:C,3,)</f>
        <v>Eldoret</v>
      </c>
      <c r="R1065" s="10">
        <f>VLOOKUP(OrderDetails!C:C,Inventory!B:F,5,)</f>
        <v>49768.55</v>
      </c>
      <c r="S1065" s="10">
        <f>VLOOKUP(OrderDetails!B:B,Table8[[OrderID]:[DeliveryDays]],5,)</f>
        <v>5</v>
      </c>
    </row>
    <row r="1066" spans="1:19" x14ac:dyDescent="0.25">
      <c r="A1066" t="s">
        <v>2998</v>
      </c>
      <c r="B1066" t="s">
        <v>1021</v>
      </c>
      <c r="C1066" t="s">
        <v>210</v>
      </c>
      <c r="D1066">
        <v>11</v>
      </c>
      <c r="E1066">
        <v>186.91</v>
      </c>
      <c r="F1066">
        <v>267.58</v>
      </c>
      <c r="G1066">
        <v>255.48</v>
      </c>
      <c r="H1066">
        <v>2810.28</v>
      </c>
      <c r="I1066">
        <v>2056.0100000000002</v>
      </c>
      <c r="J1066">
        <v>754.27</v>
      </c>
      <c r="K1066">
        <v>0.26840000000000003</v>
      </c>
      <c r="L1066" t="str">
        <f>VLOOKUP(C:C,Products!A:B,2,)</f>
        <v>Product 17</v>
      </c>
      <c r="M1066" t="str">
        <f>VLOOKUP(C:C,Products!A:C,3,)</f>
        <v>Beverages</v>
      </c>
      <c r="N1066" t="str">
        <f>VLOOKUP(B:B,Orders!A:C,3,)</f>
        <v>WH-MSA-002</v>
      </c>
      <c r="O1066" s="10" t="str">
        <f>VLOOKUP(B:B,Orders!A:B,2,)</f>
        <v>CUST-000049</v>
      </c>
      <c r="P1066" s="10" t="str">
        <f>VLOOKUP(OrderDetails!O:O,Customers!A:B,2,)</f>
        <v>Customer 49</v>
      </c>
      <c r="Q1066" s="10" t="str">
        <f>VLOOKUP(O:O,Customers!A:C,3,)</f>
        <v>Nairobi</v>
      </c>
      <c r="R1066" s="10">
        <f>VLOOKUP(OrderDetails!C:C,Inventory!B:F,5,)</f>
        <v>33456.89</v>
      </c>
      <c r="S1066" s="10">
        <f>VLOOKUP(OrderDetails!B:B,Table8[[OrderID]:[DeliveryDays]],5,)</f>
        <v>2</v>
      </c>
    </row>
    <row r="1067" spans="1:19" x14ac:dyDescent="0.25">
      <c r="A1067" t="s">
        <v>2999</v>
      </c>
      <c r="B1067" t="s">
        <v>1604</v>
      </c>
      <c r="C1067" t="s">
        <v>257</v>
      </c>
      <c r="D1067">
        <v>46</v>
      </c>
      <c r="E1067">
        <v>248.07</v>
      </c>
      <c r="F1067">
        <v>373.31</v>
      </c>
      <c r="G1067">
        <v>392.4</v>
      </c>
      <c r="H1067">
        <v>18050.400000000001</v>
      </c>
      <c r="I1067">
        <v>11411.22</v>
      </c>
      <c r="J1067">
        <v>6639.18</v>
      </c>
      <c r="K1067">
        <v>0.36780000000000002</v>
      </c>
      <c r="L1067" t="str">
        <f>VLOOKUP(C:C,Products!A:B,2,)</f>
        <v>Product 40</v>
      </c>
      <c r="M1067" t="str">
        <f>VLOOKUP(C:C,Products!A:C,3,)</f>
        <v>Produce</v>
      </c>
      <c r="N1067" t="str">
        <f>VLOOKUP(B:B,Orders!A:C,3,)</f>
        <v>WH-NRB-001</v>
      </c>
      <c r="O1067" s="10" t="str">
        <f>VLOOKUP(B:B,Orders!A:B,2,)</f>
        <v>CUST-000060</v>
      </c>
      <c r="P1067" s="10" t="str">
        <f>VLOOKUP(OrderDetails!O:O,Customers!A:B,2,)</f>
        <v>Customer 60</v>
      </c>
      <c r="Q1067" s="10" t="str">
        <f>VLOOKUP(O:O,Customers!A:C,3,)</f>
        <v>Nakuru</v>
      </c>
      <c r="R1067" s="10">
        <f>VLOOKUP(OrderDetails!C:C,Inventory!B:F,5,)</f>
        <v>89553.27</v>
      </c>
      <c r="S1067" s="10">
        <f>VLOOKUP(OrderDetails!B:B,Table8[[OrderID]:[DeliveryDays]],5,)</f>
        <v>3</v>
      </c>
    </row>
    <row r="1068" spans="1:19" x14ac:dyDescent="0.25">
      <c r="A1068" t="s">
        <v>3000</v>
      </c>
      <c r="B1068" t="s">
        <v>692</v>
      </c>
      <c r="C1068" t="s">
        <v>409</v>
      </c>
      <c r="D1068">
        <v>8</v>
      </c>
      <c r="E1068">
        <v>442.16</v>
      </c>
      <c r="F1068">
        <v>664.5</v>
      </c>
      <c r="G1068">
        <v>671.28</v>
      </c>
      <c r="H1068">
        <v>5370.24</v>
      </c>
      <c r="I1068">
        <v>3537.28</v>
      </c>
      <c r="J1068">
        <v>1832.96</v>
      </c>
      <c r="K1068">
        <v>0.34129999999999999</v>
      </c>
      <c r="L1068" t="str">
        <f>VLOOKUP(C:C,Products!A:B,2,)</f>
        <v>Product 116</v>
      </c>
      <c r="M1068" t="str">
        <f>VLOOKUP(C:C,Products!A:C,3,)</f>
        <v>Dairy</v>
      </c>
      <c r="N1068" t="str">
        <f>VLOOKUP(B:B,Orders!A:C,3,)</f>
        <v>WH-NKR-004</v>
      </c>
      <c r="O1068" s="10" t="str">
        <f>VLOOKUP(B:B,Orders!A:B,2,)</f>
        <v>CUST-000027</v>
      </c>
      <c r="P1068" s="10" t="str">
        <f>VLOOKUP(OrderDetails!O:O,Customers!A:B,2,)</f>
        <v>Customer 27</v>
      </c>
      <c r="Q1068" s="10" t="str">
        <f>VLOOKUP(O:O,Customers!A:C,3,)</f>
        <v>Eldoret</v>
      </c>
      <c r="R1068" s="10">
        <f>VLOOKUP(OrderDetails!C:C,Inventory!B:F,5,)</f>
        <v>207373.04</v>
      </c>
      <c r="S1068" s="10">
        <f>VLOOKUP(OrderDetails!B:B,Table8[[OrderID]:[DeliveryDays]],5,)</f>
        <v>1</v>
      </c>
    </row>
    <row r="1069" spans="1:19" x14ac:dyDescent="0.25">
      <c r="A1069" t="s">
        <v>3001</v>
      </c>
      <c r="B1069" t="s">
        <v>1247</v>
      </c>
      <c r="C1069" t="s">
        <v>179</v>
      </c>
      <c r="D1069">
        <v>9</v>
      </c>
      <c r="E1069">
        <v>379.4</v>
      </c>
      <c r="F1069">
        <v>516.48</v>
      </c>
      <c r="G1069">
        <v>534.16</v>
      </c>
      <c r="H1069">
        <v>4807.4399999999996</v>
      </c>
      <c r="I1069">
        <v>3414.6</v>
      </c>
      <c r="J1069">
        <v>1392.84</v>
      </c>
      <c r="K1069">
        <v>0.28970000000000001</v>
      </c>
      <c r="L1069" t="str">
        <f>VLOOKUP(C:C,Products!A:B,2,)</f>
        <v>Product 3</v>
      </c>
      <c r="M1069" t="str">
        <f>VLOOKUP(C:C,Products!A:C,3,)</f>
        <v>Frozen</v>
      </c>
      <c r="N1069" t="str">
        <f>VLOOKUP(B:B,Orders!A:C,3,)</f>
        <v>WH-KSM-003</v>
      </c>
      <c r="O1069" s="10" t="str">
        <f>VLOOKUP(B:B,Orders!A:B,2,)</f>
        <v>CUST-000015</v>
      </c>
      <c r="P1069" s="10" t="str">
        <f>VLOOKUP(OrderDetails!O:O,Customers!A:B,2,)</f>
        <v>Customer 15</v>
      </c>
      <c r="Q1069" s="10" t="str">
        <f>VLOOKUP(O:O,Customers!A:C,3,)</f>
        <v>Nairobi</v>
      </c>
      <c r="R1069" s="10">
        <f>VLOOKUP(OrderDetails!C:C,Inventory!B:F,5,)</f>
        <v>53874.8</v>
      </c>
      <c r="S1069" s="10">
        <f>VLOOKUP(OrderDetails!B:B,Table8[[OrderID]:[DeliveryDays]],5,)</f>
        <v>6</v>
      </c>
    </row>
    <row r="1070" spans="1:19" x14ac:dyDescent="0.25">
      <c r="A1070" t="s">
        <v>3002</v>
      </c>
      <c r="B1070" t="s">
        <v>1529</v>
      </c>
      <c r="C1070" t="s">
        <v>329</v>
      </c>
      <c r="D1070">
        <v>9</v>
      </c>
      <c r="E1070">
        <v>378.05</v>
      </c>
      <c r="F1070">
        <v>518.77</v>
      </c>
      <c r="G1070">
        <v>542.4</v>
      </c>
      <c r="H1070">
        <v>4881.6000000000004</v>
      </c>
      <c r="I1070">
        <v>3402.45</v>
      </c>
      <c r="J1070">
        <v>1479.15</v>
      </c>
      <c r="K1070">
        <v>0.30299999999999999</v>
      </c>
      <c r="L1070" t="str">
        <f>VLOOKUP(C:C,Products!A:B,2,)</f>
        <v>Product 76</v>
      </c>
      <c r="M1070" t="str">
        <f>VLOOKUP(C:C,Products!A:C,3,)</f>
        <v>Household</v>
      </c>
      <c r="N1070" t="str">
        <f>VLOOKUP(B:B,Orders!A:C,3,)</f>
        <v>WH-MSA-002</v>
      </c>
      <c r="O1070" s="10" t="str">
        <f>VLOOKUP(B:B,Orders!A:B,2,)</f>
        <v>CUST-000009</v>
      </c>
      <c r="P1070" s="10" t="str">
        <f>VLOOKUP(OrderDetails!O:O,Customers!A:B,2,)</f>
        <v>Customer 9</v>
      </c>
      <c r="Q1070" s="10" t="str">
        <f>VLOOKUP(O:O,Customers!A:C,3,)</f>
        <v>Kisumu</v>
      </c>
      <c r="R1070" s="10">
        <f>VLOOKUP(OrderDetails!C:C,Inventory!B:F,5,)</f>
        <v>161805.4</v>
      </c>
      <c r="S1070" s="10">
        <f>VLOOKUP(OrderDetails!B:B,Table8[[OrderID]:[DeliveryDays]],5,)</f>
        <v>5</v>
      </c>
    </row>
    <row r="1071" spans="1:19" x14ac:dyDescent="0.25">
      <c r="A1071" t="s">
        <v>3003</v>
      </c>
      <c r="B1071" t="s">
        <v>1765</v>
      </c>
      <c r="C1071" t="s">
        <v>383</v>
      </c>
      <c r="D1071">
        <v>15</v>
      </c>
      <c r="E1071">
        <v>191.46</v>
      </c>
      <c r="F1071">
        <v>245.6</v>
      </c>
      <c r="G1071">
        <v>269.14999999999998</v>
      </c>
      <c r="H1071">
        <v>4037.25</v>
      </c>
      <c r="I1071">
        <v>2871.9</v>
      </c>
      <c r="J1071">
        <v>1165.3499999999999</v>
      </c>
      <c r="K1071">
        <v>0.28860000000000002</v>
      </c>
      <c r="L1071" t="str">
        <f>VLOOKUP(C:C,Products!A:B,2,)</f>
        <v>Product 103</v>
      </c>
      <c r="M1071" t="str">
        <f>VLOOKUP(C:C,Products!A:C,3,)</f>
        <v>Dairy</v>
      </c>
      <c r="N1071" t="str">
        <f>VLOOKUP(B:B,Orders!A:C,3,)</f>
        <v>WH-MSA-002</v>
      </c>
      <c r="O1071" s="10" t="str">
        <f>VLOOKUP(B:B,Orders!A:B,2,)</f>
        <v>CUST-000047</v>
      </c>
      <c r="P1071" s="10" t="str">
        <f>VLOOKUP(OrderDetails!O:O,Customers!A:B,2,)</f>
        <v>Customer 47</v>
      </c>
      <c r="Q1071" s="10" t="str">
        <f>VLOOKUP(O:O,Customers!A:C,3,)</f>
        <v>Nakuru</v>
      </c>
      <c r="R1071" s="10">
        <f>VLOOKUP(OrderDetails!C:C,Inventory!B:F,5,)</f>
        <v>55140.480000000003</v>
      </c>
      <c r="S1071" s="10">
        <f>VLOOKUP(OrderDetails!B:B,Table8[[OrderID]:[DeliveryDays]],5,)</f>
        <v>3</v>
      </c>
    </row>
    <row r="1072" spans="1:19" x14ac:dyDescent="0.25">
      <c r="A1072" t="s">
        <v>3004</v>
      </c>
      <c r="B1072" t="s">
        <v>1088</v>
      </c>
      <c r="C1072" t="s">
        <v>329</v>
      </c>
      <c r="D1072">
        <v>45</v>
      </c>
      <c r="E1072">
        <v>378.05</v>
      </c>
      <c r="F1072">
        <v>518.77</v>
      </c>
      <c r="G1072">
        <v>498.14</v>
      </c>
      <c r="H1072">
        <v>22416.3</v>
      </c>
      <c r="I1072">
        <v>17012.25</v>
      </c>
      <c r="J1072">
        <v>5404.05</v>
      </c>
      <c r="K1072">
        <v>0.24110000000000001</v>
      </c>
      <c r="L1072" t="str">
        <f>VLOOKUP(C:C,Products!A:B,2,)</f>
        <v>Product 76</v>
      </c>
      <c r="M1072" t="str">
        <f>VLOOKUP(C:C,Products!A:C,3,)</f>
        <v>Household</v>
      </c>
      <c r="N1072" t="str">
        <f>VLOOKUP(B:B,Orders!A:C,3,)</f>
        <v>WH-KSM-003</v>
      </c>
      <c r="O1072" s="10" t="str">
        <f>VLOOKUP(B:B,Orders!A:B,2,)</f>
        <v>CUST-000036</v>
      </c>
      <c r="P1072" s="10" t="str">
        <f>VLOOKUP(OrderDetails!O:O,Customers!A:B,2,)</f>
        <v>Customer 36</v>
      </c>
      <c r="Q1072" s="10" t="str">
        <f>VLOOKUP(O:O,Customers!A:C,3,)</f>
        <v>Eldoret</v>
      </c>
      <c r="R1072" s="10">
        <f>VLOOKUP(OrderDetails!C:C,Inventory!B:F,5,)</f>
        <v>161805.4</v>
      </c>
      <c r="S1072" s="10">
        <f>VLOOKUP(OrderDetails!B:B,Table8[[OrderID]:[DeliveryDays]],5,)</f>
        <v>4</v>
      </c>
    </row>
    <row r="1073" spans="1:19" x14ac:dyDescent="0.25">
      <c r="A1073" t="s">
        <v>3005</v>
      </c>
      <c r="B1073" t="s">
        <v>1373</v>
      </c>
      <c r="C1073" t="s">
        <v>309</v>
      </c>
      <c r="D1073">
        <v>32</v>
      </c>
      <c r="E1073">
        <v>294.20999999999998</v>
      </c>
      <c r="F1073">
        <v>435.72</v>
      </c>
      <c r="G1073">
        <v>441.25</v>
      </c>
      <c r="H1073">
        <v>14120</v>
      </c>
      <c r="I1073">
        <v>9414.7199999999993</v>
      </c>
      <c r="J1073">
        <v>4705.28</v>
      </c>
      <c r="K1073">
        <v>0.3332</v>
      </c>
      <c r="L1073" t="str">
        <f>VLOOKUP(C:C,Products!A:B,2,)</f>
        <v>Product 66</v>
      </c>
      <c r="M1073" t="str">
        <f>VLOOKUP(C:C,Products!A:C,3,)</f>
        <v>Dairy</v>
      </c>
      <c r="N1073" t="str">
        <f>VLOOKUP(B:B,Orders!A:C,3,)</f>
        <v>WH-NRB-001</v>
      </c>
      <c r="O1073" s="10" t="str">
        <f>VLOOKUP(B:B,Orders!A:B,2,)</f>
        <v>CUST-000067</v>
      </c>
      <c r="P1073" s="10" t="str">
        <f>VLOOKUP(OrderDetails!O:O,Customers!A:B,2,)</f>
        <v>Customer 67</v>
      </c>
      <c r="Q1073" s="10" t="str">
        <f>VLOOKUP(O:O,Customers!A:C,3,)</f>
        <v>Mombasa</v>
      </c>
      <c r="R1073" s="10">
        <f>VLOOKUP(OrderDetails!C:C,Inventory!B:F,5,)</f>
        <v>118860.84</v>
      </c>
      <c r="S1073" s="10">
        <f>VLOOKUP(OrderDetails!B:B,Table8[[OrderID]:[DeliveryDays]],5,)</f>
        <v>3</v>
      </c>
    </row>
    <row r="1074" spans="1:19" x14ac:dyDescent="0.25">
      <c r="A1074" t="s">
        <v>3006</v>
      </c>
      <c r="B1074" t="s">
        <v>986</v>
      </c>
      <c r="C1074" t="s">
        <v>417</v>
      </c>
      <c r="D1074">
        <v>20</v>
      </c>
      <c r="E1074">
        <v>292.7</v>
      </c>
      <c r="F1074">
        <v>384.02</v>
      </c>
      <c r="G1074">
        <v>378.98</v>
      </c>
      <c r="H1074">
        <v>7579.6</v>
      </c>
      <c r="I1074">
        <v>5854</v>
      </c>
      <c r="J1074">
        <v>1725.6</v>
      </c>
      <c r="K1074">
        <v>0.22770000000000001</v>
      </c>
      <c r="L1074" t="str">
        <f>VLOOKUP(C:C,Products!A:B,2,)</f>
        <v>Product 120</v>
      </c>
      <c r="M1074" t="str">
        <f>VLOOKUP(C:C,Products!A:C,3,)</f>
        <v>Frozen</v>
      </c>
      <c r="N1074" t="str">
        <f>VLOOKUP(B:B,Orders!A:C,3,)</f>
        <v>WH-NRB-001</v>
      </c>
      <c r="O1074" s="10" t="str">
        <f>VLOOKUP(B:B,Orders!A:B,2,)</f>
        <v>CUST-000052</v>
      </c>
      <c r="P1074" s="10" t="str">
        <f>VLOOKUP(OrderDetails!O:O,Customers!A:B,2,)</f>
        <v>Customer 52</v>
      </c>
      <c r="Q1074" s="10" t="str">
        <f>VLOOKUP(O:O,Customers!A:C,3,)</f>
        <v>Kisumu</v>
      </c>
      <c r="R1074" s="10">
        <f>VLOOKUP(OrderDetails!C:C,Inventory!B:F,5,)</f>
        <v>76980.100000000006</v>
      </c>
      <c r="S1074" s="10">
        <f>VLOOKUP(OrderDetails!B:B,Table8[[OrderID]:[DeliveryDays]],5,)</f>
        <v>3</v>
      </c>
    </row>
    <row r="1075" spans="1:19" x14ac:dyDescent="0.25">
      <c r="A1075" t="s">
        <v>3007</v>
      </c>
      <c r="B1075" t="s">
        <v>1343</v>
      </c>
      <c r="C1075" t="s">
        <v>269</v>
      </c>
      <c r="D1075">
        <v>45</v>
      </c>
      <c r="E1075">
        <v>348.14</v>
      </c>
      <c r="F1075">
        <v>536.96</v>
      </c>
      <c r="G1075">
        <v>548.51</v>
      </c>
      <c r="H1075">
        <v>24682.95</v>
      </c>
      <c r="I1075">
        <v>15666.3</v>
      </c>
      <c r="J1075">
        <v>9016.65</v>
      </c>
      <c r="K1075">
        <v>0.36530000000000001</v>
      </c>
      <c r="L1075" t="str">
        <f>VLOOKUP(C:C,Products!A:B,2,)</f>
        <v>Product 46</v>
      </c>
      <c r="M1075" t="str">
        <f>VLOOKUP(C:C,Products!A:C,3,)</f>
        <v>Dairy</v>
      </c>
      <c r="N1075" t="str">
        <f>VLOOKUP(B:B,Orders!A:C,3,)</f>
        <v>WH-NKR-004</v>
      </c>
      <c r="O1075" s="10" t="str">
        <f>VLOOKUP(B:B,Orders!A:B,2,)</f>
        <v>CUST-000009</v>
      </c>
      <c r="P1075" s="10" t="str">
        <f>VLOOKUP(OrderDetails!O:O,Customers!A:B,2,)</f>
        <v>Customer 9</v>
      </c>
      <c r="Q1075" s="10" t="str">
        <f>VLOOKUP(O:O,Customers!A:C,3,)</f>
        <v>Kisumu</v>
      </c>
      <c r="R1075" s="10">
        <f>VLOOKUP(OrderDetails!C:C,Inventory!B:F,5,)</f>
        <v>112797.36</v>
      </c>
      <c r="S1075" s="10">
        <f>VLOOKUP(OrderDetails!B:B,Table8[[OrderID]:[DeliveryDays]],5,)</f>
        <v>2</v>
      </c>
    </row>
    <row r="1076" spans="1:19" x14ac:dyDescent="0.25">
      <c r="A1076" t="s">
        <v>3008</v>
      </c>
      <c r="B1076" t="s">
        <v>1317</v>
      </c>
      <c r="C1076" t="s">
        <v>349</v>
      </c>
      <c r="D1076">
        <v>34</v>
      </c>
      <c r="E1076">
        <v>196.33</v>
      </c>
      <c r="F1076">
        <v>246.04</v>
      </c>
      <c r="G1076">
        <v>267.70999999999998</v>
      </c>
      <c r="H1076">
        <v>9102.14</v>
      </c>
      <c r="I1076">
        <v>6675.22</v>
      </c>
      <c r="J1076">
        <v>2426.92</v>
      </c>
      <c r="K1076">
        <v>0.2666</v>
      </c>
      <c r="L1076" t="str">
        <f>VLOOKUP(C:C,Products!A:B,2,)</f>
        <v>Product 86</v>
      </c>
      <c r="M1076" t="str">
        <f>VLOOKUP(C:C,Products!A:C,3,)</f>
        <v>Frozen</v>
      </c>
      <c r="N1076" t="str">
        <f>VLOOKUP(B:B,Orders!A:C,3,)</f>
        <v>WH-MSA-002</v>
      </c>
      <c r="O1076" s="10" t="str">
        <f>VLOOKUP(B:B,Orders!A:B,2,)</f>
        <v>CUST-000057</v>
      </c>
      <c r="P1076" s="10" t="str">
        <f>VLOOKUP(OrderDetails!O:O,Customers!A:B,2,)</f>
        <v>Customer 57</v>
      </c>
      <c r="Q1076" s="10" t="str">
        <f>VLOOKUP(O:O,Customers!A:C,3,)</f>
        <v>Nairobi</v>
      </c>
      <c r="R1076" s="10">
        <f>VLOOKUP(OrderDetails!C:C,Inventory!B:F,5,)</f>
        <v>55561.39</v>
      </c>
      <c r="S1076" s="10">
        <f>VLOOKUP(OrderDetails!B:B,Table8[[OrderID]:[DeliveryDays]],5,)</f>
        <v>3</v>
      </c>
    </row>
    <row r="1077" spans="1:19" x14ac:dyDescent="0.25">
      <c r="A1077" t="s">
        <v>3009</v>
      </c>
      <c r="B1077" t="s">
        <v>1698</v>
      </c>
      <c r="C1077" t="s">
        <v>351</v>
      </c>
      <c r="D1077">
        <v>8</v>
      </c>
      <c r="E1077">
        <v>378.32</v>
      </c>
      <c r="F1077">
        <v>486.34</v>
      </c>
      <c r="G1077">
        <v>514.84</v>
      </c>
      <c r="H1077">
        <v>4118.72</v>
      </c>
      <c r="I1077">
        <v>3026.56</v>
      </c>
      <c r="J1077">
        <v>1092.1600000000001</v>
      </c>
      <c r="K1077">
        <v>0.26519999999999999</v>
      </c>
      <c r="L1077" t="str">
        <f>VLOOKUP(C:C,Products!A:B,2,)</f>
        <v>Product 87</v>
      </c>
      <c r="M1077" t="str">
        <f>VLOOKUP(C:C,Products!A:C,3,)</f>
        <v>Snacks</v>
      </c>
      <c r="N1077" t="str">
        <f>VLOOKUP(B:B,Orders!A:C,3,)</f>
        <v>WH-NKR-004</v>
      </c>
      <c r="O1077" s="10" t="str">
        <f>VLOOKUP(B:B,Orders!A:B,2,)</f>
        <v>CUST-000067</v>
      </c>
      <c r="P1077" s="10" t="str">
        <f>VLOOKUP(OrderDetails!O:O,Customers!A:B,2,)</f>
        <v>Customer 67</v>
      </c>
      <c r="Q1077" s="10" t="str">
        <f>VLOOKUP(O:O,Customers!A:C,3,)</f>
        <v>Mombasa</v>
      </c>
      <c r="R1077" s="10">
        <f>VLOOKUP(OrderDetails!C:C,Inventory!B:F,5,)</f>
        <v>133546.96</v>
      </c>
      <c r="S1077" s="10">
        <f>VLOOKUP(OrderDetails!B:B,Table8[[OrderID]:[DeliveryDays]],5,)</f>
        <v>2</v>
      </c>
    </row>
    <row r="1078" spans="1:19" x14ac:dyDescent="0.25">
      <c r="A1078" t="s">
        <v>3010</v>
      </c>
      <c r="B1078" t="s">
        <v>1294</v>
      </c>
      <c r="C1078" t="s">
        <v>237</v>
      </c>
      <c r="D1078">
        <v>6</v>
      </c>
      <c r="E1078">
        <v>70.900000000000006</v>
      </c>
      <c r="F1078">
        <v>95.54</v>
      </c>
      <c r="G1078">
        <v>100.25</v>
      </c>
      <c r="H1078">
        <v>601.5</v>
      </c>
      <c r="I1078">
        <v>425.4</v>
      </c>
      <c r="J1078">
        <v>176.1</v>
      </c>
      <c r="K1078">
        <v>0.2928</v>
      </c>
      <c r="L1078" t="str">
        <f>VLOOKUP(C:C,Products!A:B,2,)</f>
        <v>Product 30</v>
      </c>
      <c r="M1078" t="str">
        <f>VLOOKUP(C:C,Products!A:C,3,)</f>
        <v>Dairy</v>
      </c>
      <c r="N1078" t="str">
        <f>VLOOKUP(B:B,Orders!A:C,3,)</f>
        <v>WH-NKR-004</v>
      </c>
      <c r="O1078" s="10" t="str">
        <f>VLOOKUP(B:B,Orders!A:B,2,)</f>
        <v>CUST-000012</v>
      </c>
      <c r="P1078" s="10" t="str">
        <f>VLOOKUP(OrderDetails!O:O,Customers!A:B,2,)</f>
        <v>Customer 12</v>
      </c>
      <c r="Q1078" s="10" t="str">
        <f>VLOOKUP(O:O,Customers!A:C,3,)</f>
        <v>Eldoret</v>
      </c>
      <c r="R1078" s="10">
        <f>VLOOKUP(OrderDetails!C:C,Inventory!B:F,5,)</f>
        <v>19072.099999999999</v>
      </c>
      <c r="S1078" s="10">
        <f>VLOOKUP(OrderDetails!B:B,Table8[[OrderID]:[DeliveryDays]],5,)</f>
        <v>6</v>
      </c>
    </row>
    <row r="1079" spans="1:19" x14ac:dyDescent="0.25">
      <c r="A1079" t="s">
        <v>3011</v>
      </c>
      <c r="B1079" t="s">
        <v>1036</v>
      </c>
      <c r="C1079" t="s">
        <v>315</v>
      </c>
      <c r="D1079">
        <v>7</v>
      </c>
      <c r="E1079">
        <v>83.55</v>
      </c>
      <c r="F1079">
        <v>119.93</v>
      </c>
      <c r="G1079">
        <v>121.87</v>
      </c>
      <c r="H1079">
        <v>853.09</v>
      </c>
      <c r="I1079">
        <v>584.85</v>
      </c>
      <c r="J1079">
        <v>268.24</v>
      </c>
      <c r="K1079">
        <v>0.31440000000000001</v>
      </c>
      <c r="L1079" t="str">
        <f>VLOOKUP(C:C,Products!A:B,2,)</f>
        <v>Product 69</v>
      </c>
      <c r="M1079" t="str">
        <f>VLOOKUP(C:C,Products!A:C,3,)</f>
        <v>Household</v>
      </c>
      <c r="N1079" t="str">
        <f>VLOOKUP(B:B,Orders!A:C,3,)</f>
        <v>WH-KSM-003</v>
      </c>
      <c r="O1079" s="10" t="str">
        <f>VLOOKUP(B:B,Orders!A:B,2,)</f>
        <v>CUST-000019</v>
      </c>
      <c r="P1079" s="10" t="str">
        <f>VLOOKUP(OrderDetails!O:O,Customers!A:B,2,)</f>
        <v>Customer 19</v>
      </c>
      <c r="Q1079" s="10" t="str">
        <f>VLOOKUP(O:O,Customers!A:C,3,)</f>
        <v>Mombasa</v>
      </c>
      <c r="R1079" s="10">
        <f>VLOOKUP(OrderDetails!C:C,Inventory!B:F,5,)</f>
        <v>24730.799999999999</v>
      </c>
      <c r="S1079" s="10">
        <f>VLOOKUP(OrderDetails!B:B,Table8[[OrderID]:[DeliveryDays]],5,)</f>
        <v>3</v>
      </c>
    </row>
    <row r="1080" spans="1:19" x14ac:dyDescent="0.25">
      <c r="A1080" t="s">
        <v>3012</v>
      </c>
      <c r="B1080" t="s">
        <v>840</v>
      </c>
      <c r="C1080" t="s">
        <v>193</v>
      </c>
      <c r="D1080">
        <v>25</v>
      </c>
      <c r="E1080">
        <v>320.5</v>
      </c>
      <c r="F1080">
        <v>401.4</v>
      </c>
      <c r="G1080">
        <v>421.74</v>
      </c>
      <c r="H1080">
        <v>10543.5</v>
      </c>
      <c r="I1080">
        <v>8012.5</v>
      </c>
      <c r="J1080">
        <v>2531</v>
      </c>
      <c r="K1080">
        <v>0.24010000000000001</v>
      </c>
      <c r="L1080" t="str">
        <f>VLOOKUP(C:C,Products!A:B,2,)</f>
        <v>Product 9</v>
      </c>
      <c r="M1080" t="str">
        <f>VLOOKUP(C:C,Products!A:C,3,)</f>
        <v>Beverages</v>
      </c>
      <c r="N1080" t="str">
        <f>VLOOKUP(B:B,Orders!A:C,3,)</f>
        <v>WH-NRB-001</v>
      </c>
      <c r="O1080" s="10" t="str">
        <f>VLOOKUP(B:B,Orders!A:B,2,)</f>
        <v>CUST-000015</v>
      </c>
      <c r="P1080" s="10" t="str">
        <f>VLOOKUP(OrderDetails!O:O,Customers!A:B,2,)</f>
        <v>Customer 15</v>
      </c>
      <c r="Q1080" s="10" t="str">
        <f>VLOOKUP(O:O,Customers!A:C,3,)</f>
        <v>Nairobi</v>
      </c>
      <c r="R1080" s="10">
        <f>VLOOKUP(OrderDetails!C:C,Inventory!B:F,5,)</f>
        <v>85253</v>
      </c>
      <c r="S1080" s="10">
        <f>VLOOKUP(OrderDetails!B:B,Table8[[OrderID]:[DeliveryDays]],5,)</f>
        <v>4</v>
      </c>
    </row>
    <row r="1081" spans="1:19" x14ac:dyDescent="0.25">
      <c r="A1081" t="s">
        <v>3013</v>
      </c>
      <c r="B1081" t="s">
        <v>451</v>
      </c>
      <c r="C1081" t="s">
        <v>347</v>
      </c>
      <c r="D1081">
        <v>10</v>
      </c>
      <c r="E1081">
        <v>189.94</v>
      </c>
      <c r="F1081">
        <v>277.74</v>
      </c>
      <c r="G1081">
        <v>265.2</v>
      </c>
      <c r="H1081">
        <v>2652</v>
      </c>
      <c r="I1081">
        <v>1899.4</v>
      </c>
      <c r="J1081">
        <v>752.6</v>
      </c>
      <c r="K1081">
        <v>0.2838</v>
      </c>
      <c r="L1081" t="str">
        <f>VLOOKUP(C:C,Products!A:B,2,)</f>
        <v>Product 85</v>
      </c>
      <c r="M1081" t="str">
        <f>VLOOKUP(C:C,Products!A:C,3,)</f>
        <v>Snacks</v>
      </c>
      <c r="N1081" t="str">
        <f>VLOOKUP(B:B,Orders!A:C,3,)</f>
        <v>WH-KSM-003</v>
      </c>
      <c r="O1081" s="10" t="str">
        <f>VLOOKUP(B:B,Orders!A:B,2,)</f>
        <v>CUST-000019</v>
      </c>
      <c r="P1081" s="10" t="str">
        <f>VLOOKUP(OrderDetails!O:O,Customers!A:B,2,)</f>
        <v>Customer 19</v>
      </c>
      <c r="Q1081" s="10" t="str">
        <f>VLOOKUP(O:O,Customers!A:C,3,)</f>
        <v>Mombasa</v>
      </c>
      <c r="R1081" s="10">
        <f>VLOOKUP(OrderDetails!C:C,Inventory!B:F,5,)</f>
        <v>73316.84</v>
      </c>
      <c r="S1081" s="10">
        <f>VLOOKUP(OrderDetails!B:B,Table8[[OrderID]:[DeliveryDays]],5,)</f>
        <v>6</v>
      </c>
    </row>
    <row r="1082" spans="1:19" x14ac:dyDescent="0.25">
      <c r="A1082" t="s">
        <v>3014</v>
      </c>
      <c r="B1082" t="s">
        <v>710</v>
      </c>
      <c r="C1082" t="s">
        <v>198</v>
      </c>
      <c r="D1082">
        <v>47</v>
      </c>
      <c r="E1082">
        <v>59.26</v>
      </c>
      <c r="F1082">
        <v>82.73</v>
      </c>
      <c r="G1082">
        <v>85.87</v>
      </c>
      <c r="H1082">
        <v>4035.89</v>
      </c>
      <c r="I1082">
        <v>2785.22</v>
      </c>
      <c r="J1082">
        <v>1250.67</v>
      </c>
      <c r="K1082">
        <v>0.30990000000000001</v>
      </c>
      <c r="L1082" t="str">
        <f>VLOOKUP(C:C,Products!A:B,2,)</f>
        <v>Product 11</v>
      </c>
      <c r="M1082" t="str">
        <f>VLOOKUP(C:C,Products!A:C,3,)</f>
        <v>Frozen</v>
      </c>
      <c r="N1082" t="str">
        <f>VLOOKUP(B:B,Orders!A:C,3,)</f>
        <v>WH-MSA-002</v>
      </c>
      <c r="O1082" s="10" t="str">
        <f>VLOOKUP(B:B,Orders!A:B,2,)</f>
        <v>CUST-000049</v>
      </c>
      <c r="P1082" s="10" t="str">
        <f>VLOOKUP(OrderDetails!O:O,Customers!A:B,2,)</f>
        <v>Customer 49</v>
      </c>
      <c r="Q1082" s="10" t="str">
        <f>VLOOKUP(O:O,Customers!A:C,3,)</f>
        <v>Nairobi</v>
      </c>
      <c r="R1082" s="10">
        <f>VLOOKUP(OrderDetails!C:C,Inventory!B:F,5,)</f>
        <v>14044.62</v>
      </c>
      <c r="S1082" s="10">
        <f>VLOOKUP(OrderDetails!B:B,Table8[[OrderID]:[DeliveryDays]],5,)</f>
        <v>5</v>
      </c>
    </row>
    <row r="1083" spans="1:19" x14ac:dyDescent="0.25">
      <c r="A1083" t="s">
        <v>3015</v>
      </c>
      <c r="B1083" t="s">
        <v>1899</v>
      </c>
      <c r="C1083" t="s">
        <v>315</v>
      </c>
      <c r="D1083">
        <v>22</v>
      </c>
      <c r="E1083">
        <v>83.55</v>
      </c>
      <c r="F1083">
        <v>119.93</v>
      </c>
      <c r="G1083">
        <v>123.9</v>
      </c>
      <c r="H1083">
        <v>2725.8</v>
      </c>
      <c r="I1083">
        <v>1838.1</v>
      </c>
      <c r="J1083">
        <v>887.7</v>
      </c>
      <c r="K1083">
        <v>0.32569999999999999</v>
      </c>
      <c r="L1083" t="str">
        <f>VLOOKUP(C:C,Products!A:B,2,)</f>
        <v>Product 69</v>
      </c>
      <c r="M1083" t="str">
        <f>VLOOKUP(C:C,Products!A:C,3,)</f>
        <v>Household</v>
      </c>
      <c r="N1083" t="str">
        <f>VLOOKUP(B:B,Orders!A:C,3,)</f>
        <v>WH-MSA-002</v>
      </c>
      <c r="O1083" s="10" t="str">
        <f>VLOOKUP(B:B,Orders!A:B,2,)</f>
        <v>CUST-000007</v>
      </c>
      <c r="P1083" s="10" t="str">
        <f>VLOOKUP(OrderDetails!O:O,Customers!A:B,2,)</f>
        <v>Customer 7</v>
      </c>
      <c r="Q1083" s="10" t="str">
        <f>VLOOKUP(O:O,Customers!A:C,3,)</f>
        <v>Nakuru</v>
      </c>
      <c r="R1083" s="10">
        <f>VLOOKUP(OrderDetails!C:C,Inventory!B:F,5,)</f>
        <v>24730.799999999999</v>
      </c>
      <c r="S1083" s="10">
        <f>VLOOKUP(OrderDetails!B:B,Table8[[OrderID]:[DeliveryDays]],5,)</f>
        <v>4</v>
      </c>
    </row>
    <row r="1084" spans="1:19" x14ac:dyDescent="0.25">
      <c r="A1084" t="s">
        <v>3016</v>
      </c>
      <c r="B1084" t="s">
        <v>1307</v>
      </c>
      <c r="C1084" t="s">
        <v>375</v>
      </c>
      <c r="D1084">
        <v>48</v>
      </c>
      <c r="E1084">
        <v>61.44</v>
      </c>
      <c r="F1084">
        <v>90.77</v>
      </c>
      <c r="G1084">
        <v>90.95</v>
      </c>
      <c r="H1084">
        <v>4365.6000000000004</v>
      </c>
      <c r="I1084">
        <v>2949.12</v>
      </c>
      <c r="J1084">
        <v>1416.48</v>
      </c>
      <c r="K1084">
        <v>0.32450000000000001</v>
      </c>
      <c r="L1084" t="str">
        <f>VLOOKUP(C:C,Products!A:B,2,)</f>
        <v>Product 99</v>
      </c>
      <c r="M1084" t="str">
        <f>VLOOKUP(C:C,Products!A:C,3,)</f>
        <v>Produce</v>
      </c>
      <c r="N1084" t="str">
        <f>VLOOKUP(B:B,Orders!A:C,3,)</f>
        <v>WH-NRB-001</v>
      </c>
      <c r="O1084" s="10" t="str">
        <f>VLOOKUP(B:B,Orders!A:B,2,)</f>
        <v>CUST-000025</v>
      </c>
      <c r="P1084" s="10" t="str">
        <f>VLOOKUP(OrderDetails!O:O,Customers!A:B,2,)</f>
        <v>Customer 25</v>
      </c>
      <c r="Q1084" s="10" t="str">
        <f>VLOOKUP(O:O,Customers!A:C,3,)</f>
        <v>Mombasa</v>
      </c>
      <c r="R1084" s="10">
        <f>VLOOKUP(OrderDetails!C:C,Inventory!B:F,5,)</f>
        <v>3624.96</v>
      </c>
      <c r="S1084" s="10">
        <f>VLOOKUP(OrderDetails!B:B,Table8[[OrderID]:[DeliveryDays]],5,)</f>
        <v>5</v>
      </c>
    </row>
    <row r="1085" spans="1:19" x14ac:dyDescent="0.25">
      <c r="A1085" t="s">
        <v>3017</v>
      </c>
      <c r="B1085" t="s">
        <v>727</v>
      </c>
      <c r="C1085" t="s">
        <v>359</v>
      </c>
      <c r="D1085">
        <v>9</v>
      </c>
      <c r="E1085">
        <v>103.82</v>
      </c>
      <c r="F1085">
        <v>149.71</v>
      </c>
      <c r="G1085">
        <v>146.75</v>
      </c>
      <c r="H1085">
        <v>1320.75</v>
      </c>
      <c r="I1085">
        <v>934.38</v>
      </c>
      <c r="J1085">
        <v>386.37</v>
      </c>
      <c r="K1085">
        <v>0.29249999999999998</v>
      </c>
      <c r="L1085" t="str">
        <f>VLOOKUP(C:C,Products!A:B,2,)</f>
        <v>Product 91</v>
      </c>
      <c r="M1085" t="str">
        <f>VLOOKUP(C:C,Products!A:C,3,)</f>
        <v>Household</v>
      </c>
      <c r="N1085" t="str">
        <f>VLOOKUP(B:B,Orders!A:C,3,)</f>
        <v>WH-KSM-003</v>
      </c>
      <c r="O1085" s="10" t="str">
        <f>VLOOKUP(B:B,Orders!A:B,2,)</f>
        <v>CUST-000047</v>
      </c>
      <c r="P1085" s="10" t="str">
        <f>VLOOKUP(OrderDetails!O:O,Customers!A:B,2,)</f>
        <v>Customer 47</v>
      </c>
      <c r="Q1085" s="10" t="str">
        <f>VLOOKUP(O:O,Customers!A:C,3,)</f>
        <v>Nakuru</v>
      </c>
      <c r="R1085" s="10">
        <f>VLOOKUP(OrderDetails!C:C,Inventory!B:F,5,)</f>
        <v>23359.5</v>
      </c>
      <c r="S1085" s="10">
        <f>VLOOKUP(OrderDetails!B:B,Table8[[OrderID]:[DeliveryDays]],5,)</f>
        <v>2</v>
      </c>
    </row>
    <row r="1086" spans="1:19" x14ac:dyDescent="0.25">
      <c r="A1086" t="s">
        <v>3018</v>
      </c>
      <c r="B1086" t="s">
        <v>1518</v>
      </c>
      <c r="C1086" t="s">
        <v>403</v>
      </c>
      <c r="D1086">
        <v>13</v>
      </c>
      <c r="E1086">
        <v>468.36</v>
      </c>
      <c r="F1086">
        <v>680.02</v>
      </c>
      <c r="G1086">
        <v>728.39</v>
      </c>
      <c r="H1086">
        <v>9469.07</v>
      </c>
      <c r="I1086">
        <v>6088.68</v>
      </c>
      <c r="J1086">
        <v>3380.39</v>
      </c>
      <c r="K1086">
        <v>0.35699999999999998</v>
      </c>
      <c r="L1086" t="str">
        <f>VLOOKUP(C:C,Products!A:B,2,)</f>
        <v>Product 113</v>
      </c>
      <c r="M1086" t="str">
        <f>VLOOKUP(C:C,Products!A:C,3,)</f>
        <v>Dairy</v>
      </c>
      <c r="N1086" t="str">
        <f>VLOOKUP(B:B,Orders!A:C,3,)</f>
        <v>WH-NKR-004</v>
      </c>
      <c r="O1086" s="10" t="str">
        <f>VLOOKUP(B:B,Orders!A:B,2,)</f>
        <v>CUST-000053</v>
      </c>
      <c r="P1086" s="10" t="str">
        <f>VLOOKUP(OrderDetails!O:O,Customers!A:B,2,)</f>
        <v>Customer 53</v>
      </c>
      <c r="Q1086" s="10" t="str">
        <f>VLOOKUP(O:O,Customers!A:C,3,)</f>
        <v>Eldoret</v>
      </c>
      <c r="R1086" s="10">
        <f>VLOOKUP(OrderDetails!C:C,Inventory!B:F,5,)</f>
        <v>110064.6</v>
      </c>
      <c r="S1086" s="10">
        <f>VLOOKUP(OrderDetails!B:B,Table8[[OrderID]:[DeliveryDays]],5,)</f>
        <v>2</v>
      </c>
    </row>
    <row r="1087" spans="1:19" x14ac:dyDescent="0.25">
      <c r="A1087" t="s">
        <v>3019</v>
      </c>
      <c r="B1087" t="s">
        <v>1457</v>
      </c>
      <c r="C1087" t="s">
        <v>309</v>
      </c>
      <c r="D1087">
        <v>24</v>
      </c>
      <c r="E1087">
        <v>294.20999999999998</v>
      </c>
      <c r="F1087">
        <v>435.72</v>
      </c>
      <c r="G1087">
        <v>417.45</v>
      </c>
      <c r="H1087">
        <v>10018.799999999999</v>
      </c>
      <c r="I1087">
        <v>7061.04</v>
      </c>
      <c r="J1087">
        <v>2957.76</v>
      </c>
      <c r="K1087">
        <v>0.29520000000000002</v>
      </c>
      <c r="L1087" t="str">
        <f>VLOOKUP(C:C,Products!A:B,2,)</f>
        <v>Product 66</v>
      </c>
      <c r="M1087" t="str">
        <f>VLOOKUP(C:C,Products!A:C,3,)</f>
        <v>Dairy</v>
      </c>
      <c r="N1087" t="str">
        <f>VLOOKUP(B:B,Orders!A:C,3,)</f>
        <v>WH-NKR-004</v>
      </c>
      <c r="O1087" s="10" t="str">
        <f>VLOOKUP(B:B,Orders!A:B,2,)</f>
        <v>CUST-000032</v>
      </c>
      <c r="P1087" s="10" t="str">
        <f>VLOOKUP(OrderDetails!O:O,Customers!A:B,2,)</f>
        <v>Customer 32</v>
      </c>
      <c r="Q1087" s="10" t="str">
        <f>VLOOKUP(O:O,Customers!A:C,3,)</f>
        <v>Mombasa</v>
      </c>
      <c r="R1087" s="10">
        <f>VLOOKUP(OrderDetails!C:C,Inventory!B:F,5,)</f>
        <v>118860.84</v>
      </c>
      <c r="S1087" s="10">
        <f>VLOOKUP(OrderDetails!B:B,Table8[[OrderID]:[DeliveryDays]],5,)</f>
        <v>4</v>
      </c>
    </row>
    <row r="1088" spans="1:19" x14ac:dyDescent="0.25">
      <c r="A1088" t="s">
        <v>3020</v>
      </c>
      <c r="B1088" t="s">
        <v>1243</v>
      </c>
      <c r="C1088" t="s">
        <v>353</v>
      </c>
      <c r="D1088">
        <v>32</v>
      </c>
      <c r="E1088">
        <v>336.9</v>
      </c>
      <c r="F1088">
        <v>499.36</v>
      </c>
      <c r="G1088">
        <v>479.61</v>
      </c>
      <c r="H1088">
        <v>15347.52</v>
      </c>
      <c r="I1088">
        <v>10780.8</v>
      </c>
      <c r="J1088">
        <v>4566.72</v>
      </c>
      <c r="K1088">
        <v>0.29759999999999998</v>
      </c>
      <c r="L1088" t="str">
        <f>VLOOKUP(C:C,Products!A:B,2,)</f>
        <v>Product 88</v>
      </c>
      <c r="M1088" t="str">
        <f>VLOOKUP(C:C,Products!A:C,3,)</f>
        <v>Household</v>
      </c>
      <c r="N1088" t="str">
        <f>VLOOKUP(B:B,Orders!A:C,3,)</f>
        <v>WH-KSM-003</v>
      </c>
      <c r="O1088" s="10" t="str">
        <f>VLOOKUP(B:B,Orders!A:B,2,)</f>
        <v>CUST-000043</v>
      </c>
      <c r="P1088" s="10" t="str">
        <f>VLOOKUP(OrderDetails!O:O,Customers!A:B,2,)</f>
        <v>Customer 43</v>
      </c>
      <c r="Q1088" s="10" t="str">
        <f>VLOOKUP(O:O,Customers!A:C,3,)</f>
        <v>Nakuru</v>
      </c>
      <c r="R1088" s="10">
        <f>VLOOKUP(OrderDetails!C:C,Inventory!B:F,5,)</f>
        <v>34700.699999999997</v>
      </c>
      <c r="S1088" s="10">
        <f>VLOOKUP(OrderDetails!B:B,Table8[[OrderID]:[DeliveryDays]],5,)</f>
        <v>1</v>
      </c>
    </row>
    <row r="1089" spans="1:19" x14ac:dyDescent="0.25">
      <c r="A1089" t="s">
        <v>3021</v>
      </c>
      <c r="B1089" t="s">
        <v>1587</v>
      </c>
      <c r="C1089" t="s">
        <v>239</v>
      </c>
      <c r="D1089">
        <v>30</v>
      </c>
      <c r="E1089">
        <v>323.39999999999998</v>
      </c>
      <c r="F1089">
        <v>507.06</v>
      </c>
      <c r="G1089">
        <v>515.21</v>
      </c>
      <c r="H1089">
        <v>15456.3</v>
      </c>
      <c r="I1089">
        <v>9702</v>
      </c>
      <c r="J1089">
        <v>5754.3</v>
      </c>
      <c r="K1089">
        <v>0.37230000000000002</v>
      </c>
      <c r="L1089" t="str">
        <f>VLOOKUP(C:C,Products!A:B,2,)</f>
        <v>Product 31</v>
      </c>
      <c r="M1089" t="str">
        <f>VLOOKUP(C:C,Products!A:C,3,)</f>
        <v>Household</v>
      </c>
      <c r="N1089" t="str">
        <f>VLOOKUP(B:B,Orders!A:C,3,)</f>
        <v>WH-NRB-001</v>
      </c>
      <c r="O1089" s="10" t="str">
        <f>VLOOKUP(B:B,Orders!A:B,2,)</f>
        <v>CUST-000041</v>
      </c>
      <c r="P1089" s="10" t="str">
        <f>VLOOKUP(OrderDetails!O:O,Customers!A:B,2,)</f>
        <v>Customer 41</v>
      </c>
      <c r="Q1089" s="10" t="str">
        <f>VLOOKUP(O:O,Customers!A:C,3,)</f>
        <v>Nakuru</v>
      </c>
      <c r="R1089" s="10">
        <f>VLOOKUP(OrderDetails!C:C,Inventory!B:F,5,)</f>
        <v>78909.600000000006</v>
      </c>
      <c r="S1089" s="10">
        <f>VLOOKUP(OrderDetails!B:B,Table8[[OrderID]:[DeliveryDays]],5,)</f>
        <v>1</v>
      </c>
    </row>
    <row r="1090" spans="1:19" x14ac:dyDescent="0.25">
      <c r="A1090" t="s">
        <v>3022</v>
      </c>
      <c r="B1090" t="s">
        <v>1614</v>
      </c>
      <c r="C1090" t="s">
        <v>243</v>
      </c>
      <c r="D1090">
        <v>22</v>
      </c>
      <c r="E1090">
        <v>79.27</v>
      </c>
      <c r="F1090">
        <v>103.11</v>
      </c>
      <c r="G1090">
        <v>101.86</v>
      </c>
      <c r="H1090">
        <v>2240.92</v>
      </c>
      <c r="I1090">
        <v>1743.94</v>
      </c>
      <c r="J1090">
        <v>496.98</v>
      </c>
      <c r="K1090">
        <v>0.2218</v>
      </c>
      <c r="L1090" t="str">
        <f>VLOOKUP(C:C,Products!A:B,2,)</f>
        <v>Product 33</v>
      </c>
      <c r="M1090" t="str">
        <f>VLOOKUP(C:C,Products!A:C,3,)</f>
        <v>Produce</v>
      </c>
      <c r="N1090" t="str">
        <f>VLOOKUP(B:B,Orders!A:C,3,)</f>
        <v>WH-NRB-001</v>
      </c>
      <c r="O1090" s="10" t="str">
        <f>VLOOKUP(B:B,Orders!A:B,2,)</f>
        <v>CUST-000045</v>
      </c>
      <c r="P1090" s="10" t="str">
        <f>VLOOKUP(OrderDetails!O:O,Customers!A:B,2,)</f>
        <v>Customer 45</v>
      </c>
      <c r="Q1090" s="10" t="str">
        <f>VLOOKUP(O:O,Customers!A:C,3,)</f>
        <v>Mombasa</v>
      </c>
      <c r="R1090" s="10">
        <f>VLOOKUP(OrderDetails!C:C,Inventory!B:F,5,)</f>
        <v>6817.22</v>
      </c>
      <c r="S1090" s="10">
        <f>VLOOKUP(OrderDetails!B:B,Table8[[OrderID]:[DeliveryDays]],5,)</f>
        <v>4</v>
      </c>
    </row>
    <row r="1091" spans="1:19" x14ac:dyDescent="0.25">
      <c r="A1091" t="s">
        <v>3023</v>
      </c>
      <c r="B1091" t="s">
        <v>509</v>
      </c>
      <c r="C1091" t="s">
        <v>255</v>
      </c>
      <c r="D1091">
        <v>23</v>
      </c>
      <c r="E1091">
        <v>357.9</v>
      </c>
      <c r="F1091">
        <v>477.14</v>
      </c>
      <c r="G1091">
        <v>506.64</v>
      </c>
      <c r="H1091">
        <v>11652.72</v>
      </c>
      <c r="I1091">
        <v>8231.7000000000007</v>
      </c>
      <c r="J1091">
        <v>3421.02</v>
      </c>
      <c r="K1091">
        <v>0.29360000000000003</v>
      </c>
      <c r="L1091" t="str">
        <f>VLOOKUP(C:C,Products!A:B,2,)</f>
        <v>Product 39</v>
      </c>
      <c r="M1091" t="str">
        <f>VLOOKUP(C:C,Products!A:C,3,)</f>
        <v>Beverages</v>
      </c>
      <c r="N1091" t="str">
        <f>VLOOKUP(B:B,Orders!A:C,3,)</f>
        <v>WH-NKR-004</v>
      </c>
      <c r="O1091" s="10" t="str">
        <f>VLOOKUP(B:B,Orders!A:B,2,)</f>
        <v>CUST-000061</v>
      </c>
      <c r="P1091" s="10" t="str">
        <f>VLOOKUP(OrderDetails!O:O,Customers!A:B,2,)</f>
        <v>Customer 61</v>
      </c>
      <c r="Q1091" s="10" t="str">
        <f>VLOOKUP(O:O,Customers!A:C,3,)</f>
        <v>Eldoret</v>
      </c>
      <c r="R1091" s="10">
        <f>VLOOKUP(OrderDetails!C:C,Inventory!B:F,5,)</f>
        <v>167855.1</v>
      </c>
      <c r="S1091" s="10">
        <f>VLOOKUP(OrderDetails!B:B,Table8[[OrderID]:[DeliveryDays]],5,)</f>
        <v>1</v>
      </c>
    </row>
    <row r="1092" spans="1:19" x14ac:dyDescent="0.25">
      <c r="A1092" t="s">
        <v>3024</v>
      </c>
      <c r="B1092" t="s">
        <v>1870</v>
      </c>
      <c r="C1092" t="s">
        <v>365</v>
      </c>
      <c r="D1092">
        <v>7</v>
      </c>
      <c r="E1092">
        <v>302.57</v>
      </c>
      <c r="F1092">
        <v>401.96</v>
      </c>
      <c r="G1092">
        <v>420.1</v>
      </c>
      <c r="H1092">
        <v>2940.7</v>
      </c>
      <c r="I1092">
        <v>2117.9899999999998</v>
      </c>
      <c r="J1092">
        <v>822.71</v>
      </c>
      <c r="K1092">
        <v>0.27979999999999999</v>
      </c>
      <c r="L1092" t="str">
        <f>VLOOKUP(C:C,Products!A:B,2,)</f>
        <v>Product 94</v>
      </c>
      <c r="M1092" t="str">
        <f>VLOOKUP(C:C,Products!A:C,3,)</f>
        <v>Frozen</v>
      </c>
      <c r="N1092" t="str">
        <f>VLOOKUP(B:B,Orders!A:C,3,)</f>
        <v>WH-NRB-001</v>
      </c>
      <c r="O1092" s="10" t="str">
        <f>VLOOKUP(B:B,Orders!A:B,2,)</f>
        <v>CUST-000052</v>
      </c>
      <c r="P1092" s="10" t="str">
        <f>VLOOKUP(OrderDetails!O:O,Customers!A:B,2,)</f>
        <v>Customer 52</v>
      </c>
      <c r="Q1092" s="10" t="str">
        <f>VLOOKUP(O:O,Customers!A:C,3,)</f>
        <v>Kisumu</v>
      </c>
      <c r="R1092" s="10">
        <f>VLOOKUP(OrderDetails!C:C,Inventory!B:F,5,)</f>
        <v>133433.37</v>
      </c>
      <c r="S1092" s="10">
        <f>VLOOKUP(OrderDetails!B:B,Table8[[OrderID]:[DeliveryDays]],5,)</f>
        <v>3</v>
      </c>
    </row>
    <row r="1093" spans="1:19" x14ac:dyDescent="0.25">
      <c r="A1093" t="s">
        <v>3025</v>
      </c>
      <c r="B1093" t="s">
        <v>1523</v>
      </c>
      <c r="C1093" t="s">
        <v>269</v>
      </c>
      <c r="D1093">
        <v>13</v>
      </c>
      <c r="E1093">
        <v>348.14</v>
      </c>
      <c r="F1093">
        <v>536.96</v>
      </c>
      <c r="G1093">
        <v>572.34</v>
      </c>
      <c r="H1093">
        <v>7440.42</v>
      </c>
      <c r="I1093">
        <v>4525.82</v>
      </c>
      <c r="J1093">
        <v>2914.6</v>
      </c>
      <c r="K1093">
        <v>0.39169999999999999</v>
      </c>
      <c r="L1093" t="str">
        <f>VLOOKUP(C:C,Products!A:B,2,)</f>
        <v>Product 46</v>
      </c>
      <c r="M1093" t="str">
        <f>VLOOKUP(C:C,Products!A:C,3,)</f>
        <v>Dairy</v>
      </c>
      <c r="N1093" t="str">
        <f>VLOOKUP(B:B,Orders!A:C,3,)</f>
        <v>WH-NKR-004</v>
      </c>
      <c r="O1093" s="10" t="str">
        <f>VLOOKUP(B:B,Orders!A:B,2,)</f>
        <v>CUST-000046</v>
      </c>
      <c r="P1093" s="10" t="str">
        <f>VLOOKUP(OrderDetails!O:O,Customers!A:B,2,)</f>
        <v>Customer 46</v>
      </c>
      <c r="Q1093" s="10" t="str">
        <f>VLOOKUP(O:O,Customers!A:C,3,)</f>
        <v>Kisumu</v>
      </c>
      <c r="R1093" s="10">
        <f>VLOOKUP(OrderDetails!C:C,Inventory!B:F,5,)</f>
        <v>112797.36</v>
      </c>
      <c r="S1093" s="10">
        <f>VLOOKUP(OrderDetails!B:B,Table8[[OrderID]:[DeliveryDays]],5,)</f>
        <v>2</v>
      </c>
    </row>
    <row r="1094" spans="1:19" x14ac:dyDescent="0.25">
      <c r="A1094" t="s">
        <v>3026</v>
      </c>
      <c r="B1094" t="s">
        <v>1687</v>
      </c>
      <c r="C1094" t="s">
        <v>251</v>
      </c>
      <c r="D1094">
        <v>40</v>
      </c>
      <c r="E1094">
        <v>187.08</v>
      </c>
      <c r="F1094">
        <v>277.86</v>
      </c>
      <c r="G1094">
        <v>277.5</v>
      </c>
      <c r="H1094">
        <v>11100</v>
      </c>
      <c r="I1094">
        <v>7483.2</v>
      </c>
      <c r="J1094">
        <v>3616.8</v>
      </c>
      <c r="K1094">
        <v>0.32579999999999998</v>
      </c>
      <c r="L1094" t="str">
        <f>VLOOKUP(C:C,Products!A:B,2,)</f>
        <v>Product 37</v>
      </c>
      <c r="M1094" t="str">
        <f>VLOOKUP(C:C,Products!A:C,3,)</f>
        <v>Beverages</v>
      </c>
      <c r="N1094" t="str">
        <f>VLOOKUP(B:B,Orders!A:C,3,)</f>
        <v>WH-MSA-002</v>
      </c>
      <c r="O1094" s="10" t="str">
        <f>VLOOKUP(B:B,Orders!A:B,2,)</f>
        <v>CUST-000065</v>
      </c>
      <c r="P1094" s="10" t="str">
        <f>VLOOKUP(OrderDetails!O:O,Customers!A:B,2,)</f>
        <v>Customer 65</v>
      </c>
      <c r="Q1094" s="10" t="str">
        <f>VLOOKUP(O:O,Customers!A:C,3,)</f>
        <v>Eldoret</v>
      </c>
      <c r="R1094" s="10">
        <f>VLOOKUP(OrderDetails!C:C,Inventory!B:F,5,)</f>
        <v>64729.68</v>
      </c>
      <c r="S1094" s="10">
        <f>VLOOKUP(OrderDetails!B:B,Table8[[OrderID]:[DeliveryDays]],5,)</f>
        <v>1</v>
      </c>
    </row>
    <row r="1095" spans="1:19" x14ac:dyDescent="0.25">
      <c r="A1095" t="s">
        <v>3027</v>
      </c>
      <c r="B1095" t="s">
        <v>472</v>
      </c>
      <c r="C1095" t="s">
        <v>407</v>
      </c>
      <c r="D1095">
        <v>35</v>
      </c>
      <c r="E1095">
        <v>335.03</v>
      </c>
      <c r="F1095">
        <v>441.68</v>
      </c>
      <c r="G1095">
        <v>468.66</v>
      </c>
      <c r="H1095">
        <v>16403.099999999999</v>
      </c>
      <c r="I1095">
        <v>11726.05</v>
      </c>
      <c r="J1095">
        <v>4677.05</v>
      </c>
      <c r="K1095">
        <v>0.28510000000000002</v>
      </c>
      <c r="L1095" t="str">
        <f>VLOOKUP(C:C,Products!A:B,2,)</f>
        <v>Product 115</v>
      </c>
      <c r="M1095" t="str">
        <f>VLOOKUP(C:C,Products!A:C,3,)</f>
        <v>Beverages</v>
      </c>
      <c r="N1095" t="str">
        <f>VLOOKUP(B:B,Orders!A:C,3,)</f>
        <v>WH-KSM-003</v>
      </c>
      <c r="O1095" s="10" t="str">
        <f>VLOOKUP(B:B,Orders!A:B,2,)</f>
        <v>CUST-000053</v>
      </c>
      <c r="P1095" s="10" t="str">
        <f>VLOOKUP(OrderDetails!O:O,Customers!A:B,2,)</f>
        <v>Customer 53</v>
      </c>
      <c r="Q1095" s="10" t="str">
        <f>VLOOKUP(O:O,Customers!A:C,3,)</f>
        <v>Eldoret</v>
      </c>
      <c r="R1095" s="10">
        <f>VLOOKUP(OrderDetails!C:C,Inventory!B:F,5,)</f>
        <v>147748.23000000001</v>
      </c>
      <c r="S1095" s="10">
        <f>VLOOKUP(OrderDetails!B:B,Table8[[OrderID]:[DeliveryDays]],5,)</f>
        <v>4</v>
      </c>
    </row>
    <row r="1096" spans="1:19" x14ac:dyDescent="0.25">
      <c r="A1096" t="s">
        <v>3028</v>
      </c>
      <c r="B1096" t="s">
        <v>1044</v>
      </c>
      <c r="C1096" t="s">
        <v>361</v>
      </c>
      <c r="D1096">
        <v>21</v>
      </c>
      <c r="E1096">
        <v>370.96</v>
      </c>
      <c r="F1096">
        <v>553.53</v>
      </c>
      <c r="G1096">
        <v>597.45000000000005</v>
      </c>
      <c r="H1096">
        <v>12546.45</v>
      </c>
      <c r="I1096">
        <v>7790.16</v>
      </c>
      <c r="J1096">
        <v>4756.29</v>
      </c>
      <c r="K1096">
        <v>0.37909999999999999</v>
      </c>
      <c r="L1096" t="str">
        <f>VLOOKUP(C:C,Products!A:B,2,)</f>
        <v>Product 92</v>
      </c>
      <c r="M1096" t="str">
        <f>VLOOKUP(C:C,Products!A:C,3,)</f>
        <v>Produce</v>
      </c>
      <c r="N1096" t="str">
        <f>VLOOKUP(B:B,Orders!A:C,3,)</f>
        <v>WH-KSM-003</v>
      </c>
      <c r="O1096" s="10" t="str">
        <f>VLOOKUP(B:B,Orders!A:B,2,)</f>
        <v>CUST-000063</v>
      </c>
      <c r="P1096" s="10" t="str">
        <f>VLOOKUP(OrderDetails!O:O,Customers!A:B,2,)</f>
        <v>Customer 63</v>
      </c>
      <c r="Q1096" s="10" t="str">
        <f>VLOOKUP(O:O,Customers!A:C,3,)</f>
        <v>Nakuru</v>
      </c>
      <c r="R1096" s="10">
        <f>VLOOKUP(OrderDetails!C:C,Inventory!B:F,5,)</f>
        <v>74562.960000000006</v>
      </c>
      <c r="S1096" s="10">
        <f>VLOOKUP(OrderDetails!B:B,Table8[[OrderID]:[DeliveryDays]],5,)</f>
        <v>3</v>
      </c>
    </row>
    <row r="1097" spans="1:19" x14ac:dyDescent="0.25">
      <c r="A1097" t="s">
        <v>3029</v>
      </c>
      <c r="B1097" t="s">
        <v>1354</v>
      </c>
      <c r="C1097" t="s">
        <v>297</v>
      </c>
      <c r="D1097">
        <v>27</v>
      </c>
      <c r="E1097">
        <v>196.4</v>
      </c>
      <c r="F1097">
        <v>254.95</v>
      </c>
      <c r="G1097">
        <v>255.41</v>
      </c>
      <c r="H1097">
        <v>6896.07</v>
      </c>
      <c r="I1097">
        <v>5302.8</v>
      </c>
      <c r="J1097">
        <v>1593.27</v>
      </c>
      <c r="K1097">
        <v>0.23100000000000001</v>
      </c>
      <c r="L1097" t="str">
        <f>VLOOKUP(C:C,Products!A:B,2,)</f>
        <v>Product 60</v>
      </c>
      <c r="M1097" t="str">
        <f>VLOOKUP(C:C,Products!A:C,3,)</f>
        <v>Snacks</v>
      </c>
      <c r="N1097" t="str">
        <f>VLOOKUP(B:B,Orders!A:C,3,)</f>
        <v>WH-MSA-002</v>
      </c>
      <c r="O1097" s="10" t="str">
        <f>VLOOKUP(B:B,Orders!A:B,2,)</f>
        <v>CUST-000059</v>
      </c>
      <c r="P1097" s="10" t="str">
        <f>VLOOKUP(OrderDetails!O:O,Customers!A:B,2,)</f>
        <v>Customer 59</v>
      </c>
      <c r="Q1097" s="10" t="str">
        <f>VLOOKUP(O:O,Customers!A:C,3,)</f>
        <v>Kisumu</v>
      </c>
      <c r="R1097" s="10">
        <f>VLOOKUP(OrderDetails!C:C,Inventory!B:F,5,)</f>
        <v>93682.8</v>
      </c>
      <c r="S1097" s="10">
        <f>VLOOKUP(OrderDetails!B:B,Table8[[OrderID]:[DeliveryDays]],5,)</f>
        <v>4</v>
      </c>
    </row>
    <row r="1098" spans="1:19" x14ac:dyDescent="0.25">
      <c r="A1098" t="s">
        <v>3030</v>
      </c>
      <c r="B1098" t="s">
        <v>688</v>
      </c>
      <c r="C1098" t="s">
        <v>239</v>
      </c>
      <c r="D1098">
        <v>38</v>
      </c>
      <c r="E1098">
        <v>323.39999999999998</v>
      </c>
      <c r="F1098">
        <v>507.06</v>
      </c>
      <c r="G1098">
        <v>507.56</v>
      </c>
      <c r="H1098">
        <v>19287.28</v>
      </c>
      <c r="I1098">
        <v>12289.2</v>
      </c>
      <c r="J1098">
        <v>6998.08</v>
      </c>
      <c r="K1098">
        <v>0.36280000000000001</v>
      </c>
      <c r="L1098" t="str">
        <f>VLOOKUP(C:C,Products!A:B,2,)</f>
        <v>Product 31</v>
      </c>
      <c r="M1098" t="str">
        <f>VLOOKUP(C:C,Products!A:C,3,)</f>
        <v>Household</v>
      </c>
      <c r="N1098" t="str">
        <f>VLOOKUP(B:B,Orders!A:C,3,)</f>
        <v>WH-NRB-001</v>
      </c>
      <c r="O1098" s="10" t="str">
        <f>VLOOKUP(B:B,Orders!A:B,2,)</f>
        <v>CUST-000056</v>
      </c>
      <c r="P1098" s="10" t="str">
        <f>VLOOKUP(OrderDetails!O:O,Customers!A:B,2,)</f>
        <v>Customer 56</v>
      </c>
      <c r="Q1098" s="10" t="str">
        <f>VLOOKUP(O:O,Customers!A:C,3,)</f>
        <v>Nairobi</v>
      </c>
      <c r="R1098" s="10">
        <f>VLOOKUP(OrderDetails!C:C,Inventory!B:F,5,)</f>
        <v>78909.600000000006</v>
      </c>
      <c r="S1098" s="10">
        <f>VLOOKUP(OrderDetails!B:B,Table8[[OrderID]:[DeliveryDays]],5,)</f>
        <v>2</v>
      </c>
    </row>
    <row r="1099" spans="1:19" x14ac:dyDescent="0.25">
      <c r="A1099" t="s">
        <v>3031</v>
      </c>
      <c r="B1099" t="s">
        <v>602</v>
      </c>
      <c r="C1099" t="s">
        <v>198</v>
      </c>
      <c r="D1099">
        <v>45</v>
      </c>
      <c r="E1099">
        <v>59.26</v>
      </c>
      <c r="F1099">
        <v>82.73</v>
      </c>
      <c r="G1099">
        <v>89.76</v>
      </c>
      <c r="H1099">
        <v>4039.2</v>
      </c>
      <c r="I1099">
        <v>2666.7</v>
      </c>
      <c r="J1099">
        <v>1372.5</v>
      </c>
      <c r="K1099">
        <v>0.33979999999999999</v>
      </c>
      <c r="L1099" t="str">
        <f>VLOOKUP(C:C,Products!A:B,2,)</f>
        <v>Product 11</v>
      </c>
      <c r="M1099" t="str">
        <f>VLOOKUP(C:C,Products!A:C,3,)</f>
        <v>Frozen</v>
      </c>
      <c r="N1099" t="str">
        <f>VLOOKUP(B:B,Orders!A:C,3,)</f>
        <v>WH-NRB-001</v>
      </c>
      <c r="O1099" s="10" t="str">
        <f>VLOOKUP(B:B,Orders!A:B,2,)</f>
        <v>CUST-000027</v>
      </c>
      <c r="P1099" s="10" t="str">
        <f>VLOOKUP(OrderDetails!O:O,Customers!A:B,2,)</f>
        <v>Customer 27</v>
      </c>
      <c r="Q1099" s="10" t="str">
        <f>VLOOKUP(O:O,Customers!A:C,3,)</f>
        <v>Eldoret</v>
      </c>
      <c r="R1099" s="10">
        <f>VLOOKUP(OrderDetails!C:C,Inventory!B:F,5,)</f>
        <v>14044.62</v>
      </c>
      <c r="S1099" s="10">
        <f>VLOOKUP(OrderDetails!B:B,Table8[[OrderID]:[DeliveryDays]],5,)</f>
        <v>3</v>
      </c>
    </row>
    <row r="1100" spans="1:19" x14ac:dyDescent="0.25">
      <c r="A1100" t="s">
        <v>3032</v>
      </c>
      <c r="B1100" t="s">
        <v>1616</v>
      </c>
      <c r="C1100" t="s">
        <v>351</v>
      </c>
      <c r="D1100">
        <v>45</v>
      </c>
      <c r="E1100">
        <v>378.32</v>
      </c>
      <c r="F1100">
        <v>486.34</v>
      </c>
      <c r="G1100">
        <v>465.66</v>
      </c>
      <c r="H1100">
        <v>20954.7</v>
      </c>
      <c r="I1100">
        <v>17024.400000000001</v>
      </c>
      <c r="J1100">
        <v>3930.3</v>
      </c>
      <c r="K1100">
        <v>0.18759999999999999</v>
      </c>
      <c r="L1100" t="str">
        <f>VLOOKUP(C:C,Products!A:B,2,)</f>
        <v>Product 87</v>
      </c>
      <c r="M1100" t="str">
        <f>VLOOKUP(C:C,Products!A:C,3,)</f>
        <v>Snacks</v>
      </c>
      <c r="N1100" t="str">
        <f>VLOOKUP(B:B,Orders!A:C,3,)</f>
        <v>WH-NKR-004</v>
      </c>
      <c r="O1100" s="10" t="str">
        <f>VLOOKUP(B:B,Orders!A:B,2,)</f>
        <v>CUST-000053</v>
      </c>
      <c r="P1100" s="10" t="str">
        <f>VLOOKUP(OrderDetails!O:O,Customers!A:B,2,)</f>
        <v>Customer 53</v>
      </c>
      <c r="Q1100" s="10" t="str">
        <f>VLOOKUP(O:O,Customers!A:C,3,)</f>
        <v>Eldoret</v>
      </c>
      <c r="R1100" s="10">
        <f>VLOOKUP(OrderDetails!C:C,Inventory!B:F,5,)</f>
        <v>133546.96</v>
      </c>
      <c r="S1100" s="10">
        <f>VLOOKUP(OrderDetails!B:B,Table8[[OrderID]:[DeliveryDays]],5,)</f>
        <v>3</v>
      </c>
    </row>
    <row r="1101" spans="1:19" x14ac:dyDescent="0.25">
      <c r="A1101" t="s">
        <v>3033</v>
      </c>
      <c r="B1101" t="s">
        <v>1083</v>
      </c>
      <c r="C1101" t="s">
        <v>176</v>
      </c>
      <c r="D1101">
        <v>9</v>
      </c>
      <c r="E1101">
        <v>477.82</v>
      </c>
      <c r="F1101">
        <v>747.13</v>
      </c>
      <c r="G1101">
        <v>749.02</v>
      </c>
      <c r="H1101">
        <v>6741.18</v>
      </c>
      <c r="I1101">
        <v>4300.38</v>
      </c>
      <c r="J1101">
        <v>2440.8000000000002</v>
      </c>
      <c r="K1101">
        <v>0.36209999999999998</v>
      </c>
      <c r="L1101" t="str">
        <f>VLOOKUP(C:C,Products!A:B,2,)</f>
        <v>Product 2</v>
      </c>
      <c r="M1101" t="str">
        <f>VLOOKUP(C:C,Products!A:C,3,)</f>
        <v>Household</v>
      </c>
      <c r="N1101" t="str">
        <f>VLOOKUP(B:B,Orders!A:C,3,)</f>
        <v>WH-NRB-001</v>
      </c>
      <c r="O1101" s="10" t="str">
        <f>VLOOKUP(B:B,Orders!A:B,2,)</f>
        <v>CUST-000007</v>
      </c>
      <c r="P1101" s="10" t="str">
        <f>VLOOKUP(OrderDetails!O:O,Customers!A:B,2,)</f>
        <v>Customer 7</v>
      </c>
      <c r="Q1101" s="10" t="str">
        <f>VLOOKUP(O:O,Customers!A:C,3,)</f>
        <v>Nakuru</v>
      </c>
      <c r="R1101" s="10">
        <f>VLOOKUP(OrderDetails!C:C,Inventory!B:F,5,)</f>
        <v>45392.9</v>
      </c>
      <c r="S1101" s="10">
        <f>VLOOKUP(OrderDetails!B:B,Table8[[OrderID]:[DeliveryDays]],5,)</f>
        <v>1</v>
      </c>
    </row>
    <row r="1102" spans="1:19" x14ac:dyDescent="0.25">
      <c r="A1102" t="s">
        <v>3034</v>
      </c>
      <c r="B1102" t="s">
        <v>1268</v>
      </c>
      <c r="C1102" t="s">
        <v>385</v>
      </c>
      <c r="D1102">
        <v>19</v>
      </c>
      <c r="E1102">
        <v>278.86</v>
      </c>
      <c r="F1102">
        <v>384.46</v>
      </c>
      <c r="G1102">
        <v>372.08</v>
      </c>
      <c r="H1102">
        <v>7069.52</v>
      </c>
      <c r="I1102">
        <v>5298.34</v>
      </c>
      <c r="J1102">
        <v>1771.18</v>
      </c>
      <c r="K1102">
        <v>0.2505</v>
      </c>
      <c r="L1102" t="str">
        <f>VLOOKUP(C:C,Products!A:B,2,)</f>
        <v>Product 104</v>
      </c>
      <c r="M1102" t="str">
        <f>VLOOKUP(C:C,Products!A:C,3,)</f>
        <v>Dairy</v>
      </c>
      <c r="N1102" t="str">
        <f>VLOOKUP(B:B,Orders!A:C,3,)</f>
        <v>WH-MSA-002</v>
      </c>
      <c r="O1102" s="10" t="str">
        <f>VLOOKUP(B:B,Orders!A:B,2,)</f>
        <v>CUST-000057</v>
      </c>
      <c r="P1102" s="10" t="str">
        <f>VLOOKUP(OrderDetails!O:O,Customers!A:B,2,)</f>
        <v>Customer 57</v>
      </c>
      <c r="Q1102" s="10" t="str">
        <f>VLOOKUP(O:O,Customers!A:C,3,)</f>
        <v>Nairobi</v>
      </c>
      <c r="R1102" s="10">
        <f>VLOOKUP(OrderDetails!C:C,Inventory!B:F,5,)</f>
        <v>92302.66</v>
      </c>
      <c r="S1102" s="10">
        <f>VLOOKUP(OrderDetails!B:B,Table8[[OrderID]:[DeliveryDays]],5,)</f>
        <v>6</v>
      </c>
    </row>
    <row r="1103" spans="1:19" x14ac:dyDescent="0.25">
      <c r="A1103" t="s">
        <v>3035</v>
      </c>
      <c r="B1103" t="s">
        <v>796</v>
      </c>
      <c r="C1103" t="s">
        <v>387</v>
      </c>
      <c r="D1103">
        <v>7</v>
      </c>
      <c r="E1103">
        <v>458.4</v>
      </c>
      <c r="F1103">
        <v>615.54999999999995</v>
      </c>
      <c r="G1103">
        <v>587.45000000000005</v>
      </c>
      <c r="H1103">
        <v>4112.1499999999996</v>
      </c>
      <c r="I1103">
        <v>3208.8</v>
      </c>
      <c r="J1103">
        <v>903.35</v>
      </c>
      <c r="K1103">
        <v>0.21970000000000001</v>
      </c>
      <c r="L1103" t="str">
        <f>VLOOKUP(C:C,Products!A:B,2,)</f>
        <v>Product 105</v>
      </c>
      <c r="M1103" t="str">
        <f>VLOOKUP(C:C,Products!A:C,3,)</f>
        <v>Frozen</v>
      </c>
      <c r="N1103" t="str">
        <f>VLOOKUP(B:B,Orders!A:C,3,)</f>
        <v>WH-NRB-001</v>
      </c>
      <c r="O1103" s="10" t="str">
        <f>VLOOKUP(B:B,Orders!A:B,2,)</f>
        <v>CUST-000062</v>
      </c>
      <c r="P1103" s="10" t="str">
        <f>VLOOKUP(OrderDetails!O:O,Customers!A:B,2,)</f>
        <v>Customer 62</v>
      </c>
      <c r="Q1103" s="10" t="str">
        <f>VLOOKUP(O:O,Customers!A:C,3,)</f>
        <v>Eldoret</v>
      </c>
      <c r="R1103" s="10">
        <f>VLOOKUP(OrderDetails!C:C,Inventory!B:F,5,)</f>
        <v>143479.20000000001</v>
      </c>
      <c r="S1103" s="10">
        <f>VLOOKUP(OrderDetails!B:B,Table8[[OrderID]:[DeliveryDays]],5,)</f>
        <v>5</v>
      </c>
    </row>
    <row r="1104" spans="1:19" x14ac:dyDescent="0.25">
      <c r="A1104" t="s">
        <v>3036</v>
      </c>
      <c r="B1104" t="s">
        <v>480</v>
      </c>
      <c r="C1104" t="s">
        <v>231</v>
      </c>
      <c r="D1104">
        <v>23</v>
      </c>
      <c r="E1104">
        <v>139.85</v>
      </c>
      <c r="F1104">
        <v>204.65</v>
      </c>
      <c r="G1104">
        <v>197.88</v>
      </c>
      <c r="H1104">
        <v>4551.24</v>
      </c>
      <c r="I1104">
        <v>3216.55</v>
      </c>
      <c r="J1104">
        <v>1334.69</v>
      </c>
      <c r="K1104">
        <v>0.29330000000000001</v>
      </c>
      <c r="L1104" t="str">
        <f>VLOOKUP(C:C,Products!A:B,2,)</f>
        <v>Product 27</v>
      </c>
      <c r="M1104" t="str">
        <f>VLOOKUP(C:C,Products!A:C,3,)</f>
        <v>Dairy</v>
      </c>
      <c r="N1104" t="str">
        <f>VLOOKUP(B:B,Orders!A:C,3,)</f>
        <v>WH-KSM-003</v>
      </c>
      <c r="O1104" s="10" t="str">
        <f>VLOOKUP(B:B,Orders!A:B,2,)</f>
        <v>CUST-000018</v>
      </c>
      <c r="P1104" s="10" t="str">
        <f>VLOOKUP(OrderDetails!O:O,Customers!A:B,2,)</f>
        <v>Customer 18</v>
      </c>
      <c r="Q1104" s="10" t="str">
        <f>VLOOKUP(O:O,Customers!A:C,3,)</f>
        <v>Nakuru</v>
      </c>
      <c r="R1104" s="10">
        <f>VLOOKUP(OrderDetails!C:C,Inventory!B:F,5,)</f>
        <v>52164.05</v>
      </c>
      <c r="S1104" s="10">
        <f>VLOOKUP(OrderDetails!B:B,Table8[[OrderID]:[DeliveryDays]],5,)</f>
        <v>2</v>
      </c>
    </row>
    <row r="1105" spans="1:19" x14ac:dyDescent="0.25">
      <c r="A1105" t="s">
        <v>3037</v>
      </c>
      <c r="B1105" t="s">
        <v>1116</v>
      </c>
      <c r="C1105" t="s">
        <v>375</v>
      </c>
      <c r="D1105">
        <v>32</v>
      </c>
      <c r="E1105">
        <v>61.44</v>
      </c>
      <c r="F1105">
        <v>90.77</v>
      </c>
      <c r="G1105">
        <v>92.1</v>
      </c>
      <c r="H1105">
        <v>2947.2</v>
      </c>
      <c r="I1105">
        <v>1966.08</v>
      </c>
      <c r="J1105">
        <v>981.12</v>
      </c>
      <c r="K1105">
        <v>0.33289999999999997</v>
      </c>
      <c r="L1105" t="str">
        <f>VLOOKUP(C:C,Products!A:B,2,)</f>
        <v>Product 99</v>
      </c>
      <c r="M1105" t="str">
        <f>VLOOKUP(C:C,Products!A:C,3,)</f>
        <v>Produce</v>
      </c>
      <c r="N1105" t="str">
        <f>VLOOKUP(B:B,Orders!A:C,3,)</f>
        <v>WH-NKR-004</v>
      </c>
      <c r="O1105" s="10" t="str">
        <f>VLOOKUP(B:B,Orders!A:B,2,)</f>
        <v>CUST-000073</v>
      </c>
      <c r="P1105" s="10" t="str">
        <f>VLOOKUP(OrderDetails!O:O,Customers!A:B,2,)</f>
        <v>Customer 73</v>
      </c>
      <c r="Q1105" s="10" t="str">
        <f>VLOOKUP(O:O,Customers!A:C,3,)</f>
        <v>Mombasa</v>
      </c>
      <c r="R1105" s="10">
        <f>VLOOKUP(OrderDetails!C:C,Inventory!B:F,5,)</f>
        <v>3624.96</v>
      </c>
      <c r="S1105" s="10">
        <f>VLOOKUP(OrderDetails!B:B,Table8[[OrderID]:[DeliveryDays]],5,)</f>
        <v>2</v>
      </c>
    </row>
    <row r="1106" spans="1:19" x14ac:dyDescent="0.25">
      <c r="A1106" t="s">
        <v>3038</v>
      </c>
      <c r="B1106" t="s">
        <v>1869</v>
      </c>
      <c r="C1106" t="s">
        <v>176</v>
      </c>
      <c r="D1106">
        <v>7</v>
      </c>
      <c r="E1106">
        <v>477.82</v>
      </c>
      <c r="F1106">
        <v>747.13</v>
      </c>
      <c r="G1106">
        <v>786.76</v>
      </c>
      <c r="H1106">
        <v>5507.32</v>
      </c>
      <c r="I1106">
        <v>3344.74</v>
      </c>
      <c r="J1106">
        <v>2162.58</v>
      </c>
      <c r="K1106">
        <v>0.39269999999999999</v>
      </c>
      <c r="L1106" t="str">
        <f>VLOOKUP(C:C,Products!A:B,2,)</f>
        <v>Product 2</v>
      </c>
      <c r="M1106" t="str">
        <f>VLOOKUP(C:C,Products!A:C,3,)</f>
        <v>Household</v>
      </c>
      <c r="N1106" t="str">
        <f>VLOOKUP(B:B,Orders!A:C,3,)</f>
        <v>WH-NRB-001</v>
      </c>
      <c r="O1106" s="10" t="str">
        <f>VLOOKUP(B:B,Orders!A:B,2,)</f>
        <v>CUST-000068</v>
      </c>
      <c r="P1106" s="10" t="str">
        <f>VLOOKUP(OrderDetails!O:O,Customers!A:B,2,)</f>
        <v>Customer 68</v>
      </c>
      <c r="Q1106" s="10" t="str">
        <f>VLOOKUP(O:O,Customers!A:C,3,)</f>
        <v>Kisumu</v>
      </c>
      <c r="R1106" s="10">
        <f>VLOOKUP(OrderDetails!C:C,Inventory!B:F,5,)</f>
        <v>45392.9</v>
      </c>
      <c r="S1106" s="10">
        <f>VLOOKUP(OrderDetails!B:B,Table8[[OrderID]:[DeliveryDays]],5,)</f>
        <v>1</v>
      </c>
    </row>
    <row r="1107" spans="1:19" x14ac:dyDescent="0.25">
      <c r="A1107" t="s">
        <v>3039</v>
      </c>
      <c r="B1107" t="s">
        <v>1791</v>
      </c>
      <c r="C1107" t="s">
        <v>383</v>
      </c>
      <c r="D1107">
        <v>42</v>
      </c>
      <c r="E1107">
        <v>191.46</v>
      </c>
      <c r="F1107">
        <v>245.6</v>
      </c>
      <c r="G1107">
        <v>243.98</v>
      </c>
      <c r="H1107">
        <v>10247.16</v>
      </c>
      <c r="I1107">
        <v>8041.32</v>
      </c>
      <c r="J1107">
        <v>2205.84</v>
      </c>
      <c r="K1107">
        <v>0.21529999999999999</v>
      </c>
      <c r="L1107" t="str">
        <f>VLOOKUP(C:C,Products!A:B,2,)</f>
        <v>Product 103</v>
      </c>
      <c r="M1107" t="str">
        <f>VLOOKUP(C:C,Products!A:C,3,)</f>
        <v>Dairy</v>
      </c>
      <c r="N1107" t="str">
        <f>VLOOKUP(B:B,Orders!A:C,3,)</f>
        <v>WH-NKR-004</v>
      </c>
      <c r="O1107" s="10" t="str">
        <f>VLOOKUP(B:B,Orders!A:B,2,)</f>
        <v>CUST-000064</v>
      </c>
      <c r="P1107" s="10" t="str">
        <f>VLOOKUP(OrderDetails!O:O,Customers!A:B,2,)</f>
        <v>Customer 64</v>
      </c>
      <c r="Q1107" s="10" t="str">
        <f>VLOOKUP(O:O,Customers!A:C,3,)</f>
        <v>Mombasa</v>
      </c>
      <c r="R1107" s="10">
        <f>VLOOKUP(OrderDetails!C:C,Inventory!B:F,5,)</f>
        <v>55140.480000000003</v>
      </c>
      <c r="S1107" s="10">
        <f>VLOOKUP(OrderDetails!B:B,Table8[[OrderID]:[DeliveryDays]],5,)</f>
        <v>2</v>
      </c>
    </row>
    <row r="1108" spans="1:19" x14ac:dyDescent="0.25">
      <c r="A1108" t="s">
        <v>3040</v>
      </c>
      <c r="B1108" t="s">
        <v>1577</v>
      </c>
      <c r="C1108" t="s">
        <v>379</v>
      </c>
      <c r="D1108">
        <v>8</v>
      </c>
      <c r="E1108">
        <v>64.14</v>
      </c>
      <c r="F1108">
        <v>94.94</v>
      </c>
      <c r="G1108">
        <v>102.29</v>
      </c>
      <c r="H1108">
        <v>818.32</v>
      </c>
      <c r="I1108">
        <v>513.12</v>
      </c>
      <c r="J1108">
        <v>305.2</v>
      </c>
      <c r="K1108">
        <v>0.373</v>
      </c>
      <c r="L1108" t="str">
        <f>VLOOKUP(C:C,Products!A:B,2,)</f>
        <v>Product 101</v>
      </c>
      <c r="M1108" t="str">
        <f>VLOOKUP(C:C,Products!A:C,3,)</f>
        <v>Produce</v>
      </c>
      <c r="N1108" t="str">
        <f>VLOOKUP(B:B,Orders!A:C,3,)</f>
        <v>WH-MSA-002</v>
      </c>
      <c r="O1108" s="10" t="str">
        <f>VLOOKUP(B:B,Orders!A:B,2,)</f>
        <v>CUST-000044</v>
      </c>
      <c r="P1108" s="10" t="str">
        <f>VLOOKUP(OrderDetails!O:O,Customers!A:B,2,)</f>
        <v>Customer 44</v>
      </c>
      <c r="Q1108" s="10" t="str">
        <f>VLOOKUP(O:O,Customers!A:C,3,)</f>
        <v>Nakuru</v>
      </c>
      <c r="R1108" s="10">
        <f>VLOOKUP(OrderDetails!C:C,Inventory!B:F,5,)</f>
        <v>31813.439999999999</v>
      </c>
      <c r="S1108" s="10">
        <f>VLOOKUP(OrderDetails!B:B,Table8[[OrderID]:[DeliveryDays]],5,)</f>
        <v>5</v>
      </c>
    </row>
    <row r="1109" spans="1:19" x14ac:dyDescent="0.25">
      <c r="A1109" t="s">
        <v>3041</v>
      </c>
      <c r="B1109" t="s">
        <v>1859</v>
      </c>
      <c r="C1109" t="s">
        <v>218</v>
      </c>
      <c r="D1109">
        <v>28</v>
      </c>
      <c r="E1109">
        <v>325.33</v>
      </c>
      <c r="F1109">
        <v>516.25</v>
      </c>
      <c r="G1109">
        <v>524.33000000000004</v>
      </c>
      <c r="H1109">
        <v>14681.24</v>
      </c>
      <c r="I1109">
        <v>9109.24</v>
      </c>
      <c r="J1109">
        <v>5572</v>
      </c>
      <c r="K1109">
        <v>0.3795</v>
      </c>
      <c r="L1109" t="str">
        <f>VLOOKUP(C:C,Products!A:B,2,)</f>
        <v>Product 21</v>
      </c>
      <c r="M1109" t="str">
        <f>VLOOKUP(C:C,Products!A:C,3,)</f>
        <v>Beverages</v>
      </c>
      <c r="N1109" t="str">
        <f>VLOOKUP(B:B,Orders!A:C,3,)</f>
        <v>WH-MSA-002</v>
      </c>
      <c r="O1109" s="10" t="str">
        <f>VLOOKUP(B:B,Orders!A:B,2,)</f>
        <v>CUST-000036</v>
      </c>
      <c r="P1109" s="10" t="str">
        <f>VLOOKUP(OrderDetails!O:O,Customers!A:B,2,)</f>
        <v>Customer 36</v>
      </c>
      <c r="Q1109" s="10" t="str">
        <f>VLOOKUP(O:O,Customers!A:C,3,)</f>
        <v>Eldoret</v>
      </c>
      <c r="R1109" s="10">
        <f>VLOOKUP(OrderDetails!C:C,Inventory!B:F,5,)</f>
        <v>44244.88</v>
      </c>
      <c r="S1109" s="10">
        <f>VLOOKUP(OrderDetails!B:B,Table8[[OrderID]:[DeliveryDays]],5,)</f>
        <v>5</v>
      </c>
    </row>
    <row r="1110" spans="1:19" x14ac:dyDescent="0.25">
      <c r="A1110" t="s">
        <v>3042</v>
      </c>
      <c r="B1110" t="s">
        <v>793</v>
      </c>
      <c r="C1110" t="s">
        <v>293</v>
      </c>
      <c r="D1110">
        <v>35</v>
      </c>
      <c r="E1110">
        <v>138.19</v>
      </c>
      <c r="F1110">
        <v>191.44</v>
      </c>
      <c r="G1110">
        <v>209.67</v>
      </c>
      <c r="H1110">
        <v>7338.45</v>
      </c>
      <c r="I1110">
        <v>4836.6499999999996</v>
      </c>
      <c r="J1110">
        <v>2501.8000000000002</v>
      </c>
      <c r="K1110">
        <v>0.34089999999999998</v>
      </c>
      <c r="L1110" t="str">
        <f>VLOOKUP(C:C,Products!A:B,2,)</f>
        <v>Product 58</v>
      </c>
      <c r="M1110" t="str">
        <f>VLOOKUP(C:C,Products!A:C,3,)</f>
        <v>Snacks</v>
      </c>
      <c r="N1110" t="str">
        <f>VLOOKUP(B:B,Orders!A:C,3,)</f>
        <v>WH-NKR-004</v>
      </c>
      <c r="O1110" s="10" t="str">
        <f>VLOOKUP(B:B,Orders!A:B,2,)</f>
        <v>CUST-000079</v>
      </c>
      <c r="P1110" s="10" t="str">
        <f>VLOOKUP(OrderDetails!O:O,Customers!A:B,2,)</f>
        <v>Customer 79</v>
      </c>
      <c r="Q1110" s="10" t="str">
        <f>VLOOKUP(O:O,Customers!A:C,3,)</f>
        <v>Mombasa</v>
      </c>
      <c r="R1110" s="10">
        <f>VLOOKUP(OrderDetails!C:C,Inventory!B:F,5,)</f>
        <v>14233.57</v>
      </c>
      <c r="S1110" s="10">
        <f>VLOOKUP(OrderDetails!B:B,Table8[[OrderID]:[DeliveryDays]],5,)</f>
        <v>6</v>
      </c>
    </row>
    <row r="1111" spans="1:19" x14ac:dyDescent="0.25">
      <c r="A1111" t="s">
        <v>3043</v>
      </c>
      <c r="B1111" t="s">
        <v>1721</v>
      </c>
      <c r="C1111" t="s">
        <v>184</v>
      </c>
      <c r="D1111">
        <v>49</v>
      </c>
      <c r="E1111">
        <v>120.21</v>
      </c>
      <c r="F1111">
        <v>159.85</v>
      </c>
      <c r="G1111">
        <v>174.74</v>
      </c>
      <c r="H1111">
        <v>8562.26</v>
      </c>
      <c r="I1111">
        <v>5890.29</v>
      </c>
      <c r="J1111">
        <v>2671.97</v>
      </c>
      <c r="K1111">
        <v>0.31209999999999999</v>
      </c>
      <c r="L1111" t="str">
        <f>VLOOKUP(C:C,Products!A:B,2,)</f>
        <v>Product 5</v>
      </c>
      <c r="M1111" t="str">
        <f>VLOOKUP(C:C,Products!A:C,3,)</f>
        <v>Frozen</v>
      </c>
      <c r="N1111" t="str">
        <f>VLOOKUP(B:B,Orders!A:C,3,)</f>
        <v>WH-MSA-002</v>
      </c>
      <c r="O1111" s="10" t="str">
        <f>VLOOKUP(B:B,Orders!A:B,2,)</f>
        <v>CUST-000028</v>
      </c>
      <c r="P1111" s="10" t="str">
        <f>VLOOKUP(OrderDetails!O:O,Customers!A:B,2,)</f>
        <v>Customer 28</v>
      </c>
      <c r="Q1111" s="10" t="str">
        <f>VLOOKUP(O:O,Customers!A:C,3,)</f>
        <v>Nakuru</v>
      </c>
      <c r="R1111" s="10">
        <f>VLOOKUP(OrderDetails!C:C,Inventory!B:F,5,)</f>
        <v>45439.38</v>
      </c>
      <c r="S1111" s="10">
        <f>VLOOKUP(OrderDetails!B:B,Table8[[OrderID]:[DeliveryDays]],5,)</f>
        <v>5</v>
      </c>
    </row>
    <row r="1112" spans="1:19" x14ac:dyDescent="0.25">
      <c r="A1112" t="s">
        <v>3044</v>
      </c>
      <c r="B1112" t="s">
        <v>1070</v>
      </c>
      <c r="C1112" t="s">
        <v>281</v>
      </c>
      <c r="D1112">
        <v>49</v>
      </c>
      <c r="E1112">
        <v>398.81</v>
      </c>
      <c r="F1112">
        <v>500.83</v>
      </c>
      <c r="G1112">
        <v>533.88</v>
      </c>
      <c r="H1112">
        <v>26160.12</v>
      </c>
      <c r="I1112">
        <v>19541.689999999999</v>
      </c>
      <c r="J1112">
        <v>6618.43</v>
      </c>
      <c r="K1112">
        <v>0.253</v>
      </c>
      <c r="L1112" t="str">
        <f>VLOOKUP(C:C,Products!A:B,2,)</f>
        <v>Product 52</v>
      </c>
      <c r="M1112" t="str">
        <f>VLOOKUP(C:C,Products!A:C,3,)</f>
        <v>Snacks</v>
      </c>
      <c r="N1112" t="str">
        <f>VLOOKUP(B:B,Orders!A:C,3,)</f>
        <v>WH-NRB-001</v>
      </c>
      <c r="O1112" s="10" t="str">
        <f>VLOOKUP(B:B,Orders!A:B,2,)</f>
        <v>CUST-000035</v>
      </c>
      <c r="P1112" s="10" t="str">
        <f>VLOOKUP(OrderDetails!O:O,Customers!A:B,2,)</f>
        <v>Customer 35</v>
      </c>
      <c r="Q1112" s="10" t="str">
        <f>VLOOKUP(O:O,Customers!A:C,3,)</f>
        <v>Nairobi</v>
      </c>
      <c r="R1112" s="10">
        <f>VLOOKUP(OrderDetails!C:C,Inventory!B:F,5,)</f>
        <v>100101.31</v>
      </c>
      <c r="S1112" s="10">
        <f>VLOOKUP(OrderDetails!B:B,Table8[[OrderID]:[DeliveryDays]],5,)</f>
        <v>2</v>
      </c>
    </row>
    <row r="1113" spans="1:19" x14ac:dyDescent="0.25">
      <c r="A1113" t="s">
        <v>3045</v>
      </c>
      <c r="B1113" t="s">
        <v>805</v>
      </c>
      <c r="C1113" t="s">
        <v>267</v>
      </c>
      <c r="D1113">
        <v>15</v>
      </c>
      <c r="E1113">
        <v>166.45</v>
      </c>
      <c r="F1113">
        <v>213.32</v>
      </c>
      <c r="G1113">
        <v>232.49</v>
      </c>
      <c r="H1113">
        <v>3487.35</v>
      </c>
      <c r="I1113">
        <v>2496.75</v>
      </c>
      <c r="J1113">
        <v>990.6</v>
      </c>
      <c r="K1113">
        <v>0.28410000000000002</v>
      </c>
      <c r="L1113" t="str">
        <f>VLOOKUP(C:C,Products!A:B,2,)</f>
        <v>Product 45</v>
      </c>
      <c r="M1113" t="str">
        <f>VLOOKUP(C:C,Products!A:C,3,)</f>
        <v>Produce</v>
      </c>
      <c r="N1113" t="str">
        <f>VLOOKUP(B:B,Orders!A:C,3,)</f>
        <v>WH-NRB-001</v>
      </c>
      <c r="O1113" s="10" t="str">
        <f>VLOOKUP(B:B,Orders!A:B,2,)</f>
        <v>CUST-000044</v>
      </c>
      <c r="P1113" s="10" t="str">
        <f>VLOOKUP(OrderDetails!O:O,Customers!A:B,2,)</f>
        <v>Customer 44</v>
      </c>
      <c r="Q1113" s="10" t="str">
        <f>VLOOKUP(O:O,Customers!A:C,3,)</f>
        <v>Nakuru</v>
      </c>
      <c r="R1113" s="10">
        <f>VLOOKUP(OrderDetails!C:C,Inventory!B:F,5,)</f>
        <v>49768.55</v>
      </c>
      <c r="S1113" s="10">
        <f>VLOOKUP(OrderDetails!B:B,Table8[[OrderID]:[DeliveryDays]],5,)</f>
        <v>4</v>
      </c>
    </row>
    <row r="1114" spans="1:19" x14ac:dyDescent="0.25">
      <c r="A1114" t="s">
        <v>3046</v>
      </c>
      <c r="B1114" t="s">
        <v>499</v>
      </c>
      <c r="C1114" t="s">
        <v>347</v>
      </c>
      <c r="D1114">
        <v>41</v>
      </c>
      <c r="E1114">
        <v>189.94</v>
      </c>
      <c r="F1114">
        <v>277.74</v>
      </c>
      <c r="G1114">
        <v>293.31</v>
      </c>
      <c r="H1114">
        <v>12025.71</v>
      </c>
      <c r="I1114">
        <v>7787.54</v>
      </c>
      <c r="J1114">
        <v>4238.17</v>
      </c>
      <c r="K1114">
        <v>0.35239999999999999</v>
      </c>
      <c r="L1114" t="str">
        <f>VLOOKUP(C:C,Products!A:B,2,)</f>
        <v>Product 85</v>
      </c>
      <c r="M1114" t="str">
        <f>VLOOKUP(C:C,Products!A:C,3,)</f>
        <v>Snacks</v>
      </c>
      <c r="N1114" t="str">
        <f>VLOOKUP(B:B,Orders!A:C,3,)</f>
        <v>WH-MSA-002</v>
      </c>
      <c r="O1114" s="10" t="str">
        <f>VLOOKUP(B:B,Orders!A:B,2,)</f>
        <v>CUST-000008</v>
      </c>
      <c r="P1114" s="10" t="str">
        <f>VLOOKUP(OrderDetails!O:O,Customers!A:B,2,)</f>
        <v>Customer 8</v>
      </c>
      <c r="Q1114" s="10" t="str">
        <f>VLOOKUP(O:O,Customers!A:C,3,)</f>
        <v>Mombasa</v>
      </c>
      <c r="R1114" s="10">
        <f>VLOOKUP(OrderDetails!C:C,Inventory!B:F,5,)</f>
        <v>73316.84</v>
      </c>
      <c r="S1114" s="10">
        <f>VLOOKUP(OrderDetails!B:B,Table8[[OrderID]:[DeliveryDays]],5,)</f>
        <v>2</v>
      </c>
    </row>
    <row r="1115" spans="1:19" x14ac:dyDescent="0.25">
      <c r="A1115" t="s">
        <v>3047</v>
      </c>
      <c r="B1115" t="s">
        <v>1341</v>
      </c>
      <c r="C1115" t="s">
        <v>363</v>
      </c>
      <c r="D1115">
        <v>5</v>
      </c>
      <c r="E1115">
        <v>392.35</v>
      </c>
      <c r="F1115">
        <v>579.97</v>
      </c>
      <c r="G1115">
        <v>628.88</v>
      </c>
      <c r="H1115">
        <v>3144.4</v>
      </c>
      <c r="I1115">
        <v>1961.75</v>
      </c>
      <c r="J1115">
        <v>1182.6500000000001</v>
      </c>
      <c r="K1115">
        <v>0.37609999999999999</v>
      </c>
      <c r="L1115" t="str">
        <f>VLOOKUP(C:C,Products!A:B,2,)</f>
        <v>Product 93</v>
      </c>
      <c r="M1115" t="str">
        <f>VLOOKUP(C:C,Products!A:C,3,)</f>
        <v>Snacks</v>
      </c>
      <c r="N1115" t="str">
        <f>VLOOKUP(B:B,Orders!A:C,3,)</f>
        <v>WH-MSA-002</v>
      </c>
      <c r="O1115" s="10" t="str">
        <f>VLOOKUP(B:B,Orders!A:B,2,)</f>
        <v>CUST-000067</v>
      </c>
      <c r="P1115" s="10" t="str">
        <f>VLOOKUP(OrderDetails!O:O,Customers!A:B,2,)</f>
        <v>Customer 67</v>
      </c>
      <c r="Q1115" s="10" t="str">
        <f>VLOOKUP(O:O,Customers!A:C,3,)</f>
        <v>Mombasa</v>
      </c>
      <c r="R1115" s="10">
        <f>VLOOKUP(OrderDetails!C:C,Inventory!B:F,5,)</f>
        <v>153408.85</v>
      </c>
      <c r="S1115" s="10">
        <f>VLOOKUP(OrderDetails!B:B,Table8[[OrderID]:[DeliveryDays]],5,)</f>
        <v>5</v>
      </c>
    </row>
    <row r="1116" spans="1:19" x14ac:dyDescent="0.25">
      <c r="A1116" t="s">
        <v>3048</v>
      </c>
      <c r="B1116" t="s">
        <v>1698</v>
      </c>
      <c r="C1116" t="s">
        <v>216</v>
      </c>
      <c r="D1116">
        <v>13</v>
      </c>
      <c r="E1116">
        <v>181.05</v>
      </c>
      <c r="F1116">
        <v>287.89</v>
      </c>
      <c r="G1116">
        <v>283.70999999999998</v>
      </c>
      <c r="H1116">
        <v>3688.23</v>
      </c>
      <c r="I1116">
        <v>2353.65</v>
      </c>
      <c r="J1116">
        <v>1334.58</v>
      </c>
      <c r="K1116">
        <v>0.36180000000000001</v>
      </c>
      <c r="L1116" t="str">
        <f>VLOOKUP(C:C,Products!A:B,2,)</f>
        <v>Product 20</v>
      </c>
      <c r="M1116" t="str">
        <f>VLOOKUP(C:C,Products!A:C,3,)</f>
        <v>Frozen</v>
      </c>
      <c r="N1116" t="str">
        <f>VLOOKUP(B:B,Orders!A:C,3,)</f>
        <v>WH-NKR-004</v>
      </c>
      <c r="O1116" s="10" t="str">
        <f>VLOOKUP(B:B,Orders!A:B,2,)</f>
        <v>CUST-000067</v>
      </c>
      <c r="P1116" s="10" t="str">
        <f>VLOOKUP(OrderDetails!O:O,Customers!A:B,2,)</f>
        <v>Customer 67</v>
      </c>
      <c r="Q1116" s="10" t="str">
        <f>VLOOKUP(O:O,Customers!A:C,3,)</f>
        <v>Mombasa</v>
      </c>
      <c r="R1116" s="10">
        <f>VLOOKUP(OrderDetails!C:C,Inventory!B:F,5,)</f>
        <v>28786.95</v>
      </c>
      <c r="S1116" s="10">
        <f>VLOOKUP(OrderDetails!B:B,Table8[[OrderID]:[DeliveryDays]],5,)</f>
        <v>2</v>
      </c>
    </row>
    <row r="1117" spans="1:19" x14ac:dyDescent="0.25">
      <c r="A1117" t="s">
        <v>3049</v>
      </c>
      <c r="B1117" t="s">
        <v>1286</v>
      </c>
      <c r="C1117" t="s">
        <v>299</v>
      </c>
      <c r="D1117">
        <v>21</v>
      </c>
      <c r="E1117">
        <v>224.9</v>
      </c>
      <c r="F1117">
        <v>307.97000000000003</v>
      </c>
      <c r="G1117">
        <v>308.52999999999997</v>
      </c>
      <c r="H1117">
        <v>6479.13</v>
      </c>
      <c r="I1117">
        <v>4722.8999999999996</v>
      </c>
      <c r="J1117">
        <v>1756.23</v>
      </c>
      <c r="K1117">
        <v>0.27110000000000001</v>
      </c>
      <c r="L1117" t="str">
        <f>VLOOKUP(C:C,Products!A:B,2,)</f>
        <v>Product 61</v>
      </c>
      <c r="M1117" t="str">
        <f>VLOOKUP(C:C,Products!A:C,3,)</f>
        <v>Dairy</v>
      </c>
      <c r="N1117" t="str">
        <f>VLOOKUP(B:B,Orders!A:C,3,)</f>
        <v>WH-NKR-004</v>
      </c>
      <c r="O1117" s="10" t="str">
        <f>VLOOKUP(B:B,Orders!A:B,2,)</f>
        <v>CUST-000048</v>
      </c>
      <c r="P1117" s="10" t="str">
        <f>VLOOKUP(OrderDetails!O:O,Customers!A:B,2,)</f>
        <v>Customer 48</v>
      </c>
      <c r="Q1117" s="10" t="str">
        <f>VLOOKUP(O:O,Customers!A:C,3,)</f>
        <v>Nairobi</v>
      </c>
      <c r="R1117" s="10">
        <f>VLOOKUP(OrderDetails!C:C,Inventory!B:F,5,)</f>
        <v>11245</v>
      </c>
      <c r="S1117" s="10">
        <f>VLOOKUP(OrderDetails!B:B,Table8[[OrderID]:[DeliveryDays]],5,)</f>
        <v>1</v>
      </c>
    </row>
    <row r="1118" spans="1:19" x14ac:dyDescent="0.25">
      <c r="A1118" t="s">
        <v>3050</v>
      </c>
      <c r="B1118" t="s">
        <v>469</v>
      </c>
      <c r="C1118" t="s">
        <v>253</v>
      </c>
      <c r="D1118">
        <v>5</v>
      </c>
      <c r="E1118">
        <v>93.95</v>
      </c>
      <c r="F1118">
        <v>142.47999999999999</v>
      </c>
      <c r="G1118">
        <v>151.44999999999999</v>
      </c>
      <c r="H1118">
        <v>757.25</v>
      </c>
      <c r="I1118">
        <v>469.75</v>
      </c>
      <c r="J1118">
        <v>287.5</v>
      </c>
      <c r="K1118">
        <v>0.37969999999999998</v>
      </c>
      <c r="L1118" t="str">
        <f>VLOOKUP(C:C,Products!A:B,2,)</f>
        <v>Product 38</v>
      </c>
      <c r="M1118" t="str">
        <f>VLOOKUP(C:C,Products!A:C,3,)</f>
        <v>Beverages</v>
      </c>
      <c r="N1118" t="str">
        <f>VLOOKUP(B:B,Orders!A:C,3,)</f>
        <v>WH-MSA-002</v>
      </c>
      <c r="O1118" s="10" t="str">
        <f>VLOOKUP(B:B,Orders!A:B,2,)</f>
        <v>CUST-000016</v>
      </c>
      <c r="P1118" s="10" t="str">
        <f>VLOOKUP(OrderDetails!O:O,Customers!A:B,2,)</f>
        <v>Customer 16</v>
      </c>
      <c r="Q1118" s="10" t="str">
        <f>VLOOKUP(O:O,Customers!A:C,3,)</f>
        <v>Nakuru</v>
      </c>
      <c r="R1118" s="10">
        <f>VLOOKUP(OrderDetails!C:C,Inventory!B:F,5,)</f>
        <v>12965.1</v>
      </c>
      <c r="S1118" s="10">
        <f>VLOOKUP(OrderDetails!B:B,Table8[[OrderID]:[DeliveryDays]],5,)</f>
        <v>4</v>
      </c>
    </row>
    <row r="1119" spans="1:19" x14ac:dyDescent="0.25">
      <c r="A1119" t="s">
        <v>3051</v>
      </c>
      <c r="B1119" t="s">
        <v>803</v>
      </c>
      <c r="C1119" t="s">
        <v>216</v>
      </c>
      <c r="D1119">
        <v>7</v>
      </c>
      <c r="E1119">
        <v>181.05</v>
      </c>
      <c r="F1119">
        <v>287.89</v>
      </c>
      <c r="G1119">
        <v>291.83</v>
      </c>
      <c r="H1119">
        <v>2042.81</v>
      </c>
      <c r="I1119">
        <v>1267.3499999999999</v>
      </c>
      <c r="J1119">
        <v>775.46</v>
      </c>
      <c r="K1119">
        <v>0.37959999999999999</v>
      </c>
      <c r="L1119" t="str">
        <f>VLOOKUP(C:C,Products!A:B,2,)</f>
        <v>Product 20</v>
      </c>
      <c r="M1119" t="str">
        <f>VLOOKUP(C:C,Products!A:C,3,)</f>
        <v>Frozen</v>
      </c>
      <c r="N1119" t="str">
        <f>VLOOKUP(B:B,Orders!A:C,3,)</f>
        <v>WH-NRB-001</v>
      </c>
      <c r="O1119" s="10" t="str">
        <f>VLOOKUP(B:B,Orders!A:B,2,)</f>
        <v>CUST-000051</v>
      </c>
      <c r="P1119" s="10" t="str">
        <f>VLOOKUP(OrderDetails!O:O,Customers!A:B,2,)</f>
        <v>Customer 51</v>
      </c>
      <c r="Q1119" s="10" t="str">
        <f>VLOOKUP(O:O,Customers!A:C,3,)</f>
        <v>Kisumu</v>
      </c>
      <c r="R1119" s="10">
        <f>VLOOKUP(OrderDetails!C:C,Inventory!B:F,5,)</f>
        <v>28786.95</v>
      </c>
      <c r="S1119" s="10">
        <f>VLOOKUP(OrderDetails!B:B,Table8[[OrderID]:[DeliveryDays]],5,)</f>
        <v>5</v>
      </c>
    </row>
    <row r="1120" spans="1:19" x14ac:dyDescent="0.25">
      <c r="A1120" t="s">
        <v>3052</v>
      </c>
      <c r="B1120" t="s">
        <v>1491</v>
      </c>
      <c r="C1120" t="s">
        <v>405</v>
      </c>
      <c r="D1120">
        <v>30</v>
      </c>
      <c r="E1120">
        <v>413.65</v>
      </c>
      <c r="F1120">
        <v>588.37</v>
      </c>
      <c r="G1120">
        <v>632.85</v>
      </c>
      <c r="H1120">
        <v>18985.5</v>
      </c>
      <c r="I1120">
        <v>12409.5</v>
      </c>
      <c r="J1120">
        <v>6576</v>
      </c>
      <c r="K1120">
        <v>0.34639999999999999</v>
      </c>
      <c r="L1120" t="str">
        <f>VLOOKUP(C:C,Products!A:B,2,)</f>
        <v>Product 114</v>
      </c>
      <c r="M1120" t="str">
        <f>VLOOKUP(C:C,Products!A:C,3,)</f>
        <v>Dairy</v>
      </c>
      <c r="N1120" t="str">
        <f>VLOOKUP(B:B,Orders!A:C,3,)</f>
        <v>WH-NRB-001</v>
      </c>
      <c r="O1120" s="10" t="str">
        <f>VLOOKUP(B:B,Orders!A:B,2,)</f>
        <v>CUST-000038</v>
      </c>
      <c r="P1120" s="10" t="str">
        <f>VLOOKUP(OrderDetails!O:O,Customers!A:B,2,)</f>
        <v>Customer 38</v>
      </c>
      <c r="Q1120" s="10" t="str">
        <f>VLOOKUP(O:O,Customers!A:C,3,)</f>
        <v>Nakuru</v>
      </c>
      <c r="R1120" s="10">
        <f>VLOOKUP(OrderDetails!C:C,Inventory!B:F,5,)</f>
        <v>43846.9</v>
      </c>
      <c r="S1120" s="10">
        <f>VLOOKUP(OrderDetails!B:B,Table8[[OrderID]:[DeliveryDays]],5,)</f>
        <v>2</v>
      </c>
    </row>
    <row r="1121" spans="1:19" x14ac:dyDescent="0.25">
      <c r="A1121" t="s">
        <v>3053</v>
      </c>
      <c r="B1121" t="s">
        <v>596</v>
      </c>
      <c r="C1121" t="s">
        <v>227</v>
      </c>
      <c r="D1121">
        <v>35</v>
      </c>
      <c r="E1121">
        <v>255.23</v>
      </c>
      <c r="F1121">
        <v>344.48</v>
      </c>
      <c r="G1121">
        <v>372.61</v>
      </c>
      <c r="H1121">
        <v>13041.35</v>
      </c>
      <c r="I1121">
        <v>8933.0499999999993</v>
      </c>
      <c r="J1121">
        <v>4108.3</v>
      </c>
      <c r="K1121">
        <v>0.315</v>
      </c>
      <c r="L1121" t="str">
        <f>VLOOKUP(C:C,Products!A:B,2,)</f>
        <v>Product 25</v>
      </c>
      <c r="M1121" t="str">
        <f>VLOOKUP(C:C,Products!A:C,3,)</f>
        <v>Dairy</v>
      </c>
      <c r="N1121" t="str">
        <f>VLOOKUP(B:B,Orders!A:C,3,)</f>
        <v>WH-NRB-001</v>
      </c>
      <c r="O1121" s="10" t="str">
        <f>VLOOKUP(B:B,Orders!A:B,2,)</f>
        <v>CUST-000018</v>
      </c>
      <c r="P1121" s="10" t="str">
        <f>VLOOKUP(OrderDetails!O:O,Customers!A:B,2,)</f>
        <v>Customer 18</v>
      </c>
      <c r="Q1121" s="10" t="str">
        <f>VLOOKUP(O:O,Customers!A:C,3,)</f>
        <v>Nakuru</v>
      </c>
      <c r="R1121" s="10">
        <f>VLOOKUP(OrderDetails!C:C,Inventory!B:F,5,)</f>
        <v>118937.18</v>
      </c>
      <c r="S1121" s="10">
        <f>VLOOKUP(OrderDetails!B:B,Table8[[OrderID]:[DeliveryDays]],5,)</f>
        <v>2</v>
      </c>
    </row>
    <row r="1122" spans="1:19" x14ac:dyDescent="0.25">
      <c r="A1122" t="s">
        <v>3054</v>
      </c>
      <c r="B1122" t="s">
        <v>638</v>
      </c>
      <c r="C1122" t="s">
        <v>176</v>
      </c>
      <c r="D1122">
        <v>30</v>
      </c>
      <c r="E1122">
        <v>477.82</v>
      </c>
      <c r="F1122">
        <v>747.13</v>
      </c>
      <c r="G1122">
        <v>743.36</v>
      </c>
      <c r="H1122">
        <v>22300.799999999999</v>
      </c>
      <c r="I1122">
        <v>14334.6</v>
      </c>
      <c r="J1122">
        <v>7966.2</v>
      </c>
      <c r="K1122">
        <v>0.35720000000000002</v>
      </c>
      <c r="L1122" t="str">
        <f>VLOOKUP(C:C,Products!A:B,2,)</f>
        <v>Product 2</v>
      </c>
      <c r="M1122" t="str">
        <f>VLOOKUP(C:C,Products!A:C,3,)</f>
        <v>Household</v>
      </c>
      <c r="N1122" t="str">
        <f>VLOOKUP(B:B,Orders!A:C,3,)</f>
        <v>WH-MSA-002</v>
      </c>
      <c r="O1122" s="10" t="str">
        <f>VLOOKUP(B:B,Orders!A:B,2,)</f>
        <v>CUST-000012</v>
      </c>
      <c r="P1122" s="10" t="str">
        <f>VLOOKUP(OrderDetails!O:O,Customers!A:B,2,)</f>
        <v>Customer 12</v>
      </c>
      <c r="Q1122" s="10" t="str">
        <f>VLOOKUP(O:O,Customers!A:C,3,)</f>
        <v>Eldoret</v>
      </c>
      <c r="R1122" s="10">
        <f>VLOOKUP(OrderDetails!C:C,Inventory!B:F,5,)</f>
        <v>45392.9</v>
      </c>
      <c r="S1122" s="10">
        <f>VLOOKUP(OrderDetails!B:B,Table8[[OrderID]:[DeliveryDays]],5,)</f>
        <v>3</v>
      </c>
    </row>
    <row r="1123" spans="1:19" x14ac:dyDescent="0.25">
      <c r="A1123" t="s">
        <v>3055</v>
      </c>
      <c r="B1123" t="s">
        <v>465</v>
      </c>
      <c r="C1123" t="s">
        <v>241</v>
      </c>
      <c r="D1123">
        <v>27</v>
      </c>
      <c r="E1123">
        <v>126.74</v>
      </c>
      <c r="F1123">
        <v>169.05</v>
      </c>
      <c r="G1123">
        <v>181.48</v>
      </c>
      <c r="H1123">
        <v>4899.96</v>
      </c>
      <c r="I1123">
        <v>3421.98</v>
      </c>
      <c r="J1123">
        <v>1477.98</v>
      </c>
      <c r="K1123">
        <v>0.30159999999999998</v>
      </c>
      <c r="L1123" t="str">
        <f>VLOOKUP(C:C,Products!A:B,2,)</f>
        <v>Product 32</v>
      </c>
      <c r="M1123" t="str">
        <f>VLOOKUP(C:C,Products!A:C,3,)</f>
        <v>Dairy</v>
      </c>
      <c r="N1123" t="str">
        <f>VLOOKUP(B:B,Orders!A:C,3,)</f>
        <v>WH-KSM-003</v>
      </c>
      <c r="O1123" s="10" t="str">
        <f>VLOOKUP(B:B,Orders!A:B,2,)</f>
        <v>CUST-000025</v>
      </c>
      <c r="P1123" s="10" t="str">
        <f>VLOOKUP(OrderDetails!O:O,Customers!A:B,2,)</f>
        <v>Customer 25</v>
      </c>
      <c r="Q1123" s="10" t="str">
        <f>VLOOKUP(O:O,Customers!A:C,3,)</f>
        <v>Mombasa</v>
      </c>
      <c r="R1123" s="10">
        <f>VLOOKUP(OrderDetails!C:C,Inventory!B:F,5,)</f>
        <v>27249.1</v>
      </c>
      <c r="S1123" s="10">
        <f>VLOOKUP(OrderDetails!B:B,Table8[[OrderID]:[DeliveryDays]],5,)</f>
        <v>1</v>
      </c>
    </row>
    <row r="1124" spans="1:19" x14ac:dyDescent="0.25">
      <c r="A1124" t="s">
        <v>3056</v>
      </c>
      <c r="B1124" t="s">
        <v>795</v>
      </c>
      <c r="C1124" t="s">
        <v>229</v>
      </c>
      <c r="D1124">
        <v>34</v>
      </c>
      <c r="E1124">
        <v>403.33</v>
      </c>
      <c r="F1124">
        <v>509.37</v>
      </c>
      <c r="G1124">
        <v>495.69</v>
      </c>
      <c r="H1124">
        <v>16853.46</v>
      </c>
      <c r="I1124">
        <v>13713.22</v>
      </c>
      <c r="J1124">
        <v>3140.24</v>
      </c>
      <c r="K1124">
        <v>0.18629999999999999</v>
      </c>
      <c r="L1124" t="str">
        <f>VLOOKUP(C:C,Products!A:B,2,)</f>
        <v>Product 26</v>
      </c>
      <c r="M1124" t="str">
        <f>VLOOKUP(C:C,Products!A:C,3,)</f>
        <v>Household</v>
      </c>
      <c r="N1124" t="str">
        <f>VLOOKUP(B:B,Orders!A:C,3,)</f>
        <v>WH-NRB-001</v>
      </c>
      <c r="O1124" s="10" t="str">
        <f>VLOOKUP(B:B,Orders!A:B,2,)</f>
        <v>CUST-000051</v>
      </c>
      <c r="P1124" s="10" t="str">
        <f>VLOOKUP(OrderDetails!O:O,Customers!A:B,2,)</f>
        <v>Customer 51</v>
      </c>
      <c r="Q1124" s="10" t="str">
        <f>VLOOKUP(O:O,Customers!A:C,3,)</f>
        <v>Kisumu</v>
      </c>
      <c r="R1124" s="10">
        <f>VLOOKUP(OrderDetails!C:C,Inventory!B:F,5,)</f>
        <v>179481.85</v>
      </c>
      <c r="S1124" s="10">
        <f>VLOOKUP(OrderDetails!B:B,Table8[[OrderID]:[DeliveryDays]],5,)</f>
        <v>1</v>
      </c>
    </row>
    <row r="1125" spans="1:19" x14ac:dyDescent="0.25">
      <c r="A1125" t="s">
        <v>3057</v>
      </c>
      <c r="B1125" t="s">
        <v>1183</v>
      </c>
      <c r="C1125" t="s">
        <v>317</v>
      </c>
      <c r="D1125">
        <v>14</v>
      </c>
      <c r="E1125">
        <v>494.1</v>
      </c>
      <c r="F1125">
        <v>659.45</v>
      </c>
      <c r="G1125">
        <v>659.54</v>
      </c>
      <c r="H1125">
        <v>9233.56</v>
      </c>
      <c r="I1125">
        <v>6917.4</v>
      </c>
      <c r="J1125">
        <v>2316.16</v>
      </c>
      <c r="K1125">
        <v>0.25080000000000002</v>
      </c>
      <c r="L1125" t="str">
        <f>VLOOKUP(C:C,Products!A:B,2,)</f>
        <v>Product 70</v>
      </c>
      <c r="M1125" t="str">
        <f>VLOOKUP(C:C,Products!A:C,3,)</f>
        <v>Dairy</v>
      </c>
      <c r="N1125" t="str">
        <f>VLOOKUP(B:B,Orders!A:C,3,)</f>
        <v>WH-NKR-004</v>
      </c>
      <c r="O1125" s="10" t="str">
        <f>VLOOKUP(B:B,Orders!A:B,2,)</f>
        <v>CUST-000043</v>
      </c>
      <c r="P1125" s="10" t="str">
        <f>VLOOKUP(OrderDetails!O:O,Customers!A:B,2,)</f>
        <v>Customer 43</v>
      </c>
      <c r="Q1125" s="10" t="str">
        <f>VLOOKUP(O:O,Customers!A:C,3,)</f>
        <v>Nakuru</v>
      </c>
      <c r="R1125" s="10">
        <f>VLOOKUP(OrderDetails!C:C,Inventory!B:F,5,)</f>
        <v>214439.4</v>
      </c>
      <c r="S1125" s="10">
        <f>VLOOKUP(OrderDetails!B:B,Table8[[OrderID]:[DeliveryDays]],5,)</f>
        <v>5</v>
      </c>
    </row>
    <row r="1126" spans="1:19" x14ac:dyDescent="0.25">
      <c r="A1126" t="s">
        <v>3058</v>
      </c>
      <c r="B1126" t="s">
        <v>577</v>
      </c>
      <c r="C1126" t="s">
        <v>259</v>
      </c>
      <c r="D1126">
        <v>12</v>
      </c>
      <c r="E1126">
        <v>104.92</v>
      </c>
      <c r="F1126">
        <v>144.66</v>
      </c>
      <c r="G1126">
        <v>148.66999999999999</v>
      </c>
      <c r="H1126">
        <v>1784.04</v>
      </c>
      <c r="I1126">
        <v>1259.04</v>
      </c>
      <c r="J1126">
        <v>525</v>
      </c>
      <c r="K1126">
        <v>0.29430000000000001</v>
      </c>
      <c r="L1126" t="str">
        <f>VLOOKUP(C:C,Products!A:B,2,)</f>
        <v>Product 41</v>
      </c>
      <c r="M1126" t="str">
        <f>VLOOKUP(C:C,Products!A:C,3,)</f>
        <v>Household</v>
      </c>
      <c r="N1126" t="str">
        <f>VLOOKUP(B:B,Orders!A:C,3,)</f>
        <v>WH-MSA-002</v>
      </c>
      <c r="O1126" s="10" t="str">
        <f>VLOOKUP(B:B,Orders!A:B,2,)</f>
        <v>CUST-000017</v>
      </c>
      <c r="P1126" s="10" t="str">
        <f>VLOOKUP(OrderDetails!O:O,Customers!A:B,2,)</f>
        <v>Customer 17</v>
      </c>
      <c r="Q1126" s="10" t="str">
        <f>VLOOKUP(O:O,Customers!A:C,3,)</f>
        <v>Eldoret</v>
      </c>
      <c r="R1126" s="10">
        <f>VLOOKUP(OrderDetails!C:C,Inventory!B:F,5,)</f>
        <v>9757.56</v>
      </c>
      <c r="S1126" s="10">
        <f>VLOOKUP(OrderDetails!B:B,Table8[[OrderID]:[DeliveryDays]],5,)</f>
        <v>6</v>
      </c>
    </row>
    <row r="1127" spans="1:19" x14ac:dyDescent="0.25">
      <c r="A1127" t="s">
        <v>3059</v>
      </c>
      <c r="B1127" t="s">
        <v>1561</v>
      </c>
      <c r="C1127" t="s">
        <v>311</v>
      </c>
      <c r="D1127">
        <v>48</v>
      </c>
      <c r="E1127">
        <v>113.42</v>
      </c>
      <c r="F1127">
        <v>174.22</v>
      </c>
      <c r="G1127">
        <v>171.43</v>
      </c>
      <c r="H1127">
        <v>8228.64</v>
      </c>
      <c r="I1127">
        <v>5444.16</v>
      </c>
      <c r="J1127">
        <v>2784.48</v>
      </c>
      <c r="K1127">
        <v>0.33839999999999998</v>
      </c>
      <c r="L1127" t="str">
        <f>VLOOKUP(C:C,Products!A:B,2,)</f>
        <v>Product 67</v>
      </c>
      <c r="M1127" t="str">
        <f>VLOOKUP(C:C,Products!A:C,3,)</f>
        <v>Household</v>
      </c>
      <c r="N1127" t="str">
        <f>VLOOKUP(B:B,Orders!A:C,3,)</f>
        <v>WH-NKR-004</v>
      </c>
      <c r="O1127" s="10" t="str">
        <f>VLOOKUP(B:B,Orders!A:B,2,)</f>
        <v>CUST-000033</v>
      </c>
      <c r="P1127" s="10" t="str">
        <f>VLOOKUP(OrderDetails!O:O,Customers!A:B,2,)</f>
        <v>Customer 33</v>
      </c>
      <c r="Q1127" s="10" t="str">
        <f>VLOOKUP(O:O,Customers!A:C,3,)</f>
        <v>Kisumu</v>
      </c>
      <c r="R1127" s="10">
        <f>VLOOKUP(OrderDetails!C:C,Inventory!B:F,5,)</f>
        <v>35500.46</v>
      </c>
      <c r="S1127" s="10">
        <f>VLOOKUP(OrderDetails!B:B,Table8[[OrderID]:[DeliveryDays]],5,)</f>
        <v>4</v>
      </c>
    </row>
    <row r="1128" spans="1:19" x14ac:dyDescent="0.25">
      <c r="A1128" t="s">
        <v>3060</v>
      </c>
      <c r="B1128" t="s">
        <v>1886</v>
      </c>
      <c r="C1128" t="s">
        <v>371</v>
      </c>
      <c r="D1128">
        <v>29</v>
      </c>
      <c r="E1128">
        <v>285.23</v>
      </c>
      <c r="F1128">
        <v>389.02</v>
      </c>
      <c r="G1128">
        <v>403.37</v>
      </c>
      <c r="H1128">
        <v>11697.73</v>
      </c>
      <c r="I1128">
        <v>8271.67</v>
      </c>
      <c r="J1128">
        <v>3426.06</v>
      </c>
      <c r="K1128">
        <v>0.29289999999999999</v>
      </c>
      <c r="L1128" t="str">
        <f>VLOOKUP(C:C,Products!A:B,2,)</f>
        <v>Product 97</v>
      </c>
      <c r="M1128" t="str">
        <f>VLOOKUP(C:C,Products!A:C,3,)</f>
        <v>Dairy</v>
      </c>
      <c r="N1128" t="str">
        <f>VLOOKUP(B:B,Orders!A:C,3,)</f>
        <v>WH-MSA-002</v>
      </c>
      <c r="O1128" s="10" t="str">
        <f>VLOOKUP(B:B,Orders!A:B,2,)</f>
        <v>CUST-000074</v>
      </c>
      <c r="P1128" s="10" t="str">
        <f>VLOOKUP(OrderDetails!O:O,Customers!A:B,2,)</f>
        <v>Customer 74</v>
      </c>
      <c r="Q1128" s="10" t="str">
        <f>VLOOKUP(O:O,Customers!A:C,3,)</f>
        <v>Mombasa</v>
      </c>
      <c r="R1128" s="10">
        <f>VLOOKUP(OrderDetails!C:C,Inventory!B:F,5,)</f>
        <v>47062.95</v>
      </c>
      <c r="S1128" s="10">
        <f>VLOOKUP(OrderDetails!B:B,Table8[[OrderID]:[DeliveryDays]],5,)</f>
        <v>6</v>
      </c>
    </row>
    <row r="1129" spans="1:19" x14ac:dyDescent="0.25">
      <c r="A1129" t="s">
        <v>3061</v>
      </c>
      <c r="B1129" t="s">
        <v>1497</v>
      </c>
      <c r="C1129" t="s">
        <v>173</v>
      </c>
      <c r="D1129">
        <v>26</v>
      </c>
      <c r="E1129">
        <v>218.54</v>
      </c>
      <c r="F1129">
        <v>334.94</v>
      </c>
      <c r="G1129">
        <v>347.27</v>
      </c>
      <c r="H1129">
        <v>9029.02</v>
      </c>
      <c r="I1129">
        <v>5682.04</v>
      </c>
      <c r="J1129">
        <v>3346.98</v>
      </c>
      <c r="K1129">
        <v>0.37069999999999997</v>
      </c>
      <c r="L1129" t="str">
        <f>VLOOKUP(C:C,Products!A:B,2,)</f>
        <v>Product 1</v>
      </c>
      <c r="M1129" t="str">
        <f>VLOOKUP(C:C,Products!A:C,3,)</f>
        <v>Snacks</v>
      </c>
      <c r="N1129" t="str">
        <f>VLOOKUP(B:B,Orders!A:C,3,)</f>
        <v>WH-MSA-002</v>
      </c>
      <c r="O1129" s="10" t="str">
        <f>VLOOKUP(B:B,Orders!A:B,2,)</f>
        <v>CUST-000025</v>
      </c>
      <c r="P1129" s="10" t="str">
        <f>VLOOKUP(OrderDetails!O:O,Customers!A:B,2,)</f>
        <v>Customer 25</v>
      </c>
      <c r="Q1129" s="10" t="str">
        <f>VLOOKUP(O:O,Customers!A:C,3,)</f>
        <v>Mombasa</v>
      </c>
      <c r="R1129" s="10">
        <f>VLOOKUP(OrderDetails!C:C,Inventory!B:F,5,)</f>
        <v>23165.24</v>
      </c>
      <c r="S1129" s="10">
        <f>VLOOKUP(OrderDetails!B:B,Table8[[OrderID]:[DeliveryDays]],5,)</f>
        <v>4</v>
      </c>
    </row>
    <row r="1130" spans="1:19" x14ac:dyDescent="0.25">
      <c r="A1130" t="s">
        <v>3062</v>
      </c>
      <c r="B1130" t="s">
        <v>1450</v>
      </c>
      <c r="C1130" t="s">
        <v>279</v>
      </c>
      <c r="D1130">
        <v>19</v>
      </c>
      <c r="E1130">
        <v>486.31</v>
      </c>
      <c r="F1130">
        <v>723.21</v>
      </c>
      <c r="G1130">
        <v>709.49</v>
      </c>
      <c r="H1130">
        <v>13480.31</v>
      </c>
      <c r="I1130">
        <v>9239.89</v>
      </c>
      <c r="J1130">
        <v>4240.42</v>
      </c>
      <c r="K1130">
        <v>0.31459999999999999</v>
      </c>
      <c r="L1130" t="str">
        <f>VLOOKUP(C:C,Products!A:B,2,)</f>
        <v>Product 51</v>
      </c>
      <c r="M1130" t="str">
        <f>VLOOKUP(C:C,Products!A:C,3,)</f>
        <v>Beverages</v>
      </c>
      <c r="N1130" t="str">
        <f>VLOOKUP(B:B,Orders!A:C,3,)</f>
        <v>WH-MSA-002</v>
      </c>
      <c r="O1130" s="10" t="str">
        <f>VLOOKUP(B:B,Orders!A:B,2,)</f>
        <v>CUST-000076</v>
      </c>
      <c r="P1130" s="10" t="str">
        <f>VLOOKUP(OrderDetails!O:O,Customers!A:B,2,)</f>
        <v>Customer 76</v>
      </c>
      <c r="Q1130" s="10" t="str">
        <f>VLOOKUP(O:O,Customers!A:C,3,)</f>
        <v>Kisumu</v>
      </c>
      <c r="R1130" s="10">
        <f>VLOOKUP(OrderDetails!C:C,Inventory!B:F,5,)</f>
        <v>231969.87</v>
      </c>
      <c r="S1130" s="10">
        <f>VLOOKUP(OrderDetails!B:B,Table8[[OrderID]:[DeliveryDays]],5,)</f>
        <v>5</v>
      </c>
    </row>
    <row r="1131" spans="1:19" x14ac:dyDescent="0.25">
      <c r="A1131" t="s">
        <v>3063</v>
      </c>
      <c r="B1131" t="s">
        <v>1163</v>
      </c>
      <c r="C1131" t="s">
        <v>184</v>
      </c>
      <c r="D1131">
        <v>45</v>
      </c>
      <c r="E1131">
        <v>120.21</v>
      </c>
      <c r="F1131">
        <v>159.85</v>
      </c>
      <c r="G1131">
        <v>170.93</v>
      </c>
      <c r="H1131">
        <v>7691.85</v>
      </c>
      <c r="I1131">
        <v>5409.45</v>
      </c>
      <c r="J1131">
        <v>2282.4</v>
      </c>
      <c r="K1131">
        <v>0.29670000000000002</v>
      </c>
      <c r="L1131" t="str">
        <f>VLOOKUP(C:C,Products!A:B,2,)</f>
        <v>Product 5</v>
      </c>
      <c r="M1131" t="str">
        <f>VLOOKUP(C:C,Products!A:C,3,)</f>
        <v>Frozen</v>
      </c>
      <c r="N1131" t="str">
        <f>VLOOKUP(B:B,Orders!A:C,3,)</f>
        <v>WH-MSA-002</v>
      </c>
      <c r="O1131" s="10" t="str">
        <f>VLOOKUP(B:B,Orders!A:B,2,)</f>
        <v>CUST-000039</v>
      </c>
      <c r="P1131" s="10" t="str">
        <f>VLOOKUP(OrderDetails!O:O,Customers!A:B,2,)</f>
        <v>Customer 39</v>
      </c>
      <c r="Q1131" s="10" t="str">
        <f>VLOOKUP(O:O,Customers!A:C,3,)</f>
        <v>Mombasa</v>
      </c>
      <c r="R1131" s="10">
        <f>VLOOKUP(OrderDetails!C:C,Inventory!B:F,5,)</f>
        <v>45439.38</v>
      </c>
      <c r="S1131" s="10">
        <f>VLOOKUP(OrderDetails!B:B,Table8[[OrderID]:[DeliveryDays]],5,)</f>
        <v>4</v>
      </c>
    </row>
    <row r="1132" spans="1:19" x14ac:dyDescent="0.25">
      <c r="A1132" t="s">
        <v>3064</v>
      </c>
      <c r="B1132" t="s">
        <v>1816</v>
      </c>
      <c r="C1132" t="s">
        <v>202</v>
      </c>
      <c r="D1132">
        <v>14</v>
      </c>
      <c r="E1132">
        <v>424.6</v>
      </c>
      <c r="F1132">
        <v>548.55999999999995</v>
      </c>
      <c r="G1132">
        <v>573.11</v>
      </c>
      <c r="H1132">
        <v>8023.54</v>
      </c>
      <c r="I1132">
        <v>5944.4</v>
      </c>
      <c r="J1132">
        <v>2079.14</v>
      </c>
      <c r="K1132">
        <v>0.2591</v>
      </c>
      <c r="L1132" t="str">
        <f>VLOOKUP(C:C,Products!A:B,2,)</f>
        <v>Product 13</v>
      </c>
      <c r="M1132" t="str">
        <f>VLOOKUP(C:C,Products!A:C,3,)</f>
        <v>Household</v>
      </c>
      <c r="N1132" t="str">
        <f>VLOOKUP(B:B,Orders!A:C,3,)</f>
        <v>WH-NRB-001</v>
      </c>
      <c r="O1132" s="10" t="str">
        <f>VLOOKUP(B:B,Orders!A:B,2,)</f>
        <v>CUST-000071</v>
      </c>
      <c r="P1132" s="10" t="str">
        <f>VLOOKUP(OrderDetails!O:O,Customers!A:B,2,)</f>
        <v>Customer 71</v>
      </c>
      <c r="Q1132" s="10" t="str">
        <f>VLOOKUP(O:O,Customers!A:C,3,)</f>
        <v>Eldoret</v>
      </c>
      <c r="R1132" s="10">
        <f>VLOOKUP(OrderDetails!C:C,Inventory!B:F,5,)</f>
        <v>195740.6</v>
      </c>
      <c r="S1132" s="10">
        <f>VLOOKUP(OrderDetails!B:B,Table8[[OrderID]:[DeliveryDays]],5,)</f>
        <v>4</v>
      </c>
    </row>
    <row r="1133" spans="1:19" x14ac:dyDescent="0.25">
      <c r="A1133" t="s">
        <v>3065</v>
      </c>
      <c r="B1133" t="s">
        <v>495</v>
      </c>
      <c r="C1133" t="s">
        <v>214</v>
      </c>
      <c r="D1133">
        <v>24</v>
      </c>
      <c r="E1133">
        <v>244.38</v>
      </c>
      <c r="F1133">
        <v>336.58</v>
      </c>
      <c r="G1133">
        <v>335.79</v>
      </c>
      <c r="H1133">
        <v>8058.96</v>
      </c>
      <c r="I1133">
        <v>5865.12</v>
      </c>
      <c r="J1133">
        <v>2193.84</v>
      </c>
      <c r="K1133">
        <v>0.2722</v>
      </c>
      <c r="L1133" t="str">
        <f>VLOOKUP(C:C,Products!A:B,2,)</f>
        <v>Product 19</v>
      </c>
      <c r="M1133" t="str">
        <f>VLOOKUP(C:C,Products!A:C,3,)</f>
        <v>Frozen</v>
      </c>
      <c r="N1133" t="str">
        <f>VLOOKUP(B:B,Orders!A:C,3,)</f>
        <v>WH-NRB-001</v>
      </c>
      <c r="O1133" s="10" t="str">
        <f>VLOOKUP(B:B,Orders!A:B,2,)</f>
        <v>CUST-000005</v>
      </c>
      <c r="P1133" s="10" t="str">
        <f>VLOOKUP(OrderDetails!O:O,Customers!A:B,2,)</f>
        <v>Customer 5</v>
      </c>
      <c r="Q1133" s="10" t="str">
        <f>VLOOKUP(O:O,Customers!A:C,3,)</f>
        <v>Eldoret</v>
      </c>
      <c r="R1133" s="10">
        <f>VLOOKUP(OrderDetails!C:C,Inventory!B:F,5,)</f>
        <v>61339.38</v>
      </c>
      <c r="S1133" s="10">
        <f>VLOOKUP(OrderDetails!B:B,Table8[[OrderID]:[DeliveryDays]],5,)</f>
        <v>4</v>
      </c>
    </row>
    <row r="1134" spans="1:19" x14ac:dyDescent="0.25">
      <c r="A1134" t="s">
        <v>3066</v>
      </c>
      <c r="B1134" t="s">
        <v>725</v>
      </c>
      <c r="C1134" t="s">
        <v>200</v>
      </c>
      <c r="D1134">
        <v>45</v>
      </c>
      <c r="E1134">
        <v>486.46</v>
      </c>
      <c r="F1134">
        <v>645.89</v>
      </c>
      <c r="G1134">
        <v>636.09</v>
      </c>
      <c r="H1134">
        <v>28624.05</v>
      </c>
      <c r="I1134">
        <v>21890.7</v>
      </c>
      <c r="J1134">
        <v>6733.35</v>
      </c>
      <c r="K1134">
        <v>0.23519999999999999</v>
      </c>
      <c r="L1134" t="str">
        <f>VLOOKUP(C:C,Products!A:B,2,)</f>
        <v>Product 12</v>
      </c>
      <c r="M1134" t="str">
        <f>VLOOKUP(C:C,Products!A:C,3,)</f>
        <v>Beverages</v>
      </c>
      <c r="N1134" t="str">
        <f>VLOOKUP(B:B,Orders!A:C,3,)</f>
        <v>WH-MSA-002</v>
      </c>
      <c r="O1134" s="10" t="str">
        <f>VLOOKUP(B:B,Orders!A:B,2,)</f>
        <v>CUST-000052</v>
      </c>
      <c r="P1134" s="10" t="str">
        <f>VLOOKUP(OrderDetails!O:O,Customers!A:B,2,)</f>
        <v>Customer 52</v>
      </c>
      <c r="Q1134" s="10" t="str">
        <f>VLOOKUP(O:O,Customers!A:C,3,)</f>
        <v>Kisumu</v>
      </c>
      <c r="R1134" s="10">
        <f>VLOOKUP(OrderDetails!C:C,Inventory!B:F,5,)</f>
        <v>77347.14</v>
      </c>
      <c r="S1134" s="10">
        <f>VLOOKUP(OrderDetails!B:B,Table8[[OrderID]:[DeliveryDays]],5,)</f>
        <v>3</v>
      </c>
    </row>
    <row r="1135" spans="1:19" x14ac:dyDescent="0.25">
      <c r="A1135" t="s">
        <v>3067</v>
      </c>
      <c r="B1135" t="s">
        <v>1370</v>
      </c>
      <c r="C1135" t="s">
        <v>273</v>
      </c>
      <c r="D1135">
        <v>27</v>
      </c>
      <c r="E1135">
        <v>284.02999999999997</v>
      </c>
      <c r="F1135">
        <v>373.58</v>
      </c>
      <c r="G1135">
        <v>404.14</v>
      </c>
      <c r="H1135">
        <v>10911.78</v>
      </c>
      <c r="I1135">
        <v>7668.81</v>
      </c>
      <c r="J1135">
        <v>3242.97</v>
      </c>
      <c r="K1135">
        <v>0.29720000000000002</v>
      </c>
      <c r="L1135" t="str">
        <f>VLOOKUP(C:C,Products!A:B,2,)</f>
        <v>Product 48</v>
      </c>
      <c r="M1135" t="str">
        <f>VLOOKUP(C:C,Products!A:C,3,)</f>
        <v>Frozen</v>
      </c>
      <c r="N1135" t="str">
        <f>VLOOKUP(B:B,Orders!A:C,3,)</f>
        <v>WH-NKR-004</v>
      </c>
      <c r="O1135" s="10" t="str">
        <f>VLOOKUP(B:B,Orders!A:B,2,)</f>
        <v>CUST-000045</v>
      </c>
      <c r="P1135" s="10" t="str">
        <f>VLOOKUP(OrderDetails!O:O,Customers!A:B,2,)</f>
        <v>Customer 45</v>
      </c>
      <c r="Q1135" s="10" t="str">
        <f>VLOOKUP(O:O,Customers!A:C,3,)</f>
        <v>Mombasa</v>
      </c>
      <c r="R1135" s="10">
        <f>VLOOKUP(OrderDetails!C:C,Inventory!B:F,5,)</f>
        <v>40900.32</v>
      </c>
      <c r="S1135" s="10">
        <f>VLOOKUP(OrderDetails!B:B,Table8[[OrderID]:[DeliveryDays]],5,)</f>
        <v>1</v>
      </c>
    </row>
    <row r="1136" spans="1:19" x14ac:dyDescent="0.25">
      <c r="A1136" t="s">
        <v>3068</v>
      </c>
      <c r="B1136" t="s">
        <v>1228</v>
      </c>
      <c r="C1136" t="s">
        <v>227</v>
      </c>
      <c r="D1136">
        <v>5</v>
      </c>
      <c r="E1136">
        <v>255.23</v>
      </c>
      <c r="F1136">
        <v>344.48</v>
      </c>
      <c r="G1136">
        <v>370.44</v>
      </c>
      <c r="H1136">
        <v>1852.2</v>
      </c>
      <c r="I1136">
        <v>1276.1500000000001</v>
      </c>
      <c r="J1136">
        <v>576.04999999999995</v>
      </c>
      <c r="K1136">
        <v>0.311</v>
      </c>
      <c r="L1136" t="str">
        <f>VLOOKUP(C:C,Products!A:B,2,)</f>
        <v>Product 25</v>
      </c>
      <c r="M1136" t="str">
        <f>VLOOKUP(C:C,Products!A:C,3,)</f>
        <v>Dairy</v>
      </c>
      <c r="N1136" t="str">
        <f>VLOOKUP(B:B,Orders!A:C,3,)</f>
        <v>WH-NRB-001</v>
      </c>
      <c r="O1136" s="10" t="str">
        <f>VLOOKUP(B:B,Orders!A:B,2,)</f>
        <v>CUST-000009</v>
      </c>
      <c r="P1136" s="10" t="str">
        <f>VLOOKUP(OrderDetails!O:O,Customers!A:B,2,)</f>
        <v>Customer 9</v>
      </c>
      <c r="Q1136" s="10" t="str">
        <f>VLOOKUP(O:O,Customers!A:C,3,)</f>
        <v>Kisumu</v>
      </c>
      <c r="R1136" s="10">
        <f>VLOOKUP(OrderDetails!C:C,Inventory!B:F,5,)</f>
        <v>118937.18</v>
      </c>
      <c r="S1136" s="10">
        <f>VLOOKUP(OrderDetails!B:B,Table8[[OrderID]:[DeliveryDays]],5,)</f>
        <v>3</v>
      </c>
    </row>
    <row r="1137" spans="1:19" x14ac:dyDescent="0.25">
      <c r="A1137" t="s">
        <v>3069</v>
      </c>
      <c r="B1137" t="s">
        <v>722</v>
      </c>
      <c r="C1137" t="s">
        <v>291</v>
      </c>
      <c r="D1137">
        <v>6</v>
      </c>
      <c r="E1137">
        <v>89.82</v>
      </c>
      <c r="F1137">
        <v>134</v>
      </c>
      <c r="G1137">
        <v>131.91999999999999</v>
      </c>
      <c r="H1137">
        <v>791.52</v>
      </c>
      <c r="I1137">
        <v>538.91999999999996</v>
      </c>
      <c r="J1137">
        <v>252.6</v>
      </c>
      <c r="K1137">
        <v>0.31909999999999999</v>
      </c>
      <c r="L1137" t="str">
        <f>VLOOKUP(C:C,Products!A:B,2,)</f>
        <v>Product 57</v>
      </c>
      <c r="M1137" t="str">
        <f>VLOOKUP(C:C,Products!A:C,3,)</f>
        <v>Household</v>
      </c>
      <c r="N1137" t="str">
        <f>VLOOKUP(B:B,Orders!A:C,3,)</f>
        <v>WH-MSA-002</v>
      </c>
      <c r="O1137" s="10" t="str">
        <f>VLOOKUP(B:B,Orders!A:B,2,)</f>
        <v>CUST-000036</v>
      </c>
      <c r="P1137" s="10" t="str">
        <f>VLOOKUP(OrderDetails!O:O,Customers!A:B,2,)</f>
        <v>Customer 36</v>
      </c>
      <c r="Q1137" s="10" t="str">
        <f>VLOOKUP(O:O,Customers!A:C,3,)</f>
        <v>Eldoret</v>
      </c>
      <c r="R1137" s="10">
        <f>VLOOKUP(OrderDetails!C:C,Inventory!B:F,5,)</f>
        <v>9431.1</v>
      </c>
      <c r="S1137" s="10">
        <f>VLOOKUP(OrderDetails!B:B,Table8[[OrderID]:[DeliveryDays]],5,)</f>
        <v>3</v>
      </c>
    </row>
    <row r="1138" spans="1:19" x14ac:dyDescent="0.25">
      <c r="A1138" t="s">
        <v>3070</v>
      </c>
      <c r="B1138" t="s">
        <v>629</v>
      </c>
      <c r="C1138" t="s">
        <v>407</v>
      </c>
      <c r="D1138">
        <v>23</v>
      </c>
      <c r="E1138">
        <v>335.03</v>
      </c>
      <c r="F1138">
        <v>441.68</v>
      </c>
      <c r="G1138">
        <v>421.95</v>
      </c>
      <c r="H1138">
        <v>9704.85</v>
      </c>
      <c r="I1138">
        <v>7705.69</v>
      </c>
      <c r="J1138">
        <v>1999.16</v>
      </c>
      <c r="K1138">
        <v>0.20599999999999999</v>
      </c>
      <c r="L1138" t="str">
        <f>VLOOKUP(C:C,Products!A:B,2,)</f>
        <v>Product 115</v>
      </c>
      <c r="M1138" t="str">
        <f>VLOOKUP(C:C,Products!A:C,3,)</f>
        <v>Beverages</v>
      </c>
      <c r="N1138" t="str">
        <f>VLOOKUP(B:B,Orders!A:C,3,)</f>
        <v>WH-NRB-001</v>
      </c>
      <c r="O1138" s="10" t="str">
        <f>VLOOKUP(B:B,Orders!A:B,2,)</f>
        <v>CUST-000032</v>
      </c>
      <c r="P1138" s="10" t="str">
        <f>VLOOKUP(OrderDetails!O:O,Customers!A:B,2,)</f>
        <v>Customer 32</v>
      </c>
      <c r="Q1138" s="10" t="str">
        <f>VLOOKUP(O:O,Customers!A:C,3,)</f>
        <v>Mombasa</v>
      </c>
      <c r="R1138" s="10">
        <f>VLOOKUP(OrderDetails!C:C,Inventory!B:F,5,)</f>
        <v>147748.23000000001</v>
      </c>
      <c r="S1138" s="10">
        <f>VLOOKUP(OrderDetails!B:B,Table8[[OrderID]:[DeliveryDays]],5,)</f>
        <v>3</v>
      </c>
    </row>
    <row r="1139" spans="1:19" x14ac:dyDescent="0.25">
      <c r="A1139" t="s">
        <v>3071</v>
      </c>
      <c r="B1139" t="s">
        <v>487</v>
      </c>
      <c r="C1139" t="s">
        <v>247</v>
      </c>
      <c r="D1139">
        <v>18</v>
      </c>
      <c r="E1139">
        <v>484.53</v>
      </c>
      <c r="F1139">
        <v>772.81</v>
      </c>
      <c r="G1139">
        <v>827.43</v>
      </c>
      <c r="H1139">
        <v>14893.74</v>
      </c>
      <c r="I1139">
        <v>8721.5400000000009</v>
      </c>
      <c r="J1139">
        <v>6172.2</v>
      </c>
      <c r="K1139">
        <v>0.41439999999999999</v>
      </c>
      <c r="L1139" t="str">
        <f>VLOOKUP(C:C,Products!A:B,2,)</f>
        <v>Product 35</v>
      </c>
      <c r="M1139" t="str">
        <f>VLOOKUP(C:C,Products!A:C,3,)</f>
        <v>Dairy</v>
      </c>
      <c r="N1139" t="str">
        <f>VLOOKUP(B:B,Orders!A:C,3,)</f>
        <v>WH-NRB-001</v>
      </c>
      <c r="O1139" s="10" t="str">
        <f>VLOOKUP(B:B,Orders!A:B,2,)</f>
        <v>CUST-000046</v>
      </c>
      <c r="P1139" s="10" t="str">
        <f>VLOOKUP(OrderDetails!O:O,Customers!A:B,2,)</f>
        <v>Customer 46</v>
      </c>
      <c r="Q1139" s="10" t="str">
        <f>VLOOKUP(O:O,Customers!A:C,3,)</f>
        <v>Kisumu</v>
      </c>
      <c r="R1139" s="10">
        <f>VLOOKUP(OrderDetails!C:C,Inventory!B:F,5,)</f>
        <v>63957.96</v>
      </c>
      <c r="S1139" s="10">
        <f>VLOOKUP(OrderDetails!B:B,Table8[[OrderID]:[DeliveryDays]],5,)</f>
        <v>1</v>
      </c>
    </row>
    <row r="1140" spans="1:19" x14ac:dyDescent="0.25">
      <c r="A1140" t="s">
        <v>3072</v>
      </c>
      <c r="B1140" t="s">
        <v>1372</v>
      </c>
      <c r="C1140" t="s">
        <v>329</v>
      </c>
      <c r="D1140">
        <v>12</v>
      </c>
      <c r="E1140">
        <v>378.05</v>
      </c>
      <c r="F1140">
        <v>518.77</v>
      </c>
      <c r="G1140">
        <v>540.73</v>
      </c>
      <c r="H1140">
        <v>6488.76</v>
      </c>
      <c r="I1140">
        <v>4536.6000000000004</v>
      </c>
      <c r="J1140">
        <v>1952.16</v>
      </c>
      <c r="K1140">
        <v>0.3009</v>
      </c>
      <c r="L1140" t="str">
        <f>VLOOKUP(C:C,Products!A:B,2,)</f>
        <v>Product 76</v>
      </c>
      <c r="M1140" t="str">
        <f>VLOOKUP(C:C,Products!A:C,3,)</f>
        <v>Household</v>
      </c>
      <c r="N1140" t="str">
        <f>VLOOKUP(B:B,Orders!A:C,3,)</f>
        <v>WH-MSA-002</v>
      </c>
      <c r="O1140" s="10" t="str">
        <f>VLOOKUP(B:B,Orders!A:B,2,)</f>
        <v>CUST-000058</v>
      </c>
      <c r="P1140" s="10" t="str">
        <f>VLOOKUP(OrderDetails!O:O,Customers!A:B,2,)</f>
        <v>Customer 58</v>
      </c>
      <c r="Q1140" s="10" t="str">
        <f>VLOOKUP(O:O,Customers!A:C,3,)</f>
        <v>Mombasa</v>
      </c>
      <c r="R1140" s="10">
        <f>VLOOKUP(OrderDetails!C:C,Inventory!B:F,5,)</f>
        <v>161805.4</v>
      </c>
      <c r="S1140" s="10">
        <f>VLOOKUP(OrderDetails!B:B,Table8[[OrderID]:[DeliveryDays]],5,)</f>
        <v>1</v>
      </c>
    </row>
    <row r="1141" spans="1:19" x14ac:dyDescent="0.25">
      <c r="A1141" t="s">
        <v>3073</v>
      </c>
      <c r="B1141" t="s">
        <v>1389</v>
      </c>
      <c r="C1141" t="s">
        <v>365</v>
      </c>
      <c r="D1141">
        <v>42</v>
      </c>
      <c r="E1141">
        <v>302.57</v>
      </c>
      <c r="F1141">
        <v>401.96</v>
      </c>
      <c r="G1141">
        <v>387.94</v>
      </c>
      <c r="H1141">
        <v>16293.48</v>
      </c>
      <c r="I1141">
        <v>12707.94</v>
      </c>
      <c r="J1141">
        <v>3585.54</v>
      </c>
      <c r="K1141">
        <v>0.22009999999999999</v>
      </c>
      <c r="L1141" t="str">
        <f>VLOOKUP(C:C,Products!A:B,2,)</f>
        <v>Product 94</v>
      </c>
      <c r="M1141" t="str">
        <f>VLOOKUP(C:C,Products!A:C,3,)</f>
        <v>Frozen</v>
      </c>
      <c r="N1141" t="str">
        <f>VLOOKUP(B:B,Orders!A:C,3,)</f>
        <v>WH-NRB-001</v>
      </c>
      <c r="O1141" s="10" t="str">
        <f>VLOOKUP(B:B,Orders!A:B,2,)</f>
        <v>CUST-000053</v>
      </c>
      <c r="P1141" s="10" t="str">
        <f>VLOOKUP(OrderDetails!O:O,Customers!A:B,2,)</f>
        <v>Customer 53</v>
      </c>
      <c r="Q1141" s="10" t="str">
        <f>VLOOKUP(O:O,Customers!A:C,3,)</f>
        <v>Eldoret</v>
      </c>
      <c r="R1141" s="10">
        <f>VLOOKUP(OrderDetails!C:C,Inventory!B:F,5,)</f>
        <v>133433.37</v>
      </c>
      <c r="S1141" s="10">
        <f>VLOOKUP(OrderDetails!B:B,Table8[[OrderID]:[DeliveryDays]],5,)</f>
        <v>4</v>
      </c>
    </row>
    <row r="1142" spans="1:19" x14ac:dyDescent="0.25">
      <c r="A1142" t="s">
        <v>3074</v>
      </c>
      <c r="B1142" t="s">
        <v>1764</v>
      </c>
      <c r="C1142" t="s">
        <v>184</v>
      </c>
      <c r="D1142">
        <v>16</v>
      </c>
      <c r="E1142">
        <v>120.21</v>
      </c>
      <c r="F1142">
        <v>159.85</v>
      </c>
      <c r="G1142">
        <v>165.94</v>
      </c>
      <c r="H1142">
        <v>2655.04</v>
      </c>
      <c r="I1142">
        <v>1923.36</v>
      </c>
      <c r="J1142">
        <v>731.68</v>
      </c>
      <c r="K1142">
        <v>0.27560000000000001</v>
      </c>
      <c r="L1142" t="str">
        <f>VLOOKUP(C:C,Products!A:B,2,)</f>
        <v>Product 5</v>
      </c>
      <c r="M1142" t="str">
        <f>VLOOKUP(C:C,Products!A:C,3,)</f>
        <v>Frozen</v>
      </c>
      <c r="N1142" t="str">
        <f>VLOOKUP(B:B,Orders!A:C,3,)</f>
        <v>WH-MSA-002</v>
      </c>
      <c r="O1142" s="10" t="str">
        <f>VLOOKUP(B:B,Orders!A:B,2,)</f>
        <v>CUST-000005</v>
      </c>
      <c r="P1142" s="10" t="str">
        <f>VLOOKUP(OrderDetails!O:O,Customers!A:B,2,)</f>
        <v>Customer 5</v>
      </c>
      <c r="Q1142" s="10" t="str">
        <f>VLOOKUP(O:O,Customers!A:C,3,)</f>
        <v>Eldoret</v>
      </c>
      <c r="R1142" s="10">
        <f>VLOOKUP(OrderDetails!C:C,Inventory!B:F,5,)</f>
        <v>45439.38</v>
      </c>
      <c r="S1142" s="10">
        <f>VLOOKUP(OrderDetails!B:B,Table8[[OrderID]:[DeliveryDays]],5,)</f>
        <v>3</v>
      </c>
    </row>
    <row r="1143" spans="1:19" x14ac:dyDescent="0.25">
      <c r="A1143" t="s">
        <v>3075</v>
      </c>
      <c r="B1143" t="s">
        <v>1611</v>
      </c>
      <c r="C1143" t="s">
        <v>373</v>
      </c>
      <c r="D1143">
        <v>30</v>
      </c>
      <c r="E1143">
        <v>242.39</v>
      </c>
      <c r="F1143">
        <v>366.32</v>
      </c>
      <c r="G1143">
        <v>372.85</v>
      </c>
      <c r="H1143">
        <v>11185.5</v>
      </c>
      <c r="I1143">
        <v>7271.7</v>
      </c>
      <c r="J1143">
        <v>3913.8</v>
      </c>
      <c r="K1143">
        <v>0.34989999999999999</v>
      </c>
      <c r="L1143" t="str">
        <f>VLOOKUP(C:C,Products!A:B,2,)</f>
        <v>Product 98</v>
      </c>
      <c r="M1143" t="str">
        <f>VLOOKUP(C:C,Products!A:C,3,)</f>
        <v>Household</v>
      </c>
      <c r="N1143" t="str">
        <f>VLOOKUP(B:B,Orders!A:C,3,)</f>
        <v>WH-MSA-002</v>
      </c>
      <c r="O1143" s="10" t="str">
        <f>VLOOKUP(B:B,Orders!A:B,2,)</f>
        <v>CUST-000045</v>
      </c>
      <c r="P1143" s="10" t="str">
        <f>VLOOKUP(OrderDetails!O:O,Customers!A:B,2,)</f>
        <v>Customer 45</v>
      </c>
      <c r="Q1143" s="10" t="str">
        <f>VLOOKUP(O:O,Customers!A:C,3,)</f>
        <v>Mombasa</v>
      </c>
      <c r="R1143" s="10">
        <f>VLOOKUP(OrderDetails!C:C,Inventory!B:F,5,)</f>
        <v>16724.91</v>
      </c>
      <c r="S1143" s="10">
        <f>VLOOKUP(OrderDetails!B:B,Table8[[OrderID]:[DeliveryDays]],5,)</f>
        <v>3</v>
      </c>
    </row>
    <row r="1144" spans="1:19" x14ac:dyDescent="0.25">
      <c r="A1144" t="s">
        <v>3076</v>
      </c>
      <c r="B1144" t="s">
        <v>757</v>
      </c>
      <c r="C1144" t="s">
        <v>220</v>
      </c>
      <c r="D1144">
        <v>31</v>
      </c>
      <c r="E1144">
        <v>112.77</v>
      </c>
      <c r="F1144">
        <v>150.9</v>
      </c>
      <c r="G1144">
        <v>160.88999999999999</v>
      </c>
      <c r="H1144">
        <v>4987.59</v>
      </c>
      <c r="I1144">
        <v>3495.87</v>
      </c>
      <c r="J1144">
        <v>1491.72</v>
      </c>
      <c r="K1144">
        <v>0.29909999999999998</v>
      </c>
      <c r="L1144" t="str">
        <f>VLOOKUP(C:C,Products!A:B,2,)</f>
        <v>Product 22</v>
      </c>
      <c r="M1144" t="str">
        <f>VLOOKUP(C:C,Products!A:C,3,)</f>
        <v>Produce</v>
      </c>
      <c r="N1144" t="str">
        <f>VLOOKUP(B:B,Orders!A:C,3,)</f>
        <v>WH-NKR-004</v>
      </c>
      <c r="O1144" s="10" t="str">
        <f>VLOOKUP(B:B,Orders!A:B,2,)</f>
        <v>CUST-000018</v>
      </c>
      <c r="P1144" s="10" t="str">
        <f>VLOOKUP(OrderDetails!O:O,Customers!A:B,2,)</f>
        <v>Customer 18</v>
      </c>
      <c r="Q1144" s="10" t="str">
        <f>VLOOKUP(O:O,Customers!A:C,3,)</f>
        <v>Nakuru</v>
      </c>
      <c r="R1144" s="10">
        <f>VLOOKUP(OrderDetails!C:C,Inventory!B:F,5,)</f>
        <v>35409.78</v>
      </c>
      <c r="S1144" s="10">
        <f>VLOOKUP(OrderDetails!B:B,Table8[[OrderID]:[DeliveryDays]],5,)</f>
        <v>2</v>
      </c>
    </row>
    <row r="1145" spans="1:19" x14ac:dyDescent="0.25">
      <c r="A1145" t="s">
        <v>3077</v>
      </c>
      <c r="B1145" t="s">
        <v>764</v>
      </c>
      <c r="C1145" t="s">
        <v>383</v>
      </c>
      <c r="D1145">
        <v>33</v>
      </c>
      <c r="E1145">
        <v>191.46</v>
      </c>
      <c r="F1145">
        <v>245.6</v>
      </c>
      <c r="G1145">
        <v>241.02</v>
      </c>
      <c r="H1145">
        <v>7953.66</v>
      </c>
      <c r="I1145">
        <v>6318.18</v>
      </c>
      <c r="J1145">
        <v>1635.48</v>
      </c>
      <c r="K1145">
        <v>0.2056</v>
      </c>
      <c r="L1145" t="str">
        <f>VLOOKUP(C:C,Products!A:B,2,)</f>
        <v>Product 103</v>
      </c>
      <c r="M1145" t="str">
        <f>VLOOKUP(C:C,Products!A:C,3,)</f>
        <v>Dairy</v>
      </c>
      <c r="N1145" t="str">
        <f>VLOOKUP(B:B,Orders!A:C,3,)</f>
        <v>WH-NKR-004</v>
      </c>
      <c r="O1145" s="10" t="str">
        <f>VLOOKUP(B:B,Orders!A:B,2,)</f>
        <v>CUST-000052</v>
      </c>
      <c r="P1145" s="10" t="str">
        <f>VLOOKUP(OrderDetails!O:O,Customers!A:B,2,)</f>
        <v>Customer 52</v>
      </c>
      <c r="Q1145" s="10" t="str">
        <f>VLOOKUP(O:O,Customers!A:C,3,)</f>
        <v>Kisumu</v>
      </c>
      <c r="R1145" s="10">
        <f>VLOOKUP(OrderDetails!C:C,Inventory!B:F,5,)</f>
        <v>55140.480000000003</v>
      </c>
      <c r="S1145" s="10">
        <f>VLOOKUP(OrderDetails!B:B,Table8[[OrderID]:[DeliveryDays]],5,)</f>
        <v>2</v>
      </c>
    </row>
    <row r="1146" spans="1:19" x14ac:dyDescent="0.25">
      <c r="A1146" t="s">
        <v>3078</v>
      </c>
      <c r="B1146" t="s">
        <v>1754</v>
      </c>
      <c r="C1146" t="s">
        <v>331</v>
      </c>
      <c r="D1146">
        <v>19</v>
      </c>
      <c r="E1146">
        <v>397.07</v>
      </c>
      <c r="F1146">
        <v>597.23</v>
      </c>
      <c r="G1146">
        <v>607.96</v>
      </c>
      <c r="H1146">
        <v>11551.24</v>
      </c>
      <c r="I1146">
        <v>7544.33</v>
      </c>
      <c r="J1146">
        <v>4006.91</v>
      </c>
      <c r="K1146">
        <v>0.34689999999999999</v>
      </c>
      <c r="L1146" t="str">
        <f>VLOOKUP(C:C,Products!A:B,2,)</f>
        <v>Product 77</v>
      </c>
      <c r="M1146" t="str">
        <f>VLOOKUP(C:C,Products!A:C,3,)</f>
        <v>Household</v>
      </c>
      <c r="N1146" t="str">
        <f>VLOOKUP(B:B,Orders!A:C,3,)</f>
        <v>WH-MSA-002</v>
      </c>
      <c r="O1146" s="10" t="str">
        <f>VLOOKUP(B:B,Orders!A:B,2,)</f>
        <v>CUST-000038</v>
      </c>
      <c r="P1146" s="10" t="str">
        <f>VLOOKUP(OrderDetails!O:O,Customers!A:B,2,)</f>
        <v>Customer 38</v>
      </c>
      <c r="Q1146" s="10" t="str">
        <f>VLOOKUP(O:O,Customers!A:C,3,)</f>
        <v>Nakuru</v>
      </c>
      <c r="R1146" s="10">
        <f>VLOOKUP(OrderDetails!C:C,Inventory!B:F,5,)</f>
        <v>153269.01999999999</v>
      </c>
      <c r="S1146" s="10">
        <f>VLOOKUP(OrderDetails!B:B,Table8[[OrderID]:[DeliveryDays]],5,)</f>
        <v>2</v>
      </c>
    </row>
    <row r="1147" spans="1:19" x14ac:dyDescent="0.25">
      <c r="A1147" t="s">
        <v>3079</v>
      </c>
      <c r="B1147" t="s">
        <v>1788</v>
      </c>
      <c r="C1147" t="s">
        <v>291</v>
      </c>
      <c r="D1147">
        <v>5</v>
      </c>
      <c r="E1147">
        <v>89.82</v>
      </c>
      <c r="F1147">
        <v>134</v>
      </c>
      <c r="G1147">
        <v>130.44</v>
      </c>
      <c r="H1147">
        <v>652.20000000000005</v>
      </c>
      <c r="I1147">
        <v>449.1</v>
      </c>
      <c r="J1147">
        <v>203.1</v>
      </c>
      <c r="K1147">
        <v>0.31140000000000001</v>
      </c>
      <c r="L1147" t="str">
        <f>VLOOKUP(C:C,Products!A:B,2,)</f>
        <v>Product 57</v>
      </c>
      <c r="M1147" t="str">
        <f>VLOOKUP(C:C,Products!A:C,3,)</f>
        <v>Household</v>
      </c>
      <c r="N1147" t="str">
        <f>VLOOKUP(B:B,Orders!A:C,3,)</f>
        <v>WH-NKR-004</v>
      </c>
      <c r="O1147" s="10" t="str">
        <f>VLOOKUP(B:B,Orders!A:B,2,)</f>
        <v>CUST-000069</v>
      </c>
      <c r="P1147" s="10" t="str">
        <f>VLOOKUP(OrderDetails!O:O,Customers!A:B,2,)</f>
        <v>Customer 69</v>
      </c>
      <c r="Q1147" s="10" t="str">
        <f>VLOOKUP(O:O,Customers!A:C,3,)</f>
        <v>Nairobi</v>
      </c>
      <c r="R1147" s="10">
        <f>VLOOKUP(OrderDetails!C:C,Inventory!B:F,5,)</f>
        <v>9431.1</v>
      </c>
      <c r="S1147" s="10">
        <f>VLOOKUP(OrderDetails!B:B,Table8[[OrderID]:[DeliveryDays]],5,)</f>
        <v>6</v>
      </c>
    </row>
    <row r="1148" spans="1:19" x14ac:dyDescent="0.25">
      <c r="A1148" t="s">
        <v>3080</v>
      </c>
      <c r="B1148" t="s">
        <v>1065</v>
      </c>
      <c r="C1148" t="s">
        <v>271</v>
      </c>
      <c r="D1148">
        <v>47</v>
      </c>
      <c r="E1148">
        <v>190.27</v>
      </c>
      <c r="F1148">
        <v>259.2</v>
      </c>
      <c r="G1148">
        <v>283.47000000000003</v>
      </c>
      <c r="H1148">
        <v>13323.09</v>
      </c>
      <c r="I1148">
        <v>8942.69</v>
      </c>
      <c r="J1148">
        <v>4380.3999999999996</v>
      </c>
      <c r="K1148">
        <v>0.32879999999999998</v>
      </c>
      <c r="L1148" t="str">
        <f>VLOOKUP(C:C,Products!A:B,2,)</f>
        <v>Product 47</v>
      </c>
      <c r="M1148" t="str">
        <f>VLOOKUP(C:C,Products!A:C,3,)</f>
        <v>Beverages</v>
      </c>
      <c r="N1148" t="str">
        <f>VLOOKUP(B:B,Orders!A:C,3,)</f>
        <v>WH-MSA-002</v>
      </c>
      <c r="O1148" s="10" t="str">
        <f>VLOOKUP(B:B,Orders!A:B,2,)</f>
        <v>CUST-000054</v>
      </c>
      <c r="P1148" s="10" t="str">
        <f>VLOOKUP(OrderDetails!O:O,Customers!A:B,2,)</f>
        <v>Customer 54</v>
      </c>
      <c r="Q1148" s="10" t="str">
        <f>VLOOKUP(O:O,Customers!A:C,3,)</f>
        <v>Nakuru</v>
      </c>
      <c r="R1148" s="10">
        <f>VLOOKUP(OrderDetails!C:C,Inventory!B:F,5,)</f>
        <v>79723.13</v>
      </c>
      <c r="S1148" s="10">
        <f>VLOOKUP(OrderDetails!B:B,Table8[[OrderID]:[DeliveryDays]],5,)</f>
        <v>5</v>
      </c>
    </row>
    <row r="1149" spans="1:19" x14ac:dyDescent="0.25">
      <c r="A1149" t="s">
        <v>3081</v>
      </c>
      <c r="B1149" t="s">
        <v>701</v>
      </c>
      <c r="C1149" t="s">
        <v>285</v>
      </c>
      <c r="D1149">
        <v>32</v>
      </c>
      <c r="E1149">
        <v>452.67</v>
      </c>
      <c r="F1149">
        <v>601.72</v>
      </c>
      <c r="G1149">
        <v>641.91999999999996</v>
      </c>
      <c r="H1149">
        <v>20541.439999999999</v>
      </c>
      <c r="I1149">
        <v>14485.44</v>
      </c>
      <c r="J1149">
        <v>6056</v>
      </c>
      <c r="K1149">
        <v>0.29480000000000001</v>
      </c>
      <c r="L1149" t="str">
        <f>VLOOKUP(C:C,Products!A:B,2,)</f>
        <v>Product 54</v>
      </c>
      <c r="M1149" t="str">
        <f>VLOOKUP(C:C,Products!A:C,3,)</f>
        <v>Snacks</v>
      </c>
      <c r="N1149" t="str">
        <f>VLOOKUP(B:B,Orders!A:C,3,)</f>
        <v>WH-NKR-004</v>
      </c>
      <c r="O1149" s="10" t="str">
        <f>VLOOKUP(B:B,Orders!A:B,2,)</f>
        <v>CUST-000061</v>
      </c>
      <c r="P1149" s="10" t="str">
        <f>VLOOKUP(OrderDetails!O:O,Customers!A:B,2,)</f>
        <v>Customer 61</v>
      </c>
      <c r="Q1149" s="10" t="str">
        <f>VLOOKUP(O:O,Customers!A:C,3,)</f>
        <v>Eldoret</v>
      </c>
      <c r="R1149" s="10">
        <f>VLOOKUP(OrderDetails!C:C,Inventory!B:F,5,)</f>
        <v>218639.61</v>
      </c>
      <c r="S1149" s="10">
        <f>VLOOKUP(OrderDetails!B:B,Table8[[OrderID]:[DeliveryDays]],5,)</f>
        <v>2</v>
      </c>
    </row>
    <row r="1150" spans="1:19" x14ac:dyDescent="0.25">
      <c r="A1150" t="s">
        <v>3082</v>
      </c>
      <c r="B1150" t="s">
        <v>1614</v>
      </c>
      <c r="C1150" t="s">
        <v>179</v>
      </c>
      <c r="D1150">
        <v>7</v>
      </c>
      <c r="E1150">
        <v>379.4</v>
      </c>
      <c r="F1150">
        <v>516.48</v>
      </c>
      <c r="G1150">
        <v>547.73</v>
      </c>
      <c r="H1150">
        <v>3834.11</v>
      </c>
      <c r="I1150">
        <v>2655.8</v>
      </c>
      <c r="J1150">
        <v>1178.31</v>
      </c>
      <c r="K1150">
        <v>0.30730000000000002</v>
      </c>
      <c r="L1150" t="str">
        <f>VLOOKUP(C:C,Products!A:B,2,)</f>
        <v>Product 3</v>
      </c>
      <c r="M1150" t="str">
        <f>VLOOKUP(C:C,Products!A:C,3,)</f>
        <v>Frozen</v>
      </c>
      <c r="N1150" t="str">
        <f>VLOOKUP(B:B,Orders!A:C,3,)</f>
        <v>WH-NRB-001</v>
      </c>
      <c r="O1150" s="10" t="str">
        <f>VLOOKUP(B:B,Orders!A:B,2,)</f>
        <v>CUST-000045</v>
      </c>
      <c r="P1150" s="10" t="str">
        <f>VLOOKUP(OrderDetails!O:O,Customers!A:B,2,)</f>
        <v>Customer 45</v>
      </c>
      <c r="Q1150" s="10" t="str">
        <f>VLOOKUP(O:O,Customers!A:C,3,)</f>
        <v>Mombasa</v>
      </c>
      <c r="R1150" s="10">
        <f>VLOOKUP(OrderDetails!C:C,Inventory!B:F,5,)</f>
        <v>53874.8</v>
      </c>
      <c r="S1150" s="10">
        <f>VLOOKUP(OrderDetails!B:B,Table8[[OrderID]:[DeliveryDays]],5,)</f>
        <v>4</v>
      </c>
    </row>
    <row r="1151" spans="1:19" x14ac:dyDescent="0.25">
      <c r="A1151" t="s">
        <v>3083</v>
      </c>
      <c r="B1151" t="s">
        <v>1893</v>
      </c>
      <c r="C1151" t="s">
        <v>283</v>
      </c>
      <c r="D1151">
        <v>22</v>
      </c>
      <c r="E1151">
        <v>472.77</v>
      </c>
      <c r="F1151">
        <v>675.7</v>
      </c>
      <c r="G1151">
        <v>711.87</v>
      </c>
      <c r="H1151">
        <v>15661.14</v>
      </c>
      <c r="I1151">
        <v>10400.94</v>
      </c>
      <c r="J1151">
        <v>5260.2</v>
      </c>
      <c r="K1151">
        <v>0.33589999999999998</v>
      </c>
      <c r="L1151" t="str">
        <f>VLOOKUP(C:C,Products!A:B,2,)</f>
        <v>Product 53</v>
      </c>
      <c r="M1151" t="str">
        <f>VLOOKUP(C:C,Products!A:C,3,)</f>
        <v>Frozen</v>
      </c>
      <c r="N1151" t="str">
        <f>VLOOKUP(B:B,Orders!A:C,3,)</f>
        <v>WH-KSM-003</v>
      </c>
      <c r="O1151" s="10" t="str">
        <f>VLOOKUP(B:B,Orders!A:B,2,)</f>
        <v>CUST-000042</v>
      </c>
      <c r="P1151" s="10" t="str">
        <f>VLOOKUP(OrderDetails!O:O,Customers!A:B,2,)</f>
        <v>Customer 42</v>
      </c>
      <c r="Q1151" s="10" t="str">
        <f>VLOOKUP(O:O,Customers!A:C,3,)</f>
        <v>Kisumu</v>
      </c>
      <c r="R1151" s="10">
        <f>VLOOKUP(OrderDetails!C:C,Inventory!B:F,5,)</f>
        <v>111100.95</v>
      </c>
      <c r="S1151" s="10">
        <f>VLOOKUP(OrderDetails!B:B,Table8[[OrderID]:[DeliveryDays]],5,)</f>
        <v>6</v>
      </c>
    </row>
    <row r="1152" spans="1:19" x14ac:dyDescent="0.25">
      <c r="A1152" t="s">
        <v>3084</v>
      </c>
      <c r="B1152" t="s">
        <v>745</v>
      </c>
      <c r="C1152" t="s">
        <v>345</v>
      </c>
      <c r="D1152">
        <v>38</v>
      </c>
      <c r="E1152">
        <v>78.599999999999994</v>
      </c>
      <c r="F1152">
        <v>122.97</v>
      </c>
      <c r="G1152">
        <v>124.63</v>
      </c>
      <c r="H1152">
        <v>4735.9399999999996</v>
      </c>
      <c r="I1152">
        <v>2986.8</v>
      </c>
      <c r="J1152">
        <v>1749.14</v>
      </c>
      <c r="K1152">
        <v>0.36930000000000002</v>
      </c>
      <c r="L1152" t="str">
        <f>VLOOKUP(C:C,Products!A:B,2,)</f>
        <v>Product 84</v>
      </c>
      <c r="M1152" t="str">
        <f>VLOOKUP(C:C,Products!A:C,3,)</f>
        <v>Snacks</v>
      </c>
      <c r="N1152" t="str">
        <f>VLOOKUP(B:B,Orders!A:C,3,)</f>
        <v>WH-NRB-001</v>
      </c>
      <c r="O1152" s="10" t="str">
        <f>VLOOKUP(B:B,Orders!A:B,2,)</f>
        <v>CUST-000074</v>
      </c>
      <c r="P1152" s="10" t="str">
        <f>VLOOKUP(OrderDetails!O:O,Customers!A:B,2,)</f>
        <v>Customer 74</v>
      </c>
      <c r="Q1152" s="10" t="str">
        <f>VLOOKUP(O:O,Customers!A:C,3,)</f>
        <v>Mombasa</v>
      </c>
      <c r="R1152" s="10">
        <f>VLOOKUP(OrderDetails!C:C,Inventory!B:F,5,)</f>
        <v>7074</v>
      </c>
      <c r="S1152" s="10">
        <f>VLOOKUP(OrderDetails!B:B,Table8[[OrderID]:[DeliveryDays]],5,)</f>
        <v>5</v>
      </c>
    </row>
    <row r="1153" spans="1:19" x14ac:dyDescent="0.25">
      <c r="A1153" t="s">
        <v>3085</v>
      </c>
      <c r="B1153" t="s">
        <v>1015</v>
      </c>
      <c r="C1153" t="s">
        <v>239</v>
      </c>
      <c r="D1153">
        <v>36</v>
      </c>
      <c r="E1153">
        <v>323.39999999999998</v>
      </c>
      <c r="F1153">
        <v>507.06</v>
      </c>
      <c r="G1153">
        <v>551.92999999999995</v>
      </c>
      <c r="H1153">
        <v>19869.48</v>
      </c>
      <c r="I1153">
        <v>11642.4</v>
      </c>
      <c r="J1153">
        <v>8227.08</v>
      </c>
      <c r="K1153">
        <v>0.41410000000000002</v>
      </c>
      <c r="L1153" t="str">
        <f>VLOOKUP(C:C,Products!A:B,2,)</f>
        <v>Product 31</v>
      </c>
      <c r="M1153" t="str">
        <f>VLOOKUP(C:C,Products!A:C,3,)</f>
        <v>Household</v>
      </c>
      <c r="N1153" t="str">
        <f>VLOOKUP(B:B,Orders!A:C,3,)</f>
        <v>WH-KSM-003</v>
      </c>
      <c r="O1153" s="10" t="str">
        <f>VLOOKUP(B:B,Orders!A:B,2,)</f>
        <v>CUST-000049</v>
      </c>
      <c r="P1153" s="10" t="str">
        <f>VLOOKUP(OrderDetails!O:O,Customers!A:B,2,)</f>
        <v>Customer 49</v>
      </c>
      <c r="Q1153" s="10" t="str">
        <f>VLOOKUP(O:O,Customers!A:C,3,)</f>
        <v>Nairobi</v>
      </c>
      <c r="R1153" s="10">
        <f>VLOOKUP(OrderDetails!C:C,Inventory!B:F,5,)</f>
        <v>78909.600000000006</v>
      </c>
      <c r="S1153" s="10">
        <f>VLOOKUP(OrderDetails!B:B,Table8[[OrderID]:[DeliveryDays]],5,)</f>
        <v>2</v>
      </c>
    </row>
    <row r="1154" spans="1:19" x14ac:dyDescent="0.25">
      <c r="A1154" t="s">
        <v>3086</v>
      </c>
      <c r="B1154" t="s">
        <v>930</v>
      </c>
      <c r="C1154" t="s">
        <v>315</v>
      </c>
      <c r="D1154">
        <v>33</v>
      </c>
      <c r="E1154">
        <v>83.55</v>
      </c>
      <c r="F1154">
        <v>119.93</v>
      </c>
      <c r="G1154">
        <v>115.25</v>
      </c>
      <c r="H1154">
        <v>3803.25</v>
      </c>
      <c r="I1154">
        <v>2757.15</v>
      </c>
      <c r="J1154">
        <v>1046.0999999999999</v>
      </c>
      <c r="K1154">
        <v>0.27510000000000001</v>
      </c>
      <c r="L1154" t="str">
        <f>VLOOKUP(C:C,Products!A:B,2,)</f>
        <v>Product 69</v>
      </c>
      <c r="M1154" t="str">
        <f>VLOOKUP(C:C,Products!A:C,3,)</f>
        <v>Household</v>
      </c>
      <c r="N1154" t="str">
        <f>VLOOKUP(B:B,Orders!A:C,3,)</f>
        <v>WH-NRB-001</v>
      </c>
      <c r="O1154" s="10" t="str">
        <f>VLOOKUP(B:B,Orders!A:B,2,)</f>
        <v>CUST-000076</v>
      </c>
      <c r="P1154" s="10" t="str">
        <f>VLOOKUP(OrderDetails!O:O,Customers!A:B,2,)</f>
        <v>Customer 76</v>
      </c>
      <c r="Q1154" s="10" t="str">
        <f>VLOOKUP(O:O,Customers!A:C,3,)</f>
        <v>Kisumu</v>
      </c>
      <c r="R1154" s="10">
        <f>VLOOKUP(OrderDetails!C:C,Inventory!B:F,5,)</f>
        <v>24730.799999999999</v>
      </c>
      <c r="S1154" s="10">
        <f>VLOOKUP(OrderDetails!B:B,Table8[[OrderID]:[DeliveryDays]],5,)</f>
        <v>3</v>
      </c>
    </row>
    <row r="1155" spans="1:19" x14ac:dyDescent="0.25">
      <c r="A1155" t="s">
        <v>3087</v>
      </c>
      <c r="B1155" t="s">
        <v>813</v>
      </c>
      <c r="C1155" t="s">
        <v>353</v>
      </c>
      <c r="D1155">
        <v>29</v>
      </c>
      <c r="E1155">
        <v>336.9</v>
      </c>
      <c r="F1155">
        <v>499.36</v>
      </c>
      <c r="G1155">
        <v>534.55999999999995</v>
      </c>
      <c r="H1155">
        <v>15502.24</v>
      </c>
      <c r="I1155">
        <v>9770.1</v>
      </c>
      <c r="J1155">
        <v>5732.14</v>
      </c>
      <c r="K1155">
        <v>0.36980000000000002</v>
      </c>
      <c r="L1155" t="str">
        <f>VLOOKUP(C:C,Products!A:B,2,)</f>
        <v>Product 88</v>
      </c>
      <c r="M1155" t="str">
        <f>VLOOKUP(C:C,Products!A:C,3,)</f>
        <v>Household</v>
      </c>
      <c r="N1155" t="str">
        <f>VLOOKUP(B:B,Orders!A:C,3,)</f>
        <v>WH-KSM-003</v>
      </c>
      <c r="O1155" s="10" t="str">
        <f>VLOOKUP(B:B,Orders!A:B,2,)</f>
        <v>CUST-000047</v>
      </c>
      <c r="P1155" s="10" t="str">
        <f>VLOOKUP(OrderDetails!O:O,Customers!A:B,2,)</f>
        <v>Customer 47</v>
      </c>
      <c r="Q1155" s="10" t="str">
        <f>VLOOKUP(O:O,Customers!A:C,3,)</f>
        <v>Nakuru</v>
      </c>
      <c r="R1155" s="10">
        <f>VLOOKUP(OrderDetails!C:C,Inventory!B:F,5,)</f>
        <v>34700.699999999997</v>
      </c>
      <c r="S1155" s="10">
        <f>VLOOKUP(OrderDetails!B:B,Table8[[OrderID]:[DeliveryDays]],5,)</f>
        <v>4</v>
      </c>
    </row>
    <row r="1156" spans="1:19" x14ac:dyDescent="0.25">
      <c r="A1156" t="s">
        <v>3088</v>
      </c>
      <c r="B1156" t="s">
        <v>1296</v>
      </c>
      <c r="C1156" t="s">
        <v>385</v>
      </c>
      <c r="D1156">
        <v>30</v>
      </c>
      <c r="E1156">
        <v>278.86</v>
      </c>
      <c r="F1156">
        <v>384.46</v>
      </c>
      <c r="G1156">
        <v>377.65</v>
      </c>
      <c r="H1156">
        <v>11329.5</v>
      </c>
      <c r="I1156">
        <v>8365.7999999999993</v>
      </c>
      <c r="J1156">
        <v>2963.7</v>
      </c>
      <c r="K1156">
        <v>0.2616</v>
      </c>
      <c r="L1156" t="str">
        <f>VLOOKUP(C:C,Products!A:B,2,)</f>
        <v>Product 104</v>
      </c>
      <c r="M1156" t="str">
        <f>VLOOKUP(C:C,Products!A:C,3,)</f>
        <v>Dairy</v>
      </c>
      <c r="N1156" t="str">
        <f>VLOOKUP(B:B,Orders!A:C,3,)</f>
        <v>WH-KSM-003</v>
      </c>
      <c r="O1156" s="10" t="str">
        <f>VLOOKUP(B:B,Orders!A:B,2,)</f>
        <v>CUST-000037</v>
      </c>
      <c r="P1156" s="10" t="str">
        <f>VLOOKUP(OrderDetails!O:O,Customers!A:B,2,)</f>
        <v>Customer 37</v>
      </c>
      <c r="Q1156" s="10" t="str">
        <f>VLOOKUP(O:O,Customers!A:C,3,)</f>
        <v>Eldoret</v>
      </c>
      <c r="R1156" s="10">
        <f>VLOOKUP(OrderDetails!C:C,Inventory!B:F,5,)</f>
        <v>92302.66</v>
      </c>
      <c r="S1156" s="10">
        <f>VLOOKUP(OrderDetails!B:B,Table8[[OrderID]:[DeliveryDays]],5,)</f>
        <v>2</v>
      </c>
    </row>
    <row r="1157" spans="1:19" x14ac:dyDescent="0.25">
      <c r="A1157" t="s">
        <v>3089</v>
      </c>
      <c r="B1157" t="s">
        <v>1259</v>
      </c>
      <c r="C1157" t="s">
        <v>413</v>
      </c>
      <c r="D1157">
        <v>43</v>
      </c>
      <c r="E1157">
        <v>133.96</v>
      </c>
      <c r="F1157">
        <v>168.59</v>
      </c>
      <c r="G1157">
        <v>168.35</v>
      </c>
      <c r="H1157">
        <v>7239.05</v>
      </c>
      <c r="I1157">
        <v>5760.28</v>
      </c>
      <c r="J1157">
        <v>1478.77</v>
      </c>
      <c r="K1157">
        <v>0.20430000000000001</v>
      </c>
      <c r="L1157" t="str">
        <f>VLOOKUP(C:C,Products!A:B,2,)</f>
        <v>Product 118</v>
      </c>
      <c r="M1157" t="str">
        <f>VLOOKUP(C:C,Products!A:C,3,)</f>
        <v>Household</v>
      </c>
      <c r="N1157" t="str">
        <f>VLOOKUP(B:B,Orders!A:C,3,)</f>
        <v>WH-NKR-004</v>
      </c>
      <c r="O1157" s="10" t="str">
        <f>VLOOKUP(B:B,Orders!A:B,2,)</f>
        <v>CUST-000013</v>
      </c>
      <c r="P1157" s="10" t="str">
        <f>VLOOKUP(OrderDetails!O:O,Customers!A:B,2,)</f>
        <v>Customer 13</v>
      </c>
      <c r="Q1157" s="10" t="str">
        <f>VLOOKUP(O:O,Customers!A:C,3,)</f>
        <v>Nakuru</v>
      </c>
      <c r="R1157" s="10">
        <f>VLOOKUP(OrderDetails!C:C,Inventory!B:F,5,)</f>
        <v>48091.64</v>
      </c>
      <c r="S1157" s="10">
        <f>VLOOKUP(OrderDetails!B:B,Table8[[OrderID]:[DeliveryDays]],5,)</f>
        <v>1</v>
      </c>
    </row>
    <row r="1158" spans="1:19" x14ac:dyDescent="0.25">
      <c r="A1158" t="s">
        <v>3090</v>
      </c>
      <c r="B1158" t="s">
        <v>1441</v>
      </c>
      <c r="C1158" t="s">
        <v>243</v>
      </c>
      <c r="D1158">
        <v>12</v>
      </c>
      <c r="E1158">
        <v>79.27</v>
      </c>
      <c r="F1158">
        <v>103.11</v>
      </c>
      <c r="G1158">
        <v>105.99</v>
      </c>
      <c r="H1158">
        <v>1271.8800000000001</v>
      </c>
      <c r="I1158">
        <v>951.24</v>
      </c>
      <c r="J1158">
        <v>320.64</v>
      </c>
      <c r="K1158">
        <v>0.25209999999999999</v>
      </c>
      <c r="L1158" t="str">
        <f>VLOOKUP(C:C,Products!A:B,2,)</f>
        <v>Product 33</v>
      </c>
      <c r="M1158" t="str">
        <f>VLOOKUP(C:C,Products!A:C,3,)</f>
        <v>Produce</v>
      </c>
      <c r="N1158" t="str">
        <f>VLOOKUP(B:B,Orders!A:C,3,)</f>
        <v>WH-KSM-003</v>
      </c>
      <c r="O1158" s="10" t="str">
        <f>VLOOKUP(B:B,Orders!A:B,2,)</f>
        <v>CUST-000022</v>
      </c>
      <c r="P1158" s="10" t="str">
        <f>VLOOKUP(OrderDetails!O:O,Customers!A:B,2,)</f>
        <v>Customer 22</v>
      </c>
      <c r="Q1158" s="10" t="str">
        <f>VLOOKUP(O:O,Customers!A:C,3,)</f>
        <v>Nakuru</v>
      </c>
      <c r="R1158" s="10">
        <f>VLOOKUP(OrderDetails!C:C,Inventory!B:F,5,)</f>
        <v>6817.22</v>
      </c>
      <c r="S1158" s="10">
        <f>VLOOKUP(OrderDetails!B:B,Table8[[OrderID]:[DeliveryDays]],5,)</f>
        <v>6</v>
      </c>
    </row>
    <row r="1159" spans="1:19" x14ac:dyDescent="0.25">
      <c r="A1159" t="s">
        <v>3091</v>
      </c>
      <c r="B1159" t="s">
        <v>1029</v>
      </c>
      <c r="C1159" t="s">
        <v>321</v>
      </c>
      <c r="D1159">
        <v>23</v>
      </c>
      <c r="E1159">
        <v>139.41999999999999</v>
      </c>
      <c r="F1159">
        <v>218.06</v>
      </c>
      <c r="G1159">
        <v>232.76</v>
      </c>
      <c r="H1159">
        <v>5353.48</v>
      </c>
      <c r="I1159">
        <v>3206.66</v>
      </c>
      <c r="J1159">
        <v>2146.8200000000002</v>
      </c>
      <c r="K1159">
        <v>0.40100000000000002</v>
      </c>
      <c r="L1159" t="str">
        <f>VLOOKUP(C:C,Products!A:B,2,)</f>
        <v>Product 72</v>
      </c>
      <c r="M1159" t="str">
        <f>VLOOKUP(C:C,Products!A:C,3,)</f>
        <v>Household</v>
      </c>
      <c r="N1159" t="str">
        <f>VLOOKUP(B:B,Orders!A:C,3,)</f>
        <v>WH-MSA-002</v>
      </c>
      <c r="O1159" s="10" t="str">
        <f>VLOOKUP(B:B,Orders!A:B,2,)</f>
        <v>CUST-000030</v>
      </c>
      <c r="P1159" s="10" t="str">
        <f>VLOOKUP(OrderDetails!O:O,Customers!A:B,2,)</f>
        <v>Customer 30</v>
      </c>
      <c r="Q1159" s="10" t="str">
        <f>VLOOKUP(O:O,Customers!A:C,3,)</f>
        <v>Nakuru</v>
      </c>
      <c r="R1159" s="10">
        <f>VLOOKUP(OrderDetails!C:C,Inventory!B:F,5,)</f>
        <v>45032.66</v>
      </c>
      <c r="S1159" s="10">
        <f>VLOOKUP(OrderDetails!B:B,Table8[[OrderID]:[DeliveryDays]],5,)</f>
        <v>1</v>
      </c>
    </row>
    <row r="1160" spans="1:19" x14ac:dyDescent="0.25">
      <c r="A1160" t="s">
        <v>3092</v>
      </c>
      <c r="B1160" t="s">
        <v>1117</v>
      </c>
      <c r="C1160" t="s">
        <v>353</v>
      </c>
      <c r="D1160">
        <v>46</v>
      </c>
      <c r="E1160">
        <v>336.9</v>
      </c>
      <c r="F1160">
        <v>499.36</v>
      </c>
      <c r="G1160">
        <v>537.20000000000005</v>
      </c>
      <c r="H1160">
        <v>24711.200000000001</v>
      </c>
      <c r="I1160">
        <v>15497.4</v>
      </c>
      <c r="J1160">
        <v>9213.7999999999993</v>
      </c>
      <c r="K1160">
        <v>0.37290000000000001</v>
      </c>
      <c r="L1160" t="str">
        <f>VLOOKUP(C:C,Products!A:B,2,)</f>
        <v>Product 88</v>
      </c>
      <c r="M1160" t="str">
        <f>VLOOKUP(C:C,Products!A:C,3,)</f>
        <v>Household</v>
      </c>
      <c r="N1160" t="str">
        <f>VLOOKUP(B:B,Orders!A:C,3,)</f>
        <v>WH-KSM-003</v>
      </c>
      <c r="O1160" s="10" t="str">
        <f>VLOOKUP(B:B,Orders!A:B,2,)</f>
        <v>CUST-000022</v>
      </c>
      <c r="P1160" s="10" t="str">
        <f>VLOOKUP(OrderDetails!O:O,Customers!A:B,2,)</f>
        <v>Customer 22</v>
      </c>
      <c r="Q1160" s="10" t="str">
        <f>VLOOKUP(O:O,Customers!A:C,3,)</f>
        <v>Nakuru</v>
      </c>
      <c r="R1160" s="10">
        <f>VLOOKUP(OrderDetails!C:C,Inventory!B:F,5,)</f>
        <v>34700.699999999997</v>
      </c>
      <c r="S1160" s="10">
        <f>VLOOKUP(OrderDetails!B:B,Table8[[OrderID]:[DeliveryDays]],5,)</f>
        <v>5</v>
      </c>
    </row>
    <row r="1161" spans="1:19" x14ac:dyDescent="0.25">
      <c r="A1161" t="s">
        <v>3093</v>
      </c>
      <c r="B1161" t="s">
        <v>920</v>
      </c>
      <c r="C1161" t="s">
        <v>277</v>
      </c>
      <c r="D1161">
        <v>26</v>
      </c>
      <c r="E1161">
        <v>133.18</v>
      </c>
      <c r="F1161">
        <v>194.02</v>
      </c>
      <c r="G1161">
        <v>201.31</v>
      </c>
      <c r="H1161">
        <v>5234.0600000000004</v>
      </c>
      <c r="I1161">
        <v>3462.68</v>
      </c>
      <c r="J1161">
        <v>1771.38</v>
      </c>
      <c r="K1161">
        <v>0.33839999999999998</v>
      </c>
      <c r="L1161" t="str">
        <f>VLOOKUP(C:C,Products!A:B,2,)</f>
        <v>Product 50</v>
      </c>
      <c r="M1161" t="str">
        <f>VLOOKUP(C:C,Products!A:C,3,)</f>
        <v>Dairy</v>
      </c>
      <c r="N1161" t="str">
        <f>VLOOKUP(B:B,Orders!A:C,3,)</f>
        <v>WH-MSA-002</v>
      </c>
      <c r="O1161" s="10" t="str">
        <f>VLOOKUP(B:B,Orders!A:B,2,)</f>
        <v>CUST-000047</v>
      </c>
      <c r="P1161" s="10" t="str">
        <f>VLOOKUP(OrderDetails!O:O,Customers!A:B,2,)</f>
        <v>Customer 47</v>
      </c>
      <c r="Q1161" s="10" t="str">
        <f>VLOOKUP(O:O,Customers!A:C,3,)</f>
        <v>Nakuru</v>
      </c>
      <c r="R1161" s="10">
        <f>VLOOKUP(OrderDetails!C:C,Inventory!B:F,5,)</f>
        <v>29033.24</v>
      </c>
      <c r="S1161" s="10">
        <f>VLOOKUP(OrderDetails!B:B,Table8[[OrderID]:[DeliveryDays]],5,)</f>
        <v>5</v>
      </c>
    </row>
    <row r="1162" spans="1:19" x14ac:dyDescent="0.25">
      <c r="A1162" t="s">
        <v>3094</v>
      </c>
      <c r="B1162" t="s">
        <v>916</v>
      </c>
      <c r="C1162" t="s">
        <v>345</v>
      </c>
      <c r="D1162">
        <v>33</v>
      </c>
      <c r="E1162">
        <v>78.599999999999994</v>
      </c>
      <c r="F1162">
        <v>122.97</v>
      </c>
      <c r="G1162">
        <v>124.26</v>
      </c>
      <c r="H1162">
        <v>4100.58</v>
      </c>
      <c r="I1162">
        <v>2593.8000000000002</v>
      </c>
      <c r="J1162">
        <v>1506.78</v>
      </c>
      <c r="K1162">
        <v>0.36749999999999999</v>
      </c>
      <c r="L1162" t="str">
        <f>VLOOKUP(C:C,Products!A:B,2,)</f>
        <v>Product 84</v>
      </c>
      <c r="M1162" t="str">
        <f>VLOOKUP(C:C,Products!A:C,3,)</f>
        <v>Snacks</v>
      </c>
      <c r="N1162" t="str">
        <f>VLOOKUP(B:B,Orders!A:C,3,)</f>
        <v>WH-NKR-004</v>
      </c>
      <c r="O1162" s="10" t="str">
        <f>VLOOKUP(B:B,Orders!A:B,2,)</f>
        <v>CUST-000074</v>
      </c>
      <c r="P1162" s="10" t="str">
        <f>VLOOKUP(OrderDetails!O:O,Customers!A:B,2,)</f>
        <v>Customer 74</v>
      </c>
      <c r="Q1162" s="10" t="str">
        <f>VLOOKUP(O:O,Customers!A:C,3,)</f>
        <v>Mombasa</v>
      </c>
      <c r="R1162" s="10">
        <f>VLOOKUP(OrderDetails!C:C,Inventory!B:F,5,)</f>
        <v>7074</v>
      </c>
      <c r="S1162" s="10">
        <f>VLOOKUP(OrderDetails!B:B,Table8[[OrderID]:[DeliveryDays]],5,)</f>
        <v>2</v>
      </c>
    </row>
    <row r="1163" spans="1:19" x14ac:dyDescent="0.25">
      <c r="A1163" t="s">
        <v>3095</v>
      </c>
      <c r="B1163" t="s">
        <v>1147</v>
      </c>
      <c r="C1163" t="s">
        <v>208</v>
      </c>
      <c r="D1163">
        <v>37</v>
      </c>
      <c r="E1163">
        <v>132.53</v>
      </c>
      <c r="F1163">
        <v>180.65</v>
      </c>
      <c r="G1163">
        <v>197.27</v>
      </c>
      <c r="H1163">
        <v>7298.99</v>
      </c>
      <c r="I1163">
        <v>4903.6099999999997</v>
      </c>
      <c r="J1163">
        <v>2395.38</v>
      </c>
      <c r="K1163">
        <v>0.32819999999999999</v>
      </c>
      <c r="L1163" t="str">
        <f>VLOOKUP(C:C,Products!A:B,2,)</f>
        <v>Product 16</v>
      </c>
      <c r="M1163" t="str">
        <f>VLOOKUP(C:C,Products!A:C,3,)</f>
        <v>Snacks</v>
      </c>
      <c r="N1163" t="str">
        <f>VLOOKUP(B:B,Orders!A:C,3,)</f>
        <v>WH-KSM-003</v>
      </c>
      <c r="O1163" s="10" t="str">
        <f>VLOOKUP(B:B,Orders!A:B,2,)</f>
        <v>CUST-000046</v>
      </c>
      <c r="P1163" s="10" t="str">
        <f>VLOOKUP(OrderDetails!O:O,Customers!A:B,2,)</f>
        <v>Customer 46</v>
      </c>
      <c r="Q1163" s="10" t="str">
        <f>VLOOKUP(O:O,Customers!A:C,3,)</f>
        <v>Kisumu</v>
      </c>
      <c r="R1163" s="10">
        <f>VLOOKUP(OrderDetails!C:C,Inventory!B:F,5,)</f>
        <v>33132.5</v>
      </c>
      <c r="S1163" s="10">
        <f>VLOOKUP(OrderDetails!B:B,Table8[[OrderID]:[DeliveryDays]],5,)</f>
        <v>1</v>
      </c>
    </row>
    <row r="1164" spans="1:19" x14ac:dyDescent="0.25">
      <c r="A1164" t="s">
        <v>3096</v>
      </c>
      <c r="B1164" t="s">
        <v>1523</v>
      </c>
      <c r="C1164" t="s">
        <v>405</v>
      </c>
      <c r="D1164">
        <v>42</v>
      </c>
      <c r="E1164">
        <v>413.65</v>
      </c>
      <c r="F1164">
        <v>588.37</v>
      </c>
      <c r="G1164">
        <v>580.71</v>
      </c>
      <c r="H1164">
        <v>24389.82</v>
      </c>
      <c r="I1164">
        <v>17373.3</v>
      </c>
      <c r="J1164">
        <v>7016.52</v>
      </c>
      <c r="K1164">
        <v>0.28770000000000001</v>
      </c>
      <c r="L1164" t="str">
        <f>VLOOKUP(C:C,Products!A:B,2,)</f>
        <v>Product 114</v>
      </c>
      <c r="M1164" t="str">
        <f>VLOOKUP(C:C,Products!A:C,3,)</f>
        <v>Dairy</v>
      </c>
      <c r="N1164" t="str">
        <f>VLOOKUP(B:B,Orders!A:C,3,)</f>
        <v>WH-NKR-004</v>
      </c>
      <c r="O1164" s="10" t="str">
        <f>VLOOKUP(B:B,Orders!A:B,2,)</f>
        <v>CUST-000046</v>
      </c>
      <c r="P1164" s="10" t="str">
        <f>VLOOKUP(OrderDetails!O:O,Customers!A:B,2,)</f>
        <v>Customer 46</v>
      </c>
      <c r="Q1164" s="10" t="str">
        <f>VLOOKUP(O:O,Customers!A:C,3,)</f>
        <v>Kisumu</v>
      </c>
      <c r="R1164" s="10">
        <f>VLOOKUP(OrderDetails!C:C,Inventory!B:F,5,)</f>
        <v>43846.9</v>
      </c>
      <c r="S1164" s="10">
        <f>VLOOKUP(OrderDetails!B:B,Table8[[OrderID]:[DeliveryDays]],5,)</f>
        <v>2</v>
      </c>
    </row>
    <row r="1165" spans="1:19" x14ac:dyDescent="0.25">
      <c r="A1165" t="s">
        <v>3097</v>
      </c>
      <c r="B1165" t="s">
        <v>935</v>
      </c>
      <c r="C1165" t="s">
        <v>409</v>
      </c>
      <c r="D1165">
        <v>49</v>
      </c>
      <c r="E1165">
        <v>442.16</v>
      </c>
      <c r="F1165">
        <v>664.5</v>
      </c>
      <c r="G1165">
        <v>711.32</v>
      </c>
      <c r="H1165">
        <v>34854.68</v>
      </c>
      <c r="I1165">
        <v>21665.84</v>
      </c>
      <c r="J1165">
        <v>13188.84</v>
      </c>
      <c r="K1165">
        <v>0.37840000000000001</v>
      </c>
      <c r="L1165" t="str">
        <f>VLOOKUP(C:C,Products!A:B,2,)</f>
        <v>Product 116</v>
      </c>
      <c r="M1165" t="str">
        <f>VLOOKUP(C:C,Products!A:C,3,)</f>
        <v>Dairy</v>
      </c>
      <c r="N1165" t="str">
        <f>VLOOKUP(B:B,Orders!A:C,3,)</f>
        <v>WH-KSM-003</v>
      </c>
      <c r="O1165" s="10" t="str">
        <f>VLOOKUP(B:B,Orders!A:B,2,)</f>
        <v>CUST-000036</v>
      </c>
      <c r="P1165" s="10" t="str">
        <f>VLOOKUP(OrderDetails!O:O,Customers!A:B,2,)</f>
        <v>Customer 36</v>
      </c>
      <c r="Q1165" s="10" t="str">
        <f>VLOOKUP(O:O,Customers!A:C,3,)</f>
        <v>Eldoret</v>
      </c>
      <c r="R1165" s="10">
        <f>VLOOKUP(OrderDetails!C:C,Inventory!B:F,5,)</f>
        <v>207373.04</v>
      </c>
      <c r="S1165" s="10">
        <f>VLOOKUP(OrderDetails!B:B,Table8[[OrderID]:[DeliveryDays]],5,)</f>
        <v>3</v>
      </c>
    </row>
    <row r="1166" spans="1:19" x14ac:dyDescent="0.25">
      <c r="A1166" t="s">
        <v>3098</v>
      </c>
      <c r="B1166" t="s">
        <v>816</v>
      </c>
      <c r="C1166" t="s">
        <v>329</v>
      </c>
      <c r="D1166">
        <v>39</v>
      </c>
      <c r="E1166">
        <v>378.05</v>
      </c>
      <c r="F1166">
        <v>518.77</v>
      </c>
      <c r="G1166">
        <v>540.46</v>
      </c>
      <c r="H1166">
        <v>21077.94</v>
      </c>
      <c r="I1166">
        <v>14743.95</v>
      </c>
      <c r="J1166">
        <v>6333.99</v>
      </c>
      <c r="K1166">
        <v>0.30049999999999999</v>
      </c>
      <c r="L1166" t="str">
        <f>VLOOKUP(C:C,Products!A:B,2,)</f>
        <v>Product 76</v>
      </c>
      <c r="M1166" t="str">
        <f>VLOOKUP(C:C,Products!A:C,3,)</f>
        <v>Household</v>
      </c>
      <c r="N1166" t="str">
        <f>VLOOKUP(B:B,Orders!A:C,3,)</f>
        <v>WH-NKR-004</v>
      </c>
      <c r="O1166" s="10" t="str">
        <f>VLOOKUP(B:B,Orders!A:B,2,)</f>
        <v>CUST-000064</v>
      </c>
      <c r="P1166" s="10" t="str">
        <f>VLOOKUP(OrderDetails!O:O,Customers!A:B,2,)</f>
        <v>Customer 64</v>
      </c>
      <c r="Q1166" s="10" t="str">
        <f>VLOOKUP(O:O,Customers!A:C,3,)</f>
        <v>Mombasa</v>
      </c>
      <c r="R1166" s="10">
        <f>VLOOKUP(OrderDetails!C:C,Inventory!B:F,5,)</f>
        <v>161805.4</v>
      </c>
      <c r="S1166" s="10">
        <f>VLOOKUP(OrderDetails!B:B,Table8[[OrderID]:[DeliveryDays]],5,)</f>
        <v>1</v>
      </c>
    </row>
    <row r="1167" spans="1:19" x14ac:dyDescent="0.25">
      <c r="A1167" t="s">
        <v>3099</v>
      </c>
      <c r="B1167" t="s">
        <v>721</v>
      </c>
      <c r="C1167" t="s">
        <v>331</v>
      </c>
      <c r="D1167">
        <v>47</v>
      </c>
      <c r="E1167">
        <v>397.07</v>
      </c>
      <c r="F1167">
        <v>597.23</v>
      </c>
      <c r="G1167">
        <v>601.13</v>
      </c>
      <c r="H1167">
        <v>28253.11</v>
      </c>
      <c r="I1167">
        <v>18662.29</v>
      </c>
      <c r="J1167">
        <v>9590.82</v>
      </c>
      <c r="K1167">
        <v>0.33950000000000002</v>
      </c>
      <c r="L1167" t="str">
        <f>VLOOKUP(C:C,Products!A:B,2,)</f>
        <v>Product 77</v>
      </c>
      <c r="M1167" t="str">
        <f>VLOOKUP(C:C,Products!A:C,3,)</f>
        <v>Household</v>
      </c>
      <c r="N1167" t="str">
        <f>VLOOKUP(B:B,Orders!A:C,3,)</f>
        <v>WH-NRB-001</v>
      </c>
      <c r="O1167" s="10" t="str">
        <f>VLOOKUP(B:B,Orders!A:B,2,)</f>
        <v>CUST-000026</v>
      </c>
      <c r="P1167" s="10" t="str">
        <f>VLOOKUP(OrderDetails!O:O,Customers!A:B,2,)</f>
        <v>Customer 26</v>
      </c>
      <c r="Q1167" s="10" t="str">
        <f>VLOOKUP(O:O,Customers!A:C,3,)</f>
        <v>Mombasa</v>
      </c>
      <c r="R1167" s="10">
        <f>VLOOKUP(OrderDetails!C:C,Inventory!B:F,5,)</f>
        <v>153269.01999999999</v>
      </c>
      <c r="S1167" s="10">
        <f>VLOOKUP(OrderDetails!B:B,Table8[[OrderID]:[DeliveryDays]],5,)</f>
        <v>4</v>
      </c>
    </row>
    <row r="1168" spans="1:19" x14ac:dyDescent="0.25">
      <c r="A1168" t="s">
        <v>3100</v>
      </c>
      <c r="B1168" t="s">
        <v>1819</v>
      </c>
      <c r="C1168" t="s">
        <v>395</v>
      </c>
      <c r="D1168">
        <v>7</v>
      </c>
      <c r="E1168">
        <v>152.96</v>
      </c>
      <c r="F1168">
        <v>238.96</v>
      </c>
      <c r="G1168">
        <v>227.06</v>
      </c>
      <c r="H1168">
        <v>1589.42</v>
      </c>
      <c r="I1168">
        <v>1070.72</v>
      </c>
      <c r="J1168">
        <v>518.70000000000005</v>
      </c>
      <c r="K1168">
        <v>0.32629999999999998</v>
      </c>
      <c r="L1168" t="str">
        <f>VLOOKUP(C:C,Products!A:B,2,)</f>
        <v>Product 109</v>
      </c>
      <c r="M1168" t="str">
        <f>VLOOKUP(C:C,Products!A:C,3,)</f>
        <v>Beverages</v>
      </c>
      <c r="N1168" t="str">
        <f>VLOOKUP(B:B,Orders!A:C,3,)</f>
        <v>WH-NKR-004</v>
      </c>
      <c r="O1168" s="10" t="str">
        <f>VLOOKUP(B:B,Orders!A:B,2,)</f>
        <v>CUST-000019</v>
      </c>
      <c r="P1168" s="10" t="str">
        <f>VLOOKUP(OrderDetails!O:O,Customers!A:B,2,)</f>
        <v>Customer 19</v>
      </c>
      <c r="Q1168" s="10" t="str">
        <f>VLOOKUP(O:O,Customers!A:C,3,)</f>
        <v>Mombasa</v>
      </c>
      <c r="R1168" s="10">
        <f>VLOOKUP(OrderDetails!C:C,Inventory!B:F,5,)</f>
        <v>16978.560000000001</v>
      </c>
      <c r="S1168" s="10">
        <f>VLOOKUP(OrderDetails!B:B,Table8[[OrderID]:[DeliveryDays]],5,)</f>
        <v>6</v>
      </c>
    </row>
    <row r="1169" spans="1:19" x14ac:dyDescent="0.25">
      <c r="A1169" t="s">
        <v>3101</v>
      </c>
      <c r="B1169" t="s">
        <v>1222</v>
      </c>
      <c r="C1169" t="s">
        <v>389</v>
      </c>
      <c r="D1169">
        <v>23</v>
      </c>
      <c r="E1169">
        <v>162.18</v>
      </c>
      <c r="F1169">
        <v>216.57</v>
      </c>
      <c r="G1169">
        <v>220.25</v>
      </c>
      <c r="H1169">
        <v>5065.75</v>
      </c>
      <c r="I1169">
        <v>3730.14</v>
      </c>
      <c r="J1169">
        <v>1335.61</v>
      </c>
      <c r="K1169">
        <v>0.26369999999999999</v>
      </c>
      <c r="L1169" t="str">
        <f>VLOOKUP(C:C,Products!A:B,2,)</f>
        <v>Product 106</v>
      </c>
      <c r="M1169" t="str">
        <f>VLOOKUP(C:C,Products!A:C,3,)</f>
        <v>Dairy</v>
      </c>
      <c r="N1169" t="str">
        <f>VLOOKUP(B:B,Orders!A:C,3,)</f>
        <v>WH-NRB-001</v>
      </c>
      <c r="O1169" s="10" t="str">
        <f>VLOOKUP(B:B,Orders!A:B,2,)</f>
        <v>CUST-000023</v>
      </c>
      <c r="P1169" s="10" t="str">
        <f>VLOOKUP(OrderDetails!O:O,Customers!A:B,2,)</f>
        <v>Customer 23</v>
      </c>
      <c r="Q1169" s="10" t="str">
        <f>VLOOKUP(O:O,Customers!A:C,3,)</f>
        <v>Nairobi</v>
      </c>
      <c r="R1169" s="10">
        <f>VLOOKUP(OrderDetails!C:C,Inventory!B:F,5,)</f>
        <v>37950.120000000003</v>
      </c>
      <c r="S1169" s="10">
        <f>VLOOKUP(OrderDetails!B:B,Table8[[OrderID]:[DeliveryDays]],5,)</f>
        <v>4</v>
      </c>
    </row>
    <row r="1170" spans="1:19" x14ac:dyDescent="0.25">
      <c r="A1170" t="s">
        <v>3102</v>
      </c>
      <c r="B1170" t="s">
        <v>1291</v>
      </c>
      <c r="C1170" t="s">
        <v>255</v>
      </c>
      <c r="D1170">
        <v>14</v>
      </c>
      <c r="E1170">
        <v>357.9</v>
      </c>
      <c r="F1170">
        <v>477.14</v>
      </c>
      <c r="G1170">
        <v>473.09</v>
      </c>
      <c r="H1170">
        <v>6623.26</v>
      </c>
      <c r="I1170">
        <v>5010.6000000000004</v>
      </c>
      <c r="J1170">
        <v>1612.66</v>
      </c>
      <c r="K1170">
        <v>0.24349999999999999</v>
      </c>
      <c r="L1170" t="str">
        <f>VLOOKUP(C:C,Products!A:B,2,)</f>
        <v>Product 39</v>
      </c>
      <c r="M1170" t="str">
        <f>VLOOKUP(C:C,Products!A:C,3,)</f>
        <v>Beverages</v>
      </c>
      <c r="N1170" t="str">
        <f>VLOOKUP(B:B,Orders!A:C,3,)</f>
        <v>WH-MSA-002</v>
      </c>
      <c r="O1170" s="10" t="str">
        <f>VLOOKUP(B:B,Orders!A:B,2,)</f>
        <v>CUST-000015</v>
      </c>
      <c r="P1170" s="10" t="str">
        <f>VLOOKUP(OrderDetails!O:O,Customers!A:B,2,)</f>
        <v>Customer 15</v>
      </c>
      <c r="Q1170" s="10" t="str">
        <f>VLOOKUP(O:O,Customers!A:C,3,)</f>
        <v>Nairobi</v>
      </c>
      <c r="R1170" s="10">
        <f>VLOOKUP(OrderDetails!C:C,Inventory!B:F,5,)</f>
        <v>167855.1</v>
      </c>
      <c r="S1170" s="10">
        <f>VLOOKUP(OrderDetails!B:B,Table8[[OrderID]:[DeliveryDays]],5,)</f>
        <v>1</v>
      </c>
    </row>
    <row r="1171" spans="1:19" x14ac:dyDescent="0.25">
      <c r="A1171" t="s">
        <v>3103</v>
      </c>
      <c r="B1171" t="s">
        <v>975</v>
      </c>
      <c r="C1171" t="s">
        <v>355</v>
      </c>
      <c r="D1171">
        <v>31</v>
      </c>
      <c r="E1171">
        <v>449.25</v>
      </c>
      <c r="F1171">
        <v>562.36</v>
      </c>
      <c r="G1171">
        <v>543.04</v>
      </c>
      <c r="H1171">
        <v>16834.240000000002</v>
      </c>
      <c r="I1171">
        <v>13926.75</v>
      </c>
      <c r="J1171">
        <v>2907.49</v>
      </c>
      <c r="K1171">
        <v>0.17269999999999999</v>
      </c>
      <c r="L1171" t="str">
        <f>VLOOKUP(C:C,Products!A:B,2,)</f>
        <v>Product 89</v>
      </c>
      <c r="M1171" t="str">
        <f>VLOOKUP(C:C,Products!A:C,3,)</f>
        <v>Frozen</v>
      </c>
      <c r="N1171" t="str">
        <f>VLOOKUP(B:B,Orders!A:C,3,)</f>
        <v>WH-NKR-004</v>
      </c>
      <c r="O1171" s="10" t="str">
        <f>VLOOKUP(B:B,Orders!A:B,2,)</f>
        <v>CUST-000063</v>
      </c>
      <c r="P1171" s="10" t="str">
        <f>VLOOKUP(OrderDetails!O:O,Customers!A:B,2,)</f>
        <v>Customer 63</v>
      </c>
      <c r="Q1171" s="10" t="str">
        <f>VLOOKUP(O:O,Customers!A:C,3,)</f>
        <v>Nakuru</v>
      </c>
      <c r="R1171" s="10">
        <f>VLOOKUP(OrderDetails!C:C,Inventory!B:F,5,)</f>
        <v>146455.5</v>
      </c>
      <c r="S1171" s="10">
        <f>VLOOKUP(OrderDetails!B:B,Table8[[OrderID]:[DeliveryDays]],5,)</f>
        <v>4</v>
      </c>
    </row>
    <row r="1172" spans="1:19" x14ac:dyDescent="0.25">
      <c r="A1172" t="s">
        <v>3104</v>
      </c>
      <c r="B1172" t="s">
        <v>1075</v>
      </c>
      <c r="C1172" t="s">
        <v>269</v>
      </c>
      <c r="D1172">
        <v>19</v>
      </c>
      <c r="E1172">
        <v>348.14</v>
      </c>
      <c r="F1172">
        <v>536.96</v>
      </c>
      <c r="G1172">
        <v>516.16999999999996</v>
      </c>
      <c r="H1172">
        <v>9807.23</v>
      </c>
      <c r="I1172">
        <v>6614.66</v>
      </c>
      <c r="J1172">
        <v>3192.57</v>
      </c>
      <c r="K1172">
        <v>0.32550000000000001</v>
      </c>
      <c r="L1172" t="str">
        <f>VLOOKUP(C:C,Products!A:B,2,)</f>
        <v>Product 46</v>
      </c>
      <c r="M1172" t="str">
        <f>VLOOKUP(C:C,Products!A:C,3,)</f>
        <v>Dairy</v>
      </c>
      <c r="N1172" t="str">
        <f>VLOOKUP(B:B,Orders!A:C,3,)</f>
        <v>WH-KSM-003</v>
      </c>
      <c r="O1172" s="10" t="str">
        <f>VLOOKUP(B:B,Orders!A:B,2,)</f>
        <v>CUST-000068</v>
      </c>
      <c r="P1172" s="10" t="str">
        <f>VLOOKUP(OrderDetails!O:O,Customers!A:B,2,)</f>
        <v>Customer 68</v>
      </c>
      <c r="Q1172" s="10" t="str">
        <f>VLOOKUP(O:O,Customers!A:C,3,)</f>
        <v>Kisumu</v>
      </c>
      <c r="R1172" s="10">
        <f>VLOOKUP(OrderDetails!C:C,Inventory!B:F,5,)</f>
        <v>112797.36</v>
      </c>
      <c r="S1172" s="10">
        <f>VLOOKUP(OrderDetails!B:B,Table8[[OrderID]:[DeliveryDays]],5,)</f>
        <v>4</v>
      </c>
    </row>
    <row r="1173" spans="1:19" x14ac:dyDescent="0.25">
      <c r="A1173" t="s">
        <v>3105</v>
      </c>
      <c r="B1173" t="s">
        <v>994</v>
      </c>
      <c r="C1173" t="s">
        <v>369</v>
      </c>
      <c r="D1173">
        <v>15</v>
      </c>
      <c r="E1173">
        <v>272.20999999999998</v>
      </c>
      <c r="F1173">
        <v>362.87</v>
      </c>
      <c r="G1173">
        <v>363.64</v>
      </c>
      <c r="H1173">
        <v>5454.6</v>
      </c>
      <c r="I1173">
        <v>4083.15</v>
      </c>
      <c r="J1173">
        <v>1371.45</v>
      </c>
      <c r="K1173">
        <v>0.25140000000000001</v>
      </c>
      <c r="L1173" t="str">
        <f>VLOOKUP(C:C,Products!A:B,2,)</f>
        <v>Product 96</v>
      </c>
      <c r="M1173" t="str">
        <f>VLOOKUP(C:C,Products!A:C,3,)</f>
        <v>Snacks</v>
      </c>
      <c r="N1173" t="str">
        <f>VLOOKUP(B:B,Orders!A:C,3,)</f>
        <v>WH-KSM-003</v>
      </c>
      <c r="O1173" s="10" t="str">
        <f>VLOOKUP(B:B,Orders!A:B,2,)</f>
        <v>CUST-000038</v>
      </c>
      <c r="P1173" s="10" t="str">
        <f>VLOOKUP(OrderDetails!O:O,Customers!A:B,2,)</f>
        <v>Customer 38</v>
      </c>
      <c r="Q1173" s="10" t="str">
        <f>VLOOKUP(O:O,Customers!A:C,3,)</f>
        <v>Nakuru</v>
      </c>
      <c r="R1173" s="10">
        <f>VLOOKUP(OrderDetails!C:C,Inventory!B:F,5,)</f>
        <v>49270.01</v>
      </c>
      <c r="S1173" s="10">
        <f>VLOOKUP(OrderDetails!B:B,Table8[[OrderID]:[DeliveryDays]],5,)</f>
        <v>1</v>
      </c>
    </row>
    <row r="1174" spans="1:19" x14ac:dyDescent="0.25">
      <c r="A1174" t="s">
        <v>3106</v>
      </c>
      <c r="B1174" t="s">
        <v>1637</v>
      </c>
      <c r="C1174" t="s">
        <v>353</v>
      </c>
      <c r="D1174">
        <v>30</v>
      </c>
      <c r="E1174">
        <v>336.9</v>
      </c>
      <c r="F1174">
        <v>499.36</v>
      </c>
      <c r="G1174">
        <v>520.44000000000005</v>
      </c>
      <c r="H1174">
        <v>15613.2</v>
      </c>
      <c r="I1174">
        <v>10107</v>
      </c>
      <c r="J1174">
        <v>5506.2</v>
      </c>
      <c r="K1174">
        <v>0.35270000000000001</v>
      </c>
      <c r="L1174" t="str">
        <f>VLOOKUP(C:C,Products!A:B,2,)</f>
        <v>Product 88</v>
      </c>
      <c r="M1174" t="str">
        <f>VLOOKUP(C:C,Products!A:C,3,)</f>
        <v>Household</v>
      </c>
      <c r="N1174" t="str">
        <f>VLOOKUP(B:B,Orders!A:C,3,)</f>
        <v>WH-KSM-003</v>
      </c>
      <c r="O1174" s="10" t="str">
        <f>VLOOKUP(B:B,Orders!A:B,2,)</f>
        <v>CUST-000049</v>
      </c>
      <c r="P1174" s="10" t="str">
        <f>VLOOKUP(OrderDetails!O:O,Customers!A:B,2,)</f>
        <v>Customer 49</v>
      </c>
      <c r="Q1174" s="10" t="str">
        <f>VLOOKUP(O:O,Customers!A:C,3,)</f>
        <v>Nairobi</v>
      </c>
      <c r="R1174" s="10">
        <f>VLOOKUP(OrderDetails!C:C,Inventory!B:F,5,)</f>
        <v>34700.699999999997</v>
      </c>
      <c r="S1174" s="10">
        <f>VLOOKUP(OrderDetails!B:B,Table8[[OrderID]:[DeliveryDays]],5,)</f>
        <v>2</v>
      </c>
    </row>
    <row r="1175" spans="1:19" x14ac:dyDescent="0.25">
      <c r="A1175" t="s">
        <v>3107</v>
      </c>
      <c r="B1175" t="s">
        <v>1279</v>
      </c>
      <c r="C1175" t="s">
        <v>401</v>
      </c>
      <c r="D1175">
        <v>28</v>
      </c>
      <c r="E1175">
        <v>122.55</v>
      </c>
      <c r="F1175">
        <v>174.75</v>
      </c>
      <c r="G1175">
        <v>187.97</v>
      </c>
      <c r="H1175">
        <v>5263.16</v>
      </c>
      <c r="I1175">
        <v>3431.4</v>
      </c>
      <c r="J1175">
        <v>1831.76</v>
      </c>
      <c r="K1175">
        <v>0.34799999999999998</v>
      </c>
      <c r="L1175" t="str">
        <f>VLOOKUP(C:C,Products!A:B,2,)</f>
        <v>Product 112</v>
      </c>
      <c r="M1175" t="str">
        <f>VLOOKUP(C:C,Products!A:C,3,)</f>
        <v>Beverages</v>
      </c>
      <c r="N1175" t="str">
        <f>VLOOKUP(B:B,Orders!A:C,3,)</f>
        <v>WH-NKR-004</v>
      </c>
      <c r="O1175" s="10" t="str">
        <f>VLOOKUP(B:B,Orders!A:B,2,)</f>
        <v>CUST-000014</v>
      </c>
      <c r="P1175" s="10" t="str">
        <f>VLOOKUP(OrderDetails!O:O,Customers!A:B,2,)</f>
        <v>Customer 14</v>
      </c>
      <c r="Q1175" s="10" t="str">
        <f>VLOOKUP(O:O,Customers!A:C,3,)</f>
        <v>Eldoret</v>
      </c>
      <c r="R1175" s="10">
        <f>VLOOKUP(OrderDetails!C:C,Inventory!B:F,5,)</f>
        <v>16421.7</v>
      </c>
      <c r="S1175" s="10">
        <f>VLOOKUP(OrderDetails!B:B,Table8[[OrderID]:[DeliveryDays]],5,)</f>
        <v>6</v>
      </c>
    </row>
    <row r="1176" spans="1:19" x14ac:dyDescent="0.25">
      <c r="A1176" t="s">
        <v>3108</v>
      </c>
      <c r="B1176" t="s">
        <v>1196</v>
      </c>
      <c r="C1176" t="s">
        <v>271</v>
      </c>
      <c r="D1176">
        <v>17</v>
      </c>
      <c r="E1176">
        <v>190.27</v>
      </c>
      <c r="F1176">
        <v>259.2</v>
      </c>
      <c r="G1176">
        <v>253.38</v>
      </c>
      <c r="H1176">
        <v>4307.46</v>
      </c>
      <c r="I1176">
        <v>3234.59</v>
      </c>
      <c r="J1176">
        <v>1072.8699999999999</v>
      </c>
      <c r="K1176">
        <v>0.24909999999999999</v>
      </c>
      <c r="L1176" t="str">
        <f>VLOOKUP(C:C,Products!A:B,2,)</f>
        <v>Product 47</v>
      </c>
      <c r="M1176" t="str">
        <f>VLOOKUP(C:C,Products!A:C,3,)</f>
        <v>Beverages</v>
      </c>
      <c r="N1176" t="str">
        <f>VLOOKUP(B:B,Orders!A:C,3,)</f>
        <v>WH-NKR-004</v>
      </c>
      <c r="O1176" s="10" t="str">
        <f>VLOOKUP(B:B,Orders!A:B,2,)</f>
        <v>CUST-000061</v>
      </c>
      <c r="P1176" s="10" t="str">
        <f>VLOOKUP(OrderDetails!O:O,Customers!A:B,2,)</f>
        <v>Customer 61</v>
      </c>
      <c r="Q1176" s="10" t="str">
        <f>VLOOKUP(O:O,Customers!A:C,3,)</f>
        <v>Eldoret</v>
      </c>
      <c r="R1176" s="10">
        <f>VLOOKUP(OrderDetails!C:C,Inventory!B:F,5,)</f>
        <v>79723.13</v>
      </c>
      <c r="S1176" s="10">
        <f>VLOOKUP(OrderDetails!B:B,Table8[[OrderID]:[DeliveryDays]],5,)</f>
        <v>6</v>
      </c>
    </row>
    <row r="1177" spans="1:19" x14ac:dyDescent="0.25">
      <c r="A1177" t="s">
        <v>3109</v>
      </c>
      <c r="B1177" t="s">
        <v>871</v>
      </c>
      <c r="C1177" t="s">
        <v>265</v>
      </c>
      <c r="D1177">
        <v>36</v>
      </c>
      <c r="E1177">
        <v>459.19</v>
      </c>
      <c r="F1177">
        <v>660.1</v>
      </c>
      <c r="G1177">
        <v>669.14</v>
      </c>
      <c r="H1177">
        <v>24089.040000000001</v>
      </c>
      <c r="I1177">
        <v>16530.84</v>
      </c>
      <c r="J1177">
        <v>7558.2</v>
      </c>
      <c r="K1177">
        <v>0.31380000000000002</v>
      </c>
      <c r="L1177" t="str">
        <f>VLOOKUP(C:C,Products!A:B,2,)</f>
        <v>Product 44</v>
      </c>
      <c r="M1177" t="str">
        <f>VLOOKUP(C:C,Products!A:C,3,)</f>
        <v>Dairy</v>
      </c>
      <c r="N1177" t="str">
        <f>VLOOKUP(B:B,Orders!A:C,3,)</f>
        <v>WH-KSM-003</v>
      </c>
      <c r="O1177" s="10" t="str">
        <f>VLOOKUP(B:B,Orders!A:B,2,)</f>
        <v>CUST-000062</v>
      </c>
      <c r="P1177" s="10" t="str">
        <f>VLOOKUP(OrderDetails!O:O,Customers!A:B,2,)</f>
        <v>Customer 62</v>
      </c>
      <c r="Q1177" s="10" t="str">
        <f>VLOOKUP(O:O,Customers!A:C,3,)</f>
        <v>Eldoret</v>
      </c>
      <c r="R1177" s="10">
        <f>VLOOKUP(OrderDetails!C:C,Inventory!B:F,5,)</f>
        <v>22959.5</v>
      </c>
      <c r="S1177" s="10">
        <f>VLOOKUP(OrderDetails!B:B,Table8[[OrderID]:[DeliveryDays]],5,)</f>
        <v>4</v>
      </c>
    </row>
    <row r="1178" spans="1:19" x14ac:dyDescent="0.25">
      <c r="A1178" t="s">
        <v>3110</v>
      </c>
      <c r="B1178" t="s">
        <v>789</v>
      </c>
      <c r="C1178" t="s">
        <v>193</v>
      </c>
      <c r="D1178">
        <v>41</v>
      </c>
      <c r="E1178">
        <v>320.5</v>
      </c>
      <c r="F1178">
        <v>401.4</v>
      </c>
      <c r="G1178">
        <v>404.93</v>
      </c>
      <c r="H1178">
        <v>16602.13</v>
      </c>
      <c r="I1178">
        <v>13140.5</v>
      </c>
      <c r="J1178">
        <v>3461.63</v>
      </c>
      <c r="K1178">
        <v>0.20849999999999999</v>
      </c>
      <c r="L1178" t="str">
        <f>VLOOKUP(C:C,Products!A:B,2,)</f>
        <v>Product 9</v>
      </c>
      <c r="M1178" t="str">
        <f>VLOOKUP(C:C,Products!A:C,3,)</f>
        <v>Beverages</v>
      </c>
      <c r="N1178" t="str">
        <f>VLOOKUP(B:B,Orders!A:C,3,)</f>
        <v>WH-NRB-001</v>
      </c>
      <c r="O1178" s="10" t="str">
        <f>VLOOKUP(B:B,Orders!A:B,2,)</f>
        <v>CUST-000006</v>
      </c>
      <c r="P1178" s="10" t="str">
        <f>VLOOKUP(OrderDetails!O:O,Customers!A:B,2,)</f>
        <v>Customer 6</v>
      </c>
      <c r="Q1178" s="10" t="str">
        <f>VLOOKUP(O:O,Customers!A:C,3,)</f>
        <v>Kisumu</v>
      </c>
      <c r="R1178" s="10">
        <f>VLOOKUP(OrderDetails!C:C,Inventory!B:F,5,)</f>
        <v>85253</v>
      </c>
      <c r="S1178" s="10">
        <f>VLOOKUP(OrderDetails!B:B,Table8[[OrderID]:[DeliveryDays]],5,)</f>
        <v>4</v>
      </c>
    </row>
    <row r="1179" spans="1:19" x14ac:dyDescent="0.25">
      <c r="A1179" t="s">
        <v>3111</v>
      </c>
      <c r="B1179" t="s">
        <v>549</v>
      </c>
      <c r="C1179" t="s">
        <v>385</v>
      </c>
      <c r="D1179">
        <v>8</v>
      </c>
      <c r="E1179">
        <v>278.86</v>
      </c>
      <c r="F1179">
        <v>384.46</v>
      </c>
      <c r="G1179">
        <v>394.84</v>
      </c>
      <c r="H1179">
        <v>3158.72</v>
      </c>
      <c r="I1179">
        <v>2230.88</v>
      </c>
      <c r="J1179">
        <v>927.84</v>
      </c>
      <c r="K1179">
        <v>0.29370000000000002</v>
      </c>
      <c r="L1179" t="str">
        <f>VLOOKUP(C:C,Products!A:B,2,)</f>
        <v>Product 104</v>
      </c>
      <c r="M1179" t="str">
        <f>VLOOKUP(C:C,Products!A:C,3,)</f>
        <v>Dairy</v>
      </c>
      <c r="N1179" t="str">
        <f>VLOOKUP(B:B,Orders!A:C,3,)</f>
        <v>WH-MSA-002</v>
      </c>
      <c r="O1179" s="10" t="str">
        <f>VLOOKUP(B:B,Orders!A:B,2,)</f>
        <v>CUST-000049</v>
      </c>
      <c r="P1179" s="10" t="str">
        <f>VLOOKUP(OrderDetails!O:O,Customers!A:B,2,)</f>
        <v>Customer 49</v>
      </c>
      <c r="Q1179" s="10" t="str">
        <f>VLOOKUP(O:O,Customers!A:C,3,)</f>
        <v>Nairobi</v>
      </c>
      <c r="R1179" s="10">
        <f>VLOOKUP(OrderDetails!C:C,Inventory!B:F,5,)</f>
        <v>92302.66</v>
      </c>
      <c r="S1179" s="10">
        <f>VLOOKUP(OrderDetails!B:B,Table8[[OrderID]:[DeliveryDays]],5,)</f>
        <v>5</v>
      </c>
    </row>
    <row r="1180" spans="1:19" x14ac:dyDescent="0.25">
      <c r="A1180" t="s">
        <v>3112</v>
      </c>
      <c r="B1180" t="s">
        <v>1638</v>
      </c>
      <c r="C1180" t="s">
        <v>405</v>
      </c>
      <c r="D1180">
        <v>17</v>
      </c>
      <c r="E1180">
        <v>413.65</v>
      </c>
      <c r="F1180">
        <v>588.37</v>
      </c>
      <c r="G1180">
        <v>630.4</v>
      </c>
      <c r="H1180">
        <v>10716.8</v>
      </c>
      <c r="I1180">
        <v>7032.05</v>
      </c>
      <c r="J1180">
        <v>3684.75</v>
      </c>
      <c r="K1180">
        <v>0.34379999999999999</v>
      </c>
      <c r="L1180" t="str">
        <f>VLOOKUP(C:C,Products!A:B,2,)</f>
        <v>Product 114</v>
      </c>
      <c r="M1180" t="str">
        <f>VLOOKUP(C:C,Products!A:C,3,)</f>
        <v>Dairy</v>
      </c>
      <c r="N1180" t="str">
        <f>VLOOKUP(B:B,Orders!A:C,3,)</f>
        <v>WH-KSM-003</v>
      </c>
      <c r="O1180" s="10" t="str">
        <f>VLOOKUP(B:B,Orders!A:B,2,)</f>
        <v>CUST-000031</v>
      </c>
      <c r="P1180" s="10" t="str">
        <f>VLOOKUP(OrderDetails!O:O,Customers!A:B,2,)</f>
        <v>Customer 31</v>
      </c>
      <c r="Q1180" s="10" t="str">
        <f>VLOOKUP(O:O,Customers!A:C,3,)</f>
        <v>Mombasa</v>
      </c>
      <c r="R1180" s="10">
        <f>VLOOKUP(OrderDetails!C:C,Inventory!B:F,5,)</f>
        <v>43846.9</v>
      </c>
      <c r="S1180" s="10">
        <f>VLOOKUP(OrderDetails!B:B,Table8[[OrderID]:[DeliveryDays]],5,)</f>
        <v>3</v>
      </c>
    </row>
    <row r="1181" spans="1:19" x14ac:dyDescent="0.25">
      <c r="A1181" t="s">
        <v>3113</v>
      </c>
      <c r="B1181" t="s">
        <v>1168</v>
      </c>
      <c r="C1181" t="s">
        <v>351</v>
      </c>
      <c r="D1181">
        <v>13</v>
      </c>
      <c r="E1181">
        <v>378.32</v>
      </c>
      <c r="F1181">
        <v>486.34</v>
      </c>
      <c r="G1181">
        <v>502.41</v>
      </c>
      <c r="H1181">
        <v>6531.33</v>
      </c>
      <c r="I1181">
        <v>4918.16</v>
      </c>
      <c r="J1181">
        <v>1613.17</v>
      </c>
      <c r="K1181">
        <v>0.247</v>
      </c>
      <c r="L1181" t="str">
        <f>VLOOKUP(C:C,Products!A:B,2,)</f>
        <v>Product 87</v>
      </c>
      <c r="M1181" t="str">
        <f>VLOOKUP(C:C,Products!A:C,3,)</f>
        <v>Snacks</v>
      </c>
      <c r="N1181" t="str">
        <f>VLOOKUP(B:B,Orders!A:C,3,)</f>
        <v>WH-NKR-004</v>
      </c>
      <c r="O1181" s="10" t="str">
        <f>VLOOKUP(B:B,Orders!A:B,2,)</f>
        <v>CUST-000069</v>
      </c>
      <c r="P1181" s="10" t="str">
        <f>VLOOKUP(OrderDetails!O:O,Customers!A:B,2,)</f>
        <v>Customer 69</v>
      </c>
      <c r="Q1181" s="10" t="str">
        <f>VLOOKUP(O:O,Customers!A:C,3,)</f>
        <v>Nairobi</v>
      </c>
      <c r="R1181" s="10">
        <f>VLOOKUP(OrderDetails!C:C,Inventory!B:F,5,)</f>
        <v>133546.96</v>
      </c>
      <c r="S1181" s="10">
        <f>VLOOKUP(OrderDetails!B:B,Table8[[OrderID]:[DeliveryDays]],5,)</f>
        <v>2</v>
      </c>
    </row>
    <row r="1182" spans="1:19" x14ac:dyDescent="0.25">
      <c r="A1182" t="s">
        <v>3114</v>
      </c>
      <c r="B1182" t="s">
        <v>1106</v>
      </c>
      <c r="C1182" t="s">
        <v>277</v>
      </c>
      <c r="D1182">
        <v>38</v>
      </c>
      <c r="E1182">
        <v>133.18</v>
      </c>
      <c r="F1182">
        <v>194.02</v>
      </c>
      <c r="G1182">
        <v>208.96</v>
      </c>
      <c r="H1182">
        <v>7940.48</v>
      </c>
      <c r="I1182">
        <v>5060.84</v>
      </c>
      <c r="J1182">
        <v>2879.64</v>
      </c>
      <c r="K1182">
        <v>0.36270000000000002</v>
      </c>
      <c r="L1182" t="str">
        <f>VLOOKUP(C:C,Products!A:B,2,)</f>
        <v>Product 50</v>
      </c>
      <c r="M1182" t="str">
        <f>VLOOKUP(C:C,Products!A:C,3,)</f>
        <v>Dairy</v>
      </c>
      <c r="N1182" t="str">
        <f>VLOOKUP(B:B,Orders!A:C,3,)</f>
        <v>WH-MSA-002</v>
      </c>
      <c r="O1182" s="10" t="str">
        <f>VLOOKUP(B:B,Orders!A:B,2,)</f>
        <v>CUST-000044</v>
      </c>
      <c r="P1182" s="10" t="str">
        <f>VLOOKUP(OrderDetails!O:O,Customers!A:B,2,)</f>
        <v>Customer 44</v>
      </c>
      <c r="Q1182" s="10" t="str">
        <f>VLOOKUP(O:O,Customers!A:C,3,)</f>
        <v>Nakuru</v>
      </c>
      <c r="R1182" s="10">
        <f>VLOOKUP(OrderDetails!C:C,Inventory!B:F,5,)</f>
        <v>29033.24</v>
      </c>
      <c r="S1182" s="10">
        <f>VLOOKUP(OrderDetails!B:B,Table8[[OrderID]:[DeliveryDays]],5,)</f>
        <v>1</v>
      </c>
    </row>
    <row r="1183" spans="1:19" x14ac:dyDescent="0.25">
      <c r="A1183" t="s">
        <v>3115</v>
      </c>
      <c r="B1183" t="s">
        <v>846</v>
      </c>
      <c r="C1183" t="s">
        <v>331</v>
      </c>
      <c r="D1183">
        <v>41</v>
      </c>
      <c r="E1183">
        <v>397.07</v>
      </c>
      <c r="F1183">
        <v>597.23</v>
      </c>
      <c r="G1183">
        <v>613.82000000000005</v>
      </c>
      <c r="H1183">
        <v>25166.62</v>
      </c>
      <c r="I1183">
        <v>16279.87</v>
      </c>
      <c r="J1183">
        <v>8886.75</v>
      </c>
      <c r="K1183">
        <v>0.35310000000000002</v>
      </c>
      <c r="L1183" t="str">
        <f>VLOOKUP(C:C,Products!A:B,2,)</f>
        <v>Product 77</v>
      </c>
      <c r="M1183" t="str">
        <f>VLOOKUP(C:C,Products!A:C,3,)</f>
        <v>Household</v>
      </c>
      <c r="N1183" t="str">
        <f>VLOOKUP(B:B,Orders!A:C,3,)</f>
        <v>WH-NRB-001</v>
      </c>
      <c r="O1183" s="10" t="str">
        <f>VLOOKUP(B:B,Orders!A:B,2,)</f>
        <v>CUST-000062</v>
      </c>
      <c r="P1183" s="10" t="str">
        <f>VLOOKUP(OrderDetails!O:O,Customers!A:B,2,)</f>
        <v>Customer 62</v>
      </c>
      <c r="Q1183" s="10" t="str">
        <f>VLOOKUP(O:O,Customers!A:C,3,)</f>
        <v>Eldoret</v>
      </c>
      <c r="R1183" s="10">
        <f>VLOOKUP(OrderDetails!C:C,Inventory!B:F,5,)</f>
        <v>153269.01999999999</v>
      </c>
      <c r="S1183" s="10">
        <f>VLOOKUP(OrderDetails!B:B,Table8[[OrderID]:[DeliveryDays]],5,)</f>
        <v>1</v>
      </c>
    </row>
    <row r="1184" spans="1:19" x14ac:dyDescent="0.25">
      <c r="A1184" t="s">
        <v>3116</v>
      </c>
      <c r="B1184" t="s">
        <v>1702</v>
      </c>
      <c r="C1184" t="s">
        <v>297</v>
      </c>
      <c r="D1184">
        <v>11</v>
      </c>
      <c r="E1184">
        <v>196.4</v>
      </c>
      <c r="F1184">
        <v>254.95</v>
      </c>
      <c r="G1184">
        <v>265.3</v>
      </c>
      <c r="H1184">
        <v>2918.3</v>
      </c>
      <c r="I1184">
        <v>2160.4</v>
      </c>
      <c r="J1184">
        <v>757.9</v>
      </c>
      <c r="K1184">
        <v>0.25969999999999999</v>
      </c>
      <c r="L1184" t="str">
        <f>VLOOKUP(C:C,Products!A:B,2,)</f>
        <v>Product 60</v>
      </c>
      <c r="M1184" t="str">
        <f>VLOOKUP(C:C,Products!A:C,3,)</f>
        <v>Snacks</v>
      </c>
      <c r="N1184" t="str">
        <f>VLOOKUP(B:B,Orders!A:C,3,)</f>
        <v>WH-NKR-004</v>
      </c>
      <c r="O1184" s="10" t="str">
        <f>VLOOKUP(B:B,Orders!A:B,2,)</f>
        <v>CUST-000010</v>
      </c>
      <c r="P1184" s="10" t="str">
        <f>VLOOKUP(OrderDetails!O:O,Customers!A:B,2,)</f>
        <v>Customer 10</v>
      </c>
      <c r="Q1184" s="10" t="str">
        <f>VLOOKUP(O:O,Customers!A:C,3,)</f>
        <v>Eldoret</v>
      </c>
      <c r="R1184" s="10">
        <f>VLOOKUP(OrderDetails!C:C,Inventory!B:F,5,)</f>
        <v>93682.8</v>
      </c>
      <c r="S1184" s="10">
        <f>VLOOKUP(OrderDetails!B:B,Table8[[OrderID]:[DeliveryDays]],5,)</f>
        <v>2</v>
      </c>
    </row>
    <row r="1185" spans="1:19" x14ac:dyDescent="0.25">
      <c r="A1185" t="s">
        <v>3117</v>
      </c>
      <c r="B1185" t="s">
        <v>1785</v>
      </c>
      <c r="C1185" t="s">
        <v>369</v>
      </c>
      <c r="D1185">
        <v>5</v>
      </c>
      <c r="E1185">
        <v>272.20999999999998</v>
      </c>
      <c r="F1185">
        <v>362.87</v>
      </c>
      <c r="G1185">
        <v>368.53</v>
      </c>
      <c r="H1185">
        <v>1842.65</v>
      </c>
      <c r="I1185">
        <v>1361.05</v>
      </c>
      <c r="J1185">
        <v>481.6</v>
      </c>
      <c r="K1185">
        <v>0.26140000000000002</v>
      </c>
      <c r="L1185" t="str">
        <f>VLOOKUP(C:C,Products!A:B,2,)</f>
        <v>Product 96</v>
      </c>
      <c r="M1185" t="str">
        <f>VLOOKUP(C:C,Products!A:C,3,)</f>
        <v>Snacks</v>
      </c>
      <c r="N1185" t="str">
        <f>VLOOKUP(B:B,Orders!A:C,3,)</f>
        <v>WH-NRB-001</v>
      </c>
      <c r="O1185" s="10" t="str">
        <f>VLOOKUP(B:B,Orders!A:B,2,)</f>
        <v>CUST-000014</v>
      </c>
      <c r="P1185" s="10" t="str">
        <f>VLOOKUP(OrderDetails!O:O,Customers!A:B,2,)</f>
        <v>Customer 14</v>
      </c>
      <c r="Q1185" s="10" t="str">
        <f>VLOOKUP(O:O,Customers!A:C,3,)</f>
        <v>Eldoret</v>
      </c>
      <c r="R1185" s="10">
        <f>VLOOKUP(OrderDetails!C:C,Inventory!B:F,5,)</f>
        <v>49270.01</v>
      </c>
      <c r="S1185" s="10">
        <f>VLOOKUP(OrderDetails!B:B,Table8[[OrderID]:[DeliveryDays]],5,)</f>
        <v>4</v>
      </c>
    </row>
    <row r="1186" spans="1:19" x14ac:dyDescent="0.25">
      <c r="A1186" t="s">
        <v>3118</v>
      </c>
      <c r="B1186" t="s">
        <v>518</v>
      </c>
      <c r="C1186" t="s">
        <v>405</v>
      </c>
      <c r="D1186">
        <v>16</v>
      </c>
      <c r="E1186">
        <v>413.65</v>
      </c>
      <c r="F1186">
        <v>588.37</v>
      </c>
      <c r="G1186">
        <v>631.59</v>
      </c>
      <c r="H1186">
        <v>10105.44</v>
      </c>
      <c r="I1186">
        <v>6618.4</v>
      </c>
      <c r="J1186">
        <v>3487.04</v>
      </c>
      <c r="K1186">
        <v>0.34510000000000002</v>
      </c>
      <c r="L1186" t="str">
        <f>VLOOKUP(C:C,Products!A:B,2,)</f>
        <v>Product 114</v>
      </c>
      <c r="M1186" t="str">
        <f>VLOOKUP(C:C,Products!A:C,3,)</f>
        <v>Dairy</v>
      </c>
      <c r="N1186" t="str">
        <f>VLOOKUP(B:B,Orders!A:C,3,)</f>
        <v>WH-MSA-002</v>
      </c>
      <c r="O1186" s="10" t="str">
        <f>VLOOKUP(B:B,Orders!A:B,2,)</f>
        <v>CUST-000058</v>
      </c>
      <c r="P1186" s="10" t="str">
        <f>VLOOKUP(OrderDetails!O:O,Customers!A:B,2,)</f>
        <v>Customer 58</v>
      </c>
      <c r="Q1186" s="10" t="str">
        <f>VLOOKUP(O:O,Customers!A:C,3,)</f>
        <v>Mombasa</v>
      </c>
      <c r="R1186" s="10">
        <f>VLOOKUP(OrderDetails!C:C,Inventory!B:F,5,)</f>
        <v>43846.9</v>
      </c>
      <c r="S1186" s="10">
        <f>VLOOKUP(OrderDetails!B:B,Table8[[OrderID]:[DeliveryDays]],5,)</f>
        <v>1</v>
      </c>
    </row>
    <row r="1187" spans="1:19" x14ac:dyDescent="0.25">
      <c r="A1187" t="s">
        <v>3119</v>
      </c>
      <c r="B1187" t="s">
        <v>489</v>
      </c>
      <c r="C1187" t="s">
        <v>206</v>
      </c>
      <c r="D1187">
        <v>25</v>
      </c>
      <c r="E1187">
        <v>131.82</v>
      </c>
      <c r="F1187">
        <v>208.28</v>
      </c>
      <c r="G1187">
        <v>226.73</v>
      </c>
      <c r="H1187">
        <v>5668.25</v>
      </c>
      <c r="I1187">
        <v>3295.5</v>
      </c>
      <c r="J1187">
        <v>2372.75</v>
      </c>
      <c r="K1187">
        <v>0.41860000000000003</v>
      </c>
      <c r="L1187" t="str">
        <f>VLOOKUP(C:C,Products!A:B,2,)</f>
        <v>Product 15</v>
      </c>
      <c r="M1187" t="str">
        <f>VLOOKUP(C:C,Products!A:C,3,)</f>
        <v>Produce</v>
      </c>
      <c r="N1187" t="str">
        <f>VLOOKUP(B:B,Orders!A:C,3,)</f>
        <v>WH-NKR-004</v>
      </c>
      <c r="O1187" s="10" t="str">
        <f>VLOOKUP(B:B,Orders!A:B,2,)</f>
        <v>CUST-000040</v>
      </c>
      <c r="P1187" s="10" t="str">
        <f>VLOOKUP(OrderDetails!O:O,Customers!A:B,2,)</f>
        <v>Customer 40</v>
      </c>
      <c r="Q1187" s="10" t="str">
        <f>VLOOKUP(O:O,Customers!A:C,3,)</f>
        <v>Nairobi</v>
      </c>
      <c r="R1187" s="10">
        <f>VLOOKUP(OrderDetails!C:C,Inventory!B:F,5,)</f>
        <v>12654.72</v>
      </c>
      <c r="S1187" s="10">
        <f>VLOOKUP(OrderDetails!B:B,Table8[[OrderID]:[DeliveryDays]],5,)</f>
        <v>4</v>
      </c>
    </row>
    <row r="1188" spans="1:19" x14ac:dyDescent="0.25">
      <c r="A1188" t="s">
        <v>3120</v>
      </c>
      <c r="B1188" t="s">
        <v>938</v>
      </c>
      <c r="C1188" t="s">
        <v>249</v>
      </c>
      <c r="D1188">
        <v>15</v>
      </c>
      <c r="E1188">
        <v>413.78</v>
      </c>
      <c r="F1188">
        <v>552.28</v>
      </c>
      <c r="G1188">
        <v>577.61</v>
      </c>
      <c r="H1188">
        <v>8664.15</v>
      </c>
      <c r="I1188">
        <v>6206.7</v>
      </c>
      <c r="J1188">
        <v>2457.4499999999998</v>
      </c>
      <c r="K1188">
        <v>0.28360000000000002</v>
      </c>
      <c r="L1188" t="str">
        <f>VLOOKUP(C:C,Products!A:B,2,)</f>
        <v>Product 36</v>
      </c>
      <c r="M1188" t="str">
        <f>VLOOKUP(C:C,Products!A:C,3,)</f>
        <v>Dairy</v>
      </c>
      <c r="N1188" t="str">
        <f>VLOOKUP(B:B,Orders!A:C,3,)</f>
        <v>WH-MSA-002</v>
      </c>
      <c r="O1188" s="10" t="str">
        <f>VLOOKUP(B:B,Orders!A:B,2,)</f>
        <v>CUST-000027</v>
      </c>
      <c r="P1188" s="10" t="str">
        <f>VLOOKUP(OrderDetails!O:O,Customers!A:B,2,)</f>
        <v>Customer 27</v>
      </c>
      <c r="Q1188" s="10" t="str">
        <f>VLOOKUP(O:O,Customers!A:C,3,)</f>
        <v>Eldoret</v>
      </c>
      <c r="R1188" s="10">
        <f>VLOOKUP(OrderDetails!C:C,Inventory!B:F,5,)</f>
        <v>177511.62</v>
      </c>
      <c r="S1188" s="10">
        <f>VLOOKUP(OrderDetails!B:B,Table8[[OrderID]:[DeliveryDays]],5,)</f>
        <v>6</v>
      </c>
    </row>
    <row r="1189" spans="1:19" x14ac:dyDescent="0.25">
      <c r="A1189" t="s">
        <v>3121</v>
      </c>
      <c r="B1189" t="s">
        <v>1589</v>
      </c>
      <c r="C1189" t="s">
        <v>403</v>
      </c>
      <c r="D1189">
        <v>48</v>
      </c>
      <c r="E1189">
        <v>468.36</v>
      </c>
      <c r="F1189">
        <v>680.02</v>
      </c>
      <c r="G1189">
        <v>729.74</v>
      </c>
      <c r="H1189">
        <v>35027.519999999997</v>
      </c>
      <c r="I1189">
        <v>22481.279999999999</v>
      </c>
      <c r="J1189">
        <v>12546.24</v>
      </c>
      <c r="K1189">
        <v>0.35820000000000002</v>
      </c>
      <c r="L1189" t="str">
        <f>VLOOKUP(C:C,Products!A:B,2,)</f>
        <v>Product 113</v>
      </c>
      <c r="M1189" t="str">
        <f>VLOOKUP(C:C,Products!A:C,3,)</f>
        <v>Dairy</v>
      </c>
      <c r="N1189" t="str">
        <f>VLOOKUP(B:B,Orders!A:C,3,)</f>
        <v>WH-NKR-004</v>
      </c>
      <c r="O1189" s="10" t="str">
        <f>VLOOKUP(B:B,Orders!A:B,2,)</f>
        <v>CUST-000008</v>
      </c>
      <c r="P1189" s="10" t="str">
        <f>VLOOKUP(OrderDetails!O:O,Customers!A:B,2,)</f>
        <v>Customer 8</v>
      </c>
      <c r="Q1189" s="10" t="str">
        <f>VLOOKUP(O:O,Customers!A:C,3,)</f>
        <v>Mombasa</v>
      </c>
      <c r="R1189" s="10">
        <f>VLOOKUP(OrderDetails!C:C,Inventory!B:F,5,)</f>
        <v>110064.6</v>
      </c>
      <c r="S1189" s="10">
        <f>VLOOKUP(OrderDetails!B:B,Table8[[OrderID]:[DeliveryDays]],5,)</f>
        <v>3</v>
      </c>
    </row>
    <row r="1190" spans="1:19" x14ac:dyDescent="0.25">
      <c r="A1190" t="s">
        <v>3122</v>
      </c>
      <c r="B1190" t="s">
        <v>1635</v>
      </c>
      <c r="C1190" t="s">
        <v>303</v>
      </c>
      <c r="D1190">
        <v>48</v>
      </c>
      <c r="E1190">
        <v>422.93</v>
      </c>
      <c r="F1190">
        <v>665.54</v>
      </c>
      <c r="G1190">
        <v>638.15</v>
      </c>
      <c r="H1190">
        <v>30631.200000000001</v>
      </c>
      <c r="I1190">
        <v>20300.64</v>
      </c>
      <c r="J1190">
        <v>10330.56</v>
      </c>
      <c r="K1190">
        <v>0.33729999999999999</v>
      </c>
      <c r="L1190" t="str">
        <f>VLOOKUP(C:C,Products!A:B,2,)</f>
        <v>Product 63</v>
      </c>
      <c r="M1190" t="str">
        <f>VLOOKUP(C:C,Products!A:C,3,)</f>
        <v>Household</v>
      </c>
      <c r="N1190" t="str">
        <f>VLOOKUP(B:B,Orders!A:C,3,)</f>
        <v>WH-NKR-004</v>
      </c>
      <c r="O1190" s="10" t="str">
        <f>VLOOKUP(B:B,Orders!A:B,2,)</f>
        <v>CUST-000007</v>
      </c>
      <c r="P1190" s="10" t="str">
        <f>VLOOKUP(OrderDetails!O:O,Customers!A:B,2,)</f>
        <v>Customer 7</v>
      </c>
      <c r="Q1190" s="10" t="str">
        <f>VLOOKUP(O:O,Customers!A:C,3,)</f>
        <v>Nakuru</v>
      </c>
      <c r="R1190" s="10">
        <f>VLOOKUP(OrderDetails!C:C,Inventory!B:F,5,)</f>
        <v>209773.28</v>
      </c>
      <c r="S1190" s="10">
        <f>VLOOKUP(OrderDetails!B:B,Table8[[OrderID]:[DeliveryDays]],5,)</f>
        <v>1</v>
      </c>
    </row>
    <row r="1191" spans="1:19" x14ac:dyDescent="0.25">
      <c r="A1191" t="s">
        <v>3123</v>
      </c>
      <c r="B1191" t="s">
        <v>1655</v>
      </c>
      <c r="C1191" t="s">
        <v>315</v>
      </c>
      <c r="D1191">
        <v>48</v>
      </c>
      <c r="E1191">
        <v>83.55</v>
      </c>
      <c r="F1191">
        <v>119.93</v>
      </c>
      <c r="G1191">
        <v>130.22999999999999</v>
      </c>
      <c r="H1191">
        <v>6251.04</v>
      </c>
      <c r="I1191">
        <v>4010.4</v>
      </c>
      <c r="J1191">
        <v>2240.64</v>
      </c>
      <c r="K1191">
        <v>0.3584</v>
      </c>
      <c r="L1191" t="str">
        <f>VLOOKUP(C:C,Products!A:B,2,)</f>
        <v>Product 69</v>
      </c>
      <c r="M1191" t="str">
        <f>VLOOKUP(C:C,Products!A:C,3,)</f>
        <v>Household</v>
      </c>
      <c r="N1191" t="str">
        <f>VLOOKUP(B:B,Orders!A:C,3,)</f>
        <v>WH-KSM-003</v>
      </c>
      <c r="O1191" s="10" t="str">
        <f>VLOOKUP(B:B,Orders!A:B,2,)</f>
        <v>CUST-000036</v>
      </c>
      <c r="P1191" s="10" t="str">
        <f>VLOOKUP(OrderDetails!O:O,Customers!A:B,2,)</f>
        <v>Customer 36</v>
      </c>
      <c r="Q1191" s="10" t="str">
        <f>VLOOKUP(O:O,Customers!A:C,3,)</f>
        <v>Eldoret</v>
      </c>
      <c r="R1191" s="10">
        <f>VLOOKUP(OrderDetails!C:C,Inventory!B:F,5,)</f>
        <v>24730.799999999999</v>
      </c>
      <c r="S1191" s="10">
        <f>VLOOKUP(OrderDetails!B:B,Table8[[OrderID]:[DeliveryDays]],5,)</f>
        <v>2</v>
      </c>
    </row>
    <row r="1192" spans="1:19" x14ac:dyDescent="0.25">
      <c r="A1192" t="s">
        <v>3124</v>
      </c>
      <c r="B1192" t="s">
        <v>1198</v>
      </c>
      <c r="C1192" t="s">
        <v>349</v>
      </c>
      <c r="D1192">
        <v>18</v>
      </c>
      <c r="E1192">
        <v>196.33</v>
      </c>
      <c r="F1192">
        <v>246.04</v>
      </c>
      <c r="G1192">
        <v>240.71</v>
      </c>
      <c r="H1192">
        <v>4332.78</v>
      </c>
      <c r="I1192">
        <v>3533.94</v>
      </c>
      <c r="J1192">
        <v>798.84</v>
      </c>
      <c r="K1192">
        <v>0.18440000000000001</v>
      </c>
      <c r="L1192" t="str">
        <f>VLOOKUP(C:C,Products!A:B,2,)</f>
        <v>Product 86</v>
      </c>
      <c r="M1192" t="str">
        <f>VLOOKUP(C:C,Products!A:C,3,)</f>
        <v>Frozen</v>
      </c>
      <c r="N1192" t="str">
        <f>VLOOKUP(B:B,Orders!A:C,3,)</f>
        <v>WH-KSM-003</v>
      </c>
      <c r="O1192" s="10" t="str">
        <f>VLOOKUP(B:B,Orders!A:B,2,)</f>
        <v>CUST-000074</v>
      </c>
      <c r="P1192" s="10" t="str">
        <f>VLOOKUP(OrderDetails!O:O,Customers!A:B,2,)</f>
        <v>Customer 74</v>
      </c>
      <c r="Q1192" s="10" t="str">
        <f>VLOOKUP(O:O,Customers!A:C,3,)</f>
        <v>Mombasa</v>
      </c>
      <c r="R1192" s="10">
        <f>VLOOKUP(OrderDetails!C:C,Inventory!B:F,5,)</f>
        <v>55561.39</v>
      </c>
      <c r="S1192" s="10">
        <f>VLOOKUP(OrderDetails!B:B,Table8[[OrderID]:[DeliveryDays]],5,)</f>
        <v>4</v>
      </c>
    </row>
    <row r="1193" spans="1:19" x14ac:dyDescent="0.25">
      <c r="A1193" t="s">
        <v>3125</v>
      </c>
      <c r="B1193" t="s">
        <v>1664</v>
      </c>
      <c r="C1193" t="s">
        <v>337</v>
      </c>
      <c r="D1193">
        <v>38</v>
      </c>
      <c r="E1193">
        <v>102.14</v>
      </c>
      <c r="F1193">
        <v>155.55000000000001</v>
      </c>
      <c r="G1193">
        <v>153.76</v>
      </c>
      <c r="H1193">
        <v>5842.88</v>
      </c>
      <c r="I1193">
        <v>3881.32</v>
      </c>
      <c r="J1193">
        <v>1961.56</v>
      </c>
      <c r="K1193">
        <v>0.3357</v>
      </c>
      <c r="L1193" t="str">
        <f>VLOOKUP(C:C,Products!A:B,2,)</f>
        <v>Product 80</v>
      </c>
      <c r="M1193" t="str">
        <f>VLOOKUP(C:C,Products!A:C,3,)</f>
        <v>Frozen</v>
      </c>
      <c r="N1193" t="str">
        <f>VLOOKUP(B:B,Orders!A:C,3,)</f>
        <v>WH-MSA-002</v>
      </c>
      <c r="O1193" s="10" t="str">
        <f>VLOOKUP(B:B,Orders!A:B,2,)</f>
        <v>CUST-000021</v>
      </c>
      <c r="P1193" s="10" t="str">
        <f>VLOOKUP(OrderDetails!O:O,Customers!A:B,2,)</f>
        <v>Customer 21</v>
      </c>
      <c r="Q1193" s="10" t="str">
        <f>VLOOKUP(O:O,Customers!A:C,3,)</f>
        <v>Eldoret</v>
      </c>
      <c r="R1193" s="10">
        <f>VLOOKUP(OrderDetails!C:C,Inventory!B:F,5,)</f>
        <v>43103.08</v>
      </c>
      <c r="S1193" s="10">
        <f>VLOOKUP(OrderDetails!B:B,Table8[[OrderID]:[DeliveryDays]],5,)</f>
        <v>6</v>
      </c>
    </row>
    <row r="1194" spans="1:19" x14ac:dyDescent="0.25">
      <c r="A1194" t="s">
        <v>3126</v>
      </c>
      <c r="B1194" t="s">
        <v>682</v>
      </c>
      <c r="C1194" t="s">
        <v>259</v>
      </c>
      <c r="D1194">
        <v>38</v>
      </c>
      <c r="E1194">
        <v>104.92</v>
      </c>
      <c r="F1194">
        <v>144.66</v>
      </c>
      <c r="G1194">
        <v>138.58000000000001</v>
      </c>
      <c r="H1194">
        <v>5266.04</v>
      </c>
      <c r="I1194">
        <v>3986.96</v>
      </c>
      <c r="J1194">
        <v>1279.08</v>
      </c>
      <c r="K1194">
        <v>0.2429</v>
      </c>
      <c r="L1194" t="str">
        <f>VLOOKUP(C:C,Products!A:B,2,)</f>
        <v>Product 41</v>
      </c>
      <c r="M1194" t="str">
        <f>VLOOKUP(C:C,Products!A:C,3,)</f>
        <v>Household</v>
      </c>
      <c r="N1194" t="str">
        <f>VLOOKUP(B:B,Orders!A:C,3,)</f>
        <v>WH-NRB-001</v>
      </c>
      <c r="O1194" s="10" t="str">
        <f>VLOOKUP(B:B,Orders!A:B,2,)</f>
        <v>CUST-000080</v>
      </c>
      <c r="P1194" s="10" t="str">
        <f>VLOOKUP(OrderDetails!O:O,Customers!A:B,2,)</f>
        <v>Customer 80</v>
      </c>
      <c r="Q1194" s="10" t="str">
        <f>VLOOKUP(O:O,Customers!A:C,3,)</f>
        <v>Eldoret</v>
      </c>
      <c r="R1194" s="10">
        <f>VLOOKUP(OrderDetails!C:C,Inventory!B:F,5,)</f>
        <v>9757.56</v>
      </c>
      <c r="S1194" s="10">
        <f>VLOOKUP(OrderDetails!B:B,Table8[[OrderID]:[DeliveryDays]],5,)</f>
        <v>2</v>
      </c>
    </row>
    <row r="1195" spans="1:19" x14ac:dyDescent="0.25">
      <c r="A1195" t="s">
        <v>3127</v>
      </c>
      <c r="B1195" t="s">
        <v>561</v>
      </c>
      <c r="C1195" t="s">
        <v>325</v>
      </c>
      <c r="D1195">
        <v>29</v>
      </c>
      <c r="E1195">
        <v>416.96</v>
      </c>
      <c r="F1195">
        <v>613.59</v>
      </c>
      <c r="G1195">
        <v>671.76</v>
      </c>
      <c r="H1195">
        <v>19481.04</v>
      </c>
      <c r="I1195">
        <v>12091.84</v>
      </c>
      <c r="J1195">
        <v>7389.2</v>
      </c>
      <c r="K1195">
        <v>0.37930000000000003</v>
      </c>
      <c r="L1195" t="str">
        <f>VLOOKUP(C:C,Products!A:B,2,)</f>
        <v>Product 74</v>
      </c>
      <c r="M1195" t="str">
        <f>VLOOKUP(C:C,Products!A:C,3,)</f>
        <v>Snacks</v>
      </c>
      <c r="N1195" t="str">
        <f>VLOOKUP(B:B,Orders!A:C,3,)</f>
        <v>WH-KSM-003</v>
      </c>
      <c r="O1195" s="10" t="str">
        <f>VLOOKUP(B:B,Orders!A:B,2,)</f>
        <v>CUST-000016</v>
      </c>
      <c r="P1195" s="10" t="str">
        <f>VLOOKUP(OrderDetails!O:O,Customers!A:B,2,)</f>
        <v>Customer 16</v>
      </c>
      <c r="Q1195" s="10" t="str">
        <f>VLOOKUP(O:O,Customers!A:C,3,)</f>
        <v>Nakuru</v>
      </c>
      <c r="R1195" s="10">
        <f>VLOOKUP(OrderDetails!C:C,Inventory!B:F,5,)</f>
        <v>47950.400000000001</v>
      </c>
      <c r="S1195" s="10">
        <f>VLOOKUP(OrderDetails!B:B,Table8[[OrderID]:[DeliveryDays]],5,)</f>
        <v>1</v>
      </c>
    </row>
    <row r="1196" spans="1:19" x14ac:dyDescent="0.25">
      <c r="A1196" t="s">
        <v>3128</v>
      </c>
      <c r="B1196" t="s">
        <v>1301</v>
      </c>
      <c r="C1196" t="s">
        <v>225</v>
      </c>
      <c r="D1196">
        <v>8</v>
      </c>
      <c r="E1196">
        <v>214.86</v>
      </c>
      <c r="F1196">
        <v>291.2</v>
      </c>
      <c r="G1196">
        <v>313.86</v>
      </c>
      <c r="H1196">
        <v>2510.88</v>
      </c>
      <c r="I1196">
        <v>1718.88</v>
      </c>
      <c r="J1196">
        <v>792</v>
      </c>
      <c r="K1196">
        <v>0.31540000000000001</v>
      </c>
      <c r="L1196" t="str">
        <f>VLOOKUP(C:C,Products!A:B,2,)</f>
        <v>Product 24</v>
      </c>
      <c r="M1196" t="str">
        <f>VLOOKUP(C:C,Products!A:C,3,)</f>
        <v>Beverages</v>
      </c>
      <c r="N1196" t="str">
        <f>VLOOKUP(B:B,Orders!A:C,3,)</f>
        <v>WH-MSA-002</v>
      </c>
      <c r="O1196" s="10" t="str">
        <f>VLOOKUP(B:B,Orders!A:B,2,)</f>
        <v>CUST-000056</v>
      </c>
      <c r="P1196" s="10" t="str">
        <f>VLOOKUP(OrderDetails!O:O,Customers!A:B,2,)</f>
        <v>Customer 56</v>
      </c>
      <c r="Q1196" s="10" t="str">
        <f>VLOOKUP(O:O,Customers!A:C,3,)</f>
        <v>Nairobi</v>
      </c>
      <c r="R1196" s="10">
        <f>VLOOKUP(OrderDetails!C:C,Inventory!B:F,5,)</f>
        <v>80572.5</v>
      </c>
      <c r="S1196" s="10">
        <f>VLOOKUP(OrderDetails!B:B,Table8[[OrderID]:[DeliveryDays]],5,)</f>
        <v>5</v>
      </c>
    </row>
    <row r="1197" spans="1:19" x14ac:dyDescent="0.25">
      <c r="A1197" t="s">
        <v>3129</v>
      </c>
      <c r="B1197" t="s">
        <v>1248</v>
      </c>
      <c r="C1197" t="s">
        <v>341</v>
      </c>
      <c r="D1197">
        <v>30</v>
      </c>
      <c r="E1197">
        <v>330.48</v>
      </c>
      <c r="F1197">
        <v>422.83</v>
      </c>
      <c r="G1197">
        <v>459.61</v>
      </c>
      <c r="H1197">
        <v>13788.3</v>
      </c>
      <c r="I1197">
        <v>9914.4</v>
      </c>
      <c r="J1197">
        <v>3873.9</v>
      </c>
      <c r="K1197">
        <v>0.28100000000000003</v>
      </c>
      <c r="L1197" t="str">
        <f>VLOOKUP(C:C,Products!A:B,2,)</f>
        <v>Product 82</v>
      </c>
      <c r="M1197" t="str">
        <f>VLOOKUP(C:C,Products!A:C,3,)</f>
        <v>Frozen</v>
      </c>
      <c r="N1197" t="str">
        <f>VLOOKUP(B:B,Orders!A:C,3,)</f>
        <v>WH-MSA-002</v>
      </c>
      <c r="O1197" s="10" t="str">
        <f>VLOOKUP(B:B,Orders!A:B,2,)</f>
        <v>CUST-000004</v>
      </c>
      <c r="P1197" s="10" t="str">
        <f>VLOOKUP(OrderDetails!O:O,Customers!A:B,2,)</f>
        <v>Customer 4</v>
      </c>
      <c r="Q1197" s="10" t="str">
        <f>VLOOKUP(O:O,Customers!A:C,3,)</f>
        <v>Eldoret</v>
      </c>
      <c r="R1197" s="10">
        <f>VLOOKUP(OrderDetails!C:C,Inventory!B:F,5,)</f>
        <v>69070.320000000007</v>
      </c>
      <c r="S1197" s="10">
        <f>VLOOKUP(OrderDetails!B:B,Table8[[OrderID]:[DeliveryDays]],5,)</f>
        <v>3</v>
      </c>
    </row>
    <row r="1198" spans="1:19" x14ac:dyDescent="0.25">
      <c r="A1198" t="s">
        <v>3130</v>
      </c>
      <c r="B1198" t="s">
        <v>514</v>
      </c>
      <c r="C1198" t="s">
        <v>275</v>
      </c>
      <c r="D1198">
        <v>20</v>
      </c>
      <c r="E1198">
        <v>296.02</v>
      </c>
      <c r="F1198">
        <v>374.25</v>
      </c>
      <c r="G1198">
        <v>403.1</v>
      </c>
      <c r="H1198">
        <v>8062</v>
      </c>
      <c r="I1198">
        <v>5920.4</v>
      </c>
      <c r="J1198">
        <v>2141.6</v>
      </c>
      <c r="K1198">
        <v>0.2656</v>
      </c>
      <c r="L1198" t="str">
        <f>VLOOKUP(C:C,Products!A:B,2,)</f>
        <v>Product 49</v>
      </c>
      <c r="M1198" t="str">
        <f>VLOOKUP(C:C,Products!A:C,3,)</f>
        <v>Snacks</v>
      </c>
      <c r="N1198" t="str">
        <f>VLOOKUP(B:B,Orders!A:C,3,)</f>
        <v>WH-MSA-002</v>
      </c>
      <c r="O1198" s="10" t="str">
        <f>VLOOKUP(B:B,Orders!A:B,2,)</f>
        <v>CUST-000039</v>
      </c>
      <c r="P1198" s="10" t="str">
        <f>VLOOKUP(OrderDetails!O:O,Customers!A:B,2,)</f>
        <v>Customer 39</v>
      </c>
      <c r="Q1198" s="10" t="str">
        <f>VLOOKUP(O:O,Customers!A:C,3,)</f>
        <v>Mombasa</v>
      </c>
      <c r="R1198" s="10">
        <f>VLOOKUP(OrderDetails!C:C,Inventory!B:F,5,)</f>
        <v>134393.07999999999</v>
      </c>
      <c r="S1198" s="10">
        <f>VLOOKUP(OrderDetails!B:B,Table8[[OrderID]:[DeliveryDays]],5,)</f>
        <v>6</v>
      </c>
    </row>
    <row r="1199" spans="1:19" x14ac:dyDescent="0.25">
      <c r="A1199" t="s">
        <v>3131</v>
      </c>
      <c r="B1199" t="s">
        <v>1414</v>
      </c>
      <c r="C1199" t="s">
        <v>212</v>
      </c>
      <c r="D1199">
        <v>14</v>
      </c>
      <c r="E1199">
        <v>286.14</v>
      </c>
      <c r="F1199">
        <v>428.08</v>
      </c>
      <c r="G1199">
        <v>437.47</v>
      </c>
      <c r="H1199">
        <v>6124.58</v>
      </c>
      <c r="I1199">
        <v>4005.96</v>
      </c>
      <c r="J1199">
        <v>2118.62</v>
      </c>
      <c r="K1199">
        <v>0.34589999999999999</v>
      </c>
      <c r="L1199" t="str">
        <f>VLOOKUP(C:C,Products!A:B,2,)</f>
        <v>Product 18</v>
      </c>
      <c r="M1199" t="str">
        <f>VLOOKUP(C:C,Products!A:C,3,)</f>
        <v>Snacks</v>
      </c>
      <c r="N1199" t="str">
        <f>VLOOKUP(B:B,Orders!A:C,3,)</f>
        <v>WH-NKR-004</v>
      </c>
      <c r="O1199" s="10" t="str">
        <f>VLOOKUP(B:B,Orders!A:B,2,)</f>
        <v>CUST-000013</v>
      </c>
      <c r="P1199" s="10" t="str">
        <f>VLOOKUP(OrderDetails!O:O,Customers!A:B,2,)</f>
        <v>Customer 13</v>
      </c>
      <c r="Q1199" s="10" t="str">
        <f>VLOOKUP(O:O,Customers!A:C,3,)</f>
        <v>Nakuru</v>
      </c>
      <c r="R1199" s="10">
        <f>VLOOKUP(OrderDetails!C:C,Inventory!B:F,5,)</f>
        <v>32333.82</v>
      </c>
      <c r="S1199" s="10">
        <f>VLOOKUP(OrderDetails!B:B,Table8[[OrderID]:[DeliveryDays]],5,)</f>
        <v>6</v>
      </c>
    </row>
    <row r="1200" spans="1:19" x14ac:dyDescent="0.25">
      <c r="A1200" t="s">
        <v>3132</v>
      </c>
      <c r="B1200" t="s">
        <v>1657</v>
      </c>
      <c r="C1200" t="s">
        <v>188</v>
      </c>
      <c r="D1200">
        <v>49</v>
      </c>
      <c r="E1200">
        <v>76.14</v>
      </c>
      <c r="F1200">
        <v>116.97</v>
      </c>
      <c r="G1200">
        <v>127.33</v>
      </c>
      <c r="H1200">
        <v>6239.17</v>
      </c>
      <c r="I1200">
        <v>3730.86</v>
      </c>
      <c r="J1200">
        <v>2508.31</v>
      </c>
      <c r="K1200">
        <v>0.40200000000000002</v>
      </c>
      <c r="L1200" t="str">
        <f>VLOOKUP(C:C,Products!A:B,2,)</f>
        <v>Product 7</v>
      </c>
      <c r="M1200" t="str">
        <f>VLOOKUP(C:C,Products!A:C,3,)</f>
        <v>Produce</v>
      </c>
      <c r="N1200" t="str">
        <f>VLOOKUP(B:B,Orders!A:C,3,)</f>
        <v>WH-NRB-001</v>
      </c>
      <c r="O1200" s="10" t="str">
        <f>VLOOKUP(B:B,Orders!A:B,2,)</f>
        <v>CUST-000039</v>
      </c>
      <c r="P1200" s="10" t="str">
        <f>VLOOKUP(OrderDetails!O:O,Customers!A:B,2,)</f>
        <v>Customer 39</v>
      </c>
      <c r="Q1200" s="10" t="str">
        <f>VLOOKUP(O:O,Customers!A:C,3,)</f>
        <v>Mombasa</v>
      </c>
      <c r="R1200" s="10">
        <f>VLOOKUP(OrderDetails!C:C,Inventory!B:F,5,)</f>
        <v>23907.96</v>
      </c>
      <c r="S1200" s="10">
        <f>VLOOKUP(OrderDetails!B:B,Table8[[OrderID]:[DeliveryDays]],5,)</f>
        <v>5</v>
      </c>
    </row>
    <row r="1201" spans="1:19" x14ac:dyDescent="0.25">
      <c r="A1201" t="s">
        <v>3133</v>
      </c>
      <c r="B1201" t="s">
        <v>1579</v>
      </c>
      <c r="C1201" t="s">
        <v>182</v>
      </c>
      <c r="D1201">
        <v>6</v>
      </c>
      <c r="E1201">
        <v>319.39999999999998</v>
      </c>
      <c r="F1201">
        <v>411.55</v>
      </c>
      <c r="G1201">
        <v>450.82</v>
      </c>
      <c r="H1201">
        <v>2704.92</v>
      </c>
      <c r="I1201">
        <v>1916.4</v>
      </c>
      <c r="J1201">
        <v>788.52</v>
      </c>
      <c r="K1201">
        <v>0.29149999999999998</v>
      </c>
      <c r="L1201" t="str">
        <f>VLOOKUP(C:C,Products!A:B,2,)</f>
        <v>Product 4</v>
      </c>
      <c r="M1201" t="str">
        <f>VLOOKUP(C:C,Products!A:C,3,)</f>
        <v>Household</v>
      </c>
      <c r="N1201" t="str">
        <f>VLOOKUP(B:B,Orders!A:C,3,)</f>
        <v>WH-NKR-004</v>
      </c>
      <c r="O1201" s="10" t="str">
        <f>VLOOKUP(B:B,Orders!A:B,2,)</f>
        <v>CUST-000075</v>
      </c>
      <c r="P1201" s="10" t="str">
        <f>VLOOKUP(OrderDetails!O:O,Customers!A:B,2,)</f>
        <v>Customer 75</v>
      </c>
      <c r="Q1201" s="10" t="str">
        <f>VLOOKUP(O:O,Customers!A:C,3,)</f>
        <v>Mombasa</v>
      </c>
      <c r="R1201" s="10">
        <f>VLOOKUP(OrderDetails!C:C,Inventory!B:F,5,)</f>
        <v>31301.200000000001</v>
      </c>
      <c r="S1201" s="10">
        <f>VLOOKUP(OrderDetails!B:B,Table8[[OrderID]:[DeliveryDays]],5,)</f>
        <v>3</v>
      </c>
    </row>
    <row r="1202" spans="1:19" x14ac:dyDescent="0.25">
      <c r="A1202" t="s">
        <v>3134</v>
      </c>
      <c r="B1202" t="s">
        <v>1249</v>
      </c>
      <c r="C1202" t="s">
        <v>357</v>
      </c>
      <c r="D1202">
        <v>39</v>
      </c>
      <c r="E1202">
        <v>262.5</v>
      </c>
      <c r="F1202">
        <v>342.9</v>
      </c>
      <c r="G1202">
        <v>351.6</v>
      </c>
      <c r="H1202">
        <v>13712.4</v>
      </c>
      <c r="I1202">
        <v>10237.5</v>
      </c>
      <c r="J1202">
        <v>3474.9</v>
      </c>
      <c r="K1202">
        <v>0.25340000000000001</v>
      </c>
      <c r="L1202" t="str">
        <f>VLOOKUP(C:C,Products!A:B,2,)</f>
        <v>Product 90</v>
      </c>
      <c r="M1202" t="str">
        <f>VLOOKUP(C:C,Products!A:C,3,)</f>
        <v>Snacks</v>
      </c>
      <c r="N1202" t="str">
        <f>VLOOKUP(B:B,Orders!A:C,3,)</f>
        <v>WH-MSA-002</v>
      </c>
      <c r="O1202" s="10" t="str">
        <f>VLOOKUP(B:B,Orders!A:B,2,)</f>
        <v>CUST-000025</v>
      </c>
      <c r="P1202" s="10" t="str">
        <f>VLOOKUP(OrderDetails!O:O,Customers!A:B,2,)</f>
        <v>Customer 25</v>
      </c>
      <c r="Q1202" s="10" t="str">
        <f>VLOOKUP(O:O,Customers!A:C,3,)</f>
        <v>Mombasa</v>
      </c>
      <c r="R1202" s="10">
        <f>VLOOKUP(OrderDetails!C:C,Inventory!B:F,5,)</f>
        <v>44362.5</v>
      </c>
      <c r="S1202" s="10">
        <f>VLOOKUP(OrderDetails!B:B,Table8[[OrderID]:[DeliveryDays]],5,)</f>
        <v>5</v>
      </c>
    </row>
    <row r="1203" spans="1:19" x14ac:dyDescent="0.25">
      <c r="A1203" t="s">
        <v>3135</v>
      </c>
      <c r="B1203" t="s">
        <v>1453</v>
      </c>
      <c r="C1203" t="s">
        <v>315</v>
      </c>
      <c r="D1203">
        <v>23</v>
      </c>
      <c r="E1203">
        <v>83.55</v>
      </c>
      <c r="F1203">
        <v>119.93</v>
      </c>
      <c r="G1203">
        <v>117.09</v>
      </c>
      <c r="H1203">
        <v>2693.07</v>
      </c>
      <c r="I1203">
        <v>1921.65</v>
      </c>
      <c r="J1203">
        <v>771.42</v>
      </c>
      <c r="K1203">
        <v>0.28639999999999999</v>
      </c>
      <c r="L1203" t="str">
        <f>VLOOKUP(C:C,Products!A:B,2,)</f>
        <v>Product 69</v>
      </c>
      <c r="M1203" t="str">
        <f>VLOOKUP(C:C,Products!A:C,3,)</f>
        <v>Household</v>
      </c>
      <c r="N1203" t="str">
        <f>VLOOKUP(B:B,Orders!A:C,3,)</f>
        <v>WH-NRB-001</v>
      </c>
      <c r="O1203" s="10" t="str">
        <f>VLOOKUP(B:B,Orders!A:B,2,)</f>
        <v>CUST-000011</v>
      </c>
      <c r="P1203" s="10" t="str">
        <f>VLOOKUP(OrderDetails!O:O,Customers!A:B,2,)</f>
        <v>Customer 11</v>
      </c>
      <c r="Q1203" s="10" t="str">
        <f>VLOOKUP(O:O,Customers!A:C,3,)</f>
        <v>Nairobi</v>
      </c>
      <c r="R1203" s="10">
        <f>VLOOKUP(OrderDetails!C:C,Inventory!B:F,5,)</f>
        <v>24730.799999999999</v>
      </c>
      <c r="S1203" s="10">
        <f>VLOOKUP(OrderDetails!B:B,Table8[[OrderID]:[DeliveryDays]],5,)</f>
        <v>5</v>
      </c>
    </row>
    <row r="1204" spans="1:19" x14ac:dyDescent="0.25">
      <c r="A1204" t="s">
        <v>3136</v>
      </c>
      <c r="B1204" t="s">
        <v>1400</v>
      </c>
      <c r="C1204" t="s">
        <v>297</v>
      </c>
      <c r="D1204">
        <v>10</v>
      </c>
      <c r="E1204">
        <v>196.4</v>
      </c>
      <c r="F1204">
        <v>254.95</v>
      </c>
      <c r="G1204">
        <v>267.39</v>
      </c>
      <c r="H1204">
        <v>2673.9</v>
      </c>
      <c r="I1204">
        <v>1964</v>
      </c>
      <c r="J1204">
        <v>709.9</v>
      </c>
      <c r="K1204">
        <v>0.26550000000000001</v>
      </c>
      <c r="L1204" t="str">
        <f>VLOOKUP(C:C,Products!A:B,2,)</f>
        <v>Product 60</v>
      </c>
      <c r="M1204" t="str">
        <f>VLOOKUP(C:C,Products!A:C,3,)</f>
        <v>Snacks</v>
      </c>
      <c r="N1204" t="str">
        <f>VLOOKUP(B:B,Orders!A:C,3,)</f>
        <v>WH-MSA-002</v>
      </c>
      <c r="O1204" s="10" t="str">
        <f>VLOOKUP(B:B,Orders!A:B,2,)</f>
        <v>CUST-000023</v>
      </c>
      <c r="P1204" s="10" t="str">
        <f>VLOOKUP(OrderDetails!O:O,Customers!A:B,2,)</f>
        <v>Customer 23</v>
      </c>
      <c r="Q1204" s="10" t="str">
        <f>VLOOKUP(O:O,Customers!A:C,3,)</f>
        <v>Nairobi</v>
      </c>
      <c r="R1204" s="10">
        <f>VLOOKUP(OrderDetails!C:C,Inventory!B:F,5,)</f>
        <v>93682.8</v>
      </c>
      <c r="S1204" s="10">
        <f>VLOOKUP(OrderDetails!B:B,Table8[[OrderID]:[DeliveryDays]],5,)</f>
        <v>6</v>
      </c>
    </row>
    <row r="1205" spans="1:19" x14ac:dyDescent="0.25">
      <c r="A1205" t="s">
        <v>3137</v>
      </c>
      <c r="B1205" t="s">
        <v>1360</v>
      </c>
      <c r="C1205" t="s">
        <v>287</v>
      </c>
      <c r="D1205">
        <v>23</v>
      </c>
      <c r="E1205">
        <v>319.05</v>
      </c>
      <c r="F1205">
        <v>470.86</v>
      </c>
      <c r="G1205">
        <v>516.21</v>
      </c>
      <c r="H1205">
        <v>11872.83</v>
      </c>
      <c r="I1205">
        <v>7338.15</v>
      </c>
      <c r="J1205">
        <v>4534.68</v>
      </c>
      <c r="K1205">
        <v>0.38190000000000002</v>
      </c>
      <c r="L1205" t="str">
        <f>VLOOKUP(C:C,Products!A:B,2,)</f>
        <v>Product 55</v>
      </c>
      <c r="M1205" t="str">
        <f>VLOOKUP(C:C,Products!A:C,3,)</f>
        <v>Beverages</v>
      </c>
      <c r="N1205" t="str">
        <f>VLOOKUP(B:B,Orders!A:C,3,)</f>
        <v>WH-NRB-001</v>
      </c>
      <c r="O1205" s="10" t="str">
        <f>VLOOKUP(B:B,Orders!A:B,2,)</f>
        <v>CUST-000018</v>
      </c>
      <c r="P1205" s="10" t="str">
        <f>VLOOKUP(OrderDetails!O:O,Customers!A:B,2,)</f>
        <v>Customer 18</v>
      </c>
      <c r="Q1205" s="10" t="str">
        <f>VLOOKUP(O:O,Customers!A:C,3,)</f>
        <v>Nakuru</v>
      </c>
      <c r="R1205" s="10">
        <f>VLOOKUP(OrderDetails!C:C,Inventory!B:F,5,)</f>
        <v>62852.85</v>
      </c>
      <c r="S1205" s="10">
        <f>VLOOKUP(OrderDetails!B:B,Table8[[OrderID]:[DeliveryDays]],5,)</f>
        <v>1</v>
      </c>
    </row>
    <row r="1206" spans="1:19" x14ac:dyDescent="0.25">
      <c r="A1206" t="s">
        <v>3138</v>
      </c>
      <c r="B1206" t="s">
        <v>547</v>
      </c>
      <c r="C1206" t="s">
        <v>208</v>
      </c>
      <c r="D1206">
        <v>12</v>
      </c>
      <c r="E1206">
        <v>132.53</v>
      </c>
      <c r="F1206">
        <v>180.65</v>
      </c>
      <c r="G1206">
        <v>195.25</v>
      </c>
      <c r="H1206">
        <v>2343</v>
      </c>
      <c r="I1206">
        <v>1590.36</v>
      </c>
      <c r="J1206">
        <v>752.64</v>
      </c>
      <c r="K1206">
        <v>0.32119999999999999</v>
      </c>
      <c r="L1206" t="str">
        <f>VLOOKUP(C:C,Products!A:B,2,)</f>
        <v>Product 16</v>
      </c>
      <c r="M1206" t="str">
        <f>VLOOKUP(C:C,Products!A:C,3,)</f>
        <v>Snacks</v>
      </c>
      <c r="N1206" t="str">
        <f>VLOOKUP(B:B,Orders!A:C,3,)</f>
        <v>WH-KSM-003</v>
      </c>
      <c r="O1206" s="10" t="str">
        <f>VLOOKUP(B:B,Orders!A:B,2,)</f>
        <v>CUST-000018</v>
      </c>
      <c r="P1206" s="10" t="str">
        <f>VLOOKUP(OrderDetails!O:O,Customers!A:B,2,)</f>
        <v>Customer 18</v>
      </c>
      <c r="Q1206" s="10" t="str">
        <f>VLOOKUP(O:O,Customers!A:C,3,)</f>
        <v>Nakuru</v>
      </c>
      <c r="R1206" s="10">
        <f>VLOOKUP(OrderDetails!C:C,Inventory!B:F,5,)</f>
        <v>33132.5</v>
      </c>
      <c r="S1206" s="10">
        <f>VLOOKUP(OrderDetails!B:B,Table8[[OrderID]:[DeliveryDays]],5,)</f>
        <v>5</v>
      </c>
    </row>
    <row r="1207" spans="1:19" x14ac:dyDescent="0.25">
      <c r="A1207" t="s">
        <v>3139</v>
      </c>
      <c r="B1207" t="s">
        <v>1835</v>
      </c>
      <c r="C1207" t="s">
        <v>375</v>
      </c>
      <c r="D1207">
        <v>18</v>
      </c>
      <c r="E1207">
        <v>61.44</v>
      </c>
      <c r="F1207">
        <v>90.77</v>
      </c>
      <c r="G1207">
        <v>97.97</v>
      </c>
      <c r="H1207">
        <v>1763.46</v>
      </c>
      <c r="I1207">
        <v>1105.92</v>
      </c>
      <c r="J1207">
        <v>657.54</v>
      </c>
      <c r="K1207">
        <v>0.37290000000000001</v>
      </c>
      <c r="L1207" t="str">
        <f>VLOOKUP(C:C,Products!A:B,2,)</f>
        <v>Product 99</v>
      </c>
      <c r="M1207" t="str">
        <f>VLOOKUP(C:C,Products!A:C,3,)</f>
        <v>Produce</v>
      </c>
      <c r="N1207" t="str">
        <f>VLOOKUP(B:B,Orders!A:C,3,)</f>
        <v>WH-NKR-004</v>
      </c>
      <c r="O1207" s="10" t="str">
        <f>VLOOKUP(B:B,Orders!A:B,2,)</f>
        <v>CUST-000048</v>
      </c>
      <c r="P1207" s="10" t="str">
        <f>VLOOKUP(OrderDetails!O:O,Customers!A:B,2,)</f>
        <v>Customer 48</v>
      </c>
      <c r="Q1207" s="10" t="str">
        <f>VLOOKUP(O:O,Customers!A:C,3,)</f>
        <v>Nairobi</v>
      </c>
      <c r="R1207" s="10">
        <f>VLOOKUP(OrderDetails!C:C,Inventory!B:F,5,)</f>
        <v>3624.96</v>
      </c>
      <c r="S1207" s="10">
        <f>VLOOKUP(OrderDetails!B:B,Table8[[OrderID]:[DeliveryDays]],5,)</f>
        <v>5</v>
      </c>
    </row>
    <row r="1208" spans="1:19" x14ac:dyDescent="0.25">
      <c r="A1208" t="s">
        <v>3140</v>
      </c>
      <c r="B1208" t="s">
        <v>1488</v>
      </c>
      <c r="C1208" t="s">
        <v>357</v>
      </c>
      <c r="D1208">
        <v>14</v>
      </c>
      <c r="E1208">
        <v>262.5</v>
      </c>
      <c r="F1208">
        <v>342.9</v>
      </c>
      <c r="G1208">
        <v>373.79</v>
      </c>
      <c r="H1208">
        <v>5233.0600000000004</v>
      </c>
      <c r="I1208">
        <v>3675</v>
      </c>
      <c r="J1208">
        <v>1558.06</v>
      </c>
      <c r="K1208">
        <v>0.29770000000000002</v>
      </c>
      <c r="L1208" t="str">
        <f>VLOOKUP(C:C,Products!A:B,2,)</f>
        <v>Product 90</v>
      </c>
      <c r="M1208" t="str">
        <f>VLOOKUP(C:C,Products!A:C,3,)</f>
        <v>Snacks</v>
      </c>
      <c r="N1208" t="str">
        <f>VLOOKUP(B:B,Orders!A:C,3,)</f>
        <v>WH-NRB-001</v>
      </c>
      <c r="O1208" s="10" t="str">
        <f>VLOOKUP(B:B,Orders!A:B,2,)</f>
        <v>CUST-000003</v>
      </c>
      <c r="P1208" s="10" t="str">
        <f>VLOOKUP(OrderDetails!O:O,Customers!A:B,2,)</f>
        <v>Customer 3</v>
      </c>
      <c r="Q1208" s="10" t="str">
        <f>VLOOKUP(O:O,Customers!A:C,3,)</f>
        <v>Eldoret</v>
      </c>
      <c r="R1208" s="10">
        <f>VLOOKUP(OrderDetails!C:C,Inventory!B:F,5,)</f>
        <v>44362.5</v>
      </c>
      <c r="S1208" s="10">
        <f>VLOOKUP(OrderDetails!B:B,Table8[[OrderID]:[DeliveryDays]],5,)</f>
        <v>1</v>
      </c>
    </row>
    <row r="1209" spans="1:19" x14ac:dyDescent="0.25">
      <c r="A1209" t="s">
        <v>3141</v>
      </c>
      <c r="B1209" t="s">
        <v>1791</v>
      </c>
      <c r="C1209" t="s">
        <v>341</v>
      </c>
      <c r="D1209">
        <v>7</v>
      </c>
      <c r="E1209">
        <v>330.48</v>
      </c>
      <c r="F1209">
        <v>422.83</v>
      </c>
      <c r="G1209">
        <v>458.39</v>
      </c>
      <c r="H1209">
        <v>3208.73</v>
      </c>
      <c r="I1209">
        <v>2313.36</v>
      </c>
      <c r="J1209">
        <v>895.37</v>
      </c>
      <c r="K1209">
        <v>0.27900000000000003</v>
      </c>
      <c r="L1209" t="str">
        <f>VLOOKUP(C:C,Products!A:B,2,)</f>
        <v>Product 82</v>
      </c>
      <c r="M1209" t="str">
        <f>VLOOKUP(C:C,Products!A:C,3,)</f>
        <v>Frozen</v>
      </c>
      <c r="N1209" t="str">
        <f>VLOOKUP(B:B,Orders!A:C,3,)</f>
        <v>WH-NKR-004</v>
      </c>
      <c r="O1209" s="10" t="str">
        <f>VLOOKUP(B:B,Orders!A:B,2,)</f>
        <v>CUST-000064</v>
      </c>
      <c r="P1209" s="10" t="str">
        <f>VLOOKUP(OrderDetails!O:O,Customers!A:B,2,)</f>
        <v>Customer 64</v>
      </c>
      <c r="Q1209" s="10" t="str">
        <f>VLOOKUP(O:O,Customers!A:C,3,)</f>
        <v>Mombasa</v>
      </c>
      <c r="R1209" s="10">
        <f>VLOOKUP(OrderDetails!C:C,Inventory!B:F,5,)</f>
        <v>69070.320000000007</v>
      </c>
      <c r="S1209" s="10">
        <f>VLOOKUP(OrderDetails!B:B,Table8[[OrderID]:[DeliveryDays]],5,)</f>
        <v>2</v>
      </c>
    </row>
    <row r="1210" spans="1:19" x14ac:dyDescent="0.25">
      <c r="A1210" t="s">
        <v>3142</v>
      </c>
      <c r="B1210" t="s">
        <v>1434</v>
      </c>
      <c r="C1210" t="s">
        <v>235</v>
      </c>
      <c r="D1210">
        <v>42</v>
      </c>
      <c r="E1210">
        <v>316.58999999999997</v>
      </c>
      <c r="F1210">
        <v>401.44</v>
      </c>
      <c r="G1210">
        <v>428.11</v>
      </c>
      <c r="H1210">
        <v>17980.62</v>
      </c>
      <c r="I1210">
        <v>13296.78</v>
      </c>
      <c r="J1210">
        <v>4683.84</v>
      </c>
      <c r="K1210">
        <v>0.26050000000000001</v>
      </c>
      <c r="L1210" t="str">
        <f>VLOOKUP(C:C,Products!A:B,2,)</f>
        <v>Product 29</v>
      </c>
      <c r="M1210" t="str">
        <f>VLOOKUP(C:C,Products!A:C,3,)</f>
        <v>Household</v>
      </c>
      <c r="N1210" t="str">
        <f>VLOOKUP(B:B,Orders!A:C,3,)</f>
        <v>WH-MSA-002</v>
      </c>
      <c r="O1210" s="10" t="str">
        <f>VLOOKUP(B:B,Orders!A:B,2,)</f>
        <v>CUST-000064</v>
      </c>
      <c r="P1210" s="10" t="str">
        <f>VLOOKUP(OrderDetails!O:O,Customers!A:B,2,)</f>
        <v>Customer 64</v>
      </c>
      <c r="Q1210" s="10" t="str">
        <f>VLOOKUP(O:O,Customers!A:C,3,)</f>
        <v>Mombasa</v>
      </c>
      <c r="R1210" s="10">
        <f>VLOOKUP(OrderDetails!C:C,Inventory!B:F,5,)</f>
        <v>98776.08</v>
      </c>
      <c r="S1210" s="10">
        <f>VLOOKUP(OrderDetails!B:B,Table8[[OrderID]:[DeliveryDays]],5,)</f>
        <v>3</v>
      </c>
    </row>
    <row r="1211" spans="1:19" x14ac:dyDescent="0.25">
      <c r="A1211" t="s">
        <v>3143</v>
      </c>
      <c r="B1211" t="s">
        <v>1351</v>
      </c>
      <c r="C1211" t="s">
        <v>222</v>
      </c>
      <c r="D1211">
        <v>33</v>
      </c>
      <c r="E1211">
        <v>181.47</v>
      </c>
      <c r="F1211">
        <v>258.42</v>
      </c>
      <c r="G1211">
        <v>273.33999999999997</v>
      </c>
      <c r="H1211">
        <v>9020.2199999999993</v>
      </c>
      <c r="I1211">
        <v>5988.51</v>
      </c>
      <c r="J1211">
        <v>3031.71</v>
      </c>
      <c r="K1211">
        <v>0.33610000000000001</v>
      </c>
      <c r="L1211" t="str">
        <f>VLOOKUP(C:C,Products!A:B,2,)</f>
        <v>Product 23</v>
      </c>
      <c r="M1211" t="str">
        <f>VLOOKUP(C:C,Products!A:C,3,)</f>
        <v>Dairy</v>
      </c>
      <c r="N1211" t="str">
        <f>VLOOKUP(B:B,Orders!A:C,3,)</f>
        <v>WH-NRB-001</v>
      </c>
      <c r="O1211" s="10" t="str">
        <f>VLOOKUP(B:B,Orders!A:B,2,)</f>
        <v>CUST-000025</v>
      </c>
      <c r="P1211" s="10" t="str">
        <f>VLOOKUP(OrderDetails!O:O,Customers!A:B,2,)</f>
        <v>Customer 25</v>
      </c>
      <c r="Q1211" s="10" t="str">
        <f>VLOOKUP(O:O,Customers!A:C,3,)</f>
        <v>Mombasa</v>
      </c>
      <c r="R1211" s="10">
        <f>VLOOKUP(OrderDetails!C:C,Inventory!B:F,5,)</f>
        <v>43552.800000000003</v>
      </c>
      <c r="S1211" s="10">
        <f>VLOOKUP(OrderDetails!B:B,Table8[[OrderID]:[DeliveryDays]],5,)</f>
        <v>5</v>
      </c>
    </row>
    <row r="1212" spans="1:19" x14ac:dyDescent="0.25">
      <c r="A1212" t="s">
        <v>3144</v>
      </c>
      <c r="B1212" t="s">
        <v>1071</v>
      </c>
      <c r="C1212" t="s">
        <v>411</v>
      </c>
      <c r="D1212">
        <v>19</v>
      </c>
      <c r="E1212">
        <v>411.65</v>
      </c>
      <c r="F1212">
        <v>555.02</v>
      </c>
      <c r="G1212">
        <v>549.30999999999995</v>
      </c>
      <c r="H1212">
        <v>10436.89</v>
      </c>
      <c r="I1212">
        <v>7821.35</v>
      </c>
      <c r="J1212">
        <v>2615.54</v>
      </c>
      <c r="K1212">
        <v>0.25059999999999999</v>
      </c>
      <c r="L1212" t="str">
        <f>VLOOKUP(C:C,Products!A:B,2,)</f>
        <v>Product 117</v>
      </c>
      <c r="M1212" t="str">
        <f>VLOOKUP(C:C,Products!A:C,3,)</f>
        <v>Household</v>
      </c>
      <c r="N1212" t="str">
        <f>VLOOKUP(B:B,Orders!A:C,3,)</f>
        <v>WH-KSM-003</v>
      </c>
      <c r="O1212" s="10" t="str">
        <f>VLOOKUP(B:B,Orders!A:B,2,)</f>
        <v>CUST-000078</v>
      </c>
      <c r="P1212" s="10" t="str">
        <f>VLOOKUP(OrderDetails!O:O,Customers!A:B,2,)</f>
        <v>Customer 78</v>
      </c>
      <c r="Q1212" s="10" t="str">
        <f>VLOOKUP(O:O,Customers!A:C,3,)</f>
        <v>Nakuru</v>
      </c>
      <c r="R1212" s="10">
        <f>VLOOKUP(OrderDetails!C:C,Inventory!B:F,5,)</f>
        <v>41165</v>
      </c>
      <c r="S1212" s="10">
        <f>VLOOKUP(OrderDetails!B:B,Table8[[OrderID]:[DeliveryDays]],5,)</f>
        <v>1</v>
      </c>
    </row>
    <row r="1213" spans="1:19" x14ac:dyDescent="0.25">
      <c r="A1213" t="s">
        <v>3145</v>
      </c>
      <c r="B1213" t="s">
        <v>1140</v>
      </c>
      <c r="C1213" t="s">
        <v>204</v>
      </c>
      <c r="D1213">
        <v>27</v>
      </c>
      <c r="E1213">
        <v>145.55000000000001</v>
      </c>
      <c r="F1213">
        <v>199.14</v>
      </c>
      <c r="G1213">
        <v>207.74</v>
      </c>
      <c r="H1213">
        <v>5608.98</v>
      </c>
      <c r="I1213">
        <v>3929.85</v>
      </c>
      <c r="J1213">
        <v>1679.13</v>
      </c>
      <c r="K1213">
        <v>0.2994</v>
      </c>
      <c r="L1213" t="str">
        <f>VLOOKUP(C:C,Products!A:B,2,)</f>
        <v>Product 14</v>
      </c>
      <c r="M1213" t="str">
        <f>VLOOKUP(C:C,Products!A:C,3,)</f>
        <v>Frozen</v>
      </c>
      <c r="N1213" t="str">
        <f>VLOOKUP(B:B,Orders!A:C,3,)</f>
        <v>WH-NKR-004</v>
      </c>
      <c r="O1213" s="10" t="str">
        <f>VLOOKUP(B:B,Orders!A:B,2,)</f>
        <v>CUST-000053</v>
      </c>
      <c r="P1213" s="10" t="str">
        <f>VLOOKUP(OrderDetails!O:O,Customers!A:B,2,)</f>
        <v>Customer 53</v>
      </c>
      <c r="Q1213" s="10" t="str">
        <f>VLOOKUP(O:O,Customers!A:C,3,)</f>
        <v>Eldoret</v>
      </c>
      <c r="R1213" s="10">
        <f>VLOOKUP(OrderDetails!C:C,Inventory!B:F,5,)</f>
        <v>47158.2</v>
      </c>
      <c r="S1213" s="10">
        <f>VLOOKUP(OrderDetails!B:B,Table8[[OrderID]:[DeliveryDays]],5,)</f>
        <v>3</v>
      </c>
    </row>
    <row r="1214" spans="1:19" x14ac:dyDescent="0.25">
      <c r="A1214" t="s">
        <v>3146</v>
      </c>
      <c r="B1214" t="s">
        <v>1286</v>
      </c>
      <c r="C1214" t="s">
        <v>335</v>
      </c>
      <c r="D1214">
        <v>27</v>
      </c>
      <c r="E1214">
        <v>211.31</v>
      </c>
      <c r="F1214">
        <v>329.75</v>
      </c>
      <c r="G1214">
        <v>339.06</v>
      </c>
      <c r="H1214">
        <v>9154.6200000000008</v>
      </c>
      <c r="I1214">
        <v>5705.37</v>
      </c>
      <c r="J1214">
        <v>3449.25</v>
      </c>
      <c r="K1214">
        <v>0.37680000000000002</v>
      </c>
      <c r="L1214" t="str">
        <f>VLOOKUP(C:C,Products!A:B,2,)</f>
        <v>Product 79</v>
      </c>
      <c r="M1214" t="str">
        <f>VLOOKUP(C:C,Products!A:C,3,)</f>
        <v>Snacks</v>
      </c>
      <c r="N1214" t="str">
        <f>VLOOKUP(B:B,Orders!A:C,3,)</f>
        <v>WH-NKR-004</v>
      </c>
      <c r="O1214" s="10" t="str">
        <f>VLOOKUP(B:B,Orders!A:B,2,)</f>
        <v>CUST-000048</v>
      </c>
      <c r="P1214" s="10" t="str">
        <f>VLOOKUP(OrderDetails!O:O,Customers!A:B,2,)</f>
        <v>Customer 48</v>
      </c>
      <c r="Q1214" s="10" t="str">
        <f>VLOOKUP(O:O,Customers!A:C,3,)</f>
        <v>Nairobi</v>
      </c>
      <c r="R1214" s="10">
        <f>VLOOKUP(OrderDetails!C:C,Inventory!B:F,5,)</f>
        <v>42684.62</v>
      </c>
      <c r="S1214" s="10">
        <f>VLOOKUP(OrderDetails!B:B,Table8[[OrderID]:[DeliveryDays]],5,)</f>
        <v>1</v>
      </c>
    </row>
    <row r="1215" spans="1:19" x14ac:dyDescent="0.25">
      <c r="A1215" t="s">
        <v>3147</v>
      </c>
      <c r="B1215" t="s">
        <v>447</v>
      </c>
      <c r="C1215" t="s">
        <v>275</v>
      </c>
      <c r="D1215">
        <v>22</v>
      </c>
      <c r="E1215">
        <v>296.02</v>
      </c>
      <c r="F1215">
        <v>374.25</v>
      </c>
      <c r="G1215">
        <v>403.92</v>
      </c>
      <c r="H1215">
        <v>8886.24</v>
      </c>
      <c r="I1215">
        <v>6512.44</v>
      </c>
      <c r="J1215">
        <v>2373.8000000000002</v>
      </c>
      <c r="K1215">
        <v>0.2671</v>
      </c>
      <c r="L1215" t="str">
        <f>VLOOKUP(C:C,Products!A:B,2,)</f>
        <v>Product 49</v>
      </c>
      <c r="M1215" t="str">
        <f>VLOOKUP(C:C,Products!A:C,3,)</f>
        <v>Snacks</v>
      </c>
      <c r="N1215" t="str">
        <f>VLOOKUP(B:B,Orders!A:C,3,)</f>
        <v>WH-NRB-001</v>
      </c>
      <c r="O1215" s="10" t="str">
        <f>VLOOKUP(B:B,Orders!A:B,2,)</f>
        <v>CUST-000017</v>
      </c>
      <c r="P1215" s="10" t="str">
        <f>VLOOKUP(OrderDetails!O:O,Customers!A:B,2,)</f>
        <v>Customer 17</v>
      </c>
      <c r="Q1215" s="10" t="str">
        <f>VLOOKUP(O:O,Customers!A:C,3,)</f>
        <v>Eldoret</v>
      </c>
      <c r="R1215" s="10">
        <f>VLOOKUP(OrderDetails!C:C,Inventory!B:F,5,)</f>
        <v>134393.07999999999</v>
      </c>
      <c r="S1215" s="10">
        <f>VLOOKUP(OrderDetails!B:B,Table8[[OrderID]:[DeliveryDays]],5,)</f>
        <v>6</v>
      </c>
    </row>
    <row r="1216" spans="1:19" x14ac:dyDescent="0.25">
      <c r="A1216" t="s">
        <v>3148</v>
      </c>
      <c r="B1216" t="s">
        <v>668</v>
      </c>
      <c r="C1216" t="s">
        <v>243</v>
      </c>
      <c r="D1216">
        <v>23</v>
      </c>
      <c r="E1216">
        <v>79.27</v>
      </c>
      <c r="F1216">
        <v>103.11</v>
      </c>
      <c r="G1216">
        <v>105.56</v>
      </c>
      <c r="H1216">
        <v>2427.88</v>
      </c>
      <c r="I1216">
        <v>1823.21</v>
      </c>
      <c r="J1216">
        <v>604.66999999999996</v>
      </c>
      <c r="K1216">
        <v>0.24909999999999999</v>
      </c>
      <c r="L1216" t="str">
        <f>VLOOKUP(C:C,Products!A:B,2,)</f>
        <v>Product 33</v>
      </c>
      <c r="M1216" t="str">
        <f>VLOOKUP(C:C,Products!A:C,3,)</f>
        <v>Produce</v>
      </c>
      <c r="N1216" t="str">
        <f>VLOOKUP(B:B,Orders!A:C,3,)</f>
        <v>WH-MSA-002</v>
      </c>
      <c r="O1216" s="10" t="str">
        <f>VLOOKUP(B:B,Orders!A:B,2,)</f>
        <v>CUST-000056</v>
      </c>
      <c r="P1216" s="10" t="str">
        <f>VLOOKUP(OrderDetails!O:O,Customers!A:B,2,)</f>
        <v>Customer 56</v>
      </c>
      <c r="Q1216" s="10" t="str">
        <f>VLOOKUP(O:O,Customers!A:C,3,)</f>
        <v>Nairobi</v>
      </c>
      <c r="R1216" s="10">
        <f>VLOOKUP(OrderDetails!C:C,Inventory!B:F,5,)</f>
        <v>6817.22</v>
      </c>
      <c r="S1216" s="10">
        <f>VLOOKUP(OrderDetails!B:B,Table8[[OrderID]:[DeliveryDays]],5,)</f>
        <v>2</v>
      </c>
    </row>
    <row r="1217" spans="1:19" x14ac:dyDescent="0.25">
      <c r="A1217" t="s">
        <v>3149</v>
      </c>
      <c r="B1217" t="s">
        <v>881</v>
      </c>
      <c r="C1217" t="s">
        <v>227</v>
      </c>
      <c r="D1217">
        <v>32</v>
      </c>
      <c r="E1217">
        <v>255.23</v>
      </c>
      <c r="F1217">
        <v>344.48</v>
      </c>
      <c r="G1217">
        <v>333.86</v>
      </c>
      <c r="H1217">
        <v>10683.52</v>
      </c>
      <c r="I1217">
        <v>8167.36</v>
      </c>
      <c r="J1217">
        <v>2516.16</v>
      </c>
      <c r="K1217">
        <v>0.23549999999999999</v>
      </c>
      <c r="L1217" t="str">
        <f>VLOOKUP(C:C,Products!A:B,2,)</f>
        <v>Product 25</v>
      </c>
      <c r="M1217" t="str">
        <f>VLOOKUP(C:C,Products!A:C,3,)</f>
        <v>Dairy</v>
      </c>
      <c r="N1217" t="str">
        <f>VLOOKUP(B:B,Orders!A:C,3,)</f>
        <v>WH-NKR-004</v>
      </c>
      <c r="O1217" s="10" t="str">
        <f>VLOOKUP(B:B,Orders!A:B,2,)</f>
        <v>CUST-000038</v>
      </c>
      <c r="P1217" s="10" t="str">
        <f>VLOOKUP(OrderDetails!O:O,Customers!A:B,2,)</f>
        <v>Customer 38</v>
      </c>
      <c r="Q1217" s="10" t="str">
        <f>VLOOKUP(O:O,Customers!A:C,3,)</f>
        <v>Nakuru</v>
      </c>
      <c r="R1217" s="10">
        <f>VLOOKUP(OrderDetails!C:C,Inventory!B:F,5,)</f>
        <v>118937.18</v>
      </c>
      <c r="S1217" s="10">
        <f>VLOOKUP(OrderDetails!B:B,Table8[[OrderID]:[DeliveryDays]],5,)</f>
        <v>5</v>
      </c>
    </row>
    <row r="1218" spans="1:19" x14ac:dyDescent="0.25">
      <c r="A1218" t="s">
        <v>3150</v>
      </c>
      <c r="B1218" t="s">
        <v>1389</v>
      </c>
      <c r="C1218" t="s">
        <v>218</v>
      </c>
      <c r="D1218">
        <v>30</v>
      </c>
      <c r="E1218">
        <v>325.33</v>
      </c>
      <c r="F1218">
        <v>516.25</v>
      </c>
      <c r="G1218">
        <v>490.82</v>
      </c>
      <c r="H1218">
        <v>14724.6</v>
      </c>
      <c r="I1218">
        <v>9759.9</v>
      </c>
      <c r="J1218">
        <v>4964.7</v>
      </c>
      <c r="K1218">
        <v>0.3372</v>
      </c>
      <c r="L1218" t="str">
        <f>VLOOKUP(C:C,Products!A:B,2,)</f>
        <v>Product 21</v>
      </c>
      <c r="M1218" t="str">
        <f>VLOOKUP(C:C,Products!A:C,3,)</f>
        <v>Beverages</v>
      </c>
      <c r="N1218" t="str">
        <f>VLOOKUP(B:B,Orders!A:C,3,)</f>
        <v>WH-NRB-001</v>
      </c>
      <c r="O1218" s="10" t="str">
        <f>VLOOKUP(B:B,Orders!A:B,2,)</f>
        <v>CUST-000053</v>
      </c>
      <c r="P1218" s="10" t="str">
        <f>VLOOKUP(OrderDetails!O:O,Customers!A:B,2,)</f>
        <v>Customer 53</v>
      </c>
      <c r="Q1218" s="10" t="str">
        <f>VLOOKUP(O:O,Customers!A:C,3,)</f>
        <v>Eldoret</v>
      </c>
      <c r="R1218" s="10">
        <f>VLOOKUP(OrderDetails!C:C,Inventory!B:F,5,)</f>
        <v>44244.88</v>
      </c>
      <c r="S1218" s="10">
        <f>VLOOKUP(OrderDetails!B:B,Table8[[OrderID]:[DeliveryDays]],5,)</f>
        <v>4</v>
      </c>
    </row>
    <row r="1219" spans="1:19" x14ac:dyDescent="0.25">
      <c r="A1219" t="s">
        <v>3151</v>
      </c>
      <c r="B1219" t="s">
        <v>1047</v>
      </c>
      <c r="C1219" t="s">
        <v>210</v>
      </c>
      <c r="D1219">
        <v>14</v>
      </c>
      <c r="E1219">
        <v>186.91</v>
      </c>
      <c r="F1219">
        <v>267.58</v>
      </c>
      <c r="G1219">
        <v>281.41000000000003</v>
      </c>
      <c r="H1219">
        <v>3939.74</v>
      </c>
      <c r="I1219">
        <v>2616.7399999999998</v>
      </c>
      <c r="J1219">
        <v>1323</v>
      </c>
      <c r="K1219">
        <v>0.33579999999999999</v>
      </c>
      <c r="L1219" t="str">
        <f>VLOOKUP(C:C,Products!A:B,2,)</f>
        <v>Product 17</v>
      </c>
      <c r="M1219" t="str">
        <f>VLOOKUP(C:C,Products!A:C,3,)</f>
        <v>Beverages</v>
      </c>
      <c r="N1219" t="str">
        <f>VLOOKUP(B:B,Orders!A:C,3,)</f>
        <v>WH-NRB-001</v>
      </c>
      <c r="O1219" s="10" t="str">
        <f>VLOOKUP(B:B,Orders!A:B,2,)</f>
        <v>CUST-000008</v>
      </c>
      <c r="P1219" s="10" t="str">
        <f>VLOOKUP(OrderDetails!O:O,Customers!A:B,2,)</f>
        <v>Customer 8</v>
      </c>
      <c r="Q1219" s="10" t="str">
        <f>VLOOKUP(O:O,Customers!A:C,3,)</f>
        <v>Mombasa</v>
      </c>
      <c r="R1219" s="10">
        <f>VLOOKUP(OrderDetails!C:C,Inventory!B:F,5,)</f>
        <v>33456.89</v>
      </c>
      <c r="S1219" s="10">
        <f>VLOOKUP(OrderDetails!B:B,Table8[[OrderID]:[DeliveryDays]],5,)</f>
        <v>4</v>
      </c>
    </row>
    <row r="1220" spans="1:19" x14ac:dyDescent="0.25">
      <c r="A1220" t="s">
        <v>3152</v>
      </c>
      <c r="B1220" t="s">
        <v>729</v>
      </c>
      <c r="C1220" t="s">
        <v>222</v>
      </c>
      <c r="D1220">
        <v>8</v>
      </c>
      <c r="E1220">
        <v>181.47</v>
      </c>
      <c r="F1220">
        <v>258.42</v>
      </c>
      <c r="G1220">
        <v>266.82</v>
      </c>
      <c r="H1220">
        <v>2134.56</v>
      </c>
      <c r="I1220">
        <v>1451.76</v>
      </c>
      <c r="J1220">
        <v>682.8</v>
      </c>
      <c r="K1220">
        <v>0.31990000000000002</v>
      </c>
      <c r="L1220" t="str">
        <f>VLOOKUP(C:C,Products!A:B,2,)</f>
        <v>Product 23</v>
      </c>
      <c r="M1220" t="str">
        <f>VLOOKUP(C:C,Products!A:C,3,)</f>
        <v>Dairy</v>
      </c>
      <c r="N1220" t="str">
        <f>VLOOKUP(B:B,Orders!A:C,3,)</f>
        <v>WH-KSM-003</v>
      </c>
      <c r="O1220" s="10" t="str">
        <f>VLOOKUP(B:B,Orders!A:B,2,)</f>
        <v>CUST-000014</v>
      </c>
      <c r="P1220" s="10" t="str">
        <f>VLOOKUP(OrderDetails!O:O,Customers!A:B,2,)</f>
        <v>Customer 14</v>
      </c>
      <c r="Q1220" s="10" t="str">
        <f>VLOOKUP(O:O,Customers!A:C,3,)</f>
        <v>Eldoret</v>
      </c>
      <c r="R1220" s="10">
        <f>VLOOKUP(OrderDetails!C:C,Inventory!B:F,5,)</f>
        <v>43552.800000000003</v>
      </c>
      <c r="S1220" s="10">
        <f>VLOOKUP(OrderDetails!B:B,Table8[[OrderID]:[DeliveryDays]],5,)</f>
        <v>3</v>
      </c>
    </row>
    <row r="1221" spans="1:19" x14ac:dyDescent="0.25">
      <c r="A1221" t="s">
        <v>3153</v>
      </c>
      <c r="B1221" t="s">
        <v>1229</v>
      </c>
      <c r="C1221" t="s">
        <v>291</v>
      </c>
      <c r="D1221">
        <v>6</v>
      </c>
      <c r="E1221">
        <v>89.82</v>
      </c>
      <c r="F1221">
        <v>134</v>
      </c>
      <c r="G1221">
        <v>133.94999999999999</v>
      </c>
      <c r="H1221">
        <v>803.7</v>
      </c>
      <c r="I1221">
        <v>538.91999999999996</v>
      </c>
      <c r="J1221">
        <v>264.77999999999997</v>
      </c>
      <c r="K1221">
        <v>0.32950000000000002</v>
      </c>
      <c r="L1221" t="str">
        <f>VLOOKUP(C:C,Products!A:B,2,)</f>
        <v>Product 57</v>
      </c>
      <c r="M1221" t="str">
        <f>VLOOKUP(C:C,Products!A:C,3,)</f>
        <v>Household</v>
      </c>
      <c r="N1221" t="str">
        <f>VLOOKUP(B:B,Orders!A:C,3,)</f>
        <v>WH-MSA-002</v>
      </c>
      <c r="O1221" s="10" t="str">
        <f>VLOOKUP(B:B,Orders!A:B,2,)</f>
        <v>CUST-000048</v>
      </c>
      <c r="P1221" s="10" t="str">
        <f>VLOOKUP(OrderDetails!O:O,Customers!A:B,2,)</f>
        <v>Customer 48</v>
      </c>
      <c r="Q1221" s="10" t="str">
        <f>VLOOKUP(O:O,Customers!A:C,3,)</f>
        <v>Nairobi</v>
      </c>
      <c r="R1221" s="10">
        <f>VLOOKUP(OrderDetails!C:C,Inventory!B:F,5,)</f>
        <v>9431.1</v>
      </c>
      <c r="S1221" s="10">
        <f>VLOOKUP(OrderDetails!B:B,Table8[[OrderID]:[DeliveryDays]],5,)</f>
        <v>6</v>
      </c>
    </row>
    <row r="1222" spans="1:19" x14ac:dyDescent="0.25">
      <c r="A1222" t="s">
        <v>3154</v>
      </c>
      <c r="B1222" t="s">
        <v>1390</v>
      </c>
      <c r="C1222" t="s">
        <v>391</v>
      </c>
      <c r="D1222">
        <v>7</v>
      </c>
      <c r="E1222">
        <v>234.67</v>
      </c>
      <c r="F1222">
        <v>373.26</v>
      </c>
      <c r="G1222">
        <v>364.06</v>
      </c>
      <c r="H1222">
        <v>2548.42</v>
      </c>
      <c r="I1222">
        <v>1642.69</v>
      </c>
      <c r="J1222">
        <v>905.73</v>
      </c>
      <c r="K1222">
        <v>0.35539999999999999</v>
      </c>
      <c r="L1222" t="str">
        <f>VLOOKUP(C:C,Products!A:B,2,)</f>
        <v>Product 107</v>
      </c>
      <c r="M1222" t="str">
        <f>VLOOKUP(C:C,Products!A:C,3,)</f>
        <v>Frozen</v>
      </c>
      <c r="N1222" t="str">
        <f>VLOOKUP(B:B,Orders!A:C,3,)</f>
        <v>WH-NRB-001</v>
      </c>
      <c r="O1222" s="10" t="str">
        <f>VLOOKUP(B:B,Orders!A:B,2,)</f>
        <v>CUST-000042</v>
      </c>
      <c r="P1222" s="10" t="str">
        <f>VLOOKUP(OrderDetails!O:O,Customers!A:B,2,)</f>
        <v>Customer 42</v>
      </c>
      <c r="Q1222" s="10" t="str">
        <f>VLOOKUP(O:O,Customers!A:C,3,)</f>
        <v>Kisumu</v>
      </c>
      <c r="R1222" s="10">
        <f>VLOOKUP(OrderDetails!C:C,Inventory!B:F,5,)</f>
        <v>91755.97</v>
      </c>
      <c r="S1222" s="10">
        <f>VLOOKUP(OrderDetails!B:B,Table8[[OrderID]:[DeliveryDays]],5,)</f>
        <v>4</v>
      </c>
    </row>
    <row r="1223" spans="1:19" x14ac:dyDescent="0.25">
      <c r="A1223" t="s">
        <v>3155</v>
      </c>
      <c r="B1223" t="s">
        <v>495</v>
      </c>
      <c r="C1223" t="s">
        <v>339</v>
      </c>
      <c r="D1223">
        <v>11</v>
      </c>
      <c r="E1223">
        <v>438.4</v>
      </c>
      <c r="F1223">
        <v>646.51</v>
      </c>
      <c r="G1223">
        <v>659.44</v>
      </c>
      <c r="H1223">
        <v>7253.84</v>
      </c>
      <c r="I1223">
        <v>4822.3999999999996</v>
      </c>
      <c r="J1223">
        <v>2431.44</v>
      </c>
      <c r="K1223">
        <v>0.3352</v>
      </c>
      <c r="L1223" t="str">
        <f>VLOOKUP(C:C,Products!A:B,2,)</f>
        <v>Product 81</v>
      </c>
      <c r="M1223" t="str">
        <f>VLOOKUP(C:C,Products!A:C,3,)</f>
        <v>Beverages</v>
      </c>
      <c r="N1223" t="str">
        <f>VLOOKUP(B:B,Orders!A:C,3,)</f>
        <v>WH-NRB-001</v>
      </c>
      <c r="O1223" s="10" t="str">
        <f>VLOOKUP(B:B,Orders!A:B,2,)</f>
        <v>CUST-000005</v>
      </c>
      <c r="P1223" s="10" t="str">
        <f>VLOOKUP(OrderDetails!O:O,Customers!A:B,2,)</f>
        <v>Customer 5</v>
      </c>
      <c r="Q1223" s="10" t="str">
        <f>VLOOKUP(O:O,Customers!A:C,3,)</f>
        <v>Eldoret</v>
      </c>
      <c r="R1223" s="10">
        <f>VLOOKUP(OrderDetails!C:C,Inventory!B:F,5,)</f>
        <v>203417.60000000001</v>
      </c>
      <c r="S1223" s="10">
        <f>VLOOKUP(OrderDetails!B:B,Table8[[OrderID]:[DeliveryDays]],5,)</f>
        <v>4</v>
      </c>
    </row>
    <row r="1224" spans="1:19" x14ac:dyDescent="0.25">
      <c r="A1224" t="s">
        <v>3156</v>
      </c>
      <c r="B1224" t="s">
        <v>1579</v>
      </c>
      <c r="C1224" t="s">
        <v>293</v>
      </c>
      <c r="D1224">
        <v>20</v>
      </c>
      <c r="E1224">
        <v>138.19</v>
      </c>
      <c r="F1224">
        <v>191.44</v>
      </c>
      <c r="G1224">
        <v>184.75</v>
      </c>
      <c r="H1224">
        <v>3695</v>
      </c>
      <c r="I1224">
        <v>2763.8</v>
      </c>
      <c r="J1224">
        <v>931.2</v>
      </c>
      <c r="K1224">
        <v>0.252</v>
      </c>
      <c r="L1224" t="str">
        <f>VLOOKUP(C:C,Products!A:B,2,)</f>
        <v>Product 58</v>
      </c>
      <c r="M1224" t="str">
        <f>VLOOKUP(C:C,Products!A:C,3,)</f>
        <v>Snacks</v>
      </c>
      <c r="N1224" t="str">
        <f>VLOOKUP(B:B,Orders!A:C,3,)</f>
        <v>WH-NKR-004</v>
      </c>
      <c r="O1224" s="10" t="str">
        <f>VLOOKUP(B:B,Orders!A:B,2,)</f>
        <v>CUST-000075</v>
      </c>
      <c r="P1224" s="10" t="str">
        <f>VLOOKUP(OrderDetails!O:O,Customers!A:B,2,)</f>
        <v>Customer 75</v>
      </c>
      <c r="Q1224" s="10" t="str">
        <f>VLOOKUP(O:O,Customers!A:C,3,)</f>
        <v>Mombasa</v>
      </c>
      <c r="R1224" s="10">
        <f>VLOOKUP(OrderDetails!C:C,Inventory!B:F,5,)</f>
        <v>14233.57</v>
      </c>
      <c r="S1224" s="10">
        <f>VLOOKUP(OrderDetails!B:B,Table8[[OrderID]:[DeliveryDays]],5,)</f>
        <v>3</v>
      </c>
    </row>
    <row r="1225" spans="1:19" x14ac:dyDescent="0.25">
      <c r="A1225" t="s">
        <v>3157</v>
      </c>
      <c r="B1225" t="s">
        <v>622</v>
      </c>
      <c r="C1225" t="s">
        <v>204</v>
      </c>
      <c r="D1225">
        <v>35</v>
      </c>
      <c r="E1225">
        <v>145.55000000000001</v>
      </c>
      <c r="F1225">
        <v>199.14</v>
      </c>
      <c r="G1225">
        <v>199.22</v>
      </c>
      <c r="H1225">
        <v>6972.7</v>
      </c>
      <c r="I1225">
        <v>5094.25</v>
      </c>
      <c r="J1225">
        <v>1878.45</v>
      </c>
      <c r="K1225">
        <v>0.26939999999999997</v>
      </c>
      <c r="L1225" t="str">
        <f>VLOOKUP(C:C,Products!A:B,2,)</f>
        <v>Product 14</v>
      </c>
      <c r="M1225" t="str">
        <f>VLOOKUP(C:C,Products!A:C,3,)</f>
        <v>Frozen</v>
      </c>
      <c r="N1225" t="str">
        <f>VLOOKUP(B:B,Orders!A:C,3,)</f>
        <v>WH-MSA-002</v>
      </c>
      <c r="O1225" s="10" t="str">
        <f>VLOOKUP(B:B,Orders!A:B,2,)</f>
        <v>CUST-000001</v>
      </c>
      <c r="P1225" s="10" t="str">
        <f>VLOOKUP(OrderDetails!O:O,Customers!A:B,2,)</f>
        <v>Customer 1</v>
      </c>
      <c r="Q1225" s="10" t="str">
        <f>VLOOKUP(O:O,Customers!A:C,3,)</f>
        <v>Eldoret</v>
      </c>
      <c r="R1225" s="10">
        <f>VLOOKUP(OrderDetails!C:C,Inventory!B:F,5,)</f>
        <v>47158.2</v>
      </c>
      <c r="S1225" s="10">
        <f>VLOOKUP(OrderDetails!B:B,Table8[[OrderID]:[DeliveryDays]],5,)</f>
        <v>1</v>
      </c>
    </row>
    <row r="1226" spans="1:19" x14ac:dyDescent="0.25">
      <c r="A1226" t="s">
        <v>3158</v>
      </c>
      <c r="B1226" t="s">
        <v>566</v>
      </c>
      <c r="C1226" t="s">
        <v>363</v>
      </c>
      <c r="D1226">
        <v>14</v>
      </c>
      <c r="E1226">
        <v>392.35</v>
      </c>
      <c r="F1226">
        <v>579.97</v>
      </c>
      <c r="G1226">
        <v>583.96</v>
      </c>
      <c r="H1226">
        <v>8175.44</v>
      </c>
      <c r="I1226">
        <v>5492.9</v>
      </c>
      <c r="J1226">
        <v>2682.54</v>
      </c>
      <c r="K1226">
        <v>0.3281</v>
      </c>
      <c r="L1226" t="str">
        <f>VLOOKUP(C:C,Products!A:B,2,)</f>
        <v>Product 93</v>
      </c>
      <c r="M1226" t="str">
        <f>VLOOKUP(C:C,Products!A:C,3,)</f>
        <v>Snacks</v>
      </c>
      <c r="N1226" t="str">
        <f>VLOOKUP(B:B,Orders!A:C,3,)</f>
        <v>WH-NKR-004</v>
      </c>
      <c r="O1226" s="10" t="str">
        <f>VLOOKUP(B:B,Orders!A:B,2,)</f>
        <v>CUST-000008</v>
      </c>
      <c r="P1226" s="10" t="str">
        <f>VLOOKUP(OrderDetails!O:O,Customers!A:B,2,)</f>
        <v>Customer 8</v>
      </c>
      <c r="Q1226" s="10" t="str">
        <f>VLOOKUP(O:O,Customers!A:C,3,)</f>
        <v>Mombasa</v>
      </c>
      <c r="R1226" s="10">
        <f>VLOOKUP(OrderDetails!C:C,Inventory!B:F,5,)</f>
        <v>153408.85</v>
      </c>
      <c r="S1226" s="10">
        <f>VLOOKUP(OrderDetails!B:B,Table8[[OrderID]:[DeliveryDays]],5,)</f>
        <v>2</v>
      </c>
    </row>
    <row r="1227" spans="1:19" x14ac:dyDescent="0.25">
      <c r="A1227" t="s">
        <v>3159</v>
      </c>
      <c r="B1227" t="s">
        <v>1894</v>
      </c>
      <c r="C1227" t="s">
        <v>216</v>
      </c>
      <c r="D1227">
        <v>23</v>
      </c>
      <c r="E1227">
        <v>181.05</v>
      </c>
      <c r="F1227">
        <v>287.89</v>
      </c>
      <c r="G1227">
        <v>293.60000000000002</v>
      </c>
      <c r="H1227">
        <v>6752.8</v>
      </c>
      <c r="I1227">
        <v>4164.1499999999996</v>
      </c>
      <c r="J1227">
        <v>2588.65</v>
      </c>
      <c r="K1227">
        <v>0.38329999999999997</v>
      </c>
      <c r="L1227" t="str">
        <f>VLOOKUP(C:C,Products!A:B,2,)</f>
        <v>Product 20</v>
      </c>
      <c r="M1227" t="str">
        <f>VLOOKUP(C:C,Products!A:C,3,)</f>
        <v>Frozen</v>
      </c>
      <c r="N1227" t="str">
        <f>VLOOKUP(B:B,Orders!A:C,3,)</f>
        <v>WH-NRB-001</v>
      </c>
      <c r="O1227" s="10" t="str">
        <f>VLOOKUP(B:B,Orders!A:B,2,)</f>
        <v>CUST-000061</v>
      </c>
      <c r="P1227" s="10" t="str">
        <f>VLOOKUP(OrderDetails!O:O,Customers!A:B,2,)</f>
        <v>Customer 61</v>
      </c>
      <c r="Q1227" s="10" t="str">
        <f>VLOOKUP(O:O,Customers!A:C,3,)</f>
        <v>Eldoret</v>
      </c>
      <c r="R1227" s="10">
        <f>VLOOKUP(OrderDetails!C:C,Inventory!B:F,5,)</f>
        <v>28786.95</v>
      </c>
      <c r="S1227" s="10">
        <f>VLOOKUP(OrderDetails!B:B,Table8[[OrderID]:[DeliveryDays]],5,)</f>
        <v>4</v>
      </c>
    </row>
    <row r="1228" spans="1:19" x14ac:dyDescent="0.25">
      <c r="A1228" t="s">
        <v>3160</v>
      </c>
      <c r="B1228" t="s">
        <v>709</v>
      </c>
      <c r="C1228" t="s">
        <v>237</v>
      </c>
      <c r="D1228">
        <v>32</v>
      </c>
      <c r="E1228">
        <v>70.900000000000006</v>
      </c>
      <c r="F1228">
        <v>95.54</v>
      </c>
      <c r="G1228">
        <v>97.45</v>
      </c>
      <c r="H1228">
        <v>3118.4</v>
      </c>
      <c r="I1228">
        <v>2268.8000000000002</v>
      </c>
      <c r="J1228">
        <v>849.6</v>
      </c>
      <c r="K1228">
        <v>0.27239999999999998</v>
      </c>
      <c r="L1228" t="str">
        <f>VLOOKUP(C:C,Products!A:B,2,)</f>
        <v>Product 30</v>
      </c>
      <c r="M1228" t="str">
        <f>VLOOKUP(C:C,Products!A:C,3,)</f>
        <v>Dairy</v>
      </c>
      <c r="N1228" t="str">
        <f>VLOOKUP(B:B,Orders!A:C,3,)</f>
        <v>WH-KSM-003</v>
      </c>
      <c r="O1228" s="10" t="str">
        <f>VLOOKUP(B:B,Orders!A:B,2,)</f>
        <v>CUST-000034</v>
      </c>
      <c r="P1228" s="10" t="str">
        <f>VLOOKUP(OrderDetails!O:O,Customers!A:B,2,)</f>
        <v>Customer 34</v>
      </c>
      <c r="Q1228" s="10" t="str">
        <f>VLOOKUP(O:O,Customers!A:C,3,)</f>
        <v>Mombasa</v>
      </c>
      <c r="R1228" s="10">
        <f>VLOOKUP(OrderDetails!C:C,Inventory!B:F,5,)</f>
        <v>19072.099999999999</v>
      </c>
      <c r="S1228" s="10">
        <f>VLOOKUP(OrderDetails!B:B,Table8[[OrderID]:[DeliveryDays]],5,)</f>
        <v>3</v>
      </c>
    </row>
    <row r="1229" spans="1:19" x14ac:dyDescent="0.25">
      <c r="A1229" t="s">
        <v>3161</v>
      </c>
      <c r="B1229" t="s">
        <v>738</v>
      </c>
      <c r="C1229" t="s">
        <v>214</v>
      </c>
      <c r="D1229">
        <v>21</v>
      </c>
      <c r="E1229">
        <v>244.38</v>
      </c>
      <c r="F1229">
        <v>336.58</v>
      </c>
      <c r="G1229">
        <v>332.73</v>
      </c>
      <c r="H1229">
        <v>6987.33</v>
      </c>
      <c r="I1229">
        <v>5131.9799999999996</v>
      </c>
      <c r="J1229">
        <v>1855.35</v>
      </c>
      <c r="K1229">
        <v>0.26550000000000001</v>
      </c>
      <c r="L1229" t="str">
        <f>VLOOKUP(C:C,Products!A:B,2,)</f>
        <v>Product 19</v>
      </c>
      <c r="M1229" t="str">
        <f>VLOOKUP(C:C,Products!A:C,3,)</f>
        <v>Frozen</v>
      </c>
      <c r="N1229" t="str">
        <f>VLOOKUP(B:B,Orders!A:C,3,)</f>
        <v>WH-MSA-002</v>
      </c>
      <c r="O1229" s="10" t="str">
        <f>VLOOKUP(B:B,Orders!A:B,2,)</f>
        <v>CUST-000003</v>
      </c>
      <c r="P1229" s="10" t="str">
        <f>VLOOKUP(OrderDetails!O:O,Customers!A:B,2,)</f>
        <v>Customer 3</v>
      </c>
      <c r="Q1229" s="10" t="str">
        <f>VLOOKUP(O:O,Customers!A:C,3,)</f>
        <v>Eldoret</v>
      </c>
      <c r="R1229" s="10">
        <f>VLOOKUP(OrderDetails!C:C,Inventory!B:F,5,)</f>
        <v>61339.38</v>
      </c>
      <c r="S1229" s="10">
        <f>VLOOKUP(OrderDetails!B:B,Table8[[OrderID]:[DeliveryDays]],5,)</f>
        <v>2</v>
      </c>
    </row>
    <row r="1230" spans="1:19" x14ac:dyDescent="0.25">
      <c r="A1230" t="s">
        <v>3162</v>
      </c>
      <c r="B1230" t="s">
        <v>1172</v>
      </c>
      <c r="C1230" t="s">
        <v>283</v>
      </c>
      <c r="D1230">
        <v>32</v>
      </c>
      <c r="E1230">
        <v>472.77</v>
      </c>
      <c r="F1230">
        <v>675.7</v>
      </c>
      <c r="G1230">
        <v>728.09</v>
      </c>
      <c r="H1230">
        <v>23298.880000000001</v>
      </c>
      <c r="I1230">
        <v>15128.64</v>
      </c>
      <c r="J1230">
        <v>8170.24</v>
      </c>
      <c r="K1230">
        <v>0.35070000000000001</v>
      </c>
      <c r="L1230" t="str">
        <f>VLOOKUP(C:C,Products!A:B,2,)</f>
        <v>Product 53</v>
      </c>
      <c r="M1230" t="str">
        <f>VLOOKUP(C:C,Products!A:C,3,)</f>
        <v>Frozen</v>
      </c>
      <c r="N1230" t="str">
        <f>VLOOKUP(B:B,Orders!A:C,3,)</f>
        <v>WH-MSA-002</v>
      </c>
      <c r="O1230" s="10" t="str">
        <f>VLOOKUP(B:B,Orders!A:B,2,)</f>
        <v>CUST-000020</v>
      </c>
      <c r="P1230" s="10" t="str">
        <f>VLOOKUP(OrderDetails!O:O,Customers!A:B,2,)</f>
        <v>Customer 20</v>
      </c>
      <c r="Q1230" s="10" t="str">
        <f>VLOOKUP(O:O,Customers!A:C,3,)</f>
        <v>Mombasa</v>
      </c>
      <c r="R1230" s="10">
        <f>VLOOKUP(OrderDetails!C:C,Inventory!B:F,5,)</f>
        <v>111100.95</v>
      </c>
      <c r="S1230" s="10">
        <f>VLOOKUP(OrderDetails!B:B,Table8[[OrderID]:[DeliveryDays]],5,)</f>
        <v>6</v>
      </c>
    </row>
    <row r="1231" spans="1:19" x14ac:dyDescent="0.25">
      <c r="A1231" t="s">
        <v>3163</v>
      </c>
      <c r="B1231" t="s">
        <v>703</v>
      </c>
      <c r="C1231" t="s">
        <v>383</v>
      </c>
      <c r="D1231">
        <v>23</v>
      </c>
      <c r="E1231">
        <v>191.46</v>
      </c>
      <c r="F1231">
        <v>245.6</v>
      </c>
      <c r="G1231">
        <v>246.42</v>
      </c>
      <c r="H1231">
        <v>5667.66</v>
      </c>
      <c r="I1231">
        <v>4403.58</v>
      </c>
      <c r="J1231">
        <v>1264.08</v>
      </c>
      <c r="K1231">
        <v>0.223</v>
      </c>
      <c r="L1231" t="str">
        <f>VLOOKUP(C:C,Products!A:B,2,)</f>
        <v>Product 103</v>
      </c>
      <c r="M1231" t="str">
        <f>VLOOKUP(C:C,Products!A:C,3,)</f>
        <v>Dairy</v>
      </c>
      <c r="N1231" t="str">
        <f>VLOOKUP(B:B,Orders!A:C,3,)</f>
        <v>WH-NRB-001</v>
      </c>
      <c r="O1231" s="10" t="str">
        <f>VLOOKUP(B:B,Orders!A:B,2,)</f>
        <v>CUST-000021</v>
      </c>
      <c r="P1231" s="10" t="str">
        <f>VLOOKUP(OrderDetails!O:O,Customers!A:B,2,)</f>
        <v>Customer 21</v>
      </c>
      <c r="Q1231" s="10" t="str">
        <f>VLOOKUP(O:O,Customers!A:C,3,)</f>
        <v>Eldoret</v>
      </c>
      <c r="R1231" s="10">
        <f>VLOOKUP(OrderDetails!C:C,Inventory!B:F,5,)</f>
        <v>55140.480000000003</v>
      </c>
      <c r="S1231" s="10">
        <f>VLOOKUP(OrderDetails!B:B,Table8[[OrderID]:[DeliveryDays]],5,)</f>
        <v>1</v>
      </c>
    </row>
    <row r="1232" spans="1:19" x14ac:dyDescent="0.25">
      <c r="A1232" t="s">
        <v>3164</v>
      </c>
      <c r="B1232" t="s">
        <v>487</v>
      </c>
      <c r="C1232" t="s">
        <v>289</v>
      </c>
      <c r="D1232">
        <v>41</v>
      </c>
      <c r="E1232">
        <v>464.84</v>
      </c>
      <c r="F1232">
        <v>609.41999999999996</v>
      </c>
      <c r="G1232">
        <v>599.94000000000005</v>
      </c>
      <c r="H1232">
        <v>24597.54</v>
      </c>
      <c r="I1232">
        <v>19058.439999999999</v>
      </c>
      <c r="J1232">
        <v>5539.1</v>
      </c>
      <c r="K1232">
        <v>0.22520000000000001</v>
      </c>
      <c r="L1232" t="str">
        <f>VLOOKUP(C:C,Products!A:B,2,)</f>
        <v>Product 56</v>
      </c>
      <c r="M1232" t="str">
        <f>VLOOKUP(C:C,Products!A:C,3,)</f>
        <v>Household</v>
      </c>
      <c r="N1232" t="str">
        <f>VLOOKUP(B:B,Orders!A:C,3,)</f>
        <v>WH-NRB-001</v>
      </c>
      <c r="O1232" s="10" t="str">
        <f>VLOOKUP(B:B,Orders!A:B,2,)</f>
        <v>CUST-000046</v>
      </c>
      <c r="P1232" s="10" t="str">
        <f>VLOOKUP(OrderDetails!O:O,Customers!A:B,2,)</f>
        <v>Customer 46</v>
      </c>
      <c r="Q1232" s="10" t="str">
        <f>VLOOKUP(O:O,Customers!A:C,3,)</f>
        <v>Kisumu</v>
      </c>
      <c r="R1232" s="10">
        <f>VLOOKUP(OrderDetails!C:C,Inventory!B:F,5,)</f>
        <v>192443.76</v>
      </c>
      <c r="S1232" s="10">
        <f>VLOOKUP(OrderDetails!B:B,Table8[[OrderID]:[DeliveryDays]],5,)</f>
        <v>1</v>
      </c>
    </row>
    <row r="1233" spans="1:19" x14ac:dyDescent="0.25">
      <c r="A1233" t="s">
        <v>3165</v>
      </c>
      <c r="B1233" t="s">
        <v>1769</v>
      </c>
      <c r="C1233" t="s">
        <v>331</v>
      </c>
      <c r="D1233">
        <v>27</v>
      </c>
      <c r="E1233">
        <v>397.07</v>
      </c>
      <c r="F1233">
        <v>597.23</v>
      </c>
      <c r="G1233">
        <v>583.12</v>
      </c>
      <c r="H1233">
        <v>15744.24</v>
      </c>
      <c r="I1233">
        <v>10720.89</v>
      </c>
      <c r="J1233">
        <v>5023.3500000000004</v>
      </c>
      <c r="K1233">
        <v>0.31909999999999999</v>
      </c>
      <c r="L1233" t="str">
        <f>VLOOKUP(C:C,Products!A:B,2,)</f>
        <v>Product 77</v>
      </c>
      <c r="M1233" t="str">
        <f>VLOOKUP(C:C,Products!A:C,3,)</f>
        <v>Household</v>
      </c>
      <c r="N1233" t="str">
        <f>VLOOKUP(B:B,Orders!A:C,3,)</f>
        <v>WH-KSM-003</v>
      </c>
      <c r="O1233" s="10" t="str">
        <f>VLOOKUP(B:B,Orders!A:B,2,)</f>
        <v>CUST-000043</v>
      </c>
      <c r="P1233" s="10" t="str">
        <f>VLOOKUP(OrderDetails!O:O,Customers!A:B,2,)</f>
        <v>Customer 43</v>
      </c>
      <c r="Q1233" s="10" t="str">
        <f>VLOOKUP(O:O,Customers!A:C,3,)</f>
        <v>Nakuru</v>
      </c>
      <c r="R1233" s="10">
        <f>VLOOKUP(OrderDetails!C:C,Inventory!B:F,5,)</f>
        <v>153269.01999999999</v>
      </c>
      <c r="S1233" s="10">
        <f>VLOOKUP(OrderDetails!B:B,Table8[[OrderID]:[DeliveryDays]],5,)</f>
        <v>2</v>
      </c>
    </row>
    <row r="1234" spans="1:19" x14ac:dyDescent="0.25">
      <c r="A1234" t="s">
        <v>3166</v>
      </c>
      <c r="B1234" t="s">
        <v>478</v>
      </c>
      <c r="C1234" t="s">
        <v>341</v>
      </c>
      <c r="D1234">
        <v>24</v>
      </c>
      <c r="E1234">
        <v>330.48</v>
      </c>
      <c r="F1234">
        <v>422.83</v>
      </c>
      <c r="G1234">
        <v>422.15</v>
      </c>
      <c r="H1234">
        <v>10131.6</v>
      </c>
      <c r="I1234">
        <v>7931.52</v>
      </c>
      <c r="J1234">
        <v>2200.08</v>
      </c>
      <c r="K1234">
        <v>0.2172</v>
      </c>
      <c r="L1234" t="str">
        <f>VLOOKUP(C:C,Products!A:B,2,)</f>
        <v>Product 82</v>
      </c>
      <c r="M1234" t="str">
        <f>VLOOKUP(C:C,Products!A:C,3,)</f>
        <v>Frozen</v>
      </c>
      <c r="N1234" t="str">
        <f>VLOOKUP(B:B,Orders!A:C,3,)</f>
        <v>WH-NKR-004</v>
      </c>
      <c r="O1234" s="10" t="str">
        <f>VLOOKUP(B:B,Orders!A:B,2,)</f>
        <v>CUST-000035</v>
      </c>
      <c r="P1234" s="10" t="str">
        <f>VLOOKUP(OrderDetails!O:O,Customers!A:B,2,)</f>
        <v>Customer 35</v>
      </c>
      <c r="Q1234" s="10" t="str">
        <f>VLOOKUP(O:O,Customers!A:C,3,)</f>
        <v>Nairobi</v>
      </c>
      <c r="R1234" s="10">
        <f>VLOOKUP(OrderDetails!C:C,Inventory!B:F,5,)</f>
        <v>69070.320000000007</v>
      </c>
      <c r="S1234" s="10">
        <f>VLOOKUP(OrderDetails!B:B,Table8[[OrderID]:[DeliveryDays]],5,)</f>
        <v>2</v>
      </c>
    </row>
    <row r="1235" spans="1:19" x14ac:dyDescent="0.25">
      <c r="A1235" t="s">
        <v>3167</v>
      </c>
      <c r="B1235" t="s">
        <v>579</v>
      </c>
      <c r="C1235" t="s">
        <v>222</v>
      </c>
      <c r="D1235">
        <v>17</v>
      </c>
      <c r="E1235">
        <v>181.47</v>
      </c>
      <c r="F1235">
        <v>258.42</v>
      </c>
      <c r="G1235">
        <v>248.12</v>
      </c>
      <c r="H1235">
        <v>4218.04</v>
      </c>
      <c r="I1235">
        <v>3084.99</v>
      </c>
      <c r="J1235">
        <v>1133.05</v>
      </c>
      <c r="K1235">
        <v>0.26860000000000001</v>
      </c>
      <c r="L1235" t="str">
        <f>VLOOKUP(C:C,Products!A:B,2,)</f>
        <v>Product 23</v>
      </c>
      <c r="M1235" t="str">
        <f>VLOOKUP(C:C,Products!A:C,3,)</f>
        <v>Dairy</v>
      </c>
      <c r="N1235" t="str">
        <f>VLOOKUP(B:B,Orders!A:C,3,)</f>
        <v>WH-NKR-004</v>
      </c>
      <c r="O1235" s="10" t="str">
        <f>VLOOKUP(B:B,Orders!A:B,2,)</f>
        <v>CUST-000033</v>
      </c>
      <c r="P1235" s="10" t="str">
        <f>VLOOKUP(OrderDetails!O:O,Customers!A:B,2,)</f>
        <v>Customer 33</v>
      </c>
      <c r="Q1235" s="10" t="str">
        <f>VLOOKUP(O:O,Customers!A:C,3,)</f>
        <v>Kisumu</v>
      </c>
      <c r="R1235" s="10">
        <f>VLOOKUP(OrderDetails!C:C,Inventory!B:F,5,)</f>
        <v>43552.800000000003</v>
      </c>
      <c r="S1235" s="10">
        <f>VLOOKUP(OrderDetails!B:B,Table8[[OrderID]:[DeliveryDays]],5,)</f>
        <v>6</v>
      </c>
    </row>
    <row r="1236" spans="1:19" x14ac:dyDescent="0.25">
      <c r="A1236" t="s">
        <v>3168</v>
      </c>
      <c r="B1236" t="s">
        <v>1761</v>
      </c>
      <c r="C1236" t="s">
        <v>301</v>
      </c>
      <c r="D1236">
        <v>17</v>
      </c>
      <c r="E1236">
        <v>172.11</v>
      </c>
      <c r="F1236">
        <v>221.97</v>
      </c>
      <c r="G1236">
        <v>211.97</v>
      </c>
      <c r="H1236">
        <v>3603.49</v>
      </c>
      <c r="I1236">
        <v>2925.87</v>
      </c>
      <c r="J1236">
        <v>677.62</v>
      </c>
      <c r="K1236">
        <v>0.188</v>
      </c>
      <c r="L1236" t="str">
        <f>VLOOKUP(C:C,Products!A:B,2,)</f>
        <v>Product 62</v>
      </c>
      <c r="M1236" t="str">
        <f>VLOOKUP(C:C,Products!A:C,3,)</f>
        <v>Dairy</v>
      </c>
      <c r="N1236" t="str">
        <f>VLOOKUP(B:B,Orders!A:C,3,)</f>
        <v>WH-MSA-002</v>
      </c>
      <c r="O1236" s="10" t="str">
        <f>VLOOKUP(B:B,Orders!A:B,2,)</f>
        <v>CUST-000001</v>
      </c>
      <c r="P1236" s="10" t="str">
        <f>VLOOKUP(OrderDetails!O:O,Customers!A:B,2,)</f>
        <v>Customer 1</v>
      </c>
      <c r="Q1236" s="10" t="str">
        <f>VLOOKUP(O:O,Customers!A:C,3,)</f>
        <v>Eldoret</v>
      </c>
      <c r="R1236" s="10">
        <f>VLOOKUP(OrderDetails!C:C,Inventory!B:F,5,)</f>
        <v>75212.070000000007</v>
      </c>
      <c r="S1236" s="10">
        <f>VLOOKUP(OrderDetails!B:B,Table8[[OrderID]:[DeliveryDays]],5,)</f>
        <v>6</v>
      </c>
    </row>
    <row r="1237" spans="1:19" x14ac:dyDescent="0.25">
      <c r="A1237" t="s">
        <v>3169</v>
      </c>
      <c r="B1237" t="s">
        <v>970</v>
      </c>
      <c r="C1237" t="s">
        <v>397</v>
      </c>
      <c r="D1237">
        <v>47</v>
      </c>
      <c r="E1237">
        <v>84.64</v>
      </c>
      <c r="F1237">
        <v>124.5</v>
      </c>
      <c r="G1237">
        <v>129.58000000000001</v>
      </c>
      <c r="H1237">
        <v>6090.26</v>
      </c>
      <c r="I1237">
        <v>3978.08</v>
      </c>
      <c r="J1237">
        <v>2112.1799999999998</v>
      </c>
      <c r="K1237">
        <v>0.3468</v>
      </c>
      <c r="L1237" t="str">
        <f>VLOOKUP(C:C,Products!A:B,2,)</f>
        <v>Product 110</v>
      </c>
      <c r="M1237" t="str">
        <f>VLOOKUP(C:C,Products!A:C,3,)</f>
        <v>Snacks</v>
      </c>
      <c r="N1237" t="str">
        <f>VLOOKUP(B:B,Orders!A:C,3,)</f>
        <v>WH-NKR-004</v>
      </c>
      <c r="O1237" s="10" t="str">
        <f>VLOOKUP(B:B,Orders!A:B,2,)</f>
        <v>CUST-000021</v>
      </c>
      <c r="P1237" s="10" t="str">
        <f>VLOOKUP(OrderDetails!O:O,Customers!A:B,2,)</f>
        <v>Customer 21</v>
      </c>
      <c r="Q1237" s="10" t="str">
        <f>VLOOKUP(O:O,Customers!A:C,3,)</f>
        <v>Eldoret</v>
      </c>
      <c r="R1237" s="10">
        <f>VLOOKUP(OrderDetails!C:C,Inventory!B:F,5,)</f>
        <v>34279.199999999997</v>
      </c>
      <c r="S1237" s="10">
        <f>VLOOKUP(OrderDetails!B:B,Table8[[OrderID]:[DeliveryDays]],5,)</f>
        <v>6</v>
      </c>
    </row>
    <row r="1238" spans="1:19" x14ac:dyDescent="0.25">
      <c r="A1238" t="s">
        <v>3170</v>
      </c>
      <c r="B1238" t="s">
        <v>993</v>
      </c>
      <c r="C1238" t="s">
        <v>243</v>
      </c>
      <c r="D1238">
        <v>15</v>
      </c>
      <c r="E1238">
        <v>79.27</v>
      </c>
      <c r="F1238">
        <v>103.11</v>
      </c>
      <c r="G1238">
        <v>107.53</v>
      </c>
      <c r="H1238">
        <v>1612.95</v>
      </c>
      <c r="I1238">
        <v>1189.05</v>
      </c>
      <c r="J1238">
        <v>423.9</v>
      </c>
      <c r="K1238">
        <v>0.26279999999999998</v>
      </c>
      <c r="L1238" t="str">
        <f>VLOOKUP(C:C,Products!A:B,2,)</f>
        <v>Product 33</v>
      </c>
      <c r="M1238" t="str">
        <f>VLOOKUP(C:C,Products!A:C,3,)</f>
        <v>Produce</v>
      </c>
      <c r="N1238" t="str">
        <f>VLOOKUP(B:B,Orders!A:C,3,)</f>
        <v>WH-NRB-001</v>
      </c>
      <c r="O1238" s="10" t="str">
        <f>VLOOKUP(B:B,Orders!A:B,2,)</f>
        <v>CUST-000075</v>
      </c>
      <c r="P1238" s="10" t="str">
        <f>VLOOKUP(OrderDetails!O:O,Customers!A:B,2,)</f>
        <v>Customer 75</v>
      </c>
      <c r="Q1238" s="10" t="str">
        <f>VLOOKUP(O:O,Customers!A:C,3,)</f>
        <v>Mombasa</v>
      </c>
      <c r="R1238" s="10">
        <f>VLOOKUP(OrderDetails!C:C,Inventory!B:F,5,)</f>
        <v>6817.22</v>
      </c>
      <c r="S1238" s="10">
        <f>VLOOKUP(OrderDetails!B:B,Table8[[OrderID]:[DeliveryDays]],5,)</f>
        <v>3</v>
      </c>
    </row>
    <row r="1239" spans="1:19" x14ac:dyDescent="0.25">
      <c r="A1239" t="s">
        <v>3171</v>
      </c>
      <c r="B1239" t="s">
        <v>1839</v>
      </c>
      <c r="C1239" t="s">
        <v>383</v>
      </c>
      <c r="D1239">
        <v>19</v>
      </c>
      <c r="E1239">
        <v>191.46</v>
      </c>
      <c r="F1239">
        <v>245.6</v>
      </c>
      <c r="G1239">
        <v>252.83</v>
      </c>
      <c r="H1239">
        <v>4803.7700000000004</v>
      </c>
      <c r="I1239">
        <v>3637.74</v>
      </c>
      <c r="J1239">
        <v>1166.03</v>
      </c>
      <c r="K1239">
        <v>0.2427</v>
      </c>
      <c r="L1239" t="str">
        <f>VLOOKUP(C:C,Products!A:B,2,)</f>
        <v>Product 103</v>
      </c>
      <c r="M1239" t="str">
        <f>VLOOKUP(C:C,Products!A:C,3,)</f>
        <v>Dairy</v>
      </c>
      <c r="N1239" t="str">
        <f>VLOOKUP(B:B,Orders!A:C,3,)</f>
        <v>WH-KSM-003</v>
      </c>
      <c r="O1239" s="10" t="str">
        <f>VLOOKUP(B:B,Orders!A:B,2,)</f>
        <v>CUST-000026</v>
      </c>
      <c r="P1239" s="10" t="str">
        <f>VLOOKUP(OrderDetails!O:O,Customers!A:B,2,)</f>
        <v>Customer 26</v>
      </c>
      <c r="Q1239" s="10" t="str">
        <f>VLOOKUP(O:O,Customers!A:C,3,)</f>
        <v>Mombasa</v>
      </c>
      <c r="R1239" s="10">
        <f>VLOOKUP(OrderDetails!C:C,Inventory!B:F,5,)</f>
        <v>55140.480000000003</v>
      </c>
      <c r="S1239" s="10">
        <f>VLOOKUP(OrderDetails!B:B,Table8[[OrderID]:[DeliveryDays]],5,)</f>
        <v>3</v>
      </c>
    </row>
    <row r="1240" spans="1:19" x14ac:dyDescent="0.25">
      <c r="A1240" t="s">
        <v>3172</v>
      </c>
      <c r="B1240" t="s">
        <v>1048</v>
      </c>
      <c r="C1240" t="s">
        <v>385</v>
      </c>
      <c r="D1240">
        <v>21</v>
      </c>
      <c r="E1240">
        <v>278.86</v>
      </c>
      <c r="F1240">
        <v>384.46</v>
      </c>
      <c r="G1240">
        <v>409.2</v>
      </c>
      <c r="H1240">
        <v>8593.2000000000007</v>
      </c>
      <c r="I1240">
        <v>5856.06</v>
      </c>
      <c r="J1240">
        <v>2737.14</v>
      </c>
      <c r="K1240">
        <v>0.31850000000000001</v>
      </c>
      <c r="L1240" t="str">
        <f>VLOOKUP(C:C,Products!A:B,2,)</f>
        <v>Product 104</v>
      </c>
      <c r="M1240" t="str">
        <f>VLOOKUP(C:C,Products!A:C,3,)</f>
        <v>Dairy</v>
      </c>
      <c r="N1240" t="str">
        <f>VLOOKUP(B:B,Orders!A:C,3,)</f>
        <v>WH-NKR-004</v>
      </c>
      <c r="O1240" s="10" t="str">
        <f>VLOOKUP(B:B,Orders!A:B,2,)</f>
        <v>CUST-000029</v>
      </c>
      <c r="P1240" s="10" t="str">
        <f>VLOOKUP(OrderDetails!O:O,Customers!A:B,2,)</f>
        <v>Customer 29</v>
      </c>
      <c r="Q1240" s="10" t="str">
        <f>VLOOKUP(O:O,Customers!A:C,3,)</f>
        <v>Mombasa</v>
      </c>
      <c r="R1240" s="10">
        <f>VLOOKUP(OrderDetails!C:C,Inventory!B:F,5,)</f>
        <v>92302.66</v>
      </c>
      <c r="S1240" s="10">
        <f>VLOOKUP(OrderDetails!B:B,Table8[[OrderID]:[DeliveryDays]],5,)</f>
        <v>6</v>
      </c>
    </row>
    <row r="1241" spans="1:19" x14ac:dyDescent="0.25">
      <c r="A1241" t="s">
        <v>3173</v>
      </c>
      <c r="B1241" t="s">
        <v>1627</v>
      </c>
      <c r="C1241" t="s">
        <v>212</v>
      </c>
      <c r="D1241">
        <v>32</v>
      </c>
      <c r="E1241">
        <v>286.14</v>
      </c>
      <c r="F1241">
        <v>428.08</v>
      </c>
      <c r="G1241">
        <v>409.19</v>
      </c>
      <c r="H1241">
        <v>13094.08</v>
      </c>
      <c r="I1241">
        <v>9156.48</v>
      </c>
      <c r="J1241">
        <v>3937.6</v>
      </c>
      <c r="K1241">
        <v>0.30070000000000002</v>
      </c>
      <c r="L1241" t="str">
        <f>VLOOKUP(C:C,Products!A:B,2,)</f>
        <v>Product 18</v>
      </c>
      <c r="M1241" t="str">
        <f>VLOOKUP(C:C,Products!A:C,3,)</f>
        <v>Snacks</v>
      </c>
      <c r="N1241" t="str">
        <f>VLOOKUP(B:B,Orders!A:C,3,)</f>
        <v>WH-NRB-001</v>
      </c>
      <c r="O1241" s="10" t="str">
        <f>VLOOKUP(B:B,Orders!A:B,2,)</f>
        <v>CUST-000003</v>
      </c>
      <c r="P1241" s="10" t="str">
        <f>VLOOKUP(OrderDetails!O:O,Customers!A:B,2,)</f>
        <v>Customer 3</v>
      </c>
      <c r="Q1241" s="10" t="str">
        <f>VLOOKUP(O:O,Customers!A:C,3,)</f>
        <v>Eldoret</v>
      </c>
      <c r="R1241" s="10">
        <f>VLOOKUP(OrderDetails!C:C,Inventory!B:F,5,)</f>
        <v>32333.82</v>
      </c>
      <c r="S1241" s="10">
        <f>VLOOKUP(OrderDetails!B:B,Table8[[OrderID]:[DeliveryDays]],5,)</f>
        <v>3</v>
      </c>
    </row>
    <row r="1242" spans="1:19" x14ac:dyDescent="0.25">
      <c r="A1242" t="s">
        <v>3174</v>
      </c>
      <c r="B1242" t="s">
        <v>1812</v>
      </c>
      <c r="C1242" t="s">
        <v>323</v>
      </c>
      <c r="D1242">
        <v>23</v>
      </c>
      <c r="E1242">
        <v>52.48</v>
      </c>
      <c r="F1242">
        <v>82.14</v>
      </c>
      <c r="G1242">
        <v>89.57</v>
      </c>
      <c r="H1242">
        <v>2060.11</v>
      </c>
      <c r="I1242">
        <v>1207.04</v>
      </c>
      <c r="J1242">
        <v>853.07</v>
      </c>
      <c r="K1242">
        <v>0.41410000000000002</v>
      </c>
      <c r="L1242" t="str">
        <f>VLOOKUP(C:C,Products!A:B,2,)</f>
        <v>Product 73</v>
      </c>
      <c r="M1242" t="str">
        <f>VLOOKUP(C:C,Products!A:C,3,)</f>
        <v>Beverages</v>
      </c>
      <c r="N1242" t="str">
        <f>VLOOKUP(B:B,Orders!A:C,3,)</f>
        <v>WH-NKR-004</v>
      </c>
      <c r="O1242" s="10" t="str">
        <f>VLOOKUP(B:B,Orders!A:B,2,)</f>
        <v>CUST-000071</v>
      </c>
      <c r="P1242" s="10" t="str">
        <f>VLOOKUP(OrderDetails!O:O,Customers!A:B,2,)</f>
        <v>Customer 71</v>
      </c>
      <c r="Q1242" s="10" t="str">
        <f>VLOOKUP(O:O,Customers!A:C,3,)</f>
        <v>Eldoret</v>
      </c>
      <c r="R1242" s="10">
        <f>VLOOKUP(OrderDetails!C:C,Inventory!B:F,5,)</f>
        <v>6979.84</v>
      </c>
      <c r="S1242" s="10">
        <f>VLOOKUP(OrderDetails!B:B,Table8[[OrderID]:[DeliveryDays]],5,)</f>
        <v>2</v>
      </c>
    </row>
    <row r="1243" spans="1:19" x14ac:dyDescent="0.25">
      <c r="A1243" t="s">
        <v>3175</v>
      </c>
      <c r="B1243" t="s">
        <v>740</v>
      </c>
      <c r="C1243" t="s">
        <v>243</v>
      </c>
      <c r="D1243">
        <v>8</v>
      </c>
      <c r="E1243">
        <v>79.27</v>
      </c>
      <c r="F1243">
        <v>103.11</v>
      </c>
      <c r="G1243">
        <v>99.42</v>
      </c>
      <c r="H1243">
        <v>795.36</v>
      </c>
      <c r="I1243">
        <v>634.16</v>
      </c>
      <c r="J1243">
        <v>161.19999999999999</v>
      </c>
      <c r="K1243">
        <v>0.20269999999999999</v>
      </c>
      <c r="L1243" t="str">
        <f>VLOOKUP(C:C,Products!A:B,2,)</f>
        <v>Product 33</v>
      </c>
      <c r="M1243" t="str">
        <f>VLOOKUP(C:C,Products!A:C,3,)</f>
        <v>Produce</v>
      </c>
      <c r="N1243" t="str">
        <f>VLOOKUP(B:B,Orders!A:C,3,)</f>
        <v>WH-KSM-003</v>
      </c>
      <c r="O1243" s="10" t="str">
        <f>VLOOKUP(B:B,Orders!A:B,2,)</f>
        <v>CUST-000018</v>
      </c>
      <c r="P1243" s="10" t="str">
        <f>VLOOKUP(OrderDetails!O:O,Customers!A:B,2,)</f>
        <v>Customer 18</v>
      </c>
      <c r="Q1243" s="10" t="str">
        <f>VLOOKUP(O:O,Customers!A:C,3,)</f>
        <v>Nakuru</v>
      </c>
      <c r="R1243" s="10">
        <f>VLOOKUP(OrderDetails!C:C,Inventory!B:F,5,)</f>
        <v>6817.22</v>
      </c>
      <c r="S1243" s="10">
        <f>VLOOKUP(OrderDetails!B:B,Table8[[OrderID]:[DeliveryDays]],5,)</f>
        <v>4</v>
      </c>
    </row>
    <row r="1244" spans="1:19" x14ac:dyDescent="0.25">
      <c r="A1244" t="s">
        <v>3176</v>
      </c>
      <c r="B1244" t="s">
        <v>1233</v>
      </c>
      <c r="C1244" t="s">
        <v>241</v>
      </c>
      <c r="D1244">
        <v>26</v>
      </c>
      <c r="E1244">
        <v>126.74</v>
      </c>
      <c r="F1244">
        <v>169.05</v>
      </c>
      <c r="G1244">
        <v>177.69</v>
      </c>
      <c r="H1244">
        <v>4619.9399999999996</v>
      </c>
      <c r="I1244">
        <v>3295.24</v>
      </c>
      <c r="J1244">
        <v>1324.7</v>
      </c>
      <c r="K1244">
        <v>0.28670000000000001</v>
      </c>
      <c r="L1244" t="str">
        <f>VLOOKUP(C:C,Products!A:B,2,)</f>
        <v>Product 32</v>
      </c>
      <c r="M1244" t="str">
        <f>VLOOKUP(C:C,Products!A:C,3,)</f>
        <v>Dairy</v>
      </c>
      <c r="N1244" t="str">
        <f>VLOOKUP(B:B,Orders!A:C,3,)</f>
        <v>WH-KSM-003</v>
      </c>
      <c r="O1244" s="10" t="str">
        <f>VLOOKUP(B:B,Orders!A:B,2,)</f>
        <v>CUST-000018</v>
      </c>
      <c r="P1244" s="10" t="str">
        <f>VLOOKUP(OrderDetails!O:O,Customers!A:B,2,)</f>
        <v>Customer 18</v>
      </c>
      <c r="Q1244" s="10" t="str">
        <f>VLOOKUP(O:O,Customers!A:C,3,)</f>
        <v>Nakuru</v>
      </c>
      <c r="R1244" s="10">
        <f>VLOOKUP(OrderDetails!C:C,Inventory!B:F,5,)</f>
        <v>27249.1</v>
      </c>
      <c r="S1244" s="10">
        <f>VLOOKUP(OrderDetails!B:B,Table8[[OrderID]:[DeliveryDays]],5,)</f>
        <v>1</v>
      </c>
    </row>
    <row r="1245" spans="1:19" x14ac:dyDescent="0.25">
      <c r="A1245" t="s">
        <v>3177</v>
      </c>
      <c r="B1245" t="s">
        <v>1274</v>
      </c>
      <c r="C1245" t="s">
        <v>299</v>
      </c>
      <c r="D1245">
        <v>26</v>
      </c>
      <c r="E1245">
        <v>224.9</v>
      </c>
      <c r="F1245">
        <v>307.97000000000003</v>
      </c>
      <c r="G1245">
        <v>298.73</v>
      </c>
      <c r="H1245">
        <v>7766.98</v>
      </c>
      <c r="I1245">
        <v>5847.4</v>
      </c>
      <c r="J1245">
        <v>1919.58</v>
      </c>
      <c r="K1245">
        <v>0.24709999999999999</v>
      </c>
      <c r="L1245" t="str">
        <f>VLOOKUP(C:C,Products!A:B,2,)</f>
        <v>Product 61</v>
      </c>
      <c r="M1245" t="str">
        <f>VLOOKUP(C:C,Products!A:C,3,)</f>
        <v>Dairy</v>
      </c>
      <c r="N1245" t="str">
        <f>VLOOKUP(B:B,Orders!A:C,3,)</f>
        <v>WH-MSA-002</v>
      </c>
      <c r="O1245" s="10" t="str">
        <f>VLOOKUP(B:B,Orders!A:B,2,)</f>
        <v>CUST-000005</v>
      </c>
      <c r="P1245" s="10" t="str">
        <f>VLOOKUP(OrderDetails!O:O,Customers!A:B,2,)</f>
        <v>Customer 5</v>
      </c>
      <c r="Q1245" s="10" t="str">
        <f>VLOOKUP(O:O,Customers!A:C,3,)</f>
        <v>Eldoret</v>
      </c>
      <c r="R1245" s="10">
        <f>VLOOKUP(OrderDetails!C:C,Inventory!B:F,5,)</f>
        <v>11245</v>
      </c>
      <c r="S1245" s="10">
        <f>VLOOKUP(OrderDetails!B:B,Table8[[OrderID]:[DeliveryDays]],5,)</f>
        <v>1</v>
      </c>
    </row>
    <row r="1246" spans="1:19" x14ac:dyDescent="0.25">
      <c r="A1246" t="s">
        <v>3178</v>
      </c>
      <c r="B1246" t="s">
        <v>523</v>
      </c>
      <c r="C1246" t="s">
        <v>285</v>
      </c>
      <c r="D1246">
        <v>41</v>
      </c>
      <c r="E1246">
        <v>452.67</v>
      </c>
      <c r="F1246">
        <v>601.72</v>
      </c>
      <c r="G1246">
        <v>651.04999999999995</v>
      </c>
      <c r="H1246">
        <v>26693.05</v>
      </c>
      <c r="I1246">
        <v>18559.47</v>
      </c>
      <c r="J1246">
        <v>8133.58</v>
      </c>
      <c r="K1246">
        <v>0.30470000000000003</v>
      </c>
      <c r="L1246" t="str">
        <f>VLOOKUP(C:C,Products!A:B,2,)</f>
        <v>Product 54</v>
      </c>
      <c r="M1246" t="str">
        <f>VLOOKUP(C:C,Products!A:C,3,)</f>
        <v>Snacks</v>
      </c>
      <c r="N1246" t="str">
        <f>VLOOKUP(B:B,Orders!A:C,3,)</f>
        <v>WH-MSA-002</v>
      </c>
      <c r="O1246" s="10" t="str">
        <f>VLOOKUP(B:B,Orders!A:B,2,)</f>
        <v>CUST-000001</v>
      </c>
      <c r="P1246" s="10" t="str">
        <f>VLOOKUP(OrderDetails!O:O,Customers!A:B,2,)</f>
        <v>Customer 1</v>
      </c>
      <c r="Q1246" s="10" t="str">
        <f>VLOOKUP(O:O,Customers!A:C,3,)</f>
        <v>Eldoret</v>
      </c>
      <c r="R1246" s="10">
        <f>VLOOKUP(OrderDetails!C:C,Inventory!B:F,5,)</f>
        <v>218639.61</v>
      </c>
      <c r="S1246" s="10">
        <f>VLOOKUP(OrderDetails!B:B,Table8[[OrderID]:[DeliveryDays]],5,)</f>
        <v>6</v>
      </c>
    </row>
    <row r="1247" spans="1:19" x14ac:dyDescent="0.25">
      <c r="A1247" t="s">
        <v>3179</v>
      </c>
      <c r="B1247" t="s">
        <v>1307</v>
      </c>
      <c r="C1247" t="s">
        <v>210</v>
      </c>
      <c r="D1247">
        <v>43</v>
      </c>
      <c r="E1247">
        <v>186.91</v>
      </c>
      <c r="F1247">
        <v>267.58</v>
      </c>
      <c r="G1247">
        <v>274.7</v>
      </c>
      <c r="H1247">
        <v>11812.1</v>
      </c>
      <c r="I1247">
        <v>8037.13</v>
      </c>
      <c r="J1247">
        <v>3774.97</v>
      </c>
      <c r="K1247">
        <v>0.3196</v>
      </c>
      <c r="L1247" t="str">
        <f>VLOOKUP(C:C,Products!A:B,2,)</f>
        <v>Product 17</v>
      </c>
      <c r="M1247" t="str">
        <f>VLOOKUP(C:C,Products!A:C,3,)</f>
        <v>Beverages</v>
      </c>
      <c r="N1247" t="str">
        <f>VLOOKUP(B:B,Orders!A:C,3,)</f>
        <v>WH-NRB-001</v>
      </c>
      <c r="O1247" s="10" t="str">
        <f>VLOOKUP(B:B,Orders!A:B,2,)</f>
        <v>CUST-000025</v>
      </c>
      <c r="P1247" s="10" t="str">
        <f>VLOOKUP(OrderDetails!O:O,Customers!A:B,2,)</f>
        <v>Customer 25</v>
      </c>
      <c r="Q1247" s="10" t="str">
        <f>VLOOKUP(O:O,Customers!A:C,3,)</f>
        <v>Mombasa</v>
      </c>
      <c r="R1247" s="10">
        <f>VLOOKUP(OrderDetails!C:C,Inventory!B:F,5,)</f>
        <v>33456.89</v>
      </c>
      <c r="S1247" s="10">
        <f>VLOOKUP(OrderDetails!B:B,Table8[[OrderID]:[DeliveryDays]],5,)</f>
        <v>5</v>
      </c>
    </row>
    <row r="1248" spans="1:19" x14ac:dyDescent="0.25">
      <c r="A1248" t="s">
        <v>3180</v>
      </c>
      <c r="B1248" t="s">
        <v>1663</v>
      </c>
      <c r="C1248" t="s">
        <v>214</v>
      </c>
      <c r="D1248">
        <v>38</v>
      </c>
      <c r="E1248">
        <v>244.38</v>
      </c>
      <c r="F1248">
        <v>336.58</v>
      </c>
      <c r="G1248">
        <v>323.91000000000003</v>
      </c>
      <c r="H1248">
        <v>12308.58</v>
      </c>
      <c r="I1248">
        <v>9286.44</v>
      </c>
      <c r="J1248">
        <v>3022.14</v>
      </c>
      <c r="K1248">
        <v>0.2455</v>
      </c>
      <c r="L1248" t="str">
        <f>VLOOKUP(C:C,Products!A:B,2,)</f>
        <v>Product 19</v>
      </c>
      <c r="M1248" t="str">
        <f>VLOOKUP(C:C,Products!A:C,3,)</f>
        <v>Frozen</v>
      </c>
      <c r="N1248" t="str">
        <f>VLOOKUP(B:B,Orders!A:C,3,)</f>
        <v>WH-NKR-004</v>
      </c>
      <c r="O1248" s="10" t="str">
        <f>VLOOKUP(B:B,Orders!A:B,2,)</f>
        <v>CUST-000040</v>
      </c>
      <c r="P1248" s="10" t="str">
        <f>VLOOKUP(OrderDetails!O:O,Customers!A:B,2,)</f>
        <v>Customer 40</v>
      </c>
      <c r="Q1248" s="10" t="str">
        <f>VLOOKUP(O:O,Customers!A:C,3,)</f>
        <v>Nairobi</v>
      </c>
      <c r="R1248" s="10">
        <f>VLOOKUP(OrderDetails!C:C,Inventory!B:F,5,)</f>
        <v>61339.38</v>
      </c>
      <c r="S1248" s="10">
        <f>VLOOKUP(OrderDetails!B:B,Table8[[OrderID]:[DeliveryDays]],5,)</f>
        <v>5</v>
      </c>
    </row>
    <row r="1249" spans="1:19" x14ac:dyDescent="0.25">
      <c r="A1249" t="s">
        <v>3181</v>
      </c>
      <c r="B1249" t="s">
        <v>1255</v>
      </c>
      <c r="C1249" t="s">
        <v>359</v>
      </c>
      <c r="D1249">
        <v>37</v>
      </c>
      <c r="E1249">
        <v>103.82</v>
      </c>
      <c r="F1249">
        <v>149.71</v>
      </c>
      <c r="G1249">
        <v>156.07</v>
      </c>
      <c r="H1249">
        <v>5774.59</v>
      </c>
      <c r="I1249">
        <v>3841.34</v>
      </c>
      <c r="J1249">
        <v>1933.25</v>
      </c>
      <c r="K1249">
        <v>0.33479999999999999</v>
      </c>
      <c r="L1249" t="str">
        <f>VLOOKUP(C:C,Products!A:B,2,)</f>
        <v>Product 91</v>
      </c>
      <c r="M1249" t="str">
        <f>VLOOKUP(C:C,Products!A:C,3,)</f>
        <v>Household</v>
      </c>
      <c r="N1249" t="str">
        <f>VLOOKUP(B:B,Orders!A:C,3,)</f>
        <v>WH-NKR-004</v>
      </c>
      <c r="O1249" s="10" t="str">
        <f>VLOOKUP(B:B,Orders!A:B,2,)</f>
        <v>CUST-000055</v>
      </c>
      <c r="P1249" s="10" t="str">
        <f>VLOOKUP(OrderDetails!O:O,Customers!A:B,2,)</f>
        <v>Customer 55</v>
      </c>
      <c r="Q1249" s="10" t="str">
        <f>VLOOKUP(O:O,Customers!A:C,3,)</f>
        <v>Kisumu</v>
      </c>
      <c r="R1249" s="10">
        <f>VLOOKUP(OrderDetails!C:C,Inventory!B:F,5,)</f>
        <v>23359.5</v>
      </c>
      <c r="S1249" s="10">
        <f>VLOOKUP(OrderDetails!B:B,Table8[[OrderID]:[DeliveryDays]],5,)</f>
        <v>5</v>
      </c>
    </row>
    <row r="1250" spans="1:19" x14ac:dyDescent="0.25">
      <c r="A1250" t="s">
        <v>3182</v>
      </c>
      <c r="B1250" t="s">
        <v>563</v>
      </c>
      <c r="C1250" t="s">
        <v>317</v>
      </c>
      <c r="D1250">
        <v>48</v>
      </c>
      <c r="E1250">
        <v>494.1</v>
      </c>
      <c r="F1250">
        <v>659.45</v>
      </c>
      <c r="G1250">
        <v>627.38</v>
      </c>
      <c r="H1250">
        <v>30114.240000000002</v>
      </c>
      <c r="I1250">
        <v>23716.799999999999</v>
      </c>
      <c r="J1250">
        <v>6397.44</v>
      </c>
      <c r="K1250">
        <v>0.21240000000000001</v>
      </c>
      <c r="L1250" t="str">
        <f>VLOOKUP(C:C,Products!A:B,2,)</f>
        <v>Product 70</v>
      </c>
      <c r="M1250" t="str">
        <f>VLOOKUP(C:C,Products!A:C,3,)</f>
        <v>Dairy</v>
      </c>
      <c r="N1250" t="str">
        <f>VLOOKUP(B:B,Orders!A:C,3,)</f>
        <v>WH-MSA-002</v>
      </c>
      <c r="O1250" s="10" t="str">
        <f>VLOOKUP(B:B,Orders!A:B,2,)</f>
        <v>CUST-000076</v>
      </c>
      <c r="P1250" s="10" t="str">
        <f>VLOOKUP(OrderDetails!O:O,Customers!A:B,2,)</f>
        <v>Customer 76</v>
      </c>
      <c r="Q1250" s="10" t="str">
        <f>VLOOKUP(O:O,Customers!A:C,3,)</f>
        <v>Kisumu</v>
      </c>
      <c r="R1250" s="10">
        <f>VLOOKUP(OrderDetails!C:C,Inventory!B:F,5,)</f>
        <v>214439.4</v>
      </c>
      <c r="S1250" s="10">
        <f>VLOOKUP(OrderDetails!B:B,Table8[[OrderID]:[DeliveryDays]],5,)</f>
        <v>2</v>
      </c>
    </row>
    <row r="1251" spans="1:19" x14ac:dyDescent="0.25">
      <c r="A1251" t="s">
        <v>3183</v>
      </c>
      <c r="B1251" t="s">
        <v>1456</v>
      </c>
      <c r="C1251" t="s">
        <v>375</v>
      </c>
      <c r="D1251">
        <v>46</v>
      </c>
      <c r="E1251">
        <v>61.44</v>
      </c>
      <c r="F1251">
        <v>90.77</v>
      </c>
      <c r="G1251">
        <v>96.8</v>
      </c>
      <c r="H1251">
        <v>4452.8</v>
      </c>
      <c r="I1251">
        <v>2826.24</v>
      </c>
      <c r="J1251">
        <v>1626.56</v>
      </c>
      <c r="K1251">
        <v>0.36530000000000001</v>
      </c>
      <c r="L1251" t="str">
        <f>VLOOKUP(C:C,Products!A:B,2,)</f>
        <v>Product 99</v>
      </c>
      <c r="M1251" t="str">
        <f>VLOOKUP(C:C,Products!A:C,3,)</f>
        <v>Produce</v>
      </c>
      <c r="N1251" t="str">
        <f>VLOOKUP(B:B,Orders!A:C,3,)</f>
        <v>WH-NRB-001</v>
      </c>
      <c r="O1251" s="10" t="str">
        <f>VLOOKUP(B:B,Orders!A:B,2,)</f>
        <v>CUST-000079</v>
      </c>
      <c r="P1251" s="10" t="str">
        <f>VLOOKUP(OrderDetails!O:O,Customers!A:B,2,)</f>
        <v>Customer 79</v>
      </c>
      <c r="Q1251" s="10" t="str">
        <f>VLOOKUP(O:O,Customers!A:C,3,)</f>
        <v>Mombasa</v>
      </c>
      <c r="R1251" s="10">
        <f>VLOOKUP(OrderDetails!C:C,Inventory!B:F,5,)</f>
        <v>3624.96</v>
      </c>
      <c r="S1251" s="10">
        <f>VLOOKUP(OrderDetails!B:B,Table8[[OrderID]:[DeliveryDays]],5,)</f>
        <v>2</v>
      </c>
    </row>
    <row r="1252" spans="1:19" x14ac:dyDescent="0.25">
      <c r="A1252" t="s">
        <v>3184</v>
      </c>
      <c r="B1252" t="s">
        <v>1437</v>
      </c>
      <c r="C1252" t="s">
        <v>417</v>
      </c>
      <c r="D1252">
        <v>44</v>
      </c>
      <c r="E1252">
        <v>292.7</v>
      </c>
      <c r="F1252">
        <v>384.02</v>
      </c>
      <c r="G1252">
        <v>402.29</v>
      </c>
      <c r="H1252">
        <v>17700.759999999998</v>
      </c>
      <c r="I1252">
        <v>12878.8</v>
      </c>
      <c r="J1252">
        <v>4821.96</v>
      </c>
      <c r="K1252">
        <v>0.27239999999999998</v>
      </c>
      <c r="L1252" t="str">
        <f>VLOOKUP(C:C,Products!A:B,2,)</f>
        <v>Product 120</v>
      </c>
      <c r="M1252" t="str">
        <f>VLOOKUP(C:C,Products!A:C,3,)</f>
        <v>Frozen</v>
      </c>
      <c r="N1252" t="str">
        <f>VLOOKUP(B:B,Orders!A:C,3,)</f>
        <v>WH-KSM-003</v>
      </c>
      <c r="O1252" s="10" t="str">
        <f>VLOOKUP(B:B,Orders!A:B,2,)</f>
        <v>CUST-000022</v>
      </c>
      <c r="P1252" s="10" t="str">
        <f>VLOOKUP(OrderDetails!O:O,Customers!A:B,2,)</f>
        <v>Customer 22</v>
      </c>
      <c r="Q1252" s="10" t="str">
        <f>VLOOKUP(O:O,Customers!A:C,3,)</f>
        <v>Nakuru</v>
      </c>
      <c r="R1252" s="10">
        <f>VLOOKUP(OrderDetails!C:C,Inventory!B:F,5,)</f>
        <v>76980.100000000006</v>
      </c>
      <c r="S1252" s="10">
        <f>VLOOKUP(OrderDetails!B:B,Table8[[OrderID]:[DeliveryDays]],5,)</f>
        <v>4</v>
      </c>
    </row>
    <row r="1253" spans="1:19" x14ac:dyDescent="0.25">
      <c r="A1253" t="s">
        <v>3185</v>
      </c>
      <c r="B1253" t="s">
        <v>535</v>
      </c>
      <c r="C1253" t="s">
        <v>379</v>
      </c>
      <c r="D1253">
        <v>37</v>
      </c>
      <c r="E1253">
        <v>64.14</v>
      </c>
      <c r="F1253">
        <v>94.94</v>
      </c>
      <c r="G1253">
        <v>93.22</v>
      </c>
      <c r="H1253">
        <v>3449.14</v>
      </c>
      <c r="I1253">
        <v>2373.1799999999998</v>
      </c>
      <c r="J1253">
        <v>1075.96</v>
      </c>
      <c r="K1253">
        <v>0.312</v>
      </c>
      <c r="L1253" t="str">
        <f>VLOOKUP(C:C,Products!A:B,2,)</f>
        <v>Product 101</v>
      </c>
      <c r="M1253" t="str">
        <f>VLOOKUP(C:C,Products!A:C,3,)</f>
        <v>Produce</v>
      </c>
      <c r="N1253" t="str">
        <f>VLOOKUP(B:B,Orders!A:C,3,)</f>
        <v>WH-NKR-004</v>
      </c>
      <c r="O1253" s="10" t="str">
        <f>VLOOKUP(B:B,Orders!A:B,2,)</f>
        <v>CUST-000045</v>
      </c>
      <c r="P1253" s="10" t="str">
        <f>VLOOKUP(OrderDetails!O:O,Customers!A:B,2,)</f>
        <v>Customer 45</v>
      </c>
      <c r="Q1253" s="10" t="str">
        <f>VLOOKUP(O:O,Customers!A:C,3,)</f>
        <v>Mombasa</v>
      </c>
      <c r="R1253" s="10">
        <f>VLOOKUP(OrderDetails!C:C,Inventory!B:F,5,)</f>
        <v>31813.439999999999</v>
      </c>
      <c r="S1253" s="10">
        <f>VLOOKUP(OrderDetails!B:B,Table8[[OrderID]:[DeliveryDays]],5,)</f>
        <v>6</v>
      </c>
    </row>
    <row r="1254" spans="1:19" x14ac:dyDescent="0.25">
      <c r="A1254" t="s">
        <v>3186</v>
      </c>
      <c r="B1254" t="s">
        <v>973</v>
      </c>
      <c r="C1254" t="s">
        <v>245</v>
      </c>
      <c r="D1254">
        <v>16</v>
      </c>
      <c r="E1254">
        <v>477</v>
      </c>
      <c r="F1254">
        <v>677.96</v>
      </c>
      <c r="G1254">
        <v>682.17</v>
      </c>
      <c r="H1254">
        <v>10914.72</v>
      </c>
      <c r="I1254">
        <v>7632</v>
      </c>
      <c r="J1254">
        <v>3282.72</v>
      </c>
      <c r="K1254">
        <v>0.30080000000000001</v>
      </c>
      <c r="L1254" t="str">
        <f>VLOOKUP(C:C,Products!A:B,2,)</f>
        <v>Product 34</v>
      </c>
      <c r="M1254" t="str">
        <f>VLOOKUP(C:C,Products!A:C,3,)</f>
        <v>Dairy</v>
      </c>
      <c r="N1254" t="str">
        <f>VLOOKUP(B:B,Orders!A:C,3,)</f>
        <v>WH-NRB-001</v>
      </c>
      <c r="O1254" s="10" t="str">
        <f>VLOOKUP(B:B,Orders!A:B,2,)</f>
        <v>CUST-000057</v>
      </c>
      <c r="P1254" s="10" t="str">
        <f>VLOOKUP(OrderDetails!O:O,Customers!A:B,2,)</f>
        <v>Customer 57</v>
      </c>
      <c r="Q1254" s="10" t="str">
        <f>VLOOKUP(O:O,Customers!A:C,3,)</f>
        <v>Nairobi</v>
      </c>
      <c r="R1254" s="10">
        <f>VLOOKUP(OrderDetails!C:C,Inventory!B:F,5,)</f>
        <v>187461</v>
      </c>
      <c r="S1254" s="10">
        <f>VLOOKUP(OrderDetails!B:B,Table8[[OrderID]:[DeliveryDays]],5,)</f>
        <v>5</v>
      </c>
    </row>
    <row r="1255" spans="1:19" x14ac:dyDescent="0.25">
      <c r="A1255" t="s">
        <v>3187</v>
      </c>
      <c r="B1255" t="s">
        <v>1489</v>
      </c>
      <c r="C1255" t="s">
        <v>345</v>
      </c>
      <c r="D1255">
        <v>6</v>
      </c>
      <c r="E1255">
        <v>78.599999999999994</v>
      </c>
      <c r="F1255">
        <v>122.97</v>
      </c>
      <c r="G1255">
        <v>116.97</v>
      </c>
      <c r="H1255">
        <v>701.82</v>
      </c>
      <c r="I1255">
        <v>471.6</v>
      </c>
      <c r="J1255">
        <v>230.22</v>
      </c>
      <c r="K1255">
        <v>0.32800000000000001</v>
      </c>
      <c r="L1255" t="str">
        <f>VLOOKUP(C:C,Products!A:B,2,)</f>
        <v>Product 84</v>
      </c>
      <c r="M1255" t="str">
        <f>VLOOKUP(C:C,Products!A:C,3,)</f>
        <v>Snacks</v>
      </c>
      <c r="N1255" t="str">
        <f>VLOOKUP(B:B,Orders!A:C,3,)</f>
        <v>WH-NKR-004</v>
      </c>
      <c r="O1255" s="10" t="str">
        <f>VLOOKUP(B:B,Orders!A:B,2,)</f>
        <v>CUST-000001</v>
      </c>
      <c r="P1255" s="10" t="str">
        <f>VLOOKUP(OrderDetails!O:O,Customers!A:B,2,)</f>
        <v>Customer 1</v>
      </c>
      <c r="Q1255" s="10" t="str">
        <f>VLOOKUP(O:O,Customers!A:C,3,)</f>
        <v>Eldoret</v>
      </c>
      <c r="R1255" s="10">
        <f>VLOOKUP(OrderDetails!C:C,Inventory!B:F,5,)</f>
        <v>7074</v>
      </c>
      <c r="S1255" s="10">
        <f>VLOOKUP(OrderDetails!B:B,Table8[[OrderID]:[DeliveryDays]],5,)</f>
        <v>4</v>
      </c>
    </row>
    <row r="1256" spans="1:19" x14ac:dyDescent="0.25">
      <c r="A1256" t="s">
        <v>3188</v>
      </c>
      <c r="B1256" t="s">
        <v>1088</v>
      </c>
      <c r="C1256" t="s">
        <v>227</v>
      </c>
      <c r="D1256">
        <v>32</v>
      </c>
      <c r="E1256">
        <v>255.23</v>
      </c>
      <c r="F1256">
        <v>344.48</v>
      </c>
      <c r="G1256">
        <v>363.1</v>
      </c>
      <c r="H1256">
        <v>11619.2</v>
      </c>
      <c r="I1256">
        <v>8167.36</v>
      </c>
      <c r="J1256">
        <v>3451.84</v>
      </c>
      <c r="K1256">
        <v>0.29709999999999998</v>
      </c>
      <c r="L1256" t="str">
        <f>VLOOKUP(C:C,Products!A:B,2,)</f>
        <v>Product 25</v>
      </c>
      <c r="M1256" t="str">
        <f>VLOOKUP(C:C,Products!A:C,3,)</f>
        <v>Dairy</v>
      </c>
      <c r="N1256" t="str">
        <f>VLOOKUP(B:B,Orders!A:C,3,)</f>
        <v>WH-KSM-003</v>
      </c>
      <c r="O1256" s="10" t="str">
        <f>VLOOKUP(B:B,Orders!A:B,2,)</f>
        <v>CUST-000036</v>
      </c>
      <c r="P1256" s="10" t="str">
        <f>VLOOKUP(OrderDetails!O:O,Customers!A:B,2,)</f>
        <v>Customer 36</v>
      </c>
      <c r="Q1256" s="10" t="str">
        <f>VLOOKUP(O:O,Customers!A:C,3,)</f>
        <v>Eldoret</v>
      </c>
      <c r="R1256" s="10">
        <f>VLOOKUP(OrderDetails!C:C,Inventory!B:F,5,)</f>
        <v>118937.18</v>
      </c>
      <c r="S1256" s="10">
        <f>VLOOKUP(OrderDetails!B:B,Table8[[OrderID]:[DeliveryDays]],5,)</f>
        <v>4</v>
      </c>
    </row>
    <row r="1257" spans="1:19" x14ac:dyDescent="0.25">
      <c r="A1257" t="s">
        <v>3189</v>
      </c>
      <c r="B1257" t="s">
        <v>851</v>
      </c>
      <c r="C1257" t="s">
        <v>313</v>
      </c>
      <c r="D1257">
        <v>14</v>
      </c>
      <c r="E1257">
        <v>410.99</v>
      </c>
      <c r="F1257">
        <v>593.6</v>
      </c>
      <c r="G1257">
        <v>592.65</v>
      </c>
      <c r="H1257">
        <v>8297.1</v>
      </c>
      <c r="I1257">
        <v>5753.86</v>
      </c>
      <c r="J1257">
        <v>2543.2399999999998</v>
      </c>
      <c r="K1257">
        <v>0.30649999999999999</v>
      </c>
      <c r="L1257" t="str">
        <f>VLOOKUP(C:C,Products!A:B,2,)</f>
        <v>Product 68</v>
      </c>
      <c r="M1257" t="str">
        <f>VLOOKUP(C:C,Products!A:C,3,)</f>
        <v>Frozen</v>
      </c>
      <c r="N1257" t="str">
        <f>VLOOKUP(B:B,Orders!A:C,3,)</f>
        <v>WH-NRB-001</v>
      </c>
      <c r="O1257" s="10" t="str">
        <f>VLOOKUP(B:B,Orders!A:B,2,)</f>
        <v>CUST-000009</v>
      </c>
      <c r="P1257" s="10" t="str">
        <f>VLOOKUP(OrderDetails!O:O,Customers!A:B,2,)</f>
        <v>Customer 9</v>
      </c>
      <c r="Q1257" s="10" t="str">
        <f>VLOOKUP(O:O,Customers!A:C,3,)</f>
        <v>Kisumu</v>
      </c>
      <c r="R1257" s="10">
        <f>VLOOKUP(OrderDetails!C:C,Inventory!B:F,5,)</f>
        <v>159053.13</v>
      </c>
      <c r="S1257" s="10">
        <f>VLOOKUP(OrderDetails!B:B,Table8[[OrderID]:[DeliveryDays]],5,)</f>
        <v>1</v>
      </c>
    </row>
    <row r="1258" spans="1:19" x14ac:dyDescent="0.25">
      <c r="A1258" t="s">
        <v>3190</v>
      </c>
      <c r="B1258" t="s">
        <v>1056</v>
      </c>
      <c r="C1258" t="s">
        <v>325</v>
      </c>
      <c r="D1258">
        <v>26</v>
      </c>
      <c r="E1258">
        <v>416.96</v>
      </c>
      <c r="F1258">
        <v>613.59</v>
      </c>
      <c r="G1258">
        <v>635.52</v>
      </c>
      <c r="H1258">
        <v>16523.52</v>
      </c>
      <c r="I1258">
        <v>10840.96</v>
      </c>
      <c r="J1258">
        <v>5682.56</v>
      </c>
      <c r="K1258">
        <v>0.34389999999999998</v>
      </c>
      <c r="L1258" t="str">
        <f>VLOOKUP(C:C,Products!A:B,2,)</f>
        <v>Product 74</v>
      </c>
      <c r="M1258" t="str">
        <f>VLOOKUP(C:C,Products!A:C,3,)</f>
        <v>Snacks</v>
      </c>
      <c r="N1258" t="str">
        <f>VLOOKUP(B:B,Orders!A:C,3,)</f>
        <v>WH-KSM-003</v>
      </c>
      <c r="O1258" s="10" t="str">
        <f>VLOOKUP(B:B,Orders!A:B,2,)</f>
        <v>CUST-000032</v>
      </c>
      <c r="P1258" s="10" t="str">
        <f>VLOOKUP(OrderDetails!O:O,Customers!A:B,2,)</f>
        <v>Customer 32</v>
      </c>
      <c r="Q1258" s="10" t="str">
        <f>VLOOKUP(O:O,Customers!A:C,3,)</f>
        <v>Mombasa</v>
      </c>
      <c r="R1258" s="10">
        <f>VLOOKUP(OrderDetails!C:C,Inventory!B:F,5,)</f>
        <v>47950.400000000001</v>
      </c>
      <c r="S1258" s="10">
        <f>VLOOKUP(OrderDetails!B:B,Table8[[OrderID]:[DeliveryDays]],5,)</f>
        <v>1</v>
      </c>
    </row>
    <row r="1259" spans="1:19" x14ac:dyDescent="0.25">
      <c r="A1259" t="s">
        <v>3191</v>
      </c>
      <c r="B1259" t="s">
        <v>687</v>
      </c>
      <c r="C1259" t="s">
        <v>325</v>
      </c>
      <c r="D1259">
        <v>21</v>
      </c>
      <c r="E1259">
        <v>416.96</v>
      </c>
      <c r="F1259">
        <v>613.59</v>
      </c>
      <c r="G1259">
        <v>670.97</v>
      </c>
      <c r="H1259">
        <v>14090.37</v>
      </c>
      <c r="I1259">
        <v>8756.16</v>
      </c>
      <c r="J1259">
        <v>5334.21</v>
      </c>
      <c r="K1259">
        <v>0.37859999999999999</v>
      </c>
      <c r="L1259" t="str">
        <f>VLOOKUP(C:C,Products!A:B,2,)</f>
        <v>Product 74</v>
      </c>
      <c r="M1259" t="str">
        <f>VLOOKUP(C:C,Products!A:C,3,)</f>
        <v>Snacks</v>
      </c>
      <c r="N1259" t="str">
        <f>VLOOKUP(B:B,Orders!A:C,3,)</f>
        <v>WH-NKR-004</v>
      </c>
      <c r="O1259" s="10" t="str">
        <f>VLOOKUP(B:B,Orders!A:B,2,)</f>
        <v>CUST-000004</v>
      </c>
      <c r="P1259" s="10" t="str">
        <f>VLOOKUP(OrderDetails!O:O,Customers!A:B,2,)</f>
        <v>Customer 4</v>
      </c>
      <c r="Q1259" s="10" t="str">
        <f>VLOOKUP(O:O,Customers!A:C,3,)</f>
        <v>Eldoret</v>
      </c>
      <c r="R1259" s="10">
        <f>VLOOKUP(OrderDetails!C:C,Inventory!B:F,5,)</f>
        <v>47950.400000000001</v>
      </c>
      <c r="S1259" s="10">
        <f>VLOOKUP(OrderDetails!B:B,Table8[[OrderID]:[DeliveryDays]],5,)</f>
        <v>6</v>
      </c>
    </row>
    <row r="1260" spans="1:19" x14ac:dyDescent="0.25">
      <c r="A1260" t="s">
        <v>3192</v>
      </c>
      <c r="B1260" t="s">
        <v>1876</v>
      </c>
      <c r="C1260" t="s">
        <v>353</v>
      </c>
      <c r="D1260">
        <v>30</v>
      </c>
      <c r="E1260">
        <v>336.9</v>
      </c>
      <c r="F1260">
        <v>499.36</v>
      </c>
      <c r="G1260">
        <v>496.82</v>
      </c>
      <c r="H1260">
        <v>14904.6</v>
      </c>
      <c r="I1260">
        <v>10107</v>
      </c>
      <c r="J1260">
        <v>4797.6000000000004</v>
      </c>
      <c r="K1260">
        <v>0.32190000000000002</v>
      </c>
      <c r="L1260" t="str">
        <f>VLOOKUP(C:C,Products!A:B,2,)</f>
        <v>Product 88</v>
      </c>
      <c r="M1260" t="str">
        <f>VLOOKUP(C:C,Products!A:C,3,)</f>
        <v>Household</v>
      </c>
      <c r="N1260" t="str">
        <f>VLOOKUP(B:B,Orders!A:C,3,)</f>
        <v>WH-NRB-001</v>
      </c>
      <c r="O1260" s="10" t="str">
        <f>VLOOKUP(B:B,Orders!A:B,2,)</f>
        <v>CUST-000016</v>
      </c>
      <c r="P1260" s="10" t="str">
        <f>VLOOKUP(OrderDetails!O:O,Customers!A:B,2,)</f>
        <v>Customer 16</v>
      </c>
      <c r="Q1260" s="10" t="str">
        <f>VLOOKUP(O:O,Customers!A:C,3,)</f>
        <v>Nakuru</v>
      </c>
      <c r="R1260" s="10">
        <f>VLOOKUP(OrderDetails!C:C,Inventory!B:F,5,)</f>
        <v>34700.699999999997</v>
      </c>
      <c r="S1260" s="10">
        <f>VLOOKUP(OrderDetails!B:B,Table8[[OrderID]:[DeliveryDays]],5,)</f>
        <v>6</v>
      </c>
    </row>
    <row r="1261" spans="1:19" x14ac:dyDescent="0.25">
      <c r="A1261" t="s">
        <v>3193</v>
      </c>
      <c r="B1261" t="s">
        <v>513</v>
      </c>
      <c r="C1261" t="s">
        <v>347</v>
      </c>
      <c r="D1261">
        <v>7</v>
      </c>
      <c r="E1261">
        <v>189.94</v>
      </c>
      <c r="F1261">
        <v>277.74</v>
      </c>
      <c r="G1261">
        <v>305.11</v>
      </c>
      <c r="H1261">
        <v>2135.77</v>
      </c>
      <c r="I1261">
        <v>1329.58</v>
      </c>
      <c r="J1261">
        <v>806.19</v>
      </c>
      <c r="K1261">
        <v>0.3775</v>
      </c>
      <c r="L1261" t="str">
        <f>VLOOKUP(C:C,Products!A:B,2,)</f>
        <v>Product 85</v>
      </c>
      <c r="M1261" t="str">
        <f>VLOOKUP(C:C,Products!A:C,3,)</f>
        <v>Snacks</v>
      </c>
      <c r="N1261" t="str">
        <f>VLOOKUP(B:B,Orders!A:C,3,)</f>
        <v>WH-NKR-004</v>
      </c>
      <c r="O1261" s="10" t="str">
        <f>VLOOKUP(B:B,Orders!A:B,2,)</f>
        <v>CUST-000019</v>
      </c>
      <c r="P1261" s="10" t="str">
        <f>VLOOKUP(OrderDetails!O:O,Customers!A:B,2,)</f>
        <v>Customer 19</v>
      </c>
      <c r="Q1261" s="10" t="str">
        <f>VLOOKUP(O:O,Customers!A:C,3,)</f>
        <v>Mombasa</v>
      </c>
      <c r="R1261" s="10">
        <f>VLOOKUP(OrderDetails!C:C,Inventory!B:F,5,)</f>
        <v>73316.84</v>
      </c>
      <c r="S1261" s="10">
        <f>VLOOKUP(OrderDetails!B:B,Table8[[OrderID]:[DeliveryDays]],5,)</f>
        <v>1</v>
      </c>
    </row>
    <row r="1262" spans="1:19" x14ac:dyDescent="0.25">
      <c r="A1262" t="s">
        <v>3194</v>
      </c>
      <c r="B1262" t="s">
        <v>891</v>
      </c>
      <c r="C1262" t="s">
        <v>198</v>
      </c>
      <c r="D1262">
        <v>11</v>
      </c>
      <c r="E1262">
        <v>59.26</v>
      </c>
      <c r="F1262">
        <v>82.73</v>
      </c>
      <c r="G1262">
        <v>86.45</v>
      </c>
      <c r="H1262">
        <v>950.95</v>
      </c>
      <c r="I1262">
        <v>651.86</v>
      </c>
      <c r="J1262">
        <v>299.08999999999997</v>
      </c>
      <c r="K1262">
        <v>0.3145</v>
      </c>
      <c r="L1262" t="str">
        <f>VLOOKUP(C:C,Products!A:B,2,)</f>
        <v>Product 11</v>
      </c>
      <c r="M1262" t="str">
        <f>VLOOKUP(C:C,Products!A:C,3,)</f>
        <v>Frozen</v>
      </c>
      <c r="N1262" t="str">
        <f>VLOOKUP(B:B,Orders!A:C,3,)</f>
        <v>WH-KSM-003</v>
      </c>
      <c r="O1262" s="10" t="str">
        <f>VLOOKUP(B:B,Orders!A:B,2,)</f>
        <v>CUST-000039</v>
      </c>
      <c r="P1262" s="10" t="str">
        <f>VLOOKUP(OrderDetails!O:O,Customers!A:B,2,)</f>
        <v>Customer 39</v>
      </c>
      <c r="Q1262" s="10" t="str">
        <f>VLOOKUP(O:O,Customers!A:C,3,)</f>
        <v>Mombasa</v>
      </c>
      <c r="R1262" s="10">
        <f>VLOOKUP(OrderDetails!C:C,Inventory!B:F,5,)</f>
        <v>14044.62</v>
      </c>
      <c r="S1262" s="10">
        <f>VLOOKUP(OrderDetails!B:B,Table8[[OrderID]:[DeliveryDays]],5,)</f>
        <v>1</v>
      </c>
    </row>
    <row r="1263" spans="1:19" x14ac:dyDescent="0.25">
      <c r="A1263" t="s">
        <v>3195</v>
      </c>
      <c r="B1263" t="s">
        <v>502</v>
      </c>
      <c r="C1263" t="s">
        <v>359</v>
      </c>
      <c r="D1263">
        <v>48</v>
      </c>
      <c r="E1263">
        <v>103.82</v>
      </c>
      <c r="F1263">
        <v>149.71</v>
      </c>
      <c r="G1263">
        <v>147.66</v>
      </c>
      <c r="H1263">
        <v>7087.68</v>
      </c>
      <c r="I1263">
        <v>4983.3599999999997</v>
      </c>
      <c r="J1263">
        <v>2104.3200000000002</v>
      </c>
      <c r="K1263">
        <v>0.2969</v>
      </c>
      <c r="L1263" t="str">
        <f>VLOOKUP(C:C,Products!A:B,2,)</f>
        <v>Product 91</v>
      </c>
      <c r="M1263" t="str">
        <f>VLOOKUP(C:C,Products!A:C,3,)</f>
        <v>Household</v>
      </c>
      <c r="N1263" t="str">
        <f>VLOOKUP(B:B,Orders!A:C,3,)</f>
        <v>WH-NKR-004</v>
      </c>
      <c r="O1263" s="10" t="str">
        <f>VLOOKUP(B:B,Orders!A:B,2,)</f>
        <v>CUST-000071</v>
      </c>
      <c r="P1263" s="10" t="str">
        <f>VLOOKUP(OrderDetails!O:O,Customers!A:B,2,)</f>
        <v>Customer 71</v>
      </c>
      <c r="Q1263" s="10" t="str">
        <f>VLOOKUP(O:O,Customers!A:C,3,)</f>
        <v>Eldoret</v>
      </c>
      <c r="R1263" s="10">
        <f>VLOOKUP(OrderDetails!C:C,Inventory!B:F,5,)</f>
        <v>23359.5</v>
      </c>
      <c r="S1263" s="10">
        <f>VLOOKUP(OrderDetails!B:B,Table8[[OrderID]:[DeliveryDays]],5,)</f>
        <v>4</v>
      </c>
    </row>
    <row r="1264" spans="1:19" x14ac:dyDescent="0.25">
      <c r="A1264" t="s">
        <v>3196</v>
      </c>
      <c r="B1264" t="s">
        <v>897</v>
      </c>
      <c r="C1264" t="s">
        <v>208</v>
      </c>
      <c r="D1264">
        <v>12</v>
      </c>
      <c r="E1264">
        <v>132.53</v>
      </c>
      <c r="F1264">
        <v>180.65</v>
      </c>
      <c r="G1264">
        <v>183.45</v>
      </c>
      <c r="H1264">
        <v>2201.4</v>
      </c>
      <c r="I1264">
        <v>1590.36</v>
      </c>
      <c r="J1264">
        <v>611.04</v>
      </c>
      <c r="K1264">
        <v>0.27760000000000001</v>
      </c>
      <c r="L1264" t="str">
        <f>VLOOKUP(C:C,Products!A:B,2,)</f>
        <v>Product 16</v>
      </c>
      <c r="M1264" t="str">
        <f>VLOOKUP(C:C,Products!A:C,3,)</f>
        <v>Snacks</v>
      </c>
      <c r="N1264" t="str">
        <f>VLOOKUP(B:B,Orders!A:C,3,)</f>
        <v>WH-NKR-004</v>
      </c>
      <c r="O1264" s="10" t="str">
        <f>VLOOKUP(B:B,Orders!A:B,2,)</f>
        <v>CUST-000051</v>
      </c>
      <c r="P1264" s="10" t="str">
        <f>VLOOKUP(OrderDetails!O:O,Customers!A:B,2,)</f>
        <v>Customer 51</v>
      </c>
      <c r="Q1264" s="10" t="str">
        <f>VLOOKUP(O:O,Customers!A:C,3,)</f>
        <v>Kisumu</v>
      </c>
      <c r="R1264" s="10">
        <f>VLOOKUP(OrderDetails!C:C,Inventory!B:F,5,)</f>
        <v>33132.5</v>
      </c>
      <c r="S1264" s="10">
        <f>VLOOKUP(OrderDetails!B:B,Table8[[OrderID]:[DeliveryDays]],5,)</f>
        <v>5</v>
      </c>
    </row>
    <row r="1265" spans="1:19" x14ac:dyDescent="0.25">
      <c r="A1265" t="s">
        <v>3197</v>
      </c>
      <c r="B1265" t="s">
        <v>840</v>
      </c>
      <c r="C1265" t="s">
        <v>357</v>
      </c>
      <c r="D1265">
        <v>24</v>
      </c>
      <c r="E1265">
        <v>262.5</v>
      </c>
      <c r="F1265">
        <v>342.9</v>
      </c>
      <c r="G1265">
        <v>363.84</v>
      </c>
      <c r="H1265">
        <v>8732.16</v>
      </c>
      <c r="I1265">
        <v>6300</v>
      </c>
      <c r="J1265">
        <v>2432.16</v>
      </c>
      <c r="K1265">
        <v>0.27850000000000003</v>
      </c>
      <c r="L1265" t="str">
        <f>VLOOKUP(C:C,Products!A:B,2,)</f>
        <v>Product 90</v>
      </c>
      <c r="M1265" t="str">
        <f>VLOOKUP(C:C,Products!A:C,3,)</f>
        <v>Snacks</v>
      </c>
      <c r="N1265" t="str">
        <f>VLOOKUP(B:B,Orders!A:C,3,)</f>
        <v>WH-NRB-001</v>
      </c>
      <c r="O1265" s="10" t="str">
        <f>VLOOKUP(B:B,Orders!A:B,2,)</f>
        <v>CUST-000015</v>
      </c>
      <c r="P1265" s="10" t="str">
        <f>VLOOKUP(OrderDetails!O:O,Customers!A:B,2,)</f>
        <v>Customer 15</v>
      </c>
      <c r="Q1265" s="10" t="str">
        <f>VLOOKUP(O:O,Customers!A:C,3,)</f>
        <v>Nairobi</v>
      </c>
      <c r="R1265" s="10">
        <f>VLOOKUP(OrderDetails!C:C,Inventory!B:F,5,)</f>
        <v>44362.5</v>
      </c>
      <c r="S1265" s="10">
        <f>VLOOKUP(OrderDetails!B:B,Table8[[OrderID]:[DeliveryDays]],5,)</f>
        <v>4</v>
      </c>
    </row>
    <row r="1266" spans="1:19" x14ac:dyDescent="0.25">
      <c r="A1266" t="s">
        <v>3198</v>
      </c>
      <c r="B1266" t="s">
        <v>1251</v>
      </c>
      <c r="C1266" t="s">
        <v>299</v>
      </c>
      <c r="D1266">
        <v>16</v>
      </c>
      <c r="E1266">
        <v>224.9</v>
      </c>
      <c r="F1266">
        <v>307.97000000000003</v>
      </c>
      <c r="G1266">
        <v>313.2</v>
      </c>
      <c r="H1266">
        <v>5011.2</v>
      </c>
      <c r="I1266">
        <v>3598.4</v>
      </c>
      <c r="J1266">
        <v>1412.8</v>
      </c>
      <c r="K1266">
        <v>0.28189999999999998</v>
      </c>
      <c r="L1266" t="str">
        <f>VLOOKUP(C:C,Products!A:B,2,)</f>
        <v>Product 61</v>
      </c>
      <c r="M1266" t="str">
        <f>VLOOKUP(C:C,Products!A:C,3,)</f>
        <v>Dairy</v>
      </c>
      <c r="N1266" t="str">
        <f>VLOOKUP(B:B,Orders!A:C,3,)</f>
        <v>WH-NRB-001</v>
      </c>
      <c r="O1266" s="10" t="str">
        <f>VLOOKUP(B:B,Orders!A:B,2,)</f>
        <v>CUST-000033</v>
      </c>
      <c r="P1266" s="10" t="str">
        <f>VLOOKUP(OrderDetails!O:O,Customers!A:B,2,)</f>
        <v>Customer 33</v>
      </c>
      <c r="Q1266" s="10" t="str">
        <f>VLOOKUP(O:O,Customers!A:C,3,)</f>
        <v>Kisumu</v>
      </c>
      <c r="R1266" s="10">
        <f>VLOOKUP(OrderDetails!C:C,Inventory!B:F,5,)</f>
        <v>11245</v>
      </c>
      <c r="S1266" s="10">
        <f>VLOOKUP(OrderDetails!B:B,Table8[[OrderID]:[DeliveryDays]],5,)</f>
        <v>5</v>
      </c>
    </row>
    <row r="1267" spans="1:19" x14ac:dyDescent="0.25">
      <c r="A1267" t="s">
        <v>3199</v>
      </c>
      <c r="B1267" t="s">
        <v>1321</v>
      </c>
      <c r="C1267" t="s">
        <v>365</v>
      </c>
      <c r="D1267">
        <v>39</v>
      </c>
      <c r="E1267">
        <v>302.57</v>
      </c>
      <c r="F1267">
        <v>401.96</v>
      </c>
      <c r="G1267">
        <v>385.99</v>
      </c>
      <c r="H1267">
        <v>15053.61</v>
      </c>
      <c r="I1267">
        <v>11800.23</v>
      </c>
      <c r="J1267">
        <v>3253.38</v>
      </c>
      <c r="K1267">
        <v>0.21609999999999999</v>
      </c>
      <c r="L1267" t="str">
        <f>VLOOKUP(C:C,Products!A:B,2,)</f>
        <v>Product 94</v>
      </c>
      <c r="M1267" t="str">
        <f>VLOOKUP(C:C,Products!A:C,3,)</f>
        <v>Frozen</v>
      </c>
      <c r="N1267" t="str">
        <f>VLOOKUP(B:B,Orders!A:C,3,)</f>
        <v>WH-NRB-001</v>
      </c>
      <c r="O1267" s="10" t="str">
        <f>VLOOKUP(B:B,Orders!A:B,2,)</f>
        <v>CUST-000005</v>
      </c>
      <c r="P1267" s="10" t="str">
        <f>VLOOKUP(OrderDetails!O:O,Customers!A:B,2,)</f>
        <v>Customer 5</v>
      </c>
      <c r="Q1267" s="10" t="str">
        <f>VLOOKUP(O:O,Customers!A:C,3,)</f>
        <v>Eldoret</v>
      </c>
      <c r="R1267" s="10">
        <f>VLOOKUP(OrderDetails!C:C,Inventory!B:F,5,)</f>
        <v>133433.37</v>
      </c>
      <c r="S1267" s="10">
        <f>VLOOKUP(OrderDetails!B:B,Table8[[OrderID]:[DeliveryDays]],5,)</f>
        <v>5</v>
      </c>
    </row>
    <row r="1268" spans="1:19" x14ac:dyDescent="0.25">
      <c r="A1268" t="s">
        <v>3200</v>
      </c>
      <c r="B1268" t="s">
        <v>1152</v>
      </c>
      <c r="C1268" t="s">
        <v>403</v>
      </c>
      <c r="D1268">
        <v>21</v>
      </c>
      <c r="E1268">
        <v>468.36</v>
      </c>
      <c r="F1268">
        <v>680.02</v>
      </c>
      <c r="G1268">
        <v>663.22</v>
      </c>
      <c r="H1268">
        <v>13927.62</v>
      </c>
      <c r="I1268">
        <v>9835.56</v>
      </c>
      <c r="J1268">
        <v>4092.06</v>
      </c>
      <c r="K1268">
        <v>0.29380000000000001</v>
      </c>
      <c r="L1268" t="str">
        <f>VLOOKUP(C:C,Products!A:B,2,)</f>
        <v>Product 113</v>
      </c>
      <c r="M1268" t="str">
        <f>VLOOKUP(C:C,Products!A:C,3,)</f>
        <v>Dairy</v>
      </c>
      <c r="N1268" t="str">
        <f>VLOOKUP(B:B,Orders!A:C,3,)</f>
        <v>WH-NKR-004</v>
      </c>
      <c r="O1268" s="10" t="str">
        <f>VLOOKUP(B:B,Orders!A:B,2,)</f>
        <v>CUST-000051</v>
      </c>
      <c r="P1268" s="10" t="str">
        <f>VLOOKUP(OrderDetails!O:O,Customers!A:B,2,)</f>
        <v>Customer 51</v>
      </c>
      <c r="Q1268" s="10" t="str">
        <f>VLOOKUP(O:O,Customers!A:C,3,)</f>
        <v>Kisumu</v>
      </c>
      <c r="R1268" s="10">
        <f>VLOOKUP(OrderDetails!C:C,Inventory!B:F,5,)</f>
        <v>110064.6</v>
      </c>
      <c r="S1268" s="10">
        <f>VLOOKUP(OrderDetails!B:B,Table8[[OrderID]:[DeliveryDays]],5,)</f>
        <v>6</v>
      </c>
    </row>
    <row r="1269" spans="1:19" x14ac:dyDescent="0.25">
      <c r="A1269" t="s">
        <v>3201</v>
      </c>
      <c r="B1269" t="s">
        <v>883</v>
      </c>
      <c r="C1269" t="s">
        <v>337</v>
      </c>
      <c r="D1269">
        <v>32</v>
      </c>
      <c r="E1269">
        <v>102.14</v>
      </c>
      <c r="F1269">
        <v>155.55000000000001</v>
      </c>
      <c r="G1269">
        <v>166.24</v>
      </c>
      <c r="H1269">
        <v>5319.68</v>
      </c>
      <c r="I1269">
        <v>3268.48</v>
      </c>
      <c r="J1269">
        <v>2051.1999999999998</v>
      </c>
      <c r="K1269">
        <v>0.3856</v>
      </c>
      <c r="L1269" t="str">
        <f>VLOOKUP(C:C,Products!A:B,2,)</f>
        <v>Product 80</v>
      </c>
      <c r="M1269" t="str">
        <f>VLOOKUP(C:C,Products!A:C,3,)</f>
        <v>Frozen</v>
      </c>
      <c r="N1269" t="str">
        <f>VLOOKUP(B:B,Orders!A:C,3,)</f>
        <v>WH-NKR-004</v>
      </c>
      <c r="O1269" s="10" t="str">
        <f>VLOOKUP(B:B,Orders!A:B,2,)</f>
        <v>CUST-000063</v>
      </c>
      <c r="P1269" s="10" t="str">
        <f>VLOOKUP(OrderDetails!O:O,Customers!A:B,2,)</f>
        <v>Customer 63</v>
      </c>
      <c r="Q1269" s="10" t="str">
        <f>VLOOKUP(O:O,Customers!A:C,3,)</f>
        <v>Nakuru</v>
      </c>
      <c r="R1269" s="10">
        <f>VLOOKUP(OrderDetails!C:C,Inventory!B:F,5,)</f>
        <v>43103.08</v>
      </c>
      <c r="S1269" s="10">
        <f>VLOOKUP(OrderDetails!B:B,Table8[[OrderID]:[DeliveryDays]],5,)</f>
        <v>4</v>
      </c>
    </row>
    <row r="1270" spans="1:19" x14ac:dyDescent="0.25">
      <c r="A1270" t="s">
        <v>3202</v>
      </c>
      <c r="B1270" t="s">
        <v>1735</v>
      </c>
      <c r="C1270" t="s">
        <v>188</v>
      </c>
      <c r="D1270">
        <v>45</v>
      </c>
      <c r="E1270">
        <v>76.14</v>
      </c>
      <c r="F1270">
        <v>116.97</v>
      </c>
      <c r="G1270">
        <v>122.5</v>
      </c>
      <c r="H1270">
        <v>5512.5</v>
      </c>
      <c r="I1270">
        <v>3426.3</v>
      </c>
      <c r="J1270">
        <v>2086.1999999999998</v>
      </c>
      <c r="K1270">
        <v>0.37840000000000001</v>
      </c>
      <c r="L1270" t="str">
        <f>VLOOKUP(C:C,Products!A:B,2,)</f>
        <v>Product 7</v>
      </c>
      <c r="M1270" t="str">
        <f>VLOOKUP(C:C,Products!A:C,3,)</f>
        <v>Produce</v>
      </c>
      <c r="N1270" t="str">
        <f>VLOOKUP(B:B,Orders!A:C,3,)</f>
        <v>WH-NRB-001</v>
      </c>
      <c r="O1270" s="10" t="str">
        <f>VLOOKUP(B:B,Orders!A:B,2,)</f>
        <v>CUST-000070</v>
      </c>
      <c r="P1270" s="10" t="str">
        <f>VLOOKUP(OrderDetails!O:O,Customers!A:B,2,)</f>
        <v>Customer 70</v>
      </c>
      <c r="Q1270" s="10" t="str">
        <f>VLOOKUP(O:O,Customers!A:C,3,)</f>
        <v>Mombasa</v>
      </c>
      <c r="R1270" s="10">
        <f>VLOOKUP(OrderDetails!C:C,Inventory!B:F,5,)</f>
        <v>23907.96</v>
      </c>
      <c r="S1270" s="10">
        <f>VLOOKUP(OrderDetails!B:B,Table8[[OrderID]:[DeliveryDays]],5,)</f>
        <v>6</v>
      </c>
    </row>
    <row r="1271" spans="1:19" x14ac:dyDescent="0.25">
      <c r="A1271" t="s">
        <v>3203</v>
      </c>
      <c r="B1271" t="s">
        <v>1689</v>
      </c>
      <c r="C1271" t="s">
        <v>208</v>
      </c>
      <c r="D1271">
        <v>14</v>
      </c>
      <c r="E1271">
        <v>132.53</v>
      </c>
      <c r="F1271">
        <v>180.65</v>
      </c>
      <c r="G1271">
        <v>187.06</v>
      </c>
      <c r="H1271">
        <v>2618.84</v>
      </c>
      <c r="I1271">
        <v>1855.42</v>
      </c>
      <c r="J1271">
        <v>763.42</v>
      </c>
      <c r="K1271">
        <v>0.29149999999999998</v>
      </c>
      <c r="L1271" t="str">
        <f>VLOOKUP(C:C,Products!A:B,2,)</f>
        <v>Product 16</v>
      </c>
      <c r="M1271" t="str">
        <f>VLOOKUP(C:C,Products!A:C,3,)</f>
        <v>Snacks</v>
      </c>
      <c r="N1271" t="str">
        <f>VLOOKUP(B:B,Orders!A:C,3,)</f>
        <v>WH-NRB-001</v>
      </c>
      <c r="O1271" s="10" t="str">
        <f>VLOOKUP(B:B,Orders!A:B,2,)</f>
        <v>CUST-000076</v>
      </c>
      <c r="P1271" s="10" t="str">
        <f>VLOOKUP(OrderDetails!O:O,Customers!A:B,2,)</f>
        <v>Customer 76</v>
      </c>
      <c r="Q1271" s="10" t="str">
        <f>VLOOKUP(O:O,Customers!A:C,3,)</f>
        <v>Kisumu</v>
      </c>
      <c r="R1271" s="10">
        <f>VLOOKUP(OrderDetails!C:C,Inventory!B:F,5,)</f>
        <v>33132.5</v>
      </c>
      <c r="S1271" s="10">
        <f>VLOOKUP(OrderDetails!B:B,Table8[[OrderID]:[DeliveryDays]],5,)</f>
        <v>5</v>
      </c>
    </row>
    <row r="1272" spans="1:19" x14ac:dyDescent="0.25">
      <c r="A1272" t="s">
        <v>3204</v>
      </c>
      <c r="B1272" t="s">
        <v>1079</v>
      </c>
      <c r="C1272" t="s">
        <v>375</v>
      </c>
      <c r="D1272">
        <v>26</v>
      </c>
      <c r="E1272">
        <v>61.44</v>
      </c>
      <c r="F1272">
        <v>90.77</v>
      </c>
      <c r="G1272">
        <v>88.51</v>
      </c>
      <c r="H1272">
        <v>2301.2600000000002</v>
      </c>
      <c r="I1272">
        <v>1597.44</v>
      </c>
      <c r="J1272">
        <v>703.82</v>
      </c>
      <c r="K1272">
        <v>0.30580000000000002</v>
      </c>
      <c r="L1272" t="str">
        <f>VLOOKUP(C:C,Products!A:B,2,)</f>
        <v>Product 99</v>
      </c>
      <c r="M1272" t="str">
        <f>VLOOKUP(C:C,Products!A:C,3,)</f>
        <v>Produce</v>
      </c>
      <c r="N1272" t="str">
        <f>VLOOKUP(B:B,Orders!A:C,3,)</f>
        <v>WH-MSA-002</v>
      </c>
      <c r="O1272" s="10" t="str">
        <f>VLOOKUP(B:B,Orders!A:B,2,)</f>
        <v>CUST-000055</v>
      </c>
      <c r="P1272" s="10" t="str">
        <f>VLOOKUP(OrderDetails!O:O,Customers!A:B,2,)</f>
        <v>Customer 55</v>
      </c>
      <c r="Q1272" s="10" t="str">
        <f>VLOOKUP(O:O,Customers!A:C,3,)</f>
        <v>Kisumu</v>
      </c>
      <c r="R1272" s="10">
        <f>VLOOKUP(OrderDetails!C:C,Inventory!B:F,5,)</f>
        <v>3624.96</v>
      </c>
      <c r="S1272" s="10">
        <f>VLOOKUP(OrderDetails!B:B,Table8[[OrderID]:[DeliveryDays]],5,)</f>
        <v>4</v>
      </c>
    </row>
    <row r="1273" spans="1:19" x14ac:dyDescent="0.25">
      <c r="A1273" t="s">
        <v>3205</v>
      </c>
      <c r="B1273" t="s">
        <v>1098</v>
      </c>
      <c r="C1273" t="s">
        <v>208</v>
      </c>
      <c r="D1273">
        <v>42</v>
      </c>
      <c r="E1273">
        <v>132.53</v>
      </c>
      <c r="F1273">
        <v>180.65</v>
      </c>
      <c r="G1273">
        <v>194.32</v>
      </c>
      <c r="H1273">
        <v>8161.44</v>
      </c>
      <c r="I1273">
        <v>5566.26</v>
      </c>
      <c r="J1273">
        <v>2595.1799999999998</v>
      </c>
      <c r="K1273">
        <v>0.318</v>
      </c>
      <c r="L1273" t="str">
        <f>VLOOKUP(C:C,Products!A:B,2,)</f>
        <v>Product 16</v>
      </c>
      <c r="M1273" t="str">
        <f>VLOOKUP(C:C,Products!A:C,3,)</f>
        <v>Snacks</v>
      </c>
      <c r="N1273" t="str">
        <f>VLOOKUP(B:B,Orders!A:C,3,)</f>
        <v>WH-MSA-002</v>
      </c>
      <c r="O1273" s="10" t="str">
        <f>VLOOKUP(B:B,Orders!A:B,2,)</f>
        <v>CUST-000067</v>
      </c>
      <c r="P1273" s="10" t="str">
        <f>VLOOKUP(OrderDetails!O:O,Customers!A:B,2,)</f>
        <v>Customer 67</v>
      </c>
      <c r="Q1273" s="10" t="str">
        <f>VLOOKUP(O:O,Customers!A:C,3,)</f>
        <v>Mombasa</v>
      </c>
      <c r="R1273" s="10">
        <f>VLOOKUP(OrderDetails!C:C,Inventory!B:F,5,)</f>
        <v>33132.5</v>
      </c>
      <c r="S1273" s="10">
        <f>VLOOKUP(OrderDetails!B:B,Table8[[OrderID]:[DeliveryDays]],5,)</f>
        <v>2</v>
      </c>
    </row>
    <row r="1274" spans="1:19" x14ac:dyDescent="0.25">
      <c r="A1274" t="s">
        <v>3206</v>
      </c>
      <c r="B1274" t="s">
        <v>1822</v>
      </c>
      <c r="C1274" t="s">
        <v>257</v>
      </c>
      <c r="D1274">
        <v>37</v>
      </c>
      <c r="E1274">
        <v>248.07</v>
      </c>
      <c r="F1274">
        <v>373.31</v>
      </c>
      <c r="G1274">
        <v>408.44</v>
      </c>
      <c r="H1274">
        <v>15112.28</v>
      </c>
      <c r="I1274">
        <v>9178.59</v>
      </c>
      <c r="J1274">
        <v>5933.69</v>
      </c>
      <c r="K1274">
        <v>0.3926</v>
      </c>
      <c r="L1274" t="str">
        <f>VLOOKUP(C:C,Products!A:B,2,)</f>
        <v>Product 40</v>
      </c>
      <c r="M1274" t="str">
        <f>VLOOKUP(C:C,Products!A:C,3,)</f>
        <v>Produce</v>
      </c>
      <c r="N1274" t="str">
        <f>VLOOKUP(B:B,Orders!A:C,3,)</f>
        <v>WH-NKR-004</v>
      </c>
      <c r="O1274" s="10" t="str">
        <f>VLOOKUP(B:B,Orders!A:B,2,)</f>
        <v>CUST-000049</v>
      </c>
      <c r="P1274" s="10" t="str">
        <f>VLOOKUP(OrderDetails!O:O,Customers!A:B,2,)</f>
        <v>Customer 49</v>
      </c>
      <c r="Q1274" s="10" t="str">
        <f>VLOOKUP(O:O,Customers!A:C,3,)</f>
        <v>Nairobi</v>
      </c>
      <c r="R1274" s="10">
        <f>VLOOKUP(OrderDetails!C:C,Inventory!B:F,5,)</f>
        <v>89553.27</v>
      </c>
      <c r="S1274" s="10">
        <f>VLOOKUP(OrderDetails!B:B,Table8[[OrderID]:[DeliveryDays]],5,)</f>
        <v>5</v>
      </c>
    </row>
    <row r="1275" spans="1:19" x14ac:dyDescent="0.25">
      <c r="A1275" t="s">
        <v>3207</v>
      </c>
      <c r="B1275" t="s">
        <v>921</v>
      </c>
      <c r="C1275" t="s">
        <v>200</v>
      </c>
      <c r="D1275">
        <v>26</v>
      </c>
      <c r="E1275">
        <v>486.46</v>
      </c>
      <c r="F1275">
        <v>645.89</v>
      </c>
      <c r="G1275">
        <v>617.55999999999995</v>
      </c>
      <c r="H1275">
        <v>16056.56</v>
      </c>
      <c r="I1275">
        <v>12647.96</v>
      </c>
      <c r="J1275">
        <v>3408.6</v>
      </c>
      <c r="K1275">
        <v>0.21229999999999999</v>
      </c>
      <c r="L1275" t="str">
        <f>VLOOKUP(C:C,Products!A:B,2,)</f>
        <v>Product 12</v>
      </c>
      <c r="M1275" t="str">
        <f>VLOOKUP(C:C,Products!A:C,3,)</f>
        <v>Beverages</v>
      </c>
      <c r="N1275" t="str">
        <f>VLOOKUP(B:B,Orders!A:C,3,)</f>
        <v>WH-KSM-003</v>
      </c>
      <c r="O1275" s="10" t="str">
        <f>VLOOKUP(B:B,Orders!A:B,2,)</f>
        <v>CUST-000052</v>
      </c>
      <c r="P1275" s="10" t="str">
        <f>VLOOKUP(OrderDetails!O:O,Customers!A:B,2,)</f>
        <v>Customer 52</v>
      </c>
      <c r="Q1275" s="10" t="str">
        <f>VLOOKUP(O:O,Customers!A:C,3,)</f>
        <v>Kisumu</v>
      </c>
      <c r="R1275" s="10">
        <f>VLOOKUP(OrderDetails!C:C,Inventory!B:F,5,)</f>
        <v>77347.14</v>
      </c>
      <c r="S1275" s="10">
        <f>VLOOKUP(OrderDetails!B:B,Table8[[OrderID]:[DeliveryDays]],5,)</f>
        <v>3</v>
      </c>
    </row>
    <row r="1276" spans="1:19" x14ac:dyDescent="0.25">
      <c r="A1276" t="s">
        <v>3208</v>
      </c>
      <c r="B1276" t="s">
        <v>1495</v>
      </c>
      <c r="C1276" t="s">
        <v>247</v>
      </c>
      <c r="D1276">
        <v>48</v>
      </c>
      <c r="E1276">
        <v>484.53</v>
      </c>
      <c r="F1276">
        <v>772.81</v>
      </c>
      <c r="G1276">
        <v>743.22</v>
      </c>
      <c r="H1276">
        <v>35674.559999999998</v>
      </c>
      <c r="I1276">
        <v>23257.439999999999</v>
      </c>
      <c r="J1276">
        <v>12417.12</v>
      </c>
      <c r="K1276">
        <v>0.34810000000000002</v>
      </c>
      <c r="L1276" t="str">
        <f>VLOOKUP(C:C,Products!A:B,2,)</f>
        <v>Product 35</v>
      </c>
      <c r="M1276" t="str">
        <f>VLOOKUP(C:C,Products!A:C,3,)</f>
        <v>Dairy</v>
      </c>
      <c r="N1276" t="str">
        <f>VLOOKUP(B:B,Orders!A:C,3,)</f>
        <v>WH-MSA-002</v>
      </c>
      <c r="O1276" s="10" t="str">
        <f>VLOOKUP(B:B,Orders!A:B,2,)</f>
        <v>CUST-000035</v>
      </c>
      <c r="P1276" s="10" t="str">
        <f>VLOOKUP(OrderDetails!O:O,Customers!A:B,2,)</f>
        <v>Customer 35</v>
      </c>
      <c r="Q1276" s="10" t="str">
        <f>VLOOKUP(O:O,Customers!A:C,3,)</f>
        <v>Nairobi</v>
      </c>
      <c r="R1276" s="10">
        <f>VLOOKUP(OrderDetails!C:C,Inventory!B:F,5,)</f>
        <v>63957.96</v>
      </c>
      <c r="S1276" s="10">
        <f>VLOOKUP(OrderDetails!B:B,Table8[[OrderID]:[DeliveryDays]],5,)</f>
        <v>3</v>
      </c>
    </row>
    <row r="1277" spans="1:19" x14ac:dyDescent="0.25">
      <c r="A1277" t="s">
        <v>3209</v>
      </c>
      <c r="B1277" t="s">
        <v>1851</v>
      </c>
      <c r="C1277" t="s">
        <v>403</v>
      </c>
      <c r="D1277">
        <v>41</v>
      </c>
      <c r="E1277">
        <v>468.36</v>
      </c>
      <c r="F1277">
        <v>680.02</v>
      </c>
      <c r="G1277">
        <v>736.26</v>
      </c>
      <c r="H1277">
        <v>30186.66</v>
      </c>
      <c r="I1277">
        <v>19202.759999999998</v>
      </c>
      <c r="J1277">
        <v>10983.9</v>
      </c>
      <c r="K1277">
        <v>0.3639</v>
      </c>
      <c r="L1277" t="str">
        <f>VLOOKUP(C:C,Products!A:B,2,)</f>
        <v>Product 113</v>
      </c>
      <c r="M1277" t="str">
        <f>VLOOKUP(C:C,Products!A:C,3,)</f>
        <v>Dairy</v>
      </c>
      <c r="N1277" t="str">
        <f>VLOOKUP(B:B,Orders!A:C,3,)</f>
        <v>WH-MSA-002</v>
      </c>
      <c r="O1277" s="10" t="str">
        <f>VLOOKUP(B:B,Orders!A:B,2,)</f>
        <v>CUST-000046</v>
      </c>
      <c r="P1277" s="10" t="str">
        <f>VLOOKUP(OrderDetails!O:O,Customers!A:B,2,)</f>
        <v>Customer 46</v>
      </c>
      <c r="Q1277" s="10" t="str">
        <f>VLOOKUP(O:O,Customers!A:C,3,)</f>
        <v>Kisumu</v>
      </c>
      <c r="R1277" s="10">
        <f>VLOOKUP(OrderDetails!C:C,Inventory!B:F,5,)</f>
        <v>110064.6</v>
      </c>
      <c r="S1277" s="10">
        <f>VLOOKUP(OrderDetails!B:B,Table8[[OrderID]:[DeliveryDays]],5,)</f>
        <v>2</v>
      </c>
    </row>
    <row r="1278" spans="1:19" x14ac:dyDescent="0.25">
      <c r="A1278" t="s">
        <v>3210</v>
      </c>
      <c r="B1278" t="s">
        <v>1697</v>
      </c>
      <c r="C1278" t="s">
        <v>218</v>
      </c>
      <c r="D1278">
        <v>17</v>
      </c>
      <c r="E1278">
        <v>325.33</v>
      </c>
      <c r="F1278">
        <v>516.25</v>
      </c>
      <c r="G1278">
        <v>553.59</v>
      </c>
      <c r="H1278">
        <v>9411.0300000000007</v>
      </c>
      <c r="I1278">
        <v>5530.61</v>
      </c>
      <c r="J1278">
        <v>3880.42</v>
      </c>
      <c r="K1278">
        <v>0.4123</v>
      </c>
      <c r="L1278" t="str">
        <f>VLOOKUP(C:C,Products!A:B,2,)</f>
        <v>Product 21</v>
      </c>
      <c r="M1278" t="str">
        <f>VLOOKUP(C:C,Products!A:C,3,)</f>
        <v>Beverages</v>
      </c>
      <c r="N1278" t="str">
        <f>VLOOKUP(B:B,Orders!A:C,3,)</f>
        <v>WH-KSM-003</v>
      </c>
      <c r="O1278" s="10" t="str">
        <f>VLOOKUP(B:B,Orders!A:B,2,)</f>
        <v>CUST-000010</v>
      </c>
      <c r="P1278" s="10" t="str">
        <f>VLOOKUP(OrderDetails!O:O,Customers!A:B,2,)</f>
        <v>Customer 10</v>
      </c>
      <c r="Q1278" s="10" t="str">
        <f>VLOOKUP(O:O,Customers!A:C,3,)</f>
        <v>Eldoret</v>
      </c>
      <c r="R1278" s="10">
        <f>VLOOKUP(OrderDetails!C:C,Inventory!B:F,5,)</f>
        <v>44244.88</v>
      </c>
      <c r="S1278" s="10">
        <f>VLOOKUP(OrderDetails!B:B,Table8[[OrderID]:[DeliveryDays]],5,)</f>
        <v>3</v>
      </c>
    </row>
    <row r="1279" spans="1:19" x14ac:dyDescent="0.25">
      <c r="A1279" t="s">
        <v>3211</v>
      </c>
      <c r="B1279" t="s">
        <v>1023</v>
      </c>
      <c r="C1279" t="s">
        <v>277</v>
      </c>
      <c r="D1279">
        <v>31</v>
      </c>
      <c r="E1279">
        <v>133.18</v>
      </c>
      <c r="F1279">
        <v>194.02</v>
      </c>
      <c r="G1279">
        <v>202.3</v>
      </c>
      <c r="H1279">
        <v>6271.3</v>
      </c>
      <c r="I1279">
        <v>4128.58</v>
      </c>
      <c r="J1279">
        <v>2142.7199999999998</v>
      </c>
      <c r="K1279">
        <v>0.3417</v>
      </c>
      <c r="L1279" t="str">
        <f>VLOOKUP(C:C,Products!A:B,2,)</f>
        <v>Product 50</v>
      </c>
      <c r="M1279" t="str">
        <f>VLOOKUP(C:C,Products!A:C,3,)</f>
        <v>Dairy</v>
      </c>
      <c r="N1279" t="str">
        <f>VLOOKUP(B:B,Orders!A:C,3,)</f>
        <v>WH-NRB-001</v>
      </c>
      <c r="O1279" s="10" t="str">
        <f>VLOOKUP(B:B,Orders!A:B,2,)</f>
        <v>CUST-000001</v>
      </c>
      <c r="P1279" s="10" t="str">
        <f>VLOOKUP(OrderDetails!O:O,Customers!A:B,2,)</f>
        <v>Customer 1</v>
      </c>
      <c r="Q1279" s="10" t="str">
        <f>VLOOKUP(O:O,Customers!A:C,3,)</f>
        <v>Eldoret</v>
      </c>
      <c r="R1279" s="10">
        <f>VLOOKUP(OrderDetails!C:C,Inventory!B:F,5,)</f>
        <v>29033.24</v>
      </c>
      <c r="S1279" s="10">
        <f>VLOOKUP(OrderDetails!B:B,Table8[[OrderID]:[DeliveryDays]],5,)</f>
        <v>6</v>
      </c>
    </row>
    <row r="1280" spans="1:19" x14ac:dyDescent="0.25">
      <c r="A1280" t="s">
        <v>3212</v>
      </c>
      <c r="B1280" t="s">
        <v>876</v>
      </c>
      <c r="C1280" t="s">
        <v>263</v>
      </c>
      <c r="D1280">
        <v>19</v>
      </c>
      <c r="E1280">
        <v>65.47</v>
      </c>
      <c r="F1280">
        <v>96.35</v>
      </c>
      <c r="G1280">
        <v>105.19</v>
      </c>
      <c r="H1280">
        <v>1998.61</v>
      </c>
      <c r="I1280">
        <v>1243.93</v>
      </c>
      <c r="J1280">
        <v>754.68</v>
      </c>
      <c r="K1280">
        <v>0.37759999999999999</v>
      </c>
      <c r="L1280" t="str">
        <f>VLOOKUP(C:C,Products!A:B,2,)</f>
        <v>Product 43</v>
      </c>
      <c r="M1280" t="str">
        <f>VLOOKUP(C:C,Products!A:C,3,)</f>
        <v>Dairy</v>
      </c>
      <c r="N1280" t="str">
        <f>VLOOKUP(B:B,Orders!A:C,3,)</f>
        <v>WH-NKR-004</v>
      </c>
      <c r="O1280" s="10" t="str">
        <f>VLOOKUP(B:B,Orders!A:B,2,)</f>
        <v>CUST-000072</v>
      </c>
      <c r="P1280" s="10" t="str">
        <f>VLOOKUP(OrderDetails!O:O,Customers!A:B,2,)</f>
        <v>Customer 72</v>
      </c>
      <c r="Q1280" s="10" t="str">
        <f>VLOOKUP(O:O,Customers!A:C,3,)</f>
        <v>Mombasa</v>
      </c>
      <c r="R1280" s="10">
        <f>VLOOKUP(OrderDetails!C:C,Inventory!B:F,5,)</f>
        <v>4451.96</v>
      </c>
      <c r="S1280" s="10">
        <f>VLOOKUP(OrderDetails!B:B,Table8[[OrderID]:[DeliveryDays]],5,)</f>
        <v>1</v>
      </c>
    </row>
    <row r="1281" spans="1:19" x14ac:dyDescent="0.25">
      <c r="A1281" t="s">
        <v>3213</v>
      </c>
      <c r="B1281" t="s">
        <v>911</v>
      </c>
      <c r="C1281" t="s">
        <v>377</v>
      </c>
      <c r="D1281">
        <v>26</v>
      </c>
      <c r="E1281">
        <v>98.55</v>
      </c>
      <c r="F1281">
        <v>152.47999999999999</v>
      </c>
      <c r="G1281">
        <v>159.63999999999999</v>
      </c>
      <c r="H1281">
        <v>4150.6400000000003</v>
      </c>
      <c r="I1281">
        <v>2562.3000000000002</v>
      </c>
      <c r="J1281">
        <v>1588.34</v>
      </c>
      <c r="K1281">
        <v>0.38269999999999998</v>
      </c>
      <c r="L1281" t="str">
        <f>VLOOKUP(C:C,Products!A:B,2,)</f>
        <v>Product 100</v>
      </c>
      <c r="M1281" t="str">
        <f>VLOOKUP(C:C,Products!A:C,3,)</f>
        <v>Beverages</v>
      </c>
      <c r="N1281" t="str">
        <f>VLOOKUP(B:B,Orders!A:C,3,)</f>
        <v>WH-MSA-002</v>
      </c>
      <c r="O1281" s="10" t="str">
        <f>VLOOKUP(B:B,Orders!A:B,2,)</f>
        <v>CUST-000033</v>
      </c>
      <c r="P1281" s="10" t="str">
        <f>VLOOKUP(OrderDetails!O:O,Customers!A:B,2,)</f>
        <v>Customer 33</v>
      </c>
      <c r="Q1281" s="10" t="str">
        <f>VLOOKUP(O:O,Customers!A:C,3,)</f>
        <v>Kisumu</v>
      </c>
      <c r="R1281" s="10">
        <f>VLOOKUP(OrderDetails!C:C,Inventory!B:F,5,)</f>
        <v>45135.9</v>
      </c>
      <c r="S1281" s="10">
        <f>VLOOKUP(OrderDetails!B:B,Table8[[OrderID]:[DeliveryDays]],5,)</f>
        <v>3</v>
      </c>
    </row>
    <row r="1282" spans="1:19" x14ac:dyDescent="0.25">
      <c r="A1282" t="s">
        <v>3214</v>
      </c>
      <c r="B1282" t="s">
        <v>1072</v>
      </c>
      <c r="C1282" t="s">
        <v>401</v>
      </c>
      <c r="D1282">
        <v>34</v>
      </c>
      <c r="E1282">
        <v>122.55</v>
      </c>
      <c r="F1282">
        <v>174.75</v>
      </c>
      <c r="G1282">
        <v>171.67</v>
      </c>
      <c r="H1282">
        <v>5836.78</v>
      </c>
      <c r="I1282">
        <v>4166.7</v>
      </c>
      <c r="J1282">
        <v>1670.08</v>
      </c>
      <c r="K1282">
        <v>0.28610000000000002</v>
      </c>
      <c r="L1282" t="str">
        <f>VLOOKUP(C:C,Products!A:B,2,)</f>
        <v>Product 112</v>
      </c>
      <c r="M1282" t="str">
        <f>VLOOKUP(C:C,Products!A:C,3,)</f>
        <v>Beverages</v>
      </c>
      <c r="N1282" t="str">
        <f>VLOOKUP(B:B,Orders!A:C,3,)</f>
        <v>WH-NRB-001</v>
      </c>
      <c r="O1282" s="10" t="str">
        <f>VLOOKUP(B:B,Orders!A:B,2,)</f>
        <v>CUST-000032</v>
      </c>
      <c r="P1282" s="10" t="str">
        <f>VLOOKUP(OrderDetails!O:O,Customers!A:B,2,)</f>
        <v>Customer 32</v>
      </c>
      <c r="Q1282" s="10" t="str">
        <f>VLOOKUP(O:O,Customers!A:C,3,)</f>
        <v>Mombasa</v>
      </c>
      <c r="R1282" s="10">
        <f>VLOOKUP(OrderDetails!C:C,Inventory!B:F,5,)</f>
        <v>16421.7</v>
      </c>
      <c r="S1282" s="10">
        <f>VLOOKUP(OrderDetails!B:B,Table8[[OrderID]:[DeliveryDays]],5,)</f>
        <v>2</v>
      </c>
    </row>
    <row r="1283" spans="1:19" x14ac:dyDescent="0.25">
      <c r="A1283" t="s">
        <v>3215</v>
      </c>
      <c r="B1283" t="s">
        <v>1046</v>
      </c>
      <c r="C1283" t="s">
        <v>210</v>
      </c>
      <c r="D1283">
        <v>47</v>
      </c>
      <c r="E1283">
        <v>186.91</v>
      </c>
      <c r="F1283">
        <v>267.58</v>
      </c>
      <c r="G1283">
        <v>283.45</v>
      </c>
      <c r="H1283">
        <v>13322.15</v>
      </c>
      <c r="I1283">
        <v>8784.77</v>
      </c>
      <c r="J1283">
        <v>4537.38</v>
      </c>
      <c r="K1283">
        <v>0.34060000000000001</v>
      </c>
      <c r="L1283" t="str">
        <f>VLOOKUP(C:C,Products!A:B,2,)</f>
        <v>Product 17</v>
      </c>
      <c r="M1283" t="str">
        <f>VLOOKUP(C:C,Products!A:C,3,)</f>
        <v>Beverages</v>
      </c>
      <c r="N1283" t="str">
        <f>VLOOKUP(B:B,Orders!A:C,3,)</f>
        <v>WH-NRB-001</v>
      </c>
      <c r="O1283" s="10" t="str">
        <f>VLOOKUP(B:B,Orders!A:B,2,)</f>
        <v>CUST-000001</v>
      </c>
      <c r="P1283" s="10" t="str">
        <f>VLOOKUP(OrderDetails!O:O,Customers!A:B,2,)</f>
        <v>Customer 1</v>
      </c>
      <c r="Q1283" s="10" t="str">
        <f>VLOOKUP(O:O,Customers!A:C,3,)</f>
        <v>Eldoret</v>
      </c>
      <c r="R1283" s="10">
        <f>VLOOKUP(OrderDetails!C:C,Inventory!B:F,5,)</f>
        <v>33456.89</v>
      </c>
      <c r="S1283" s="10">
        <f>VLOOKUP(OrderDetails!B:B,Table8[[OrderID]:[DeliveryDays]],5,)</f>
        <v>6</v>
      </c>
    </row>
    <row r="1284" spans="1:19" x14ac:dyDescent="0.25">
      <c r="A1284" t="s">
        <v>3216</v>
      </c>
      <c r="B1284" t="s">
        <v>1468</v>
      </c>
      <c r="C1284" t="s">
        <v>241</v>
      </c>
      <c r="D1284">
        <v>44</v>
      </c>
      <c r="E1284">
        <v>126.74</v>
      </c>
      <c r="F1284">
        <v>169.05</v>
      </c>
      <c r="G1284">
        <v>176.97</v>
      </c>
      <c r="H1284">
        <v>7786.68</v>
      </c>
      <c r="I1284">
        <v>5576.56</v>
      </c>
      <c r="J1284">
        <v>2210.12</v>
      </c>
      <c r="K1284">
        <v>0.2838</v>
      </c>
      <c r="L1284" t="str">
        <f>VLOOKUP(C:C,Products!A:B,2,)</f>
        <v>Product 32</v>
      </c>
      <c r="M1284" t="str">
        <f>VLOOKUP(C:C,Products!A:C,3,)</f>
        <v>Dairy</v>
      </c>
      <c r="N1284" t="str">
        <f>VLOOKUP(B:B,Orders!A:C,3,)</f>
        <v>WH-NKR-004</v>
      </c>
      <c r="O1284" s="10" t="str">
        <f>VLOOKUP(B:B,Orders!A:B,2,)</f>
        <v>CUST-000029</v>
      </c>
      <c r="P1284" s="10" t="str">
        <f>VLOOKUP(OrderDetails!O:O,Customers!A:B,2,)</f>
        <v>Customer 29</v>
      </c>
      <c r="Q1284" s="10" t="str">
        <f>VLOOKUP(O:O,Customers!A:C,3,)</f>
        <v>Mombasa</v>
      </c>
      <c r="R1284" s="10">
        <f>VLOOKUP(OrderDetails!C:C,Inventory!B:F,5,)</f>
        <v>27249.1</v>
      </c>
      <c r="S1284" s="10">
        <f>VLOOKUP(OrderDetails!B:B,Table8[[OrderID]:[DeliveryDays]],5,)</f>
        <v>3</v>
      </c>
    </row>
    <row r="1285" spans="1:19" x14ac:dyDescent="0.25">
      <c r="A1285" t="s">
        <v>3217</v>
      </c>
      <c r="B1285" t="s">
        <v>1088</v>
      </c>
      <c r="C1285" t="s">
        <v>259</v>
      </c>
      <c r="D1285">
        <v>41</v>
      </c>
      <c r="E1285">
        <v>104.92</v>
      </c>
      <c r="F1285">
        <v>144.66</v>
      </c>
      <c r="G1285">
        <v>158.82</v>
      </c>
      <c r="H1285">
        <v>6511.62</v>
      </c>
      <c r="I1285">
        <v>4301.72</v>
      </c>
      <c r="J1285">
        <v>2209.9</v>
      </c>
      <c r="K1285">
        <v>0.33939999999999998</v>
      </c>
      <c r="L1285" t="str">
        <f>VLOOKUP(C:C,Products!A:B,2,)</f>
        <v>Product 41</v>
      </c>
      <c r="M1285" t="str">
        <f>VLOOKUP(C:C,Products!A:C,3,)</f>
        <v>Household</v>
      </c>
      <c r="N1285" t="str">
        <f>VLOOKUP(B:B,Orders!A:C,3,)</f>
        <v>WH-KSM-003</v>
      </c>
      <c r="O1285" s="10" t="str">
        <f>VLOOKUP(B:B,Orders!A:B,2,)</f>
        <v>CUST-000036</v>
      </c>
      <c r="P1285" s="10" t="str">
        <f>VLOOKUP(OrderDetails!O:O,Customers!A:B,2,)</f>
        <v>Customer 36</v>
      </c>
      <c r="Q1285" s="10" t="str">
        <f>VLOOKUP(O:O,Customers!A:C,3,)</f>
        <v>Eldoret</v>
      </c>
      <c r="R1285" s="10">
        <f>VLOOKUP(OrderDetails!C:C,Inventory!B:F,5,)</f>
        <v>9757.56</v>
      </c>
      <c r="S1285" s="10">
        <f>VLOOKUP(OrderDetails!B:B,Table8[[OrderID]:[DeliveryDays]],5,)</f>
        <v>4</v>
      </c>
    </row>
    <row r="1286" spans="1:19" x14ac:dyDescent="0.25">
      <c r="A1286" t="s">
        <v>3218</v>
      </c>
      <c r="B1286" t="s">
        <v>1184</v>
      </c>
      <c r="C1286" t="s">
        <v>186</v>
      </c>
      <c r="D1286">
        <v>38</v>
      </c>
      <c r="E1286">
        <v>120.2</v>
      </c>
      <c r="F1286">
        <v>168.22</v>
      </c>
      <c r="G1286">
        <v>165.21</v>
      </c>
      <c r="H1286">
        <v>6277.98</v>
      </c>
      <c r="I1286">
        <v>4567.6000000000004</v>
      </c>
      <c r="J1286">
        <v>1710.38</v>
      </c>
      <c r="K1286">
        <v>0.27239999999999998</v>
      </c>
      <c r="L1286" t="str">
        <f>VLOOKUP(C:C,Products!A:B,2,)</f>
        <v>Product 6</v>
      </c>
      <c r="M1286" t="str">
        <f>VLOOKUP(C:C,Products!A:C,3,)</f>
        <v>Household</v>
      </c>
      <c r="N1286" t="str">
        <f>VLOOKUP(B:B,Orders!A:C,3,)</f>
        <v>WH-NKR-004</v>
      </c>
      <c r="O1286" s="10" t="str">
        <f>VLOOKUP(B:B,Orders!A:B,2,)</f>
        <v>CUST-000042</v>
      </c>
      <c r="P1286" s="10" t="str">
        <f>VLOOKUP(OrderDetails!O:O,Customers!A:B,2,)</f>
        <v>Customer 42</v>
      </c>
      <c r="Q1286" s="10" t="str">
        <f>VLOOKUP(O:O,Customers!A:C,3,)</f>
        <v>Kisumu</v>
      </c>
      <c r="R1286" s="10">
        <f>VLOOKUP(OrderDetails!C:C,Inventory!B:F,5,)</f>
        <v>16587.599999999999</v>
      </c>
      <c r="S1286" s="10">
        <f>VLOOKUP(OrderDetails!B:B,Table8[[OrderID]:[DeliveryDays]],5,)</f>
        <v>1</v>
      </c>
    </row>
    <row r="1287" spans="1:19" x14ac:dyDescent="0.25">
      <c r="A1287" t="s">
        <v>3219</v>
      </c>
      <c r="B1287" t="s">
        <v>715</v>
      </c>
      <c r="C1287" t="s">
        <v>353</v>
      </c>
      <c r="D1287">
        <v>48</v>
      </c>
      <c r="E1287">
        <v>336.9</v>
      </c>
      <c r="F1287">
        <v>499.36</v>
      </c>
      <c r="G1287">
        <v>519.17999999999995</v>
      </c>
      <c r="H1287">
        <v>24920.639999999999</v>
      </c>
      <c r="I1287">
        <v>16171.2</v>
      </c>
      <c r="J1287">
        <v>8749.44</v>
      </c>
      <c r="K1287">
        <v>0.35110000000000002</v>
      </c>
      <c r="L1287" t="str">
        <f>VLOOKUP(C:C,Products!A:B,2,)</f>
        <v>Product 88</v>
      </c>
      <c r="M1287" t="str">
        <f>VLOOKUP(C:C,Products!A:C,3,)</f>
        <v>Household</v>
      </c>
      <c r="N1287" t="str">
        <f>VLOOKUP(B:B,Orders!A:C,3,)</f>
        <v>WH-KSM-003</v>
      </c>
      <c r="O1287" s="10" t="str">
        <f>VLOOKUP(B:B,Orders!A:B,2,)</f>
        <v>CUST-000026</v>
      </c>
      <c r="P1287" s="10" t="str">
        <f>VLOOKUP(OrderDetails!O:O,Customers!A:B,2,)</f>
        <v>Customer 26</v>
      </c>
      <c r="Q1287" s="10" t="str">
        <f>VLOOKUP(O:O,Customers!A:C,3,)</f>
        <v>Mombasa</v>
      </c>
      <c r="R1287" s="10">
        <f>VLOOKUP(OrderDetails!C:C,Inventory!B:F,5,)</f>
        <v>34700.699999999997</v>
      </c>
      <c r="S1287" s="10">
        <f>VLOOKUP(OrderDetails!B:B,Table8[[OrderID]:[DeliveryDays]],5,)</f>
        <v>2</v>
      </c>
    </row>
    <row r="1288" spans="1:19" x14ac:dyDescent="0.25">
      <c r="A1288" t="s">
        <v>3220</v>
      </c>
      <c r="B1288" t="s">
        <v>1864</v>
      </c>
      <c r="C1288" t="s">
        <v>231</v>
      </c>
      <c r="D1288">
        <v>38</v>
      </c>
      <c r="E1288">
        <v>139.85</v>
      </c>
      <c r="F1288">
        <v>204.65</v>
      </c>
      <c r="G1288">
        <v>218.37</v>
      </c>
      <c r="H1288">
        <v>8298.06</v>
      </c>
      <c r="I1288">
        <v>5314.3</v>
      </c>
      <c r="J1288">
        <v>2983.76</v>
      </c>
      <c r="K1288">
        <v>0.35959999999999998</v>
      </c>
      <c r="L1288" t="str">
        <f>VLOOKUP(C:C,Products!A:B,2,)</f>
        <v>Product 27</v>
      </c>
      <c r="M1288" t="str">
        <f>VLOOKUP(C:C,Products!A:C,3,)</f>
        <v>Dairy</v>
      </c>
      <c r="N1288" t="str">
        <f>VLOOKUP(B:B,Orders!A:C,3,)</f>
        <v>WH-NKR-004</v>
      </c>
      <c r="O1288" s="10" t="str">
        <f>VLOOKUP(B:B,Orders!A:B,2,)</f>
        <v>CUST-000021</v>
      </c>
      <c r="P1288" s="10" t="str">
        <f>VLOOKUP(OrderDetails!O:O,Customers!A:B,2,)</f>
        <v>Customer 21</v>
      </c>
      <c r="Q1288" s="10" t="str">
        <f>VLOOKUP(O:O,Customers!A:C,3,)</f>
        <v>Eldoret</v>
      </c>
      <c r="R1288" s="10">
        <f>VLOOKUP(OrderDetails!C:C,Inventory!B:F,5,)</f>
        <v>52164.05</v>
      </c>
      <c r="S1288" s="10">
        <f>VLOOKUP(OrderDetails!B:B,Table8[[OrderID]:[DeliveryDays]],5,)</f>
        <v>3</v>
      </c>
    </row>
    <row r="1289" spans="1:19" x14ac:dyDescent="0.25">
      <c r="A1289" t="s">
        <v>3221</v>
      </c>
      <c r="B1289" t="s">
        <v>1147</v>
      </c>
      <c r="C1289" t="s">
        <v>216</v>
      </c>
      <c r="D1289">
        <v>39</v>
      </c>
      <c r="E1289">
        <v>181.05</v>
      </c>
      <c r="F1289">
        <v>287.89</v>
      </c>
      <c r="G1289">
        <v>288.13</v>
      </c>
      <c r="H1289">
        <v>11237.07</v>
      </c>
      <c r="I1289">
        <v>7060.95</v>
      </c>
      <c r="J1289">
        <v>4176.12</v>
      </c>
      <c r="K1289">
        <v>0.37159999999999999</v>
      </c>
      <c r="L1289" t="str">
        <f>VLOOKUP(C:C,Products!A:B,2,)</f>
        <v>Product 20</v>
      </c>
      <c r="M1289" t="str">
        <f>VLOOKUP(C:C,Products!A:C,3,)</f>
        <v>Frozen</v>
      </c>
      <c r="N1289" t="str">
        <f>VLOOKUP(B:B,Orders!A:C,3,)</f>
        <v>WH-KSM-003</v>
      </c>
      <c r="O1289" s="10" t="str">
        <f>VLOOKUP(B:B,Orders!A:B,2,)</f>
        <v>CUST-000046</v>
      </c>
      <c r="P1289" s="10" t="str">
        <f>VLOOKUP(OrderDetails!O:O,Customers!A:B,2,)</f>
        <v>Customer 46</v>
      </c>
      <c r="Q1289" s="10" t="str">
        <f>VLOOKUP(O:O,Customers!A:C,3,)</f>
        <v>Kisumu</v>
      </c>
      <c r="R1289" s="10">
        <f>VLOOKUP(OrderDetails!C:C,Inventory!B:F,5,)</f>
        <v>28786.95</v>
      </c>
      <c r="S1289" s="10">
        <f>VLOOKUP(OrderDetails!B:B,Table8[[OrderID]:[DeliveryDays]],5,)</f>
        <v>1</v>
      </c>
    </row>
    <row r="1290" spans="1:19" x14ac:dyDescent="0.25">
      <c r="A1290" t="s">
        <v>3222</v>
      </c>
      <c r="B1290" t="s">
        <v>1064</v>
      </c>
      <c r="C1290" t="s">
        <v>227</v>
      </c>
      <c r="D1290">
        <v>46</v>
      </c>
      <c r="E1290">
        <v>255.23</v>
      </c>
      <c r="F1290">
        <v>344.48</v>
      </c>
      <c r="G1290">
        <v>346.87</v>
      </c>
      <c r="H1290">
        <v>15956.02</v>
      </c>
      <c r="I1290">
        <v>11740.58</v>
      </c>
      <c r="J1290">
        <v>4215.4399999999996</v>
      </c>
      <c r="K1290">
        <v>0.26419999999999999</v>
      </c>
      <c r="L1290" t="str">
        <f>VLOOKUP(C:C,Products!A:B,2,)</f>
        <v>Product 25</v>
      </c>
      <c r="M1290" t="str">
        <f>VLOOKUP(C:C,Products!A:C,3,)</f>
        <v>Dairy</v>
      </c>
      <c r="N1290" t="str">
        <f>VLOOKUP(B:B,Orders!A:C,3,)</f>
        <v>WH-MSA-002</v>
      </c>
      <c r="O1290" s="10" t="str">
        <f>VLOOKUP(B:B,Orders!A:B,2,)</f>
        <v>CUST-000072</v>
      </c>
      <c r="P1290" s="10" t="str">
        <f>VLOOKUP(OrderDetails!O:O,Customers!A:B,2,)</f>
        <v>Customer 72</v>
      </c>
      <c r="Q1290" s="10" t="str">
        <f>VLOOKUP(O:O,Customers!A:C,3,)</f>
        <v>Mombasa</v>
      </c>
      <c r="R1290" s="10">
        <f>VLOOKUP(OrderDetails!C:C,Inventory!B:F,5,)</f>
        <v>118937.18</v>
      </c>
      <c r="S1290" s="10">
        <f>VLOOKUP(OrderDetails!B:B,Table8[[OrderID]:[DeliveryDays]],5,)</f>
        <v>2</v>
      </c>
    </row>
    <row r="1291" spans="1:19" x14ac:dyDescent="0.25">
      <c r="A1291" t="s">
        <v>3223</v>
      </c>
      <c r="B1291" t="s">
        <v>661</v>
      </c>
      <c r="C1291" t="s">
        <v>309</v>
      </c>
      <c r="D1291">
        <v>23</v>
      </c>
      <c r="E1291">
        <v>294.20999999999998</v>
      </c>
      <c r="F1291">
        <v>435.72</v>
      </c>
      <c r="G1291">
        <v>471.97</v>
      </c>
      <c r="H1291">
        <v>10855.31</v>
      </c>
      <c r="I1291">
        <v>6766.83</v>
      </c>
      <c r="J1291">
        <v>4088.48</v>
      </c>
      <c r="K1291">
        <v>0.37659999999999999</v>
      </c>
      <c r="L1291" t="str">
        <f>VLOOKUP(C:C,Products!A:B,2,)</f>
        <v>Product 66</v>
      </c>
      <c r="M1291" t="str">
        <f>VLOOKUP(C:C,Products!A:C,3,)</f>
        <v>Dairy</v>
      </c>
      <c r="N1291" t="str">
        <f>VLOOKUP(B:B,Orders!A:C,3,)</f>
        <v>WH-MSA-002</v>
      </c>
      <c r="O1291" s="10" t="str">
        <f>VLOOKUP(B:B,Orders!A:B,2,)</f>
        <v>CUST-000079</v>
      </c>
      <c r="P1291" s="10" t="str">
        <f>VLOOKUP(OrderDetails!O:O,Customers!A:B,2,)</f>
        <v>Customer 79</v>
      </c>
      <c r="Q1291" s="10" t="str">
        <f>VLOOKUP(O:O,Customers!A:C,3,)</f>
        <v>Mombasa</v>
      </c>
      <c r="R1291" s="10">
        <f>VLOOKUP(OrderDetails!C:C,Inventory!B:F,5,)</f>
        <v>118860.84</v>
      </c>
      <c r="S1291" s="10">
        <f>VLOOKUP(OrderDetails!B:B,Table8[[OrderID]:[DeliveryDays]],5,)</f>
        <v>3</v>
      </c>
    </row>
    <row r="1292" spans="1:19" x14ac:dyDescent="0.25">
      <c r="A1292" t="s">
        <v>3224</v>
      </c>
      <c r="B1292" t="s">
        <v>842</v>
      </c>
      <c r="C1292" t="s">
        <v>193</v>
      </c>
      <c r="D1292">
        <v>12</v>
      </c>
      <c r="E1292">
        <v>320.5</v>
      </c>
      <c r="F1292">
        <v>401.4</v>
      </c>
      <c r="G1292">
        <v>405.67</v>
      </c>
      <c r="H1292">
        <v>4868.04</v>
      </c>
      <c r="I1292">
        <v>3846</v>
      </c>
      <c r="J1292">
        <v>1022.04</v>
      </c>
      <c r="K1292">
        <v>0.2099</v>
      </c>
      <c r="L1292" t="str">
        <f>VLOOKUP(C:C,Products!A:B,2,)</f>
        <v>Product 9</v>
      </c>
      <c r="M1292" t="str">
        <f>VLOOKUP(C:C,Products!A:C,3,)</f>
        <v>Beverages</v>
      </c>
      <c r="N1292" t="str">
        <f>VLOOKUP(B:B,Orders!A:C,3,)</f>
        <v>WH-NRB-001</v>
      </c>
      <c r="O1292" s="10" t="str">
        <f>VLOOKUP(B:B,Orders!A:B,2,)</f>
        <v>CUST-000038</v>
      </c>
      <c r="P1292" s="10" t="str">
        <f>VLOOKUP(OrderDetails!O:O,Customers!A:B,2,)</f>
        <v>Customer 38</v>
      </c>
      <c r="Q1292" s="10" t="str">
        <f>VLOOKUP(O:O,Customers!A:C,3,)</f>
        <v>Nakuru</v>
      </c>
      <c r="R1292" s="10">
        <f>VLOOKUP(OrderDetails!C:C,Inventory!B:F,5,)</f>
        <v>85253</v>
      </c>
      <c r="S1292" s="10">
        <f>VLOOKUP(OrderDetails!B:B,Table8[[OrderID]:[DeliveryDays]],5,)</f>
        <v>1</v>
      </c>
    </row>
    <row r="1293" spans="1:19" x14ac:dyDescent="0.25">
      <c r="A1293" t="s">
        <v>3225</v>
      </c>
      <c r="B1293" t="s">
        <v>1364</v>
      </c>
      <c r="C1293" t="s">
        <v>361</v>
      </c>
      <c r="D1293">
        <v>43</v>
      </c>
      <c r="E1293">
        <v>370.96</v>
      </c>
      <c r="F1293">
        <v>553.53</v>
      </c>
      <c r="G1293">
        <v>577.72</v>
      </c>
      <c r="H1293">
        <v>24841.96</v>
      </c>
      <c r="I1293">
        <v>15951.28</v>
      </c>
      <c r="J1293">
        <v>8890.68</v>
      </c>
      <c r="K1293">
        <v>0.3579</v>
      </c>
      <c r="L1293" t="str">
        <f>VLOOKUP(C:C,Products!A:B,2,)</f>
        <v>Product 92</v>
      </c>
      <c r="M1293" t="str">
        <f>VLOOKUP(C:C,Products!A:C,3,)</f>
        <v>Produce</v>
      </c>
      <c r="N1293" t="str">
        <f>VLOOKUP(B:B,Orders!A:C,3,)</f>
        <v>WH-NRB-001</v>
      </c>
      <c r="O1293" s="10" t="str">
        <f>VLOOKUP(B:B,Orders!A:B,2,)</f>
        <v>CUST-000048</v>
      </c>
      <c r="P1293" s="10" t="str">
        <f>VLOOKUP(OrderDetails!O:O,Customers!A:B,2,)</f>
        <v>Customer 48</v>
      </c>
      <c r="Q1293" s="10" t="str">
        <f>VLOOKUP(O:O,Customers!A:C,3,)</f>
        <v>Nairobi</v>
      </c>
      <c r="R1293" s="10">
        <f>VLOOKUP(OrderDetails!C:C,Inventory!B:F,5,)</f>
        <v>74562.960000000006</v>
      </c>
      <c r="S1293" s="10">
        <f>VLOOKUP(OrderDetails!B:B,Table8[[OrderID]:[DeliveryDays]],5,)</f>
        <v>5</v>
      </c>
    </row>
    <row r="1294" spans="1:19" x14ac:dyDescent="0.25">
      <c r="A1294" t="s">
        <v>3226</v>
      </c>
      <c r="B1294" t="s">
        <v>925</v>
      </c>
      <c r="C1294" t="s">
        <v>283</v>
      </c>
      <c r="D1294">
        <v>37</v>
      </c>
      <c r="E1294">
        <v>472.77</v>
      </c>
      <c r="F1294">
        <v>675.7</v>
      </c>
      <c r="G1294">
        <v>732.04</v>
      </c>
      <c r="H1294">
        <v>27085.48</v>
      </c>
      <c r="I1294">
        <v>17492.490000000002</v>
      </c>
      <c r="J1294">
        <v>9592.99</v>
      </c>
      <c r="K1294">
        <v>0.35420000000000001</v>
      </c>
      <c r="L1294" t="str">
        <f>VLOOKUP(C:C,Products!A:B,2,)</f>
        <v>Product 53</v>
      </c>
      <c r="M1294" t="str">
        <f>VLOOKUP(C:C,Products!A:C,3,)</f>
        <v>Frozen</v>
      </c>
      <c r="N1294" t="str">
        <f>VLOOKUP(B:B,Orders!A:C,3,)</f>
        <v>WH-NRB-001</v>
      </c>
      <c r="O1294" s="10" t="str">
        <f>VLOOKUP(B:B,Orders!A:B,2,)</f>
        <v>CUST-000008</v>
      </c>
      <c r="P1294" s="10" t="str">
        <f>VLOOKUP(OrderDetails!O:O,Customers!A:B,2,)</f>
        <v>Customer 8</v>
      </c>
      <c r="Q1294" s="10" t="str">
        <f>VLOOKUP(O:O,Customers!A:C,3,)</f>
        <v>Mombasa</v>
      </c>
      <c r="R1294" s="10">
        <f>VLOOKUP(OrderDetails!C:C,Inventory!B:F,5,)</f>
        <v>111100.95</v>
      </c>
      <c r="S1294" s="10">
        <f>VLOOKUP(OrderDetails!B:B,Table8[[OrderID]:[DeliveryDays]],5,)</f>
        <v>4</v>
      </c>
    </row>
    <row r="1295" spans="1:19" x14ac:dyDescent="0.25">
      <c r="A1295" t="s">
        <v>3227</v>
      </c>
      <c r="B1295" t="s">
        <v>1400</v>
      </c>
      <c r="C1295" t="s">
        <v>299</v>
      </c>
      <c r="D1295">
        <v>48</v>
      </c>
      <c r="E1295">
        <v>224.9</v>
      </c>
      <c r="F1295">
        <v>307.97000000000003</v>
      </c>
      <c r="G1295">
        <v>302.26</v>
      </c>
      <c r="H1295">
        <v>14508.48</v>
      </c>
      <c r="I1295">
        <v>10795.2</v>
      </c>
      <c r="J1295">
        <v>3713.28</v>
      </c>
      <c r="K1295">
        <v>0.25590000000000002</v>
      </c>
      <c r="L1295" t="str">
        <f>VLOOKUP(C:C,Products!A:B,2,)</f>
        <v>Product 61</v>
      </c>
      <c r="M1295" t="str">
        <f>VLOOKUP(C:C,Products!A:C,3,)</f>
        <v>Dairy</v>
      </c>
      <c r="N1295" t="str">
        <f>VLOOKUP(B:B,Orders!A:C,3,)</f>
        <v>WH-MSA-002</v>
      </c>
      <c r="O1295" s="10" t="str">
        <f>VLOOKUP(B:B,Orders!A:B,2,)</f>
        <v>CUST-000023</v>
      </c>
      <c r="P1295" s="10" t="str">
        <f>VLOOKUP(OrderDetails!O:O,Customers!A:B,2,)</f>
        <v>Customer 23</v>
      </c>
      <c r="Q1295" s="10" t="str">
        <f>VLOOKUP(O:O,Customers!A:C,3,)</f>
        <v>Nairobi</v>
      </c>
      <c r="R1295" s="10">
        <f>VLOOKUP(OrderDetails!C:C,Inventory!B:F,5,)</f>
        <v>11245</v>
      </c>
      <c r="S1295" s="10">
        <f>VLOOKUP(OrderDetails!B:B,Table8[[OrderID]:[DeliveryDays]],5,)</f>
        <v>6</v>
      </c>
    </row>
    <row r="1296" spans="1:19" x14ac:dyDescent="0.25">
      <c r="A1296" t="s">
        <v>3228</v>
      </c>
      <c r="B1296" t="s">
        <v>1060</v>
      </c>
      <c r="C1296" t="s">
        <v>253</v>
      </c>
      <c r="D1296">
        <v>32</v>
      </c>
      <c r="E1296">
        <v>93.95</v>
      </c>
      <c r="F1296">
        <v>142.47999999999999</v>
      </c>
      <c r="G1296">
        <v>156.34</v>
      </c>
      <c r="H1296">
        <v>5002.88</v>
      </c>
      <c r="I1296">
        <v>3006.4</v>
      </c>
      <c r="J1296">
        <v>1996.48</v>
      </c>
      <c r="K1296">
        <v>0.39910000000000001</v>
      </c>
      <c r="L1296" t="str">
        <f>VLOOKUP(C:C,Products!A:B,2,)</f>
        <v>Product 38</v>
      </c>
      <c r="M1296" t="str">
        <f>VLOOKUP(C:C,Products!A:C,3,)</f>
        <v>Beverages</v>
      </c>
      <c r="N1296" t="str">
        <f>VLOOKUP(B:B,Orders!A:C,3,)</f>
        <v>WH-NKR-004</v>
      </c>
      <c r="O1296" s="10" t="str">
        <f>VLOOKUP(B:B,Orders!A:B,2,)</f>
        <v>CUST-000065</v>
      </c>
      <c r="P1296" s="10" t="str">
        <f>VLOOKUP(OrderDetails!O:O,Customers!A:B,2,)</f>
        <v>Customer 65</v>
      </c>
      <c r="Q1296" s="10" t="str">
        <f>VLOOKUP(O:O,Customers!A:C,3,)</f>
        <v>Eldoret</v>
      </c>
      <c r="R1296" s="10">
        <f>VLOOKUP(OrderDetails!C:C,Inventory!B:F,5,)</f>
        <v>12965.1</v>
      </c>
      <c r="S1296" s="10">
        <f>VLOOKUP(OrderDetails!B:B,Table8[[OrderID]:[DeliveryDays]],5,)</f>
        <v>1</v>
      </c>
    </row>
    <row r="1297" spans="1:19" x14ac:dyDescent="0.25">
      <c r="A1297" t="s">
        <v>3229</v>
      </c>
      <c r="B1297" t="s">
        <v>1446</v>
      </c>
      <c r="C1297" t="s">
        <v>179</v>
      </c>
      <c r="D1297">
        <v>41</v>
      </c>
      <c r="E1297">
        <v>379.4</v>
      </c>
      <c r="F1297">
        <v>516.48</v>
      </c>
      <c r="G1297">
        <v>545.04</v>
      </c>
      <c r="H1297">
        <v>22346.639999999999</v>
      </c>
      <c r="I1297">
        <v>15555.4</v>
      </c>
      <c r="J1297">
        <v>6791.24</v>
      </c>
      <c r="K1297">
        <v>0.3039</v>
      </c>
      <c r="L1297" t="str">
        <f>VLOOKUP(C:C,Products!A:B,2,)</f>
        <v>Product 3</v>
      </c>
      <c r="M1297" t="str">
        <f>VLOOKUP(C:C,Products!A:C,3,)</f>
        <v>Frozen</v>
      </c>
      <c r="N1297" t="str">
        <f>VLOOKUP(B:B,Orders!A:C,3,)</f>
        <v>WH-KSM-003</v>
      </c>
      <c r="O1297" s="10" t="str">
        <f>VLOOKUP(B:B,Orders!A:B,2,)</f>
        <v>CUST-000029</v>
      </c>
      <c r="P1297" s="10" t="str">
        <f>VLOOKUP(OrderDetails!O:O,Customers!A:B,2,)</f>
        <v>Customer 29</v>
      </c>
      <c r="Q1297" s="10" t="str">
        <f>VLOOKUP(O:O,Customers!A:C,3,)</f>
        <v>Mombasa</v>
      </c>
      <c r="R1297" s="10">
        <f>VLOOKUP(OrderDetails!C:C,Inventory!B:F,5,)</f>
        <v>53874.8</v>
      </c>
      <c r="S1297" s="10">
        <f>VLOOKUP(OrderDetails!B:B,Table8[[OrderID]:[DeliveryDays]],5,)</f>
        <v>1</v>
      </c>
    </row>
    <row r="1298" spans="1:19" x14ac:dyDescent="0.25">
      <c r="A1298" t="s">
        <v>3230</v>
      </c>
      <c r="B1298" t="s">
        <v>541</v>
      </c>
      <c r="C1298" t="s">
        <v>345</v>
      </c>
      <c r="D1298">
        <v>29</v>
      </c>
      <c r="E1298">
        <v>78.599999999999994</v>
      </c>
      <c r="F1298">
        <v>122.97</v>
      </c>
      <c r="G1298">
        <v>125.97</v>
      </c>
      <c r="H1298">
        <v>3653.13</v>
      </c>
      <c r="I1298">
        <v>2279.4</v>
      </c>
      <c r="J1298">
        <v>1373.73</v>
      </c>
      <c r="K1298">
        <v>0.376</v>
      </c>
      <c r="L1298" t="str">
        <f>VLOOKUP(C:C,Products!A:B,2,)</f>
        <v>Product 84</v>
      </c>
      <c r="M1298" t="str">
        <f>VLOOKUP(C:C,Products!A:C,3,)</f>
        <v>Snacks</v>
      </c>
      <c r="N1298" t="str">
        <f>VLOOKUP(B:B,Orders!A:C,3,)</f>
        <v>WH-NRB-001</v>
      </c>
      <c r="O1298" s="10" t="str">
        <f>VLOOKUP(B:B,Orders!A:B,2,)</f>
        <v>CUST-000080</v>
      </c>
      <c r="P1298" s="10" t="str">
        <f>VLOOKUP(OrderDetails!O:O,Customers!A:B,2,)</f>
        <v>Customer 80</v>
      </c>
      <c r="Q1298" s="10" t="str">
        <f>VLOOKUP(O:O,Customers!A:C,3,)</f>
        <v>Eldoret</v>
      </c>
      <c r="R1298" s="10">
        <f>VLOOKUP(OrderDetails!C:C,Inventory!B:F,5,)</f>
        <v>7074</v>
      </c>
      <c r="S1298" s="10">
        <f>VLOOKUP(OrderDetails!B:B,Table8[[OrderID]:[DeliveryDays]],5,)</f>
        <v>5</v>
      </c>
    </row>
    <row r="1299" spans="1:19" x14ac:dyDescent="0.25">
      <c r="A1299" t="s">
        <v>3231</v>
      </c>
      <c r="B1299" t="s">
        <v>1358</v>
      </c>
      <c r="C1299" t="s">
        <v>317</v>
      </c>
      <c r="D1299">
        <v>40</v>
      </c>
      <c r="E1299">
        <v>494.1</v>
      </c>
      <c r="F1299">
        <v>659.45</v>
      </c>
      <c r="G1299">
        <v>669.1</v>
      </c>
      <c r="H1299">
        <v>26764</v>
      </c>
      <c r="I1299">
        <v>19764</v>
      </c>
      <c r="J1299">
        <v>7000</v>
      </c>
      <c r="K1299">
        <v>0.26150000000000001</v>
      </c>
      <c r="L1299" t="str">
        <f>VLOOKUP(C:C,Products!A:B,2,)</f>
        <v>Product 70</v>
      </c>
      <c r="M1299" t="str">
        <f>VLOOKUP(C:C,Products!A:C,3,)</f>
        <v>Dairy</v>
      </c>
      <c r="N1299" t="str">
        <f>VLOOKUP(B:B,Orders!A:C,3,)</f>
        <v>WH-KSM-003</v>
      </c>
      <c r="O1299" s="10" t="str">
        <f>VLOOKUP(B:B,Orders!A:B,2,)</f>
        <v>CUST-000005</v>
      </c>
      <c r="P1299" s="10" t="str">
        <f>VLOOKUP(OrderDetails!O:O,Customers!A:B,2,)</f>
        <v>Customer 5</v>
      </c>
      <c r="Q1299" s="10" t="str">
        <f>VLOOKUP(O:O,Customers!A:C,3,)</f>
        <v>Eldoret</v>
      </c>
      <c r="R1299" s="10">
        <f>VLOOKUP(OrderDetails!C:C,Inventory!B:F,5,)</f>
        <v>214439.4</v>
      </c>
      <c r="S1299" s="10">
        <f>VLOOKUP(OrderDetails!B:B,Table8[[OrderID]:[DeliveryDays]],5,)</f>
        <v>3</v>
      </c>
    </row>
    <row r="1300" spans="1:19" x14ac:dyDescent="0.25">
      <c r="A1300" t="s">
        <v>3232</v>
      </c>
      <c r="B1300" t="s">
        <v>1100</v>
      </c>
      <c r="C1300" t="s">
        <v>383</v>
      </c>
      <c r="D1300">
        <v>21</v>
      </c>
      <c r="E1300">
        <v>191.46</v>
      </c>
      <c r="F1300">
        <v>245.6</v>
      </c>
      <c r="G1300">
        <v>268.48</v>
      </c>
      <c r="H1300">
        <v>5638.08</v>
      </c>
      <c r="I1300">
        <v>4020.66</v>
      </c>
      <c r="J1300">
        <v>1617.42</v>
      </c>
      <c r="K1300">
        <v>0.28689999999999999</v>
      </c>
      <c r="L1300" t="str">
        <f>VLOOKUP(C:C,Products!A:B,2,)</f>
        <v>Product 103</v>
      </c>
      <c r="M1300" t="str">
        <f>VLOOKUP(C:C,Products!A:C,3,)</f>
        <v>Dairy</v>
      </c>
      <c r="N1300" t="str">
        <f>VLOOKUP(B:B,Orders!A:C,3,)</f>
        <v>WH-MSA-002</v>
      </c>
      <c r="O1300" s="10" t="str">
        <f>VLOOKUP(B:B,Orders!A:B,2,)</f>
        <v>CUST-000020</v>
      </c>
      <c r="P1300" s="10" t="str">
        <f>VLOOKUP(OrderDetails!O:O,Customers!A:B,2,)</f>
        <v>Customer 20</v>
      </c>
      <c r="Q1300" s="10" t="str">
        <f>VLOOKUP(O:O,Customers!A:C,3,)</f>
        <v>Mombasa</v>
      </c>
      <c r="R1300" s="10">
        <f>VLOOKUP(OrderDetails!C:C,Inventory!B:F,5,)</f>
        <v>55140.480000000003</v>
      </c>
      <c r="S1300" s="10">
        <f>VLOOKUP(OrderDetails!B:B,Table8[[OrderID]:[DeliveryDays]],5,)</f>
        <v>6</v>
      </c>
    </row>
    <row r="1301" spans="1:19" x14ac:dyDescent="0.25">
      <c r="A1301" t="s">
        <v>3233</v>
      </c>
      <c r="B1301" t="s">
        <v>1684</v>
      </c>
      <c r="C1301" t="s">
        <v>371</v>
      </c>
      <c r="D1301">
        <v>28</v>
      </c>
      <c r="E1301">
        <v>285.23</v>
      </c>
      <c r="F1301">
        <v>389.02</v>
      </c>
      <c r="G1301">
        <v>381.57</v>
      </c>
      <c r="H1301">
        <v>10683.96</v>
      </c>
      <c r="I1301">
        <v>7986.44</v>
      </c>
      <c r="J1301">
        <v>2697.52</v>
      </c>
      <c r="K1301">
        <v>0.2525</v>
      </c>
      <c r="L1301" t="str">
        <f>VLOOKUP(C:C,Products!A:B,2,)</f>
        <v>Product 97</v>
      </c>
      <c r="M1301" t="str">
        <f>VLOOKUP(C:C,Products!A:C,3,)</f>
        <v>Dairy</v>
      </c>
      <c r="N1301" t="str">
        <f>VLOOKUP(B:B,Orders!A:C,3,)</f>
        <v>WH-NKR-004</v>
      </c>
      <c r="O1301" s="10" t="str">
        <f>VLOOKUP(B:B,Orders!A:B,2,)</f>
        <v>CUST-000066</v>
      </c>
      <c r="P1301" s="10" t="str">
        <f>VLOOKUP(OrderDetails!O:O,Customers!A:B,2,)</f>
        <v>Customer 66</v>
      </c>
      <c r="Q1301" s="10" t="str">
        <f>VLOOKUP(O:O,Customers!A:C,3,)</f>
        <v>Kisumu</v>
      </c>
      <c r="R1301" s="10">
        <f>VLOOKUP(OrderDetails!C:C,Inventory!B:F,5,)</f>
        <v>47062.95</v>
      </c>
      <c r="S1301" s="10">
        <f>VLOOKUP(OrderDetails!B:B,Table8[[OrderID]:[DeliveryDays]],5,)</f>
        <v>3</v>
      </c>
    </row>
    <row r="1302" spans="1:19" x14ac:dyDescent="0.25">
      <c r="A1302" t="s">
        <v>3234</v>
      </c>
      <c r="B1302" t="s">
        <v>1461</v>
      </c>
      <c r="C1302" t="s">
        <v>287</v>
      </c>
      <c r="D1302">
        <v>25</v>
      </c>
      <c r="E1302">
        <v>319.05</v>
      </c>
      <c r="F1302">
        <v>470.86</v>
      </c>
      <c r="G1302">
        <v>469.33</v>
      </c>
      <c r="H1302">
        <v>11733.25</v>
      </c>
      <c r="I1302">
        <v>7976.25</v>
      </c>
      <c r="J1302">
        <v>3757</v>
      </c>
      <c r="K1302">
        <v>0.32019999999999998</v>
      </c>
      <c r="L1302" t="str">
        <f>VLOOKUP(C:C,Products!A:B,2,)</f>
        <v>Product 55</v>
      </c>
      <c r="M1302" t="str">
        <f>VLOOKUP(C:C,Products!A:C,3,)</f>
        <v>Beverages</v>
      </c>
      <c r="N1302" t="str">
        <f>VLOOKUP(B:B,Orders!A:C,3,)</f>
        <v>WH-NKR-004</v>
      </c>
      <c r="O1302" s="10" t="str">
        <f>VLOOKUP(B:B,Orders!A:B,2,)</f>
        <v>CUST-000026</v>
      </c>
      <c r="P1302" s="10" t="str">
        <f>VLOOKUP(OrderDetails!O:O,Customers!A:B,2,)</f>
        <v>Customer 26</v>
      </c>
      <c r="Q1302" s="10" t="str">
        <f>VLOOKUP(O:O,Customers!A:C,3,)</f>
        <v>Mombasa</v>
      </c>
      <c r="R1302" s="10">
        <f>VLOOKUP(OrderDetails!C:C,Inventory!B:F,5,)</f>
        <v>62852.85</v>
      </c>
      <c r="S1302" s="10">
        <f>VLOOKUP(OrderDetails!B:B,Table8[[OrderID]:[DeliveryDays]],5,)</f>
        <v>1</v>
      </c>
    </row>
    <row r="1303" spans="1:19" x14ac:dyDescent="0.25">
      <c r="A1303" t="s">
        <v>3235</v>
      </c>
      <c r="B1303" t="s">
        <v>632</v>
      </c>
      <c r="C1303" t="s">
        <v>173</v>
      </c>
      <c r="D1303">
        <v>6</v>
      </c>
      <c r="E1303">
        <v>218.54</v>
      </c>
      <c r="F1303">
        <v>334.94</v>
      </c>
      <c r="G1303">
        <v>333.66</v>
      </c>
      <c r="H1303">
        <v>2001.96</v>
      </c>
      <c r="I1303">
        <v>1311.24</v>
      </c>
      <c r="J1303">
        <v>690.72</v>
      </c>
      <c r="K1303">
        <v>0.34499999999999997</v>
      </c>
      <c r="L1303" t="str">
        <f>VLOOKUP(C:C,Products!A:B,2,)</f>
        <v>Product 1</v>
      </c>
      <c r="M1303" t="str">
        <f>VLOOKUP(C:C,Products!A:C,3,)</f>
        <v>Snacks</v>
      </c>
      <c r="N1303" t="str">
        <f>VLOOKUP(B:B,Orders!A:C,3,)</f>
        <v>WH-MSA-002</v>
      </c>
      <c r="O1303" s="10" t="str">
        <f>VLOOKUP(B:B,Orders!A:B,2,)</f>
        <v>CUST-000039</v>
      </c>
      <c r="P1303" s="10" t="str">
        <f>VLOOKUP(OrderDetails!O:O,Customers!A:B,2,)</f>
        <v>Customer 39</v>
      </c>
      <c r="Q1303" s="10" t="str">
        <f>VLOOKUP(O:O,Customers!A:C,3,)</f>
        <v>Mombasa</v>
      </c>
      <c r="R1303" s="10">
        <f>VLOOKUP(OrderDetails!C:C,Inventory!B:F,5,)</f>
        <v>23165.24</v>
      </c>
      <c r="S1303" s="10">
        <f>VLOOKUP(OrderDetails!B:B,Table8[[OrderID]:[DeliveryDays]],5,)</f>
        <v>2</v>
      </c>
    </row>
    <row r="1304" spans="1:19" x14ac:dyDescent="0.25">
      <c r="A1304" t="s">
        <v>3236</v>
      </c>
      <c r="B1304" t="s">
        <v>673</v>
      </c>
      <c r="C1304" t="s">
        <v>379</v>
      </c>
      <c r="D1304">
        <v>35</v>
      </c>
      <c r="E1304">
        <v>64.14</v>
      </c>
      <c r="F1304">
        <v>94.94</v>
      </c>
      <c r="G1304">
        <v>94.31</v>
      </c>
      <c r="H1304">
        <v>3300.85</v>
      </c>
      <c r="I1304">
        <v>2244.9</v>
      </c>
      <c r="J1304">
        <v>1055.95</v>
      </c>
      <c r="K1304">
        <v>0.31990000000000002</v>
      </c>
      <c r="L1304" t="str">
        <f>VLOOKUP(C:C,Products!A:B,2,)</f>
        <v>Product 101</v>
      </c>
      <c r="M1304" t="str">
        <f>VLOOKUP(C:C,Products!A:C,3,)</f>
        <v>Produce</v>
      </c>
      <c r="N1304" t="str">
        <f>VLOOKUP(B:B,Orders!A:C,3,)</f>
        <v>WH-MSA-002</v>
      </c>
      <c r="O1304" s="10" t="str">
        <f>VLOOKUP(B:B,Orders!A:B,2,)</f>
        <v>CUST-000034</v>
      </c>
      <c r="P1304" s="10" t="str">
        <f>VLOOKUP(OrderDetails!O:O,Customers!A:B,2,)</f>
        <v>Customer 34</v>
      </c>
      <c r="Q1304" s="10" t="str">
        <f>VLOOKUP(O:O,Customers!A:C,3,)</f>
        <v>Mombasa</v>
      </c>
      <c r="R1304" s="10">
        <f>VLOOKUP(OrderDetails!C:C,Inventory!B:F,5,)</f>
        <v>31813.439999999999</v>
      </c>
      <c r="S1304" s="10">
        <f>VLOOKUP(OrderDetails!B:B,Table8[[OrderID]:[DeliveryDays]],5,)</f>
        <v>6</v>
      </c>
    </row>
    <row r="1305" spans="1:19" x14ac:dyDescent="0.25">
      <c r="A1305" t="s">
        <v>3237</v>
      </c>
      <c r="B1305" t="s">
        <v>1184</v>
      </c>
      <c r="C1305" t="s">
        <v>317</v>
      </c>
      <c r="D1305">
        <v>48</v>
      </c>
      <c r="E1305">
        <v>494.1</v>
      </c>
      <c r="F1305">
        <v>659.45</v>
      </c>
      <c r="G1305">
        <v>672.82</v>
      </c>
      <c r="H1305">
        <v>32295.360000000001</v>
      </c>
      <c r="I1305">
        <v>23716.799999999999</v>
      </c>
      <c r="J1305">
        <v>8578.56</v>
      </c>
      <c r="K1305">
        <v>0.2656</v>
      </c>
      <c r="L1305" t="str">
        <f>VLOOKUP(C:C,Products!A:B,2,)</f>
        <v>Product 70</v>
      </c>
      <c r="M1305" t="str">
        <f>VLOOKUP(C:C,Products!A:C,3,)</f>
        <v>Dairy</v>
      </c>
      <c r="N1305" t="str">
        <f>VLOOKUP(B:B,Orders!A:C,3,)</f>
        <v>WH-NKR-004</v>
      </c>
      <c r="O1305" s="10" t="str">
        <f>VLOOKUP(B:B,Orders!A:B,2,)</f>
        <v>CUST-000042</v>
      </c>
      <c r="P1305" s="10" t="str">
        <f>VLOOKUP(OrderDetails!O:O,Customers!A:B,2,)</f>
        <v>Customer 42</v>
      </c>
      <c r="Q1305" s="10" t="str">
        <f>VLOOKUP(O:O,Customers!A:C,3,)</f>
        <v>Kisumu</v>
      </c>
      <c r="R1305" s="10">
        <f>VLOOKUP(OrderDetails!C:C,Inventory!B:F,5,)</f>
        <v>214439.4</v>
      </c>
      <c r="S1305" s="10">
        <f>VLOOKUP(OrderDetails!B:B,Table8[[OrderID]:[DeliveryDays]],5,)</f>
        <v>1</v>
      </c>
    </row>
    <row r="1306" spans="1:19" x14ac:dyDescent="0.25">
      <c r="A1306" t="s">
        <v>3238</v>
      </c>
      <c r="B1306" t="s">
        <v>1577</v>
      </c>
      <c r="C1306" t="s">
        <v>267</v>
      </c>
      <c r="D1306">
        <v>37</v>
      </c>
      <c r="E1306">
        <v>166.45</v>
      </c>
      <c r="F1306">
        <v>213.32</v>
      </c>
      <c r="G1306">
        <v>234.31</v>
      </c>
      <c r="H1306">
        <v>8669.4699999999993</v>
      </c>
      <c r="I1306">
        <v>6158.65</v>
      </c>
      <c r="J1306">
        <v>2510.8200000000002</v>
      </c>
      <c r="K1306">
        <v>0.28960000000000002</v>
      </c>
      <c r="L1306" t="str">
        <f>VLOOKUP(C:C,Products!A:B,2,)</f>
        <v>Product 45</v>
      </c>
      <c r="M1306" t="str">
        <f>VLOOKUP(C:C,Products!A:C,3,)</f>
        <v>Produce</v>
      </c>
      <c r="N1306" t="str">
        <f>VLOOKUP(B:B,Orders!A:C,3,)</f>
        <v>WH-MSA-002</v>
      </c>
      <c r="O1306" s="10" t="str">
        <f>VLOOKUP(B:B,Orders!A:B,2,)</f>
        <v>CUST-000044</v>
      </c>
      <c r="P1306" s="10" t="str">
        <f>VLOOKUP(OrderDetails!O:O,Customers!A:B,2,)</f>
        <v>Customer 44</v>
      </c>
      <c r="Q1306" s="10" t="str">
        <f>VLOOKUP(O:O,Customers!A:C,3,)</f>
        <v>Nakuru</v>
      </c>
      <c r="R1306" s="10">
        <f>VLOOKUP(OrderDetails!C:C,Inventory!B:F,5,)</f>
        <v>49768.55</v>
      </c>
      <c r="S1306" s="10">
        <f>VLOOKUP(OrderDetails!B:B,Table8[[OrderID]:[DeliveryDays]],5,)</f>
        <v>5</v>
      </c>
    </row>
    <row r="1307" spans="1:19" x14ac:dyDescent="0.25">
      <c r="A1307" t="s">
        <v>3239</v>
      </c>
      <c r="B1307" t="s">
        <v>573</v>
      </c>
      <c r="C1307" t="s">
        <v>373</v>
      </c>
      <c r="D1307">
        <v>34</v>
      </c>
      <c r="E1307">
        <v>242.39</v>
      </c>
      <c r="F1307">
        <v>366.32</v>
      </c>
      <c r="G1307">
        <v>396.84</v>
      </c>
      <c r="H1307">
        <v>13492.56</v>
      </c>
      <c r="I1307">
        <v>8241.26</v>
      </c>
      <c r="J1307">
        <v>5251.3</v>
      </c>
      <c r="K1307">
        <v>0.38919999999999999</v>
      </c>
      <c r="L1307" t="str">
        <f>VLOOKUP(C:C,Products!A:B,2,)</f>
        <v>Product 98</v>
      </c>
      <c r="M1307" t="str">
        <f>VLOOKUP(C:C,Products!A:C,3,)</f>
        <v>Household</v>
      </c>
      <c r="N1307" t="str">
        <f>VLOOKUP(B:B,Orders!A:C,3,)</f>
        <v>WH-NKR-004</v>
      </c>
      <c r="O1307" s="10" t="str">
        <f>VLOOKUP(B:B,Orders!A:B,2,)</f>
        <v>CUST-000041</v>
      </c>
      <c r="P1307" s="10" t="str">
        <f>VLOOKUP(OrderDetails!O:O,Customers!A:B,2,)</f>
        <v>Customer 41</v>
      </c>
      <c r="Q1307" s="10" t="str">
        <f>VLOOKUP(O:O,Customers!A:C,3,)</f>
        <v>Nakuru</v>
      </c>
      <c r="R1307" s="10">
        <f>VLOOKUP(OrderDetails!C:C,Inventory!B:F,5,)</f>
        <v>16724.91</v>
      </c>
      <c r="S1307" s="10">
        <f>VLOOKUP(OrderDetails!B:B,Table8[[OrderID]:[DeliveryDays]],5,)</f>
        <v>3</v>
      </c>
    </row>
    <row r="1308" spans="1:19" x14ac:dyDescent="0.25">
      <c r="A1308" t="s">
        <v>3240</v>
      </c>
      <c r="B1308" t="s">
        <v>544</v>
      </c>
      <c r="C1308" t="s">
        <v>271</v>
      </c>
      <c r="D1308">
        <v>16</v>
      </c>
      <c r="E1308">
        <v>190.27</v>
      </c>
      <c r="F1308">
        <v>259.2</v>
      </c>
      <c r="G1308">
        <v>258.99</v>
      </c>
      <c r="H1308">
        <v>4143.84</v>
      </c>
      <c r="I1308">
        <v>3044.32</v>
      </c>
      <c r="J1308">
        <v>1099.52</v>
      </c>
      <c r="K1308">
        <v>0.26529999999999998</v>
      </c>
      <c r="L1308" t="str">
        <f>VLOOKUP(C:C,Products!A:B,2,)</f>
        <v>Product 47</v>
      </c>
      <c r="M1308" t="str">
        <f>VLOOKUP(C:C,Products!A:C,3,)</f>
        <v>Beverages</v>
      </c>
      <c r="N1308" t="str">
        <f>VLOOKUP(B:B,Orders!A:C,3,)</f>
        <v>WH-KSM-003</v>
      </c>
      <c r="O1308" s="10" t="str">
        <f>VLOOKUP(B:B,Orders!A:B,2,)</f>
        <v>CUST-000019</v>
      </c>
      <c r="P1308" s="10" t="str">
        <f>VLOOKUP(OrderDetails!O:O,Customers!A:B,2,)</f>
        <v>Customer 19</v>
      </c>
      <c r="Q1308" s="10" t="str">
        <f>VLOOKUP(O:O,Customers!A:C,3,)</f>
        <v>Mombasa</v>
      </c>
      <c r="R1308" s="10">
        <f>VLOOKUP(OrderDetails!C:C,Inventory!B:F,5,)</f>
        <v>79723.13</v>
      </c>
      <c r="S1308" s="10">
        <f>VLOOKUP(OrderDetails!B:B,Table8[[OrderID]:[DeliveryDays]],5,)</f>
        <v>2</v>
      </c>
    </row>
    <row r="1309" spans="1:19" x14ac:dyDescent="0.25">
      <c r="A1309" t="s">
        <v>3241</v>
      </c>
      <c r="B1309" t="s">
        <v>1832</v>
      </c>
      <c r="C1309" t="s">
        <v>335</v>
      </c>
      <c r="D1309">
        <v>48</v>
      </c>
      <c r="E1309">
        <v>211.31</v>
      </c>
      <c r="F1309">
        <v>329.75</v>
      </c>
      <c r="G1309">
        <v>334.18</v>
      </c>
      <c r="H1309">
        <v>16040.64</v>
      </c>
      <c r="I1309">
        <v>10142.879999999999</v>
      </c>
      <c r="J1309">
        <v>5897.76</v>
      </c>
      <c r="K1309">
        <v>0.36770000000000003</v>
      </c>
      <c r="L1309" t="str">
        <f>VLOOKUP(C:C,Products!A:B,2,)</f>
        <v>Product 79</v>
      </c>
      <c r="M1309" t="str">
        <f>VLOOKUP(C:C,Products!A:C,3,)</f>
        <v>Snacks</v>
      </c>
      <c r="N1309" t="str">
        <f>VLOOKUP(B:B,Orders!A:C,3,)</f>
        <v>WH-KSM-003</v>
      </c>
      <c r="O1309" s="10" t="str">
        <f>VLOOKUP(B:B,Orders!A:B,2,)</f>
        <v>CUST-000003</v>
      </c>
      <c r="P1309" s="10" t="str">
        <f>VLOOKUP(OrderDetails!O:O,Customers!A:B,2,)</f>
        <v>Customer 3</v>
      </c>
      <c r="Q1309" s="10" t="str">
        <f>VLOOKUP(O:O,Customers!A:C,3,)</f>
        <v>Eldoret</v>
      </c>
      <c r="R1309" s="10">
        <f>VLOOKUP(OrderDetails!C:C,Inventory!B:F,5,)</f>
        <v>42684.62</v>
      </c>
      <c r="S1309" s="10">
        <f>VLOOKUP(OrderDetails!B:B,Table8[[OrderID]:[DeliveryDays]],5,)</f>
        <v>6</v>
      </c>
    </row>
    <row r="1310" spans="1:19" x14ac:dyDescent="0.25">
      <c r="A1310" t="s">
        <v>3242</v>
      </c>
      <c r="B1310" t="s">
        <v>838</v>
      </c>
      <c r="C1310" t="s">
        <v>395</v>
      </c>
      <c r="D1310">
        <v>16</v>
      </c>
      <c r="E1310">
        <v>152.96</v>
      </c>
      <c r="F1310">
        <v>238.96</v>
      </c>
      <c r="G1310">
        <v>251.01</v>
      </c>
      <c r="H1310">
        <v>4016.16</v>
      </c>
      <c r="I1310">
        <v>2447.36</v>
      </c>
      <c r="J1310">
        <v>1568.8</v>
      </c>
      <c r="K1310">
        <v>0.3906</v>
      </c>
      <c r="L1310" t="str">
        <f>VLOOKUP(C:C,Products!A:B,2,)</f>
        <v>Product 109</v>
      </c>
      <c r="M1310" t="str">
        <f>VLOOKUP(C:C,Products!A:C,3,)</f>
        <v>Beverages</v>
      </c>
      <c r="N1310" t="str">
        <f>VLOOKUP(B:B,Orders!A:C,3,)</f>
        <v>WH-NRB-001</v>
      </c>
      <c r="O1310" s="10" t="str">
        <f>VLOOKUP(B:B,Orders!A:B,2,)</f>
        <v>CUST-000009</v>
      </c>
      <c r="P1310" s="10" t="str">
        <f>VLOOKUP(OrderDetails!O:O,Customers!A:B,2,)</f>
        <v>Customer 9</v>
      </c>
      <c r="Q1310" s="10" t="str">
        <f>VLOOKUP(O:O,Customers!A:C,3,)</f>
        <v>Kisumu</v>
      </c>
      <c r="R1310" s="10">
        <f>VLOOKUP(OrderDetails!C:C,Inventory!B:F,5,)</f>
        <v>16978.560000000001</v>
      </c>
      <c r="S1310" s="10">
        <f>VLOOKUP(OrderDetails!B:B,Table8[[OrderID]:[DeliveryDays]],5,)</f>
        <v>6</v>
      </c>
    </row>
    <row r="1311" spans="1:19" x14ac:dyDescent="0.25">
      <c r="A1311" t="s">
        <v>3243</v>
      </c>
      <c r="B1311" t="s">
        <v>789</v>
      </c>
      <c r="C1311" t="s">
        <v>229</v>
      </c>
      <c r="D1311">
        <v>28</v>
      </c>
      <c r="E1311">
        <v>403.33</v>
      </c>
      <c r="F1311">
        <v>509.37</v>
      </c>
      <c r="G1311">
        <v>485.21</v>
      </c>
      <c r="H1311">
        <v>13585.88</v>
      </c>
      <c r="I1311">
        <v>11293.24</v>
      </c>
      <c r="J1311">
        <v>2292.64</v>
      </c>
      <c r="K1311">
        <v>0.16880000000000001</v>
      </c>
      <c r="L1311" t="str">
        <f>VLOOKUP(C:C,Products!A:B,2,)</f>
        <v>Product 26</v>
      </c>
      <c r="M1311" t="str">
        <f>VLOOKUP(C:C,Products!A:C,3,)</f>
        <v>Household</v>
      </c>
      <c r="N1311" t="str">
        <f>VLOOKUP(B:B,Orders!A:C,3,)</f>
        <v>WH-NRB-001</v>
      </c>
      <c r="O1311" s="10" t="str">
        <f>VLOOKUP(B:B,Orders!A:B,2,)</f>
        <v>CUST-000006</v>
      </c>
      <c r="P1311" s="10" t="str">
        <f>VLOOKUP(OrderDetails!O:O,Customers!A:B,2,)</f>
        <v>Customer 6</v>
      </c>
      <c r="Q1311" s="10" t="str">
        <f>VLOOKUP(O:O,Customers!A:C,3,)</f>
        <v>Kisumu</v>
      </c>
      <c r="R1311" s="10">
        <f>VLOOKUP(OrderDetails!C:C,Inventory!B:F,5,)</f>
        <v>179481.85</v>
      </c>
      <c r="S1311" s="10">
        <f>VLOOKUP(OrderDetails!B:B,Table8[[OrderID]:[DeliveryDays]],5,)</f>
        <v>4</v>
      </c>
    </row>
    <row r="1312" spans="1:19" x14ac:dyDescent="0.25">
      <c r="A1312" t="s">
        <v>3244</v>
      </c>
      <c r="B1312" t="s">
        <v>563</v>
      </c>
      <c r="C1312" t="s">
        <v>204</v>
      </c>
      <c r="D1312">
        <v>28</v>
      </c>
      <c r="E1312">
        <v>145.55000000000001</v>
      </c>
      <c r="F1312">
        <v>199.14</v>
      </c>
      <c r="G1312">
        <v>213.68</v>
      </c>
      <c r="H1312">
        <v>5983.04</v>
      </c>
      <c r="I1312">
        <v>4075.4</v>
      </c>
      <c r="J1312">
        <v>1907.64</v>
      </c>
      <c r="K1312">
        <v>0.31879999999999997</v>
      </c>
      <c r="L1312" t="str">
        <f>VLOOKUP(C:C,Products!A:B,2,)</f>
        <v>Product 14</v>
      </c>
      <c r="M1312" t="str">
        <f>VLOOKUP(C:C,Products!A:C,3,)</f>
        <v>Frozen</v>
      </c>
      <c r="N1312" t="str">
        <f>VLOOKUP(B:B,Orders!A:C,3,)</f>
        <v>WH-MSA-002</v>
      </c>
      <c r="O1312" s="10" t="str">
        <f>VLOOKUP(B:B,Orders!A:B,2,)</f>
        <v>CUST-000076</v>
      </c>
      <c r="P1312" s="10" t="str">
        <f>VLOOKUP(OrderDetails!O:O,Customers!A:B,2,)</f>
        <v>Customer 76</v>
      </c>
      <c r="Q1312" s="10" t="str">
        <f>VLOOKUP(O:O,Customers!A:C,3,)</f>
        <v>Kisumu</v>
      </c>
      <c r="R1312" s="10">
        <f>VLOOKUP(OrderDetails!C:C,Inventory!B:F,5,)</f>
        <v>47158.2</v>
      </c>
      <c r="S1312" s="10">
        <f>VLOOKUP(OrderDetails!B:B,Table8[[OrderID]:[DeliveryDays]],5,)</f>
        <v>2</v>
      </c>
    </row>
    <row r="1313" spans="1:19" x14ac:dyDescent="0.25">
      <c r="A1313" t="s">
        <v>3245</v>
      </c>
      <c r="B1313" t="s">
        <v>1625</v>
      </c>
      <c r="C1313" t="s">
        <v>285</v>
      </c>
      <c r="D1313">
        <v>15</v>
      </c>
      <c r="E1313">
        <v>452.67</v>
      </c>
      <c r="F1313">
        <v>601.72</v>
      </c>
      <c r="G1313">
        <v>651.04</v>
      </c>
      <c r="H1313">
        <v>9765.6</v>
      </c>
      <c r="I1313">
        <v>6790.05</v>
      </c>
      <c r="J1313">
        <v>2975.55</v>
      </c>
      <c r="K1313">
        <v>0.30470000000000003</v>
      </c>
      <c r="L1313" t="str">
        <f>VLOOKUP(C:C,Products!A:B,2,)</f>
        <v>Product 54</v>
      </c>
      <c r="M1313" t="str">
        <f>VLOOKUP(C:C,Products!A:C,3,)</f>
        <v>Snacks</v>
      </c>
      <c r="N1313" t="str">
        <f>VLOOKUP(B:B,Orders!A:C,3,)</f>
        <v>WH-KSM-003</v>
      </c>
      <c r="O1313" s="10" t="str">
        <f>VLOOKUP(B:B,Orders!A:B,2,)</f>
        <v>CUST-000056</v>
      </c>
      <c r="P1313" s="10" t="str">
        <f>VLOOKUP(OrderDetails!O:O,Customers!A:B,2,)</f>
        <v>Customer 56</v>
      </c>
      <c r="Q1313" s="10" t="str">
        <f>VLOOKUP(O:O,Customers!A:C,3,)</f>
        <v>Nairobi</v>
      </c>
      <c r="R1313" s="10">
        <f>VLOOKUP(OrderDetails!C:C,Inventory!B:F,5,)</f>
        <v>218639.61</v>
      </c>
      <c r="S1313" s="10">
        <f>VLOOKUP(OrderDetails!B:B,Table8[[OrderID]:[DeliveryDays]],5,)</f>
        <v>4</v>
      </c>
    </row>
    <row r="1314" spans="1:19" x14ac:dyDescent="0.25">
      <c r="A1314" t="s">
        <v>3246</v>
      </c>
      <c r="B1314" t="s">
        <v>1739</v>
      </c>
      <c r="C1314" t="s">
        <v>319</v>
      </c>
      <c r="D1314">
        <v>17</v>
      </c>
      <c r="E1314">
        <v>397.51</v>
      </c>
      <c r="F1314">
        <v>509.84</v>
      </c>
      <c r="G1314">
        <v>549.9</v>
      </c>
      <c r="H1314">
        <v>9348.2999999999993</v>
      </c>
      <c r="I1314">
        <v>6757.67</v>
      </c>
      <c r="J1314">
        <v>2590.63</v>
      </c>
      <c r="K1314">
        <v>0.27710000000000001</v>
      </c>
      <c r="L1314" t="str">
        <f>VLOOKUP(C:C,Products!A:B,2,)</f>
        <v>Product 71</v>
      </c>
      <c r="M1314" t="str">
        <f>VLOOKUP(C:C,Products!A:C,3,)</f>
        <v>Dairy</v>
      </c>
      <c r="N1314" t="str">
        <f>VLOOKUP(B:B,Orders!A:C,3,)</f>
        <v>WH-NRB-001</v>
      </c>
      <c r="O1314" s="10" t="str">
        <f>VLOOKUP(B:B,Orders!A:B,2,)</f>
        <v>CUST-000051</v>
      </c>
      <c r="P1314" s="10" t="str">
        <f>VLOOKUP(OrderDetails!O:O,Customers!A:B,2,)</f>
        <v>Customer 51</v>
      </c>
      <c r="Q1314" s="10" t="str">
        <f>VLOOKUP(O:O,Customers!A:C,3,)</f>
        <v>Kisumu</v>
      </c>
      <c r="R1314" s="10">
        <f>VLOOKUP(OrderDetails!C:C,Inventory!B:F,5,)</f>
        <v>96197.42</v>
      </c>
      <c r="S1314" s="10">
        <f>VLOOKUP(OrderDetails!B:B,Table8[[OrderID]:[DeliveryDays]],5,)</f>
        <v>2</v>
      </c>
    </row>
    <row r="1315" spans="1:19" x14ac:dyDescent="0.25">
      <c r="A1315" t="s">
        <v>3247</v>
      </c>
      <c r="B1315" t="s">
        <v>1384</v>
      </c>
      <c r="C1315" t="s">
        <v>269</v>
      </c>
      <c r="D1315">
        <v>31</v>
      </c>
      <c r="E1315">
        <v>348.14</v>
      </c>
      <c r="F1315">
        <v>536.96</v>
      </c>
      <c r="G1315">
        <v>540.32000000000005</v>
      </c>
      <c r="H1315">
        <v>16749.919999999998</v>
      </c>
      <c r="I1315">
        <v>10792.34</v>
      </c>
      <c r="J1315">
        <v>5957.58</v>
      </c>
      <c r="K1315">
        <v>0.35570000000000002</v>
      </c>
      <c r="L1315" t="str">
        <f>VLOOKUP(C:C,Products!A:B,2,)</f>
        <v>Product 46</v>
      </c>
      <c r="M1315" t="str">
        <f>VLOOKUP(C:C,Products!A:C,3,)</f>
        <v>Dairy</v>
      </c>
      <c r="N1315" t="str">
        <f>VLOOKUP(B:B,Orders!A:C,3,)</f>
        <v>WH-MSA-002</v>
      </c>
      <c r="O1315" s="10" t="str">
        <f>VLOOKUP(B:B,Orders!A:B,2,)</f>
        <v>CUST-000059</v>
      </c>
      <c r="P1315" s="10" t="str">
        <f>VLOOKUP(OrderDetails!O:O,Customers!A:B,2,)</f>
        <v>Customer 59</v>
      </c>
      <c r="Q1315" s="10" t="str">
        <f>VLOOKUP(O:O,Customers!A:C,3,)</f>
        <v>Kisumu</v>
      </c>
      <c r="R1315" s="10">
        <f>VLOOKUP(OrderDetails!C:C,Inventory!B:F,5,)</f>
        <v>112797.36</v>
      </c>
      <c r="S1315" s="10">
        <f>VLOOKUP(OrderDetails!B:B,Table8[[OrderID]:[DeliveryDays]],5,)</f>
        <v>1</v>
      </c>
    </row>
    <row r="1316" spans="1:19" x14ac:dyDescent="0.25">
      <c r="A1316" t="s">
        <v>3248</v>
      </c>
      <c r="B1316" t="s">
        <v>445</v>
      </c>
      <c r="C1316" t="s">
        <v>239</v>
      </c>
      <c r="D1316">
        <v>12</v>
      </c>
      <c r="E1316">
        <v>323.39999999999998</v>
      </c>
      <c r="F1316">
        <v>507.06</v>
      </c>
      <c r="G1316">
        <v>516.85</v>
      </c>
      <c r="H1316">
        <v>6202.2</v>
      </c>
      <c r="I1316">
        <v>3880.8</v>
      </c>
      <c r="J1316">
        <v>2321.4</v>
      </c>
      <c r="K1316">
        <v>0.37430000000000002</v>
      </c>
      <c r="L1316" t="str">
        <f>VLOOKUP(C:C,Products!A:B,2,)</f>
        <v>Product 31</v>
      </c>
      <c r="M1316" t="str">
        <f>VLOOKUP(C:C,Products!A:C,3,)</f>
        <v>Household</v>
      </c>
      <c r="N1316" t="str">
        <f>VLOOKUP(B:B,Orders!A:C,3,)</f>
        <v>WH-MSA-002</v>
      </c>
      <c r="O1316" s="10" t="str">
        <f>VLOOKUP(B:B,Orders!A:B,2,)</f>
        <v>CUST-000023</v>
      </c>
      <c r="P1316" s="10" t="str">
        <f>VLOOKUP(OrderDetails!O:O,Customers!A:B,2,)</f>
        <v>Customer 23</v>
      </c>
      <c r="Q1316" s="10" t="str">
        <f>VLOOKUP(O:O,Customers!A:C,3,)</f>
        <v>Nairobi</v>
      </c>
      <c r="R1316" s="10">
        <f>VLOOKUP(OrderDetails!C:C,Inventory!B:F,5,)</f>
        <v>78909.600000000006</v>
      </c>
      <c r="S1316" s="10">
        <f>VLOOKUP(OrderDetails!B:B,Table8[[OrderID]:[DeliveryDays]],5,)</f>
        <v>2</v>
      </c>
    </row>
    <row r="1317" spans="1:19" x14ac:dyDescent="0.25">
      <c r="A1317" t="s">
        <v>3249</v>
      </c>
      <c r="B1317" t="s">
        <v>621</v>
      </c>
      <c r="C1317" t="s">
        <v>353</v>
      </c>
      <c r="D1317">
        <v>14</v>
      </c>
      <c r="E1317">
        <v>336.9</v>
      </c>
      <c r="F1317">
        <v>499.36</v>
      </c>
      <c r="G1317">
        <v>475.32</v>
      </c>
      <c r="H1317">
        <v>6654.48</v>
      </c>
      <c r="I1317">
        <v>4716.6000000000004</v>
      </c>
      <c r="J1317">
        <v>1937.88</v>
      </c>
      <c r="K1317">
        <v>0.29120000000000001</v>
      </c>
      <c r="L1317" t="str">
        <f>VLOOKUP(C:C,Products!A:B,2,)</f>
        <v>Product 88</v>
      </c>
      <c r="M1317" t="str">
        <f>VLOOKUP(C:C,Products!A:C,3,)</f>
        <v>Household</v>
      </c>
      <c r="N1317" t="str">
        <f>VLOOKUP(B:B,Orders!A:C,3,)</f>
        <v>WH-KSM-003</v>
      </c>
      <c r="O1317" s="10" t="str">
        <f>VLOOKUP(B:B,Orders!A:B,2,)</f>
        <v>CUST-000073</v>
      </c>
      <c r="P1317" s="10" t="str">
        <f>VLOOKUP(OrderDetails!O:O,Customers!A:B,2,)</f>
        <v>Customer 73</v>
      </c>
      <c r="Q1317" s="10" t="str">
        <f>VLOOKUP(O:O,Customers!A:C,3,)</f>
        <v>Mombasa</v>
      </c>
      <c r="R1317" s="10">
        <f>VLOOKUP(OrderDetails!C:C,Inventory!B:F,5,)</f>
        <v>34700.699999999997</v>
      </c>
      <c r="S1317" s="10">
        <f>VLOOKUP(OrderDetails!B:B,Table8[[OrderID]:[DeliveryDays]],5,)</f>
        <v>2</v>
      </c>
    </row>
    <row r="1318" spans="1:19" x14ac:dyDescent="0.25">
      <c r="A1318" t="s">
        <v>3250</v>
      </c>
      <c r="B1318" t="s">
        <v>756</v>
      </c>
      <c r="C1318" t="s">
        <v>295</v>
      </c>
      <c r="D1318">
        <v>12</v>
      </c>
      <c r="E1318">
        <v>70.349999999999994</v>
      </c>
      <c r="F1318">
        <v>111</v>
      </c>
      <c r="G1318">
        <v>112.1</v>
      </c>
      <c r="H1318">
        <v>1345.2</v>
      </c>
      <c r="I1318">
        <v>844.2</v>
      </c>
      <c r="J1318">
        <v>501</v>
      </c>
      <c r="K1318">
        <v>0.37240000000000001</v>
      </c>
      <c r="L1318" t="str">
        <f>VLOOKUP(C:C,Products!A:B,2,)</f>
        <v>Product 59</v>
      </c>
      <c r="M1318" t="str">
        <f>VLOOKUP(C:C,Products!A:C,3,)</f>
        <v>Produce</v>
      </c>
      <c r="N1318" t="str">
        <f>VLOOKUP(B:B,Orders!A:C,3,)</f>
        <v>WH-NKR-004</v>
      </c>
      <c r="O1318" s="10" t="str">
        <f>VLOOKUP(B:B,Orders!A:B,2,)</f>
        <v>CUST-000067</v>
      </c>
      <c r="P1318" s="10" t="str">
        <f>VLOOKUP(OrderDetails!O:O,Customers!A:B,2,)</f>
        <v>Customer 67</v>
      </c>
      <c r="Q1318" s="10" t="str">
        <f>VLOOKUP(O:O,Customers!A:C,3,)</f>
        <v>Mombasa</v>
      </c>
      <c r="R1318" s="10">
        <f>VLOOKUP(OrderDetails!C:C,Inventory!B:F,5,)</f>
        <v>22441.65</v>
      </c>
      <c r="S1318" s="10">
        <f>VLOOKUP(OrderDetails!B:B,Table8[[OrderID]:[DeliveryDays]],5,)</f>
        <v>4</v>
      </c>
    </row>
    <row r="1319" spans="1:19" x14ac:dyDescent="0.25">
      <c r="A1319" t="s">
        <v>3251</v>
      </c>
      <c r="B1319" t="s">
        <v>601</v>
      </c>
      <c r="C1319" t="s">
        <v>367</v>
      </c>
      <c r="D1319">
        <v>24</v>
      </c>
      <c r="E1319">
        <v>396.94</v>
      </c>
      <c r="F1319">
        <v>595.12</v>
      </c>
      <c r="G1319">
        <v>606.47</v>
      </c>
      <c r="H1319">
        <v>14555.28</v>
      </c>
      <c r="I1319">
        <v>9526.56</v>
      </c>
      <c r="J1319">
        <v>5028.72</v>
      </c>
      <c r="K1319">
        <v>0.34549999999999997</v>
      </c>
      <c r="L1319" t="str">
        <f>VLOOKUP(C:C,Products!A:B,2,)</f>
        <v>Product 95</v>
      </c>
      <c r="M1319" t="str">
        <f>VLOOKUP(C:C,Products!A:C,3,)</f>
        <v>Dairy</v>
      </c>
      <c r="N1319" t="str">
        <f>VLOOKUP(B:B,Orders!A:C,3,)</f>
        <v>WH-NRB-001</v>
      </c>
      <c r="O1319" s="10" t="str">
        <f>VLOOKUP(B:B,Orders!A:B,2,)</f>
        <v>CUST-000059</v>
      </c>
      <c r="P1319" s="10" t="str">
        <f>VLOOKUP(OrderDetails!O:O,Customers!A:B,2,)</f>
        <v>Customer 59</v>
      </c>
      <c r="Q1319" s="10" t="str">
        <f>VLOOKUP(O:O,Customers!A:C,3,)</f>
        <v>Kisumu</v>
      </c>
      <c r="R1319" s="10">
        <f>VLOOKUP(OrderDetails!C:C,Inventory!B:F,5,)</f>
        <v>139722.88</v>
      </c>
      <c r="S1319" s="10">
        <f>VLOOKUP(OrderDetails!B:B,Table8[[OrderID]:[DeliveryDays]],5,)</f>
        <v>5</v>
      </c>
    </row>
    <row r="1320" spans="1:19" x14ac:dyDescent="0.25">
      <c r="A1320" t="s">
        <v>3252</v>
      </c>
      <c r="B1320" t="s">
        <v>1428</v>
      </c>
      <c r="C1320" t="s">
        <v>235</v>
      </c>
      <c r="D1320">
        <v>12</v>
      </c>
      <c r="E1320">
        <v>316.58999999999997</v>
      </c>
      <c r="F1320">
        <v>401.44</v>
      </c>
      <c r="G1320">
        <v>435.98</v>
      </c>
      <c r="H1320">
        <v>5231.76</v>
      </c>
      <c r="I1320">
        <v>3799.08</v>
      </c>
      <c r="J1320">
        <v>1432.68</v>
      </c>
      <c r="K1320">
        <v>0.27379999999999999</v>
      </c>
      <c r="L1320" t="str">
        <f>VLOOKUP(C:C,Products!A:B,2,)</f>
        <v>Product 29</v>
      </c>
      <c r="M1320" t="str">
        <f>VLOOKUP(C:C,Products!A:C,3,)</f>
        <v>Household</v>
      </c>
      <c r="N1320" t="str">
        <f>VLOOKUP(B:B,Orders!A:C,3,)</f>
        <v>WH-KSM-003</v>
      </c>
      <c r="O1320" s="10" t="str">
        <f>VLOOKUP(B:B,Orders!A:B,2,)</f>
        <v>CUST-000079</v>
      </c>
      <c r="P1320" s="10" t="str">
        <f>VLOOKUP(OrderDetails!O:O,Customers!A:B,2,)</f>
        <v>Customer 79</v>
      </c>
      <c r="Q1320" s="10" t="str">
        <f>VLOOKUP(O:O,Customers!A:C,3,)</f>
        <v>Mombasa</v>
      </c>
      <c r="R1320" s="10">
        <f>VLOOKUP(OrderDetails!C:C,Inventory!B:F,5,)</f>
        <v>98776.08</v>
      </c>
      <c r="S1320" s="10">
        <f>VLOOKUP(OrderDetails!B:B,Table8[[OrderID]:[DeliveryDays]],5,)</f>
        <v>3</v>
      </c>
    </row>
    <row r="1321" spans="1:19" x14ac:dyDescent="0.25">
      <c r="A1321" t="s">
        <v>3253</v>
      </c>
      <c r="B1321" t="s">
        <v>875</v>
      </c>
      <c r="C1321" t="s">
        <v>389</v>
      </c>
      <c r="D1321">
        <v>13</v>
      </c>
      <c r="E1321">
        <v>162.18</v>
      </c>
      <c r="F1321">
        <v>216.57</v>
      </c>
      <c r="G1321">
        <v>234.78</v>
      </c>
      <c r="H1321">
        <v>3052.14</v>
      </c>
      <c r="I1321">
        <v>2108.34</v>
      </c>
      <c r="J1321">
        <v>943.8</v>
      </c>
      <c r="K1321">
        <v>0.30919999999999997</v>
      </c>
      <c r="L1321" t="str">
        <f>VLOOKUP(C:C,Products!A:B,2,)</f>
        <v>Product 106</v>
      </c>
      <c r="M1321" t="str">
        <f>VLOOKUP(C:C,Products!A:C,3,)</f>
        <v>Dairy</v>
      </c>
      <c r="N1321" t="str">
        <f>VLOOKUP(B:B,Orders!A:C,3,)</f>
        <v>WH-NRB-001</v>
      </c>
      <c r="O1321" s="10" t="str">
        <f>VLOOKUP(B:B,Orders!A:B,2,)</f>
        <v>CUST-000040</v>
      </c>
      <c r="P1321" s="10" t="str">
        <f>VLOOKUP(OrderDetails!O:O,Customers!A:B,2,)</f>
        <v>Customer 40</v>
      </c>
      <c r="Q1321" s="10" t="str">
        <f>VLOOKUP(O:O,Customers!A:C,3,)</f>
        <v>Nairobi</v>
      </c>
      <c r="R1321" s="10">
        <f>VLOOKUP(OrderDetails!C:C,Inventory!B:F,5,)</f>
        <v>37950.120000000003</v>
      </c>
      <c r="S1321" s="10">
        <f>VLOOKUP(OrderDetails!B:B,Table8[[OrderID]:[DeliveryDays]],5,)</f>
        <v>4</v>
      </c>
    </row>
    <row r="1322" spans="1:19" x14ac:dyDescent="0.25">
      <c r="A1322" t="s">
        <v>3254</v>
      </c>
      <c r="B1322" t="s">
        <v>1372</v>
      </c>
      <c r="C1322" t="s">
        <v>369</v>
      </c>
      <c r="D1322">
        <v>11</v>
      </c>
      <c r="E1322">
        <v>272.20999999999998</v>
      </c>
      <c r="F1322">
        <v>362.87</v>
      </c>
      <c r="G1322">
        <v>397.31</v>
      </c>
      <c r="H1322">
        <v>4370.41</v>
      </c>
      <c r="I1322">
        <v>2994.31</v>
      </c>
      <c r="J1322">
        <v>1376.1</v>
      </c>
      <c r="K1322">
        <v>0.31490000000000001</v>
      </c>
      <c r="L1322" t="str">
        <f>VLOOKUP(C:C,Products!A:B,2,)</f>
        <v>Product 96</v>
      </c>
      <c r="M1322" t="str">
        <f>VLOOKUP(C:C,Products!A:C,3,)</f>
        <v>Snacks</v>
      </c>
      <c r="N1322" t="str">
        <f>VLOOKUP(B:B,Orders!A:C,3,)</f>
        <v>WH-MSA-002</v>
      </c>
      <c r="O1322" s="10" t="str">
        <f>VLOOKUP(B:B,Orders!A:B,2,)</f>
        <v>CUST-000058</v>
      </c>
      <c r="P1322" s="10" t="str">
        <f>VLOOKUP(OrderDetails!O:O,Customers!A:B,2,)</f>
        <v>Customer 58</v>
      </c>
      <c r="Q1322" s="10" t="str">
        <f>VLOOKUP(O:O,Customers!A:C,3,)</f>
        <v>Mombasa</v>
      </c>
      <c r="R1322" s="10">
        <f>VLOOKUP(OrderDetails!C:C,Inventory!B:F,5,)</f>
        <v>49270.01</v>
      </c>
      <c r="S1322" s="10">
        <f>VLOOKUP(OrderDetails!B:B,Table8[[OrderID]:[DeliveryDays]],5,)</f>
        <v>1</v>
      </c>
    </row>
    <row r="1323" spans="1:19" x14ac:dyDescent="0.25">
      <c r="A1323" t="s">
        <v>3255</v>
      </c>
      <c r="B1323" t="s">
        <v>1804</v>
      </c>
      <c r="C1323" t="s">
        <v>210</v>
      </c>
      <c r="D1323">
        <v>18</v>
      </c>
      <c r="E1323">
        <v>186.91</v>
      </c>
      <c r="F1323">
        <v>267.58</v>
      </c>
      <c r="G1323">
        <v>289.73</v>
      </c>
      <c r="H1323">
        <v>5215.1400000000003</v>
      </c>
      <c r="I1323">
        <v>3364.38</v>
      </c>
      <c r="J1323">
        <v>1850.76</v>
      </c>
      <c r="K1323">
        <v>0.35489999999999999</v>
      </c>
      <c r="L1323" t="str">
        <f>VLOOKUP(C:C,Products!A:B,2,)</f>
        <v>Product 17</v>
      </c>
      <c r="M1323" t="str">
        <f>VLOOKUP(C:C,Products!A:C,3,)</f>
        <v>Beverages</v>
      </c>
      <c r="N1323" t="str">
        <f>VLOOKUP(B:B,Orders!A:C,3,)</f>
        <v>WH-NRB-001</v>
      </c>
      <c r="O1323" s="10" t="str">
        <f>VLOOKUP(B:B,Orders!A:B,2,)</f>
        <v>CUST-000004</v>
      </c>
      <c r="P1323" s="10" t="str">
        <f>VLOOKUP(OrderDetails!O:O,Customers!A:B,2,)</f>
        <v>Customer 4</v>
      </c>
      <c r="Q1323" s="10" t="str">
        <f>VLOOKUP(O:O,Customers!A:C,3,)</f>
        <v>Eldoret</v>
      </c>
      <c r="R1323" s="10">
        <f>VLOOKUP(OrderDetails!C:C,Inventory!B:F,5,)</f>
        <v>33456.89</v>
      </c>
      <c r="S1323" s="10">
        <f>VLOOKUP(OrderDetails!B:B,Table8[[OrderID]:[DeliveryDays]],5,)</f>
        <v>4</v>
      </c>
    </row>
    <row r="1324" spans="1:19" x14ac:dyDescent="0.25">
      <c r="A1324" t="s">
        <v>3256</v>
      </c>
      <c r="B1324" t="s">
        <v>567</v>
      </c>
      <c r="C1324" t="s">
        <v>204</v>
      </c>
      <c r="D1324">
        <v>32</v>
      </c>
      <c r="E1324">
        <v>145.55000000000001</v>
      </c>
      <c r="F1324">
        <v>199.14</v>
      </c>
      <c r="G1324">
        <v>189.43</v>
      </c>
      <c r="H1324">
        <v>6061.76</v>
      </c>
      <c r="I1324">
        <v>4657.6000000000004</v>
      </c>
      <c r="J1324">
        <v>1404.16</v>
      </c>
      <c r="K1324">
        <v>0.2316</v>
      </c>
      <c r="L1324" t="str">
        <f>VLOOKUP(C:C,Products!A:B,2,)</f>
        <v>Product 14</v>
      </c>
      <c r="M1324" t="str">
        <f>VLOOKUP(C:C,Products!A:C,3,)</f>
        <v>Frozen</v>
      </c>
      <c r="N1324" t="str">
        <f>VLOOKUP(B:B,Orders!A:C,3,)</f>
        <v>WH-KSM-003</v>
      </c>
      <c r="O1324" s="10" t="str">
        <f>VLOOKUP(B:B,Orders!A:B,2,)</f>
        <v>CUST-000036</v>
      </c>
      <c r="P1324" s="10" t="str">
        <f>VLOOKUP(OrderDetails!O:O,Customers!A:B,2,)</f>
        <v>Customer 36</v>
      </c>
      <c r="Q1324" s="10" t="str">
        <f>VLOOKUP(O:O,Customers!A:C,3,)</f>
        <v>Eldoret</v>
      </c>
      <c r="R1324" s="10">
        <f>VLOOKUP(OrderDetails!C:C,Inventory!B:F,5,)</f>
        <v>47158.2</v>
      </c>
      <c r="S1324" s="10">
        <f>VLOOKUP(OrderDetails!B:B,Table8[[OrderID]:[DeliveryDays]],5,)</f>
        <v>1</v>
      </c>
    </row>
    <row r="1325" spans="1:19" x14ac:dyDescent="0.25">
      <c r="A1325" t="s">
        <v>3257</v>
      </c>
      <c r="B1325" t="s">
        <v>1184</v>
      </c>
      <c r="C1325" t="s">
        <v>385</v>
      </c>
      <c r="D1325">
        <v>6</v>
      </c>
      <c r="E1325">
        <v>278.86</v>
      </c>
      <c r="F1325">
        <v>384.46</v>
      </c>
      <c r="G1325">
        <v>402.23</v>
      </c>
      <c r="H1325">
        <v>2413.38</v>
      </c>
      <c r="I1325">
        <v>1673.16</v>
      </c>
      <c r="J1325">
        <v>740.22</v>
      </c>
      <c r="K1325">
        <v>0.30669999999999997</v>
      </c>
      <c r="L1325" t="str">
        <f>VLOOKUP(C:C,Products!A:B,2,)</f>
        <v>Product 104</v>
      </c>
      <c r="M1325" t="str">
        <f>VLOOKUP(C:C,Products!A:C,3,)</f>
        <v>Dairy</v>
      </c>
      <c r="N1325" t="str">
        <f>VLOOKUP(B:B,Orders!A:C,3,)</f>
        <v>WH-NKR-004</v>
      </c>
      <c r="O1325" s="10" t="str">
        <f>VLOOKUP(B:B,Orders!A:B,2,)</f>
        <v>CUST-000042</v>
      </c>
      <c r="P1325" s="10" t="str">
        <f>VLOOKUP(OrderDetails!O:O,Customers!A:B,2,)</f>
        <v>Customer 42</v>
      </c>
      <c r="Q1325" s="10" t="str">
        <f>VLOOKUP(O:O,Customers!A:C,3,)</f>
        <v>Kisumu</v>
      </c>
      <c r="R1325" s="10">
        <f>VLOOKUP(OrderDetails!C:C,Inventory!B:F,5,)</f>
        <v>92302.66</v>
      </c>
      <c r="S1325" s="10">
        <f>VLOOKUP(OrderDetails!B:B,Table8[[OrderID]:[DeliveryDays]],5,)</f>
        <v>1</v>
      </c>
    </row>
    <row r="1326" spans="1:19" x14ac:dyDescent="0.25">
      <c r="A1326" t="s">
        <v>3258</v>
      </c>
      <c r="B1326" t="s">
        <v>1356</v>
      </c>
      <c r="C1326" t="s">
        <v>249</v>
      </c>
      <c r="D1326">
        <v>47</v>
      </c>
      <c r="E1326">
        <v>413.78</v>
      </c>
      <c r="F1326">
        <v>552.28</v>
      </c>
      <c r="G1326">
        <v>530.32000000000005</v>
      </c>
      <c r="H1326">
        <v>24925.040000000001</v>
      </c>
      <c r="I1326">
        <v>19447.66</v>
      </c>
      <c r="J1326">
        <v>5477.38</v>
      </c>
      <c r="K1326">
        <v>0.2198</v>
      </c>
      <c r="L1326" t="str">
        <f>VLOOKUP(C:C,Products!A:B,2,)</f>
        <v>Product 36</v>
      </c>
      <c r="M1326" t="str">
        <f>VLOOKUP(C:C,Products!A:C,3,)</f>
        <v>Dairy</v>
      </c>
      <c r="N1326" t="str">
        <f>VLOOKUP(B:B,Orders!A:C,3,)</f>
        <v>WH-NKR-004</v>
      </c>
      <c r="O1326" s="10" t="str">
        <f>VLOOKUP(B:B,Orders!A:B,2,)</f>
        <v>CUST-000038</v>
      </c>
      <c r="P1326" s="10" t="str">
        <f>VLOOKUP(OrderDetails!O:O,Customers!A:B,2,)</f>
        <v>Customer 38</v>
      </c>
      <c r="Q1326" s="10" t="str">
        <f>VLOOKUP(O:O,Customers!A:C,3,)</f>
        <v>Nakuru</v>
      </c>
      <c r="R1326" s="10">
        <f>VLOOKUP(OrderDetails!C:C,Inventory!B:F,5,)</f>
        <v>177511.62</v>
      </c>
      <c r="S1326" s="10">
        <f>VLOOKUP(OrderDetails!B:B,Table8[[OrderID]:[DeliveryDays]],5,)</f>
        <v>2</v>
      </c>
    </row>
    <row r="1327" spans="1:19" x14ac:dyDescent="0.25">
      <c r="A1327" t="s">
        <v>3259</v>
      </c>
      <c r="B1327" t="s">
        <v>519</v>
      </c>
      <c r="C1327" t="s">
        <v>293</v>
      </c>
      <c r="D1327">
        <v>12</v>
      </c>
      <c r="E1327">
        <v>138.19</v>
      </c>
      <c r="F1327">
        <v>191.44</v>
      </c>
      <c r="G1327">
        <v>189.7</v>
      </c>
      <c r="H1327">
        <v>2276.4</v>
      </c>
      <c r="I1327">
        <v>1658.28</v>
      </c>
      <c r="J1327">
        <v>618.12</v>
      </c>
      <c r="K1327">
        <v>0.27150000000000002</v>
      </c>
      <c r="L1327" t="str">
        <f>VLOOKUP(C:C,Products!A:B,2,)</f>
        <v>Product 58</v>
      </c>
      <c r="M1327" t="str">
        <f>VLOOKUP(C:C,Products!A:C,3,)</f>
        <v>Snacks</v>
      </c>
      <c r="N1327" t="str">
        <f>VLOOKUP(B:B,Orders!A:C,3,)</f>
        <v>WH-NKR-004</v>
      </c>
      <c r="O1327" s="10" t="str">
        <f>VLOOKUP(B:B,Orders!A:B,2,)</f>
        <v>CUST-000020</v>
      </c>
      <c r="P1327" s="10" t="str">
        <f>VLOOKUP(OrderDetails!O:O,Customers!A:B,2,)</f>
        <v>Customer 20</v>
      </c>
      <c r="Q1327" s="10" t="str">
        <f>VLOOKUP(O:O,Customers!A:C,3,)</f>
        <v>Mombasa</v>
      </c>
      <c r="R1327" s="10">
        <f>VLOOKUP(OrderDetails!C:C,Inventory!B:F,5,)</f>
        <v>14233.57</v>
      </c>
      <c r="S1327" s="10">
        <f>VLOOKUP(OrderDetails!B:B,Table8[[OrderID]:[DeliveryDays]],5,)</f>
        <v>6</v>
      </c>
    </row>
    <row r="1328" spans="1:19" x14ac:dyDescent="0.25">
      <c r="A1328" t="s">
        <v>3260</v>
      </c>
      <c r="B1328" t="s">
        <v>665</v>
      </c>
      <c r="C1328" t="s">
        <v>401</v>
      </c>
      <c r="D1328">
        <v>17</v>
      </c>
      <c r="E1328">
        <v>122.55</v>
      </c>
      <c r="F1328">
        <v>174.75</v>
      </c>
      <c r="G1328">
        <v>181.17</v>
      </c>
      <c r="H1328">
        <v>3079.89</v>
      </c>
      <c r="I1328">
        <v>2083.35</v>
      </c>
      <c r="J1328">
        <v>996.54</v>
      </c>
      <c r="K1328">
        <v>0.3236</v>
      </c>
      <c r="L1328" t="str">
        <f>VLOOKUP(C:C,Products!A:B,2,)</f>
        <v>Product 112</v>
      </c>
      <c r="M1328" t="str">
        <f>VLOOKUP(C:C,Products!A:C,3,)</f>
        <v>Beverages</v>
      </c>
      <c r="N1328" t="str">
        <f>VLOOKUP(B:B,Orders!A:C,3,)</f>
        <v>WH-NRB-001</v>
      </c>
      <c r="O1328" s="10" t="str">
        <f>VLOOKUP(B:B,Orders!A:B,2,)</f>
        <v>CUST-000029</v>
      </c>
      <c r="P1328" s="10" t="str">
        <f>VLOOKUP(OrderDetails!O:O,Customers!A:B,2,)</f>
        <v>Customer 29</v>
      </c>
      <c r="Q1328" s="10" t="str">
        <f>VLOOKUP(O:O,Customers!A:C,3,)</f>
        <v>Mombasa</v>
      </c>
      <c r="R1328" s="10">
        <f>VLOOKUP(OrderDetails!C:C,Inventory!B:F,5,)</f>
        <v>16421.7</v>
      </c>
      <c r="S1328" s="10">
        <f>VLOOKUP(OrderDetails!B:B,Table8[[OrderID]:[DeliveryDays]],5,)</f>
        <v>4</v>
      </c>
    </row>
    <row r="1329" spans="1:19" x14ac:dyDescent="0.25">
      <c r="A1329" t="s">
        <v>3261</v>
      </c>
      <c r="B1329" t="s">
        <v>631</v>
      </c>
      <c r="C1329" t="s">
        <v>225</v>
      </c>
      <c r="D1329">
        <v>25</v>
      </c>
      <c r="E1329">
        <v>214.86</v>
      </c>
      <c r="F1329">
        <v>291.2</v>
      </c>
      <c r="G1329">
        <v>307.24</v>
      </c>
      <c r="H1329">
        <v>7681</v>
      </c>
      <c r="I1329">
        <v>5371.5</v>
      </c>
      <c r="J1329">
        <v>2309.5</v>
      </c>
      <c r="K1329">
        <v>0.30070000000000002</v>
      </c>
      <c r="L1329" t="str">
        <f>VLOOKUP(C:C,Products!A:B,2,)</f>
        <v>Product 24</v>
      </c>
      <c r="M1329" t="str">
        <f>VLOOKUP(C:C,Products!A:C,3,)</f>
        <v>Beverages</v>
      </c>
      <c r="N1329" t="str">
        <f>VLOOKUP(B:B,Orders!A:C,3,)</f>
        <v>WH-MSA-002</v>
      </c>
      <c r="O1329" s="10" t="str">
        <f>VLOOKUP(B:B,Orders!A:B,2,)</f>
        <v>CUST-000072</v>
      </c>
      <c r="P1329" s="10" t="str">
        <f>VLOOKUP(OrderDetails!O:O,Customers!A:B,2,)</f>
        <v>Customer 72</v>
      </c>
      <c r="Q1329" s="10" t="str">
        <f>VLOOKUP(O:O,Customers!A:C,3,)</f>
        <v>Mombasa</v>
      </c>
      <c r="R1329" s="10">
        <f>VLOOKUP(OrderDetails!C:C,Inventory!B:F,5,)</f>
        <v>80572.5</v>
      </c>
      <c r="S1329" s="10">
        <f>VLOOKUP(OrderDetails!B:B,Table8[[OrderID]:[DeliveryDays]],5,)</f>
        <v>2</v>
      </c>
    </row>
    <row r="1330" spans="1:19" x14ac:dyDescent="0.25">
      <c r="A1330" t="s">
        <v>3262</v>
      </c>
      <c r="B1330" t="s">
        <v>986</v>
      </c>
      <c r="C1330" t="s">
        <v>395</v>
      </c>
      <c r="D1330">
        <v>32</v>
      </c>
      <c r="E1330">
        <v>152.96</v>
      </c>
      <c r="F1330">
        <v>238.96</v>
      </c>
      <c r="G1330">
        <v>250.48</v>
      </c>
      <c r="H1330">
        <v>8015.36</v>
      </c>
      <c r="I1330">
        <v>4894.72</v>
      </c>
      <c r="J1330">
        <v>3120.64</v>
      </c>
      <c r="K1330">
        <v>0.38929999999999998</v>
      </c>
      <c r="L1330" t="str">
        <f>VLOOKUP(C:C,Products!A:B,2,)</f>
        <v>Product 109</v>
      </c>
      <c r="M1330" t="str">
        <f>VLOOKUP(C:C,Products!A:C,3,)</f>
        <v>Beverages</v>
      </c>
      <c r="N1330" t="str">
        <f>VLOOKUP(B:B,Orders!A:C,3,)</f>
        <v>WH-NRB-001</v>
      </c>
      <c r="O1330" s="10" t="str">
        <f>VLOOKUP(B:B,Orders!A:B,2,)</f>
        <v>CUST-000052</v>
      </c>
      <c r="P1330" s="10" t="str">
        <f>VLOOKUP(OrderDetails!O:O,Customers!A:B,2,)</f>
        <v>Customer 52</v>
      </c>
      <c r="Q1330" s="10" t="str">
        <f>VLOOKUP(O:O,Customers!A:C,3,)</f>
        <v>Kisumu</v>
      </c>
      <c r="R1330" s="10">
        <f>VLOOKUP(OrderDetails!C:C,Inventory!B:F,5,)</f>
        <v>16978.560000000001</v>
      </c>
      <c r="S1330" s="10">
        <f>VLOOKUP(OrderDetails!B:B,Table8[[OrderID]:[DeliveryDays]],5,)</f>
        <v>3</v>
      </c>
    </row>
    <row r="1331" spans="1:19" x14ac:dyDescent="0.25">
      <c r="A1331" t="s">
        <v>3263</v>
      </c>
      <c r="B1331" t="s">
        <v>1883</v>
      </c>
      <c r="C1331" t="s">
        <v>303</v>
      </c>
      <c r="D1331">
        <v>39</v>
      </c>
      <c r="E1331">
        <v>422.93</v>
      </c>
      <c r="F1331">
        <v>665.54</v>
      </c>
      <c r="G1331">
        <v>637.16</v>
      </c>
      <c r="H1331">
        <v>24849.24</v>
      </c>
      <c r="I1331">
        <v>16494.27</v>
      </c>
      <c r="J1331">
        <v>8354.9699999999993</v>
      </c>
      <c r="K1331">
        <v>0.3362</v>
      </c>
      <c r="L1331" t="str">
        <f>VLOOKUP(C:C,Products!A:B,2,)</f>
        <v>Product 63</v>
      </c>
      <c r="M1331" t="str">
        <f>VLOOKUP(C:C,Products!A:C,3,)</f>
        <v>Household</v>
      </c>
      <c r="N1331" t="str">
        <f>VLOOKUP(B:B,Orders!A:C,3,)</f>
        <v>WH-NRB-001</v>
      </c>
      <c r="O1331" s="10" t="str">
        <f>VLOOKUP(B:B,Orders!A:B,2,)</f>
        <v>CUST-000004</v>
      </c>
      <c r="P1331" s="10" t="str">
        <f>VLOOKUP(OrderDetails!O:O,Customers!A:B,2,)</f>
        <v>Customer 4</v>
      </c>
      <c r="Q1331" s="10" t="str">
        <f>VLOOKUP(O:O,Customers!A:C,3,)</f>
        <v>Eldoret</v>
      </c>
      <c r="R1331" s="10">
        <f>VLOOKUP(OrderDetails!C:C,Inventory!B:F,5,)</f>
        <v>209773.28</v>
      </c>
      <c r="S1331" s="10">
        <f>VLOOKUP(OrderDetails!B:B,Table8[[OrderID]:[DeliveryDays]],5,)</f>
        <v>4</v>
      </c>
    </row>
    <row r="1332" spans="1:19" x14ac:dyDescent="0.25">
      <c r="A1332" t="s">
        <v>3264</v>
      </c>
      <c r="B1332" t="s">
        <v>671</v>
      </c>
      <c r="C1332" t="s">
        <v>413</v>
      </c>
      <c r="D1332">
        <v>27</v>
      </c>
      <c r="E1332">
        <v>133.96</v>
      </c>
      <c r="F1332">
        <v>168.59</v>
      </c>
      <c r="G1332">
        <v>162.78</v>
      </c>
      <c r="H1332">
        <v>4395.0600000000004</v>
      </c>
      <c r="I1332">
        <v>3616.92</v>
      </c>
      <c r="J1332">
        <v>778.14</v>
      </c>
      <c r="K1332">
        <v>0.17699999999999999</v>
      </c>
      <c r="L1332" t="str">
        <f>VLOOKUP(C:C,Products!A:B,2,)</f>
        <v>Product 118</v>
      </c>
      <c r="M1332" t="str">
        <f>VLOOKUP(C:C,Products!A:C,3,)</f>
        <v>Household</v>
      </c>
      <c r="N1332" t="str">
        <f>VLOOKUP(B:B,Orders!A:C,3,)</f>
        <v>WH-NKR-004</v>
      </c>
      <c r="O1332" s="10" t="str">
        <f>VLOOKUP(B:B,Orders!A:B,2,)</f>
        <v>CUST-000017</v>
      </c>
      <c r="P1332" s="10" t="str">
        <f>VLOOKUP(OrderDetails!O:O,Customers!A:B,2,)</f>
        <v>Customer 17</v>
      </c>
      <c r="Q1332" s="10" t="str">
        <f>VLOOKUP(O:O,Customers!A:C,3,)</f>
        <v>Eldoret</v>
      </c>
      <c r="R1332" s="10">
        <f>VLOOKUP(OrderDetails!C:C,Inventory!B:F,5,)</f>
        <v>48091.64</v>
      </c>
      <c r="S1332" s="10">
        <f>VLOOKUP(OrderDetails!B:B,Table8[[OrderID]:[DeliveryDays]],5,)</f>
        <v>1</v>
      </c>
    </row>
    <row r="1333" spans="1:19" x14ac:dyDescent="0.25">
      <c r="A1333" t="s">
        <v>3265</v>
      </c>
      <c r="B1333" t="s">
        <v>1258</v>
      </c>
      <c r="C1333" t="s">
        <v>359</v>
      </c>
      <c r="D1333">
        <v>19</v>
      </c>
      <c r="E1333">
        <v>103.82</v>
      </c>
      <c r="F1333">
        <v>149.71</v>
      </c>
      <c r="G1333">
        <v>145.11000000000001</v>
      </c>
      <c r="H1333">
        <v>2757.09</v>
      </c>
      <c r="I1333">
        <v>1972.58</v>
      </c>
      <c r="J1333">
        <v>784.51</v>
      </c>
      <c r="K1333">
        <v>0.28449999999999998</v>
      </c>
      <c r="L1333" t="str">
        <f>VLOOKUP(C:C,Products!A:B,2,)</f>
        <v>Product 91</v>
      </c>
      <c r="M1333" t="str">
        <f>VLOOKUP(C:C,Products!A:C,3,)</f>
        <v>Household</v>
      </c>
      <c r="N1333" t="str">
        <f>VLOOKUP(B:B,Orders!A:C,3,)</f>
        <v>WH-MSA-002</v>
      </c>
      <c r="O1333" s="10" t="str">
        <f>VLOOKUP(B:B,Orders!A:B,2,)</f>
        <v>CUST-000030</v>
      </c>
      <c r="P1333" s="10" t="str">
        <f>VLOOKUP(OrderDetails!O:O,Customers!A:B,2,)</f>
        <v>Customer 30</v>
      </c>
      <c r="Q1333" s="10" t="str">
        <f>VLOOKUP(O:O,Customers!A:C,3,)</f>
        <v>Nakuru</v>
      </c>
      <c r="R1333" s="10">
        <f>VLOOKUP(OrderDetails!C:C,Inventory!B:F,5,)</f>
        <v>23359.5</v>
      </c>
      <c r="S1333" s="10">
        <f>VLOOKUP(OrderDetails!B:B,Table8[[OrderID]:[DeliveryDays]],5,)</f>
        <v>6</v>
      </c>
    </row>
    <row r="1334" spans="1:19" x14ac:dyDescent="0.25">
      <c r="A1334" t="s">
        <v>3266</v>
      </c>
      <c r="B1334" t="s">
        <v>1767</v>
      </c>
      <c r="C1334" t="s">
        <v>227</v>
      </c>
      <c r="D1334">
        <v>6</v>
      </c>
      <c r="E1334">
        <v>255.23</v>
      </c>
      <c r="F1334">
        <v>344.48</v>
      </c>
      <c r="G1334">
        <v>331.98</v>
      </c>
      <c r="H1334">
        <v>1991.88</v>
      </c>
      <c r="I1334">
        <v>1531.38</v>
      </c>
      <c r="J1334">
        <v>460.5</v>
      </c>
      <c r="K1334">
        <v>0.23119999999999999</v>
      </c>
      <c r="L1334" t="str">
        <f>VLOOKUP(C:C,Products!A:B,2,)</f>
        <v>Product 25</v>
      </c>
      <c r="M1334" t="str">
        <f>VLOOKUP(C:C,Products!A:C,3,)</f>
        <v>Dairy</v>
      </c>
      <c r="N1334" t="str">
        <f>VLOOKUP(B:B,Orders!A:C,3,)</f>
        <v>WH-NKR-004</v>
      </c>
      <c r="O1334" s="10" t="str">
        <f>VLOOKUP(B:B,Orders!A:B,2,)</f>
        <v>CUST-000065</v>
      </c>
      <c r="P1334" s="10" t="str">
        <f>VLOOKUP(OrderDetails!O:O,Customers!A:B,2,)</f>
        <v>Customer 65</v>
      </c>
      <c r="Q1334" s="10" t="str">
        <f>VLOOKUP(O:O,Customers!A:C,3,)</f>
        <v>Eldoret</v>
      </c>
      <c r="R1334" s="10">
        <f>VLOOKUP(OrderDetails!C:C,Inventory!B:F,5,)</f>
        <v>118937.18</v>
      </c>
      <c r="S1334" s="10">
        <f>VLOOKUP(OrderDetails!B:B,Table8[[OrderID]:[DeliveryDays]],5,)</f>
        <v>1</v>
      </c>
    </row>
    <row r="1335" spans="1:19" x14ac:dyDescent="0.25">
      <c r="A1335" t="s">
        <v>3267</v>
      </c>
      <c r="B1335" t="s">
        <v>1351</v>
      </c>
      <c r="C1335" t="s">
        <v>295</v>
      </c>
      <c r="D1335">
        <v>16</v>
      </c>
      <c r="E1335">
        <v>70.349999999999994</v>
      </c>
      <c r="F1335">
        <v>111</v>
      </c>
      <c r="G1335">
        <v>108.42</v>
      </c>
      <c r="H1335">
        <v>1734.72</v>
      </c>
      <c r="I1335">
        <v>1125.5999999999999</v>
      </c>
      <c r="J1335">
        <v>609.12</v>
      </c>
      <c r="K1335">
        <v>0.35110000000000002</v>
      </c>
      <c r="L1335" t="str">
        <f>VLOOKUP(C:C,Products!A:B,2,)</f>
        <v>Product 59</v>
      </c>
      <c r="M1335" t="str">
        <f>VLOOKUP(C:C,Products!A:C,3,)</f>
        <v>Produce</v>
      </c>
      <c r="N1335" t="str">
        <f>VLOOKUP(B:B,Orders!A:C,3,)</f>
        <v>WH-NRB-001</v>
      </c>
      <c r="O1335" s="10" t="str">
        <f>VLOOKUP(B:B,Orders!A:B,2,)</f>
        <v>CUST-000025</v>
      </c>
      <c r="P1335" s="10" t="str">
        <f>VLOOKUP(OrderDetails!O:O,Customers!A:B,2,)</f>
        <v>Customer 25</v>
      </c>
      <c r="Q1335" s="10" t="str">
        <f>VLOOKUP(O:O,Customers!A:C,3,)</f>
        <v>Mombasa</v>
      </c>
      <c r="R1335" s="10">
        <f>VLOOKUP(OrderDetails!C:C,Inventory!B:F,5,)</f>
        <v>22441.65</v>
      </c>
      <c r="S1335" s="10">
        <f>VLOOKUP(OrderDetails!B:B,Table8[[OrderID]:[DeliveryDays]],5,)</f>
        <v>5</v>
      </c>
    </row>
    <row r="1336" spans="1:19" x14ac:dyDescent="0.25">
      <c r="A1336" t="s">
        <v>3268</v>
      </c>
      <c r="B1336" t="s">
        <v>721</v>
      </c>
      <c r="C1336" t="s">
        <v>241</v>
      </c>
      <c r="D1336">
        <v>40</v>
      </c>
      <c r="E1336">
        <v>126.74</v>
      </c>
      <c r="F1336">
        <v>169.05</v>
      </c>
      <c r="G1336">
        <v>178.06</v>
      </c>
      <c r="H1336">
        <v>7122.4</v>
      </c>
      <c r="I1336">
        <v>5069.6000000000004</v>
      </c>
      <c r="J1336">
        <v>2052.8000000000002</v>
      </c>
      <c r="K1336">
        <v>0.28820000000000001</v>
      </c>
      <c r="L1336" t="str">
        <f>VLOOKUP(C:C,Products!A:B,2,)</f>
        <v>Product 32</v>
      </c>
      <c r="M1336" t="str">
        <f>VLOOKUP(C:C,Products!A:C,3,)</f>
        <v>Dairy</v>
      </c>
      <c r="N1336" t="str">
        <f>VLOOKUP(B:B,Orders!A:C,3,)</f>
        <v>WH-NRB-001</v>
      </c>
      <c r="O1336" s="10" t="str">
        <f>VLOOKUP(B:B,Orders!A:B,2,)</f>
        <v>CUST-000026</v>
      </c>
      <c r="P1336" s="10" t="str">
        <f>VLOOKUP(OrderDetails!O:O,Customers!A:B,2,)</f>
        <v>Customer 26</v>
      </c>
      <c r="Q1336" s="10" t="str">
        <f>VLOOKUP(O:O,Customers!A:C,3,)</f>
        <v>Mombasa</v>
      </c>
      <c r="R1336" s="10">
        <f>VLOOKUP(OrderDetails!C:C,Inventory!B:F,5,)</f>
        <v>27249.1</v>
      </c>
      <c r="S1336" s="10">
        <f>VLOOKUP(OrderDetails!B:B,Table8[[OrderID]:[DeliveryDays]],5,)</f>
        <v>4</v>
      </c>
    </row>
    <row r="1337" spans="1:19" x14ac:dyDescent="0.25">
      <c r="A1337" t="s">
        <v>3269</v>
      </c>
      <c r="B1337" t="s">
        <v>1066</v>
      </c>
      <c r="C1337" t="s">
        <v>409</v>
      </c>
      <c r="D1337">
        <v>7</v>
      </c>
      <c r="E1337">
        <v>442.16</v>
      </c>
      <c r="F1337">
        <v>664.5</v>
      </c>
      <c r="G1337">
        <v>714.09</v>
      </c>
      <c r="H1337">
        <v>4998.63</v>
      </c>
      <c r="I1337">
        <v>3095.12</v>
      </c>
      <c r="J1337">
        <v>1903.51</v>
      </c>
      <c r="K1337">
        <v>0.38080000000000003</v>
      </c>
      <c r="L1337" t="str">
        <f>VLOOKUP(C:C,Products!A:B,2,)</f>
        <v>Product 116</v>
      </c>
      <c r="M1337" t="str">
        <f>VLOOKUP(C:C,Products!A:C,3,)</f>
        <v>Dairy</v>
      </c>
      <c r="N1337" t="str">
        <f>VLOOKUP(B:B,Orders!A:C,3,)</f>
        <v>WH-NKR-004</v>
      </c>
      <c r="O1337" s="10" t="str">
        <f>VLOOKUP(B:B,Orders!A:B,2,)</f>
        <v>CUST-000067</v>
      </c>
      <c r="P1337" s="10" t="str">
        <f>VLOOKUP(OrderDetails!O:O,Customers!A:B,2,)</f>
        <v>Customer 67</v>
      </c>
      <c r="Q1337" s="10" t="str">
        <f>VLOOKUP(O:O,Customers!A:C,3,)</f>
        <v>Mombasa</v>
      </c>
      <c r="R1337" s="10">
        <f>VLOOKUP(OrderDetails!C:C,Inventory!B:F,5,)</f>
        <v>207373.04</v>
      </c>
      <c r="S1337" s="10">
        <f>VLOOKUP(OrderDetails!B:B,Table8[[OrderID]:[DeliveryDays]],5,)</f>
        <v>6</v>
      </c>
    </row>
    <row r="1338" spans="1:19" x14ac:dyDescent="0.25">
      <c r="A1338" t="s">
        <v>3270</v>
      </c>
      <c r="B1338" t="s">
        <v>1282</v>
      </c>
      <c r="C1338" t="s">
        <v>341</v>
      </c>
      <c r="D1338">
        <v>9</v>
      </c>
      <c r="E1338">
        <v>330.48</v>
      </c>
      <c r="F1338">
        <v>422.83</v>
      </c>
      <c r="G1338">
        <v>427.62</v>
      </c>
      <c r="H1338">
        <v>3848.58</v>
      </c>
      <c r="I1338">
        <v>2974.32</v>
      </c>
      <c r="J1338">
        <v>874.26</v>
      </c>
      <c r="K1338">
        <v>0.22720000000000001</v>
      </c>
      <c r="L1338" t="str">
        <f>VLOOKUP(C:C,Products!A:B,2,)</f>
        <v>Product 82</v>
      </c>
      <c r="M1338" t="str">
        <f>VLOOKUP(C:C,Products!A:C,3,)</f>
        <v>Frozen</v>
      </c>
      <c r="N1338" t="str">
        <f>VLOOKUP(B:B,Orders!A:C,3,)</f>
        <v>WH-KSM-003</v>
      </c>
      <c r="O1338" s="10" t="str">
        <f>VLOOKUP(B:B,Orders!A:B,2,)</f>
        <v>CUST-000018</v>
      </c>
      <c r="P1338" s="10" t="str">
        <f>VLOOKUP(OrderDetails!O:O,Customers!A:B,2,)</f>
        <v>Customer 18</v>
      </c>
      <c r="Q1338" s="10" t="str">
        <f>VLOOKUP(O:O,Customers!A:C,3,)</f>
        <v>Nakuru</v>
      </c>
      <c r="R1338" s="10">
        <f>VLOOKUP(OrderDetails!C:C,Inventory!B:F,5,)</f>
        <v>69070.320000000007</v>
      </c>
      <c r="S1338" s="10">
        <f>VLOOKUP(OrderDetails!B:B,Table8[[OrderID]:[DeliveryDays]],5,)</f>
        <v>2</v>
      </c>
    </row>
    <row r="1339" spans="1:19" x14ac:dyDescent="0.25">
      <c r="A1339" t="s">
        <v>3271</v>
      </c>
      <c r="B1339" t="s">
        <v>1732</v>
      </c>
      <c r="C1339" t="s">
        <v>397</v>
      </c>
      <c r="D1339">
        <v>7</v>
      </c>
      <c r="E1339">
        <v>84.64</v>
      </c>
      <c r="F1339">
        <v>124.5</v>
      </c>
      <c r="G1339">
        <v>131.21</v>
      </c>
      <c r="H1339">
        <v>918.47</v>
      </c>
      <c r="I1339">
        <v>592.48</v>
      </c>
      <c r="J1339">
        <v>325.99</v>
      </c>
      <c r="K1339">
        <v>0.35489999999999999</v>
      </c>
      <c r="L1339" t="str">
        <f>VLOOKUP(C:C,Products!A:B,2,)</f>
        <v>Product 110</v>
      </c>
      <c r="M1339" t="str">
        <f>VLOOKUP(C:C,Products!A:C,3,)</f>
        <v>Snacks</v>
      </c>
      <c r="N1339" t="str">
        <f>VLOOKUP(B:B,Orders!A:C,3,)</f>
        <v>WH-MSA-002</v>
      </c>
      <c r="O1339" s="10" t="str">
        <f>VLOOKUP(B:B,Orders!A:B,2,)</f>
        <v>CUST-000029</v>
      </c>
      <c r="P1339" s="10" t="str">
        <f>VLOOKUP(OrderDetails!O:O,Customers!A:B,2,)</f>
        <v>Customer 29</v>
      </c>
      <c r="Q1339" s="10" t="str">
        <f>VLOOKUP(O:O,Customers!A:C,3,)</f>
        <v>Mombasa</v>
      </c>
      <c r="R1339" s="10">
        <f>VLOOKUP(OrderDetails!C:C,Inventory!B:F,5,)</f>
        <v>34279.199999999997</v>
      </c>
      <c r="S1339" s="10">
        <f>VLOOKUP(OrderDetails!B:B,Table8[[OrderID]:[DeliveryDays]],5,)</f>
        <v>6</v>
      </c>
    </row>
    <row r="1340" spans="1:19" x14ac:dyDescent="0.25">
      <c r="A1340" t="s">
        <v>3272</v>
      </c>
      <c r="B1340" t="s">
        <v>443</v>
      </c>
      <c r="C1340" t="s">
        <v>212</v>
      </c>
      <c r="D1340">
        <v>23</v>
      </c>
      <c r="E1340">
        <v>286.14</v>
      </c>
      <c r="F1340">
        <v>428.08</v>
      </c>
      <c r="G1340">
        <v>419.52</v>
      </c>
      <c r="H1340">
        <v>9648.9599999999991</v>
      </c>
      <c r="I1340">
        <v>6581.22</v>
      </c>
      <c r="J1340">
        <v>3067.74</v>
      </c>
      <c r="K1340">
        <v>0.31790000000000002</v>
      </c>
      <c r="L1340" t="str">
        <f>VLOOKUP(C:C,Products!A:B,2,)</f>
        <v>Product 18</v>
      </c>
      <c r="M1340" t="str">
        <f>VLOOKUP(C:C,Products!A:C,3,)</f>
        <v>Snacks</v>
      </c>
      <c r="N1340" t="str">
        <f>VLOOKUP(B:B,Orders!A:C,3,)</f>
        <v>WH-NRB-001</v>
      </c>
      <c r="O1340" s="10" t="str">
        <f>VLOOKUP(B:B,Orders!A:B,2,)</f>
        <v>CUST-000055</v>
      </c>
      <c r="P1340" s="10" t="str">
        <f>VLOOKUP(OrderDetails!O:O,Customers!A:B,2,)</f>
        <v>Customer 55</v>
      </c>
      <c r="Q1340" s="10" t="str">
        <f>VLOOKUP(O:O,Customers!A:C,3,)</f>
        <v>Kisumu</v>
      </c>
      <c r="R1340" s="10">
        <f>VLOOKUP(OrderDetails!C:C,Inventory!B:F,5,)</f>
        <v>32333.82</v>
      </c>
      <c r="S1340" s="10">
        <f>VLOOKUP(OrderDetails!B:B,Table8[[OrderID]:[DeliveryDays]],5,)</f>
        <v>2</v>
      </c>
    </row>
    <row r="1341" spans="1:19" x14ac:dyDescent="0.25">
      <c r="A1341" t="s">
        <v>3273</v>
      </c>
      <c r="B1341" t="s">
        <v>497</v>
      </c>
      <c r="C1341" t="s">
        <v>251</v>
      </c>
      <c r="D1341">
        <v>6</v>
      </c>
      <c r="E1341">
        <v>187.08</v>
      </c>
      <c r="F1341">
        <v>277.86</v>
      </c>
      <c r="G1341">
        <v>304.52999999999997</v>
      </c>
      <c r="H1341">
        <v>1827.18</v>
      </c>
      <c r="I1341">
        <v>1122.48</v>
      </c>
      <c r="J1341">
        <v>704.7</v>
      </c>
      <c r="K1341">
        <v>0.38569999999999999</v>
      </c>
      <c r="L1341" t="str">
        <f>VLOOKUP(C:C,Products!A:B,2,)</f>
        <v>Product 37</v>
      </c>
      <c r="M1341" t="str">
        <f>VLOOKUP(C:C,Products!A:C,3,)</f>
        <v>Beverages</v>
      </c>
      <c r="N1341" t="str">
        <f>VLOOKUP(B:B,Orders!A:C,3,)</f>
        <v>WH-NRB-001</v>
      </c>
      <c r="O1341" s="10" t="str">
        <f>VLOOKUP(B:B,Orders!A:B,2,)</f>
        <v>CUST-000037</v>
      </c>
      <c r="P1341" s="10" t="str">
        <f>VLOOKUP(OrderDetails!O:O,Customers!A:B,2,)</f>
        <v>Customer 37</v>
      </c>
      <c r="Q1341" s="10" t="str">
        <f>VLOOKUP(O:O,Customers!A:C,3,)</f>
        <v>Eldoret</v>
      </c>
      <c r="R1341" s="10">
        <f>VLOOKUP(OrderDetails!C:C,Inventory!B:F,5,)</f>
        <v>64729.68</v>
      </c>
      <c r="S1341" s="10">
        <f>VLOOKUP(OrderDetails!B:B,Table8[[OrderID]:[DeliveryDays]],5,)</f>
        <v>3</v>
      </c>
    </row>
    <row r="1342" spans="1:19" x14ac:dyDescent="0.25">
      <c r="A1342" t="s">
        <v>3274</v>
      </c>
      <c r="B1342" t="s">
        <v>1719</v>
      </c>
      <c r="C1342" t="s">
        <v>229</v>
      </c>
      <c r="D1342">
        <v>48</v>
      </c>
      <c r="E1342">
        <v>403.33</v>
      </c>
      <c r="F1342">
        <v>509.37</v>
      </c>
      <c r="G1342">
        <v>510.64</v>
      </c>
      <c r="H1342">
        <v>24510.720000000001</v>
      </c>
      <c r="I1342">
        <v>19359.84</v>
      </c>
      <c r="J1342">
        <v>5150.88</v>
      </c>
      <c r="K1342">
        <v>0.21010000000000001</v>
      </c>
      <c r="L1342" t="str">
        <f>VLOOKUP(C:C,Products!A:B,2,)</f>
        <v>Product 26</v>
      </c>
      <c r="M1342" t="str">
        <f>VLOOKUP(C:C,Products!A:C,3,)</f>
        <v>Household</v>
      </c>
      <c r="N1342" t="str">
        <f>VLOOKUP(B:B,Orders!A:C,3,)</f>
        <v>WH-NRB-001</v>
      </c>
      <c r="O1342" s="10" t="str">
        <f>VLOOKUP(B:B,Orders!A:B,2,)</f>
        <v>CUST-000044</v>
      </c>
      <c r="P1342" s="10" t="str">
        <f>VLOOKUP(OrderDetails!O:O,Customers!A:B,2,)</f>
        <v>Customer 44</v>
      </c>
      <c r="Q1342" s="10" t="str">
        <f>VLOOKUP(O:O,Customers!A:C,3,)</f>
        <v>Nakuru</v>
      </c>
      <c r="R1342" s="10">
        <f>VLOOKUP(OrderDetails!C:C,Inventory!B:F,5,)</f>
        <v>179481.85</v>
      </c>
      <c r="S1342" s="10">
        <f>VLOOKUP(OrderDetails!B:B,Table8[[OrderID]:[DeliveryDays]],5,)</f>
        <v>1</v>
      </c>
    </row>
    <row r="1343" spans="1:19" x14ac:dyDescent="0.25">
      <c r="A1343" t="s">
        <v>3275</v>
      </c>
      <c r="B1343" t="s">
        <v>1775</v>
      </c>
      <c r="C1343" t="s">
        <v>193</v>
      </c>
      <c r="D1343">
        <v>41</v>
      </c>
      <c r="E1343">
        <v>320.5</v>
      </c>
      <c r="F1343">
        <v>401.4</v>
      </c>
      <c r="G1343">
        <v>432.26</v>
      </c>
      <c r="H1343">
        <v>17722.66</v>
      </c>
      <c r="I1343">
        <v>13140.5</v>
      </c>
      <c r="J1343">
        <v>4582.16</v>
      </c>
      <c r="K1343">
        <v>0.25850000000000001</v>
      </c>
      <c r="L1343" t="str">
        <f>VLOOKUP(C:C,Products!A:B,2,)</f>
        <v>Product 9</v>
      </c>
      <c r="M1343" t="str">
        <f>VLOOKUP(C:C,Products!A:C,3,)</f>
        <v>Beverages</v>
      </c>
      <c r="N1343" t="str">
        <f>VLOOKUP(B:B,Orders!A:C,3,)</f>
        <v>WH-NKR-004</v>
      </c>
      <c r="O1343" s="10" t="str">
        <f>VLOOKUP(B:B,Orders!A:B,2,)</f>
        <v>CUST-000047</v>
      </c>
      <c r="P1343" s="10" t="str">
        <f>VLOOKUP(OrderDetails!O:O,Customers!A:B,2,)</f>
        <v>Customer 47</v>
      </c>
      <c r="Q1343" s="10" t="str">
        <f>VLOOKUP(O:O,Customers!A:C,3,)</f>
        <v>Nakuru</v>
      </c>
      <c r="R1343" s="10">
        <f>VLOOKUP(OrderDetails!C:C,Inventory!B:F,5,)</f>
        <v>85253</v>
      </c>
      <c r="S1343" s="10">
        <f>VLOOKUP(OrderDetails!B:B,Table8[[OrderID]:[DeliveryDays]],5,)</f>
        <v>3</v>
      </c>
    </row>
    <row r="1344" spans="1:19" x14ac:dyDescent="0.25">
      <c r="A1344" t="s">
        <v>3276</v>
      </c>
      <c r="B1344" t="s">
        <v>731</v>
      </c>
      <c r="C1344" t="s">
        <v>375</v>
      </c>
      <c r="D1344">
        <v>21</v>
      </c>
      <c r="E1344">
        <v>61.44</v>
      </c>
      <c r="F1344">
        <v>90.77</v>
      </c>
      <c r="G1344">
        <v>99.1</v>
      </c>
      <c r="H1344">
        <v>2081.1</v>
      </c>
      <c r="I1344">
        <v>1290.24</v>
      </c>
      <c r="J1344">
        <v>790.86</v>
      </c>
      <c r="K1344">
        <v>0.38</v>
      </c>
      <c r="L1344" t="str">
        <f>VLOOKUP(C:C,Products!A:B,2,)</f>
        <v>Product 99</v>
      </c>
      <c r="M1344" t="str">
        <f>VLOOKUP(C:C,Products!A:C,3,)</f>
        <v>Produce</v>
      </c>
      <c r="N1344" t="str">
        <f>VLOOKUP(B:B,Orders!A:C,3,)</f>
        <v>WH-KSM-003</v>
      </c>
      <c r="O1344" s="10" t="str">
        <f>VLOOKUP(B:B,Orders!A:B,2,)</f>
        <v>CUST-000078</v>
      </c>
      <c r="P1344" s="10" t="str">
        <f>VLOOKUP(OrderDetails!O:O,Customers!A:B,2,)</f>
        <v>Customer 78</v>
      </c>
      <c r="Q1344" s="10" t="str">
        <f>VLOOKUP(O:O,Customers!A:C,3,)</f>
        <v>Nakuru</v>
      </c>
      <c r="R1344" s="10">
        <f>VLOOKUP(OrderDetails!C:C,Inventory!B:F,5,)</f>
        <v>3624.96</v>
      </c>
      <c r="S1344" s="10">
        <f>VLOOKUP(OrderDetails!B:B,Table8[[OrderID]:[DeliveryDays]],5,)</f>
        <v>3</v>
      </c>
    </row>
    <row r="1345" spans="1:19" x14ac:dyDescent="0.25">
      <c r="A1345" t="s">
        <v>3277</v>
      </c>
      <c r="B1345" t="s">
        <v>1901</v>
      </c>
      <c r="C1345" t="s">
        <v>305</v>
      </c>
      <c r="D1345">
        <v>18</v>
      </c>
      <c r="E1345">
        <v>210.54</v>
      </c>
      <c r="F1345">
        <v>327.83</v>
      </c>
      <c r="G1345">
        <v>353.96</v>
      </c>
      <c r="H1345">
        <v>6371.28</v>
      </c>
      <c r="I1345">
        <v>3789.72</v>
      </c>
      <c r="J1345">
        <v>2581.56</v>
      </c>
      <c r="K1345">
        <v>0.4052</v>
      </c>
      <c r="L1345" t="str">
        <f>VLOOKUP(C:C,Products!A:B,2,)</f>
        <v>Product 64</v>
      </c>
      <c r="M1345" t="str">
        <f>VLOOKUP(C:C,Products!A:C,3,)</f>
        <v>Produce</v>
      </c>
      <c r="N1345" t="str">
        <f>VLOOKUP(B:B,Orders!A:C,3,)</f>
        <v>WH-MSA-002</v>
      </c>
      <c r="O1345" s="10" t="str">
        <f>VLOOKUP(B:B,Orders!A:B,2,)</f>
        <v>CUST-000001</v>
      </c>
      <c r="P1345" s="10" t="str">
        <f>VLOOKUP(OrderDetails!O:O,Customers!A:B,2,)</f>
        <v>Customer 1</v>
      </c>
      <c r="Q1345" s="10" t="str">
        <f>VLOOKUP(O:O,Customers!A:C,3,)</f>
        <v>Eldoret</v>
      </c>
      <c r="R1345" s="10">
        <f>VLOOKUP(OrderDetails!C:C,Inventory!B:F,5,)</f>
        <v>34528.559999999998</v>
      </c>
      <c r="S1345" s="10">
        <f>VLOOKUP(OrderDetails!B:B,Table8[[OrderID]:[DeliveryDays]],5,)</f>
        <v>5</v>
      </c>
    </row>
    <row r="1346" spans="1:19" x14ac:dyDescent="0.25">
      <c r="A1346" t="s">
        <v>3278</v>
      </c>
      <c r="B1346" t="s">
        <v>1457</v>
      </c>
      <c r="C1346" t="s">
        <v>321</v>
      </c>
      <c r="D1346">
        <v>32</v>
      </c>
      <c r="E1346">
        <v>139.41999999999999</v>
      </c>
      <c r="F1346">
        <v>218.06</v>
      </c>
      <c r="G1346">
        <v>209.35</v>
      </c>
      <c r="H1346">
        <v>6699.2</v>
      </c>
      <c r="I1346">
        <v>4461.4399999999996</v>
      </c>
      <c r="J1346">
        <v>2237.7600000000002</v>
      </c>
      <c r="K1346">
        <v>0.33400000000000002</v>
      </c>
      <c r="L1346" t="str">
        <f>VLOOKUP(C:C,Products!A:B,2,)</f>
        <v>Product 72</v>
      </c>
      <c r="M1346" t="str">
        <f>VLOOKUP(C:C,Products!A:C,3,)</f>
        <v>Household</v>
      </c>
      <c r="N1346" t="str">
        <f>VLOOKUP(B:B,Orders!A:C,3,)</f>
        <v>WH-NKR-004</v>
      </c>
      <c r="O1346" s="10" t="str">
        <f>VLOOKUP(B:B,Orders!A:B,2,)</f>
        <v>CUST-000032</v>
      </c>
      <c r="P1346" s="10" t="str">
        <f>VLOOKUP(OrderDetails!O:O,Customers!A:B,2,)</f>
        <v>Customer 32</v>
      </c>
      <c r="Q1346" s="10" t="str">
        <f>VLOOKUP(O:O,Customers!A:C,3,)</f>
        <v>Mombasa</v>
      </c>
      <c r="R1346" s="10">
        <f>VLOOKUP(OrderDetails!C:C,Inventory!B:F,5,)</f>
        <v>45032.66</v>
      </c>
      <c r="S1346" s="10">
        <f>VLOOKUP(OrderDetails!B:B,Table8[[OrderID]:[DeliveryDays]],5,)</f>
        <v>4</v>
      </c>
    </row>
    <row r="1347" spans="1:19" x14ac:dyDescent="0.25">
      <c r="A1347" t="s">
        <v>3279</v>
      </c>
      <c r="B1347" t="s">
        <v>1764</v>
      </c>
      <c r="C1347" t="s">
        <v>216</v>
      </c>
      <c r="D1347">
        <v>31</v>
      </c>
      <c r="E1347">
        <v>181.05</v>
      </c>
      <c r="F1347">
        <v>287.89</v>
      </c>
      <c r="G1347">
        <v>301.58</v>
      </c>
      <c r="H1347">
        <v>9348.98</v>
      </c>
      <c r="I1347">
        <v>5612.55</v>
      </c>
      <c r="J1347">
        <v>3736.43</v>
      </c>
      <c r="K1347">
        <v>0.3997</v>
      </c>
      <c r="L1347" t="str">
        <f>VLOOKUP(C:C,Products!A:B,2,)</f>
        <v>Product 20</v>
      </c>
      <c r="M1347" t="str">
        <f>VLOOKUP(C:C,Products!A:C,3,)</f>
        <v>Frozen</v>
      </c>
      <c r="N1347" t="str">
        <f>VLOOKUP(B:B,Orders!A:C,3,)</f>
        <v>WH-MSA-002</v>
      </c>
      <c r="O1347" s="10" t="str">
        <f>VLOOKUP(B:B,Orders!A:B,2,)</f>
        <v>CUST-000005</v>
      </c>
      <c r="P1347" s="10" t="str">
        <f>VLOOKUP(OrderDetails!O:O,Customers!A:B,2,)</f>
        <v>Customer 5</v>
      </c>
      <c r="Q1347" s="10" t="str">
        <f>VLOOKUP(O:O,Customers!A:C,3,)</f>
        <v>Eldoret</v>
      </c>
      <c r="R1347" s="10">
        <f>VLOOKUP(OrderDetails!C:C,Inventory!B:F,5,)</f>
        <v>28786.95</v>
      </c>
      <c r="S1347" s="10">
        <f>VLOOKUP(OrderDetails!B:B,Table8[[OrderID]:[DeliveryDays]],5,)</f>
        <v>3</v>
      </c>
    </row>
    <row r="1348" spans="1:19" x14ac:dyDescent="0.25">
      <c r="A1348" t="s">
        <v>3280</v>
      </c>
      <c r="B1348" t="s">
        <v>1243</v>
      </c>
      <c r="C1348" t="s">
        <v>285</v>
      </c>
      <c r="D1348">
        <v>14</v>
      </c>
      <c r="E1348">
        <v>452.67</v>
      </c>
      <c r="F1348">
        <v>601.72</v>
      </c>
      <c r="G1348">
        <v>582.47</v>
      </c>
      <c r="H1348">
        <v>8154.58</v>
      </c>
      <c r="I1348">
        <v>6337.38</v>
      </c>
      <c r="J1348">
        <v>1817.2</v>
      </c>
      <c r="K1348">
        <v>0.2228</v>
      </c>
      <c r="L1348" t="str">
        <f>VLOOKUP(C:C,Products!A:B,2,)</f>
        <v>Product 54</v>
      </c>
      <c r="M1348" t="str">
        <f>VLOOKUP(C:C,Products!A:C,3,)</f>
        <v>Snacks</v>
      </c>
      <c r="N1348" t="str">
        <f>VLOOKUP(B:B,Orders!A:C,3,)</f>
        <v>WH-KSM-003</v>
      </c>
      <c r="O1348" s="10" t="str">
        <f>VLOOKUP(B:B,Orders!A:B,2,)</f>
        <v>CUST-000043</v>
      </c>
      <c r="P1348" s="10" t="str">
        <f>VLOOKUP(OrderDetails!O:O,Customers!A:B,2,)</f>
        <v>Customer 43</v>
      </c>
      <c r="Q1348" s="10" t="str">
        <f>VLOOKUP(O:O,Customers!A:C,3,)</f>
        <v>Nakuru</v>
      </c>
      <c r="R1348" s="10">
        <f>VLOOKUP(OrderDetails!C:C,Inventory!B:F,5,)</f>
        <v>218639.61</v>
      </c>
      <c r="S1348" s="10">
        <f>VLOOKUP(OrderDetails!B:B,Table8[[OrderID]:[DeliveryDays]],5,)</f>
        <v>1</v>
      </c>
    </row>
    <row r="1349" spans="1:19" x14ac:dyDescent="0.25">
      <c r="A1349" t="s">
        <v>3281</v>
      </c>
      <c r="B1349" t="s">
        <v>1553</v>
      </c>
      <c r="C1349" t="s">
        <v>389</v>
      </c>
      <c r="D1349">
        <v>7</v>
      </c>
      <c r="E1349">
        <v>162.18</v>
      </c>
      <c r="F1349">
        <v>216.57</v>
      </c>
      <c r="G1349">
        <v>205.93</v>
      </c>
      <c r="H1349">
        <v>1441.51</v>
      </c>
      <c r="I1349">
        <v>1135.26</v>
      </c>
      <c r="J1349">
        <v>306.25</v>
      </c>
      <c r="K1349">
        <v>0.21249999999999999</v>
      </c>
      <c r="L1349" t="str">
        <f>VLOOKUP(C:C,Products!A:B,2,)</f>
        <v>Product 106</v>
      </c>
      <c r="M1349" t="str">
        <f>VLOOKUP(C:C,Products!A:C,3,)</f>
        <v>Dairy</v>
      </c>
      <c r="N1349" t="str">
        <f>VLOOKUP(B:B,Orders!A:C,3,)</f>
        <v>WH-KSM-003</v>
      </c>
      <c r="O1349" s="10" t="str">
        <f>VLOOKUP(B:B,Orders!A:B,2,)</f>
        <v>CUST-000017</v>
      </c>
      <c r="P1349" s="10" t="str">
        <f>VLOOKUP(OrderDetails!O:O,Customers!A:B,2,)</f>
        <v>Customer 17</v>
      </c>
      <c r="Q1349" s="10" t="str">
        <f>VLOOKUP(O:O,Customers!A:C,3,)</f>
        <v>Eldoret</v>
      </c>
      <c r="R1349" s="10">
        <f>VLOOKUP(OrderDetails!C:C,Inventory!B:F,5,)</f>
        <v>37950.120000000003</v>
      </c>
      <c r="S1349" s="10">
        <f>VLOOKUP(OrderDetails!B:B,Table8[[OrderID]:[DeliveryDays]],5,)</f>
        <v>2</v>
      </c>
    </row>
    <row r="1350" spans="1:19" x14ac:dyDescent="0.25">
      <c r="A1350" t="s">
        <v>3282</v>
      </c>
      <c r="B1350" t="s">
        <v>1247</v>
      </c>
      <c r="C1350" t="s">
        <v>349</v>
      </c>
      <c r="D1350">
        <v>40</v>
      </c>
      <c r="E1350">
        <v>196.33</v>
      </c>
      <c r="F1350">
        <v>246.04</v>
      </c>
      <c r="G1350">
        <v>235.65</v>
      </c>
      <c r="H1350">
        <v>9426</v>
      </c>
      <c r="I1350">
        <v>7853.2</v>
      </c>
      <c r="J1350">
        <v>1572.8</v>
      </c>
      <c r="K1350">
        <v>0.16689999999999999</v>
      </c>
      <c r="L1350" t="str">
        <f>VLOOKUP(C:C,Products!A:B,2,)</f>
        <v>Product 86</v>
      </c>
      <c r="M1350" t="str">
        <f>VLOOKUP(C:C,Products!A:C,3,)</f>
        <v>Frozen</v>
      </c>
      <c r="N1350" t="str">
        <f>VLOOKUP(B:B,Orders!A:C,3,)</f>
        <v>WH-KSM-003</v>
      </c>
      <c r="O1350" s="10" t="str">
        <f>VLOOKUP(B:B,Orders!A:B,2,)</f>
        <v>CUST-000015</v>
      </c>
      <c r="P1350" s="10" t="str">
        <f>VLOOKUP(OrderDetails!O:O,Customers!A:B,2,)</f>
        <v>Customer 15</v>
      </c>
      <c r="Q1350" s="10" t="str">
        <f>VLOOKUP(O:O,Customers!A:C,3,)</f>
        <v>Nairobi</v>
      </c>
      <c r="R1350" s="10">
        <f>VLOOKUP(OrderDetails!C:C,Inventory!B:F,5,)</f>
        <v>55561.39</v>
      </c>
      <c r="S1350" s="10">
        <f>VLOOKUP(OrderDetails!B:B,Table8[[OrderID]:[DeliveryDays]],5,)</f>
        <v>6</v>
      </c>
    </row>
    <row r="1351" spans="1:19" x14ac:dyDescent="0.25">
      <c r="A1351" t="s">
        <v>3283</v>
      </c>
      <c r="B1351" t="s">
        <v>619</v>
      </c>
      <c r="C1351" t="s">
        <v>343</v>
      </c>
      <c r="D1351">
        <v>42</v>
      </c>
      <c r="E1351">
        <v>198.9</v>
      </c>
      <c r="F1351">
        <v>259.88</v>
      </c>
      <c r="G1351">
        <v>282.60000000000002</v>
      </c>
      <c r="H1351">
        <v>11869.2</v>
      </c>
      <c r="I1351">
        <v>8353.7999999999993</v>
      </c>
      <c r="J1351">
        <v>3515.4</v>
      </c>
      <c r="K1351">
        <v>0.29620000000000002</v>
      </c>
      <c r="L1351" t="str">
        <f>VLOOKUP(C:C,Products!A:B,2,)</f>
        <v>Product 83</v>
      </c>
      <c r="M1351" t="str">
        <f>VLOOKUP(C:C,Products!A:C,3,)</f>
        <v>Snacks</v>
      </c>
      <c r="N1351" t="str">
        <f>VLOOKUP(B:B,Orders!A:C,3,)</f>
        <v>WH-MSA-002</v>
      </c>
      <c r="O1351" s="10" t="str">
        <f>VLOOKUP(B:B,Orders!A:B,2,)</f>
        <v>CUST-000017</v>
      </c>
      <c r="P1351" s="10" t="str">
        <f>VLOOKUP(OrderDetails!O:O,Customers!A:B,2,)</f>
        <v>Customer 17</v>
      </c>
      <c r="Q1351" s="10" t="str">
        <f>VLOOKUP(O:O,Customers!A:C,3,)</f>
        <v>Eldoret</v>
      </c>
      <c r="R1351" s="10">
        <f>VLOOKUP(OrderDetails!C:C,Inventory!B:F,5,)</f>
        <v>72399.600000000006</v>
      </c>
      <c r="S1351" s="10">
        <f>VLOOKUP(OrderDetails!B:B,Table8[[OrderID]:[DeliveryDays]],5,)</f>
        <v>4</v>
      </c>
    </row>
    <row r="1352" spans="1:19" x14ac:dyDescent="0.25">
      <c r="A1352" t="s">
        <v>3284</v>
      </c>
      <c r="B1352" t="s">
        <v>955</v>
      </c>
      <c r="C1352" t="s">
        <v>237</v>
      </c>
      <c r="D1352">
        <v>29</v>
      </c>
      <c r="E1352">
        <v>70.900000000000006</v>
      </c>
      <c r="F1352">
        <v>95.54</v>
      </c>
      <c r="G1352">
        <v>103.78</v>
      </c>
      <c r="H1352">
        <v>3009.62</v>
      </c>
      <c r="I1352">
        <v>2056.1</v>
      </c>
      <c r="J1352">
        <v>953.52</v>
      </c>
      <c r="K1352">
        <v>0.31680000000000003</v>
      </c>
      <c r="L1352" t="str">
        <f>VLOOKUP(C:C,Products!A:B,2,)</f>
        <v>Product 30</v>
      </c>
      <c r="M1352" t="str">
        <f>VLOOKUP(C:C,Products!A:C,3,)</f>
        <v>Dairy</v>
      </c>
      <c r="N1352" t="str">
        <f>VLOOKUP(B:B,Orders!A:C,3,)</f>
        <v>WH-MSA-002</v>
      </c>
      <c r="O1352" s="10" t="str">
        <f>VLOOKUP(B:B,Orders!A:B,2,)</f>
        <v>CUST-000068</v>
      </c>
      <c r="P1352" s="10" t="str">
        <f>VLOOKUP(OrderDetails!O:O,Customers!A:B,2,)</f>
        <v>Customer 68</v>
      </c>
      <c r="Q1352" s="10" t="str">
        <f>VLOOKUP(O:O,Customers!A:C,3,)</f>
        <v>Kisumu</v>
      </c>
      <c r="R1352" s="10">
        <f>VLOOKUP(OrderDetails!C:C,Inventory!B:F,5,)</f>
        <v>19072.099999999999</v>
      </c>
      <c r="S1352" s="10">
        <f>VLOOKUP(OrderDetails!B:B,Table8[[OrderID]:[DeliveryDays]],5,)</f>
        <v>5</v>
      </c>
    </row>
    <row r="1353" spans="1:19" x14ac:dyDescent="0.25">
      <c r="A1353" t="s">
        <v>3285</v>
      </c>
      <c r="B1353" t="s">
        <v>597</v>
      </c>
      <c r="C1353" t="s">
        <v>283</v>
      </c>
      <c r="D1353">
        <v>26</v>
      </c>
      <c r="E1353">
        <v>472.77</v>
      </c>
      <c r="F1353">
        <v>675.7</v>
      </c>
      <c r="G1353">
        <v>664.8</v>
      </c>
      <c r="H1353">
        <v>17284.8</v>
      </c>
      <c r="I1353">
        <v>12292.02</v>
      </c>
      <c r="J1353">
        <v>4992.78</v>
      </c>
      <c r="K1353">
        <v>0.28889999999999999</v>
      </c>
      <c r="L1353" t="str">
        <f>VLOOKUP(C:C,Products!A:B,2,)</f>
        <v>Product 53</v>
      </c>
      <c r="M1353" t="str">
        <f>VLOOKUP(C:C,Products!A:C,3,)</f>
        <v>Frozen</v>
      </c>
      <c r="N1353" t="str">
        <f>VLOOKUP(B:B,Orders!A:C,3,)</f>
        <v>WH-KSM-003</v>
      </c>
      <c r="O1353" s="10" t="str">
        <f>VLOOKUP(B:B,Orders!A:B,2,)</f>
        <v>CUST-000049</v>
      </c>
      <c r="P1353" s="10" t="str">
        <f>VLOOKUP(OrderDetails!O:O,Customers!A:B,2,)</f>
        <v>Customer 49</v>
      </c>
      <c r="Q1353" s="10" t="str">
        <f>VLOOKUP(O:O,Customers!A:C,3,)</f>
        <v>Nairobi</v>
      </c>
      <c r="R1353" s="10">
        <f>VLOOKUP(OrderDetails!C:C,Inventory!B:F,5,)</f>
        <v>111100.95</v>
      </c>
      <c r="S1353" s="10">
        <f>VLOOKUP(OrderDetails!B:B,Table8[[OrderID]:[DeliveryDays]],5,)</f>
        <v>1</v>
      </c>
    </row>
    <row r="1354" spans="1:19" x14ac:dyDescent="0.25">
      <c r="A1354" t="s">
        <v>3286</v>
      </c>
      <c r="B1354" t="s">
        <v>677</v>
      </c>
      <c r="C1354" t="s">
        <v>361</v>
      </c>
      <c r="D1354">
        <v>43</v>
      </c>
      <c r="E1354">
        <v>370.96</v>
      </c>
      <c r="F1354">
        <v>553.53</v>
      </c>
      <c r="G1354">
        <v>571.28</v>
      </c>
      <c r="H1354">
        <v>24565.040000000001</v>
      </c>
      <c r="I1354">
        <v>15951.28</v>
      </c>
      <c r="J1354">
        <v>8613.76</v>
      </c>
      <c r="K1354">
        <v>0.35070000000000001</v>
      </c>
      <c r="L1354" t="str">
        <f>VLOOKUP(C:C,Products!A:B,2,)</f>
        <v>Product 92</v>
      </c>
      <c r="M1354" t="str">
        <f>VLOOKUP(C:C,Products!A:C,3,)</f>
        <v>Produce</v>
      </c>
      <c r="N1354" t="str">
        <f>VLOOKUP(B:B,Orders!A:C,3,)</f>
        <v>WH-KSM-003</v>
      </c>
      <c r="O1354" s="10" t="str">
        <f>VLOOKUP(B:B,Orders!A:B,2,)</f>
        <v>CUST-000077</v>
      </c>
      <c r="P1354" s="10" t="str">
        <f>VLOOKUP(OrderDetails!O:O,Customers!A:B,2,)</f>
        <v>Customer 77</v>
      </c>
      <c r="Q1354" s="10" t="str">
        <f>VLOOKUP(O:O,Customers!A:C,3,)</f>
        <v>Nairobi</v>
      </c>
      <c r="R1354" s="10">
        <f>VLOOKUP(OrderDetails!C:C,Inventory!B:F,5,)</f>
        <v>74562.960000000006</v>
      </c>
      <c r="S1354" s="10">
        <f>VLOOKUP(OrderDetails!B:B,Table8[[OrderID]:[DeliveryDays]],5,)</f>
        <v>6</v>
      </c>
    </row>
    <row r="1355" spans="1:19" x14ac:dyDescent="0.25">
      <c r="A1355" t="s">
        <v>3287</v>
      </c>
      <c r="B1355" t="s">
        <v>1837</v>
      </c>
      <c r="C1355" t="s">
        <v>375</v>
      </c>
      <c r="D1355">
        <v>34</v>
      </c>
      <c r="E1355">
        <v>61.44</v>
      </c>
      <c r="F1355">
        <v>90.77</v>
      </c>
      <c r="G1355">
        <v>99.23</v>
      </c>
      <c r="H1355">
        <v>3373.82</v>
      </c>
      <c r="I1355">
        <v>2088.96</v>
      </c>
      <c r="J1355">
        <v>1284.8599999999999</v>
      </c>
      <c r="K1355">
        <v>0.38080000000000003</v>
      </c>
      <c r="L1355" t="str">
        <f>VLOOKUP(C:C,Products!A:B,2,)</f>
        <v>Product 99</v>
      </c>
      <c r="M1355" t="str">
        <f>VLOOKUP(C:C,Products!A:C,3,)</f>
        <v>Produce</v>
      </c>
      <c r="N1355" t="str">
        <f>VLOOKUP(B:B,Orders!A:C,3,)</f>
        <v>WH-NKR-004</v>
      </c>
      <c r="O1355" s="10" t="str">
        <f>VLOOKUP(B:B,Orders!A:B,2,)</f>
        <v>CUST-000070</v>
      </c>
      <c r="P1355" s="10" t="str">
        <f>VLOOKUP(OrderDetails!O:O,Customers!A:B,2,)</f>
        <v>Customer 70</v>
      </c>
      <c r="Q1355" s="10" t="str">
        <f>VLOOKUP(O:O,Customers!A:C,3,)</f>
        <v>Mombasa</v>
      </c>
      <c r="R1355" s="10">
        <f>VLOOKUP(OrderDetails!C:C,Inventory!B:F,5,)</f>
        <v>3624.96</v>
      </c>
      <c r="S1355" s="10">
        <f>VLOOKUP(OrderDetails!B:B,Table8[[OrderID]:[DeliveryDays]],5,)</f>
        <v>2</v>
      </c>
    </row>
    <row r="1356" spans="1:19" x14ac:dyDescent="0.25">
      <c r="A1356" t="s">
        <v>3288</v>
      </c>
      <c r="B1356" t="s">
        <v>1657</v>
      </c>
      <c r="C1356" t="s">
        <v>391</v>
      </c>
      <c r="D1356">
        <v>25</v>
      </c>
      <c r="E1356">
        <v>234.67</v>
      </c>
      <c r="F1356">
        <v>373.26</v>
      </c>
      <c r="G1356">
        <v>382.41</v>
      </c>
      <c r="H1356">
        <v>9560.25</v>
      </c>
      <c r="I1356">
        <v>5866.75</v>
      </c>
      <c r="J1356">
        <v>3693.5</v>
      </c>
      <c r="K1356">
        <v>0.38629999999999998</v>
      </c>
      <c r="L1356" t="str">
        <f>VLOOKUP(C:C,Products!A:B,2,)</f>
        <v>Product 107</v>
      </c>
      <c r="M1356" t="str">
        <f>VLOOKUP(C:C,Products!A:C,3,)</f>
        <v>Frozen</v>
      </c>
      <c r="N1356" t="str">
        <f>VLOOKUP(B:B,Orders!A:C,3,)</f>
        <v>WH-NRB-001</v>
      </c>
      <c r="O1356" s="10" t="str">
        <f>VLOOKUP(B:B,Orders!A:B,2,)</f>
        <v>CUST-000039</v>
      </c>
      <c r="P1356" s="10" t="str">
        <f>VLOOKUP(OrderDetails!O:O,Customers!A:B,2,)</f>
        <v>Customer 39</v>
      </c>
      <c r="Q1356" s="10" t="str">
        <f>VLOOKUP(O:O,Customers!A:C,3,)</f>
        <v>Mombasa</v>
      </c>
      <c r="R1356" s="10">
        <f>VLOOKUP(OrderDetails!C:C,Inventory!B:F,5,)</f>
        <v>91755.97</v>
      </c>
      <c r="S1356" s="10">
        <f>VLOOKUP(OrderDetails!B:B,Table8[[OrderID]:[DeliveryDays]],5,)</f>
        <v>5</v>
      </c>
    </row>
    <row r="1357" spans="1:19" x14ac:dyDescent="0.25">
      <c r="A1357" t="s">
        <v>3289</v>
      </c>
      <c r="B1357" t="s">
        <v>967</v>
      </c>
      <c r="C1357" t="s">
        <v>303</v>
      </c>
      <c r="D1357">
        <v>34</v>
      </c>
      <c r="E1357">
        <v>422.93</v>
      </c>
      <c r="F1357">
        <v>665.54</v>
      </c>
      <c r="G1357">
        <v>671.55</v>
      </c>
      <c r="H1357">
        <v>22832.7</v>
      </c>
      <c r="I1357">
        <v>14379.62</v>
      </c>
      <c r="J1357">
        <v>8453.08</v>
      </c>
      <c r="K1357">
        <v>0.37019999999999997</v>
      </c>
      <c r="L1357" t="str">
        <f>VLOOKUP(C:C,Products!A:B,2,)</f>
        <v>Product 63</v>
      </c>
      <c r="M1357" t="str">
        <f>VLOOKUP(C:C,Products!A:C,3,)</f>
        <v>Household</v>
      </c>
      <c r="N1357" t="str">
        <f>VLOOKUP(B:B,Orders!A:C,3,)</f>
        <v>WH-MSA-002</v>
      </c>
      <c r="O1357" s="10" t="str">
        <f>VLOOKUP(B:B,Orders!A:B,2,)</f>
        <v>CUST-000023</v>
      </c>
      <c r="P1357" s="10" t="str">
        <f>VLOOKUP(OrderDetails!O:O,Customers!A:B,2,)</f>
        <v>Customer 23</v>
      </c>
      <c r="Q1357" s="10" t="str">
        <f>VLOOKUP(O:O,Customers!A:C,3,)</f>
        <v>Nairobi</v>
      </c>
      <c r="R1357" s="10">
        <f>VLOOKUP(OrderDetails!C:C,Inventory!B:F,5,)</f>
        <v>209773.28</v>
      </c>
      <c r="S1357" s="10">
        <f>VLOOKUP(OrderDetails!B:B,Table8[[OrderID]:[DeliveryDays]],5,)</f>
        <v>4</v>
      </c>
    </row>
    <row r="1358" spans="1:19" x14ac:dyDescent="0.25">
      <c r="A1358" t="s">
        <v>3290</v>
      </c>
      <c r="B1358" t="s">
        <v>842</v>
      </c>
      <c r="C1358" t="s">
        <v>198</v>
      </c>
      <c r="D1358">
        <v>32</v>
      </c>
      <c r="E1358">
        <v>59.26</v>
      </c>
      <c r="F1358">
        <v>82.73</v>
      </c>
      <c r="G1358">
        <v>84.59</v>
      </c>
      <c r="H1358">
        <v>2706.88</v>
      </c>
      <c r="I1358">
        <v>1896.32</v>
      </c>
      <c r="J1358">
        <v>810.56</v>
      </c>
      <c r="K1358">
        <v>0.2994</v>
      </c>
      <c r="L1358" t="str">
        <f>VLOOKUP(C:C,Products!A:B,2,)</f>
        <v>Product 11</v>
      </c>
      <c r="M1358" t="str">
        <f>VLOOKUP(C:C,Products!A:C,3,)</f>
        <v>Frozen</v>
      </c>
      <c r="N1358" t="str">
        <f>VLOOKUP(B:B,Orders!A:C,3,)</f>
        <v>WH-NRB-001</v>
      </c>
      <c r="O1358" s="10" t="str">
        <f>VLOOKUP(B:B,Orders!A:B,2,)</f>
        <v>CUST-000038</v>
      </c>
      <c r="P1358" s="10" t="str">
        <f>VLOOKUP(OrderDetails!O:O,Customers!A:B,2,)</f>
        <v>Customer 38</v>
      </c>
      <c r="Q1358" s="10" t="str">
        <f>VLOOKUP(O:O,Customers!A:C,3,)</f>
        <v>Nakuru</v>
      </c>
      <c r="R1358" s="10">
        <f>VLOOKUP(OrderDetails!C:C,Inventory!B:F,5,)</f>
        <v>14044.62</v>
      </c>
      <c r="S1358" s="10">
        <f>VLOOKUP(OrderDetails!B:B,Table8[[OrderID]:[DeliveryDays]],5,)</f>
        <v>1</v>
      </c>
    </row>
    <row r="1359" spans="1:19" x14ac:dyDescent="0.25">
      <c r="A1359" t="s">
        <v>3291</v>
      </c>
      <c r="B1359" t="s">
        <v>1220</v>
      </c>
      <c r="C1359" t="s">
        <v>239</v>
      </c>
      <c r="D1359">
        <v>35</v>
      </c>
      <c r="E1359">
        <v>323.39999999999998</v>
      </c>
      <c r="F1359">
        <v>507.06</v>
      </c>
      <c r="G1359">
        <v>541.80999999999995</v>
      </c>
      <c r="H1359">
        <v>18963.349999999999</v>
      </c>
      <c r="I1359">
        <v>11319</v>
      </c>
      <c r="J1359">
        <v>7644.35</v>
      </c>
      <c r="K1359">
        <v>0.40310000000000001</v>
      </c>
      <c r="L1359" t="str">
        <f>VLOOKUP(C:C,Products!A:B,2,)</f>
        <v>Product 31</v>
      </c>
      <c r="M1359" t="str">
        <f>VLOOKUP(C:C,Products!A:C,3,)</f>
        <v>Household</v>
      </c>
      <c r="N1359" t="str">
        <f>VLOOKUP(B:B,Orders!A:C,3,)</f>
        <v>WH-KSM-003</v>
      </c>
      <c r="O1359" s="10" t="str">
        <f>VLOOKUP(B:B,Orders!A:B,2,)</f>
        <v>CUST-000071</v>
      </c>
      <c r="P1359" s="10" t="str">
        <f>VLOOKUP(OrderDetails!O:O,Customers!A:B,2,)</f>
        <v>Customer 71</v>
      </c>
      <c r="Q1359" s="10" t="str">
        <f>VLOOKUP(O:O,Customers!A:C,3,)</f>
        <v>Eldoret</v>
      </c>
      <c r="R1359" s="10">
        <f>VLOOKUP(OrderDetails!C:C,Inventory!B:F,5,)</f>
        <v>78909.600000000006</v>
      </c>
      <c r="S1359" s="10">
        <f>VLOOKUP(OrderDetails!B:B,Table8[[OrderID]:[DeliveryDays]],5,)</f>
        <v>4</v>
      </c>
    </row>
    <row r="1360" spans="1:19" x14ac:dyDescent="0.25">
      <c r="A1360" t="s">
        <v>3292</v>
      </c>
      <c r="B1360" t="s">
        <v>1830</v>
      </c>
      <c r="C1360" t="s">
        <v>275</v>
      </c>
      <c r="D1360">
        <v>30</v>
      </c>
      <c r="E1360">
        <v>296.02</v>
      </c>
      <c r="F1360">
        <v>374.25</v>
      </c>
      <c r="G1360">
        <v>382.33</v>
      </c>
      <c r="H1360">
        <v>11469.9</v>
      </c>
      <c r="I1360">
        <v>8880.6</v>
      </c>
      <c r="J1360">
        <v>2589.3000000000002</v>
      </c>
      <c r="K1360">
        <v>0.22570000000000001</v>
      </c>
      <c r="L1360" t="str">
        <f>VLOOKUP(C:C,Products!A:B,2,)</f>
        <v>Product 49</v>
      </c>
      <c r="M1360" t="str">
        <f>VLOOKUP(C:C,Products!A:C,3,)</f>
        <v>Snacks</v>
      </c>
      <c r="N1360" t="str">
        <f>VLOOKUP(B:B,Orders!A:C,3,)</f>
        <v>WH-NKR-004</v>
      </c>
      <c r="O1360" s="10" t="str">
        <f>VLOOKUP(B:B,Orders!A:B,2,)</f>
        <v>CUST-000046</v>
      </c>
      <c r="P1360" s="10" t="str">
        <f>VLOOKUP(OrderDetails!O:O,Customers!A:B,2,)</f>
        <v>Customer 46</v>
      </c>
      <c r="Q1360" s="10" t="str">
        <f>VLOOKUP(O:O,Customers!A:C,3,)</f>
        <v>Kisumu</v>
      </c>
      <c r="R1360" s="10">
        <f>VLOOKUP(OrderDetails!C:C,Inventory!B:F,5,)</f>
        <v>134393.07999999999</v>
      </c>
      <c r="S1360" s="10">
        <f>VLOOKUP(OrderDetails!B:B,Table8[[OrderID]:[DeliveryDays]],5,)</f>
        <v>3</v>
      </c>
    </row>
    <row r="1361" spans="1:19" x14ac:dyDescent="0.25">
      <c r="A1361" t="s">
        <v>3293</v>
      </c>
      <c r="B1361" t="s">
        <v>1594</v>
      </c>
      <c r="C1361" t="s">
        <v>401</v>
      </c>
      <c r="D1361">
        <v>47</v>
      </c>
      <c r="E1361">
        <v>122.55</v>
      </c>
      <c r="F1361">
        <v>174.75</v>
      </c>
      <c r="G1361">
        <v>186.54</v>
      </c>
      <c r="H1361">
        <v>8767.3799999999992</v>
      </c>
      <c r="I1361">
        <v>5759.85</v>
      </c>
      <c r="J1361">
        <v>3007.53</v>
      </c>
      <c r="K1361">
        <v>0.34300000000000003</v>
      </c>
      <c r="L1361" t="str">
        <f>VLOOKUP(C:C,Products!A:B,2,)</f>
        <v>Product 112</v>
      </c>
      <c r="M1361" t="str">
        <f>VLOOKUP(C:C,Products!A:C,3,)</f>
        <v>Beverages</v>
      </c>
      <c r="N1361" t="str">
        <f>VLOOKUP(B:B,Orders!A:C,3,)</f>
        <v>WH-NKR-004</v>
      </c>
      <c r="O1361" s="10" t="str">
        <f>VLOOKUP(B:B,Orders!A:B,2,)</f>
        <v>CUST-000007</v>
      </c>
      <c r="P1361" s="10" t="str">
        <f>VLOOKUP(OrderDetails!O:O,Customers!A:B,2,)</f>
        <v>Customer 7</v>
      </c>
      <c r="Q1361" s="10" t="str">
        <f>VLOOKUP(O:O,Customers!A:C,3,)</f>
        <v>Nakuru</v>
      </c>
      <c r="R1361" s="10">
        <f>VLOOKUP(OrderDetails!C:C,Inventory!B:F,5,)</f>
        <v>16421.7</v>
      </c>
      <c r="S1361" s="10">
        <f>VLOOKUP(OrderDetails!B:B,Table8[[OrderID]:[DeliveryDays]],5,)</f>
        <v>2</v>
      </c>
    </row>
    <row r="1362" spans="1:19" x14ac:dyDescent="0.25">
      <c r="A1362" t="s">
        <v>3294</v>
      </c>
      <c r="B1362" t="s">
        <v>451</v>
      </c>
      <c r="C1362" t="s">
        <v>383</v>
      </c>
      <c r="D1362">
        <v>26</v>
      </c>
      <c r="E1362">
        <v>191.46</v>
      </c>
      <c r="F1362">
        <v>245.6</v>
      </c>
      <c r="G1362">
        <v>249.22</v>
      </c>
      <c r="H1362">
        <v>6479.72</v>
      </c>
      <c r="I1362">
        <v>4977.96</v>
      </c>
      <c r="J1362">
        <v>1501.76</v>
      </c>
      <c r="K1362">
        <v>0.23180000000000001</v>
      </c>
      <c r="L1362" t="str">
        <f>VLOOKUP(C:C,Products!A:B,2,)</f>
        <v>Product 103</v>
      </c>
      <c r="M1362" t="str">
        <f>VLOOKUP(C:C,Products!A:C,3,)</f>
        <v>Dairy</v>
      </c>
      <c r="N1362" t="str">
        <f>VLOOKUP(B:B,Orders!A:C,3,)</f>
        <v>WH-KSM-003</v>
      </c>
      <c r="O1362" s="10" t="str">
        <f>VLOOKUP(B:B,Orders!A:B,2,)</f>
        <v>CUST-000019</v>
      </c>
      <c r="P1362" s="10" t="str">
        <f>VLOOKUP(OrderDetails!O:O,Customers!A:B,2,)</f>
        <v>Customer 19</v>
      </c>
      <c r="Q1362" s="10" t="str">
        <f>VLOOKUP(O:O,Customers!A:C,3,)</f>
        <v>Mombasa</v>
      </c>
      <c r="R1362" s="10">
        <f>VLOOKUP(OrderDetails!C:C,Inventory!B:F,5,)</f>
        <v>55140.480000000003</v>
      </c>
      <c r="S1362" s="10">
        <f>VLOOKUP(OrderDetails!B:B,Table8[[OrderID]:[DeliveryDays]],5,)</f>
        <v>6</v>
      </c>
    </row>
    <row r="1363" spans="1:19" x14ac:dyDescent="0.25">
      <c r="A1363" t="s">
        <v>3295</v>
      </c>
      <c r="B1363" t="s">
        <v>1094</v>
      </c>
      <c r="C1363" t="s">
        <v>377</v>
      </c>
      <c r="D1363">
        <v>25</v>
      </c>
      <c r="E1363">
        <v>98.55</v>
      </c>
      <c r="F1363">
        <v>152.47999999999999</v>
      </c>
      <c r="G1363">
        <v>150.62</v>
      </c>
      <c r="H1363">
        <v>3765.5</v>
      </c>
      <c r="I1363">
        <v>2463.75</v>
      </c>
      <c r="J1363">
        <v>1301.75</v>
      </c>
      <c r="K1363">
        <v>0.34570000000000001</v>
      </c>
      <c r="L1363" t="str">
        <f>VLOOKUP(C:C,Products!A:B,2,)</f>
        <v>Product 100</v>
      </c>
      <c r="M1363" t="str">
        <f>VLOOKUP(C:C,Products!A:C,3,)</f>
        <v>Beverages</v>
      </c>
      <c r="N1363" t="str">
        <f>VLOOKUP(B:B,Orders!A:C,3,)</f>
        <v>WH-NKR-004</v>
      </c>
      <c r="O1363" s="10" t="str">
        <f>VLOOKUP(B:B,Orders!A:B,2,)</f>
        <v>CUST-000069</v>
      </c>
      <c r="P1363" s="10" t="str">
        <f>VLOOKUP(OrderDetails!O:O,Customers!A:B,2,)</f>
        <v>Customer 69</v>
      </c>
      <c r="Q1363" s="10" t="str">
        <f>VLOOKUP(O:O,Customers!A:C,3,)</f>
        <v>Nairobi</v>
      </c>
      <c r="R1363" s="10">
        <f>VLOOKUP(OrderDetails!C:C,Inventory!B:F,5,)</f>
        <v>45135.9</v>
      </c>
      <c r="S1363" s="10">
        <f>VLOOKUP(OrderDetails!B:B,Table8[[OrderID]:[DeliveryDays]],5,)</f>
        <v>4</v>
      </c>
    </row>
    <row r="1364" spans="1:19" x14ac:dyDescent="0.25">
      <c r="A1364" t="s">
        <v>3296</v>
      </c>
      <c r="B1364" t="s">
        <v>1523</v>
      </c>
      <c r="C1364" t="s">
        <v>365</v>
      </c>
      <c r="D1364">
        <v>5</v>
      </c>
      <c r="E1364">
        <v>302.57</v>
      </c>
      <c r="F1364">
        <v>401.96</v>
      </c>
      <c r="G1364">
        <v>401.55</v>
      </c>
      <c r="H1364">
        <v>2007.75</v>
      </c>
      <c r="I1364">
        <v>1512.85</v>
      </c>
      <c r="J1364">
        <v>494.9</v>
      </c>
      <c r="K1364">
        <v>0.2465</v>
      </c>
      <c r="L1364" t="str">
        <f>VLOOKUP(C:C,Products!A:B,2,)</f>
        <v>Product 94</v>
      </c>
      <c r="M1364" t="str">
        <f>VLOOKUP(C:C,Products!A:C,3,)</f>
        <v>Frozen</v>
      </c>
      <c r="N1364" t="str">
        <f>VLOOKUP(B:B,Orders!A:C,3,)</f>
        <v>WH-NKR-004</v>
      </c>
      <c r="O1364" s="10" t="str">
        <f>VLOOKUP(B:B,Orders!A:B,2,)</f>
        <v>CUST-000046</v>
      </c>
      <c r="P1364" s="10" t="str">
        <f>VLOOKUP(OrderDetails!O:O,Customers!A:B,2,)</f>
        <v>Customer 46</v>
      </c>
      <c r="Q1364" s="10" t="str">
        <f>VLOOKUP(O:O,Customers!A:C,3,)</f>
        <v>Kisumu</v>
      </c>
      <c r="R1364" s="10">
        <f>VLOOKUP(OrderDetails!C:C,Inventory!B:F,5,)</f>
        <v>133433.37</v>
      </c>
      <c r="S1364" s="10">
        <f>VLOOKUP(OrderDetails!B:B,Table8[[OrderID]:[DeliveryDays]],5,)</f>
        <v>2</v>
      </c>
    </row>
    <row r="1365" spans="1:19" x14ac:dyDescent="0.25">
      <c r="A1365" t="s">
        <v>3297</v>
      </c>
      <c r="B1365" t="s">
        <v>1058</v>
      </c>
      <c r="C1365" t="s">
        <v>351</v>
      </c>
      <c r="D1365">
        <v>41</v>
      </c>
      <c r="E1365">
        <v>378.32</v>
      </c>
      <c r="F1365">
        <v>486.34</v>
      </c>
      <c r="G1365">
        <v>467.7</v>
      </c>
      <c r="H1365">
        <v>19175.7</v>
      </c>
      <c r="I1365">
        <v>15511.12</v>
      </c>
      <c r="J1365">
        <v>3664.58</v>
      </c>
      <c r="K1365">
        <v>0.19109999999999999</v>
      </c>
      <c r="L1365" t="str">
        <f>VLOOKUP(C:C,Products!A:B,2,)</f>
        <v>Product 87</v>
      </c>
      <c r="M1365" t="str">
        <f>VLOOKUP(C:C,Products!A:C,3,)</f>
        <v>Snacks</v>
      </c>
      <c r="N1365" t="str">
        <f>VLOOKUP(B:B,Orders!A:C,3,)</f>
        <v>WH-KSM-003</v>
      </c>
      <c r="O1365" s="10" t="str">
        <f>VLOOKUP(B:B,Orders!A:B,2,)</f>
        <v>CUST-000007</v>
      </c>
      <c r="P1365" s="10" t="str">
        <f>VLOOKUP(OrderDetails!O:O,Customers!A:B,2,)</f>
        <v>Customer 7</v>
      </c>
      <c r="Q1365" s="10" t="str">
        <f>VLOOKUP(O:O,Customers!A:C,3,)</f>
        <v>Nakuru</v>
      </c>
      <c r="R1365" s="10">
        <f>VLOOKUP(OrderDetails!C:C,Inventory!B:F,5,)</f>
        <v>133546.96</v>
      </c>
      <c r="S1365" s="10">
        <f>VLOOKUP(OrderDetails!B:B,Table8[[OrderID]:[DeliveryDays]],5,)</f>
        <v>3</v>
      </c>
    </row>
    <row r="1366" spans="1:19" x14ac:dyDescent="0.25">
      <c r="A1366" t="s">
        <v>3298</v>
      </c>
      <c r="B1366" t="s">
        <v>1543</v>
      </c>
      <c r="C1366" t="s">
        <v>214</v>
      </c>
      <c r="D1366">
        <v>17</v>
      </c>
      <c r="E1366">
        <v>244.38</v>
      </c>
      <c r="F1366">
        <v>336.58</v>
      </c>
      <c r="G1366">
        <v>344.86</v>
      </c>
      <c r="H1366">
        <v>5862.62</v>
      </c>
      <c r="I1366">
        <v>4154.46</v>
      </c>
      <c r="J1366">
        <v>1708.16</v>
      </c>
      <c r="K1366">
        <v>0.29139999999999999</v>
      </c>
      <c r="L1366" t="str">
        <f>VLOOKUP(C:C,Products!A:B,2,)</f>
        <v>Product 19</v>
      </c>
      <c r="M1366" t="str">
        <f>VLOOKUP(C:C,Products!A:C,3,)</f>
        <v>Frozen</v>
      </c>
      <c r="N1366" t="str">
        <f>VLOOKUP(B:B,Orders!A:C,3,)</f>
        <v>WH-NRB-001</v>
      </c>
      <c r="O1366" s="10" t="str">
        <f>VLOOKUP(B:B,Orders!A:B,2,)</f>
        <v>CUST-000038</v>
      </c>
      <c r="P1366" s="10" t="str">
        <f>VLOOKUP(OrderDetails!O:O,Customers!A:B,2,)</f>
        <v>Customer 38</v>
      </c>
      <c r="Q1366" s="10" t="str">
        <f>VLOOKUP(O:O,Customers!A:C,3,)</f>
        <v>Nakuru</v>
      </c>
      <c r="R1366" s="10">
        <f>VLOOKUP(OrderDetails!C:C,Inventory!B:F,5,)</f>
        <v>61339.38</v>
      </c>
      <c r="S1366" s="10">
        <f>VLOOKUP(OrderDetails!B:B,Table8[[OrderID]:[DeliveryDays]],5,)</f>
        <v>2</v>
      </c>
    </row>
    <row r="1367" spans="1:19" x14ac:dyDescent="0.25">
      <c r="A1367" t="s">
        <v>3299</v>
      </c>
      <c r="B1367" t="s">
        <v>931</v>
      </c>
      <c r="C1367" t="s">
        <v>200</v>
      </c>
      <c r="D1367">
        <v>25</v>
      </c>
      <c r="E1367">
        <v>486.46</v>
      </c>
      <c r="F1367">
        <v>645.89</v>
      </c>
      <c r="G1367">
        <v>627.95000000000005</v>
      </c>
      <c r="H1367">
        <v>15698.75</v>
      </c>
      <c r="I1367">
        <v>12161.5</v>
      </c>
      <c r="J1367">
        <v>3537.25</v>
      </c>
      <c r="K1367">
        <v>0.2253</v>
      </c>
      <c r="L1367" t="str">
        <f>VLOOKUP(C:C,Products!A:B,2,)</f>
        <v>Product 12</v>
      </c>
      <c r="M1367" t="str">
        <f>VLOOKUP(C:C,Products!A:C,3,)</f>
        <v>Beverages</v>
      </c>
      <c r="N1367" t="str">
        <f>VLOOKUP(B:B,Orders!A:C,3,)</f>
        <v>WH-NRB-001</v>
      </c>
      <c r="O1367" s="10" t="str">
        <f>VLOOKUP(B:B,Orders!A:B,2,)</f>
        <v>CUST-000045</v>
      </c>
      <c r="P1367" s="10" t="str">
        <f>VLOOKUP(OrderDetails!O:O,Customers!A:B,2,)</f>
        <v>Customer 45</v>
      </c>
      <c r="Q1367" s="10" t="str">
        <f>VLOOKUP(O:O,Customers!A:C,3,)</f>
        <v>Mombasa</v>
      </c>
      <c r="R1367" s="10">
        <f>VLOOKUP(OrderDetails!C:C,Inventory!B:F,5,)</f>
        <v>77347.14</v>
      </c>
      <c r="S1367" s="10">
        <f>VLOOKUP(OrderDetails!B:B,Table8[[OrderID]:[DeliveryDays]],5,)</f>
        <v>4</v>
      </c>
    </row>
    <row r="1368" spans="1:19" x14ac:dyDescent="0.25">
      <c r="A1368" t="s">
        <v>3300</v>
      </c>
      <c r="B1368" t="s">
        <v>762</v>
      </c>
      <c r="C1368" t="s">
        <v>206</v>
      </c>
      <c r="D1368">
        <v>13</v>
      </c>
      <c r="E1368">
        <v>131.82</v>
      </c>
      <c r="F1368">
        <v>208.28</v>
      </c>
      <c r="G1368">
        <v>223.22</v>
      </c>
      <c r="H1368">
        <v>2901.86</v>
      </c>
      <c r="I1368">
        <v>1713.66</v>
      </c>
      <c r="J1368">
        <v>1188.2</v>
      </c>
      <c r="K1368">
        <v>0.40949999999999998</v>
      </c>
      <c r="L1368" t="str">
        <f>VLOOKUP(C:C,Products!A:B,2,)</f>
        <v>Product 15</v>
      </c>
      <c r="M1368" t="str">
        <f>VLOOKUP(C:C,Products!A:C,3,)</f>
        <v>Produce</v>
      </c>
      <c r="N1368" t="str">
        <f>VLOOKUP(B:B,Orders!A:C,3,)</f>
        <v>WH-KSM-003</v>
      </c>
      <c r="O1368" s="10" t="str">
        <f>VLOOKUP(B:B,Orders!A:B,2,)</f>
        <v>CUST-000041</v>
      </c>
      <c r="P1368" s="10" t="str">
        <f>VLOOKUP(OrderDetails!O:O,Customers!A:B,2,)</f>
        <v>Customer 41</v>
      </c>
      <c r="Q1368" s="10" t="str">
        <f>VLOOKUP(O:O,Customers!A:C,3,)</f>
        <v>Nakuru</v>
      </c>
      <c r="R1368" s="10">
        <f>VLOOKUP(OrderDetails!C:C,Inventory!B:F,5,)</f>
        <v>12654.72</v>
      </c>
      <c r="S1368" s="10">
        <f>VLOOKUP(OrderDetails!B:B,Table8[[OrderID]:[DeliveryDays]],5,)</f>
        <v>2</v>
      </c>
    </row>
    <row r="1369" spans="1:19" x14ac:dyDescent="0.25">
      <c r="A1369" t="s">
        <v>3301</v>
      </c>
      <c r="B1369" t="s">
        <v>851</v>
      </c>
      <c r="C1369" t="s">
        <v>239</v>
      </c>
      <c r="D1369">
        <v>21</v>
      </c>
      <c r="E1369">
        <v>323.39999999999998</v>
      </c>
      <c r="F1369">
        <v>507.06</v>
      </c>
      <c r="G1369">
        <v>513.70000000000005</v>
      </c>
      <c r="H1369">
        <v>10787.7</v>
      </c>
      <c r="I1369">
        <v>6791.4</v>
      </c>
      <c r="J1369">
        <v>3996.3</v>
      </c>
      <c r="K1369">
        <v>0.37040000000000001</v>
      </c>
      <c r="L1369" t="str">
        <f>VLOOKUP(C:C,Products!A:B,2,)</f>
        <v>Product 31</v>
      </c>
      <c r="M1369" t="str">
        <f>VLOOKUP(C:C,Products!A:C,3,)</f>
        <v>Household</v>
      </c>
      <c r="N1369" t="str">
        <f>VLOOKUP(B:B,Orders!A:C,3,)</f>
        <v>WH-NRB-001</v>
      </c>
      <c r="O1369" s="10" t="str">
        <f>VLOOKUP(B:B,Orders!A:B,2,)</f>
        <v>CUST-000009</v>
      </c>
      <c r="P1369" s="10" t="str">
        <f>VLOOKUP(OrderDetails!O:O,Customers!A:B,2,)</f>
        <v>Customer 9</v>
      </c>
      <c r="Q1369" s="10" t="str">
        <f>VLOOKUP(O:O,Customers!A:C,3,)</f>
        <v>Kisumu</v>
      </c>
      <c r="R1369" s="10">
        <f>VLOOKUP(OrderDetails!C:C,Inventory!B:F,5,)</f>
        <v>78909.600000000006</v>
      </c>
      <c r="S1369" s="10">
        <f>VLOOKUP(OrderDetails!B:B,Table8[[OrderID]:[DeliveryDays]],5,)</f>
        <v>1</v>
      </c>
    </row>
    <row r="1370" spans="1:19" x14ac:dyDescent="0.25">
      <c r="A1370" t="s">
        <v>3302</v>
      </c>
      <c r="B1370" t="s">
        <v>925</v>
      </c>
      <c r="C1370" t="s">
        <v>263</v>
      </c>
      <c r="D1370">
        <v>25</v>
      </c>
      <c r="E1370">
        <v>65.47</v>
      </c>
      <c r="F1370">
        <v>96.35</v>
      </c>
      <c r="G1370">
        <v>102.59</v>
      </c>
      <c r="H1370">
        <v>2564.75</v>
      </c>
      <c r="I1370">
        <v>1636.75</v>
      </c>
      <c r="J1370">
        <v>928</v>
      </c>
      <c r="K1370">
        <v>0.36180000000000001</v>
      </c>
      <c r="L1370" t="str">
        <f>VLOOKUP(C:C,Products!A:B,2,)</f>
        <v>Product 43</v>
      </c>
      <c r="M1370" t="str">
        <f>VLOOKUP(C:C,Products!A:C,3,)</f>
        <v>Dairy</v>
      </c>
      <c r="N1370" t="str">
        <f>VLOOKUP(B:B,Orders!A:C,3,)</f>
        <v>WH-NRB-001</v>
      </c>
      <c r="O1370" s="10" t="str">
        <f>VLOOKUP(B:B,Orders!A:B,2,)</f>
        <v>CUST-000008</v>
      </c>
      <c r="P1370" s="10" t="str">
        <f>VLOOKUP(OrderDetails!O:O,Customers!A:B,2,)</f>
        <v>Customer 8</v>
      </c>
      <c r="Q1370" s="10" t="str">
        <f>VLOOKUP(O:O,Customers!A:C,3,)</f>
        <v>Mombasa</v>
      </c>
      <c r="R1370" s="10">
        <f>VLOOKUP(OrderDetails!C:C,Inventory!B:F,5,)</f>
        <v>4451.96</v>
      </c>
      <c r="S1370" s="10">
        <f>VLOOKUP(OrderDetails!B:B,Table8[[OrderID]:[DeliveryDays]],5,)</f>
        <v>4</v>
      </c>
    </row>
    <row r="1371" spans="1:19" x14ac:dyDescent="0.25">
      <c r="A1371" t="s">
        <v>3303</v>
      </c>
      <c r="B1371" t="s">
        <v>1814</v>
      </c>
      <c r="C1371" t="s">
        <v>379</v>
      </c>
      <c r="D1371">
        <v>35</v>
      </c>
      <c r="E1371">
        <v>64.14</v>
      </c>
      <c r="F1371">
        <v>94.94</v>
      </c>
      <c r="G1371">
        <v>103.79</v>
      </c>
      <c r="H1371">
        <v>3632.65</v>
      </c>
      <c r="I1371">
        <v>2244.9</v>
      </c>
      <c r="J1371">
        <v>1387.75</v>
      </c>
      <c r="K1371">
        <v>0.38200000000000001</v>
      </c>
      <c r="L1371" t="str">
        <f>VLOOKUP(C:C,Products!A:B,2,)</f>
        <v>Product 101</v>
      </c>
      <c r="M1371" t="str">
        <f>VLOOKUP(C:C,Products!A:C,3,)</f>
        <v>Produce</v>
      </c>
      <c r="N1371" t="str">
        <f>VLOOKUP(B:B,Orders!A:C,3,)</f>
        <v>WH-KSM-003</v>
      </c>
      <c r="O1371" s="10" t="str">
        <f>VLOOKUP(B:B,Orders!A:B,2,)</f>
        <v>CUST-000065</v>
      </c>
      <c r="P1371" s="10" t="str">
        <f>VLOOKUP(OrderDetails!O:O,Customers!A:B,2,)</f>
        <v>Customer 65</v>
      </c>
      <c r="Q1371" s="10" t="str">
        <f>VLOOKUP(O:O,Customers!A:C,3,)</f>
        <v>Eldoret</v>
      </c>
      <c r="R1371" s="10">
        <f>VLOOKUP(OrderDetails!C:C,Inventory!B:F,5,)</f>
        <v>31813.439999999999</v>
      </c>
      <c r="S1371" s="10">
        <f>VLOOKUP(OrderDetails!B:B,Table8[[OrderID]:[DeliveryDays]],5,)</f>
        <v>6</v>
      </c>
    </row>
    <row r="1372" spans="1:19" x14ac:dyDescent="0.25">
      <c r="A1372" t="s">
        <v>3304</v>
      </c>
      <c r="B1372" t="s">
        <v>1373</v>
      </c>
      <c r="C1372" t="s">
        <v>251</v>
      </c>
      <c r="D1372">
        <v>43</v>
      </c>
      <c r="E1372">
        <v>187.08</v>
      </c>
      <c r="F1372">
        <v>277.86</v>
      </c>
      <c r="G1372">
        <v>299.37</v>
      </c>
      <c r="H1372">
        <v>12872.91</v>
      </c>
      <c r="I1372">
        <v>8044.44</v>
      </c>
      <c r="J1372">
        <v>4828.47</v>
      </c>
      <c r="K1372">
        <v>0.37509999999999999</v>
      </c>
      <c r="L1372" t="str">
        <f>VLOOKUP(C:C,Products!A:B,2,)</f>
        <v>Product 37</v>
      </c>
      <c r="M1372" t="str">
        <f>VLOOKUP(C:C,Products!A:C,3,)</f>
        <v>Beverages</v>
      </c>
      <c r="N1372" t="str">
        <f>VLOOKUP(B:B,Orders!A:C,3,)</f>
        <v>WH-NRB-001</v>
      </c>
      <c r="O1372" s="10" t="str">
        <f>VLOOKUP(B:B,Orders!A:B,2,)</f>
        <v>CUST-000067</v>
      </c>
      <c r="P1372" s="10" t="str">
        <f>VLOOKUP(OrderDetails!O:O,Customers!A:B,2,)</f>
        <v>Customer 67</v>
      </c>
      <c r="Q1372" s="10" t="str">
        <f>VLOOKUP(O:O,Customers!A:C,3,)</f>
        <v>Mombasa</v>
      </c>
      <c r="R1372" s="10">
        <f>VLOOKUP(OrderDetails!C:C,Inventory!B:F,5,)</f>
        <v>64729.68</v>
      </c>
      <c r="S1372" s="10">
        <f>VLOOKUP(OrderDetails!B:B,Table8[[OrderID]:[DeliveryDays]],5,)</f>
        <v>3</v>
      </c>
    </row>
    <row r="1373" spans="1:19" x14ac:dyDescent="0.25">
      <c r="A1373" t="s">
        <v>3305</v>
      </c>
      <c r="B1373" t="s">
        <v>1056</v>
      </c>
      <c r="C1373" t="s">
        <v>335</v>
      </c>
      <c r="D1373">
        <v>26</v>
      </c>
      <c r="E1373">
        <v>211.31</v>
      </c>
      <c r="F1373">
        <v>329.75</v>
      </c>
      <c r="G1373">
        <v>360.32</v>
      </c>
      <c r="H1373">
        <v>9368.32</v>
      </c>
      <c r="I1373">
        <v>5494.06</v>
      </c>
      <c r="J1373">
        <v>3874.26</v>
      </c>
      <c r="K1373">
        <v>0.41349999999999998</v>
      </c>
      <c r="L1373" t="str">
        <f>VLOOKUP(C:C,Products!A:B,2,)</f>
        <v>Product 79</v>
      </c>
      <c r="M1373" t="str">
        <f>VLOOKUP(C:C,Products!A:C,3,)</f>
        <v>Snacks</v>
      </c>
      <c r="N1373" t="str">
        <f>VLOOKUP(B:B,Orders!A:C,3,)</f>
        <v>WH-KSM-003</v>
      </c>
      <c r="O1373" s="10" t="str">
        <f>VLOOKUP(B:B,Orders!A:B,2,)</f>
        <v>CUST-000032</v>
      </c>
      <c r="P1373" s="10" t="str">
        <f>VLOOKUP(OrderDetails!O:O,Customers!A:B,2,)</f>
        <v>Customer 32</v>
      </c>
      <c r="Q1373" s="10" t="str">
        <f>VLOOKUP(O:O,Customers!A:C,3,)</f>
        <v>Mombasa</v>
      </c>
      <c r="R1373" s="10">
        <f>VLOOKUP(OrderDetails!C:C,Inventory!B:F,5,)</f>
        <v>42684.62</v>
      </c>
      <c r="S1373" s="10">
        <f>VLOOKUP(OrderDetails!B:B,Table8[[OrderID]:[DeliveryDays]],5,)</f>
        <v>1</v>
      </c>
    </row>
    <row r="1374" spans="1:19" x14ac:dyDescent="0.25">
      <c r="A1374" t="s">
        <v>3306</v>
      </c>
      <c r="B1374" t="s">
        <v>1649</v>
      </c>
      <c r="C1374" t="s">
        <v>235</v>
      </c>
      <c r="D1374">
        <v>16</v>
      </c>
      <c r="E1374">
        <v>316.58999999999997</v>
      </c>
      <c r="F1374">
        <v>401.44</v>
      </c>
      <c r="G1374">
        <v>415.57</v>
      </c>
      <c r="H1374">
        <v>6649.12</v>
      </c>
      <c r="I1374">
        <v>5065.4399999999996</v>
      </c>
      <c r="J1374">
        <v>1583.68</v>
      </c>
      <c r="K1374">
        <v>0.2382</v>
      </c>
      <c r="L1374" t="str">
        <f>VLOOKUP(C:C,Products!A:B,2,)</f>
        <v>Product 29</v>
      </c>
      <c r="M1374" t="str">
        <f>VLOOKUP(C:C,Products!A:C,3,)</f>
        <v>Household</v>
      </c>
      <c r="N1374" t="str">
        <f>VLOOKUP(B:B,Orders!A:C,3,)</f>
        <v>WH-KSM-003</v>
      </c>
      <c r="O1374" s="10" t="str">
        <f>VLOOKUP(B:B,Orders!A:B,2,)</f>
        <v>CUST-000049</v>
      </c>
      <c r="P1374" s="10" t="str">
        <f>VLOOKUP(OrderDetails!O:O,Customers!A:B,2,)</f>
        <v>Customer 49</v>
      </c>
      <c r="Q1374" s="10" t="str">
        <f>VLOOKUP(O:O,Customers!A:C,3,)</f>
        <v>Nairobi</v>
      </c>
      <c r="R1374" s="10">
        <f>VLOOKUP(OrderDetails!C:C,Inventory!B:F,5,)</f>
        <v>98776.08</v>
      </c>
      <c r="S1374" s="10">
        <f>VLOOKUP(OrderDetails!B:B,Table8[[OrderID]:[DeliveryDays]],5,)</f>
        <v>6</v>
      </c>
    </row>
    <row r="1375" spans="1:19" x14ac:dyDescent="0.25">
      <c r="A1375" t="s">
        <v>3307</v>
      </c>
      <c r="B1375" t="s">
        <v>1144</v>
      </c>
      <c r="C1375" t="s">
        <v>405</v>
      </c>
      <c r="D1375">
        <v>10</v>
      </c>
      <c r="E1375">
        <v>413.65</v>
      </c>
      <c r="F1375">
        <v>588.37</v>
      </c>
      <c r="G1375">
        <v>573.54</v>
      </c>
      <c r="H1375">
        <v>5735.4</v>
      </c>
      <c r="I1375">
        <v>4136.5</v>
      </c>
      <c r="J1375">
        <v>1598.9</v>
      </c>
      <c r="K1375">
        <v>0.27879999999999999</v>
      </c>
      <c r="L1375" t="str">
        <f>VLOOKUP(C:C,Products!A:B,2,)</f>
        <v>Product 114</v>
      </c>
      <c r="M1375" t="str">
        <f>VLOOKUP(C:C,Products!A:C,3,)</f>
        <v>Dairy</v>
      </c>
      <c r="N1375" t="str">
        <f>VLOOKUP(B:B,Orders!A:C,3,)</f>
        <v>WH-NKR-004</v>
      </c>
      <c r="O1375" s="10" t="str">
        <f>VLOOKUP(B:B,Orders!A:B,2,)</f>
        <v>CUST-000017</v>
      </c>
      <c r="P1375" s="10" t="str">
        <f>VLOOKUP(OrderDetails!O:O,Customers!A:B,2,)</f>
        <v>Customer 17</v>
      </c>
      <c r="Q1375" s="10" t="str">
        <f>VLOOKUP(O:O,Customers!A:C,3,)</f>
        <v>Eldoret</v>
      </c>
      <c r="R1375" s="10">
        <f>VLOOKUP(OrderDetails!C:C,Inventory!B:F,5,)</f>
        <v>43846.9</v>
      </c>
      <c r="S1375" s="10">
        <f>VLOOKUP(OrderDetails!B:B,Table8[[OrderID]:[DeliveryDays]],5,)</f>
        <v>5</v>
      </c>
    </row>
    <row r="1376" spans="1:19" x14ac:dyDescent="0.25">
      <c r="A1376" t="s">
        <v>3308</v>
      </c>
      <c r="B1376" t="s">
        <v>1863</v>
      </c>
      <c r="C1376" t="s">
        <v>391</v>
      </c>
      <c r="D1376">
        <v>20</v>
      </c>
      <c r="E1376">
        <v>234.67</v>
      </c>
      <c r="F1376">
        <v>373.26</v>
      </c>
      <c r="G1376">
        <v>406.97</v>
      </c>
      <c r="H1376">
        <v>8139.4</v>
      </c>
      <c r="I1376">
        <v>4693.3999999999996</v>
      </c>
      <c r="J1376">
        <v>3446</v>
      </c>
      <c r="K1376">
        <v>0.4234</v>
      </c>
      <c r="L1376" t="str">
        <f>VLOOKUP(C:C,Products!A:B,2,)</f>
        <v>Product 107</v>
      </c>
      <c r="M1376" t="str">
        <f>VLOOKUP(C:C,Products!A:C,3,)</f>
        <v>Frozen</v>
      </c>
      <c r="N1376" t="str">
        <f>VLOOKUP(B:B,Orders!A:C,3,)</f>
        <v>WH-KSM-003</v>
      </c>
      <c r="O1376" s="10" t="str">
        <f>VLOOKUP(B:B,Orders!A:B,2,)</f>
        <v>CUST-000068</v>
      </c>
      <c r="P1376" s="10" t="str">
        <f>VLOOKUP(OrderDetails!O:O,Customers!A:B,2,)</f>
        <v>Customer 68</v>
      </c>
      <c r="Q1376" s="10" t="str">
        <f>VLOOKUP(O:O,Customers!A:C,3,)</f>
        <v>Kisumu</v>
      </c>
      <c r="R1376" s="10">
        <f>VLOOKUP(OrderDetails!C:C,Inventory!B:F,5,)</f>
        <v>91755.97</v>
      </c>
      <c r="S1376" s="10">
        <f>VLOOKUP(OrderDetails!B:B,Table8[[OrderID]:[DeliveryDays]],5,)</f>
        <v>5</v>
      </c>
    </row>
    <row r="1377" spans="1:19" x14ac:dyDescent="0.25">
      <c r="A1377" t="s">
        <v>3309</v>
      </c>
      <c r="B1377" t="s">
        <v>765</v>
      </c>
      <c r="C1377" t="s">
        <v>229</v>
      </c>
      <c r="D1377">
        <v>30</v>
      </c>
      <c r="E1377">
        <v>403.33</v>
      </c>
      <c r="F1377">
        <v>509.37</v>
      </c>
      <c r="G1377">
        <v>550.26</v>
      </c>
      <c r="H1377">
        <v>16507.8</v>
      </c>
      <c r="I1377">
        <v>12099.9</v>
      </c>
      <c r="J1377">
        <v>4407.8999999999996</v>
      </c>
      <c r="K1377">
        <v>0.26700000000000002</v>
      </c>
      <c r="L1377" t="str">
        <f>VLOOKUP(C:C,Products!A:B,2,)</f>
        <v>Product 26</v>
      </c>
      <c r="M1377" t="str">
        <f>VLOOKUP(C:C,Products!A:C,3,)</f>
        <v>Household</v>
      </c>
      <c r="N1377" t="str">
        <f>VLOOKUP(B:B,Orders!A:C,3,)</f>
        <v>WH-KSM-003</v>
      </c>
      <c r="O1377" s="10" t="str">
        <f>VLOOKUP(B:B,Orders!A:B,2,)</f>
        <v>CUST-000026</v>
      </c>
      <c r="P1377" s="10" t="str">
        <f>VLOOKUP(OrderDetails!O:O,Customers!A:B,2,)</f>
        <v>Customer 26</v>
      </c>
      <c r="Q1377" s="10" t="str">
        <f>VLOOKUP(O:O,Customers!A:C,3,)</f>
        <v>Mombasa</v>
      </c>
      <c r="R1377" s="10">
        <f>VLOOKUP(OrderDetails!C:C,Inventory!B:F,5,)</f>
        <v>179481.85</v>
      </c>
      <c r="S1377" s="10">
        <f>VLOOKUP(OrderDetails!B:B,Table8[[OrderID]:[DeliveryDays]],5,)</f>
        <v>3</v>
      </c>
    </row>
    <row r="1378" spans="1:19" x14ac:dyDescent="0.25">
      <c r="A1378" t="s">
        <v>3310</v>
      </c>
      <c r="B1378" t="s">
        <v>1085</v>
      </c>
      <c r="C1378" t="s">
        <v>393</v>
      </c>
      <c r="D1378">
        <v>9</v>
      </c>
      <c r="E1378">
        <v>390</v>
      </c>
      <c r="F1378">
        <v>541.16</v>
      </c>
      <c r="G1378">
        <v>584.27</v>
      </c>
      <c r="H1378">
        <v>5258.43</v>
      </c>
      <c r="I1378">
        <v>3510</v>
      </c>
      <c r="J1378">
        <v>1748.43</v>
      </c>
      <c r="K1378">
        <v>0.33250000000000002</v>
      </c>
      <c r="L1378" t="str">
        <f>VLOOKUP(C:C,Products!A:B,2,)</f>
        <v>Product 108</v>
      </c>
      <c r="M1378" t="str">
        <f>VLOOKUP(C:C,Products!A:C,3,)</f>
        <v>Household</v>
      </c>
      <c r="N1378" t="str">
        <f>VLOOKUP(B:B,Orders!A:C,3,)</f>
        <v>WH-MSA-002</v>
      </c>
      <c r="O1378" s="10" t="str">
        <f>VLOOKUP(B:B,Orders!A:B,2,)</f>
        <v>CUST-000023</v>
      </c>
      <c r="P1378" s="10" t="str">
        <f>VLOOKUP(OrderDetails!O:O,Customers!A:B,2,)</f>
        <v>Customer 23</v>
      </c>
      <c r="Q1378" s="10" t="str">
        <f>VLOOKUP(O:O,Customers!A:C,3,)</f>
        <v>Nairobi</v>
      </c>
      <c r="R1378" s="10">
        <f>VLOOKUP(OrderDetails!C:C,Inventory!B:F,5,)</f>
        <v>56160</v>
      </c>
      <c r="S1378" s="10">
        <f>VLOOKUP(OrderDetails!B:B,Table8[[OrderID]:[DeliveryDays]],5,)</f>
        <v>5</v>
      </c>
    </row>
    <row r="1379" spans="1:19" x14ac:dyDescent="0.25">
      <c r="A1379" t="s">
        <v>3311</v>
      </c>
      <c r="B1379" t="s">
        <v>1388</v>
      </c>
      <c r="C1379" t="s">
        <v>176</v>
      </c>
      <c r="D1379">
        <v>13</v>
      </c>
      <c r="E1379">
        <v>477.82</v>
      </c>
      <c r="F1379">
        <v>747.13</v>
      </c>
      <c r="G1379">
        <v>787.47</v>
      </c>
      <c r="H1379">
        <v>10237.11</v>
      </c>
      <c r="I1379">
        <v>6211.66</v>
      </c>
      <c r="J1379">
        <v>4025.45</v>
      </c>
      <c r="K1379">
        <v>0.39319999999999999</v>
      </c>
      <c r="L1379" t="str">
        <f>VLOOKUP(C:C,Products!A:B,2,)</f>
        <v>Product 2</v>
      </c>
      <c r="M1379" t="str">
        <f>VLOOKUP(C:C,Products!A:C,3,)</f>
        <v>Household</v>
      </c>
      <c r="N1379" t="str">
        <f>VLOOKUP(B:B,Orders!A:C,3,)</f>
        <v>WH-MSA-002</v>
      </c>
      <c r="O1379" s="10" t="str">
        <f>VLOOKUP(B:B,Orders!A:B,2,)</f>
        <v>CUST-000045</v>
      </c>
      <c r="P1379" s="10" t="str">
        <f>VLOOKUP(OrderDetails!O:O,Customers!A:B,2,)</f>
        <v>Customer 45</v>
      </c>
      <c r="Q1379" s="10" t="str">
        <f>VLOOKUP(O:O,Customers!A:C,3,)</f>
        <v>Mombasa</v>
      </c>
      <c r="R1379" s="10">
        <f>VLOOKUP(OrderDetails!C:C,Inventory!B:F,5,)</f>
        <v>45392.9</v>
      </c>
      <c r="S1379" s="10">
        <f>VLOOKUP(OrderDetails!B:B,Table8[[OrderID]:[DeliveryDays]],5,)</f>
        <v>1</v>
      </c>
    </row>
    <row r="1380" spans="1:19" x14ac:dyDescent="0.25">
      <c r="A1380" t="s">
        <v>3312</v>
      </c>
      <c r="B1380" t="s">
        <v>855</v>
      </c>
      <c r="C1380" t="s">
        <v>345</v>
      </c>
      <c r="D1380">
        <v>44</v>
      </c>
      <c r="E1380">
        <v>78.599999999999994</v>
      </c>
      <c r="F1380">
        <v>122.97</v>
      </c>
      <c r="G1380">
        <v>128.35</v>
      </c>
      <c r="H1380">
        <v>5647.4</v>
      </c>
      <c r="I1380">
        <v>3458.4</v>
      </c>
      <c r="J1380">
        <v>2189</v>
      </c>
      <c r="K1380">
        <v>0.3876</v>
      </c>
      <c r="L1380" t="str">
        <f>VLOOKUP(C:C,Products!A:B,2,)</f>
        <v>Product 84</v>
      </c>
      <c r="M1380" t="str">
        <f>VLOOKUP(C:C,Products!A:C,3,)</f>
        <v>Snacks</v>
      </c>
      <c r="N1380" t="str">
        <f>VLOOKUP(B:B,Orders!A:C,3,)</f>
        <v>WH-NKR-004</v>
      </c>
      <c r="O1380" s="10" t="str">
        <f>VLOOKUP(B:B,Orders!A:B,2,)</f>
        <v>CUST-000001</v>
      </c>
      <c r="P1380" s="10" t="str">
        <f>VLOOKUP(OrderDetails!O:O,Customers!A:B,2,)</f>
        <v>Customer 1</v>
      </c>
      <c r="Q1380" s="10" t="str">
        <f>VLOOKUP(O:O,Customers!A:C,3,)</f>
        <v>Eldoret</v>
      </c>
      <c r="R1380" s="10">
        <f>VLOOKUP(OrderDetails!C:C,Inventory!B:F,5,)</f>
        <v>7074</v>
      </c>
      <c r="S1380" s="10">
        <f>VLOOKUP(OrderDetails!B:B,Table8[[OrderID]:[DeliveryDays]],5,)</f>
        <v>6</v>
      </c>
    </row>
    <row r="1381" spans="1:19" x14ac:dyDescent="0.25">
      <c r="A1381" t="s">
        <v>3313</v>
      </c>
      <c r="B1381" t="s">
        <v>1325</v>
      </c>
      <c r="C1381" t="s">
        <v>206</v>
      </c>
      <c r="D1381">
        <v>18</v>
      </c>
      <c r="E1381">
        <v>131.82</v>
      </c>
      <c r="F1381">
        <v>208.28</v>
      </c>
      <c r="G1381">
        <v>198.33</v>
      </c>
      <c r="H1381">
        <v>3569.94</v>
      </c>
      <c r="I1381">
        <v>2372.7600000000002</v>
      </c>
      <c r="J1381">
        <v>1197.18</v>
      </c>
      <c r="K1381">
        <v>0.33539999999999998</v>
      </c>
      <c r="L1381" t="str">
        <f>VLOOKUP(C:C,Products!A:B,2,)</f>
        <v>Product 15</v>
      </c>
      <c r="M1381" t="str">
        <f>VLOOKUP(C:C,Products!A:C,3,)</f>
        <v>Produce</v>
      </c>
      <c r="N1381" t="str">
        <f>VLOOKUP(B:B,Orders!A:C,3,)</f>
        <v>WH-KSM-003</v>
      </c>
      <c r="O1381" s="10" t="str">
        <f>VLOOKUP(B:B,Orders!A:B,2,)</f>
        <v>CUST-000049</v>
      </c>
      <c r="P1381" s="10" t="str">
        <f>VLOOKUP(OrderDetails!O:O,Customers!A:B,2,)</f>
        <v>Customer 49</v>
      </c>
      <c r="Q1381" s="10" t="str">
        <f>VLOOKUP(O:O,Customers!A:C,3,)</f>
        <v>Nairobi</v>
      </c>
      <c r="R1381" s="10">
        <f>VLOOKUP(OrderDetails!C:C,Inventory!B:F,5,)</f>
        <v>12654.72</v>
      </c>
      <c r="S1381" s="10">
        <f>VLOOKUP(OrderDetails!B:B,Table8[[OrderID]:[DeliveryDays]],5,)</f>
        <v>5</v>
      </c>
    </row>
    <row r="1382" spans="1:19" x14ac:dyDescent="0.25">
      <c r="A1382" t="s">
        <v>3314</v>
      </c>
      <c r="B1382" t="s">
        <v>565</v>
      </c>
      <c r="C1382" t="s">
        <v>409</v>
      </c>
      <c r="D1382">
        <v>48</v>
      </c>
      <c r="E1382">
        <v>442.16</v>
      </c>
      <c r="F1382">
        <v>664.5</v>
      </c>
      <c r="G1382">
        <v>705.84</v>
      </c>
      <c r="H1382">
        <v>33880.32</v>
      </c>
      <c r="I1382">
        <v>21223.68</v>
      </c>
      <c r="J1382">
        <v>12656.64</v>
      </c>
      <c r="K1382">
        <v>0.37359999999999999</v>
      </c>
      <c r="L1382" t="str">
        <f>VLOOKUP(C:C,Products!A:B,2,)</f>
        <v>Product 116</v>
      </c>
      <c r="M1382" t="str">
        <f>VLOOKUP(C:C,Products!A:C,3,)</f>
        <v>Dairy</v>
      </c>
      <c r="N1382" t="str">
        <f>VLOOKUP(B:B,Orders!A:C,3,)</f>
        <v>WH-KSM-003</v>
      </c>
      <c r="O1382" s="10" t="str">
        <f>VLOOKUP(B:B,Orders!A:B,2,)</f>
        <v>CUST-000028</v>
      </c>
      <c r="P1382" s="10" t="str">
        <f>VLOOKUP(OrderDetails!O:O,Customers!A:B,2,)</f>
        <v>Customer 28</v>
      </c>
      <c r="Q1382" s="10" t="str">
        <f>VLOOKUP(O:O,Customers!A:C,3,)</f>
        <v>Nakuru</v>
      </c>
      <c r="R1382" s="10">
        <f>VLOOKUP(OrderDetails!C:C,Inventory!B:F,5,)</f>
        <v>207373.04</v>
      </c>
      <c r="S1382" s="10">
        <f>VLOOKUP(OrderDetails!B:B,Table8[[OrderID]:[DeliveryDays]],5,)</f>
        <v>1</v>
      </c>
    </row>
    <row r="1383" spans="1:19" x14ac:dyDescent="0.25">
      <c r="A1383" t="s">
        <v>3315</v>
      </c>
      <c r="B1383" t="s">
        <v>1368</v>
      </c>
      <c r="C1383" t="s">
        <v>182</v>
      </c>
      <c r="D1383">
        <v>46</v>
      </c>
      <c r="E1383">
        <v>319.39999999999998</v>
      </c>
      <c r="F1383">
        <v>411.55</v>
      </c>
      <c r="G1383">
        <v>396.62</v>
      </c>
      <c r="H1383">
        <v>18244.52</v>
      </c>
      <c r="I1383">
        <v>14692.4</v>
      </c>
      <c r="J1383">
        <v>3552.12</v>
      </c>
      <c r="K1383">
        <v>0.19470000000000001</v>
      </c>
      <c r="L1383" t="str">
        <f>VLOOKUP(C:C,Products!A:B,2,)</f>
        <v>Product 4</v>
      </c>
      <c r="M1383" t="str">
        <f>VLOOKUP(C:C,Products!A:C,3,)</f>
        <v>Household</v>
      </c>
      <c r="N1383" t="str">
        <f>VLOOKUP(B:B,Orders!A:C,3,)</f>
        <v>WH-MSA-002</v>
      </c>
      <c r="O1383" s="10" t="str">
        <f>VLOOKUP(B:B,Orders!A:B,2,)</f>
        <v>CUST-000077</v>
      </c>
      <c r="P1383" s="10" t="str">
        <f>VLOOKUP(OrderDetails!O:O,Customers!A:B,2,)</f>
        <v>Customer 77</v>
      </c>
      <c r="Q1383" s="10" t="str">
        <f>VLOOKUP(O:O,Customers!A:C,3,)</f>
        <v>Nairobi</v>
      </c>
      <c r="R1383" s="10">
        <f>VLOOKUP(OrderDetails!C:C,Inventory!B:F,5,)</f>
        <v>31301.200000000001</v>
      </c>
      <c r="S1383" s="10">
        <f>VLOOKUP(OrderDetails!B:B,Table8[[OrderID]:[DeliveryDays]],5,)</f>
        <v>5</v>
      </c>
    </row>
    <row r="1384" spans="1:19" x14ac:dyDescent="0.25">
      <c r="A1384" t="s">
        <v>3316</v>
      </c>
      <c r="B1384" t="s">
        <v>968</v>
      </c>
      <c r="C1384" t="s">
        <v>349</v>
      </c>
      <c r="D1384">
        <v>34</v>
      </c>
      <c r="E1384">
        <v>196.33</v>
      </c>
      <c r="F1384">
        <v>246.04</v>
      </c>
      <c r="G1384">
        <v>243.32</v>
      </c>
      <c r="H1384">
        <v>8272.8799999999992</v>
      </c>
      <c r="I1384">
        <v>6675.22</v>
      </c>
      <c r="J1384">
        <v>1597.66</v>
      </c>
      <c r="K1384">
        <v>0.19309999999999999</v>
      </c>
      <c r="L1384" t="str">
        <f>VLOOKUP(C:C,Products!A:B,2,)</f>
        <v>Product 86</v>
      </c>
      <c r="M1384" t="str">
        <f>VLOOKUP(C:C,Products!A:C,3,)</f>
        <v>Frozen</v>
      </c>
      <c r="N1384" t="str">
        <f>VLOOKUP(B:B,Orders!A:C,3,)</f>
        <v>WH-KSM-003</v>
      </c>
      <c r="O1384" s="10" t="str">
        <f>VLOOKUP(B:B,Orders!A:B,2,)</f>
        <v>CUST-000001</v>
      </c>
      <c r="P1384" s="10" t="str">
        <f>VLOOKUP(OrderDetails!O:O,Customers!A:B,2,)</f>
        <v>Customer 1</v>
      </c>
      <c r="Q1384" s="10" t="str">
        <f>VLOOKUP(O:O,Customers!A:C,3,)</f>
        <v>Eldoret</v>
      </c>
      <c r="R1384" s="10">
        <f>VLOOKUP(OrderDetails!C:C,Inventory!B:F,5,)</f>
        <v>55561.39</v>
      </c>
      <c r="S1384" s="10">
        <f>VLOOKUP(OrderDetails!B:B,Table8[[OrderID]:[DeliveryDays]],5,)</f>
        <v>4</v>
      </c>
    </row>
    <row r="1385" spans="1:19" x14ac:dyDescent="0.25">
      <c r="A1385" t="s">
        <v>3317</v>
      </c>
      <c r="B1385" t="s">
        <v>483</v>
      </c>
      <c r="C1385" t="s">
        <v>277</v>
      </c>
      <c r="D1385">
        <v>30</v>
      </c>
      <c r="E1385">
        <v>133.18</v>
      </c>
      <c r="F1385">
        <v>194.02</v>
      </c>
      <c r="G1385">
        <v>200.37</v>
      </c>
      <c r="H1385">
        <v>6011.1</v>
      </c>
      <c r="I1385">
        <v>3995.4</v>
      </c>
      <c r="J1385">
        <v>2015.7</v>
      </c>
      <c r="K1385">
        <v>0.33529999999999999</v>
      </c>
      <c r="L1385" t="str">
        <f>VLOOKUP(C:C,Products!A:B,2,)</f>
        <v>Product 50</v>
      </c>
      <c r="M1385" t="str">
        <f>VLOOKUP(C:C,Products!A:C,3,)</f>
        <v>Dairy</v>
      </c>
      <c r="N1385" t="str">
        <f>VLOOKUP(B:B,Orders!A:C,3,)</f>
        <v>WH-MSA-002</v>
      </c>
      <c r="O1385" s="10" t="str">
        <f>VLOOKUP(B:B,Orders!A:B,2,)</f>
        <v>CUST-000074</v>
      </c>
      <c r="P1385" s="10" t="str">
        <f>VLOOKUP(OrderDetails!O:O,Customers!A:B,2,)</f>
        <v>Customer 74</v>
      </c>
      <c r="Q1385" s="10" t="str">
        <f>VLOOKUP(O:O,Customers!A:C,3,)</f>
        <v>Mombasa</v>
      </c>
      <c r="R1385" s="10">
        <f>VLOOKUP(OrderDetails!C:C,Inventory!B:F,5,)</f>
        <v>29033.24</v>
      </c>
      <c r="S1385" s="10">
        <f>VLOOKUP(OrderDetails!B:B,Table8[[OrderID]:[DeliveryDays]],5,)</f>
        <v>2</v>
      </c>
    </row>
    <row r="1386" spans="1:19" x14ac:dyDescent="0.25">
      <c r="A1386" t="s">
        <v>3318</v>
      </c>
      <c r="B1386" t="s">
        <v>1682</v>
      </c>
      <c r="C1386" t="s">
        <v>253</v>
      </c>
      <c r="D1386">
        <v>49</v>
      </c>
      <c r="E1386">
        <v>93.95</v>
      </c>
      <c r="F1386">
        <v>142.47999999999999</v>
      </c>
      <c r="G1386">
        <v>145.01</v>
      </c>
      <c r="H1386">
        <v>7105.49</v>
      </c>
      <c r="I1386">
        <v>4603.55</v>
      </c>
      <c r="J1386">
        <v>2501.94</v>
      </c>
      <c r="K1386">
        <v>0.35210000000000002</v>
      </c>
      <c r="L1386" t="str">
        <f>VLOOKUP(C:C,Products!A:B,2,)</f>
        <v>Product 38</v>
      </c>
      <c r="M1386" t="str">
        <f>VLOOKUP(C:C,Products!A:C,3,)</f>
        <v>Beverages</v>
      </c>
      <c r="N1386" t="str">
        <f>VLOOKUP(B:B,Orders!A:C,3,)</f>
        <v>WH-KSM-003</v>
      </c>
      <c r="O1386" s="10" t="str">
        <f>VLOOKUP(B:B,Orders!A:B,2,)</f>
        <v>CUST-000017</v>
      </c>
      <c r="P1386" s="10" t="str">
        <f>VLOOKUP(OrderDetails!O:O,Customers!A:B,2,)</f>
        <v>Customer 17</v>
      </c>
      <c r="Q1386" s="10" t="str">
        <f>VLOOKUP(O:O,Customers!A:C,3,)</f>
        <v>Eldoret</v>
      </c>
      <c r="R1386" s="10">
        <f>VLOOKUP(OrderDetails!C:C,Inventory!B:F,5,)</f>
        <v>12965.1</v>
      </c>
      <c r="S1386" s="10">
        <f>VLOOKUP(OrderDetails!B:B,Table8[[OrderID]:[DeliveryDays]],5,)</f>
        <v>5</v>
      </c>
    </row>
    <row r="1387" spans="1:19" x14ac:dyDescent="0.25">
      <c r="A1387" t="s">
        <v>3319</v>
      </c>
      <c r="B1387" t="s">
        <v>1084</v>
      </c>
      <c r="C1387" t="s">
        <v>222</v>
      </c>
      <c r="D1387">
        <v>33</v>
      </c>
      <c r="E1387">
        <v>181.47</v>
      </c>
      <c r="F1387">
        <v>258.42</v>
      </c>
      <c r="G1387">
        <v>246.11</v>
      </c>
      <c r="H1387">
        <v>8121.63</v>
      </c>
      <c r="I1387">
        <v>5988.51</v>
      </c>
      <c r="J1387">
        <v>2133.12</v>
      </c>
      <c r="K1387">
        <v>0.2626</v>
      </c>
      <c r="L1387" t="str">
        <f>VLOOKUP(C:C,Products!A:B,2,)</f>
        <v>Product 23</v>
      </c>
      <c r="M1387" t="str">
        <f>VLOOKUP(C:C,Products!A:C,3,)</f>
        <v>Dairy</v>
      </c>
      <c r="N1387" t="str">
        <f>VLOOKUP(B:B,Orders!A:C,3,)</f>
        <v>WH-NKR-004</v>
      </c>
      <c r="O1387" s="10" t="str">
        <f>VLOOKUP(B:B,Orders!A:B,2,)</f>
        <v>CUST-000033</v>
      </c>
      <c r="P1387" s="10" t="str">
        <f>VLOOKUP(OrderDetails!O:O,Customers!A:B,2,)</f>
        <v>Customer 33</v>
      </c>
      <c r="Q1387" s="10" t="str">
        <f>VLOOKUP(O:O,Customers!A:C,3,)</f>
        <v>Kisumu</v>
      </c>
      <c r="R1387" s="10">
        <f>VLOOKUP(OrderDetails!C:C,Inventory!B:F,5,)</f>
        <v>43552.800000000003</v>
      </c>
      <c r="S1387" s="10">
        <f>VLOOKUP(OrderDetails!B:B,Table8[[OrderID]:[DeliveryDays]],5,)</f>
        <v>6</v>
      </c>
    </row>
    <row r="1388" spans="1:19" x14ac:dyDescent="0.25">
      <c r="A1388" t="s">
        <v>3320</v>
      </c>
      <c r="B1388" t="s">
        <v>861</v>
      </c>
      <c r="C1388" t="s">
        <v>295</v>
      </c>
      <c r="D1388">
        <v>23</v>
      </c>
      <c r="E1388">
        <v>70.349999999999994</v>
      </c>
      <c r="F1388">
        <v>111</v>
      </c>
      <c r="G1388">
        <v>119.17</v>
      </c>
      <c r="H1388">
        <v>2740.91</v>
      </c>
      <c r="I1388">
        <v>1618.05</v>
      </c>
      <c r="J1388">
        <v>1122.8599999999999</v>
      </c>
      <c r="K1388">
        <v>0.40970000000000001</v>
      </c>
      <c r="L1388" t="str">
        <f>VLOOKUP(C:C,Products!A:B,2,)</f>
        <v>Product 59</v>
      </c>
      <c r="M1388" t="str">
        <f>VLOOKUP(C:C,Products!A:C,3,)</f>
        <v>Produce</v>
      </c>
      <c r="N1388" t="str">
        <f>VLOOKUP(B:B,Orders!A:C,3,)</f>
        <v>WH-KSM-003</v>
      </c>
      <c r="O1388" s="10" t="str">
        <f>VLOOKUP(B:B,Orders!A:B,2,)</f>
        <v>CUST-000072</v>
      </c>
      <c r="P1388" s="10" t="str">
        <f>VLOOKUP(OrderDetails!O:O,Customers!A:B,2,)</f>
        <v>Customer 72</v>
      </c>
      <c r="Q1388" s="10" t="str">
        <f>VLOOKUP(O:O,Customers!A:C,3,)</f>
        <v>Mombasa</v>
      </c>
      <c r="R1388" s="10">
        <f>VLOOKUP(OrderDetails!C:C,Inventory!B:F,5,)</f>
        <v>22441.65</v>
      </c>
      <c r="S1388" s="10">
        <f>VLOOKUP(OrderDetails!B:B,Table8[[OrderID]:[DeliveryDays]],5,)</f>
        <v>4</v>
      </c>
    </row>
    <row r="1389" spans="1:19" x14ac:dyDescent="0.25">
      <c r="A1389" t="s">
        <v>3321</v>
      </c>
      <c r="B1389" t="s">
        <v>810</v>
      </c>
      <c r="C1389" t="s">
        <v>357</v>
      </c>
      <c r="D1389">
        <v>12</v>
      </c>
      <c r="E1389">
        <v>262.5</v>
      </c>
      <c r="F1389">
        <v>342.9</v>
      </c>
      <c r="G1389">
        <v>370.96</v>
      </c>
      <c r="H1389">
        <v>4451.5200000000004</v>
      </c>
      <c r="I1389">
        <v>3150</v>
      </c>
      <c r="J1389">
        <v>1301.52</v>
      </c>
      <c r="K1389">
        <v>0.29239999999999999</v>
      </c>
      <c r="L1389" t="str">
        <f>VLOOKUP(C:C,Products!A:B,2,)</f>
        <v>Product 90</v>
      </c>
      <c r="M1389" t="str">
        <f>VLOOKUP(C:C,Products!A:C,3,)</f>
        <v>Snacks</v>
      </c>
      <c r="N1389" t="str">
        <f>VLOOKUP(B:B,Orders!A:C,3,)</f>
        <v>WH-KSM-003</v>
      </c>
      <c r="O1389" s="10" t="str">
        <f>VLOOKUP(B:B,Orders!A:B,2,)</f>
        <v>CUST-000019</v>
      </c>
      <c r="P1389" s="10" t="str">
        <f>VLOOKUP(OrderDetails!O:O,Customers!A:B,2,)</f>
        <v>Customer 19</v>
      </c>
      <c r="Q1389" s="10" t="str">
        <f>VLOOKUP(O:O,Customers!A:C,3,)</f>
        <v>Mombasa</v>
      </c>
      <c r="R1389" s="10">
        <f>VLOOKUP(OrderDetails!C:C,Inventory!B:F,5,)</f>
        <v>44362.5</v>
      </c>
      <c r="S1389" s="10">
        <f>VLOOKUP(OrderDetails!B:B,Table8[[OrderID]:[DeliveryDays]],5,)</f>
        <v>4</v>
      </c>
    </row>
    <row r="1390" spans="1:19" x14ac:dyDescent="0.25">
      <c r="A1390" t="s">
        <v>3322</v>
      </c>
      <c r="B1390" t="s">
        <v>986</v>
      </c>
      <c r="C1390" t="s">
        <v>407</v>
      </c>
      <c r="D1390">
        <v>27</v>
      </c>
      <c r="E1390">
        <v>335.03</v>
      </c>
      <c r="F1390">
        <v>441.68</v>
      </c>
      <c r="G1390">
        <v>464.77</v>
      </c>
      <c r="H1390">
        <v>12548.79</v>
      </c>
      <c r="I1390">
        <v>9045.81</v>
      </c>
      <c r="J1390">
        <v>3502.98</v>
      </c>
      <c r="K1390">
        <v>0.27910000000000001</v>
      </c>
      <c r="L1390" t="str">
        <f>VLOOKUP(C:C,Products!A:B,2,)</f>
        <v>Product 115</v>
      </c>
      <c r="M1390" t="str">
        <f>VLOOKUP(C:C,Products!A:C,3,)</f>
        <v>Beverages</v>
      </c>
      <c r="N1390" t="str">
        <f>VLOOKUP(B:B,Orders!A:C,3,)</f>
        <v>WH-NRB-001</v>
      </c>
      <c r="O1390" s="10" t="str">
        <f>VLOOKUP(B:B,Orders!A:B,2,)</f>
        <v>CUST-000052</v>
      </c>
      <c r="P1390" s="10" t="str">
        <f>VLOOKUP(OrderDetails!O:O,Customers!A:B,2,)</f>
        <v>Customer 52</v>
      </c>
      <c r="Q1390" s="10" t="str">
        <f>VLOOKUP(O:O,Customers!A:C,3,)</f>
        <v>Kisumu</v>
      </c>
      <c r="R1390" s="10">
        <f>VLOOKUP(OrderDetails!C:C,Inventory!B:F,5,)</f>
        <v>147748.23000000001</v>
      </c>
      <c r="S1390" s="10">
        <f>VLOOKUP(OrderDetails!B:B,Table8[[OrderID]:[DeliveryDays]],5,)</f>
        <v>3</v>
      </c>
    </row>
    <row r="1391" spans="1:19" x14ac:dyDescent="0.25">
      <c r="A1391" t="s">
        <v>3323</v>
      </c>
      <c r="B1391" t="s">
        <v>620</v>
      </c>
      <c r="C1391" t="s">
        <v>327</v>
      </c>
      <c r="D1391">
        <v>46</v>
      </c>
      <c r="E1391">
        <v>368.09</v>
      </c>
      <c r="F1391">
        <v>503.79</v>
      </c>
      <c r="G1391">
        <v>519.49</v>
      </c>
      <c r="H1391">
        <v>23896.54</v>
      </c>
      <c r="I1391">
        <v>16932.14</v>
      </c>
      <c r="J1391">
        <v>6964.4</v>
      </c>
      <c r="K1391">
        <v>0.29139999999999999</v>
      </c>
      <c r="L1391" t="str">
        <f>VLOOKUP(C:C,Products!A:B,2,)</f>
        <v>Product 75</v>
      </c>
      <c r="M1391" t="str">
        <f>VLOOKUP(C:C,Products!A:C,3,)</f>
        <v>Dairy</v>
      </c>
      <c r="N1391" t="str">
        <f>VLOOKUP(B:B,Orders!A:C,3,)</f>
        <v>WH-KSM-003</v>
      </c>
      <c r="O1391" s="10" t="str">
        <f>VLOOKUP(B:B,Orders!A:B,2,)</f>
        <v>CUST-000078</v>
      </c>
      <c r="P1391" s="10" t="str">
        <f>VLOOKUP(OrderDetails!O:O,Customers!A:B,2,)</f>
        <v>Customer 78</v>
      </c>
      <c r="Q1391" s="10" t="str">
        <f>VLOOKUP(O:O,Customers!A:C,3,)</f>
        <v>Nakuru</v>
      </c>
      <c r="R1391" s="10">
        <f>VLOOKUP(OrderDetails!C:C,Inventory!B:F,5,)</f>
        <v>39753.72</v>
      </c>
      <c r="S1391" s="10">
        <f>VLOOKUP(OrderDetails!B:B,Table8[[OrderID]:[DeliveryDays]],5,)</f>
        <v>3</v>
      </c>
    </row>
    <row r="1392" spans="1:19" x14ac:dyDescent="0.25">
      <c r="A1392" t="s">
        <v>3324</v>
      </c>
      <c r="B1392" t="s">
        <v>960</v>
      </c>
      <c r="C1392" t="s">
        <v>233</v>
      </c>
      <c r="D1392">
        <v>39</v>
      </c>
      <c r="E1392">
        <v>281.41000000000003</v>
      </c>
      <c r="F1392">
        <v>401.27</v>
      </c>
      <c r="G1392">
        <v>439.03</v>
      </c>
      <c r="H1392">
        <v>17122.169999999998</v>
      </c>
      <c r="I1392">
        <v>10974.99</v>
      </c>
      <c r="J1392">
        <v>6147.18</v>
      </c>
      <c r="K1392">
        <v>0.35899999999999999</v>
      </c>
      <c r="L1392" t="str">
        <f>VLOOKUP(C:C,Products!A:B,2,)</f>
        <v>Product 28</v>
      </c>
      <c r="M1392" t="str">
        <f>VLOOKUP(C:C,Products!A:C,3,)</f>
        <v>Produce</v>
      </c>
      <c r="N1392" t="str">
        <f>VLOOKUP(B:B,Orders!A:C,3,)</f>
        <v>WH-KSM-003</v>
      </c>
      <c r="O1392" s="10" t="str">
        <f>VLOOKUP(B:B,Orders!A:B,2,)</f>
        <v>CUST-000009</v>
      </c>
      <c r="P1392" s="10" t="str">
        <f>VLOOKUP(OrderDetails!O:O,Customers!A:B,2,)</f>
        <v>Customer 9</v>
      </c>
      <c r="Q1392" s="10" t="str">
        <f>VLOOKUP(O:O,Customers!A:C,3,)</f>
        <v>Kisumu</v>
      </c>
      <c r="R1392" s="10">
        <f>VLOOKUP(OrderDetails!C:C,Inventory!B:F,5,)</f>
        <v>26171.13</v>
      </c>
      <c r="S1392" s="10">
        <f>VLOOKUP(OrderDetails!B:B,Table8[[OrderID]:[DeliveryDays]],5,)</f>
        <v>4</v>
      </c>
    </row>
    <row r="1393" spans="1:19" x14ac:dyDescent="0.25">
      <c r="A1393" t="s">
        <v>3325</v>
      </c>
      <c r="B1393" t="s">
        <v>944</v>
      </c>
      <c r="C1393" t="s">
        <v>417</v>
      </c>
      <c r="D1393">
        <v>35</v>
      </c>
      <c r="E1393">
        <v>292.7</v>
      </c>
      <c r="F1393">
        <v>384.02</v>
      </c>
      <c r="G1393">
        <v>371.73</v>
      </c>
      <c r="H1393">
        <v>13010.55</v>
      </c>
      <c r="I1393">
        <v>10244.5</v>
      </c>
      <c r="J1393">
        <v>2766.05</v>
      </c>
      <c r="K1393">
        <v>0.21260000000000001</v>
      </c>
      <c r="L1393" t="str">
        <f>VLOOKUP(C:C,Products!A:B,2,)</f>
        <v>Product 120</v>
      </c>
      <c r="M1393" t="str">
        <f>VLOOKUP(C:C,Products!A:C,3,)</f>
        <v>Frozen</v>
      </c>
      <c r="N1393" t="str">
        <f>VLOOKUP(B:B,Orders!A:C,3,)</f>
        <v>WH-MSA-002</v>
      </c>
      <c r="O1393" s="10" t="str">
        <f>VLOOKUP(B:B,Orders!A:B,2,)</f>
        <v>CUST-000006</v>
      </c>
      <c r="P1393" s="10" t="str">
        <f>VLOOKUP(OrderDetails!O:O,Customers!A:B,2,)</f>
        <v>Customer 6</v>
      </c>
      <c r="Q1393" s="10" t="str">
        <f>VLOOKUP(O:O,Customers!A:C,3,)</f>
        <v>Kisumu</v>
      </c>
      <c r="R1393" s="10">
        <f>VLOOKUP(OrderDetails!C:C,Inventory!B:F,5,)</f>
        <v>76980.100000000006</v>
      </c>
      <c r="S1393" s="10">
        <f>VLOOKUP(OrderDetails!B:B,Table8[[OrderID]:[DeliveryDays]],5,)</f>
        <v>2</v>
      </c>
    </row>
    <row r="1394" spans="1:19" x14ac:dyDescent="0.25">
      <c r="A1394" t="s">
        <v>3326</v>
      </c>
      <c r="B1394" t="s">
        <v>1142</v>
      </c>
      <c r="C1394" t="s">
        <v>309</v>
      </c>
      <c r="D1394">
        <v>39</v>
      </c>
      <c r="E1394">
        <v>294.20999999999998</v>
      </c>
      <c r="F1394">
        <v>435.72</v>
      </c>
      <c r="G1394">
        <v>462.16</v>
      </c>
      <c r="H1394">
        <v>18024.240000000002</v>
      </c>
      <c r="I1394">
        <v>11474.19</v>
      </c>
      <c r="J1394">
        <v>6550.05</v>
      </c>
      <c r="K1394">
        <v>0.3634</v>
      </c>
      <c r="L1394" t="str">
        <f>VLOOKUP(C:C,Products!A:B,2,)</f>
        <v>Product 66</v>
      </c>
      <c r="M1394" t="str">
        <f>VLOOKUP(C:C,Products!A:C,3,)</f>
        <v>Dairy</v>
      </c>
      <c r="N1394" t="str">
        <f>VLOOKUP(B:B,Orders!A:C,3,)</f>
        <v>WH-NRB-001</v>
      </c>
      <c r="O1394" s="10" t="str">
        <f>VLOOKUP(B:B,Orders!A:B,2,)</f>
        <v>CUST-000010</v>
      </c>
      <c r="P1394" s="10" t="str">
        <f>VLOOKUP(OrderDetails!O:O,Customers!A:B,2,)</f>
        <v>Customer 10</v>
      </c>
      <c r="Q1394" s="10" t="str">
        <f>VLOOKUP(O:O,Customers!A:C,3,)</f>
        <v>Eldoret</v>
      </c>
      <c r="R1394" s="10">
        <f>VLOOKUP(OrderDetails!C:C,Inventory!B:F,5,)</f>
        <v>118860.84</v>
      </c>
      <c r="S1394" s="10">
        <f>VLOOKUP(OrderDetails!B:B,Table8[[OrderID]:[DeliveryDays]],5,)</f>
        <v>6</v>
      </c>
    </row>
    <row r="1395" spans="1:19" x14ac:dyDescent="0.25">
      <c r="A1395" t="s">
        <v>3327</v>
      </c>
      <c r="B1395" t="s">
        <v>1177</v>
      </c>
      <c r="C1395" t="s">
        <v>191</v>
      </c>
      <c r="D1395">
        <v>36</v>
      </c>
      <c r="E1395">
        <v>439.78</v>
      </c>
      <c r="F1395">
        <v>682.21</v>
      </c>
      <c r="G1395">
        <v>661.23</v>
      </c>
      <c r="H1395">
        <v>23804.28</v>
      </c>
      <c r="I1395">
        <v>15832.08</v>
      </c>
      <c r="J1395">
        <v>7972.2</v>
      </c>
      <c r="K1395">
        <v>0.33489999999999998</v>
      </c>
      <c r="L1395" t="str">
        <f>VLOOKUP(C:C,Products!A:B,2,)</f>
        <v>Product 8</v>
      </c>
      <c r="M1395" t="str">
        <f>VLOOKUP(C:C,Products!A:C,3,)</f>
        <v>Snacks</v>
      </c>
      <c r="N1395" t="str">
        <f>VLOOKUP(B:B,Orders!A:C,3,)</f>
        <v>WH-NKR-004</v>
      </c>
      <c r="O1395" s="10" t="str">
        <f>VLOOKUP(B:B,Orders!A:B,2,)</f>
        <v>CUST-000073</v>
      </c>
      <c r="P1395" s="10" t="str">
        <f>VLOOKUP(OrderDetails!O:O,Customers!A:B,2,)</f>
        <v>Customer 73</v>
      </c>
      <c r="Q1395" s="10" t="str">
        <f>VLOOKUP(O:O,Customers!A:C,3,)</f>
        <v>Mombasa</v>
      </c>
      <c r="R1395" s="10">
        <f>VLOOKUP(OrderDetails!C:C,Inventory!B:F,5,)</f>
        <v>94552.7</v>
      </c>
      <c r="S1395" s="10">
        <f>VLOOKUP(OrderDetails!B:B,Table8[[OrderID]:[DeliveryDays]],5,)</f>
        <v>1</v>
      </c>
    </row>
    <row r="1396" spans="1:19" x14ac:dyDescent="0.25">
      <c r="A1396" t="s">
        <v>3328</v>
      </c>
      <c r="B1396" t="s">
        <v>611</v>
      </c>
      <c r="C1396" t="s">
        <v>235</v>
      </c>
      <c r="D1396">
        <v>9</v>
      </c>
      <c r="E1396">
        <v>316.58999999999997</v>
      </c>
      <c r="F1396">
        <v>401.44</v>
      </c>
      <c r="G1396">
        <v>404.36</v>
      </c>
      <c r="H1396">
        <v>3639.24</v>
      </c>
      <c r="I1396">
        <v>2849.31</v>
      </c>
      <c r="J1396">
        <v>789.93</v>
      </c>
      <c r="K1396">
        <v>0.21709999999999999</v>
      </c>
      <c r="L1396" t="str">
        <f>VLOOKUP(C:C,Products!A:B,2,)</f>
        <v>Product 29</v>
      </c>
      <c r="M1396" t="str">
        <f>VLOOKUP(C:C,Products!A:C,3,)</f>
        <v>Household</v>
      </c>
      <c r="N1396" t="str">
        <f>VLOOKUP(B:B,Orders!A:C,3,)</f>
        <v>WH-MSA-002</v>
      </c>
      <c r="O1396" s="10" t="str">
        <f>VLOOKUP(B:B,Orders!A:B,2,)</f>
        <v>CUST-000005</v>
      </c>
      <c r="P1396" s="10" t="str">
        <f>VLOOKUP(OrderDetails!O:O,Customers!A:B,2,)</f>
        <v>Customer 5</v>
      </c>
      <c r="Q1396" s="10" t="str">
        <f>VLOOKUP(O:O,Customers!A:C,3,)</f>
        <v>Eldoret</v>
      </c>
      <c r="R1396" s="10">
        <f>VLOOKUP(OrderDetails!C:C,Inventory!B:F,5,)</f>
        <v>98776.08</v>
      </c>
      <c r="S1396" s="10">
        <f>VLOOKUP(OrderDetails!B:B,Table8[[OrderID]:[DeliveryDays]],5,)</f>
        <v>4</v>
      </c>
    </row>
    <row r="1397" spans="1:19" x14ac:dyDescent="0.25">
      <c r="A1397" t="s">
        <v>3329</v>
      </c>
      <c r="B1397" t="s">
        <v>718</v>
      </c>
      <c r="C1397" t="s">
        <v>198</v>
      </c>
      <c r="D1397">
        <v>20</v>
      </c>
      <c r="E1397">
        <v>59.26</v>
      </c>
      <c r="F1397">
        <v>82.73</v>
      </c>
      <c r="G1397">
        <v>85.86</v>
      </c>
      <c r="H1397">
        <v>1717.2</v>
      </c>
      <c r="I1397">
        <v>1185.2</v>
      </c>
      <c r="J1397">
        <v>532</v>
      </c>
      <c r="K1397">
        <v>0.30980000000000002</v>
      </c>
      <c r="L1397" t="str">
        <f>VLOOKUP(C:C,Products!A:B,2,)</f>
        <v>Product 11</v>
      </c>
      <c r="M1397" t="str">
        <f>VLOOKUP(C:C,Products!A:C,3,)</f>
        <v>Frozen</v>
      </c>
      <c r="N1397" t="str">
        <f>VLOOKUP(B:B,Orders!A:C,3,)</f>
        <v>WH-KSM-003</v>
      </c>
      <c r="O1397" s="10" t="str">
        <f>VLOOKUP(B:B,Orders!A:B,2,)</f>
        <v>CUST-000063</v>
      </c>
      <c r="P1397" s="10" t="str">
        <f>VLOOKUP(OrderDetails!O:O,Customers!A:B,2,)</f>
        <v>Customer 63</v>
      </c>
      <c r="Q1397" s="10" t="str">
        <f>VLOOKUP(O:O,Customers!A:C,3,)</f>
        <v>Nakuru</v>
      </c>
      <c r="R1397" s="10">
        <f>VLOOKUP(OrderDetails!C:C,Inventory!B:F,5,)</f>
        <v>14044.62</v>
      </c>
      <c r="S1397" s="10">
        <f>VLOOKUP(OrderDetails!B:B,Table8[[OrderID]:[DeliveryDays]],5,)</f>
        <v>4</v>
      </c>
    </row>
    <row r="1398" spans="1:19" x14ac:dyDescent="0.25">
      <c r="A1398" t="s">
        <v>3330</v>
      </c>
      <c r="B1398" t="s">
        <v>1785</v>
      </c>
      <c r="C1398" t="s">
        <v>379</v>
      </c>
      <c r="D1398">
        <v>21</v>
      </c>
      <c r="E1398">
        <v>64.14</v>
      </c>
      <c r="F1398">
        <v>94.94</v>
      </c>
      <c r="G1398">
        <v>100.69</v>
      </c>
      <c r="H1398">
        <v>2114.4899999999998</v>
      </c>
      <c r="I1398">
        <v>1346.94</v>
      </c>
      <c r="J1398">
        <v>767.55</v>
      </c>
      <c r="K1398">
        <v>0.36299999999999999</v>
      </c>
      <c r="L1398" t="str">
        <f>VLOOKUP(C:C,Products!A:B,2,)</f>
        <v>Product 101</v>
      </c>
      <c r="M1398" t="str">
        <f>VLOOKUP(C:C,Products!A:C,3,)</f>
        <v>Produce</v>
      </c>
      <c r="N1398" t="str">
        <f>VLOOKUP(B:B,Orders!A:C,3,)</f>
        <v>WH-NRB-001</v>
      </c>
      <c r="O1398" s="10" t="str">
        <f>VLOOKUP(B:B,Orders!A:B,2,)</f>
        <v>CUST-000014</v>
      </c>
      <c r="P1398" s="10" t="str">
        <f>VLOOKUP(OrderDetails!O:O,Customers!A:B,2,)</f>
        <v>Customer 14</v>
      </c>
      <c r="Q1398" s="10" t="str">
        <f>VLOOKUP(O:O,Customers!A:C,3,)</f>
        <v>Eldoret</v>
      </c>
      <c r="R1398" s="10">
        <f>VLOOKUP(OrderDetails!C:C,Inventory!B:F,5,)</f>
        <v>31813.439999999999</v>
      </c>
      <c r="S1398" s="10">
        <f>VLOOKUP(OrderDetails!B:B,Table8[[OrderID]:[DeliveryDays]],5,)</f>
        <v>4</v>
      </c>
    </row>
    <row r="1399" spans="1:19" x14ac:dyDescent="0.25">
      <c r="A1399" t="s">
        <v>3331</v>
      </c>
      <c r="B1399" t="s">
        <v>1158</v>
      </c>
      <c r="C1399" t="s">
        <v>212</v>
      </c>
      <c r="D1399">
        <v>36</v>
      </c>
      <c r="E1399">
        <v>286.14</v>
      </c>
      <c r="F1399">
        <v>428.08</v>
      </c>
      <c r="G1399">
        <v>406.91</v>
      </c>
      <c r="H1399">
        <v>14648.76</v>
      </c>
      <c r="I1399">
        <v>10301.040000000001</v>
      </c>
      <c r="J1399">
        <v>4347.72</v>
      </c>
      <c r="K1399">
        <v>0.29680000000000001</v>
      </c>
      <c r="L1399" t="str">
        <f>VLOOKUP(C:C,Products!A:B,2,)</f>
        <v>Product 18</v>
      </c>
      <c r="M1399" t="str">
        <f>VLOOKUP(C:C,Products!A:C,3,)</f>
        <v>Snacks</v>
      </c>
      <c r="N1399" t="str">
        <f>VLOOKUP(B:B,Orders!A:C,3,)</f>
        <v>WH-NKR-004</v>
      </c>
      <c r="O1399" s="10" t="str">
        <f>VLOOKUP(B:B,Orders!A:B,2,)</f>
        <v>CUST-000011</v>
      </c>
      <c r="P1399" s="10" t="str">
        <f>VLOOKUP(OrderDetails!O:O,Customers!A:B,2,)</f>
        <v>Customer 11</v>
      </c>
      <c r="Q1399" s="10" t="str">
        <f>VLOOKUP(O:O,Customers!A:C,3,)</f>
        <v>Nairobi</v>
      </c>
      <c r="R1399" s="10">
        <f>VLOOKUP(OrderDetails!C:C,Inventory!B:F,5,)</f>
        <v>32333.82</v>
      </c>
      <c r="S1399" s="10">
        <f>VLOOKUP(OrderDetails!B:B,Table8[[OrderID]:[DeliveryDays]],5,)</f>
        <v>1</v>
      </c>
    </row>
    <row r="1400" spans="1:19" x14ac:dyDescent="0.25">
      <c r="A1400" t="s">
        <v>3332</v>
      </c>
      <c r="B1400" t="s">
        <v>542</v>
      </c>
      <c r="C1400" t="s">
        <v>287</v>
      </c>
      <c r="D1400">
        <v>42</v>
      </c>
      <c r="E1400">
        <v>319.05</v>
      </c>
      <c r="F1400">
        <v>470.86</v>
      </c>
      <c r="G1400">
        <v>465.72</v>
      </c>
      <c r="H1400">
        <v>19560.240000000002</v>
      </c>
      <c r="I1400">
        <v>13400.1</v>
      </c>
      <c r="J1400">
        <v>6160.14</v>
      </c>
      <c r="K1400">
        <v>0.31490000000000001</v>
      </c>
      <c r="L1400" t="str">
        <f>VLOOKUP(C:C,Products!A:B,2,)</f>
        <v>Product 55</v>
      </c>
      <c r="M1400" t="str">
        <f>VLOOKUP(C:C,Products!A:C,3,)</f>
        <v>Beverages</v>
      </c>
      <c r="N1400" t="str">
        <f>VLOOKUP(B:B,Orders!A:C,3,)</f>
        <v>WH-NRB-001</v>
      </c>
      <c r="O1400" s="10" t="str">
        <f>VLOOKUP(B:B,Orders!A:B,2,)</f>
        <v>CUST-000075</v>
      </c>
      <c r="P1400" s="10" t="str">
        <f>VLOOKUP(OrderDetails!O:O,Customers!A:B,2,)</f>
        <v>Customer 75</v>
      </c>
      <c r="Q1400" s="10" t="str">
        <f>VLOOKUP(O:O,Customers!A:C,3,)</f>
        <v>Mombasa</v>
      </c>
      <c r="R1400" s="10">
        <f>VLOOKUP(OrderDetails!C:C,Inventory!B:F,5,)</f>
        <v>62852.85</v>
      </c>
      <c r="S1400" s="10">
        <f>VLOOKUP(OrderDetails!B:B,Table8[[OrderID]:[DeliveryDays]],5,)</f>
        <v>4</v>
      </c>
    </row>
    <row r="1401" spans="1:19" x14ac:dyDescent="0.25">
      <c r="A1401" t="s">
        <v>3333</v>
      </c>
      <c r="B1401" t="s">
        <v>1251</v>
      </c>
      <c r="C1401" t="s">
        <v>277</v>
      </c>
      <c r="D1401">
        <v>36</v>
      </c>
      <c r="E1401">
        <v>133.18</v>
      </c>
      <c r="F1401">
        <v>194.02</v>
      </c>
      <c r="G1401">
        <v>199.98</v>
      </c>
      <c r="H1401">
        <v>7199.28</v>
      </c>
      <c r="I1401">
        <v>4794.4799999999996</v>
      </c>
      <c r="J1401">
        <v>2404.8000000000002</v>
      </c>
      <c r="K1401">
        <v>0.33400000000000002</v>
      </c>
      <c r="L1401" t="str">
        <f>VLOOKUP(C:C,Products!A:B,2,)</f>
        <v>Product 50</v>
      </c>
      <c r="M1401" t="str">
        <f>VLOOKUP(C:C,Products!A:C,3,)</f>
        <v>Dairy</v>
      </c>
      <c r="N1401" t="str">
        <f>VLOOKUP(B:B,Orders!A:C,3,)</f>
        <v>WH-NRB-001</v>
      </c>
      <c r="O1401" s="10" t="str">
        <f>VLOOKUP(B:B,Orders!A:B,2,)</f>
        <v>CUST-000033</v>
      </c>
      <c r="P1401" s="10" t="str">
        <f>VLOOKUP(OrderDetails!O:O,Customers!A:B,2,)</f>
        <v>Customer 33</v>
      </c>
      <c r="Q1401" s="10" t="str">
        <f>VLOOKUP(O:O,Customers!A:C,3,)</f>
        <v>Kisumu</v>
      </c>
      <c r="R1401" s="10">
        <f>VLOOKUP(OrderDetails!C:C,Inventory!B:F,5,)</f>
        <v>29033.24</v>
      </c>
      <c r="S1401" s="10">
        <f>VLOOKUP(OrderDetails!B:B,Table8[[OrderID]:[DeliveryDays]],5,)</f>
        <v>5</v>
      </c>
    </row>
    <row r="1402" spans="1:19" x14ac:dyDescent="0.25">
      <c r="A1402" t="s">
        <v>3334</v>
      </c>
      <c r="B1402" t="s">
        <v>1499</v>
      </c>
      <c r="C1402" t="s">
        <v>204</v>
      </c>
      <c r="D1402">
        <v>24</v>
      </c>
      <c r="E1402">
        <v>145.55000000000001</v>
      </c>
      <c r="F1402">
        <v>199.14</v>
      </c>
      <c r="G1402">
        <v>205.1</v>
      </c>
      <c r="H1402">
        <v>4922.3999999999996</v>
      </c>
      <c r="I1402">
        <v>3493.2</v>
      </c>
      <c r="J1402">
        <v>1429.2</v>
      </c>
      <c r="K1402">
        <v>0.2903</v>
      </c>
      <c r="L1402" t="str">
        <f>VLOOKUP(C:C,Products!A:B,2,)</f>
        <v>Product 14</v>
      </c>
      <c r="M1402" t="str">
        <f>VLOOKUP(C:C,Products!A:C,3,)</f>
        <v>Frozen</v>
      </c>
      <c r="N1402" t="str">
        <f>VLOOKUP(B:B,Orders!A:C,3,)</f>
        <v>WH-NKR-004</v>
      </c>
      <c r="O1402" s="10" t="str">
        <f>VLOOKUP(B:B,Orders!A:B,2,)</f>
        <v>CUST-000012</v>
      </c>
      <c r="P1402" s="10" t="str">
        <f>VLOOKUP(OrderDetails!O:O,Customers!A:B,2,)</f>
        <v>Customer 12</v>
      </c>
      <c r="Q1402" s="10" t="str">
        <f>VLOOKUP(O:O,Customers!A:C,3,)</f>
        <v>Eldoret</v>
      </c>
      <c r="R1402" s="10">
        <f>VLOOKUP(OrderDetails!C:C,Inventory!B:F,5,)</f>
        <v>47158.2</v>
      </c>
      <c r="S1402" s="10">
        <f>VLOOKUP(OrderDetails!B:B,Table8[[OrderID]:[DeliveryDays]],5,)</f>
        <v>1</v>
      </c>
    </row>
    <row r="1403" spans="1:19" x14ac:dyDescent="0.25">
      <c r="A1403" t="s">
        <v>3335</v>
      </c>
      <c r="B1403" t="s">
        <v>1111</v>
      </c>
      <c r="C1403" t="s">
        <v>413</v>
      </c>
      <c r="D1403">
        <v>6</v>
      </c>
      <c r="E1403">
        <v>133.96</v>
      </c>
      <c r="F1403">
        <v>168.59</v>
      </c>
      <c r="G1403">
        <v>176.29</v>
      </c>
      <c r="H1403">
        <v>1057.74</v>
      </c>
      <c r="I1403">
        <v>803.76</v>
      </c>
      <c r="J1403">
        <v>253.98</v>
      </c>
      <c r="K1403">
        <v>0.24010000000000001</v>
      </c>
      <c r="L1403" t="str">
        <f>VLOOKUP(C:C,Products!A:B,2,)</f>
        <v>Product 118</v>
      </c>
      <c r="M1403" t="str">
        <f>VLOOKUP(C:C,Products!A:C,3,)</f>
        <v>Household</v>
      </c>
      <c r="N1403" t="str">
        <f>VLOOKUP(B:B,Orders!A:C,3,)</f>
        <v>WH-NKR-004</v>
      </c>
      <c r="O1403" s="10" t="str">
        <f>VLOOKUP(B:B,Orders!A:B,2,)</f>
        <v>CUST-000014</v>
      </c>
      <c r="P1403" s="10" t="str">
        <f>VLOOKUP(OrderDetails!O:O,Customers!A:B,2,)</f>
        <v>Customer 14</v>
      </c>
      <c r="Q1403" s="10" t="str">
        <f>VLOOKUP(O:O,Customers!A:C,3,)</f>
        <v>Eldoret</v>
      </c>
      <c r="R1403" s="10">
        <f>VLOOKUP(OrderDetails!C:C,Inventory!B:F,5,)</f>
        <v>48091.64</v>
      </c>
      <c r="S1403" s="10">
        <f>VLOOKUP(OrderDetails!B:B,Table8[[OrderID]:[DeliveryDays]],5,)</f>
        <v>5</v>
      </c>
    </row>
    <row r="1404" spans="1:19" x14ac:dyDescent="0.25">
      <c r="A1404" t="s">
        <v>3336</v>
      </c>
      <c r="B1404" t="s">
        <v>508</v>
      </c>
      <c r="C1404" t="s">
        <v>325</v>
      </c>
      <c r="D1404">
        <v>24</v>
      </c>
      <c r="E1404">
        <v>416.96</v>
      </c>
      <c r="F1404">
        <v>613.59</v>
      </c>
      <c r="G1404">
        <v>610.88</v>
      </c>
      <c r="H1404">
        <v>14661.12</v>
      </c>
      <c r="I1404">
        <v>10007.040000000001</v>
      </c>
      <c r="J1404">
        <v>4654.08</v>
      </c>
      <c r="K1404">
        <v>0.31740000000000002</v>
      </c>
      <c r="L1404" t="str">
        <f>VLOOKUP(C:C,Products!A:B,2,)</f>
        <v>Product 74</v>
      </c>
      <c r="M1404" t="str">
        <f>VLOOKUP(C:C,Products!A:C,3,)</f>
        <v>Snacks</v>
      </c>
      <c r="N1404" t="str">
        <f>VLOOKUP(B:B,Orders!A:C,3,)</f>
        <v>WH-NRB-001</v>
      </c>
      <c r="O1404" s="10" t="str">
        <f>VLOOKUP(B:B,Orders!A:B,2,)</f>
        <v>CUST-000019</v>
      </c>
      <c r="P1404" s="10" t="str">
        <f>VLOOKUP(OrderDetails!O:O,Customers!A:B,2,)</f>
        <v>Customer 19</v>
      </c>
      <c r="Q1404" s="10" t="str">
        <f>VLOOKUP(O:O,Customers!A:C,3,)</f>
        <v>Mombasa</v>
      </c>
      <c r="R1404" s="10">
        <f>VLOOKUP(OrderDetails!C:C,Inventory!B:F,5,)</f>
        <v>47950.400000000001</v>
      </c>
      <c r="S1404" s="10">
        <f>VLOOKUP(OrderDetails!B:B,Table8[[OrderID]:[DeliveryDays]],5,)</f>
        <v>4</v>
      </c>
    </row>
    <row r="1405" spans="1:19" x14ac:dyDescent="0.25">
      <c r="A1405" t="s">
        <v>3337</v>
      </c>
      <c r="B1405" t="s">
        <v>1260</v>
      </c>
      <c r="C1405" t="s">
        <v>375</v>
      </c>
      <c r="D1405">
        <v>22</v>
      </c>
      <c r="E1405">
        <v>61.44</v>
      </c>
      <c r="F1405">
        <v>90.77</v>
      </c>
      <c r="G1405">
        <v>93.59</v>
      </c>
      <c r="H1405">
        <v>2058.98</v>
      </c>
      <c r="I1405">
        <v>1351.68</v>
      </c>
      <c r="J1405">
        <v>707.3</v>
      </c>
      <c r="K1405">
        <v>0.34350000000000003</v>
      </c>
      <c r="L1405" t="str">
        <f>VLOOKUP(C:C,Products!A:B,2,)</f>
        <v>Product 99</v>
      </c>
      <c r="M1405" t="str">
        <f>VLOOKUP(C:C,Products!A:C,3,)</f>
        <v>Produce</v>
      </c>
      <c r="N1405" t="str">
        <f>VLOOKUP(B:B,Orders!A:C,3,)</f>
        <v>WH-NRB-001</v>
      </c>
      <c r="O1405" s="10" t="str">
        <f>VLOOKUP(B:B,Orders!A:B,2,)</f>
        <v>CUST-000013</v>
      </c>
      <c r="P1405" s="10" t="str">
        <f>VLOOKUP(OrderDetails!O:O,Customers!A:B,2,)</f>
        <v>Customer 13</v>
      </c>
      <c r="Q1405" s="10" t="str">
        <f>VLOOKUP(O:O,Customers!A:C,3,)</f>
        <v>Nakuru</v>
      </c>
      <c r="R1405" s="10">
        <f>VLOOKUP(OrderDetails!C:C,Inventory!B:F,5,)</f>
        <v>3624.96</v>
      </c>
      <c r="S1405" s="10">
        <f>VLOOKUP(OrderDetails!B:B,Table8[[OrderID]:[DeliveryDays]],5,)</f>
        <v>1</v>
      </c>
    </row>
    <row r="1406" spans="1:19" x14ac:dyDescent="0.25">
      <c r="A1406" t="s">
        <v>3338</v>
      </c>
      <c r="B1406" t="s">
        <v>759</v>
      </c>
      <c r="C1406" t="s">
        <v>193</v>
      </c>
      <c r="D1406">
        <v>5</v>
      </c>
      <c r="E1406">
        <v>320.5</v>
      </c>
      <c r="F1406">
        <v>401.4</v>
      </c>
      <c r="G1406">
        <v>392.76</v>
      </c>
      <c r="H1406">
        <v>1963.8</v>
      </c>
      <c r="I1406">
        <v>1602.5</v>
      </c>
      <c r="J1406">
        <v>361.3</v>
      </c>
      <c r="K1406">
        <v>0.184</v>
      </c>
      <c r="L1406" t="str">
        <f>VLOOKUP(C:C,Products!A:B,2,)</f>
        <v>Product 9</v>
      </c>
      <c r="M1406" t="str">
        <f>VLOOKUP(C:C,Products!A:C,3,)</f>
        <v>Beverages</v>
      </c>
      <c r="N1406" t="str">
        <f>VLOOKUP(B:B,Orders!A:C,3,)</f>
        <v>WH-MSA-002</v>
      </c>
      <c r="O1406" s="10" t="str">
        <f>VLOOKUP(B:B,Orders!A:B,2,)</f>
        <v>CUST-000008</v>
      </c>
      <c r="P1406" s="10" t="str">
        <f>VLOOKUP(OrderDetails!O:O,Customers!A:B,2,)</f>
        <v>Customer 8</v>
      </c>
      <c r="Q1406" s="10" t="str">
        <f>VLOOKUP(O:O,Customers!A:C,3,)</f>
        <v>Mombasa</v>
      </c>
      <c r="R1406" s="10">
        <f>VLOOKUP(OrderDetails!C:C,Inventory!B:F,5,)</f>
        <v>85253</v>
      </c>
      <c r="S1406" s="10">
        <f>VLOOKUP(OrderDetails!B:B,Table8[[OrderID]:[DeliveryDays]],5,)</f>
        <v>1</v>
      </c>
    </row>
    <row r="1407" spans="1:19" x14ac:dyDescent="0.25">
      <c r="A1407" t="s">
        <v>3339</v>
      </c>
      <c r="B1407" t="s">
        <v>983</v>
      </c>
      <c r="C1407" t="s">
        <v>375</v>
      </c>
      <c r="D1407">
        <v>33</v>
      </c>
      <c r="E1407">
        <v>61.44</v>
      </c>
      <c r="F1407">
        <v>90.77</v>
      </c>
      <c r="G1407">
        <v>88.78</v>
      </c>
      <c r="H1407">
        <v>2929.74</v>
      </c>
      <c r="I1407">
        <v>2027.52</v>
      </c>
      <c r="J1407">
        <v>902.22</v>
      </c>
      <c r="K1407">
        <v>0.308</v>
      </c>
      <c r="L1407" t="str">
        <f>VLOOKUP(C:C,Products!A:B,2,)</f>
        <v>Product 99</v>
      </c>
      <c r="M1407" t="str">
        <f>VLOOKUP(C:C,Products!A:C,3,)</f>
        <v>Produce</v>
      </c>
      <c r="N1407" t="str">
        <f>VLOOKUP(B:B,Orders!A:C,3,)</f>
        <v>WH-NKR-004</v>
      </c>
      <c r="O1407" s="10" t="str">
        <f>VLOOKUP(B:B,Orders!A:B,2,)</f>
        <v>CUST-000053</v>
      </c>
      <c r="P1407" s="10" t="str">
        <f>VLOOKUP(OrderDetails!O:O,Customers!A:B,2,)</f>
        <v>Customer 53</v>
      </c>
      <c r="Q1407" s="10" t="str">
        <f>VLOOKUP(O:O,Customers!A:C,3,)</f>
        <v>Eldoret</v>
      </c>
      <c r="R1407" s="10">
        <f>VLOOKUP(OrderDetails!C:C,Inventory!B:F,5,)</f>
        <v>3624.96</v>
      </c>
      <c r="S1407" s="10">
        <f>VLOOKUP(OrderDetails!B:B,Table8[[OrderID]:[DeliveryDays]],5,)</f>
        <v>6</v>
      </c>
    </row>
    <row r="1408" spans="1:19" x14ac:dyDescent="0.25">
      <c r="A1408" t="s">
        <v>3340</v>
      </c>
      <c r="B1408" t="s">
        <v>761</v>
      </c>
      <c r="C1408" t="s">
        <v>198</v>
      </c>
      <c r="D1408">
        <v>33</v>
      </c>
      <c r="E1408">
        <v>59.26</v>
      </c>
      <c r="F1408">
        <v>82.73</v>
      </c>
      <c r="G1408">
        <v>85.75</v>
      </c>
      <c r="H1408">
        <v>2829.75</v>
      </c>
      <c r="I1408">
        <v>1955.58</v>
      </c>
      <c r="J1408">
        <v>874.17</v>
      </c>
      <c r="K1408">
        <v>0.30890000000000001</v>
      </c>
      <c r="L1408" t="str">
        <f>VLOOKUP(C:C,Products!A:B,2,)</f>
        <v>Product 11</v>
      </c>
      <c r="M1408" t="str">
        <f>VLOOKUP(C:C,Products!A:C,3,)</f>
        <v>Frozen</v>
      </c>
      <c r="N1408" t="str">
        <f>VLOOKUP(B:B,Orders!A:C,3,)</f>
        <v>WH-MSA-002</v>
      </c>
      <c r="O1408" s="10" t="str">
        <f>VLOOKUP(B:B,Orders!A:B,2,)</f>
        <v>CUST-000042</v>
      </c>
      <c r="P1408" s="10" t="str">
        <f>VLOOKUP(OrderDetails!O:O,Customers!A:B,2,)</f>
        <v>Customer 42</v>
      </c>
      <c r="Q1408" s="10" t="str">
        <f>VLOOKUP(O:O,Customers!A:C,3,)</f>
        <v>Kisumu</v>
      </c>
      <c r="R1408" s="10">
        <f>VLOOKUP(OrderDetails!C:C,Inventory!B:F,5,)</f>
        <v>14044.62</v>
      </c>
      <c r="S1408" s="10">
        <f>VLOOKUP(OrderDetails!B:B,Table8[[OrderID]:[DeliveryDays]],5,)</f>
        <v>4</v>
      </c>
    </row>
    <row r="1409" spans="1:19" x14ac:dyDescent="0.25">
      <c r="A1409" t="s">
        <v>3341</v>
      </c>
      <c r="B1409" t="s">
        <v>958</v>
      </c>
      <c r="C1409" t="s">
        <v>303</v>
      </c>
      <c r="D1409">
        <v>23</v>
      </c>
      <c r="E1409">
        <v>422.93</v>
      </c>
      <c r="F1409">
        <v>665.54</v>
      </c>
      <c r="G1409">
        <v>700.69</v>
      </c>
      <c r="H1409">
        <v>16115.87</v>
      </c>
      <c r="I1409">
        <v>9727.39</v>
      </c>
      <c r="J1409">
        <v>6388.48</v>
      </c>
      <c r="K1409">
        <v>0.39639999999999997</v>
      </c>
      <c r="L1409" t="str">
        <f>VLOOKUP(C:C,Products!A:B,2,)</f>
        <v>Product 63</v>
      </c>
      <c r="M1409" t="str">
        <f>VLOOKUP(C:C,Products!A:C,3,)</f>
        <v>Household</v>
      </c>
      <c r="N1409" t="str">
        <f>VLOOKUP(B:B,Orders!A:C,3,)</f>
        <v>WH-NRB-001</v>
      </c>
      <c r="O1409" s="10" t="str">
        <f>VLOOKUP(B:B,Orders!A:B,2,)</f>
        <v>CUST-000072</v>
      </c>
      <c r="P1409" s="10" t="str">
        <f>VLOOKUP(OrderDetails!O:O,Customers!A:B,2,)</f>
        <v>Customer 72</v>
      </c>
      <c r="Q1409" s="10" t="str">
        <f>VLOOKUP(O:O,Customers!A:C,3,)</f>
        <v>Mombasa</v>
      </c>
      <c r="R1409" s="10">
        <f>VLOOKUP(OrderDetails!C:C,Inventory!B:F,5,)</f>
        <v>209773.28</v>
      </c>
      <c r="S1409" s="10">
        <f>VLOOKUP(OrderDetails!B:B,Table8[[OrderID]:[DeliveryDays]],5,)</f>
        <v>4</v>
      </c>
    </row>
    <row r="1410" spans="1:19" x14ac:dyDescent="0.25">
      <c r="A1410" t="s">
        <v>3342</v>
      </c>
      <c r="B1410" t="s">
        <v>647</v>
      </c>
      <c r="C1410" t="s">
        <v>393</v>
      </c>
      <c r="D1410">
        <v>48</v>
      </c>
      <c r="E1410">
        <v>390</v>
      </c>
      <c r="F1410">
        <v>541.16</v>
      </c>
      <c r="G1410">
        <v>523.88</v>
      </c>
      <c r="H1410">
        <v>25146.240000000002</v>
      </c>
      <c r="I1410">
        <v>18720</v>
      </c>
      <c r="J1410">
        <v>6426.24</v>
      </c>
      <c r="K1410">
        <v>0.25559999999999999</v>
      </c>
      <c r="L1410" t="str">
        <f>VLOOKUP(C:C,Products!A:B,2,)</f>
        <v>Product 108</v>
      </c>
      <c r="M1410" t="str">
        <f>VLOOKUP(C:C,Products!A:C,3,)</f>
        <v>Household</v>
      </c>
      <c r="N1410" t="str">
        <f>VLOOKUP(B:B,Orders!A:C,3,)</f>
        <v>WH-KSM-003</v>
      </c>
      <c r="O1410" s="10" t="str">
        <f>VLOOKUP(B:B,Orders!A:B,2,)</f>
        <v>CUST-000014</v>
      </c>
      <c r="P1410" s="10" t="str">
        <f>VLOOKUP(OrderDetails!O:O,Customers!A:B,2,)</f>
        <v>Customer 14</v>
      </c>
      <c r="Q1410" s="10" t="str">
        <f>VLOOKUP(O:O,Customers!A:C,3,)</f>
        <v>Eldoret</v>
      </c>
      <c r="R1410" s="10">
        <f>VLOOKUP(OrderDetails!C:C,Inventory!B:F,5,)</f>
        <v>56160</v>
      </c>
      <c r="S1410" s="10">
        <f>VLOOKUP(OrderDetails!B:B,Table8[[OrderID]:[DeliveryDays]],5,)</f>
        <v>3</v>
      </c>
    </row>
    <row r="1411" spans="1:19" x14ac:dyDescent="0.25">
      <c r="A1411" t="s">
        <v>3343</v>
      </c>
      <c r="B1411" t="s">
        <v>1061</v>
      </c>
      <c r="C1411" t="s">
        <v>329</v>
      </c>
      <c r="D1411">
        <v>44</v>
      </c>
      <c r="E1411">
        <v>378.05</v>
      </c>
      <c r="F1411">
        <v>518.77</v>
      </c>
      <c r="G1411">
        <v>502.39</v>
      </c>
      <c r="H1411">
        <v>22105.16</v>
      </c>
      <c r="I1411">
        <v>16634.2</v>
      </c>
      <c r="J1411">
        <v>5470.96</v>
      </c>
      <c r="K1411">
        <v>0.2475</v>
      </c>
      <c r="L1411" t="str">
        <f>VLOOKUP(C:C,Products!A:B,2,)</f>
        <v>Product 76</v>
      </c>
      <c r="M1411" t="str">
        <f>VLOOKUP(C:C,Products!A:C,3,)</f>
        <v>Household</v>
      </c>
      <c r="N1411" t="str">
        <f>VLOOKUP(B:B,Orders!A:C,3,)</f>
        <v>WH-NRB-001</v>
      </c>
      <c r="O1411" s="10" t="str">
        <f>VLOOKUP(B:B,Orders!A:B,2,)</f>
        <v>CUST-000057</v>
      </c>
      <c r="P1411" s="10" t="str">
        <f>VLOOKUP(OrderDetails!O:O,Customers!A:B,2,)</f>
        <v>Customer 57</v>
      </c>
      <c r="Q1411" s="10" t="str">
        <f>VLOOKUP(O:O,Customers!A:C,3,)</f>
        <v>Nairobi</v>
      </c>
      <c r="R1411" s="10">
        <f>VLOOKUP(OrderDetails!C:C,Inventory!B:F,5,)</f>
        <v>161805.4</v>
      </c>
      <c r="S1411" s="10">
        <f>VLOOKUP(OrderDetails!B:B,Table8[[OrderID]:[DeliveryDays]],5,)</f>
        <v>3</v>
      </c>
    </row>
    <row r="1412" spans="1:19" x14ac:dyDescent="0.25">
      <c r="A1412" t="s">
        <v>3344</v>
      </c>
      <c r="B1412" t="s">
        <v>749</v>
      </c>
      <c r="C1412" t="s">
        <v>311</v>
      </c>
      <c r="D1412">
        <v>10</v>
      </c>
      <c r="E1412">
        <v>113.42</v>
      </c>
      <c r="F1412">
        <v>174.22</v>
      </c>
      <c r="G1412">
        <v>180.28</v>
      </c>
      <c r="H1412">
        <v>1802.8</v>
      </c>
      <c r="I1412">
        <v>1134.2</v>
      </c>
      <c r="J1412">
        <v>668.6</v>
      </c>
      <c r="K1412">
        <v>0.37090000000000001</v>
      </c>
      <c r="L1412" t="str">
        <f>VLOOKUP(C:C,Products!A:B,2,)</f>
        <v>Product 67</v>
      </c>
      <c r="M1412" t="str">
        <f>VLOOKUP(C:C,Products!A:C,3,)</f>
        <v>Household</v>
      </c>
      <c r="N1412" t="str">
        <f>VLOOKUP(B:B,Orders!A:C,3,)</f>
        <v>WH-NKR-004</v>
      </c>
      <c r="O1412" s="10" t="str">
        <f>VLOOKUP(B:B,Orders!A:B,2,)</f>
        <v>CUST-000044</v>
      </c>
      <c r="P1412" s="10" t="str">
        <f>VLOOKUP(OrderDetails!O:O,Customers!A:B,2,)</f>
        <v>Customer 44</v>
      </c>
      <c r="Q1412" s="10" t="str">
        <f>VLOOKUP(O:O,Customers!A:C,3,)</f>
        <v>Nakuru</v>
      </c>
      <c r="R1412" s="10">
        <f>VLOOKUP(OrderDetails!C:C,Inventory!B:F,5,)</f>
        <v>35500.46</v>
      </c>
      <c r="S1412" s="10">
        <f>VLOOKUP(OrderDetails!B:B,Table8[[OrderID]:[DeliveryDays]],5,)</f>
        <v>6</v>
      </c>
    </row>
    <row r="1413" spans="1:19" x14ac:dyDescent="0.25">
      <c r="A1413" t="s">
        <v>3345</v>
      </c>
      <c r="B1413" t="s">
        <v>429</v>
      </c>
      <c r="C1413" t="s">
        <v>283</v>
      </c>
      <c r="D1413">
        <v>48</v>
      </c>
      <c r="E1413">
        <v>472.77</v>
      </c>
      <c r="F1413">
        <v>675.7</v>
      </c>
      <c r="G1413">
        <v>669.29</v>
      </c>
      <c r="H1413">
        <v>32125.919999999998</v>
      </c>
      <c r="I1413">
        <v>22692.959999999999</v>
      </c>
      <c r="J1413">
        <v>9432.9599999999991</v>
      </c>
      <c r="K1413">
        <v>0.29360000000000003</v>
      </c>
      <c r="L1413" t="str">
        <f>VLOOKUP(C:C,Products!A:B,2,)</f>
        <v>Product 53</v>
      </c>
      <c r="M1413" t="str">
        <f>VLOOKUP(C:C,Products!A:C,3,)</f>
        <v>Frozen</v>
      </c>
      <c r="N1413" t="str">
        <f>VLOOKUP(B:B,Orders!A:C,3,)</f>
        <v>WH-KSM-003</v>
      </c>
      <c r="O1413" s="10" t="str">
        <f>VLOOKUP(B:B,Orders!A:B,2,)</f>
        <v>CUST-000036</v>
      </c>
      <c r="P1413" s="10" t="str">
        <f>VLOOKUP(OrderDetails!O:O,Customers!A:B,2,)</f>
        <v>Customer 36</v>
      </c>
      <c r="Q1413" s="10" t="str">
        <f>VLOOKUP(O:O,Customers!A:C,3,)</f>
        <v>Eldoret</v>
      </c>
      <c r="R1413" s="10">
        <f>VLOOKUP(OrderDetails!C:C,Inventory!B:F,5,)</f>
        <v>111100.95</v>
      </c>
      <c r="S1413" s="10">
        <f>VLOOKUP(OrderDetails!B:B,Table8[[OrderID]:[DeliveryDays]],5,)</f>
        <v>4</v>
      </c>
    </row>
    <row r="1414" spans="1:19" x14ac:dyDescent="0.25">
      <c r="A1414" t="s">
        <v>3346</v>
      </c>
      <c r="B1414" t="s">
        <v>632</v>
      </c>
      <c r="C1414" t="s">
        <v>255</v>
      </c>
      <c r="D1414">
        <v>43</v>
      </c>
      <c r="E1414">
        <v>357.9</v>
      </c>
      <c r="F1414">
        <v>477.14</v>
      </c>
      <c r="G1414">
        <v>481.37</v>
      </c>
      <c r="H1414">
        <v>20698.91</v>
      </c>
      <c r="I1414">
        <v>15389.7</v>
      </c>
      <c r="J1414">
        <v>5309.21</v>
      </c>
      <c r="K1414">
        <v>0.25650000000000001</v>
      </c>
      <c r="L1414" t="str">
        <f>VLOOKUP(C:C,Products!A:B,2,)</f>
        <v>Product 39</v>
      </c>
      <c r="M1414" t="str">
        <f>VLOOKUP(C:C,Products!A:C,3,)</f>
        <v>Beverages</v>
      </c>
      <c r="N1414" t="str">
        <f>VLOOKUP(B:B,Orders!A:C,3,)</f>
        <v>WH-MSA-002</v>
      </c>
      <c r="O1414" s="10" t="str">
        <f>VLOOKUP(B:B,Orders!A:B,2,)</f>
        <v>CUST-000039</v>
      </c>
      <c r="P1414" s="10" t="str">
        <f>VLOOKUP(OrderDetails!O:O,Customers!A:B,2,)</f>
        <v>Customer 39</v>
      </c>
      <c r="Q1414" s="10" t="str">
        <f>VLOOKUP(O:O,Customers!A:C,3,)</f>
        <v>Mombasa</v>
      </c>
      <c r="R1414" s="10">
        <f>VLOOKUP(OrderDetails!C:C,Inventory!B:F,5,)</f>
        <v>167855.1</v>
      </c>
      <c r="S1414" s="10">
        <f>VLOOKUP(OrderDetails!B:B,Table8[[OrderID]:[DeliveryDays]],5,)</f>
        <v>2</v>
      </c>
    </row>
    <row r="1415" spans="1:19" x14ac:dyDescent="0.25">
      <c r="A1415" t="s">
        <v>3347</v>
      </c>
      <c r="B1415" t="s">
        <v>466</v>
      </c>
      <c r="C1415" t="s">
        <v>333</v>
      </c>
      <c r="D1415">
        <v>12</v>
      </c>
      <c r="E1415">
        <v>83.32</v>
      </c>
      <c r="F1415">
        <v>130.31</v>
      </c>
      <c r="G1415">
        <v>131.63</v>
      </c>
      <c r="H1415">
        <v>1579.56</v>
      </c>
      <c r="I1415">
        <v>999.84</v>
      </c>
      <c r="J1415">
        <v>579.72</v>
      </c>
      <c r="K1415">
        <v>0.36699999999999999</v>
      </c>
      <c r="L1415" t="str">
        <f>VLOOKUP(C:C,Products!A:B,2,)</f>
        <v>Product 78</v>
      </c>
      <c r="M1415" t="str">
        <f>VLOOKUP(C:C,Products!A:C,3,)</f>
        <v>Produce</v>
      </c>
      <c r="N1415" t="str">
        <f>VLOOKUP(B:B,Orders!A:C,3,)</f>
        <v>WH-NRB-001</v>
      </c>
      <c r="O1415" s="10" t="str">
        <f>VLOOKUP(B:B,Orders!A:B,2,)</f>
        <v>CUST-000052</v>
      </c>
      <c r="P1415" s="10" t="str">
        <f>VLOOKUP(OrderDetails!O:O,Customers!A:B,2,)</f>
        <v>Customer 52</v>
      </c>
      <c r="Q1415" s="10" t="str">
        <f>VLOOKUP(O:O,Customers!A:C,3,)</f>
        <v>Kisumu</v>
      </c>
      <c r="R1415" s="10">
        <f>VLOOKUP(OrderDetails!C:C,Inventory!B:F,5,)</f>
        <v>38077.24</v>
      </c>
      <c r="S1415" s="10">
        <f>VLOOKUP(OrderDetails!B:B,Table8[[OrderID]:[DeliveryDays]],5,)</f>
        <v>6</v>
      </c>
    </row>
    <row r="1416" spans="1:19" x14ac:dyDescent="0.25">
      <c r="A1416" t="s">
        <v>3348</v>
      </c>
      <c r="B1416" t="s">
        <v>485</v>
      </c>
      <c r="C1416" t="s">
        <v>289</v>
      </c>
      <c r="D1416">
        <v>28</v>
      </c>
      <c r="E1416">
        <v>464.84</v>
      </c>
      <c r="F1416">
        <v>609.41999999999996</v>
      </c>
      <c r="G1416">
        <v>595.27</v>
      </c>
      <c r="H1416">
        <v>16667.560000000001</v>
      </c>
      <c r="I1416">
        <v>13015.52</v>
      </c>
      <c r="J1416">
        <v>3652.04</v>
      </c>
      <c r="K1416">
        <v>0.21909999999999999</v>
      </c>
      <c r="L1416" t="str">
        <f>VLOOKUP(C:C,Products!A:B,2,)</f>
        <v>Product 56</v>
      </c>
      <c r="M1416" t="str">
        <f>VLOOKUP(C:C,Products!A:C,3,)</f>
        <v>Household</v>
      </c>
      <c r="N1416" t="str">
        <f>VLOOKUP(B:B,Orders!A:C,3,)</f>
        <v>WH-NKR-004</v>
      </c>
      <c r="O1416" s="10" t="str">
        <f>VLOOKUP(B:B,Orders!A:B,2,)</f>
        <v>CUST-000017</v>
      </c>
      <c r="P1416" s="10" t="str">
        <f>VLOOKUP(OrderDetails!O:O,Customers!A:B,2,)</f>
        <v>Customer 17</v>
      </c>
      <c r="Q1416" s="10" t="str">
        <f>VLOOKUP(O:O,Customers!A:C,3,)</f>
        <v>Eldoret</v>
      </c>
      <c r="R1416" s="10">
        <f>VLOOKUP(OrderDetails!C:C,Inventory!B:F,5,)</f>
        <v>192443.76</v>
      </c>
      <c r="S1416" s="10">
        <f>VLOOKUP(OrderDetails!B:B,Table8[[OrderID]:[DeliveryDays]],5,)</f>
        <v>3</v>
      </c>
    </row>
    <row r="1417" spans="1:19" x14ac:dyDescent="0.25">
      <c r="A1417" t="s">
        <v>3349</v>
      </c>
      <c r="B1417" t="s">
        <v>1377</v>
      </c>
      <c r="C1417" t="s">
        <v>233</v>
      </c>
      <c r="D1417">
        <v>24</v>
      </c>
      <c r="E1417">
        <v>281.41000000000003</v>
      </c>
      <c r="F1417">
        <v>401.27</v>
      </c>
      <c r="G1417">
        <v>381.29</v>
      </c>
      <c r="H1417">
        <v>9150.9599999999991</v>
      </c>
      <c r="I1417">
        <v>6753.84</v>
      </c>
      <c r="J1417">
        <v>2397.12</v>
      </c>
      <c r="K1417">
        <v>0.26200000000000001</v>
      </c>
      <c r="L1417" t="str">
        <f>VLOOKUP(C:C,Products!A:B,2,)</f>
        <v>Product 28</v>
      </c>
      <c r="M1417" t="str">
        <f>VLOOKUP(C:C,Products!A:C,3,)</f>
        <v>Produce</v>
      </c>
      <c r="N1417" t="str">
        <f>VLOOKUP(B:B,Orders!A:C,3,)</f>
        <v>WH-NRB-001</v>
      </c>
      <c r="O1417" s="10" t="str">
        <f>VLOOKUP(B:B,Orders!A:B,2,)</f>
        <v>CUST-000077</v>
      </c>
      <c r="P1417" s="10" t="str">
        <f>VLOOKUP(OrderDetails!O:O,Customers!A:B,2,)</f>
        <v>Customer 77</v>
      </c>
      <c r="Q1417" s="10" t="str">
        <f>VLOOKUP(O:O,Customers!A:C,3,)</f>
        <v>Nairobi</v>
      </c>
      <c r="R1417" s="10">
        <f>VLOOKUP(OrderDetails!C:C,Inventory!B:F,5,)</f>
        <v>26171.13</v>
      </c>
      <c r="S1417" s="10">
        <f>VLOOKUP(OrderDetails!B:B,Table8[[OrderID]:[DeliveryDays]],5,)</f>
        <v>1</v>
      </c>
    </row>
    <row r="1418" spans="1:19" x14ac:dyDescent="0.25">
      <c r="A1418" t="s">
        <v>3350</v>
      </c>
      <c r="B1418" t="s">
        <v>1000</v>
      </c>
      <c r="C1418" t="s">
        <v>327</v>
      </c>
      <c r="D1418">
        <v>18</v>
      </c>
      <c r="E1418">
        <v>368.09</v>
      </c>
      <c r="F1418">
        <v>503.79</v>
      </c>
      <c r="G1418">
        <v>543.07000000000005</v>
      </c>
      <c r="H1418">
        <v>9775.26</v>
      </c>
      <c r="I1418">
        <v>6625.62</v>
      </c>
      <c r="J1418">
        <v>3149.64</v>
      </c>
      <c r="K1418">
        <v>0.32219999999999999</v>
      </c>
      <c r="L1418" t="str">
        <f>VLOOKUP(C:C,Products!A:B,2,)</f>
        <v>Product 75</v>
      </c>
      <c r="M1418" t="str">
        <f>VLOOKUP(C:C,Products!A:C,3,)</f>
        <v>Dairy</v>
      </c>
      <c r="N1418" t="str">
        <f>VLOOKUP(B:B,Orders!A:C,3,)</f>
        <v>WH-NRB-001</v>
      </c>
      <c r="O1418" s="10" t="str">
        <f>VLOOKUP(B:B,Orders!A:B,2,)</f>
        <v>CUST-000059</v>
      </c>
      <c r="P1418" s="10" t="str">
        <f>VLOOKUP(OrderDetails!O:O,Customers!A:B,2,)</f>
        <v>Customer 59</v>
      </c>
      <c r="Q1418" s="10" t="str">
        <f>VLOOKUP(O:O,Customers!A:C,3,)</f>
        <v>Kisumu</v>
      </c>
      <c r="R1418" s="10">
        <f>VLOOKUP(OrderDetails!C:C,Inventory!B:F,5,)</f>
        <v>39753.72</v>
      </c>
      <c r="S1418" s="10">
        <f>VLOOKUP(OrderDetails!B:B,Table8[[OrderID]:[DeliveryDays]],5,)</f>
        <v>6</v>
      </c>
    </row>
    <row r="1419" spans="1:19" x14ac:dyDescent="0.25">
      <c r="A1419" t="s">
        <v>3351</v>
      </c>
      <c r="B1419" t="s">
        <v>1070</v>
      </c>
      <c r="C1419" t="s">
        <v>255</v>
      </c>
      <c r="D1419">
        <v>9</v>
      </c>
      <c r="E1419">
        <v>357.9</v>
      </c>
      <c r="F1419">
        <v>477.14</v>
      </c>
      <c r="G1419">
        <v>504.46</v>
      </c>
      <c r="H1419">
        <v>4540.1400000000003</v>
      </c>
      <c r="I1419">
        <v>3221.1</v>
      </c>
      <c r="J1419">
        <v>1319.04</v>
      </c>
      <c r="K1419">
        <v>0.29049999999999998</v>
      </c>
      <c r="L1419" t="str">
        <f>VLOOKUP(C:C,Products!A:B,2,)</f>
        <v>Product 39</v>
      </c>
      <c r="M1419" t="str">
        <f>VLOOKUP(C:C,Products!A:C,3,)</f>
        <v>Beverages</v>
      </c>
      <c r="N1419" t="str">
        <f>VLOOKUP(B:B,Orders!A:C,3,)</f>
        <v>WH-NRB-001</v>
      </c>
      <c r="O1419" s="10" t="str">
        <f>VLOOKUP(B:B,Orders!A:B,2,)</f>
        <v>CUST-000035</v>
      </c>
      <c r="P1419" s="10" t="str">
        <f>VLOOKUP(OrderDetails!O:O,Customers!A:B,2,)</f>
        <v>Customer 35</v>
      </c>
      <c r="Q1419" s="10" t="str">
        <f>VLOOKUP(O:O,Customers!A:C,3,)</f>
        <v>Nairobi</v>
      </c>
      <c r="R1419" s="10">
        <f>VLOOKUP(OrderDetails!C:C,Inventory!B:F,5,)</f>
        <v>167855.1</v>
      </c>
      <c r="S1419" s="10">
        <f>VLOOKUP(OrderDetails!B:B,Table8[[OrderID]:[DeliveryDays]],5,)</f>
        <v>2</v>
      </c>
    </row>
    <row r="1420" spans="1:19" x14ac:dyDescent="0.25">
      <c r="A1420" t="s">
        <v>3352</v>
      </c>
      <c r="B1420" t="s">
        <v>1269</v>
      </c>
      <c r="C1420" t="s">
        <v>227</v>
      </c>
      <c r="D1420">
        <v>45</v>
      </c>
      <c r="E1420">
        <v>255.23</v>
      </c>
      <c r="F1420">
        <v>344.48</v>
      </c>
      <c r="G1420">
        <v>362.94</v>
      </c>
      <c r="H1420">
        <v>16332.3</v>
      </c>
      <c r="I1420">
        <v>11485.35</v>
      </c>
      <c r="J1420">
        <v>4846.95</v>
      </c>
      <c r="K1420">
        <v>0.29680000000000001</v>
      </c>
      <c r="L1420" t="str">
        <f>VLOOKUP(C:C,Products!A:B,2,)</f>
        <v>Product 25</v>
      </c>
      <c r="M1420" t="str">
        <f>VLOOKUP(C:C,Products!A:C,3,)</f>
        <v>Dairy</v>
      </c>
      <c r="N1420" t="str">
        <f>VLOOKUP(B:B,Orders!A:C,3,)</f>
        <v>WH-KSM-003</v>
      </c>
      <c r="O1420" s="10" t="str">
        <f>VLOOKUP(B:B,Orders!A:B,2,)</f>
        <v>CUST-000016</v>
      </c>
      <c r="P1420" s="10" t="str">
        <f>VLOOKUP(OrderDetails!O:O,Customers!A:B,2,)</f>
        <v>Customer 16</v>
      </c>
      <c r="Q1420" s="10" t="str">
        <f>VLOOKUP(O:O,Customers!A:C,3,)</f>
        <v>Nakuru</v>
      </c>
      <c r="R1420" s="10">
        <f>VLOOKUP(OrderDetails!C:C,Inventory!B:F,5,)</f>
        <v>118937.18</v>
      </c>
      <c r="S1420" s="10">
        <f>VLOOKUP(OrderDetails!B:B,Table8[[OrderID]:[DeliveryDays]],5,)</f>
        <v>6</v>
      </c>
    </row>
    <row r="1421" spans="1:19" x14ac:dyDescent="0.25">
      <c r="A1421" t="s">
        <v>3353</v>
      </c>
      <c r="B1421" t="s">
        <v>1572</v>
      </c>
      <c r="C1421" t="s">
        <v>218</v>
      </c>
      <c r="D1421">
        <v>44</v>
      </c>
      <c r="E1421">
        <v>325.33</v>
      </c>
      <c r="F1421">
        <v>516.25</v>
      </c>
      <c r="G1421">
        <v>532.76</v>
      </c>
      <c r="H1421">
        <v>23441.439999999999</v>
      </c>
      <c r="I1421">
        <v>14314.52</v>
      </c>
      <c r="J1421">
        <v>9126.92</v>
      </c>
      <c r="K1421">
        <v>0.38929999999999998</v>
      </c>
      <c r="L1421" t="str">
        <f>VLOOKUP(C:C,Products!A:B,2,)</f>
        <v>Product 21</v>
      </c>
      <c r="M1421" t="str">
        <f>VLOOKUP(C:C,Products!A:C,3,)</f>
        <v>Beverages</v>
      </c>
      <c r="N1421" t="str">
        <f>VLOOKUP(B:B,Orders!A:C,3,)</f>
        <v>WH-NRB-001</v>
      </c>
      <c r="O1421" s="10" t="str">
        <f>VLOOKUP(B:B,Orders!A:B,2,)</f>
        <v>CUST-000022</v>
      </c>
      <c r="P1421" s="10" t="str">
        <f>VLOOKUP(OrderDetails!O:O,Customers!A:B,2,)</f>
        <v>Customer 22</v>
      </c>
      <c r="Q1421" s="10" t="str">
        <f>VLOOKUP(O:O,Customers!A:C,3,)</f>
        <v>Nakuru</v>
      </c>
      <c r="R1421" s="10">
        <f>VLOOKUP(OrderDetails!C:C,Inventory!B:F,5,)</f>
        <v>44244.88</v>
      </c>
      <c r="S1421" s="10">
        <f>VLOOKUP(OrderDetails!B:B,Table8[[OrderID]:[DeliveryDays]],5,)</f>
        <v>3</v>
      </c>
    </row>
    <row r="1422" spans="1:19" x14ac:dyDescent="0.25">
      <c r="A1422" t="s">
        <v>3354</v>
      </c>
      <c r="B1422" t="s">
        <v>1045</v>
      </c>
      <c r="C1422" t="s">
        <v>196</v>
      </c>
      <c r="D1422">
        <v>38</v>
      </c>
      <c r="E1422">
        <v>368.63</v>
      </c>
      <c r="F1422">
        <v>526.67999999999995</v>
      </c>
      <c r="G1422">
        <v>555.72</v>
      </c>
      <c r="H1422">
        <v>21117.360000000001</v>
      </c>
      <c r="I1422">
        <v>14007.94</v>
      </c>
      <c r="J1422">
        <v>7109.42</v>
      </c>
      <c r="K1422">
        <v>0.3367</v>
      </c>
      <c r="L1422" t="str">
        <f>VLOOKUP(C:C,Products!A:B,2,)</f>
        <v>Product 10</v>
      </c>
      <c r="M1422" t="str">
        <f>VLOOKUP(C:C,Products!A:C,3,)</f>
        <v>Frozen</v>
      </c>
      <c r="N1422" t="str">
        <f>VLOOKUP(B:B,Orders!A:C,3,)</f>
        <v>WH-NRB-001</v>
      </c>
      <c r="O1422" s="10" t="str">
        <f>VLOOKUP(B:B,Orders!A:B,2,)</f>
        <v>CUST-000004</v>
      </c>
      <c r="P1422" s="10" t="str">
        <f>VLOOKUP(OrderDetails!O:O,Customers!A:B,2,)</f>
        <v>Customer 4</v>
      </c>
      <c r="Q1422" s="10" t="str">
        <f>VLOOKUP(O:O,Customers!A:C,3,)</f>
        <v>Eldoret</v>
      </c>
      <c r="R1422" s="10">
        <f>VLOOKUP(OrderDetails!C:C,Inventory!B:F,5,)</f>
        <v>36494.370000000003</v>
      </c>
      <c r="S1422" s="10">
        <f>VLOOKUP(OrderDetails!B:B,Table8[[OrderID]:[DeliveryDays]],5,)</f>
        <v>2</v>
      </c>
    </row>
    <row r="1423" spans="1:19" x14ac:dyDescent="0.25">
      <c r="A1423" t="s">
        <v>3355</v>
      </c>
      <c r="B1423" t="s">
        <v>522</v>
      </c>
      <c r="C1423" t="s">
        <v>263</v>
      </c>
      <c r="D1423">
        <v>20</v>
      </c>
      <c r="E1423">
        <v>65.47</v>
      </c>
      <c r="F1423">
        <v>96.35</v>
      </c>
      <c r="G1423">
        <v>105.06</v>
      </c>
      <c r="H1423">
        <v>2101.1999999999998</v>
      </c>
      <c r="I1423">
        <v>1309.4000000000001</v>
      </c>
      <c r="J1423">
        <v>791.8</v>
      </c>
      <c r="K1423">
        <v>0.37680000000000002</v>
      </c>
      <c r="L1423" t="str">
        <f>VLOOKUP(C:C,Products!A:B,2,)</f>
        <v>Product 43</v>
      </c>
      <c r="M1423" t="str">
        <f>VLOOKUP(C:C,Products!A:C,3,)</f>
        <v>Dairy</v>
      </c>
      <c r="N1423" t="str">
        <f>VLOOKUP(B:B,Orders!A:C,3,)</f>
        <v>WH-KSM-003</v>
      </c>
      <c r="O1423" s="10" t="str">
        <f>VLOOKUP(B:B,Orders!A:B,2,)</f>
        <v>CUST-000039</v>
      </c>
      <c r="P1423" s="10" t="str">
        <f>VLOOKUP(OrderDetails!O:O,Customers!A:B,2,)</f>
        <v>Customer 39</v>
      </c>
      <c r="Q1423" s="10" t="str">
        <f>VLOOKUP(O:O,Customers!A:C,3,)</f>
        <v>Mombasa</v>
      </c>
      <c r="R1423" s="10">
        <f>VLOOKUP(OrderDetails!C:C,Inventory!B:F,5,)</f>
        <v>4451.96</v>
      </c>
      <c r="S1423" s="10">
        <f>VLOOKUP(OrderDetails!B:B,Table8[[OrderID]:[DeliveryDays]],5,)</f>
        <v>4</v>
      </c>
    </row>
    <row r="1424" spans="1:19" x14ac:dyDescent="0.25">
      <c r="A1424" t="s">
        <v>3356</v>
      </c>
      <c r="B1424" t="s">
        <v>1864</v>
      </c>
      <c r="C1424" t="s">
        <v>206</v>
      </c>
      <c r="D1424">
        <v>49</v>
      </c>
      <c r="E1424">
        <v>131.82</v>
      </c>
      <c r="F1424">
        <v>208.28</v>
      </c>
      <c r="G1424">
        <v>218.66</v>
      </c>
      <c r="H1424">
        <v>10714.34</v>
      </c>
      <c r="I1424">
        <v>6459.18</v>
      </c>
      <c r="J1424">
        <v>4255.16</v>
      </c>
      <c r="K1424">
        <v>0.39710000000000001</v>
      </c>
      <c r="L1424" t="str">
        <f>VLOOKUP(C:C,Products!A:B,2,)</f>
        <v>Product 15</v>
      </c>
      <c r="M1424" t="str">
        <f>VLOOKUP(C:C,Products!A:C,3,)</f>
        <v>Produce</v>
      </c>
      <c r="N1424" t="str">
        <f>VLOOKUP(B:B,Orders!A:C,3,)</f>
        <v>WH-NKR-004</v>
      </c>
      <c r="O1424" s="10" t="str">
        <f>VLOOKUP(B:B,Orders!A:B,2,)</f>
        <v>CUST-000021</v>
      </c>
      <c r="P1424" s="10" t="str">
        <f>VLOOKUP(OrderDetails!O:O,Customers!A:B,2,)</f>
        <v>Customer 21</v>
      </c>
      <c r="Q1424" s="10" t="str">
        <f>VLOOKUP(O:O,Customers!A:C,3,)</f>
        <v>Eldoret</v>
      </c>
      <c r="R1424" s="10">
        <f>VLOOKUP(OrderDetails!C:C,Inventory!B:F,5,)</f>
        <v>12654.72</v>
      </c>
      <c r="S1424" s="10">
        <f>VLOOKUP(OrderDetails!B:B,Table8[[OrderID]:[DeliveryDays]],5,)</f>
        <v>3</v>
      </c>
    </row>
    <row r="1425" spans="1:19" x14ac:dyDescent="0.25">
      <c r="A1425" t="s">
        <v>3357</v>
      </c>
      <c r="B1425" t="s">
        <v>1685</v>
      </c>
      <c r="C1425" t="s">
        <v>343</v>
      </c>
      <c r="D1425">
        <v>11</v>
      </c>
      <c r="E1425">
        <v>198.9</v>
      </c>
      <c r="F1425">
        <v>259.88</v>
      </c>
      <c r="G1425">
        <v>257.22000000000003</v>
      </c>
      <c r="H1425">
        <v>2829.42</v>
      </c>
      <c r="I1425">
        <v>2187.9</v>
      </c>
      <c r="J1425">
        <v>641.52</v>
      </c>
      <c r="K1425">
        <v>0.22670000000000001</v>
      </c>
      <c r="L1425" t="str">
        <f>VLOOKUP(C:C,Products!A:B,2,)</f>
        <v>Product 83</v>
      </c>
      <c r="M1425" t="str">
        <f>VLOOKUP(C:C,Products!A:C,3,)</f>
        <v>Snacks</v>
      </c>
      <c r="N1425" t="str">
        <f>VLOOKUP(B:B,Orders!A:C,3,)</f>
        <v>WH-MSA-002</v>
      </c>
      <c r="O1425" s="10" t="str">
        <f>VLOOKUP(B:B,Orders!A:B,2,)</f>
        <v>CUST-000035</v>
      </c>
      <c r="P1425" s="10" t="str">
        <f>VLOOKUP(OrderDetails!O:O,Customers!A:B,2,)</f>
        <v>Customer 35</v>
      </c>
      <c r="Q1425" s="10" t="str">
        <f>VLOOKUP(O:O,Customers!A:C,3,)</f>
        <v>Nairobi</v>
      </c>
      <c r="R1425" s="10">
        <f>VLOOKUP(OrderDetails!C:C,Inventory!B:F,5,)</f>
        <v>72399.600000000006</v>
      </c>
      <c r="S1425" s="10">
        <f>VLOOKUP(OrderDetails!B:B,Table8[[OrderID]:[DeliveryDays]],5,)</f>
        <v>1</v>
      </c>
    </row>
    <row r="1426" spans="1:19" x14ac:dyDescent="0.25">
      <c r="A1426" t="s">
        <v>3358</v>
      </c>
      <c r="B1426" t="s">
        <v>1324</v>
      </c>
      <c r="C1426" t="s">
        <v>273</v>
      </c>
      <c r="D1426">
        <v>20</v>
      </c>
      <c r="E1426">
        <v>284.02999999999997</v>
      </c>
      <c r="F1426">
        <v>373.58</v>
      </c>
      <c r="G1426">
        <v>386.87</v>
      </c>
      <c r="H1426">
        <v>7737.4</v>
      </c>
      <c r="I1426">
        <v>5680.6</v>
      </c>
      <c r="J1426">
        <v>2056.8000000000002</v>
      </c>
      <c r="K1426">
        <v>0.26579999999999998</v>
      </c>
      <c r="L1426" t="str">
        <f>VLOOKUP(C:C,Products!A:B,2,)</f>
        <v>Product 48</v>
      </c>
      <c r="M1426" t="str">
        <f>VLOOKUP(C:C,Products!A:C,3,)</f>
        <v>Frozen</v>
      </c>
      <c r="N1426" t="str">
        <f>VLOOKUP(B:B,Orders!A:C,3,)</f>
        <v>WH-NRB-001</v>
      </c>
      <c r="O1426" s="10" t="str">
        <f>VLOOKUP(B:B,Orders!A:B,2,)</f>
        <v>CUST-000047</v>
      </c>
      <c r="P1426" s="10" t="str">
        <f>VLOOKUP(OrderDetails!O:O,Customers!A:B,2,)</f>
        <v>Customer 47</v>
      </c>
      <c r="Q1426" s="10" t="str">
        <f>VLOOKUP(O:O,Customers!A:C,3,)</f>
        <v>Nakuru</v>
      </c>
      <c r="R1426" s="10">
        <f>VLOOKUP(OrderDetails!C:C,Inventory!B:F,5,)</f>
        <v>40900.32</v>
      </c>
      <c r="S1426" s="10">
        <f>VLOOKUP(OrderDetails!B:B,Table8[[OrderID]:[DeliveryDays]],5,)</f>
        <v>2</v>
      </c>
    </row>
    <row r="1427" spans="1:19" x14ac:dyDescent="0.25">
      <c r="A1427" t="s">
        <v>3359</v>
      </c>
      <c r="B1427" t="s">
        <v>1512</v>
      </c>
      <c r="C1427" t="s">
        <v>349</v>
      </c>
      <c r="D1427">
        <v>11</v>
      </c>
      <c r="E1427">
        <v>196.33</v>
      </c>
      <c r="F1427">
        <v>246.04</v>
      </c>
      <c r="G1427">
        <v>250.06</v>
      </c>
      <c r="H1427">
        <v>2750.66</v>
      </c>
      <c r="I1427">
        <v>2159.63</v>
      </c>
      <c r="J1427">
        <v>591.03</v>
      </c>
      <c r="K1427">
        <v>0.21490000000000001</v>
      </c>
      <c r="L1427" t="str">
        <f>VLOOKUP(C:C,Products!A:B,2,)</f>
        <v>Product 86</v>
      </c>
      <c r="M1427" t="str">
        <f>VLOOKUP(C:C,Products!A:C,3,)</f>
        <v>Frozen</v>
      </c>
      <c r="N1427" t="str">
        <f>VLOOKUP(B:B,Orders!A:C,3,)</f>
        <v>WH-NKR-004</v>
      </c>
      <c r="O1427" s="10" t="str">
        <f>VLOOKUP(B:B,Orders!A:B,2,)</f>
        <v>CUST-000046</v>
      </c>
      <c r="P1427" s="10" t="str">
        <f>VLOOKUP(OrderDetails!O:O,Customers!A:B,2,)</f>
        <v>Customer 46</v>
      </c>
      <c r="Q1427" s="10" t="str">
        <f>VLOOKUP(O:O,Customers!A:C,3,)</f>
        <v>Kisumu</v>
      </c>
      <c r="R1427" s="10">
        <f>VLOOKUP(OrderDetails!C:C,Inventory!B:F,5,)</f>
        <v>55561.39</v>
      </c>
      <c r="S1427" s="10">
        <f>VLOOKUP(OrderDetails!B:B,Table8[[OrderID]:[DeliveryDays]],5,)</f>
        <v>3</v>
      </c>
    </row>
    <row r="1428" spans="1:19" x14ac:dyDescent="0.25">
      <c r="A1428" t="s">
        <v>3360</v>
      </c>
      <c r="B1428" t="s">
        <v>1706</v>
      </c>
      <c r="C1428" t="s">
        <v>218</v>
      </c>
      <c r="D1428">
        <v>31</v>
      </c>
      <c r="E1428">
        <v>325.33</v>
      </c>
      <c r="F1428">
        <v>516.25</v>
      </c>
      <c r="G1428">
        <v>533.53</v>
      </c>
      <c r="H1428">
        <v>16539.43</v>
      </c>
      <c r="I1428">
        <v>10085.23</v>
      </c>
      <c r="J1428">
        <v>6454.2</v>
      </c>
      <c r="K1428">
        <v>0.39019999999999999</v>
      </c>
      <c r="L1428" t="str">
        <f>VLOOKUP(C:C,Products!A:B,2,)</f>
        <v>Product 21</v>
      </c>
      <c r="M1428" t="str">
        <f>VLOOKUP(C:C,Products!A:C,3,)</f>
        <v>Beverages</v>
      </c>
      <c r="N1428" t="str">
        <f>VLOOKUP(B:B,Orders!A:C,3,)</f>
        <v>WH-KSM-003</v>
      </c>
      <c r="O1428" s="10" t="str">
        <f>VLOOKUP(B:B,Orders!A:B,2,)</f>
        <v>CUST-000020</v>
      </c>
      <c r="P1428" s="10" t="str">
        <f>VLOOKUP(OrderDetails!O:O,Customers!A:B,2,)</f>
        <v>Customer 20</v>
      </c>
      <c r="Q1428" s="10" t="str">
        <f>VLOOKUP(O:O,Customers!A:C,3,)</f>
        <v>Mombasa</v>
      </c>
      <c r="R1428" s="10">
        <f>VLOOKUP(OrderDetails!C:C,Inventory!B:F,5,)</f>
        <v>44244.88</v>
      </c>
      <c r="S1428" s="10">
        <f>VLOOKUP(OrderDetails!B:B,Table8[[OrderID]:[DeliveryDays]],5,)</f>
        <v>5</v>
      </c>
    </row>
    <row r="1429" spans="1:19" x14ac:dyDescent="0.25">
      <c r="A1429" t="s">
        <v>3361</v>
      </c>
      <c r="B1429" t="s">
        <v>987</v>
      </c>
      <c r="C1429" t="s">
        <v>297</v>
      </c>
      <c r="D1429">
        <v>18</v>
      </c>
      <c r="E1429">
        <v>196.4</v>
      </c>
      <c r="F1429">
        <v>254.95</v>
      </c>
      <c r="G1429">
        <v>262</v>
      </c>
      <c r="H1429">
        <v>4716</v>
      </c>
      <c r="I1429">
        <v>3535.2</v>
      </c>
      <c r="J1429">
        <v>1180.8</v>
      </c>
      <c r="K1429">
        <v>0.25040000000000001</v>
      </c>
      <c r="L1429" t="str">
        <f>VLOOKUP(C:C,Products!A:B,2,)</f>
        <v>Product 60</v>
      </c>
      <c r="M1429" t="str">
        <f>VLOOKUP(C:C,Products!A:C,3,)</f>
        <v>Snacks</v>
      </c>
      <c r="N1429" t="str">
        <f>VLOOKUP(B:B,Orders!A:C,3,)</f>
        <v>WH-NKR-004</v>
      </c>
      <c r="O1429" s="10" t="str">
        <f>VLOOKUP(B:B,Orders!A:B,2,)</f>
        <v>CUST-000057</v>
      </c>
      <c r="P1429" s="10" t="str">
        <f>VLOOKUP(OrderDetails!O:O,Customers!A:B,2,)</f>
        <v>Customer 57</v>
      </c>
      <c r="Q1429" s="10" t="str">
        <f>VLOOKUP(O:O,Customers!A:C,3,)</f>
        <v>Nairobi</v>
      </c>
      <c r="R1429" s="10">
        <f>VLOOKUP(OrderDetails!C:C,Inventory!B:F,5,)</f>
        <v>93682.8</v>
      </c>
      <c r="S1429" s="10">
        <f>VLOOKUP(OrderDetails!B:B,Table8[[OrderID]:[DeliveryDays]],5,)</f>
        <v>6</v>
      </c>
    </row>
    <row r="1430" spans="1:19" x14ac:dyDescent="0.25">
      <c r="A1430" t="s">
        <v>3362</v>
      </c>
      <c r="B1430" t="s">
        <v>1331</v>
      </c>
      <c r="C1430" t="s">
        <v>409</v>
      </c>
      <c r="D1430">
        <v>18</v>
      </c>
      <c r="E1430">
        <v>442.16</v>
      </c>
      <c r="F1430">
        <v>664.5</v>
      </c>
      <c r="G1430">
        <v>716.87</v>
      </c>
      <c r="H1430">
        <v>12903.66</v>
      </c>
      <c r="I1430">
        <v>7958.88</v>
      </c>
      <c r="J1430">
        <v>4944.78</v>
      </c>
      <c r="K1430">
        <v>0.38319999999999999</v>
      </c>
      <c r="L1430" t="str">
        <f>VLOOKUP(C:C,Products!A:B,2,)</f>
        <v>Product 116</v>
      </c>
      <c r="M1430" t="str">
        <f>VLOOKUP(C:C,Products!A:C,3,)</f>
        <v>Dairy</v>
      </c>
      <c r="N1430" t="str">
        <f>VLOOKUP(B:B,Orders!A:C,3,)</f>
        <v>WH-NKR-004</v>
      </c>
      <c r="O1430" s="10" t="str">
        <f>VLOOKUP(B:B,Orders!A:B,2,)</f>
        <v>CUST-000062</v>
      </c>
      <c r="P1430" s="10" t="str">
        <f>VLOOKUP(OrderDetails!O:O,Customers!A:B,2,)</f>
        <v>Customer 62</v>
      </c>
      <c r="Q1430" s="10" t="str">
        <f>VLOOKUP(O:O,Customers!A:C,3,)</f>
        <v>Eldoret</v>
      </c>
      <c r="R1430" s="10">
        <f>VLOOKUP(OrderDetails!C:C,Inventory!B:F,5,)</f>
        <v>207373.04</v>
      </c>
      <c r="S1430" s="10">
        <f>VLOOKUP(OrderDetails!B:B,Table8[[OrderID]:[DeliveryDays]],5,)</f>
        <v>3</v>
      </c>
    </row>
    <row r="1431" spans="1:19" x14ac:dyDescent="0.25">
      <c r="A1431" t="s">
        <v>3363</v>
      </c>
      <c r="B1431" t="s">
        <v>774</v>
      </c>
      <c r="C1431" t="s">
        <v>393</v>
      </c>
      <c r="D1431">
        <v>48</v>
      </c>
      <c r="E1431">
        <v>390</v>
      </c>
      <c r="F1431">
        <v>541.16</v>
      </c>
      <c r="G1431">
        <v>567.01</v>
      </c>
      <c r="H1431">
        <v>27216.48</v>
      </c>
      <c r="I1431">
        <v>18720</v>
      </c>
      <c r="J1431">
        <v>8496.48</v>
      </c>
      <c r="K1431">
        <v>0.31219999999999998</v>
      </c>
      <c r="L1431" t="str">
        <f>VLOOKUP(C:C,Products!A:B,2,)</f>
        <v>Product 108</v>
      </c>
      <c r="M1431" t="str">
        <f>VLOOKUP(C:C,Products!A:C,3,)</f>
        <v>Household</v>
      </c>
      <c r="N1431" t="str">
        <f>VLOOKUP(B:B,Orders!A:C,3,)</f>
        <v>WH-MSA-002</v>
      </c>
      <c r="O1431" s="10" t="str">
        <f>VLOOKUP(B:B,Orders!A:B,2,)</f>
        <v>CUST-000021</v>
      </c>
      <c r="P1431" s="10" t="str">
        <f>VLOOKUP(OrderDetails!O:O,Customers!A:B,2,)</f>
        <v>Customer 21</v>
      </c>
      <c r="Q1431" s="10" t="str">
        <f>VLOOKUP(O:O,Customers!A:C,3,)</f>
        <v>Eldoret</v>
      </c>
      <c r="R1431" s="10">
        <f>VLOOKUP(OrderDetails!C:C,Inventory!B:F,5,)</f>
        <v>56160</v>
      </c>
      <c r="S1431" s="10">
        <f>VLOOKUP(OrderDetails!B:B,Table8[[OrderID]:[DeliveryDays]],5,)</f>
        <v>5</v>
      </c>
    </row>
    <row r="1432" spans="1:19" x14ac:dyDescent="0.25">
      <c r="A1432" t="s">
        <v>3364</v>
      </c>
      <c r="B1432" t="s">
        <v>1097</v>
      </c>
      <c r="C1432" t="s">
        <v>369</v>
      </c>
      <c r="D1432">
        <v>37</v>
      </c>
      <c r="E1432">
        <v>272.20999999999998</v>
      </c>
      <c r="F1432">
        <v>362.87</v>
      </c>
      <c r="G1432">
        <v>355</v>
      </c>
      <c r="H1432">
        <v>13135</v>
      </c>
      <c r="I1432">
        <v>10071.77</v>
      </c>
      <c r="J1432">
        <v>3063.23</v>
      </c>
      <c r="K1432">
        <v>0.23319999999999999</v>
      </c>
      <c r="L1432" t="str">
        <f>VLOOKUP(C:C,Products!A:B,2,)</f>
        <v>Product 96</v>
      </c>
      <c r="M1432" t="str">
        <f>VLOOKUP(C:C,Products!A:C,3,)</f>
        <v>Snacks</v>
      </c>
      <c r="N1432" t="str">
        <f>VLOOKUP(B:B,Orders!A:C,3,)</f>
        <v>WH-MSA-002</v>
      </c>
      <c r="O1432" s="10" t="str">
        <f>VLOOKUP(B:B,Orders!A:B,2,)</f>
        <v>CUST-000002</v>
      </c>
      <c r="P1432" s="10" t="str">
        <f>VLOOKUP(OrderDetails!O:O,Customers!A:B,2,)</f>
        <v>Customer 2</v>
      </c>
      <c r="Q1432" s="10" t="str">
        <f>VLOOKUP(O:O,Customers!A:C,3,)</f>
        <v>Nairobi</v>
      </c>
      <c r="R1432" s="10">
        <f>VLOOKUP(OrderDetails!C:C,Inventory!B:F,5,)</f>
        <v>49270.01</v>
      </c>
      <c r="S1432" s="10">
        <f>VLOOKUP(OrderDetails!B:B,Table8[[OrderID]:[DeliveryDays]],5,)</f>
        <v>2</v>
      </c>
    </row>
    <row r="1433" spans="1:19" x14ac:dyDescent="0.25">
      <c r="A1433" t="s">
        <v>3365</v>
      </c>
      <c r="B1433" t="s">
        <v>1574</v>
      </c>
      <c r="C1433" t="s">
        <v>277</v>
      </c>
      <c r="D1433">
        <v>37</v>
      </c>
      <c r="E1433">
        <v>133.18</v>
      </c>
      <c r="F1433">
        <v>194.02</v>
      </c>
      <c r="G1433">
        <v>186.15</v>
      </c>
      <c r="H1433">
        <v>6887.55</v>
      </c>
      <c r="I1433">
        <v>4927.66</v>
      </c>
      <c r="J1433">
        <v>1959.89</v>
      </c>
      <c r="K1433">
        <v>0.28460000000000002</v>
      </c>
      <c r="L1433" t="str">
        <f>VLOOKUP(C:C,Products!A:B,2,)</f>
        <v>Product 50</v>
      </c>
      <c r="M1433" t="str">
        <f>VLOOKUP(C:C,Products!A:C,3,)</f>
        <v>Dairy</v>
      </c>
      <c r="N1433" t="str">
        <f>VLOOKUP(B:B,Orders!A:C,3,)</f>
        <v>WH-NKR-004</v>
      </c>
      <c r="O1433" s="10" t="str">
        <f>VLOOKUP(B:B,Orders!A:B,2,)</f>
        <v>CUST-000038</v>
      </c>
      <c r="P1433" s="10" t="str">
        <f>VLOOKUP(OrderDetails!O:O,Customers!A:B,2,)</f>
        <v>Customer 38</v>
      </c>
      <c r="Q1433" s="10" t="str">
        <f>VLOOKUP(O:O,Customers!A:C,3,)</f>
        <v>Nakuru</v>
      </c>
      <c r="R1433" s="10">
        <f>VLOOKUP(OrderDetails!C:C,Inventory!B:F,5,)</f>
        <v>29033.24</v>
      </c>
      <c r="S1433" s="10">
        <f>VLOOKUP(OrderDetails!B:B,Table8[[OrderID]:[DeliveryDays]],5,)</f>
        <v>1</v>
      </c>
    </row>
    <row r="1434" spans="1:19" x14ac:dyDescent="0.25">
      <c r="A1434" t="s">
        <v>3366</v>
      </c>
      <c r="B1434" t="s">
        <v>743</v>
      </c>
      <c r="C1434" t="s">
        <v>222</v>
      </c>
      <c r="D1434">
        <v>48</v>
      </c>
      <c r="E1434">
        <v>181.47</v>
      </c>
      <c r="F1434">
        <v>258.42</v>
      </c>
      <c r="G1434">
        <v>261.95</v>
      </c>
      <c r="H1434">
        <v>12573.6</v>
      </c>
      <c r="I1434">
        <v>8710.56</v>
      </c>
      <c r="J1434">
        <v>3863.04</v>
      </c>
      <c r="K1434">
        <v>0.30719999999999997</v>
      </c>
      <c r="L1434" t="str">
        <f>VLOOKUP(C:C,Products!A:B,2,)</f>
        <v>Product 23</v>
      </c>
      <c r="M1434" t="str">
        <f>VLOOKUP(C:C,Products!A:C,3,)</f>
        <v>Dairy</v>
      </c>
      <c r="N1434" t="str">
        <f>VLOOKUP(B:B,Orders!A:C,3,)</f>
        <v>WH-NKR-004</v>
      </c>
      <c r="O1434" s="10" t="str">
        <f>VLOOKUP(B:B,Orders!A:B,2,)</f>
        <v>CUST-000064</v>
      </c>
      <c r="P1434" s="10" t="str">
        <f>VLOOKUP(OrderDetails!O:O,Customers!A:B,2,)</f>
        <v>Customer 64</v>
      </c>
      <c r="Q1434" s="10" t="str">
        <f>VLOOKUP(O:O,Customers!A:C,3,)</f>
        <v>Mombasa</v>
      </c>
      <c r="R1434" s="10">
        <f>VLOOKUP(OrderDetails!C:C,Inventory!B:F,5,)</f>
        <v>43552.800000000003</v>
      </c>
      <c r="S1434" s="10">
        <f>VLOOKUP(OrderDetails!B:B,Table8[[OrderID]:[DeliveryDays]],5,)</f>
        <v>1</v>
      </c>
    </row>
    <row r="1435" spans="1:19" x14ac:dyDescent="0.25">
      <c r="A1435" t="s">
        <v>3367</v>
      </c>
      <c r="B1435" t="s">
        <v>1145</v>
      </c>
      <c r="C1435" t="s">
        <v>202</v>
      </c>
      <c r="D1435">
        <v>24</v>
      </c>
      <c r="E1435">
        <v>424.6</v>
      </c>
      <c r="F1435">
        <v>548.55999999999995</v>
      </c>
      <c r="G1435">
        <v>522.41999999999996</v>
      </c>
      <c r="H1435">
        <v>12538.08</v>
      </c>
      <c r="I1435">
        <v>10190.4</v>
      </c>
      <c r="J1435">
        <v>2347.6799999999998</v>
      </c>
      <c r="K1435">
        <v>0.18720000000000001</v>
      </c>
      <c r="L1435" t="str">
        <f>VLOOKUP(C:C,Products!A:B,2,)</f>
        <v>Product 13</v>
      </c>
      <c r="M1435" t="str">
        <f>VLOOKUP(C:C,Products!A:C,3,)</f>
        <v>Household</v>
      </c>
      <c r="N1435" t="str">
        <f>VLOOKUP(B:B,Orders!A:C,3,)</f>
        <v>WH-NRB-001</v>
      </c>
      <c r="O1435" s="10" t="str">
        <f>VLOOKUP(B:B,Orders!A:B,2,)</f>
        <v>CUST-000026</v>
      </c>
      <c r="P1435" s="10" t="str">
        <f>VLOOKUP(OrderDetails!O:O,Customers!A:B,2,)</f>
        <v>Customer 26</v>
      </c>
      <c r="Q1435" s="10" t="str">
        <f>VLOOKUP(O:O,Customers!A:C,3,)</f>
        <v>Mombasa</v>
      </c>
      <c r="R1435" s="10">
        <f>VLOOKUP(OrderDetails!C:C,Inventory!B:F,5,)</f>
        <v>195740.6</v>
      </c>
      <c r="S1435" s="10">
        <f>VLOOKUP(OrderDetails!B:B,Table8[[OrderID]:[DeliveryDays]],5,)</f>
        <v>4</v>
      </c>
    </row>
    <row r="1436" spans="1:19" x14ac:dyDescent="0.25">
      <c r="A1436" t="s">
        <v>3368</v>
      </c>
      <c r="B1436" t="s">
        <v>1498</v>
      </c>
      <c r="C1436" t="s">
        <v>315</v>
      </c>
      <c r="D1436">
        <v>40</v>
      </c>
      <c r="E1436">
        <v>83.55</v>
      </c>
      <c r="F1436">
        <v>119.93</v>
      </c>
      <c r="G1436">
        <v>119.66</v>
      </c>
      <c r="H1436">
        <v>4786.3999999999996</v>
      </c>
      <c r="I1436">
        <v>3342</v>
      </c>
      <c r="J1436">
        <v>1444.4</v>
      </c>
      <c r="K1436">
        <v>0.30180000000000001</v>
      </c>
      <c r="L1436" t="str">
        <f>VLOOKUP(C:C,Products!A:B,2,)</f>
        <v>Product 69</v>
      </c>
      <c r="M1436" t="str">
        <f>VLOOKUP(C:C,Products!A:C,3,)</f>
        <v>Household</v>
      </c>
      <c r="N1436" t="str">
        <f>VLOOKUP(B:B,Orders!A:C,3,)</f>
        <v>WH-MSA-002</v>
      </c>
      <c r="O1436" s="10" t="str">
        <f>VLOOKUP(B:B,Orders!A:B,2,)</f>
        <v>CUST-000024</v>
      </c>
      <c r="P1436" s="10" t="str">
        <f>VLOOKUP(OrderDetails!O:O,Customers!A:B,2,)</f>
        <v>Customer 24</v>
      </c>
      <c r="Q1436" s="10" t="str">
        <f>VLOOKUP(O:O,Customers!A:C,3,)</f>
        <v>Eldoret</v>
      </c>
      <c r="R1436" s="10">
        <f>VLOOKUP(OrderDetails!C:C,Inventory!B:F,5,)</f>
        <v>24730.799999999999</v>
      </c>
      <c r="S1436" s="10">
        <f>VLOOKUP(OrderDetails!B:B,Table8[[OrderID]:[DeliveryDays]],5,)</f>
        <v>6</v>
      </c>
    </row>
    <row r="1437" spans="1:19" x14ac:dyDescent="0.25">
      <c r="A1437" t="s">
        <v>3369</v>
      </c>
      <c r="B1437" t="s">
        <v>1859</v>
      </c>
      <c r="C1437" t="s">
        <v>182</v>
      </c>
      <c r="D1437">
        <v>11</v>
      </c>
      <c r="E1437">
        <v>319.39999999999998</v>
      </c>
      <c r="F1437">
        <v>411.55</v>
      </c>
      <c r="G1437">
        <v>413.69</v>
      </c>
      <c r="H1437">
        <v>4550.59</v>
      </c>
      <c r="I1437">
        <v>3513.4</v>
      </c>
      <c r="J1437">
        <v>1037.19</v>
      </c>
      <c r="K1437">
        <v>0.22789999999999999</v>
      </c>
      <c r="L1437" t="str">
        <f>VLOOKUP(C:C,Products!A:B,2,)</f>
        <v>Product 4</v>
      </c>
      <c r="M1437" t="str">
        <f>VLOOKUP(C:C,Products!A:C,3,)</f>
        <v>Household</v>
      </c>
      <c r="N1437" t="str">
        <f>VLOOKUP(B:B,Orders!A:C,3,)</f>
        <v>WH-MSA-002</v>
      </c>
      <c r="O1437" s="10" t="str">
        <f>VLOOKUP(B:B,Orders!A:B,2,)</f>
        <v>CUST-000036</v>
      </c>
      <c r="P1437" s="10" t="str">
        <f>VLOOKUP(OrderDetails!O:O,Customers!A:B,2,)</f>
        <v>Customer 36</v>
      </c>
      <c r="Q1437" s="10" t="str">
        <f>VLOOKUP(O:O,Customers!A:C,3,)</f>
        <v>Eldoret</v>
      </c>
      <c r="R1437" s="10">
        <f>VLOOKUP(OrderDetails!C:C,Inventory!B:F,5,)</f>
        <v>31301.200000000001</v>
      </c>
      <c r="S1437" s="10">
        <f>VLOOKUP(OrderDetails!B:B,Table8[[OrderID]:[DeliveryDays]],5,)</f>
        <v>5</v>
      </c>
    </row>
    <row r="1438" spans="1:19" x14ac:dyDescent="0.25">
      <c r="A1438" t="s">
        <v>3370</v>
      </c>
      <c r="B1438" t="s">
        <v>1586</v>
      </c>
      <c r="C1438" t="s">
        <v>361</v>
      </c>
      <c r="D1438">
        <v>36</v>
      </c>
      <c r="E1438">
        <v>370.96</v>
      </c>
      <c r="F1438">
        <v>553.53</v>
      </c>
      <c r="G1438">
        <v>557.04</v>
      </c>
      <c r="H1438">
        <v>20053.439999999999</v>
      </c>
      <c r="I1438">
        <v>13354.56</v>
      </c>
      <c r="J1438">
        <v>6698.88</v>
      </c>
      <c r="K1438">
        <v>0.33410000000000001</v>
      </c>
      <c r="L1438" t="str">
        <f>VLOOKUP(C:C,Products!A:B,2,)</f>
        <v>Product 92</v>
      </c>
      <c r="M1438" t="str">
        <f>VLOOKUP(C:C,Products!A:C,3,)</f>
        <v>Produce</v>
      </c>
      <c r="N1438" t="str">
        <f>VLOOKUP(B:B,Orders!A:C,3,)</f>
        <v>WH-NKR-004</v>
      </c>
      <c r="O1438" s="10" t="str">
        <f>VLOOKUP(B:B,Orders!A:B,2,)</f>
        <v>CUST-000032</v>
      </c>
      <c r="P1438" s="10" t="str">
        <f>VLOOKUP(OrderDetails!O:O,Customers!A:B,2,)</f>
        <v>Customer 32</v>
      </c>
      <c r="Q1438" s="10" t="str">
        <f>VLOOKUP(O:O,Customers!A:C,3,)</f>
        <v>Mombasa</v>
      </c>
      <c r="R1438" s="10">
        <f>VLOOKUP(OrderDetails!C:C,Inventory!B:F,5,)</f>
        <v>74562.960000000006</v>
      </c>
      <c r="S1438" s="10">
        <f>VLOOKUP(OrderDetails!B:B,Table8[[OrderID]:[DeliveryDays]],5,)</f>
        <v>5</v>
      </c>
    </row>
    <row r="1439" spans="1:19" x14ac:dyDescent="0.25">
      <c r="A1439" t="s">
        <v>3371</v>
      </c>
      <c r="B1439" t="s">
        <v>1651</v>
      </c>
      <c r="C1439" t="s">
        <v>333</v>
      </c>
      <c r="D1439">
        <v>7</v>
      </c>
      <c r="E1439">
        <v>83.32</v>
      </c>
      <c r="F1439">
        <v>130.31</v>
      </c>
      <c r="G1439">
        <v>142.94</v>
      </c>
      <c r="H1439">
        <v>1000.58</v>
      </c>
      <c r="I1439">
        <v>583.24</v>
      </c>
      <c r="J1439">
        <v>417.34</v>
      </c>
      <c r="K1439">
        <v>0.41710000000000003</v>
      </c>
      <c r="L1439" t="str">
        <f>VLOOKUP(C:C,Products!A:B,2,)</f>
        <v>Product 78</v>
      </c>
      <c r="M1439" t="str">
        <f>VLOOKUP(C:C,Products!A:C,3,)</f>
        <v>Produce</v>
      </c>
      <c r="N1439" t="str">
        <f>VLOOKUP(B:B,Orders!A:C,3,)</f>
        <v>WH-MSA-002</v>
      </c>
      <c r="O1439" s="10" t="str">
        <f>VLOOKUP(B:B,Orders!A:B,2,)</f>
        <v>CUST-000036</v>
      </c>
      <c r="P1439" s="10" t="str">
        <f>VLOOKUP(OrderDetails!O:O,Customers!A:B,2,)</f>
        <v>Customer 36</v>
      </c>
      <c r="Q1439" s="10" t="str">
        <f>VLOOKUP(O:O,Customers!A:C,3,)</f>
        <v>Eldoret</v>
      </c>
      <c r="R1439" s="10">
        <f>VLOOKUP(OrderDetails!C:C,Inventory!B:F,5,)</f>
        <v>38077.24</v>
      </c>
      <c r="S1439" s="10">
        <f>VLOOKUP(OrderDetails!B:B,Table8[[OrderID]:[DeliveryDays]],5,)</f>
        <v>1</v>
      </c>
    </row>
    <row r="1440" spans="1:19" x14ac:dyDescent="0.25">
      <c r="A1440" t="s">
        <v>3372</v>
      </c>
      <c r="B1440" t="s">
        <v>676</v>
      </c>
      <c r="C1440" t="s">
        <v>321</v>
      </c>
      <c r="D1440">
        <v>43</v>
      </c>
      <c r="E1440">
        <v>139.41999999999999</v>
      </c>
      <c r="F1440">
        <v>218.06</v>
      </c>
      <c r="G1440">
        <v>217.1</v>
      </c>
      <c r="H1440">
        <v>9335.2999999999993</v>
      </c>
      <c r="I1440">
        <v>5995.06</v>
      </c>
      <c r="J1440">
        <v>3340.24</v>
      </c>
      <c r="K1440">
        <v>0.35780000000000001</v>
      </c>
      <c r="L1440" t="str">
        <f>VLOOKUP(C:C,Products!A:B,2,)</f>
        <v>Product 72</v>
      </c>
      <c r="M1440" t="str">
        <f>VLOOKUP(C:C,Products!A:C,3,)</f>
        <v>Household</v>
      </c>
      <c r="N1440" t="str">
        <f>VLOOKUP(B:B,Orders!A:C,3,)</f>
        <v>WH-KSM-003</v>
      </c>
      <c r="O1440" s="10" t="str">
        <f>VLOOKUP(B:B,Orders!A:B,2,)</f>
        <v>CUST-000066</v>
      </c>
      <c r="P1440" s="10" t="str">
        <f>VLOOKUP(OrderDetails!O:O,Customers!A:B,2,)</f>
        <v>Customer 66</v>
      </c>
      <c r="Q1440" s="10" t="str">
        <f>VLOOKUP(O:O,Customers!A:C,3,)</f>
        <v>Kisumu</v>
      </c>
      <c r="R1440" s="10">
        <f>VLOOKUP(OrderDetails!C:C,Inventory!B:F,5,)</f>
        <v>45032.66</v>
      </c>
      <c r="S1440" s="10">
        <f>VLOOKUP(OrderDetails!B:B,Table8[[OrderID]:[DeliveryDays]],5,)</f>
        <v>1</v>
      </c>
    </row>
    <row r="1441" spans="1:19" x14ac:dyDescent="0.25">
      <c r="A1441" t="s">
        <v>3373</v>
      </c>
      <c r="B1441" t="s">
        <v>740</v>
      </c>
      <c r="C1441" t="s">
        <v>193</v>
      </c>
      <c r="D1441">
        <v>33</v>
      </c>
      <c r="E1441">
        <v>320.5</v>
      </c>
      <c r="F1441">
        <v>401.4</v>
      </c>
      <c r="G1441">
        <v>397.3</v>
      </c>
      <c r="H1441">
        <v>13110.9</v>
      </c>
      <c r="I1441">
        <v>10576.5</v>
      </c>
      <c r="J1441">
        <v>2534.4</v>
      </c>
      <c r="K1441">
        <v>0.1933</v>
      </c>
      <c r="L1441" t="str">
        <f>VLOOKUP(C:C,Products!A:B,2,)</f>
        <v>Product 9</v>
      </c>
      <c r="M1441" t="str">
        <f>VLOOKUP(C:C,Products!A:C,3,)</f>
        <v>Beverages</v>
      </c>
      <c r="N1441" t="str">
        <f>VLOOKUP(B:B,Orders!A:C,3,)</f>
        <v>WH-KSM-003</v>
      </c>
      <c r="O1441" s="10" t="str">
        <f>VLOOKUP(B:B,Orders!A:B,2,)</f>
        <v>CUST-000018</v>
      </c>
      <c r="P1441" s="10" t="str">
        <f>VLOOKUP(OrderDetails!O:O,Customers!A:B,2,)</f>
        <v>Customer 18</v>
      </c>
      <c r="Q1441" s="10" t="str">
        <f>VLOOKUP(O:O,Customers!A:C,3,)</f>
        <v>Nakuru</v>
      </c>
      <c r="R1441" s="10">
        <f>VLOOKUP(OrderDetails!C:C,Inventory!B:F,5,)</f>
        <v>85253</v>
      </c>
      <c r="S1441" s="10">
        <f>VLOOKUP(OrderDetails!B:B,Table8[[OrderID]:[DeliveryDays]],5,)</f>
        <v>4</v>
      </c>
    </row>
    <row r="1442" spans="1:19" x14ac:dyDescent="0.25">
      <c r="A1442" t="s">
        <v>3374</v>
      </c>
      <c r="B1442" t="s">
        <v>1818</v>
      </c>
      <c r="C1442" t="s">
        <v>407</v>
      </c>
      <c r="D1442">
        <v>28</v>
      </c>
      <c r="E1442">
        <v>335.03</v>
      </c>
      <c r="F1442">
        <v>441.68</v>
      </c>
      <c r="G1442">
        <v>428.17</v>
      </c>
      <c r="H1442">
        <v>11988.76</v>
      </c>
      <c r="I1442">
        <v>9380.84</v>
      </c>
      <c r="J1442">
        <v>2607.92</v>
      </c>
      <c r="K1442">
        <v>0.2175</v>
      </c>
      <c r="L1442" t="str">
        <f>VLOOKUP(C:C,Products!A:B,2,)</f>
        <v>Product 115</v>
      </c>
      <c r="M1442" t="str">
        <f>VLOOKUP(C:C,Products!A:C,3,)</f>
        <v>Beverages</v>
      </c>
      <c r="N1442" t="str">
        <f>VLOOKUP(B:B,Orders!A:C,3,)</f>
        <v>WH-MSA-002</v>
      </c>
      <c r="O1442" s="10" t="str">
        <f>VLOOKUP(B:B,Orders!A:B,2,)</f>
        <v>CUST-000021</v>
      </c>
      <c r="P1442" s="10" t="str">
        <f>VLOOKUP(OrderDetails!O:O,Customers!A:B,2,)</f>
        <v>Customer 21</v>
      </c>
      <c r="Q1442" s="10" t="str">
        <f>VLOOKUP(O:O,Customers!A:C,3,)</f>
        <v>Eldoret</v>
      </c>
      <c r="R1442" s="10">
        <f>VLOOKUP(OrderDetails!C:C,Inventory!B:F,5,)</f>
        <v>147748.23000000001</v>
      </c>
      <c r="S1442" s="10">
        <f>VLOOKUP(OrderDetails!B:B,Table8[[OrderID]:[DeliveryDays]],5,)</f>
        <v>2</v>
      </c>
    </row>
    <row r="1443" spans="1:19" x14ac:dyDescent="0.25">
      <c r="A1443" t="s">
        <v>3375</v>
      </c>
      <c r="B1443" t="s">
        <v>1879</v>
      </c>
      <c r="C1443" t="s">
        <v>247</v>
      </c>
      <c r="D1443">
        <v>26</v>
      </c>
      <c r="E1443">
        <v>484.53</v>
      </c>
      <c r="F1443">
        <v>772.81</v>
      </c>
      <c r="G1443">
        <v>793.41</v>
      </c>
      <c r="H1443">
        <v>20628.66</v>
      </c>
      <c r="I1443">
        <v>12597.78</v>
      </c>
      <c r="J1443">
        <v>8030.88</v>
      </c>
      <c r="K1443">
        <v>0.38929999999999998</v>
      </c>
      <c r="L1443" t="str">
        <f>VLOOKUP(C:C,Products!A:B,2,)</f>
        <v>Product 35</v>
      </c>
      <c r="M1443" t="str">
        <f>VLOOKUP(C:C,Products!A:C,3,)</f>
        <v>Dairy</v>
      </c>
      <c r="N1443" t="str">
        <f>VLOOKUP(B:B,Orders!A:C,3,)</f>
        <v>WH-NRB-001</v>
      </c>
      <c r="O1443" s="10" t="str">
        <f>VLOOKUP(B:B,Orders!A:B,2,)</f>
        <v>CUST-000018</v>
      </c>
      <c r="P1443" s="10" t="str">
        <f>VLOOKUP(OrderDetails!O:O,Customers!A:B,2,)</f>
        <v>Customer 18</v>
      </c>
      <c r="Q1443" s="10" t="str">
        <f>VLOOKUP(O:O,Customers!A:C,3,)</f>
        <v>Nakuru</v>
      </c>
      <c r="R1443" s="10">
        <f>VLOOKUP(OrderDetails!C:C,Inventory!B:F,5,)</f>
        <v>63957.96</v>
      </c>
      <c r="S1443" s="10">
        <f>VLOOKUP(OrderDetails!B:B,Table8[[OrderID]:[DeliveryDays]],5,)</f>
        <v>4</v>
      </c>
    </row>
    <row r="1444" spans="1:19" x14ac:dyDescent="0.25">
      <c r="A1444" t="s">
        <v>3376</v>
      </c>
      <c r="B1444" t="s">
        <v>1233</v>
      </c>
      <c r="C1444" t="s">
        <v>379</v>
      </c>
      <c r="D1444">
        <v>10</v>
      </c>
      <c r="E1444">
        <v>64.14</v>
      </c>
      <c r="F1444">
        <v>94.94</v>
      </c>
      <c r="G1444">
        <v>92.38</v>
      </c>
      <c r="H1444">
        <v>923.8</v>
      </c>
      <c r="I1444">
        <v>641.4</v>
      </c>
      <c r="J1444">
        <v>282.39999999999998</v>
      </c>
      <c r="K1444">
        <v>0.30570000000000003</v>
      </c>
      <c r="L1444" t="str">
        <f>VLOOKUP(C:C,Products!A:B,2,)</f>
        <v>Product 101</v>
      </c>
      <c r="M1444" t="str">
        <f>VLOOKUP(C:C,Products!A:C,3,)</f>
        <v>Produce</v>
      </c>
      <c r="N1444" t="str">
        <f>VLOOKUP(B:B,Orders!A:C,3,)</f>
        <v>WH-KSM-003</v>
      </c>
      <c r="O1444" s="10" t="str">
        <f>VLOOKUP(B:B,Orders!A:B,2,)</f>
        <v>CUST-000018</v>
      </c>
      <c r="P1444" s="10" t="str">
        <f>VLOOKUP(OrderDetails!O:O,Customers!A:B,2,)</f>
        <v>Customer 18</v>
      </c>
      <c r="Q1444" s="10" t="str">
        <f>VLOOKUP(O:O,Customers!A:C,3,)</f>
        <v>Nakuru</v>
      </c>
      <c r="R1444" s="10">
        <f>VLOOKUP(OrderDetails!C:C,Inventory!B:F,5,)</f>
        <v>31813.439999999999</v>
      </c>
      <c r="S1444" s="10">
        <f>VLOOKUP(OrderDetails!B:B,Table8[[OrderID]:[DeliveryDays]],5,)</f>
        <v>1</v>
      </c>
    </row>
    <row r="1445" spans="1:19" x14ac:dyDescent="0.25">
      <c r="A1445" t="s">
        <v>3377</v>
      </c>
      <c r="B1445" t="s">
        <v>1764</v>
      </c>
      <c r="C1445" t="s">
        <v>218</v>
      </c>
      <c r="D1445">
        <v>28</v>
      </c>
      <c r="E1445">
        <v>325.33</v>
      </c>
      <c r="F1445">
        <v>516.25</v>
      </c>
      <c r="G1445">
        <v>538.16</v>
      </c>
      <c r="H1445">
        <v>15068.48</v>
      </c>
      <c r="I1445">
        <v>9109.24</v>
      </c>
      <c r="J1445">
        <v>5959.24</v>
      </c>
      <c r="K1445">
        <v>0.39550000000000002</v>
      </c>
      <c r="L1445" t="str">
        <f>VLOOKUP(C:C,Products!A:B,2,)</f>
        <v>Product 21</v>
      </c>
      <c r="M1445" t="str">
        <f>VLOOKUP(C:C,Products!A:C,3,)</f>
        <v>Beverages</v>
      </c>
      <c r="N1445" t="str">
        <f>VLOOKUP(B:B,Orders!A:C,3,)</f>
        <v>WH-MSA-002</v>
      </c>
      <c r="O1445" s="10" t="str">
        <f>VLOOKUP(B:B,Orders!A:B,2,)</f>
        <v>CUST-000005</v>
      </c>
      <c r="P1445" s="10" t="str">
        <f>VLOOKUP(OrderDetails!O:O,Customers!A:B,2,)</f>
        <v>Customer 5</v>
      </c>
      <c r="Q1445" s="10" t="str">
        <f>VLOOKUP(O:O,Customers!A:C,3,)</f>
        <v>Eldoret</v>
      </c>
      <c r="R1445" s="10">
        <f>VLOOKUP(OrderDetails!C:C,Inventory!B:F,5,)</f>
        <v>44244.88</v>
      </c>
      <c r="S1445" s="10">
        <f>VLOOKUP(OrderDetails!B:B,Table8[[OrderID]:[DeliveryDays]],5,)</f>
        <v>3</v>
      </c>
    </row>
    <row r="1446" spans="1:19" x14ac:dyDescent="0.25">
      <c r="A1446" t="s">
        <v>3378</v>
      </c>
      <c r="B1446" t="s">
        <v>1805</v>
      </c>
      <c r="C1446" t="s">
        <v>293</v>
      </c>
      <c r="D1446">
        <v>44</v>
      </c>
      <c r="E1446">
        <v>138.19</v>
      </c>
      <c r="F1446">
        <v>191.44</v>
      </c>
      <c r="G1446">
        <v>186.32</v>
      </c>
      <c r="H1446">
        <v>8198.08</v>
      </c>
      <c r="I1446">
        <v>6080.36</v>
      </c>
      <c r="J1446">
        <v>2117.7199999999998</v>
      </c>
      <c r="K1446">
        <v>0.25829999999999997</v>
      </c>
      <c r="L1446" t="str">
        <f>VLOOKUP(C:C,Products!A:B,2,)</f>
        <v>Product 58</v>
      </c>
      <c r="M1446" t="str">
        <f>VLOOKUP(C:C,Products!A:C,3,)</f>
        <v>Snacks</v>
      </c>
      <c r="N1446" t="str">
        <f>VLOOKUP(B:B,Orders!A:C,3,)</f>
        <v>WH-NKR-004</v>
      </c>
      <c r="O1446" s="10" t="str">
        <f>VLOOKUP(B:B,Orders!A:B,2,)</f>
        <v>CUST-000019</v>
      </c>
      <c r="P1446" s="10" t="str">
        <f>VLOOKUP(OrderDetails!O:O,Customers!A:B,2,)</f>
        <v>Customer 19</v>
      </c>
      <c r="Q1446" s="10" t="str">
        <f>VLOOKUP(O:O,Customers!A:C,3,)</f>
        <v>Mombasa</v>
      </c>
      <c r="R1446" s="10">
        <f>VLOOKUP(OrderDetails!C:C,Inventory!B:F,5,)</f>
        <v>14233.57</v>
      </c>
      <c r="S1446" s="10">
        <f>VLOOKUP(OrderDetails!B:B,Table8[[OrderID]:[DeliveryDays]],5,)</f>
        <v>4</v>
      </c>
    </row>
    <row r="1447" spans="1:19" x14ac:dyDescent="0.25">
      <c r="A1447" t="s">
        <v>3379</v>
      </c>
      <c r="B1447" t="s">
        <v>911</v>
      </c>
      <c r="C1447" t="s">
        <v>212</v>
      </c>
      <c r="D1447">
        <v>27</v>
      </c>
      <c r="E1447">
        <v>286.14</v>
      </c>
      <c r="F1447">
        <v>428.08</v>
      </c>
      <c r="G1447">
        <v>443.71</v>
      </c>
      <c r="H1447">
        <v>11980.17</v>
      </c>
      <c r="I1447">
        <v>7725.78</v>
      </c>
      <c r="J1447">
        <v>4254.3900000000003</v>
      </c>
      <c r="K1447">
        <v>0.35510000000000003</v>
      </c>
      <c r="L1447" t="str">
        <f>VLOOKUP(C:C,Products!A:B,2,)</f>
        <v>Product 18</v>
      </c>
      <c r="M1447" t="str">
        <f>VLOOKUP(C:C,Products!A:C,3,)</f>
        <v>Snacks</v>
      </c>
      <c r="N1447" t="str">
        <f>VLOOKUP(B:B,Orders!A:C,3,)</f>
        <v>WH-MSA-002</v>
      </c>
      <c r="O1447" s="10" t="str">
        <f>VLOOKUP(B:B,Orders!A:B,2,)</f>
        <v>CUST-000033</v>
      </c>
      <c r="P1447" s="10" t="str">
        <f>VLOOKUP(OrderDetails!O:O,Customers!A:B,2,)</f>
        <v>Customer 33</v>
      </c>
      <c r="Q1447" s="10" t="str">
        <f>VLOOKUP(O:O,Customers!A:C,3,)</f>
        <v>Kisumu</v>
      </c>
      <c r="R1447" s="10">
        <f>VLOOKUP(OrderDetails!C:C,Inventory!B:F,5,)</f>
        <v>32333.82</v>
      </c>
      <c r="S1447" s="10">
        <f>VLOOKUP(OrderDetails!B:B,Table8[[OrderID]:[DeliveryDays]],5,)</f>
        <v>3</v>
      </c>
    </row>
    <row r="1448" spans="1:19" x14ac:dyDescent="0.25">
      <c r="A1448" t="s">
        <v>3380</v>
      </c>
      <c r="B1448" t="s">
        <v>1661</v>
      </c>
      <c r="C1448" t="s">
        <v>371</v>
      </c>
      <c r="D1448">
        <v>42</v>
      </c>
      <c r="E1448">
        <v>285.23</v>
      </c>
      <c r="F1448">
        <v>389.02</v>
      </c>
      <c r="G1448">
        <v>417.78</v>
      </c>
      <c r="H1448">
        <v>17546.759999999998</v>
      </c>
      <c r="I1448">
        <v>11979.66</v>
      </c>
      <c r="J1448">
        <v>5567.1</v>
      </c>
      <c r="K1448">
        <v>0.31730000000000003</v>
      </c>
      <c r="L1448" t="str">
        <f>VLOOKUP(C:C,Products!A:B,2,)</f>
        <v>Product 97</v>
      </c>
      <c r="M1448" t="str">
        <f>VLOOKUP(C:C,Products!A:C,3,)</f>
        <v>Dairy</v>
      </c>
      <c r="N1448" t="str">
        <f>VLOOKUP(B:B,Orders!A:C,3,)</f>
        <v>WH-NRB-001</v>
      </c>
      <c r="O1448" s="10" t="str">
        <f>VLOOKUP(B:B,Orders!A:B,2,)</f>
        <v>CUST-000003</v>
      </c>
      <c r="P1448" s="10" t="str">
        <f>VLOOKUP(OrderDetails!O:O,Customers!A:B,2,)</f>
        <v>Customer 3</v>
      </c>
      <c r="Q1448" s="10" t="str">
        <f>VLOOKUP(O:O,Customers!A:C,3,)</f>
        <v>Eldoret</v>
      </c>
      <c r="R1448" s="10">
        <f>VLOOKUP(OrderDetails!C:C,Inventory!B:F,5,)</f>
        <v>47062.95</v>
      </c>
      <c r="S1448" s="10">
        <f>VLOOKUP(OrderDetails!B:B,Table8[[OrderID]:[DeliveryDays]],5,)</f>
        <v>2</v>
      </c>
    </row>
    <row r="1449" spans="1:19" x14ac:dyDescent="0.25">
      <c r="A1449" t="s">
        <v>3381</v>
      </c>
      <c r="B1449" t="s">
        <v>470</v>
      </c>
      <c r="C1449" t="s">
        <v>321</v>
      </c>
      <c r="D1449">
        <v>14</v>
      </c>
      <c r="E1449">
        <v>139.41999999999999</v>
      </c>
      <c r="F1449">
        <v>218.06</v>
      </c>
      <c r="G1449">
        <v>208.55</v>
      </c>
      <c r="H1449">
        <v>2919.7</v>
      </c>
      <c r="I1449">
        <v>1951.88</v>
      </c>
      <c r="J1449">
        <v>967.82</v>
      </c>
      <c r="K1449">
        <v>0.33150000000000002</v>
      </c>
      <c r="L1449" t="str">
        <f>VLOOKUP(C:C,Products!A:B,2,)</f>
        <v>Product 72</v>
      </c>
      <c r="M1449" t="str">
        <f>VLOOKUP(C:C,Products!A:C,3,)</f>
        <v>Household</v>
      </c>
      <c r="N1449" t="str">
        <f>VLOOKUP(B:B,Orders!A:C,3,)</f>
        <v>WH-MSA-002</v>
      </c>
      <c r="O1449" s="10" t="str">
        <f>VLOOKUP(B:B,Orders!A:B,2,)</f>
        <v>CUST-000057</v>
      </c>
      <c r="P1449" s="10" t="str">
        <f>VLOOKUP(OrderDetails!O:O,Customers!A:B,2,)</f>
        <v>Customer 57</v>
      </c>
      <c r="Q1449" s="10" t="str">
        <f>VLOOKUP(O:O,Customers!A:C,3,)</f>
        <v>Nairobi</v>
      </c>
      <c r="R1449" s="10">
        <f>VLOOKUP(OrderDetails!C:C,Inventory!B:F,5,)</f>
        <v>45032.66</v>
      </c>
      <c r="S1449" s="10">
        <f>VLOOKUP(OrderDetails!B:B,Table8[[OrderID]:[DeliveryDays]],5,)</f>
        <v>4</v>
      </c>
    </row>
    <row r="1450" spans="1:19" x14ac:dyDescent="0.25">
      <c r="A1450" t="s">
        <v>3382</v>
      </c>
      <c r="B1450" t="s">
        <v>997</v>
      </c>
      <c r="C1450" t="s">
        <v>407</v>
      </c>
      <c r="D1450">
        <v>20</v>
      </c>
      <c r="E1450">
        <v>335.03</v>
      </c>
      <c r="F1450">
        <v>441.68</v>
      </c>
      <c r="G1450">
        <v>447.41</v>
      </c>
      <c r="H1450">
        <v>8948.2000000000007</v>
      </c>
      <c r="I1450">
        <v>6700.6</v>
      </c>
      <c r="J1450">
        <v>2247.6</v>
      </c>
      <c r="K1450">
        <v>0.25119999999999998</v>
      </c>
      <c r="L1450" t="str">
        <f>VLOOKUP(C:C,Products!A:B,2,)</f>
        <v>Product 115</v>
      </c>
      <c r="M1450" t="str">
        <f>VLOOKUP(C:C,Products!A:C,3,)</f>
        <v>Beverages</v>
      </c>
      <c r="N1450" t="str">
        <f>VLOOKUP(B:B,Orders!A:C,3,)</f>
        <v>WH-MSA-002</v>
      </c>
      <c r="O1450" s="10" t="str">
        <f>VLOOKUP(B:B,Orders!A:B,2,)</f>
        <v>CUST-000034</v>
      </c>
      <c r="P1450" s="10" t="str">
        <f>VLOOKUP(OrderDetails!O:O,Customers!A:B,2,)</f>
        <v>Customer 34</v>
      </c>
      <c r="Q1450" s="10" t="str">
        <f>VLOOKUP(O:O,Customers!A:C,3,)</f>
        <v>Mombasa</v>
      </c>
      <c r="R1450" s="10">
        <f>VLOOKUP(OrderDetails!C:C,Inventory!B:F,5,)</f>
        <v>147748.23000000001</v>
      </c>
      <c r="S1450" s="10">
        <f>VLOOKUP(OrderDetails!B:B,Table8[[OrderID]:[DeliveryDays]],5,)</f>
        <v>6</v>
      </c>
    </row>
    <row r="1451" spans="1:19" x14ac:dyDescent="0.25">
      <c r="A1451" t="s">
        <v>3383</v>
      </c>
      <c r="B1451" t="s">
        <v>1009</v>
      </c>
      <c r="C1451" t="s">
        <v>403</v>
      </c>
      <c r="D1451">
        <v>15</v>
      </c>
      <c r="E1451">
        <v>468.36</v>
      </c>
      <c r="F1451">
        <v>680.02</v>
      </c>
      <c r="G1451">
        <v>693.05</v>
      </c>
      <c r="H1451">
        <v>10395.75</v>
      </c>
      <c r="I1451">
        <v>7025.4</v>
      </c>
      <c r="J1451">
        <v>3370.35</v>
      </c>
      <c r="K1451">
        <v>0.32419999999999999</v>
      </c>
      <c r="L1451" t="str">
        <f>VLOOKUP(C:C,Products!A:B,2,)</f>
        <v>Product 113</v>
      </c>
      <c r="M1451" t="str">
        <f>VLOOKUP(C:C,Products!A:C,3,)</f>
        <v>Dairy</v>
      </c>
      <c r="N1451" t="str">
        <f>VLOOKUP(B:B,Orders!A:C,3,)</f>
        <v>WH-MSA-002</v>
      </c>
      <c r="O1451" s="10" t="str">
        <f>VLOOKUP(B:B,Orders!A:B,2,)</f>
        <v>CUST-000049</v>
      </c>
      <c r="P1451" s="10" t="str">
        <f>VLOOKUP(OrderDetails!O:O,Customers!A:B,2,)</f>
        <v>Customer 49</v>
      </c>
      <c r="Q1451" s="10" t="str">
        <f>VLOOKUP(O:O,Customers!A:C,3,)</f>
        <v>Nairobi</v>
      </c>
      <c r="R1451" s="10">
        <f>VLOOKUP(OrderDetails!C:C,Inventory!B:F,5,)</f>
        <v>110064.6</v>
      </c>
      <c r="S1451" s="10">
        <f>VLOOKUP(OrderDetails!B:B,Table8[[OrderID]:[DeliveryDays]],5,)</f>
        <v>4</v>
      </c>
    </row>
    <row r="1452" spans="1:19" x14ac:dyDescent="0.25">
      <c r="A1452" t="s">
        <v>3384</v>
      </c>
      <c r="B1452" t="s">
        <v>1542</v>
      </c>
      <c r="C1452" t="s">
        <v>339</v>
      </c>
      <c r="D1452">
        <v>36</v>
      </c>
      <c r="E1452">
        <v>438.4</v>
      </c>
      <c r="F1452">
        <v>646.51</v>
      </c>
      <c r="G1452">
        <v>690.9</v>
      </c>
      <c r="H1452">
        <v>24872.400000000001</v>
      </c>
      <c r="I1452">
        <v>15782.4</v>
      </c>
      <c r="J1452">
        <v>9090</v>
      </c>
      <c r="K1452">
        <v>0.36549999999999999</v>
      </c>
      <c r="L1452" t="str">
        <f>VLOOKUP(C:C,Products!A:B,2,)</f>
        <v>Product 81</v>
      </c>
      <c r="M1452" t="str">
        <f>VLOOKUP(C:C,Products!A:C,3,)</f>
        <v>Beverages</v>
      </c>
      <c r="N1452" t="str">
        <f>VLOOKUP(B:B,Orders!A:C,3,)</f>
        <v>WH-KSM-003</v>
      </c>
      <c r="O1452" s="10" t="str">
        <f>VLOOKUP(B:B,Orders!A:B,2,)</f>
        <v>CUST-000064</v>
      </c>
      <c r="P1452" s="10" t="str">
        <f>VLOOKUP(OrderDetails!O:O,Customers!A:B,2,)</f>
        <v>Customer 64</v>
      </c>
      <c r="Q1452" s="10" t="str">
        <f>VLOOKUP(O:O,Customers!A:C,3,)</f>
        <v>Mombasa</v>
      </c>
      <c r="R1452" s="10">
        <f>VLOOKUP(OrderDetails!C:C,Inventory!B:F,5,)</f>
        <v>203417.60000000001</v>
      </c>
      <c r="S1452" s="10">
        <f>VLOOKUP(OrderDetails!B:B,Table8[[OrderID]:[DeliveryDays]],5,)</f>
        <v>1</v>
      </c>
    </row>
    <row r="1453" spans="1:19" x14ac:dyDescent="0.25">
      <c r="A1453" t="s">
        <v>3385</v>
      </c>
      <c r="B1453" t="s">
        <v>1715</v>
      </c>
      <c r="C1453" t="s">
        <v>263</v>
      </c>
      <c r="D1453">
        <v>49</v>
      </c>
      <c r="E1453">
        <v>65.47</v>
      </c>
      <c r="F1453">
        <v>96.35</v>
      </c>
      <c r="G1453">
        <v>98.3</v>
      </c>
      <c r="H1453">
        <v>4816.7</v>
      </c>
      <c r="I1453">
        <v>3208.03</v>
      </c>
      <c r="J1453">
        <v>1608.67</v>
      </c>
      <c r="K1453">
        <v>0.33400000000000002</v>
      </c>
      <c r="L1453" t="str">
        <f>VLOOKUP(C:C,Products!A:B,2,)</f>
        <v>Product 43</v>
      </c>
      <c r="M1453" t="str">
        <f>VLOOKUP(C:C,Products!A:C,3,)</f>
        <v>Dairy</v>
      </c>
      <c r="N1453" t="str">
        <f>VLOOKUP(B:B,Orders!A:C,3,)</f>
        <v>WH-KSM-003</v>
      </c>
      <c r="O1453" s="10" t="str">
        <f>VLOOKUP(B:B,Orders!A:B,2,)</f>
        <v>CUST-000047</v>
      </c>
      <c r="P1453" s="10" t="str">
        <f>VLOOKUP(OrderDetails!O:O,Customers!A:B,2,)</f>
        <v>Customer 47</v>
      </c>
      <c r="Q1453" s="10" t="str">
        <f>VLOOKUP(O:O,Customers!A:C,3,)</f>
        <v>Nakuru</v>
      </c>
      <c r="R1453" s="10">
        <f>VLOOKUP(OrderDetails!C:C,Inventory!B:F,5,)</f>
        <v>4451.96</v>
      </c>
      <c r="S1453" s="10">
        <f>VLOOKUP(OrderDetails!B:B,Table8[[OrderID]:[DeliveryDays]],5,)</f>
        <v>5</v>
      </c>
    </row>
    <row r="1454" spans="1:19" x14ac:dyDescent="0.25">
      <c r="A1454" t="s">
        <v>3386</v>
      </c>
      <c r="B1454" t="s">
        <v>1321</v>
      </c>
      <c r="C1454" t="s">
        <v>367</v>
      </c>
      <c r="D1454">
        <v>10</v>
      </c>
      <c r="E1454">
        <v>396.94</v>
      </c>
      <c r="F1454">
        <v>595.12</v>
      </c>
      <c r="G1454">
        <v>616.03</v>
      </c>
      <c r="H1454">
        <v>6160.3</v>
      </c>
      <c r="I1454">
        <v>3969.4</v>
      </c>
      <c r="J1454">
        <v>2190.9</v>
      </c>
      <c r="K1454">
        <v>0.35560000000000003</v>
      </c>
      <c r="L1454" t="str">
        <f>VLOOKUP(C:C,Products!A:B,2,)</f>
        <v>Product 95</v>
      </c>
      <c r="M1454" t="str">
        <f>VLOOKUP(C:C,Products!A:C,3,)</f>
        <v>Dairy</v>
      </c>
      <c r="N1454" t="str">
        <f>VLOOKUP(B:B,Orders!A:C,3,)</f>
        <v>WH-NRB-001</v>
      </c>
      <c r="O1454" s="10" t="str">
        <f>VLOOKUP(B:B,Orders!A:B,2,)</f>
        <v>CUST-000005</v>
      </c>
      <c r="P1454" s="10" t="str">
        <f>VLOOKUP(OrderDetails!O:O,Customers!A:B,2,)</f>
        <v>Customer 5</v>
      </c>
      <c r="Q1454" s="10" t="str">
        <f>VLOOKUP(O:O,Customers!A:C,3,)</f>
        <v>Eldoret</v>
      </c>
      <c r="R1454" s="10">
        <f>VLOOKUP(OrderDetails!C:C,Inventory!B:F,5,)</f>
        <v>139722.88</v>
      </c>
      <c r="S1454" s="10">
        <f>VLOOKUP(OrderDetails!B:B,Table8[[OrderID]:[DeliveryDays]],5,)</f>
        <v>5</v>
      </c>
    </row>
    <row r="1455" spans="1:19" x14ac:dyDescent="0.25">
      <c r="A1455" t="s">
        <v>3387</v>
      </c>
      <c r="B1455" t="s">
        <v>646</v>
      </c>
      <c r="C1455" t="s">
        <v>373</v>
      </c>
      <c r="D1455">
        <v>28</v>
      </c>
      <c r="E1455">
        <v>242.39</v>
      </c>
      <c r="F1455">
        <v>366.32</v>
      </c>
      <c r="G1455">
        <v>391.48</v>
      </c>
      <c r="H1455">
        <v>10961.44</v>
      </c>
      <c r="I1455">
        <v>6786.92</v>
      </c>
      <c r="J1455">
        <v>4174.5200000000004</v>
      </c>
      <c r="K1455">
        <v>0.38080000000000003</v>
      </c>
      <c r="L1455" t="str">
        <f>VLOOKUP(C:C,Products!A:B,2,)</f>
        <v>Product 98</v>
      </c>
      <c r="M1455" t="str">
        <f>VLOOKUP(C:C,Products!A:C,3,)</f>
        <v>Household</v>
      </c>
      <c r="N1455" t="str">
        <f>VLOOKUP(B:B,Orders!A:C,3,)</f>
        <v>WH-NRB-001</v>
      </c>
      <c r="O1455" s="10" t="str">
        <f>VLOOKUP(B:B,Orders!A:B,2,)</f>
        <v>CUST-000079</v>
      </c>
      <c r="P1455" s="10" t="str">
        <f>VLOOKUP(OrderDetails!O:O,Customers!A:B,2,)</f>
        <v>Customer 79</v>
      </c>
      <c r="Q1455" s="10" t="str">
        <f>VLOOKUP(O:O,Customers!A:C,3,)</f>
        <v>Mombasa</v>
      </c>
      <c r="R1455" s="10">
        <f>VLOOKUP(OrderDetails!C:C,Inventory!B:F,5,)</f>
        <v>16724.91</v>
      </c>
      <c r="S1455" s="10">
        <f>VLOOKUP(OrderDetails!B:B,Table8[[OrderID]:[DeliveryDays]],5,)</f>
        <v>2</v>
      </c>
    </row>
    <row r="1456" spans="1:19" x14ac:dyDescent="0.25">
      <c r="A1456" t="s">
        <v>3388</v>
      </c>
      <c r="B1456" t="s">
        <v>1351</v>
      </c>
      <c r="C1456" t="s">
        <v>186</v>
      </c>
      <c r="D1456">
        <v>37</v>
      </c>
      <c r="E1456">
        <v>120.2</v>
      </c>
      <c r="F1456">
        <v>168.22</v>
      </c>
      <c r="G1456">
        <v>173.93</v>
      </c>
      <c r="H1456">
        <v>6435.41</v>
      </c>
      <c r="I1456">
        <v>4447.3999999999996</v>
      </c>
      <c r="J1456">
        <v>1988.01</v>
      </c>
      <c r="K1456">
        <v>0.30890000000000001</v>
      </c>
      <c r="L1456" t="str">
        <f>VLOOKUP(C:C,Products!A:B,2,)</f>
        <v>Product 6</v>
      </c>
      <c r="M1456" t="str">
        <f>VLOOKUP(C:C,Products!A:C,3,)</f>
        <v>Household</v>
      </c>
      <c r="N1456" t="str">
        <f>VLOOKUP(B:B,Orders!A:C,3,)</f>
        <v>WH-NRB-001</v>
      </c>
      <c r="O1456" s="10" t="str">
        <f>VLOOKUP(B:B,Orders!A:B,2,)</f>
        <v>CUST-000025</v>
      </c>
      <c r="P1456" s="10" t="str">
        <f>VLOOKUP(OrderDetails!O:O,Customers!A:B,2,)</f>
        <v>Customer 25</v>
      </c>
      <c r="Q1456" s="10" t="str">
        <f>VLOOKUP(O:O,Customers!A:C,3,)</f>
        <v>Mombasa</v>
      </c>
      <c r="R1456" s="10">
        <f>VLOOKUP(OrderDetails!C:C,Inventory!B:F,5,)</f>
        <v>16587.599999999999</v>
      </c>
      <c r="S1456" s="10">
        <f>VLOOKUP(OrderDetails!B:B,Table8[[OrderID]:[DeliveryDays]],5,)</f>
        <v>5</v>
      </c>
    </row>
    <row r="1457" spans="1:19" x14ac:dyDescent="0.25">
      <c r="A1457" t="s">
        <v>3389</v>
      </c>
      <c r="B1457" t="s">
        <v>1892</v>
      </c>
      <c r="C1457" t="s">
        <v>349</v>
      </c>
      <c r="D1457">
        <v>16</v>
      </c>
      <c r="E1457">
        <v>196.33</v>
      </c>
      <c r="F1457">
        <v>246.04</v>
      </c>
      <c r="G1457">
        <v>246.96</v>
      </c>
      <c r="H1457">
        <v>3951.36</v>
      </c>
      <c r="I1457">
        <v>3141.28</v>
      </c>
      <c r="J1457">
        <v>810.08</v>
      </c>
      <c r="K1457">
        <v>0.20499999999999999</v>
      </c>
      <c r="L1457" t="str">
        <f>VLOOKUP(C:C,Products!A:B,2,)</f>
        <v>Product 86</v>
      </c>
      <c r="M1457" t="str">
        <f>VLOOKUP(C:C,Products!A:C,3,)</f>
        <v>Frozen</v>
      </c>
      <c r="N1457" t="str">
        <f>VLOOKUP(B:B,Orders!A:C,3,)</f>
        <v>WH-MSA-002</v>
      </c>
      <c r="O1457" s="10" t="str">
        <f>VLOOKUP(B:B,Orders!A:B,2,)</f>
        <v>CUST-000056</v>
      </c>
      <c r="P1457" s="10" t="str">
        <f>VLOOKUP(OrderDetails!O:O,Customers!A:B,2,)</f>
        <v>Customer 56</v>
      </c>
      <c r="Q1457" s="10" t="str">
        <f>VLOOKUP(O:O,Customers!A:C,3,)</f>
        <v>Nairobi</v>
      </c>
      <c r="R1457" s="10">
        <f>VLOOKUP(OrderDetails!C:C,Inventory!B:F,5,)</f>
        <v>55561.39</v>
      </c>
      <c r="S1457" s="10">
        <f>VLOOKUP(OrderDetails!B:B,Table8[[OrderID]:[DeliveryDays]],5,)</f>
        <v>6</v>
      </c>
    </row>
    <row r="1458" spans="1:19" x14ac:dyDescent="0.25">
      <c r="A1458" t="s">
        <v>3390</v>
      </c>
      <c r="B1458" t="s">
        <v>827</v>
      </c>
      <c r="C1458" t="s">
        <v>333</v>
      </c>
      <c r="D1458">
        <v>31</v>
      </c>
      <c r="E1458">
        <v>83.32</v>
      </c>
      <c r="F1458">
        <v>130.31</v>
      </c>
      <c r="G1458">
        <v>125.47</v>
      </c>
      <c r="H1458">
        <v>3889.57</v>
      </c>
      <c r="I1458">
        <v>2582.92</v>
      </c>
      <c r="J1458">
        <v>1306.6500000000001</v>
      </c>
      <c r="K1458">
        <v>0.33589999999999998</v>
      </c>
      <c r="L1458" t="str">
        <f>VLOOKUP(C:C,Products!A:B,2,)</f>
        <v>Product 78</v>
      </c>
      <c r="M1458" t="str">
        <f>VLOOKUP(C:C,Products!A:C,3,)</f>
        <v>Produce</v>
      </c>
      <c r="N1458" t="str">
        <f>VLOOKUP(B:B,Orders!A:C,3,)</f>
        <v>WH-MSA-002</v>
      </c>
      <c r="O1458" s="10" t="str">
        <f>VLOOKUP(B:B,Orders!A:B,2,)</f>
        <v>CUST-000023</v>
      </c>
      <c r="P1458" s="10" t="str">
        <f>VLOOKUP(OrderDetails!O:O,Customers!A:B,2,)</f>
        <v>Customer 23</v>
      </c>
      <c r="Q1458" s="10" t="str">
        <f>VLOOKUP(O:O,Customers!A:C,3,)</f>
        <v>Nairobi</v>
      </c>
      <c r="R1458" s="10">
        <f>VLOOKUP(OrderDetails!C:C,Inventory!B:F,5,)</f>
        <v>38077.24</v>
      </c>
      <c r="S1458" s="10">
        <f>VLOOKUP(OrderDetails!B:B,Table8[[OrderID]:[DeliveryDays]],5,)</f>
        <v>5</v>
      </c>
    </row>
    <row r="1459" spans="1:19" x14ac:dyDescent="0.25">
      <c r="A1459" t="s">
        <v>3391</v>
      </c>
      <c r="B1459" t="s">
        <v>1850</v>
      </c>
      <c r="C1459" t="s">
        <v>311</v>
      </c>
      <c r="D1459">
        <v>42</v>
      </c>
      <c r="E1459">
        <v>113.42</v>
      </c>
      <c r="F1459">
        <v>174.22</v>
      </c>
      <c r="G1459">
        <v>184.58</v>
      </c>
      <c r="H1459">
        <v>7752.36</v>
      </c>
      <c r="I1459">
        <v>4763.6400000000003</v>
      </c>
      <c r="J1459">
        <v>2988.72</v>
      </c>
      <c r="K1459">
        <v>0.38550000000000001</v>
      </c>
      <c r="L1459" t="str">
        <f>VLOOKUP(C:C,Products!A:B,2,)</f>
        <v>Product 67</v>
      </c>
      <c r="M1459" t="str">
        <f>VLOOKUP(C:C,Products!A:C,3,)</f>
        <v>Household</v>
      </c>
      <c r="N1459" t="str">
        <f>VLOOKUP(B:B,Orders!A:C,3,)</f>
        <v>WH-KSM-003</v>
      </c>
      <c r="O1459" s="10" t="str">
        <f>VLOOKUP(B:B,Orders!A:B,2,)</f>
        <v>CUST-000070</v>
      </c>
      <c r="P1459" s="10" t="str">
        <f>VLOOKUP(OrderDetails!O:O,Customers!A:B,2,)</f>
        <v>Customer 70</v>
      </c>
      <c r="Q1459" s="10" t="str">
        <f>VLOOKUP(O:O,Customers!A:C,3,)</f>
        <v>Mombasa</v>
      </c>
      <c r="R1459" s="10">
        <f>VLOOKUP(OrderDetails!C:C,Inventory!B:F,5,)</f>
        <v>35500.46</v>
      </c>
      <c r="S1459" s="10">
        <f>VLOOKUP(OrderDetails!B:B,Table8[[OrderID]:[DeliveryDays]],5,)</f>
        <v>2</v>
      </c>
    </row>
    <row r="1460" spans="1:19" x14ac:dyDescent="0.25">
      <c r="A1460" t="s">
        <v>3392</v>
      </c>
      <c r="B1460" t="s">
        <v>1153</v>
      </c>
      <c r="C1460" t="s">
        <v>200</v>
      </c>
      <c r="D1460">
        <v>22</v>
      </c>
      <c r="E1460">
        <v>486.46</v>
      </c>
      <c r="F1460">
        <v>645.89</v>
      </c>
      <c r="G1460">
        <v>697.99</v>
      </c>
      <c r="H1460">
        <v>15355.78</v>
      </c>
      <c r="I1460">
        <v>10702.12</v>
      </c>
      <c r="J1460">
        <v>4653.66</v>
      </c>
      <c r="K1460">
        <v>0.30309999999999998</v>
      </c>
      <c r="L1460" t="str">
        <f>VLOOKUP(C:C,Products!A:B,2,)</f>
        <v>Product 12</v>
      </c>
      <c r="M1460" t="str">
        <f>VLOOKUP(C:C,Products!A:C,3,)</f>
        <v>Beverages</v>
      </c>
      <c r="N1460" t="str">
        <f>VLOOKUP(B:B,Orders!A:C,3,)</f>
        <v>WH-NRB-001</v>
      </c>
      <c r="O1460" s="10" t="str">
        <f>VLOOKUP(B:B,Orders!A:B,2,)</f>
        <v>CUST-000053</v>
      </c>
      <c r="P1460" s="10" t="str">
        <f>VLOOKUP(OrderDetails!O:O,Customers!A:B,2,)</f>
        <v>Customer 53</v>
      </c>
      <c r="Q1460" s="10" t="str">
        <f>VLOOKUP(O:O,Customers!A:C,3,)</f>
        <v>Eldoret</v>
      </c>
      <c r="R1460" s="10">
        <f>VLOOKUP(OrderDetails!C:C,Inventory!B:F,5,)</f>
        <v>77347.14</v>
      </c>
      <c r="S1460" s="10">
        <f>VLOOKUP(OrderDetails!B:B,Table8[[OrderID]:[DeliveryDays]],5,)</f>
        <v>6</v>
      </c>
    </row>
    <row r="1461" spans="1:19" x14ac:dyDescent="0.25">
      <c r="A1461" t="s">
        <v>3393</v>
      </c>
      <c r="B1461" t="s">
        <v>1417</v>
      </c>
      <c r="C1461" t="s">
        <v>377</v>
      </c>
      <c r="D1461">
        <v>49</v>
      </c>
      <c r="E1461">
        <v>98.55</v>
      </c>
      <c r="F1461">
        <v>152.47999999999999</v>
      </c>
      <c r="G1461">
        <v>167.04</v>
      </c>
      <c r="H1461">
        <v>8184.96</v>
      </c>
      <c r="I1461">
        <v>4828.95</v>
      </c>
      <c r="J1461">
        <v>3356.01</v>
      </c>
      <c r="K1461">
        <v>0.41</v>
      </c>
      <c r="L1461" t="str">
        <f>VLOOKUP(C:C,Products!A:B,2,)</f>
        <v>Product 100</v>
      </c>
      <c r="M1461" t="str">
        <f>VLOOKUP(C:C,Products!A:C,3,)</f>
        <v>Beverages</v>
      </c>
      <c r="N1461" t="str">
        <f>VLOOKUP(B:B,Orders!A:C,3,)</f>
        <v>WH-MSA-002</v>
      </c>
      <c r="O1461" s="10" t="str">
        <f>VLOOKUP(B:B,Orders!A:B,2,)</f>
        <v>CUST-000017</v>
      </c>
      <c r="P1461" s="10" t="str">
        <f>VLOOKUP(OrderDetails!O:O,Customers!A:B,2,)</f>
        <v>Customer 17</v>
      </c>
      <c r="Q1461" s="10" t="str">
        <f>VLOOKUP(O:O,Customers!A:C,3,)</f>
        <v>Eldoret</v>
      </c>
      <c r="R1461" s="10">
        <f>VLOOKUP(OrderDetails!C:C,Inventory!B:F,5,)</f>
        <v>45135.9</v>
      </c>
      <c r="S1461" s="10">
        <f>VLOOKUP(OrderDetails!B:B,Table8[[OrderID]:[DeliveryDays]],5,)</f>
        <v>1</v>
      </c>
    </row>
    <row r="1462" spans="1:19" x14ac:dyDescent="0.25">
      <c r="A1462" t="s">
        <v>3394</v>
      </c>
      <c r="B1462" t="s">
        <v>1325</v>
      </c>
      <c r="C1462" t="s">
        <v>200</v>
      </c>
      <c r="D1462">
        <v>43</v>
      </c>
      <c r="E1462">
        <v>486.46</v>
      </c>
      <c r="F1462">
        <v>645.89</v>
      </c>
      <c r="G1462">
        <v>703.37</v>
      </c>
      <c r="H1462">
        <v>30244.91</v>
      </c>
      <c r="I1462">
        <v>20917.78</v>
      </c>
      <c r="J1462">
        <v>9327.1299999999992</v>
      </c>
      <c r="K1462">
        <v>0.30840000000000001</v>
      </c>
      <c r="L1462" t="str">
        <f>VLOOKUP(C:C,Products!A:B,2,)</f>
        <v>Product 12</v>
      </c>
      <c r="M1462" t="str">
        <f>VLOOKUP(C:C,Products!A:C,3,)</f>
        <v>Beverages</v>
      </c>
      <c r="N1462" t="str">
        <f>VLOOKUP(B:B,Orders!A:C,3,)</f>
        <v>WH-KSM-003</v>
      </c>
      <c r="O1462" s="10" t="str">
        <f>VLOOKUP(B:B,Orders!A:B,2,)</f>
        <v>CUST-000049</v>
      </c>
      <c r="P1462" s="10" t="str">
        <f>VLOOKUP(OrderDetails!O:O,Customers!A:B,2,)</f>
        <v>Customer 49</v>
      </c>
      <c r="Q1462" s="10" t="str">
        <f>VLOOKUP(O:O,Customers!A:C,3,)</f>
        <v>Nairobi</v>
      </c>
      <c r="R1462" s="10">
        <f>VLOOKUP(OrderDetails!C:C,Inventory!B:F,5,)</f>
        <v>77347.14</v>
      </c>
      <c r="S1462" s="10">
        <f>VLOOKUP(OrderDetails!B:B,Table8[[OrderID]:[DeliveryDays]],5,)</f>
        <v>5</v>
      </c>
    </row>
    <row r="1463" spans="1:19" x14ac:dyDescent="0.25">
      <c r="A1463" t="s">
        <v>3395</v>
      </c>
      <c r="B1463" t="s">
        <v>1284</v>
      </c>
      <c r="C1463" t="s">
        <v>395</v>
      </c>
      <c r="D1463">
        <v>17</v>
      </c>
      <c r="E1463">
        <v>152.96</v>
      </c>
      <c r="F1463">
        <v>238.96</v>
      </c>
      <c r="G1463">
        <v>255.59</v>
      </c>
      <c r="H1463">
        <v>4345.03</v>
      </c>
      <c r="I1463">
        <v>2600.3200000000002</v>
      </c>
      <c r="J1463">
        <v>1744.71</v>
      </c>
      <c r="K1463">
        <v>0.40150000000000002</v>
      </c>
      <c r="L1463" t="str">
        <f>VLOOKUP(C:C,Products!A:B,2,)</f>
        <v>Product 109</v>
      </c>
      <c r="M1463" t="str">
        <f>VLOOKUP(C:C,Products!A:C,3,)</f>
        <v>Beverages</v>
      </c>
      <c r="N1463" t="str">
        <f>VLOOKUP(B:B,Orders!A:C,3,)</f>
        <v>WH-NKR-004</v>
      </c>
      <c r="O1463" s="10" t="str">
        <f>VLOOKUP(B:B,Orders!A:B,2,)</f>
        <v>CUST-000037</v>
      </c>
      <c r="P1463" s="10" t="str">
        <f>VLOOKUP(OrderDetails!O:O,Customers!A:B,2,)</f>
        <v>Customer 37</v>
      </c>
      <c r="Q1463" s="10" t="str">
        <f>VLOOKUP(O:O,Customers!A:C,3,)</f>
        <v>Eldoret</v>
      </c>
      <c r="R1463" s="10">
        <f>VLOOKUP(OrderDetails!C:C,Inventory!B:F,5,)</f>
        <v>16978.560000000001</v>
      </c>
      <c r="S1463" s="10">
        <f>VLOOKUP(OrderDetails!B:B,Table8[[OrderID]:[DeliveryDays]],5,)</f>
        <v>5</v>
      </c>
    </row>
    <row r="1464" spans="1:19" x14ac:dyDescent="0.25">
      <c r="A1464" t="s">
        <v>3396</v>
      </c>
      <c r="B1464" t="s">
        <v>1230</v>
      </c>
      <c r="C1464" t="s">
        <v>309</v>
      </c>
      <c r="D1464">
        <v>44</v>
      </c>
      <c r="E1464">
        <v>294.20999999999998</v>
      </c>
      <c r="F1464">
        <v>435.72</v>
      </c>
      <c r="G1464">
        <v>455.99</v>
      </c>
      <c r="H1464">
        <v>20063.560000000001</v>
      </c>
      <c r="I1464">
        <v>12945.24</v>
      </c>
      <c r="J1464">
        <v>7118.32</v>
      </c>
      <c r="K1464">
        <v>0.3548</v>
      </c>
      <c r="L1464" t="str">
        <f>VLOOKUP(C:C,Products!A:B,2,)</f>
        <v>Product 66</v>
      </c>
      <c r="M1464" t="str">
        <f>VLOOKUP(C:C,Products!A:C,3,)</f>
        <v>Dairy</v>
      </c>
      <c r="N1464" t="str">
        <f>VLOOKUP(B:B,Orders!A:C,3,)</f>
        <v>WH-MSA-002</v>
      </c>
      <c r="O1464" s="10" t="str">
        <f>VLOOKUP(B:B,Orders!A:B,2,)</f>
        <v>CUST-000072</v>
      </c>
      <c r="P1464" s="10" t="str">
        <f>VLOOKUP(OrderDetails!O:O,Customers!A:B,2,)</f>
        <v>Customer 72</v>
      </c>
      <c r="Q1464" s="10" t="str">
        <f>VLOOKUP(O:O,Customers!A:C,3,)</f>
        <v>Mombasa</v>
      </c>
      <c r="R1464" s="10">
        <f>VLOOKUP(OrderDetails!C:C,Inventory!B:F,5,)</f>
        <v>118860.84</v>
      </c>
      <c r="S1464" s="10">
        <f>VLOOKUP(OrderDetails!B:B,Table8[[OrderID]:[DeliveryDays]],5,)</f>
        <v>2</v>
      </c>
    </row>
    <row r="1465" spans="1:19" x14ac:dyDescent="0.25">
      <c r="A1465" t="s">
        <v>3397</v>
      </c>
      <c r="B1465" t="s">
        <v>916</v>
      </c>
      <c r="C1465" t="s">
        <v>176</v>
      </c>
      <c r="D1465">
        <v>34</v>
      </c>
      <c r="E1465">
        <v>477.82</v>
      </c>
      <c r="F1465">
        <v>747.13</v>
      </c>
      <c r="G1465">
        <v>797.35</v>
      </c>
      <c r="H1465">
        <v>27109.9</v>
      </c>
      <c r="I1465">
        <v>16245.88</v>
      </c>
      <c r="J1465">
        <v>10864.02</v>
      </c>
      <c r="K1465">
        <v>0.4007</v>
      </c>
      <c r="L1465" t="str">
        <f>VLOOKUP(C:C,Products!A:B,2,)</f>
        <v>Product 2</v>
      </c>
      <c r="M1465" t="str">
        <f>VLOOKUP(C:C,Products!A:C,3,)</f>
        <v>Household</v>
      </c>
      <c r="N1465" t="str">
        <f>VLOOKUP(B:B,Orders!A:C,3,)</f>
        <v>WH-NKR-004</v>
      </c>
      <c r="O1465" s="10" t="str">
        <f>VLOOKUP(B:B,Orders!A:B,2,)</f>
        <v>CUST-000074</v>
      </c>
      <c r="P1465" s="10" t="str">
        <f>VLOOKUP(OrderDetails!O:O,Customers!A:B,2,)</f>
        <v>Customer 74</v>
      </c>
      <c r="Q1465" s="10" t="str">
        <f>VLOOKUP(O:O,Customers!A:C,3,)</f>
        <v>Mombasa</v>
      </c>
      <c r="R1465" s="10">
        <f>VLOOKUP(OrderDetails!C:C,Inventory!B:F,5,)</f>
        <v>45392.9</v>
      </c>
      <c r="S1465" s="10">
        <f>VLOOKUP(OrderDetails!B:B,Table8[[OrderID]:[DeliveryDays]],5,)</f>
        <v>2</v>
      </c>
    </row>
    <row r="1466" spans="1:19" x14ac:dyDescent="0.25">
      <c r="A1466" t="s">
        <v>3398</v>
      </c>
      <c r="B1466" t="s">
        <v>1920</v>
      </c>
      <c r="C1466" t="s">
        <v>206</v>
      </c>
      <c r="D1466">
        <v>45</v>
      </c>
      <c r="E1466">
        <v>131.82</v>
      </c>
      <c r="F1466">
        <v>208.28</v>
      </c>
      <c r="G1466">
        <v>211.37</v>
      </c>
      <c r="H1466">
        <v>9511.65</v>
      </c>
      <c r="I1466">
        <v>5931.9</v>
      </c>
      <c r="J1466">
        <v>3579.75</v>
      </c>
      <c r="K1466">
        <v>0.37640000000000001</v>
      </c>
      <c r="L1466" t="str">
        <f>VLOOKUP(C:C,Products!A:B,2,)</f>
        <v>Product 15</v>
      </c>
      <c r="M1466" t="str">
        <f>VLOOKUP(C:C,Products!A:C,3,)</f>
        <v>Produce</v>
      </c>
      <c r="N1466" t="str">
        <f>VLOOKUP(B:B,Orders!A:C,3,)</f>
        <v>WH-KSM-003</v>
      </c>
      <c r="O1466" s="10" t="str">
        <f>VLOOKUP(B:B,Orders!A:B,2,)</f>
        <v>CUST-000068</v>
      </c>
      <c r="P1466" s="10" t="str">
        <f>VLOOKUP(OrderDetails!O:O,Customers!A:B,2,)</f>
        <v>Customer 68</v>
      </c>
      <c r="Q1466" s="10" t="str">
        <f>VLOOKUP(O:O,Customers!A:C,3,)</f>
        <v>Kisumu</v>
      </c>
      <c r="R1466" s="10">
        <f>VLOOKUP(OrderDetails!C:C,Inventory!B:F,5,)</f>
        <v>12654.72</v>
      </c>
      <c r="S1466" s="10">
        <f>VLOOKUP(OrderDetails!B:B,Table8[[OrderID]:[DeliveryDays]],5,)</f>
        <v>2</v>
      </c>
    </row>
    <row r="1467" spans="1:19" x14ac:dyDescent="0.25">
      <c r="A1467" t="s">
        <v>3399</v>
      </c>
      <c r="B1467" t="s">
        <v>1364</v>
      </c>
      <c r="C1467" t="s">
        <v>222</v>
      </c>
      <c r="D1467">
        <v>17</v>
      </c>
      <c r="E1467">
        <v>181.47</v>
      </c>
      <c r="F1467">
        <v>258.42</v>
      </c>
      <c r="G1467">
        <v>268.55</v>
      </c>
      <c r="H1467">
        <v>4565.3500000000004</v>
      </c>
      <c r="I1467">
        <v>3084.99</v>
      </c>
      <c r="J1467">
        <v>1480.36</v>
      </c>
      <c r="K1467">
        <v>0.32429999999999998</v>
      </c>
      <c r="L1467" t="str">
        <f>VLOOKUP(C:C,Products!A:B,2,)</f>
        <v>Product 23</v>
      </c>
      <c r="M1467" t="str">
        <f>VLOOKUP(C:C,Products!A:C,3,)</f>
        <v>Dairy</v>
      </c>
      <c r="N1467" t="str">
        <f>VLOOKUP(B:B,Orders!A:C,3,)</f>
        <v>WH-NRB-001</v>
      </c>
      <c r="O1467" s="10" t="str">
        <f>VLOOKUP(B:B,Orders!A:B,2,)</f>
        <v>CUST-000048</v>
      </c>
      <c r="P1467" s="10" t="str">
        <f>VLOOKUP(OrderDetails!O:O,Customers!A:B,2,)</f>
        <v>Customer 48</v>
      </c>
      <c r="Q1467" s="10" t="str">
        <f>VLOOKUP(O:O,Customers!A:C,3,)</f>
        <v>Nairobi</v>
      </c>
      <c r="R1467" s="10">
        <f>VLOOKUP(OrderDetails!C:C,Inventory!B:F,5,)</f>
        <v>43552.800000000003</v>
      </c>
      <c r="S1467" s="10">
        <f>VLOOKUP(OrderDetails!B:B,Table8[[OrderID]:[DeliveryDays]],5,)</f>
        <v>5</v>
      </c>
    </row>
    <row r="1468" spans="1:19" x14ac:dyDescent="0.25">
      <c r="A1468" t="s">
        <v>3400</v>
      </c>
      <c r="B1468" t="s">
        <v>1270</v>
      </c>
      <c r="C1468" t="s">
        <v>235</v>
      </c>
      <c r="D1468">
        <v>38</v>
      </c>
      <c r="E1468">
        <v>316.58999999999997</v>
      </c>
      <c r="F1468">
        <v>401.44</v>
      </c>
      <c r="G1468">
        <v>402.37</v>
      </c>
      <c r="H1468">
        <v>15290.06</v>
      </c>
      <c r="I1468">
        <v>12030.42</v>
      </c>
      <c r="J1468">
        <v>3259.64</v>
      </c>
      <c r="K1468">
        <v>0.2132</v>
      </c>
      <c r="L1468" t="str">
        <f>VLOOKUP(C:C,Products!A:B,2,)</f>
        <v>Product 29</v>
      </c>
      <c r="M1468" t="str">
        <f>VLOOKUP(C:C,Products!A:C,3,)</f>
        <v>Household</v>
      </c>
      <c r="N1468" t="str">
        <f>VLOOKUP(B:B,Orders!A:C,3,)</f>
        <v>WH-NRB-001</v>
      </c>
      <c r="O1468" s="10" t="str">
        <f>VLOOKUP(B:B,Orders!A:B,2,)</f>
        <v>CUST-000056</v>
      </c>
      <c r="P1468" s="10" t="str">
        <f>VLOOKUP(OrderDetails!O:O,Customers!A:B,2,)</f>
        <v>Customer 56</v>
      </c>
      <c r="Q1468" s="10" t="str">
        <f>VLOOKUP(O:O,Customers!A:C,3,)</f>
        <v>Nairobi</v>
      </c>
      <c r="R1468" s="10">
        <f>VLOOKUP(OrderDetails!C:C,Inventory!B:F,5,)</f>
        <v>98776.08</v>
      </c>
      <c r="S1468" s="10">
        <f>VLOOKUP(OrderDetails!B:B,Table8[[OrderID]:[DeliveryDays]],5,)</f>
        <v>5</v>
      </c>
    </row>
    <row r="1469" spans="1:19" x14ac:dyDescent="0.25">
      <c r="A1469" t="s">
        <v>3401</v>
      </c>
      <c r="B1469" t="s">
        <v>1895</v>
      </c>
      <c r="C1469" t="s">
        <v>339</v>
      </c>
      <c r="D1469">
        <v>40</v>
      </c>
      <c r="E1469">
        <v>438.4</v>
      </c>
      <c r="F1469">
        <v>646.51</v>
      </c>
      <c r="G1469">
        <v>645.87</v>
      </c>
      <c r="H1469">
        <v>25834.799999999999</v>
      </c>
      <c r="I1469">
        <v>17536</v>
      </c>
      <c r="J1469">
        <v>8298.7999999999993</v>
      </c>
      <c r="K1469">
        <v>0.32119999999999999</v>
      </c>
      <c r="L1469" t="str">
        <f>VLOOKUP(C:C,Products!A:B,2,)</f>
        <v>Product 81</v>
      </c>
      <c r="M1469" t="str">
        <f>VLOOKUP(C:C,Products!A:C,3,)</f>
        <v>Beverages</v>
      </c>
      <c r="N1469" t="str">
        <f>VLOOKUP(B:B,Orders!A:C,3,)</f>
        <v>WH-NRB-001</v>
      </c>
      <c r="O1469" s="10" t="str">
        <f>VLOOKUP(B:B,Orders!A:B,2,)</f>
        <v>CUST-000042</v>
      </c>
      <c r="P1469" s="10" t="str">
        <f>VLOOKUP(OrderDetails!O:O,Customers!A:B,2,)</f>
        <v>Customer 42</v>
      </c>
      <c r="Q1469" s="10" t="str">
        <f>VLOOKUP(O:O,Customers!A:C,3,)</f>
        <v>Kisumu</v>
      </c>
      <c r="R1469" s="10">
        <f>VLOOKUP(OrderDetails!C:C,Inventory!B:F,5,)</f>
        <v>203417.60000000001</v>
      </c>
      <c r="S1469" s="10">
        <f>VLOOKUP(OrderDetails!B:B,Table8[[OrderID]:[DeliveryDays]],5,)</f>
        <v>1</v>
      </c>
    </row>
    <row r="1470" spans="1:19" x14ac:dyDescent="0.25">
      <c r="A1470" t="s">
        <v>3402</v>
      </c>
      <c r="B1470" t="s">
        <v>1719</v>
      </c>
      <c r="C1470" t="s">
        <v>369</v>
      </c>
      <c r="D1470">
        <v>34</v>
      </c>
      <c r="E1470">
        <v>272.20999999999998</v>
      </c>
      <c r="F1470">
        <v>362.87</v>
      </c>
      <c r="G1470">
        <v>385.91</v>
      </c>
      <c r="H1470">
        <v>13120.94</v>
      </c>
      <c r="I1470">
        <v>9255.14</v>
      </c>
      <c r="J1470">
        <v>3865.8</v>
      </c>
      <c r="K1470">
        <v>0.29459999999999997</v>
      </c>
      <c r="L1470" t="str">
        <f>VLOOKUP(C:C,Products!A:B,2,)</f>
        <v>Product 96</v>
      </c>
      <c r="M1470" t="str">
        <f>VLOOKUP(C:C,Products!A:C,3,)</f>
        <v>Snacks</v>
      </c>
      <c r="N1470" t="str">
        <f>VLOOKUP(B:B,Orders!A:C,3,)</f>
        <v>WH-NRB-001</v>
      </c>
      <c r="O1470" s="10" t="str">
        <f>VLOOKUP(B:B,Orders!A:B,2,)</f>
        <v>CUST-000044</v>
      </c>
      <c r="P1470" s="10" t="str">
        <f>VLOOKUP(OrderDetails!O:O,Customers!A:B,2,)</f>
        <v>Customer 44</v>
      </c>
      <c r="Q1470" s="10" t="str">
        <f>VLOOKUP(O:O,Customers!A:C,3,)</f>
        <v>Nakuru</v>
      </c>
      <c r="R1470" s="10">
        <f>VLOOKUP(OrderDetails!C:C,Inventory!B:F,5,)</f>
        <v>49270.01</v>
      </c>
      <c r="S1470" s="10">
        <f>VLOOKUP(OrderDetails!B:B,Table8[[OrderID]:[DeliveryDays]],5,)</f>
        <v>1</v>
      </c>
    </row>
    <row r="1471" spans="1:19" x14ac:dyDescent="0.25">
      <c r="A1471" t="s">
        <v>3403</v>
      </c>
      <c r="B1471" t="s">
        <v>693</v>
      </c>
      <c r="C1471" t="s">
        <v>188</v>
      </c>
      <c r="D1471">
        <v>29</v>
      </c>
      <c r="E1471">
        <v>76.14</v>
      </c>
      <c r="F1471">
        <v>116.97</v>
      </c>
      <c r="G1471">
        <v>119.09</v>
      </c>
      <c r="H1471">
        <v>3453.61</v>
      </c>
      <c r="I1471">
        <v>2208.06</v>
      </c>
      <c r="J1471">
        <v>1245.55</v>
      </c>
      <c r="K1471">
        <v>0.36070000000000002</v>
      </c>
      <c r="L1471" t="str">
        <f>VLOOKUP(C:C,Products!A:B,2,)</f>
        <v>Product 7</v>
      </c>
      <c r="M1471" t="str">
        <f>VLOOKUP(C:C,Products!A:C,3,)</f>
        <v>Produce</v>
      </c>
      <c r="N1471" t="str">
        <f>VLOOKUP(B:B,Orders!A:C,3,)</f>
        <v>WH-NKR-004</v>
      </c>
      <c r="O1471" s="10" t="str">
        <f>VLOOKUP(B:B,Orders!A:B,2,)</f>
        <v>CUST-000032</v>
      </c>
      <c r="P1471" s="10" t="str">
        <f>VLOOKUP(OrderDetails!O:O,Customers!A:B,2,)</f>
        <v>Customer 32</v>
      </c>
      <c r="Q1471" s="10" t="str">
        <f>VLOOKUP(O:O,Customers!A:C,3,)</f>
        <v>Mombasa</v>
      </c>
      <c r="R1471" s="10">
        <f>VLOOKUP(OrderDetails!C:C,Inventory!B:F,5,)</f>
        <v>23907.96</v>
      </c>
      <c r="S1471" s="10">
        <f>VLOOKUP(OrderDetails!B:B,Table8[[OrderID]:[DeliveryDays]],5,)</f>
        <v>3</v>
      </c>
    </row>
    <row r="1472" spans="1:19" x14ac:dyDescent="0.25">
      <c r="A1472" t="s">
        <v>3404</v>
      </c>
      <c r="B1472" t="s">
        <v>480</v>
      </c>
      <c r="C1472" t="s">
        <v>365</v>
      </c>
      <c r="D1472">
        <v>6</v>
      </c>
      <c r="E1472">
        <v>302.57</v>
      </c>
      <c r="F1472">
        <v>401.96</v>
      </c>
      <c r="G1472">
        <v>394.65</v>
      </c>
      <c r="H1472">
        <v>2367.9</v>
      </c>
      <c r="I1472">
        <v>1815.42</v>
      </c>
      <c r="J1472">
        <v>552.48</v>
      </c>
      <c r="K1472">
        <v>0.23330000000000001</v>
      </c>
      <c r="L1472" t="str">
        <f>VLOOKUP(C:C,Products!A:B,2,)</f>
        <v>Product 94</v>
      </c>
      <c r="M1472" t="str">
        <f>VLOOKUP(C:C,Products!A:C,3,)</f>
        <v>Frozen</v>
      </c>
      <c r="N1472" t="str">
        <f>VLOOKUP(B:B,Orders!A:C,3,)</f>
        <v>WH-KSM-003</v>
      </c>
      <c r="O1472" s="10" t="str">
        <f>VLOOKUP(B:B,Orders!A:B,2,)</f>
        <v>CUST-000018</v>
      </c>
      <c r="P1472" s="10" t="str">
        <f>VLOOKUP(OrderDetails!O:O,Customers!A:B,2,)</f>
        <v>Customer 18</v>
      </c>
      <c r="Q1472" s="10" t="str">
        <f>VLOOKUP(O:O,Customers!A:C,3,)</f>
        <v>Nakuru</v>
      </c>
      <c r="R1472" s="10">
        <f>VLOOKUP(OrderDetails!C:C,Inventory!B:F,5,)</f>
        <v>133433.37</v>
      </c>
      <c r="S1472" s="10">
        <f>VLOOKUP(OrderDetails!B:B,Table8[[OrderID]:[DeliveryDays]],5,)</f>
        <v>2</v>
      </c>
    </row>
    <row r="1473" spans="1:19" x14ac:dyDescent="0.25">
      <c r="A1473" t="s">
        <v>3405</v>
      </c>
      <c r="B1473" t="s">
        <v>954</v>
      </c>
      <c r="C1473" t="s">
        <v>233</v>
      </c>
      <c r="D1473">
        <v>40</v>
      </c>
      <c r="E1473">
        <v>281.41000000000003</v>
      </c>
      <c r="F1473">
        <v>401.27</v>
      </c>
      <c r="G1473">
        <v>393.36</v>
      </c>
      <c r="H1473">
        <v>15734.4</v>
      </c>
      <c r="I1473">
        <v>11256.4</v>
      </c>
      <c r="J1473">
        <v>4478</v>
      </c>
      <c r="K1473">
        <v>0.28460000000000002</v>
      </c>
      <c r="L1473" t="str">
        <f>VLOOKUP(C:C,Products!A:B,2,)</f>
        <v>Product 28</v>
      </c>
      <c r="M1473" t="str">
        <f>VLOOKUP(C:C,Products!A:C,3,)</f>
        <v>Produce</v>
      </c>
      <c r="N1473" t="str">
        <f>VLOOKUP(B:B,Orders!A:C,3,)</f>
        <v>WH-NKR-004</v>
      </c>
      <c r="O1473" s="10" t="str">
        <f>VLOOKUP(B:B,Orders!A:B,2,)</f>
        <v>CUST-000076</v>
      </c>
      <c r="P1473" s="10" t="str">
        <f>VLOOKUP(OrderDetails!O:O,Customers!A:B,2,)</f>
        <v>Customer 76</v>
      </c>
      <c r="Q1473" s="10" t="str">
        <f>VLOOKUP(O:O,Customers!A:C,3,)</f>
        <v>Kisumu</v>
      </c>
      <c r="R1473" s="10">
        <f>VLOOKUP(OrderDetails!C:C,Inventory!B:F,5,)</f>
        <v>26171.13</v>
      </c>
      <c r="S1473" s="10">
        <f>VLOOKUP(OrderDetails!B:B,Table8[[OrderID]:[DeliveryDays]],5,)</f>
        <v>3</v>
      </c>
    </row>
    <row r="1474" spans="1:19" x14ac:dyDescent="0.25">
      <c r="A1474" t="s">
        <v>3406</v>
      </c>
      <c r="B1474" t="s">
        <v>1042</v>
      </c>
      <c r="C1474" t="s">
        <v>204</v>
      </c>
      <c r="D1474">
        <v>22</v>
      </c>
      <c r="E1474">
        <v>145.55000000000001</v>
      </c>
      <c r="F1474">
        <v>199.14</v>
      </c>
      <c r="G1474">
        <v>214.85</v>
      </c>
      <c r="H1474">
        <v>4726.7</v>
      </c>
      <c r="I1474">
        <v>3202.1</v>
      </c>
      <c r="J1474">
        <v>1524.6</v>
      </c>
      <c r="K1474">
        <v>0.3226</v>
      </c>
      <c r="L1474" t="str">
        <f>VLOOKUP(C:C,Products!A:B,2,)</f>
        <v>Product 14</v>
      </c>
      <c r="M1474" t="str">
        <f>VLOOKUP(C:C,Products!A:C,3,)</f>
        <v>Frozen</v>
      </c>
      <c r="N1474" t="str">
        <f>VLOOKUP(B:B,Orders!A:C,3,)</f>
        <v>WH-NRB-001</v>
      </c>
      <c r="O1474" s="10" t="str">
        <f>VLOOKUP(B:B,Orders!A:B,2,)</f>
        <v>CUST-000038</v>
      </c>
      <c r="P1474" s="10" t="str">
        <f>VLOOKUP(OrderDetails!O:O,Customers!A:B,2,)</f>
        <v>Customer 38</v>
      </c>
      <c r="Q1474" s="10" t="str">
        <f>VLOOKUP(O:O,Customers!A:C,3,)</f>
        <v>Nakuru</v>
      </c>
      <c r="R1474" s="10">
        <f>VLOOKUP(OrderDetails!C:C,Inventory!B:F,5,)</f>
        <v>47158.2</v>
      </c>
      <c r="S1474" s="10">
        <f>VLOOKUP(OrderDetails!B:B,Table8[[OrderID]:[DeliveryDays]],5,)</f>
        <v>6</v>
      </c>
    </row>
    <row r="1475" spans="1:19" x14ac:dyDescent="0.25">
      <c r="A1475" t="s">
        <v>3407</v>
      </c>
      <c r="B1475" t="s">
        <v>1509</v>
      </c>
      <c r="C1475" t="s">
        <v>265</v>
      </c>
      <c r="D1475">
        <v>9</v>
      </c>
      <c r="E1475">
        <v>459.19</v>
      </c>
      <c r="F1475">
        <v>660.1</v>
      </c>
      <c r="G1475">
        <v>694.2</v>
      </c>
      <c r="H1475">
        <v>6247.8</v>
      </c>
      <c r="I1475">
        <v>4132.71</v>
      </c>
      <c r="J1475">
        <v>2115.09</v>
      </c>
      <c r="K1475">
        <v>0.33850000000000002</v>
      </c>
      <c r="L1475" t="str">
        <f>VLOOKUP(C:C,Products!A:B,2,)</f>
        <v>Product 44</v>
      </c>
      <c r="M1475" t="str">
        <f>VLOOKUP(C:C,Products!A:C,3,)</f>
        <v>Dairy</v>
      </c>
      <c r="N1475" t="str">
        <f>VLOOKUP(B:B,Orders!A:C,3,)</f>
        <v>WH-KSM-003</v>
      </c>
      <c r="O1475" s="10" t="str">
        <f>VLOOKUP(B:B,Orders!A:B,2,)</f>
        <v>CUST-000008</v>
      </c>
      <c r="P1475" s="10" t="str">
        <f>VLOOKUP(OrderDetails!O:O,Customers!A:B,2,)</f>
        <v>Customer 8</v>
      </c>
      <c r="Q1475" s="10" t="str">
        <f>VLOOKUP(O:O,Customers!A:C,3,)</f>
        <v>Mombasa</v>
      </c>
      <c r="R1475" s="10">
        <f>VLOOKUP(OrderDetails!C:C,Inventory!B:F,5,)</f>
        <v>22959.5</v>
      </c>
      <c r="S1475" s="10">
        <f>VLOOKUP(OrderDetails!B:B,Table8[[OrderID]:[DeliveryDays]],5,)</f>
        <v>6</v>
      </c>
    </row>
    <row r="1476" spans="1:19" x14ac:dyDescent="0.25">
      <c r="A1476" t="s">
        <v>3408</v>
      </c>
      <c r="B1476" t="s">
        <v>1490</v>
      </c>
      <c r="C1476" t="s">
        <v>237</v>
      </c>
      <c r="D1476">
        <v>23</v>
      </c>
      <c r="E1476">
        <v>70.900000000000006</v>
      </c>
      <c r="F1476">
        <v>95.54</v>
      </c>
      <c r="G1476">
        <v>98.59</v>
      </c>
      <c r="H1476">
        <v>2267.5700000000002</v>
      </c>
      <c r="I1476">
        <v>1630.7</v>
      </c>
      <c r="J1476">
        <v>636.87</v>
      </c>
      <c r="K1476">
        <v>0.28089999999999998</v>
      </c>
      <c r="L1476" t="str">
        <f>VLOOKUP(C:C,Products!A:B,2,)</f>
        <v>Product 30</v>
      </c>
      <c r="M1476" t="str">
        <f>VLOOKUP(C:C,Products!A:C,3,)</f>
        <v>Dairy</v>
      </c>
      <c r="N1476" t="str">
        <f>VLOOKUP(B:B,Orders!A:C,3,)</f>
        <v>WH-KSM-003</v>
      </c>
      <c r="O1476" s="10" t="str">
        <f>VLOOKUP(B:B,Orders!A:B,2,)</f>
        <v>CUST-000058</v>
      </c>
      <c r="P1476" s="10" t="str">
        <f>VLOOKUP(OrderDetails!O:O,Customers!A:B,2,)</f>
        <v>Customer 58</v>
      </c>
      <c r="Q1476" s="10" t="str">
        <f>VLOOKUP(O:O,Customers!A:C,3,)</f>
        <v>Mombasa</v>
      </c>
      <c r="R1476" s="10">
        <f>VLOOKUP(OrderDetails!C:C,Inventory!B:F,5,)</f>
        <v>19072.099999999999</v>
      </c>
      <c r="S1476" s="10">
        <f>VLOOKUP(OrderDetails!B:B,Table8[[OrderID]:[DeliveryDays]],5,)</f>
        <v>6</v>
      </c>
    </row>
    <row r="1477" spans="1:19" x14ac:dyDescent="0.25">
      <c r="A1477" t="s">
        <v>3409</v>
      </c>
      <c r="B1477" t="s">
        <v>1687</v>
      </c>
      <c r="C1477" t="s">
        <v>339</v>
      </c>
      <c r="D1477">
        <v>46</v>
      </c>
      <c r="E1477">
        <v>438.4</v>
      </c>
      <c r="F1477">
        <v>646.51</v>
      </c>
      <c r="G1477">
        <v>653.07000000000005</v>
      </c>
      <c r="H1477">
        <v>30041.22</v>
      </c>
      <c r="I1477">
        <v>20166.400000000001</v>
      </c>
      <c r="J1477">
        <v>9874.82</v>
      </c>
      <c r="K1477">
        <v>0.32869999999999999</v>
      </c>
      <c r="L1477" t="str">
        <f>VLOOKUP(C:C,Products!A:B,2,)</f>
        <v>Product 81</v>
      </c>
      <c r="M1477" t="str">
        <f>VLOOKUP(C:C,Products!A:C,3,)</f>
        <v>Beverages</v>
      </c>
      <c r="N1477" t="str">
        <f>VLOOKUP(B:B,Orders!A:C,3,)</f>
        <v>WH-MSA-002</v>
      </c>
      <c r="O1477" s="10" t="str">
        <f>VLOOKUP(B:B,Orders!A:B,2,)</f>
        <v>CUST-000065</v>
      </c>
      <c r="P1477" s="10" t="str">
        <f>VLOOKUP(OrderDetails!O:O,Customers!A:B,2,)</f>
        <v>Customer 65</v>
      </c>
      <c r="Q1477" s="10" t="str">
        <f>VLOOKUP(O:O,Customers!A:C,3,)</f>
        <v>Eldoret</v>
      </c>
      <c r="R1477" s="10">
        <f>VLOOKUP(OrderDetails!C:C,Inventory!B:F,5,)</f>
        <v>203417.60000000001</v>
      </c>
      <c r="S1477" s="10">
        <f>VLOOKUP(OrderDetails!B:B,Table8[[OrderID]:[DeliveryDays]],5,)</f>
        <v>1</v>
      </c>
    </row>
    <row r="1478" spans="1:19" x14ac:dyDescent="0.25">
      <c r="A1478" t="s">
        <v>3410</v>
      </c>
      <c r="B1478" t="s">
        <v>1381</v>
      </c>
      <c r="C1478" t="s">
        <v>241</v>
      </c>
      <c r="D1478">
        <v>22</v>
      </c>
      <c r="E1478">
        <v>126.74</v>
      </c>
      <c r="F1478">
        <v>169.05</v>
      </c>
      <c r="G1478">
        <v>171.52</v>
      </c>
      <c r="H1478">
        <v>3773.44</v>
      </c>
      <c r="I1478">
        <v>2788.28</v>
      </c>
      <c r="J1478">
        <v>985.16</v>
      </c>
      <c r="K1478">
        <v>0.2611</v>
      </c>
      <c r="L1478" t="str">
        <f>VLOOKUP(C:C,Products!A:B,2,)</f>
        <v>Product 32</v>
      </c>
      <c r="M1478" t="str">
        <f>VLOOKUP(C:C,Products!A:C,3,)</f>
        <v>Dairy</v>
      </c>
      <c r="N1478" t="str">
        <f>VLOOKUP(B:B,Orders!A:C,3,)</f>
        <v>WH-NRB-001</v>
      </c>
      <c r="O1478" s="10" t="str">
        <f>VLOOKUP(B:B,Orders!A:B,2,)</f>
        <v>CUST-000080</v>
      </c>
      <c r="P1478" s="10" t="str">
        <f>VLOOKUP(OrderDetails!O:O,Customers!A:B,2,)</f>
        <v>Customer 80</v>
      </c>
      <c r="Q1478" s="10" t="str">
        <f>VLOOKUP(O:O,Customers!A:C,3,)</f>
        <v>Eldoret</v>
      </c>
      <c r="R1478" s="10">
        <f>VLOOKUP(OrderDetails!C:C,Inventory!B:F,5,)</f>
        <v>27249.1</v>
      </c>
      <c r="S1478" s="10">
        <f>VLOOKUP(OrderDetails!B:B,Table8[[OrderID]:[DeliveryDays]],5,)</f>
        <v>2</v>
      </c>
    </row>
    <row r="1479" spans="1:19" x14ac:dyDescent="0.25">
      <c r="A1479" t="s">
        <v>3411</v>
      </c>
      <c r="B1479" t="s">
        <v>812</v>
      </c>
      <c r="C1479" t="s">
        <v>397</v>
      </c>
      <c r="D1479">
        <v>36</v>
      </c>
      <c r="E1479">
        <v>84.64</v>
      </c>
      <c r="F1479">
        <v>124.5</v>
      </c>
      <c r="G1479">
        <v>119.35</v>
      </c>
      <c r="H1479">
        <v>4296.6000000000004</v>
      </c>
      <c r="I1479">
        <v>3047.04</v>
      </c>
      <c r="J1479">
        <v>1249.56</v>
      </c>
      <c r="K1479">
        <v>0.2908</v>
      </c>
      <c r="L1479" t="str">
        <f>VLOOKUP(C:C,Products!A:B,2,)</f>
        <v>Product 110</v>
      </c>
      <c r="M1479" t="str">
        <f>VLOOKUP(C:C,Products!A:C,3,)</f>
        <v>Snacks</v>
      </c>
      <c r="N1479" t="str">
        <f>VLOOKUP(B:B,Orders!A:C,3,)</f>
        <v>WH-NKR-004</v>
      </c>
      <c r="O1479" s="10" t="str">
        <f>VLOOKUP(B:B,Orders!A:B,2,)</f>
        <v>CUST-000012</v>
      </c>
      <c r="P1479" s="10" t="str">
        <f>VLOOKUP(OrderDetails!O:O,Customers!A:B,2,)</f>
        <v>Customer 12</v>
      </c>
      <c r="Q1479" s="10" t="str">
        <f>VLOOKUP(O:O,Customers!A:C,3,)</f>
        <v>Eldoret</v>
      </c>
      <c r="R1479" s="10">
        <f>VLOOKUP(OrderDetails!C:C,Inventory!B:F,5,)</f>
        <v>34279.199999999997</v>
      </c>
      <c r="S1479" s="10">
        <f>VLOOKUP(OrderDetails!B:B,Table8[[OrderID]:[DeliveryDays]],5,)</f>
        <v>1</v>
      </c>
    </row>
    <row r="1480" spans="1:19" x14ac:dyDescent="0.25">
      <c r="A1480" t="s">
        <v>3412</v>
      </c>
      <c r="B1480" t="s">
        <v>1160</v>
      </c>
      <c r="C1480" t="s">
        <v>317</v>
      </c>
      <c r="D1480">
        <v>25</v>
      </c>
      <c r="E1480">
        <v>494.1</v>
      </c>
      <c r="F1480">
        <v>659.45</v>
      </c>
      <c r="G1480">
        <v>671.48</v>
      </c>
      <c r="H1480">
        <v>16787</v>
      </c>
      <c r="I1480">
        <v>12352.5</v>
      </c>
      <c r="J1480">
        <v>4434.5</v>
      </c>
      <c r="K1480">
        <v>0.26419999999999999</v>
      </c>
      <c r="L1480" t="str">
        <f>VLOOKUP(C:C,Products!A:B,2,)</f>
        <v>Product 70</v>
      </c>
      <c r="M1480" t="str">
        <f>VLOOKUP(C:C,Products!A:C,3,)</f>
        <v>Dairy</v>
      </c>
      <c r="N1480" t="str">
        <f>VLOOKUP(B:B,Orders!A:C,3,)</f>
        <v>WH-MSA-002</v>
      </c>
      <c r="O1480" s="10" t="str">
        <f>VLOOKUP(B:B,Orders!A:B,2,)</f>
        <v>CUST-000011</v>
      </c>
      <c r="P1480" s="10" t="str">
        <f>VLOOKUP(OrderDetails!O:O,Customers!A:B,2,)</f>
        <v>Customer 11</v>
      </c>
      <c r="Q1480" s="10" t="str">
        <f>VLOOKUP(O:O,Customers!A:C,3,)</f>
        <v>Nairobi</v>
      </c>
      <c r="R1480" s="10">
        <f>VLOOKUP(OrderDetails!C:C,Inventory!B:F,5,)</f>
        <v>214439.4</v>
      </c>
      <c r="S1480" s="10">
        <f>VLOOKUP(OrderDetails!B:B,Table8[[OrderID]:[DeliveryDays]],5,)</f>
        <v>3</v>
      </c>
    </row>
    <row r="1481" spans="1:19" x14ac:dyDescent="0.25">
      <c r="A1481" t="s">
        <v>3413</v>
      </c>
      <c r="B1481" t="s">
        <v>1142</v>
      </c>
      <c r="C1481" t="s">
        <v>407</v>
      </c>
      <c r="D1481">
        <v>14</v>
      </c>
      <c r="E1481">
        <v>335.03</v>
      </c>
      <c r="F1481">
        <v>441.68</v>
      </c>
      <c r="G1481">
        <v>472.3</v>
      </c>
      <c r="H1481">
        <v>6612.2</v>
      </c>
      <c r="I1481">
        <v>4690.42</v>
      </c>
      <c r="J1481">
        <v>1921.78</v>
      </c>
      <c r="K1481">
        <v>0.29060000000000002</v>
      </c>
      <c r="L1481" t="str">
        <f>VLOOKUP(C:C,Products!A:B,2,)</f>
        <v>Product 115</v>
      </c>
      <c r="M1481" t="str">
        <f>VLOOKUP(C:C,Products!A:C,3,)</f>
        <v>Beverages</v>
      </c>
      <c r="N1481" t="str">
        <f>VLOOKUP(B:B,Orders!A:C,3,)</f>
        <v>WH-NRB-001</v>
      </c>
      <c r="O1481" s="10" t="str">
        <f>VLOOKUP(B:B,Orders!A:B,2,)</f>
        <v>CUST-000010</v>
      </c>
      <c r="P1481" s="10" t="str">
        <f>VLOOKUP(OrderDetails!O:O,Customers!A:B,2,)</f>
        <v>Customer 10</v>
      </c>
      <c r="Q1481" s="10" t="str">
        <f>VLOOKUP(O:O,Customers!A:C,3,)</f>
        <v>Eldoret</v>
      </c>
      <c r="R1481" s="10">
        <f>VLOOKUP(OrderDetails!C:C,Inventory!B:F,5,)</f>
        <v>147748.23000000001</v>
      </c>
      <c r="S1481" s="10">
        <f>VLOOKUP(OrderDetails!B:B,Table8[[OrderID]:[DeliveryDays]],5,)</f>
        <v>6</v>
      </c>
    </row>
    <row r="1482" spans="1:19" x14ac:dyDescent="0.25">
      <c r="A1482" t="s">
        <v>3414</v>
      </c>
      <c r="B1482" t="s">
        <v>1076</v>
      </c>
      <c r="C1482" t="s">
        <v>353</v>
      </c>
      <c r="D1482">
        <v>41</v>
      </c>
      <c r="E1482">
        <v>336.9</v>
      </c>
      <c r="F1482">
        <v>499.36</v>
      </c>
      <c r="G1482">
        <v>503.45</v>
      </c>
      <c r="H1482">
        <v>20641.45</v>
      </c>
      <c r="I1482">
        <v>13812.9</v>
      </c>
      <c r="J1482">
        <v>6828.55</v>
      </c>
      <c r="K1482">
        <v>0.33079999999999998</v>
      </c>
      <c r="L1482" t="str">
        <f>VLOOKUP(C:C,Products!A:B,2,)</f>
        <v>Product 88</v>
      </c>
      <c r="M1482" t="str">
        <f>VLOOKUP(C:C,Products!A:C,3,)</f>
        <v>Household</v>
      </c>
      <c r="N1482" t="str">
        <f>VLOOKUP(B:B,Orders!A:C,3,)</f>
        <v>WH-NKR-004</v>
      </c>
      <c r="O1482" s="10" t="str">
        <f>VLOOKUP(B:B,Orders!A:B,2,)</f>
        <v>CUST-000037</v>
      </c>
      <c r="P1482" s="10" t="str">
        <f>VLOOKUP(OrderDetails!O:O,Customers!A:B,2,)</f>
        <v>Customer 37</v>
      </c>
      <c r="Q1482" s="10" t="str">
        <f>VLOOKUP(O:O,Customers!A:C,3,)</f>
        <v>Eldoret</v>
      </c>
      <c r="R1482" s="10">
        <f>VLOOKUP(OrderDetails!C:C,Inventory!B:F,5,)</f>
        <v>34700.699999999997</v>
      </c>
      <c r="S1482" s="10">
        <f>VLOOKUP(OrderDetails!B:B,Table8[[OrderID]:[DeliveryDays]],5,)</f>
        <v>2</v>
      </c>
    </row>
    <row r="1483" spans="1:19" x14ac:dyDescent="0.25">
      <c r="A1483" t="s">
        <v>3415</v>
      </c>
      <c r="B1483" t="s">
        <v>726</v>
      </c>
      <c r="C1483" t="s">
        <v>186</v>
      </c>
      <c r="D1483">
        <v>26</v>
      </c>
      <c r="E1483">
        <v>120.2</v>
      </c>
      <c r="F1483">
        <v>168.22</v>
      </c>
      <c r="G1483">
        <v>169.49</v>
      </c>
      <c r="H1483">
        <v>4406.74</v>
      </c>
      <c r="I1483">
        <v>3125.2</v>
      </c>
      <c r="J1483">
        <v>1281.54</v>
      </c>
      <c r="K1483">
        <v>0.2908</v>
      </c>
      <c r="L1483" t="str">
        <f>VLOOKUP(C:C,Products!A:B,2,)</f>
        <v>Product 6</v>
      </c>
      <c r="M1483" t="str">
        <f>VLOOKUP(C:C,Products!A:C,3,)</f>
        <v>Household</v>
      </c>
      <c r="N1483" t="str">
        <f>VLOOKUP(B:B,Orders!A:C,3,)</f>
        <v>WH-NRB-001</v>
      </c>
      <c r="O1483" s="10" t="str">
        <f>VLOOKUP(B:B,Orders!A:B,2,)</f>
        <v>CUST-000079</v>
      </c>
      <c r="P1483" s="10" t="str">
        <f>VLOOKUP(OrderDetails!O:O,Customers!A:B,2,)</f>
        <v>Customer 79</v>
      </c>
      <c r="Q1483" s="10" t="str">
        <f>VLOOKUP(O:O,Customers!A:C,3,)</f>
        <v>Mombasa</v>
      </c>
      <c r="R1483" s="10">
        <f>VLOOKUP(OrderDetails!C:C,Inventory!B:F,5,)</f>
        <v>16587.599999999999</v>
      </c>
      <c r="S1483" s="10">
        <f>VLOOKUP(OrderDetails!B:B,Table8[[OrderID]:[DeliveryDays]],5,)</f>
        <v>6</v>
      </c>
    </row>
    <row r="1484" spans="1:19" x14ac:dyDescent="0.25">
      <c r="A1484" t="s">
        <v>3416</v>
      </c>
      <c r="B1484" t="s">
        <v>821</v>
      </c>
      <c r="C1484" t="s">
        <v>231</v>
      </c>
      <c r="D1484">
        <v>17</v>
      </c>
      <c r="E1484">
        <v>139.85</v>
      </c>
      <c r="F1484">
        <v>204.65</v>
      </c>
      <c r="G1484">
        <v>194.9</v>
      </c>
      <c r="H1484">
        <v>3313.3</v>
      </c>
      <c r="I1484">
        <v>2377.4499999999998</v>
      </c>
      <c r="J1484">
        <v>935.85</v>
      </c>
      <c r="K1484">
        <v>0.28249999999999997</v>
      </c>
      <c r="L1484" t="str">
        <f>VLOOKUP(C:C,Products!A:B,2,)</f>
        <v>Product 27</v>
      </c>
      <c r="M1484" t="str">
        <f>VLOOKUP(C:C,Products!A:C,3,)</f>
        <v>Dairy</v>
      </c>
      <c r="N1484" t="str">
        <f>VLOOKUP(B:B,Orders!A:C,3,)</f>
        <v>WH-MSA-002</v>
      </c>
      <c r="O1484" s="10" t="str">
        <f>VLOOKUP(B:B,Orders!A:B,2,)</f>
        <v>CUST-000003</v>
      </c>
      <c r="P1484" s="10" t="str">
        <f>VLOOKUP(OrderDetails!O:O,Customers!A:B,2,)</f>
        <v>Customer 3</v>
      </c>
      <c r="Q1484" s="10" t="str">
        <f>VLOOKUP(O:O,Customers!A:C,3,)</f>
        <v>Eldoret</v>
      </c>
      <c r="R1484" s="10">
        <f>VLOOKUP(OrderDetails!C:C,Inventory!B:F,5,)</f>
        <v>52164.05</v>
      </c>
      <c r="S1484" s="10">
        <f>VLOOKUP(OrderDetails!B:B,Table8[[OrderID]:[DeliveryDays]],5,)</f>
        <v>6</v>
      </c>
    </row>
    <row r="1485" spans="1:19" x14ac:dyDescent="0.25">
      <c r="A1485" t="s">
        <v>3417</v>
      </c>
      <c r="B1485" t="s">
        <v>1657</v>
      </c>
      <c r="C1485" t="s">
        <v>341</v>
      </c>
      <c r="D1485">
        <v>21</v>
      </c>
      <c r="E1485">
        <v>330.48</v>
      </c>
      <c r="F1485">
        <v>422.83</v>
      </c>
      <c r="G1485">
        <v>430.73</v>
      </c>
      <c r="H1485">
        <v>9045.33</v>
      </c>
      <c r="I1485">
        <v>6940.08</v>
      </c>
      <c r="J1485">
        <v>2105.25</v>
      </c>
      <c r="K1485">
        <v>0.23269999999999999</v>
      </c>
      <c r="L1485" t="str">
        <f>VLOOKUP(C:C,Products!A:B,2,)</f>
        <v>Product 82</v>
      </c>
      <c r="M1485" t="str">
        <f>VLOOKUP(C:C,Products!A:C,3,)</f>
        <v>Frozen</v>
      </c>
      <c r="N1485" t="str">
        <f>VLOOKUP(B:B,Orders!A:C,3,)</f>
        <v>WH-NRB-001</v>
      </c>
      <c r="O1485" s="10" t="str">
        <f>VLOOKUP(B:B,Orders!A:B,2,)</f>
        <v>CUST-000039</v>
      </c>
      <c r="P1485" s="10" t="str">
        <f>VLOOKUP(OrderDetails!O:O,Customers!A:B,2,)</f>
        <v>Customer 39</v>
      </c>
      <c r="Q1485" s="10" t="str">
        <f>VLOOKUP(O:O,Customers!A:C,3,)</f>
        <v>Mombasa</v>
      </c>
      <c r="R1485" s="10">
        <f>VLOOKUP(OrderDetails!C:C,Inventory!B:F,5,)</f>
        <v>69070.320000000007</v>
      </c>
      <c r="S1485" s="10">
        <f>VLOOKUP(OrderDetails!B:B,Table8[[OrderID]:[DeliveryDays]],5,)</f>
        <v>5</v>
      </c>
    </row>
    <row r="1486" spans="1:19" x14ac:dyDescent="0.25">
      <c r="A1486" t="s">
        <v>3418</v>
      </c>
      <c r="B1486" t="s">
        <v>1786</v>
      </c>
      <c r="C1486" t="s">
        <v>353</v>
      </c>
      <c r="D1486">
        <v>13</v>
      </c>
      <c r="E1486">
        <v>336.9</v>
      </c>
      <c r="F1486">
        <v>499.36</v>
      </c>
      <c r="G1486">
        <v>476.29</v>
      </c>
      <c r="H1486">
        <v>6191.77</v>
      </c>
      <c r="I1486">
        <v>4379.7</v>
      </c>
      <c r="J1486">
        <v>1812.07</v>
      </c>
      <c r="K1486">
        <v>0.29270000000000002</v>
      </c>
      <c r="L1486" t="str">
        <f>VLOOKUP(C:C,Products!A:B,2,)</f>
        <v>Product 88</v>
      </c>
      <c r="M1486" t="str">
        <f>VLOOKUP(C:C,Products!A:C,3,)</f>
        <v>Household</v>
      </c>
      <c r="N1486" t="str">
        <f>VLOOKUP(B:B,Orders!A:C,3,)</f>
        <v>WH-NRB-001</v>
      </c>
      <c r="O1486" s="10" t="str">
        <f>VLOOKUP(B:B,Orders!A:B,2,)</f>
        <v>CUST-000053</v>
      </c>
      <c r="P1486" s="10" t="str">
        <f>VLOOKUP(OrderDetails!O:O,Customers!A:B,2,)</f>
        <v>Customer 53</v>
      </c>
      <c r="Q1486" s="10" t="str">
        <f>VLOOKUP(O:O,Customers!A:C,3,)</f>
        <v>Eldoret</v>
      </c>
      <c r="R1486" s="10">
        <f>VLOOKUP(OrderDetails!C:C,Inventory!B:F,5,)</f>
        <v>34700.699999999997</v>
      </c>
      <c r="S1486" s="10">
        <f>VLOOKUP(OrderDetails!B:B,Table8[[OrderID]:[DeliveryDays]],5,)</f>
        <v>4</v>
      </c>
    </row>
    <row r="1487" spans="1:19" x14ac:dyDescent="0.25">
      <c r="A1487" t="s">
        <v>3419</v>
      </c>
      <c r="B1487" t="s">
        <v>1019</v>
      </c>
      <c r="C1487" t="s">
        <v>379</v>
      </c>
      <c r="D1487">
        <v>28</v>
      </c>
      <c r="E1487">
        <v>64.14</v>
      </c>
      <c r="F1487">
        <v>94.94</v>
      </c>
      <c r="G1487">
        <v>98.32</v>
      </c>
      <c r="H1487">
        <v>2752.96</v>
      </c>
      <c r="I1487">
        <v>1795.92</v>
      </c>
      <c r="J1487">
        <v>957.04</v>
      </c>
      <c r="K1487">
        <v>0.34760000000000002</v>
      </c>
      <c r="L1487" t="str">
        <f>VLOOKUP(C:C,Products!A:B,2,)</f>
        <v>Product 101</v>
      </c>
      <c r="M1487" t="str">
        <f>VLOOKUP(C:C,Products!A:C,3,)</f>
        <v>Produce</v>
      </c>
      <c r="N1487" t="str">
        <f>VLOOKUP(B:B,Orders!A:C,3,)</f>
        <v>WH-NKR-004</v>
      </c>
      <c r="O1487" s="10" t="str">
        <f>VLOOKUP(B:B,Orders!A:B,2,)</f>
        <v>CUST-000063</v>
      </c>
      <c r="P1487" s="10" t="str">
        <f>VLOOKUP(OrderDetails!O:O,Customers!A:B,2,)</f>
        <v>Customer 63</v>
      </c>
      <c r="Q1487" s="10" t="str">
        <f>VLOOKUP(O:O,Customers!A:C,3,)</f>
        <v>Nakuru</v>
      </c>
      <c r="R1487" s="10">
        <f>VLOOKUP(OrderDetails!C:C,Inventory!B:F,5,)</f>
        <v>31813.439999999999</v>
      </c>
      <c r="S1487" s="10">
        <f>VLOOKUP(OrderDetails!B:B,Table8[[OrderID]:[DeliveryDays]],5,)</f>
        <v>6</v>
      </c>
    </row>
    <row r="1488" spans="1:19" x14ac:dyDescent="0.25">
      <c r="A1488" t="s">
        <v>3420</v>
      </c>
      <c r="B1488" t="s">
        <v>940</v>
      </c>
      <c r="C1488" t="s">
        <v>417</v>
      </c>
      <c r="D1488">
        <v>48</v>
      </c>
      <c r="E1488">
        <v>292.7</v>
      </c>
      <c r="F1488">
        <v>384.02</v>
      </c>
      <c r="G1488">
        <v>394.01</v>
      </c>
      <c r="H1488">
        <v>18912.48</v>
      </c>
      <c r="I1488">
        <v>14049.6</v>
      </c>
      <c r="J1488">
        <v>4862.88</v>
      </c>
      <c r="K1488">
        <v>0.2571</v>
      </c>
      <c r="L1488" t="str">
        <f>VLOOKUP(C:C,Products!A:B,2,)</f>
        <v>Product 120</v>
      </c>
      <c r="M1488" t="str">
        <f>VLOOKUP(C:C,Products!A:C,3,)</f>
        <v>Frozen</v>
      </c>
      <c r="N1488" t="str">
        <f>VLOOKUP(B:B,Orders!A:C,3,)</f>
        <v>WH-MSA-002</v>
      </c>
      <c r="O1488" s="10" t="str">
        <f>VLOOKUP(B:B,Orders!A:B,2,)</f>
        <v>CUST-000020</v>
      </c>
      <c r="P1488" s="10" t="str">
        <f>VLOOKUP(OrderDetails!O:O,Customers!A:B,2,)</f>
        <v>Customer 20</v>
      </c>
      <c r="Q1488" s="10" t="str">
        <f>VLOOKUP(O:O,Customers!A:C,3,)</f>
        <v>Mombasa</v>
      </c>
      <c r="R1488" s="10">
        <f>VLOOKUP(OrderDetails!C:C,Inventory!B:F,5,)</f>
        <v>76980.100000000006</v>
      </c>
      <c r="S1488" s="10">
        <f>VLOOKUP(OrderDetails!B:B,Table8[[OrderID]:[DeliveryDays]],5,)</f>
        <v>4</v>
      </c>
    </row>
    <row r="1489" spans="1:19" x14ac:dyDescent="0.25">
      <c r="A1489" t="s">
        <v>3421</v>
      </c>
      <c r="B1489" t="s">
        <v>1628</v>
      </c>
      <c r="C1489" t="s">
        <v>225</v>
      </c>
      <c r="D1489">
        <v>18</v>
      </c>
      <c r="E1489">
        <v>214.86</v>
      </c>
      <c r="F1489">
        <v>291.2</v>
      </c>
      <c r="G1489">
        <v>313.33</v>
      </c>
      <c r="H1489">
        <v>5639.94</v>
      </c>
      <c r="I1489">
        <v>3867.48</v>
      </c>
      <c r="J1489">
        <v>1772.46</v>
      </c>
      <c r="K1489">
        <v>0.31430000000000002</v>
      </c>
      <c r="L1489" t="str">
        <f>VLOOKUP(C:C,Products!A:B,2,)</f>
        <v>Product 24</v>
      </c>
      <c r="M1489" t="str">
        <f>VLOOKUP(C:C,Products!A:C,3,)</f>
        <v>Beverages</v>
      </c>
      <c r="N1489" t="str">
        <f>VLOOKUP(B:B,Orders!A:C,3,)</f>
        <v>WH-NKR-004</v>
      </c>
      <c r="O1489" s="10" t="str">
        <f>VLOOKUP(B:B,Orders!A:B,2,)</f>
        <v>CUST-000028</v>
      </c>
      <c r="P1489" s="10" t="str">
        <f>VLOOKUP(OrderDetails!O:O,Customers!A:B,2,)</f>
        <v>Customer 28</v>
      </c>
      <c r="Q1489" s="10" t="str">
        <f>VLOOKUP(O:O,Customers!A:C,3,)</f>
        <v>Nakuru</v>
      </c>
      <c r="R1489" s="10">
        <f>VLOOKUP(OrderDetails!C:C,Inventory!B:F,5,)</f>
        <v>80572.5</v>
      </c>
      <c r="S1489" s="10">
        <f>VLOOKUP(OrderDetails!B:B,Table8[[OrderID]:[DeliveryDays]],5,)</f>
        <v>2</v>
      </c>
    </row>
    <row r="1490" spans="1:19" x14ac:dyDescent="0.25">
      <c r="A1490" t="s">
        <v>3422</v>
      </c>
      <c r="B1490" t="s">
        <v>822</v>
      </c>
      <c r="C1490" t="s">
        <v>381</v>
      </c>
      <c r="D1490">
        <v>12</v>
      </c>
      <c r="E1490">
        <v>336.38</v>
      </c>
      <c r="F1490">
        <v>487.38</v>
      </c>
      <c r="G1490">
        <v>505.54</v>
      </c>
      <c r="H1490">
        <v>6066.48</v>
      </c>
      <c r="I1490">
        <v>4036.56</v>
      </c>
      <c r="J1490">
        <v>2029.92</v>
      </c>
      <c r="K1490">
        <v>0.33460000000000001</v>
      </c>
      <c r="L1490" t="str">
        <f>VLOOKUP(C:C,Products!A:B,2,)</f>
        <v>Product 102</v>
      </c>
      <c r="M1490" t="str">
        <f>VLOOKUP(C:C,Products!A:C,3,)</f>
        <v>Snacks</v>
      </c>
      <c r="N1490" t="str">
        <f>VLOOKUP(B:B,Orders!A:C,3,)</f>
        <v>WH-NKR-004</v>
      </c>
      <c r="O1490" s="10" t="str">
        <f>VLOOKUP(B:B,Orders!A:B,2,)</f>
        <v>CUST-000033</v>
      </c>
      <c r="P1490" s="10" t="str">
        <f>VLOOKUP(OrderDetails!O:O,Customers!A:B,2,)</f>
        <v>Customer 33</v>
      </c>
      <c r="Q1490" s="10" t="str">
        <f>VLOOKUP(O:O,Customers!A:C,3,)</f>
        <v>Kisumu</v>
      </c>
      <c r="R1490" s="10">
        <f>VLOOKUP(OrderDetails!C:C,Inventory!B:F,5,)</f>
        <v>161462.39999999999</v>
      </c>
      <c r="S1490" s="10">
        <f>VLOOKUP(OrderDetails!B:B,Table8[[OrderID]:[DeliveryDays]],5,)</f>
        <v>3</v>
      </c>
    </row>
    <row r="1491" spans="1:19" x14ac:dyDescent="0.25">
      <c r="A1491" t="s">
        <v>3423</v>
      </c>
      <c r="B1491" t="s">
        <v>797</v>
      </c>
      <c r="C1491" t="s">
        <v>245</v>
      </c>
      <c r="D1491">
        <v>41</v>
      </c>
      <c r="E1491">
        <v>477</v>
      </c>
      <c r="F1491">
        <v>677.96</v>
      </c>
      <c r="G1491">
        <v>676.95</v>
      </c>
      <c r="H1491">
        <v>27754.95</v>
      </c>
      <c r="I1491">
        <v>19557</v>
      </c>
      <c r="J1491">
        <v>8197.9500000000007</v>
      </c>
      <c r="K1491">
        <v>0.2954</v>
      </c>
      <c r="L1491" t="str">
        <f>VLOOKUP(C:C,Products!A:B,2,)</f>
        <v>Product 34</v>
      </c>
      <c r="M1491" t="str">
        <f>VLOOKUP(C:C,Products!A:C,3,)</f>
        <v>Dairy</v>
      </c>
      <c r="N1491" t="str">
        <f>VLOOKUP(B:B,Orders!A:C,3,)</f>
        <v>WH-NRB-001</v>
      </c>
      <c r="O1491" s="10" t="str">
        <f>VLOOKUP(B:B,Orders!A:B,2,)</f>
        <v>CUST-000057</v>
      </c>
      <c r="P1491" s="10" t="str">
        <f>VLOOKUP(OrderDetails!O:O,Customers!A:B,2,)</f>
        <v>Customer 57</v>
      </c>
      <c r="Q1491" s="10" t="str">
        <f>VLOOKUP(O:O,Customers!A:C,3,)</f>
        <v>Nairobi</v>
      </c>
      <c r="R1491" s="10">
        <f>VLOOKUP(OrderDetails!C:C,Inventory!B:F,5,)</f>
        <v>187461</v>
      </c>
      <c r="S1491" s="10">
        <f>VLOOKUP(OrderDetails!B:B,Table8[[OrderID]:[DeliveryDays]],5,)</f>
        <v>2</v>
      </c>
    </row>
    <row r="1492" spans="1:19" x14ac:dyDescent="0.25">
      <c r="A1492" t="s">
        <v>3424</v>
      </c>
      <c r="B1492" t="s">
        <v>1284</v>
      </c>
      <c r="C1492" t="s">
        <v>257</v>
      </c>
      <c r="D1492">
        <v>23</v>
      </c>
      <c r="E1492">
        <v>248.07</v>
      </c>
      <c r="F1492">
        <v>373.31</v>
      </c>
      <c r="G1492">
        <v>383.55</v>
      </c>
      <c r="H1492">
        <v>8821.65</v>
      </c>
      <c r="I1492">
        <v>5705.61</v>
      </c>
      <c r="J1492">
        <v>3116.04</v>
      </c>
      <c r="K1492">
        <v>0.35320000000000001</v>
      </c>
      <c r="L1492" t="str">
        <f>VLOOKUP(C:C,Products!A:B,2,)</f>
        <v>Product 40</v>
      </c>
      <c r="M1492" t="str">
        <f>VLOOKUP(C:C,Products!A:C,3,)</f>
        <v>Produce</v>
      </c>
      <c r="N1492" t="str">
        <f>VLOOKUP(B:B,Orders!A:C,3,)</f>
        <v>WH-NKR-004</v>
      </c>
      <c r="O1492" s="10" t="str">
        <f>VLOOKUP(B:B,Orders!A:B,2,)</f>
        <v>CUST-000037</v>
      </c>
      <c r="P1492" s="10" t="str">
        <f>VLOOKUP(OrderDetails!O:O,Customers!A:B,2,)</f>
        <v>Customer 37</v>
      </c>
      <c r="Q1492" s="10" t="str">
        <f>VLOOKUP(O:O,Customers!A:C,3,)</f>
        <v>Eldoret</v>
      </c>
      <c r="R1492" s="10">
        <f>VLOOKUP(OrderDetails!C:C,Inventory!B:F,5,)</f>
        <v>89553.27</v>
      </c>
      <c r="S1492" s="10">
        <f>VLOOKUP(OrderDetails!B:B,Table8[[OrderID]:[DeliveryDays]],5,)</f>
        <v>5</v>
      </c>
    </row>
    <row r="1493" spans="1:19" x14ac:dyDescent="0.25">
      <c r="A1493" t="s">
        <v>3425</v>
      </c>
      <c r="B1493" t="s">
        <v>1217</v>
      </c>
      <c r="C1493" t="s">
        <v>271</v>
      </c>
      <c r="D1493">
        <v>32</v>
      </c>
      <c r="E1493">
        <v>190.27</v>
      </c>
      <c r="F1493">
        <v>259.2</v>
      </c>
      <c r="G1493">
        <v>273.44</v>
      </c>
      <c r="H1493">
        <v>8750.08</v>
      </c>
      <c r="I1493">
        <v>6088.64</v>
      </c>
      <c r="J1493">
        <v>2661.44</v>
      </c>
      <c r="K1493">
        <v>0.30420000000000003</v>
      </c>
      <c r="L1493" t="str">
        <f>VLOOKUP(C:C,Products!A:B,2,)</f>
        <v>Product 47</v>
      </c>
      <c r="M1493" t="str">
        <f>VLOOKUP(C:C,Products!A:C,3,)</f>
        <v>Beverages</v>
      </c>
      <c r="N1493" t="str">
        <f>VLOOKUP(B:B,Orders!A:C,3,)</f>
        <v>WH-KSM-003</v>
      </c>
      <c r="O1493" s="10" t="str">
        <f>VLOOKUP(B:B,Orders!A:B,2,)</f>
        <v>CUST-000032</v>
      </c>
      <c r="P1493" s="10" t="str">
        <f>VLOOKUP(OrderDetails!O:O,Customers!A:B,2,)</f>
        <v>Customer 32</v>
      </c>
      <c r="Q1493" s="10" t="str">
        <f>VLOOKUP(O:O,Customers!A:C,3,)</f>
        <v>Mombasa</v>
      </c>
      <c r="R1493" s="10">
        <f>VLOOKUP(OrderDetails!C:C,Inventory!B:F,5,)</f>
        <v>79723.13</v>
      </c>
      <c r="S1493" s="10">
        <f>VLOOKUP(OrderDetails!B:B,Table8[[OrderID]:[DeliveryDays]],5,)</f>
        <v>2</v>
      </c>
    </row>
    <row r="1494" spans="1:19" x14ac:dyDescent="0.25">
      <c r="A1494" t="s">
        <v>3426</v>
      </c>
      <c r="B1494" t="s">
        <v>1084</v>
      </c>
      <c r="C1494" t="s">
        <v>335</v>
      </c>
      <c r="D1494">
        <v>45</v>
      </c>
      <c r="E1494">
        <v>211.31</v>
      </c>
      <c r="F1494">
        <v>329.75</v>
      </c>
      <c r="G1494">
        <v>317.91000000000003</v>
      </c>
      <c r="H1494">
        <v>14305.95</v>
      </c>
      <c r="I1494">
        <v>9508.9500000000007</v>
      </c>
      <c r="J1494">
        <v>4797</v>
      </c>
      <c r="K1494">
        <v>0.33529999999999999</v>
      </c>
      <c r="L1494" t="str">
        <f>VLOOKUP(C:C,Products!A:B,2,)</f>
        <v>Product 79</v>
      </c>
      <c r="M1494" t="str">
        <f>VLOOKUP(C:C,Products!A:C,3,)</f>
        <v>Snacks</v>
      </c>
      <c r="N1494" t="str">
        <f>VLOOKUP(B:B,Orders!A:C,3,)</f>
        <v>WH-NKR-004</v>
      </c>
      <c r="O1494" s="10" t="str">
        <f>VLOOKUP(B:B,Orders!A:B,2,)</f>
        <v>CUST-000033</v>
      </c>
      <c r="P1494" s="10" t="str">
        <f>VLOOKUP(OrderDetails!O:O,Customers!A:B,2,)</f>
        <v>Customer 33</v>
      </c>
      <c r="Q1494" s="10" t="str">
        <f>VLOOKUP(O:O,Customers!A:C,3,)</f>
        <v>Kisumu</v>
      </c>
      <c r="R1494" s="10">
        <f>VLOOKUP(OrderDetails!C:C,Inventory!B:F,5,)</f>
        <v>42684.62</v>
      </c>
      <c r="S1494" s="10">
        <f>VLOOKUP(OrderDetails!B:B,Table8[[OrderID]:[DeliveryDays]],5,)</f>
        <v>6</v>
      </c>
    </row>
    <row r="1495" spans="1:19" x14ac:dyDescent="0.25">
      <c r="A1495" t="s">
        <v>3427</v>
      </c>
      <c r="B1495" t="s">
        <v>1768</v>
      </c>
      <c r="C1495" t="s">
        <v>327</v>
      </c>
      <c r="D1495">
        <v>34</v>
      </c>
      <c r="E1495">
        <v>368.09</v>
      </c>
      <c r="F1495">
        <v>503.79</v>
      </c>
      <c r="G1495">
        <v>525.53</v>
      </c>
      <c r="H1495">
        <v>17868.02</v>
      </c>
      <c r="I1495">
        <v>12515.06</v>
      </c>
      <c r="J1495">
        <v>5352.96</v>
      </c>
      <c r="K1495">
        <v>0.29959999999999998</v>
      </c>
      <c r="L1495" t="str">
        <f>VLOOKUP(C:C,Products!A:B,2,)</f>
        <v>Product 75</v>
      </c>
      <c r="M1495" t="str">
        <f>VLOOKUP(C:C,Products!A:C,3,)</f>
        <v>Dairy</v>
      </c>
      <c r="N1495" t="str">
        <f>VLOOKUP(B:B,Orders!A:C,3,)</f>
        <v>WH-KSM-003</v>
      </c>
      <c r="O1495" s="10" t="str">
        <f>VLOOKUP(B:B,Orders!A:B,2,)</f>
        <v>CUST-000055</v>
      </c>
      <c r="P1495" s="10" t="str">
        <f>VLOOKUP(OrderDetails!O:O,Customers!A:B,2,)</f>
        <v>Customer 55</v>
      </c>
      <c r="Q1495" s="10" t="str">
        <f>VLOOKUP(O:O,Customers!A:C,3,)</f>
        <v>Kisumu</v>
      </c>
      <c r="R1495" s="10">
        <f>VLOOKUP(OrderDetails!C:C,Inventory!B:F,5,)</f>
        <v>39753.72</v>
      </c>
      <c r="S1495" s="10">
        <f>VLOOKUP(OrderDetails!B:B,Table8[[OrderID]:[DeliveryDays]],5,)</f>
        <v>1</v>
      </c>
    </row>
    <row r="1496" spans="1:19" x14ac:dyDescent="0.25">
      <c r="A1496" t="s">
        <v>3428</v>
      </c>
      <c r="B1496" t="s">
        <v>1162</v>
      </c>
      <c r="C1496" t="s">
        <v>349</v>
      </c>
      <c r="D1496">
        <v>11</v>
      </c>
      <c r="E1496">
        <v>196.33</v>
      </c>
      <c r="F1496">
        <v>246.04</v>
      </c>
      <c r="G1496">
        <v>267.57</v>
      </c>
      <c r="H1496">
        <v>2943.27</v>
      </c>
      <c r="I1496">
        <v>2159.63</v>
      </c>
      <c r="J1496">
        <v>783.64</v>
      </c>
      <c r="K1496">
        <v>0.26619999999999999</v>
      </c>
      <c r="L1496" t="str">
        <f>VLOOKUP(C:C,Products!A:B,2,)</f>
        <v>Product 86</v>
      </c>
      <c r="M1496" t="str">
        <f>VLOOKUP(C:C,Products!A:C,3,)</f>
        <v>Frozen</v>
      </c>
      <c r="N1496" t="str">
        <f>VLOOKUP(B:B,Orders!A:C,3,)</f>
        <v>WH-MSA-002</v>
      </c>
      <c r="O1496" s="10" t="str">
        <f>VLOOKUP(B:B,Orders!A:B,2,)</f>
        <v>CUST-000059</v>
      </c>
      <c r="P1496" s="10" t="str">
        <f>VLOOKUP(OrderDetails!O:O,Customers!A:B,2,)</f>
        <v>Customer 59</v>
      </c>
      <c r="Q1496" s="10" t="str">
        <f>VLOOKUP(O:O,Customers!A:C,3,)</f>
        <v>Kisumu</v>
      </c>
      <c r="R1496" s="10">
        <f>VLOOKUP(OrderDetails!C:C,Inventory!B:F,5,)</f>
        <v>55561.39</v>
      </c>
      <c r="S1496" s="10">
        <f>VLOOKUP(OrderDetails!B:B,Table8[[OrderID]:[DeliveryDays]],5,)</f>
        <v>1</v>
      </c>
    </row>
    <row r="1497" spans="1:19" x14ac:dyDescent="0.25">
      <c r="A1497" t="s">
        <v>3429</v>
      </c>
      <c r="B1497" t="s">
        <v>1819</v>
      </c>
      <c r="C1497" t="s">
        <v>413</v>
      </c>
      <c r="D1497">
        <v>30</v>
      </c>
      <c r="E1497">
        <v>133.96</v>
      </c>
      <c r="F1497">
        <v>168.59</v>
      </c>
      <c r="G1497">
        <v>167.73</v>
      </c>
      <c r="H1497">
        <v>5031.8999999999996</v>
      </c>
      <c r="I1497">
        <v>4018.8</v>
      </c>
      <c r="J1497">
        <v>1013.1</v>
      </c>
      <c r="K1497">
        <v>0.20130000000000001</v>
      </c>
      <c r="L1497" t="str">
        <f>VLOOKUP(C:C,Products!A:B,2,)</f>
        <v>Product 118</v>
      </c>
      <c r="M1497" t="str">
        <f>VLOOKUP(C:C,Products!A:C,3,)</f>
        <v>Household</v>
      </c>
      <c r="N1497" t="str">
        <f>VLOOKUP(B:B,Orders!A:C,3,)</f>
        <v>WH-NKR-004</v>
      </c>
      <c r="O1497" s="10" t="str">
        <f>VLOOKUP(B:B,Orders!A:B,2,)</f>
        <v>CUST-000019</v>
      </c>
      <c r="P1497" s="10" t="str">
        <f>VLOOKUP(OrderDetails!O:O,Customers!A:B,2,)</f>
        <v>Customer 19</v>
      </c>
      <c r="Q1497" s="10" t="str">
        <f>VLOOKUP(O:O,Customers!A:C,3,)</f>
        <v>Mombasa</v>
      </c>
      <c r="R1497" s="10">
        <f>VLOOKUP(OrderDetails!C:C,Inventory!B:F,5,)</f>
        <v>48091.64</v>
      </c>
      <c r="S1497" s="10">
        <f>VLOOKUP(OrderDetails!B:B,Table8[[OrderID]:[DeliveryDays]],5,)</f>
        <v>6</v>
      </c>
    </row>
    <row r="1498" spans="1:19" x14ac:dyDescent="0.25">
      <c r="A1498" t="s">
        <v>3430</v>
      </c>
      <c r="B1498" t="s">
        <v>810</v>
      </c>
      <c r="C1498" t="s">
        <v>225</v>
      </c>
      <c r="D1498">
        <v>44</v>
      </c>
      <c r="E1498">
        <v>214.86</v>
      </c>
      <c r="F1498">
        <v>291.2</v>
      </c>
      <c r="G1498">
        <v>304.01</v>
      </c>
      <c r="H1498">
        <v>13376.44</v>
      </c>
      <c r="I1498">
        <v>9453.84</v>
      </c>
      <c r="J1498">
        <v>3922.6</v>
      </c>
      <c r="K1498">
        <v>0.29320000000000002</v>
      </c>
      <c r="L1498" t="str">
        <f>VLOOKUP(C:C,Products!A:B,2,)</f>
        <v>Product 24</v>
      </c>
      <c r="M1498" t="str">
        <f>VLOOKUP(C:C,Products!A:C,3,)</f>
        <v>Beverages</v>
      </c>
      <c r="N1498" t="str">
        <f>VLOOKUP(B:B,Orders!A:C,3,)</f>
        <v>WH-KSM-003</v>
      </c>
      <c r="O1498" s="10" t="str">
        <f>VLOOKUP(B:B,Orders!A:B,2,)</f>
        <v>CUST-000019</v>
      </c>
      <c r="P1498" s="10" t="str">
        <f>VLOOKUP(OrderDetails!O:O,Customers!A:B,2,)</f>
        <v>Customer 19</v>
      </c>
      <c r="Q1498" s="10" t="str">
        <f>VLOOKUP(O:O,Customers!A:C,3,)</f>
        <v>Mombasa</v>
      </c>
      <c r="R1498" s="10">
        <f>VLOOKUP(OrderDetails!C:C,Inventory!B:F,5,)</f>
        <v>80572.5</v>
      </c>
      <c r="S1498" s="10">
        <f>VLOOKUP(OrderDetails!B:B,Table8[[OrderID]:[DeliveryDays]],5,)</f>
        <v>4</v>
      </c>
    </row>
    <row r="1499" spans="1:19" x14ac:dyDescent="0.25">
      <c r="A1499" t="s">
        <v>3431</v>
      </c>
      <c r="B1499" t="s">
        <v>488</v>
      </c>
      <c r="C1499" t="s">
        <v>307</v>
      </c>
      <c r="D1499">
        <v>15</v>
      </c>
      <c r="E1499">
        <v>176.42</v>
      </c>
      <c r="F1499">
        <v>236.45</v>
      </c>
      <c r="G1499">
        <v>253.76</v>
      </c>
      <c r="H1499">
        <v>3806.4</v>
      </c>
      <c r="I1499">
        <v>2646.3</v>
      </c>
      <c r="J1499">
        <v>1160.0999999999999</v>
      </c>
      <c r="K1499">
        <v>0.30480000000000002</v>
      </c>
      <c r="L1499" t="str">
        <f>VLOOKUP(C:C,Products!A:B,2,)</f>
        <v>Product 65</v>
      </c>
      <c r="M1499" t="str">
        <f>VLOOKUP(C:C,Products!A:C,3,)</f>
        <v>Beverages</v>
      </c>
      <c r="N1499" t="str">
        <f>VLOOKUP(B:B,Orders!A:C,3,)</f>
        <v>WH-MSA-002</v>
      </c>
      <c r="O1499" s="10" t="str">
        <f>VLOOKUP(B:B,Orders!A:B,2,)</f>
        <v>CUST-000013</v>
      </c>
      <c r="P1499" s="10" t="str">
        <f>VLOOKUP(OrderDetails!O:O,Customers!A:B,2,)</f>
        <v>Customer 13</v>
      </c>
      <c r="Q1499" s="10" t="str">
        <f>VLOOKUP(O:O,Customers!A:C,3,)</f>
        <v>Nakuru</v>
      </c>
      <c r="R1499" s="10">
        <f>VLOOKUP(OrderDetails!C:C,Inventory!B:F,5,)</f>
        <v>54866.62</v>
      </c>
      <c r="S1499" s="10">
        <f>VLOOKUP(OrderDetails!B:B,Table8[[OrderID]:[DeliveryDays]],5,)</f>
        <v>4</v>
      </c>
    </row>
    <row r="1500" spans="1:19" x14ac:dyDescent="0.25">
      <c r="A1500" t="s">
        <v>3432</v>
      </c>
      <c r="B1500" t="s">
        <v>931</v>
      </c>
      <c r="C1500" t="s">
        <v>212</v>
      </c>
      <c r="D1500">
        <v>18</v>
      </c>
      <c r="E1500">
        <v>286.14</v>
      </c>
      <c r="F1500">
        <v>428.08</v>
      </c>
      <c r="G1500">
        <v>439.54</v>
      </c>
      <c r="H1500">
        <v>7911.72</v>
      </c>
      <c r="I1500">
        <v>5150.5200000000004</v>
      </c>
      <c r="J1500">
        <v>2761.2</v>
      </c>
      <c r="K1500">
        <v>0.34899999999999998</v>
      </c>
      <c r="L1500" t="str">
        <f>VLOOKUP(C:C,Products!A:B,2,)</f>
        <v>Product 18</v>
      </c>
      <c r="M1500" t="str">
        <f>VLOOKUP(C:C,Products!A:C,3,)</f>
        <v>Snacks</v>
      </c>
      <c r="N1500" t="str">
        <f>VLOOKUP(B:B,Orders!A:C,3,)</f>
        <v>WH-NRB-001</v>
      </c>
      <c r="O1500" s="10" t="str">
        <f>VLOOKUP(B:B,Orders!A:B,2,)</f>
        <v>CUST-000045</v>
      </c>
      <c r="P1500" s="10" t="str">
        <f>VLOOKUP(OrderDetails!O:O,Customers!A:B,2,)</f>
        <v>Customer 45</v>
      </c>
      <c r="Q1500" s="10" t="str">
        <f>VLOOKUP(O:O,Customers!A:C,3,)</f>
        <v>Mombasa</v>
      </c>
      <c r="R1500" s="10">
        <f>VLOOKUP(OrderDetails!C:C,Inventory!B:F,5,)</f>
        <v>32333.82</v>
      </c>
      <c r="S1500" s="10">
        <f>VLOOKUP(OrderDetails!B:B,Table8[[OrderID]:[DeliveryDays]],5,)</f>
        <v>4</v>
      </c>
    </row>
    <row r="1501" spans="1:19" x14ac:dyDescent="0.25">
      <c r="A1501" t="s">
        <v>3433</v>
      </c>
      <c r="B1501" t="s">
        <v>665</v>
      </c>
      <c r="C1501" t="s">
        <v>265</v>
      </c>
      <c r="D1501">
        <v>25</v>
      </c>
      <c r="E1501">
        <v>459.19</v>
      </c>
      <c r="F1501">
        <v>660.1</v>
      </c>
      <c r="G1501">
        <v>698.19</v>
      </c>
      <c r="H1501">
        <v>17454.75</v>
      </c>
      <c r="I1501">
        <v>11479.75</v>
      </c>
      <c r="J1501">
        <v>5975</v>
      </c>
      <c r="K1501">
        <v>0.34229999999999999</v>
      </c>
      <c r="L1501" t="str">
        <f>VLOOKUP(C:C,Products!A:B,2,)</f>
        <v>Product 44</v>
      </c>
      <c r="M1501" t="str">
        <f>VLOOKUP(C:C,Products!A:C,3,)</f>
        <v>Dairy</v>
      </c>
      <c r="N1501" t="str">
        <f>VLOOKUP(B:B,Orders!A:C,3,)</f>
        <v>WH-NRB-001</v>
      </c>
      <c r="O1501" s="10" t="str">
        <f>VLOOKUP(B:B,Orders!A:B,2,)</f>
        <v>CUST-000029</v>
      </c>
      <c r="P1501" s="10" t="str">
        <f>VLOOKUP(OrderDetails!O:O,Customers!A:B,2,)</f>
        <v>Customer 29</v>
      </c>
      <c r="Q1501" s="10" t="str">
        <f>VLOOKUP(O:O,Customers!A:C,3,)</f>
        <v>Mombasa</v>
      </c>
      <c r="R1501" s="10">
        <f>VLOOKUP(OrderDetails!C:C,Inventory!B:F,5,)</f>
        <v>22959.5</v>
      </c>
      <c r="S1501" s="10">
        <f>VLOOKUP(OrderDetails!B:B,Table8[[OrderID]:[DeliveryDays]],5,)</f>
        <v>4</v>
      </c>
    </row>
    <row r="1502" spans="1:19" x14ac:dyDescent="0.25">
      <c r="A1502" t="s">
        <v>3434</v>
      </c>
      <c r="B1502" t="s">
        <v>621</v>
      </c>
      <c r="C1502" t="s">
        <v>329</v>
      </c>
      <c r="D1502">
        <v>12</v>
      </c>
      <c r="E1502">
        <v>378.05</v>
      </c>
      <c r="F1502">
        <v>518.77</v>
      </c>
      <c r="G1502">
        <v>517.03</v>
      </c>
      <c r="H1502">
        <v>6204.36</v>
      </c>
      <c r="I1502">
        <v>4536.6000000000004</v>
      </c>
      <c r="J1502">
        <v>1667.76</v>
      </c>
      <c r="K1502">
        <v>0.26879999999999998</v>
      </c>
      <c r="L1502" t="str">
        <f>VLOOKUP(C:C,Products!A:B,2,)</f>
        <v>Product 76</v>
      </c>
      <c r="M1502" t="str">
        <f>VLOOKUP(C:C,Products!A:C,3,)</f>
        <v>Household</v>
      </c>
      <c r="N1502" t="str">
        <f>VLOOKUP(B:B,Orders!A:C,3,)</f>
        <v>WH-KSM-003</v>
      </c>
      <c r="O1502" s="10" t="str">
        <f>VLOOKUP(B:B,Orders!A:B,2,)</f>
        <v>CUST-000073</v>
      </c>
      <c r="P1502" s="10" t="str">
        <f>VLOOKUP(OrderDetails!O:O,Customers!A:B,2,)</f>
        <v>Customer 73</v>
      </c>
      <c r="Q1502" s="10" t="str">
        <f>VLOOKUP(O:O,Customers!A:C,3,)</f>
        <v>Mombasa</v>
      </c>
      <c r="R1502" s="10">
        <f>VLOOKUP(OrderDetails!C:C,Inventory!B:F,5,)</f>
        <v>161805.4</v>
      </c>
      <c r="S1502" s="10">
        <f>VLOOKUP(OrderDetails!B:B,Table8[[OrderID]:[DeliveryDays]],5,)</f>
        <v>2</v>
      </c>
    </row>
    <row r="1503" spans="1:19" x14ac:dyDescent="0.25">
      <c r="A1503" t="s">
        <v>3435</v>
      </c>
      <c r="B1503" t="s">
        <v>1104</v>
      </c>
      <c r="C1503" t="s">
        <v>291</v>
      </c>
      <c r="D1503">
        <v>7</v>
      </c>
      <c r="E1503">
        <v>89.82</v>
      </c>
      <c r="F1503">
        <v>134</v>
      </c>
      <c r="G1503">
        <v>133.44999999999999</v>
      </c>
      <c r="H1503">
        <v>934.15</v>
      </c>
      <c r="I1503">
        <v>628.74</v>
      </c>
      <c r="J1503">
        <v>305.41000000000003</v>
      </c>
      <c r="K1503">
        <v>0.32690000000000002</v>
      </c>
      <c r="L1503" t="str">
        <f>VLOOKUP(C:C,Products!A:B,2,)</f>
        <v>Product 57</v>
      </c>
      <c r="M1503" t="str">
        <f>VLOOKUP(C:C,Products!A:C,3,)</f>
        <v>Household</v>
      </c>
      <c r="N1503" t="str">
        <f>VLOOKUP(B:B,Orders!A:C,3,)</f>
        <v>WH-MSA-002</v>
      </c>
      <c r="O1503" s="10" t="str">
        <f>VLOOKUP(B:B,Orders!A:B,2,)</f>
        <v>CUST-000009</v>
      </c>
      <c r="P1503" s="10" t="str">
        <f>VLOOKUP(OrderDetails!O:O,Customers!A:B,2,)</f>
        <v>Customer 9</v>
      </c>
      <c r="Q1503" s="10" t="str">
        <f>VLOOKUP(O:O,Customers!A:C,3,)</f>
        <v>Kisumu</v>
      </c>
      <c r="R1503" s="10">
        <f>VLOOKUP(OrderDetails!C:C,Inventory!B:F,5,)</f>
        <v>9431.1</v>
      </c>
      <c r="S1503" s="10">
        <f>VLOOKUP(OrderDetails!B:B,Table8[[OrderID]:[DeliveryDays]],5,)</f>
        <v>4</v>
      </c>
    </row>
    <row r="1504" spans="1:19" x14ac:dyDescent="0.25">
      <c r="A1504" t="s">
        <v>3436</v>
      </c>
      <c r="B1504" t="s">
        <v>1672</v>
      </c>
      <c r="C1504" t="s">
        <v>391</v>
      </c>
      <c r="D1504">
        <v>32</v>
      </c>
      <c r="E1504">
        <v>234.67</v>
      </c>
      <c r="F1504">
        <v>373.26</v>
      </c>
      <c r="G1504">
        <v>391.97</v>
      </c>
      <c r="H1504">
        <v>12543.04</v>
      </c>
      <c r="I1504">
        <v>7509.44</v>
      </c>
      <c r="J1504">
        <v>5033.6000000000004</v>
      </c>
      <c r="K1504">
        <v>0.40129999999999999</v>
      </c>
      <c r="L1504" t="str">
        <f>VLOOKUP(C:C,Products!A:B,2,)</f>
        <v>Product 107</v>
      </c>
      <c r="M1504" t="str">
        <f>VLOOKUP(C:C,Products!A:C,3,)</f>
        <v>Frozen</v>
      </c>
      <c r="N1504" t="str">
        <f>VLOOKUP(B:B,Orders!A:C,3,)</f>
        <v>WH-NRB-001</v>
      </c>
      <c r="O1504" s="10" t="str">
        <f>VLOOKUP(B:B,Orders!A:B,2,)</f>
        <v>CUST-000002</v>
      </c>
      <c r="P1504" s="10" t="str">
        <f>VLOOKUP(OrderDetails!O:O,Customers!A:B,2,)</f>
        <v>Customer 2</v>
      </c>
      <c r="Q1504" s="10" t="str">
        <f>VLOOKUP(O:O,Customers!A:C,3,)</f>
        <v>Nairobi</v>
      </c>
      <c r="R1504" s="10">
        <f>VLOOKUP(OrderDetails!C:C,Inventory!B:F,5,)</f>
        <v>91755.97</v>
      </c>
      <c r="S1504" s="10">
        <f>VLOOKUP(OrderDetails!B:B,Table8[[OrderID]:[DeliveryDays]],5,)</f>
        <v>2</v>
      </c>
    </row>
    <row r="1505" spans="1:19" x14ac:dyDescent="0.25">
      <c r="A1505" t="s">
        <v>3437</v>
      </c>
      <c r="B1505" t="s">
        <v>487</v>
      </c>
      <c r="C1505" t="s">
        <v>233</v>
      </c>
      <c r="D1505">
        <v>33</v>
      </c>
      <c r="E1505">
        <v>281.41000000000003</v>
      </c>
      <c r="F1505">
        <v>401.27</v>
      </c>
      <c r="G1505">
        <v>423.67</v>
      </c>
      <c r="H1505">
        <v>13981.11</v>
      </c>
      <c r="I1505">
        <v>9286.5300000000007</v>
      </c>
      <c r="J1505">
        <v>4694.58</v>
      </c>
      <c r="K1505">
        <v>0.33579999999999999</v>
      </c>
      <c r="L1505" t="str">
        <f>VLOOKUP(C:C,Products!A:B,2,)</f>
        <v>Product 28</v>
      </c>
      <c r="M1505" t="str">
        <f>VLOOKUP(C:C,Products!A:C,3,)</f>
        <v>Produce</v>
      </c>
      <c r="N1505" t="str">
        <f>VLOOKUP(B:B,Orders!A:C,3,)</f>
        <v>WH-NRB-001</v>
      </c>
      <c r="O1505" s="10" t="str">
        <f>VLOOKUP(B:B,Orders!A:B,2,)</f>
        <v>CUST-000046</v>
      </c>
      <c r="P1505" s="10" t="str">
        <f>VLOOKUP(OrderDetails!O:O,Customers!A:B,2,)</f>
        <v>Customer 46</v>
      </c>
      <c r="Q1505" s="10" t="str">
        <f>VLOOKUP(O:O,Customers!A:C,3,)</f>
        <v>Kisumu</v>
      </c>
      <c r="R1505" s="10">
        <f>VLOOKUP(OrderDetails!C:C,Inventory!B:F,5,)</f>
        <v>26171.13</v>
      </c>
      <c r="S1505" s="10">
        <f>VLOOKUP(OrderDetails!B:B,Table8[[OrderID]:[DeliveryDays]],5,)</f>
        <v>1</v>
      </c>
    </row>
    <row r="1506" spans="1:19" x14ac:dyDescent="0.25">
      <c r="A1506" t="s">
        <v>3438</v>
      </c>
      <c r="B1506" t="s">
        <v>1579</v>
      </c>
      <c r="C1506" t="s">
        <v>385</v>
      </c>
      <c r="D1506">
        <v>27</v>
      </c>
      <c r="E1506">
        <v>278.86</v>
      </c>
      <c r="F1506">
        <v>384.46</v>
      </c>
      <c r="G1506">
        <v>419.27</v>
      </c>
      <c r="H1506">
        <v>11320.29</v>
      </c>
      <c r="I1506">
        <v>7529.22</v>
      </c>
      <c r="J1506">
        <v>3791.07</v>
      </c>
      <c r="K1506">
        <v>0.33489999999999998</v>
      </c>
      <c r="L1506" t="str">
        <f>VLOOKUP(C:C,Products!A:B,2,)</f>
        <v>Product 104</v>
      </c>
      <c r="M1506" t="str">
        <f>VLOOKUP(C:C,Products!A:C,3,)</f>
        <v>Dairy</v>
      </c>
      <c r="N1506" t="str">
        <f>VLOOKUP(B:B,Orders!A:C,3,)</f>
        <v>WH-NKR-004</v>
      </c>
      <c r="O1506" s="10" t="str">
        <f>VLOOKUP(B:B,Orders!A:B,2,)</f>
        <v>CUST-000075</v>
      </c>
      <c r="P1506" s="10" t="str">
        <f>VLOOKUP(OrderDetails!O:O,Customers!A:B,2,)</f>
        <v>Customer 75</v>
      </c>
      <c r="Q1506" s="10" t="str">
        <f>VLOOKUP(O:O,Customers!A:C,3,)</f>
        <v>Mombasa</v>
      </c>
      <c r="R1506" s="10">
        <f>VLOOKUP(OrderDetails!C:C,Inventory!B:F,5,)</f>
        <v>92302.66</v>
      </c>
      <c r="S1506" s="10">
        <f>VLOOKUP(OrderDetails!B:B,Table8[[OrderID]:[DeliveryDays]],5,)</f>
        <v>3</v>
      </c>
    </row>
    <row r="1507" spans="1:19" x14ac:dyDescent="0.25">
      <c r="A1507" t="s">
        <v>3439</v>
      </c>
      <c r="B1507" t="s">
        <v>1416</v>
      </c>
      <c r="C1507" t="s">
        <v>319</v>
      </c>
      <c r="D1507">
        <v>22</v>
      </c>
      <c r="E1507">
        <v>397.51</v>
      </c>
      <c r="F1507">
        <v>509.84</v>
      </c>
      <c r="G1507">
        <v>501.54</v>
      </c>
      <c r="H1507">
        <v>11033.88</v>
      </c>
      <c r="I1507">
        <v>8745.2199999999993</v>
      </c>
      <c r="J1507">
        <v>2288.66</v>
      </c>
      <c r="K1507">
        <v>0.2074</v>
      </c>
      <c r="L1507" t="str">
        <f>VLOOKUP(C:C,Products!A:B,2,)</f>
        <v>Product 71</v>
      </c>
      <c r="M1507" t="str">
        <f>VLOOKUP(C:C,Products!A:C,3,)</f>
        <v>Dairy</v>
      </c>
      <c r="N1507" t="str">
        <f>VLOOKUP(B:B,Orders!A:C,3,)</f>
        <v>WH-NKR-004</v>
      </c>
      <c r="O1507" s="10" t="str">
        <f>VLOOKUP(B:B,Orders!A:B,2,)</f>
        <v>CUST-000027</v>
      </c>
      <c r="P1507" s="10" t="str">
        <f>VLOOKUP(OrderDetails!O:O,Customers!A:B,2,)</f>
        <v>Customer 27</v>
      </c>
      <c r="Q1507" s="10" t="str">
        <f>VLOOKUP(O:O,Customers!A:C,3,)</f>
        <v>Eldoret</v>
      </c>
      <c r="R1507" s="10">
        <f>VLOOKUP(OrderDetails!C:C,Inventory!B:F,5,)</f>
        <v>96197.42</v>
      </c>
      <c r="S1507" s="10">
        <f>VLOOKUP(OrderDetails!B:B,Table8[[OrderID]:[DeliveryDays]],5,)</f>
        <v>2</v>
      </c>
    </row>
    <row r="1508" spans="1:19" x14ac:dyDescent="0.25">
      <c r="A1508" t="s">
        <v>3440</v>
      </c>
      <c r="B1508" t="s">
        <v>1111</v>
      </c>
      <c r="C1508" t="s">
        <v>222</v>
      </c>
      <c r="D1508">
        <v>39</v>
      </c>
      <c r="E1508">
        <v>181.47</v>
      </c>
      <c r="F1508">
        <v>258.42</v>
      </c>
      <c r="G1508">
        <v>263.64999999999998</v>
      </c>
      <c r="H1508">
        <v>10282.35</v>
      </c>
      <c r="I1508">
        <v>7077.33</v>
      </c>
      <c r="J1508">
        <v>3205.02</v>
      </c>
      <c r="K1508">
        <v>0.31169999999999998</v>
      </c>
      <c r="L1508" t="str">
        <f>VLOOKUP(C:C,Products!A:B,2,)</f>
        <v>Product 23</v>
      </c>
      <c r="M1508" t="str">
        <f>VLOOKUP(C:C,Products!A:C,3,)</f>
        <v>Dairy</v>
      </c>
      <c r="N1508" t="str">
        <f>VLOOKUP(B:B,Orders!A:C,3,)</f>
        <v>WH-NKR-004</v>
      </c>
      <c r="O1508" s="10" t="str">
        <f>VLOOKUP(B:B,Orders!A:B,2,)</f>
        <v>CUST-000014</v>
      </c>
      <c r="P1508" s="10" t="str">
        <f>VLOOKUP(OrderDetails!O:O,Customers!A:B,2,)</f>
        <v>Customer 14</v>
      </c>
      <c r="Q1508" s="10" t="str">
        <f>VLOOKUP(O:O,Customers!A:C,3,)</f>
        <v>Eldoret</v>
      </c>
      <c r="R1508" s="10">
        <f>VLOOKUP(OrderDetails!C:C,Inventory!B:F,5,)</f>
        <v>43552.800000000003</v>
      </c>
      <c r="S1508" s="10">
        <f>VLOOKUP(OrderDetails!B:B,Table8[[OrderID]:[DeliveryDays]],5,)</f>
        <v>5</v>
      </c>
    </row>
    <row r="1509" spans="1:19" x14ac:dyDescent="0.25">
      <c r="A1509" t="s">
        <v>3441</v>
      </c>
      <c r="B1509" t="s">
        <v>582</v>
      </c>
      <c r="C1509" t="s">
        <v>347</v>
      </c>
      <c r="D1509">
        <v>17</v>
      </c>
      <c r="E1509">
        <v>189.94</v>
      </c>
      <c r="F1509">
        <v>277.74</v>
      </c>
      <c r="G1509">
        <v>274.29000000000002</v>
      </c>
      <c r="H1509">
        <v>4662.93</v>
      </c>
      <c r="I1509">
        <v>3228.98</v>
      </c>
      <c r="J1509">
        <v>1433.95</v>
      </c>
      <c r="K1509">
        <v>0.3075</v>
      </c>
      <c r="L1509" t="str">
        <f>VLOOKUP(C:C,Products!A:B,2,)</f>
        <v>Product 85</v>
      </c>
      <c r="M1509" t="str">
        <f>VLOOKUP(C:C,Products!A:C,3,)</f>
        <v>Snacks</v>
      </c>
      <c r="N1509" t="str">
        <f>VLOOKUP(B:B,Orders!A:C,3,)</f>
        <v>WH-MSA-002</v>
      </c>
      <c r="O1509" s="10" t="str">
        <f>VLOOKUP(B:B,Orders!A:B,2,)</f>
        <v>CUST-000013</v>
      </c>
      <c r="P1509" s="10" t="str">
        <f>VLOOKUP(OrderDetails!O:O,Customers!A:B,2,)</f>
        <v>Customer 13</v>
      </c>
      <c r="Q1509" s="10" t="str">
        <f>VLOOKUP(O:O,Customers!A:C,3,)</f>
        <v>Nakuru</v>
      </c>
      <c r="R1509" s="10">
        <f>VLOOKUP(OrderDetails!C:C,Inventory!B:F,5,)</f>
        <v>73316.84</v>
      </c>
      <c r="S1509" s="10">
        <f>VLOOKUP(OrderDetails!B:B,Table8[[OrderID]:[DeliveryDays]],5,)</f>
        <v>1</v>
      </c>
    </row>
    <row r="1510" spans="1:19" x14ac:dyDescent="0.25">
      <c r="A1510" t="s">
        <v>3442</v>
      </c>
      <c r="B1510" t="s">
        <v>1828</v>
      </c>
      <c r="C1510" t="s">
        <v>245</v>
      </c>
      <c r="D1510">
        <v>16</v>
      </c>
      <c r="E1510">
        <v>477</v>
      </c>
      <c r="F1510">
        <v>677.96</v>
      </c>
      <c r="G1510">
        <v>652.21</v>
      </c>
      <c r="H1510">
        <v>10435.36</v>
      </c>
      <c r="I1510">
        <v>7632</v>
      </c>
      <c r="J1510">
        <v>2803.36</v>
      </c>
      <c r="K1510">
        <v>0.26860000000000001</v>
      </c>
      <c r="L1510" t="str">
        <f>VLOOKUP(C:C,Products!A:B,2,)</f>
        <v>Product 34</v>
      </c>
      <c r="M1510" t="str">
        <f>VLOOKUP(C:C,Products!A:C,3,)</f>
        <v>Dairy</v>
      </c>
      <c r="N1510" t="str">
        <f>VLOOKUP(B:B,Orders!A:C,3,)</f>
        <v>WH-NRB-001</v>
      </c>
      <c r="O1510" s="10" t="str">
        <f>VLOOKUP(B:B,Orders!A:B,2,)</f>
        <v>CUST-000074</v>
      </c>
      <c r="P1510" s="10" t="str">
        <f>VLOOKUP(OrderDetails!O:O,Customers!A:B,2,)</f>
        <v>Customer 74</v>
      </c>
      <c r="Q1510" s="10" t="str">
        <f>VLOOKUP(O:O,Customers!A:C,3,)</f>
        <v>Mombasa</v>
      </c>
      <c r="R1510" s="10">
        <f>VLOOKUP(OrderDetails!C:C,Inventory!B:F,5,)</f>
        <v>187461</v>
      </c>
      <c r="S1510" s="10">
        <f>VLOOKUP(OrderDetails!B:B,Table8[[OrderID]:[DeliveryDays]],5,)</f>
        <v>6</v>
      </c>
    </row>
    <row r="1511" spans="1:19" x14ac:dyDescent="0.25">
      <c r="A1511" t="s">
        <v>3443</v>
      </c>
      <c r="B1511" t="s">
        <v>1349</v>
      </c>
      <c r="C1511" t="s">
        <v>198</v>
      </c>
      <c r="D1511">
        <v>9</v>
      </c>
      <c r="E1511">
        <v>59.26</v>
      </c>
      <c r="F1511">
        <v>82.73</v>
      </c>
      <c r="G1511">
        <v>83.6</v>
      </c>
      <c r="H1511">
        <v>752.4</v>
      </c>
      <c r="I1511">
        <v>533.34</v>
      </c>
      <c r="J1511">
        <v>219.06</v>
      </c>
      <c r="K1511">
        <v>0.29110000000000003</v>
      </c>
      <c r="L1511" t="str">
        <f>VLOOKUP(C:C,Products!A:B,2,)</f>
        <v>Product 11</v>
      </c>
      <c r="M1511" t="str">
        <f>VLOOKUP(C:C,Products!A:C,3,)</f>
        <v>Frozen</v>
      </c>
      <c r="N1511" t="str">
        <f>VLOOKUP(B:B,Orders!A:C,3,)</f>
        <v>WH-NRB-001</v>
      </c>
      <c r="O1511" s="10" t="str">
        <f>VLOOKUP(B:B,Orders!A:B,2,)</f>
        <v>CUST-000079</v>
      </c>
      <c r="P1511" s="10" t="str">
        <f>VLOOKUP(OrderDetails!O:O,Customers!A:B,2,)</f>
        <v>Customer 79</v>
      </c>
      <c r="Q1511" s="10" t="str">
        <f>VLOOKUP(O:O,Customers!A:C,3,)</f>
        <v>Mombasa</v>
      </c>
      <c r="R1511" s="10">
        <f>VLOOKUP(OrderDetails!C:C,Inventory!B:F,5,)</f>
        <v>14044.62</v>
      </c>
      <c r="S1511" s="10">
        <f>VLOOKUP(OrderDetails!B:B,Table8[[OrderID]:[DeliveryDays]],5,)</f>
        <v>2</v>
      </c>
    </row>
    <row r="1512" spans="1:19" x14ac:dyDescent="0.25">
      <c r="A1512" t="s">
        <v>3444</v>
      </c>
      <c r="B1512" t="s">
        <v>1294</v>
      </c>
      <c r="C1512" t="s">
        <v>349</v>
      </c>
      <c r="D1512">
        <v>43</v>
      </c>
      <c r="E1512">
        <v>196.33</v>
      </c>
      <c r="F1512">
        <v>246.04</v>
      </c>
      <c r="G1512">
        <v>247.54</v>
      </c>
      <c r="H1512">
        <v>10644.22</v>
      </c>
      <c r="I1512">
        <v>8442.19</v>
      </c>
      <c r="J1512">
        <v>2202.0300000000002</v>
      </c>
      <c r="K1512">
        <v>0.2069</v>
      </c>
      <c r="L1512" t="str">
        <f>VLOOKUP(C:C,Products!A:B,2,)</f>
        <v>Product 86</v>
      </c>
      <c r="M1512" t="str">
        <f>VLOOKUP(C:C,Products!A:C,3,)</f>
        <v>Frozen</v>
      </c>
      <c r="N1512" t="str">
        <f>VLOOKUP(B:B,Orders!A:C,3,)</f>
        <v>WH-NKR-004</v>
      </c>
      <c r="O1512" s="10" t="str">
        <f>VLOOKUP(B:B,Orders!A:B,2,)</f>
        <v>CUST-000012</v>
      </c>
      <c r="P1512" s="10" t="str">
        <f>VLOOKUP(OrderDetails!O:O,Customers!A:B,2,)</f>
        <v>Customer 12</v>
      </c>
      <c r="Q1512" s="10" t="str">
        <f>VLOOKUP(O:O,Customers!A:C,3,)</f>
        <v>Eldoret</v>
      </c>
      <c r="R1512" s="10">
        <f>VLOOKUP(OrderDetails!C:C,Inventory!B:F,5,)</f>
        <v>55561.39</v>
      </c>
      <c r="S1512" s="10">
        <f>VLOOKUP(OrderDetails!B:B,Table8[[OrderID]:[DeliveryDays]],5,)</f>
        <v>6</v>
      </c>
    </row>
    <row r="1513" spans="1:19" x14ac:dyDescent="0.25">
      <c r="A1513" t="s">
        <v>3445</v>
      </c>
      <c r="B1513" t="s">
        <v>1329</v>
      </c>
      <c r="C1513" t="s">
        <v>389</v>
      </c>
      <c r="D1513">
        <v>15</v>
      </c>
      <c r="E1513">
        <v>162.18</v>
      </c>
      <c r="F1513">
        <v>216.57</v>
      </c>
      <c r="G1513">
        <v>214.53</v>
      </c>
      <c r="H1513">
        <v>3217.95</v>
      </c>
      <c r="I1513">
        <v>2432.6999999999998</v>
      </c>
      <c r="J1513">
        <v>785.25</v>
      </c>
      <c r="K1513">
        <v>0.24399999999999999</v>
      </c>
      <c r="L1513" t="str">
        <f>VLOOKUP(C:C,Products!A:B,2,)</f>
        <v>Product 106</v>
      </c>
      <c r="M1513" t="str">
        <f>VLOOKUP(C:C,Products!A:C,3,)</f>
        <v>Dairy</v>
      </c>
      <c r="N1513" t="str">
        <f>VLOOKUP(B:B,Orders!A:C,3,)</f>
        <v>WH-KSM-003</v>
      </c>
      <c r="O1513" s="10" t="str">
        <f>VLOOKUP(B:B,Orders!A:B,2,)</f>
        <v>CUST-000035</v>
      </c>
      <c r="P1513" s="10" t="str">
        <f>VLOOKUP(OrderDetails!O:O,Customers!A:B,2,)</f>
        <v>Customer 35</v>
      </c>
      <c r="Q1513" s="10" t="str">
        <f>VLOOKUP(O:O,Customers!A:C,3,)</f>
        <v>Nairobi</v>
      </c>
      <c r="R1513" s="10">
        <f>VLOOKUP(OrderDetails!C:C,Inventory!B:F,5,)</f>
        <v>37950.120000000003</v>
      </c>
      <c r="S1513" s="10">
        <f>VLOOKUP(OrderDetails!B:B,Table8[[OrderID]:[DeliveryDays]],5,)</f>
        <v>2</v>
      </c>
    </row>
    <row r="1514" spans="1:19" x14ac:dyDescent="0.25">
      <c r="A1514" t="s">
        <v>3446</v>
      </c>
      <c r="B1514" t="s">
        <v>1425</v>
      </c>
      <c r="C1514" t="s">
        <v>247</v>
      </c>
      <c r="D1514">
        <v>15</v>
      </c>
      <c r="E1514">
        <v>484.53</v>
      </c>
      <c r="F1514">
        <v>772.81</v>
      </c>
      <c r="G1514">
        <v>768.6</v>
      </c>
      <c r="H1514">
        <v>11529</v>
      </c>
      <c r="I1514">
        <v>7267.95</v>
      </c>
      <c r="J1514">
        <v>4261.05</v>
      </c>
      <c r="K1514">
        <v>0.36959999999999998</v>
      </c>
      <c r="L1514" t="str">
        <f>VLOOKUP(C:C,Products!A:B,2,)</f>
        <v>Product 35</v>
      </c>
      <c r="M1514" t="str">
        <f>VLOOKUP(C:C,Products!A:C,3,)</f>
        <v>Dairy</v>
      </c>
      <c r="N1514" t="str">
        <f>VLOOKUP(B:B,Orders!A:C,3,)</f>
        <v>WH-NRB-001</v>
      </c>
      <c r="O1514" s="10" t="str">
        <f>VLOOKUP(B:B,Orders!A:B,2,)</f>
        <v>CUST-000063</v>
      </c>
      <c r="P1514" s="10" t="str">
        <f>VLOOKUP(OrderDetails!O:O,Customers!A:B,2,)</f>
        <v>Customer 63</v>
      </c>
      <c r="Q1514" s="10" t="str">
        <f>VLOOKUP(O:O,Customers!A:C,3,)</f>
        <v>Nakuru</v>
      </c>
      <c r="R1514" s="10">
        <f>VLOOKUP(OrderDetails!C:C,Inventory!B:F,5,)</f>
        <v>63957.96</v>
      </c>
      <c r="S1514" s="10">
        <f>VLOOKUP(OrderDetails!B:B,Table8[[OrderID]:[DeliveryDays]],5,)</f>
        <v>2</v>
      </c>
    </row>
    <row r="1515" spans="1:19" x14ac:dyDescent="0.25">
      <c r="A1515" t="s">
        <v>3447</v>
      </c>
      <c r="B1515" t="s">
        <v>1887</v>
      </c>
      <c r="C1515" t="s">
        <v>409</v>
      </c>
      <c r="D1515">
        <v>46</v>
      </c>
      <c r="E1515">
        <v>442.16</v>
      </c>
      <c r="F1515">
        <v>664.5</v>
      </c>
      <c r="G1515">
        <v>667.2</v>
      </c>
      <c r="H1515">
        <v>30691.200000000001</v>
      </c>
      <c r="I1515">
        <v>20339.36</v>
      </c>
      <c r="J1515">
        <v>10351.84</v>
      </c>
      <c r="K1515">
        <v>0.33729999999999999</v>
      </c>
      <c r="L1515" t="str">
        <f>VLOOKUP(C:C,Products!A:B,2,)</f>
        <v>Product 116</v>
      </c>
      <c r="M1515" t="str">
        <f>VLOOKUP(C:C,Products!A:C,3,)</f>
        <v>Dairy</v>
      </c>
      <c r="N1515" t="str">
        <f>VLOOKUP(B:B,Orders!A:C,3,)</f>
        <v>WH-NKR-004</v>
      </c>
      <c r="O1515" s="10" t="str">
        <f>VLOOKUP(B:B,Orders!A:B,2,)</f>
        <v>CUST-000039</v>
      </c>
      <c r="P1515" s="10" t="str">
        <f>VLOOKUP(OrderDetails!O:O,Customers!A:B,2,)</f>
        <v>Customer 39</v>
      </c>
      <c r="Q1515" s="10" t="str">
        <f>VLOOKUP(O:O,Customers!A:C,3,)</f>
        <v>Mombasa</v>
      </c>
      <c r="R1515" s="10">
        <f>VLOOKUP(OrderDetails!C:C,Inventory!B:F,5,)</f>
        <v>207373.04</v>
      </c>
      <c r="S1515" s="10">
        <f>VLOOKUP(OrderDetails!B:B,Table8[[OrderID]:[DeliveryDays]],5,)</f>
        <v>6</v>
      </c>
    </row>
    <row r="1516" spans="1:19" x14ac:dyDescent="0.25">
      <c r="A1516" t="s">
        <v>3448</v>
      </c>
      <c r="B1516" t="s">
        <v>1401</v>
      </c>
      <c r="C1516" t="s">
        <v>363</v>
      </c>
      <c r="D1516">
        <v>35</v>
      </c>
      <c r="E1516">
        <v>392.35</v>
      </c>
      <c r="F1516">
        <v>579.97</v>
      </c>
      <c r="G1516">
        <v>637</v>
      </c>
      <c r="H1516">
        <v>22295</v>
      </c>
      <c r="I1516">
        <v>13732.25</v>
      </c>
      <c r="J1516">
        <v>8562.75</v>
      </c>
      <c r="K1516">
        <v>0.3841</v>
      </c>
      <c r="L1516" t="str">
        <f>VLOOKUP(C:C,Products!A:B,2,)</f>
        <v>Product 93</v>
      </c>
      <c r="M1516" t="str">
        <f>VLOOKUP(C:C,Products!A:C,3,)</f>
        <v>Snacks</v>
      </c>
      <c r="N1516" t="str">
        <f>VLOOKUP(B:B,Orders!A:C,3,)</f>
        <v>WH-MSA-002</v>
      </c>
      <c r="O1516" s="10" t="str">
        <f>VLOOKUP(B:B,Orders!A:B,2,)</f>
        <v>CUST-000042</v>
      </c>
      <c r="P1516" s="10" t="str">
        <f>VLOOKUP(OrderDetails!O:O,Customers!A:B,2,)</f>
        <v>Customer 42</v>
      </c>
      <c r="Q1516" s="10" t="str">
        <f>VLOOKUP(O:O,Customers!A:C,3,)</f>
        <v>Kisumu</v>
      </c>
      <c r="R1516" s="10">
        <f>VLOOKUP(OrderDetails!C:C,Inventory!B:F,5,)</f>
        <v>153408.85</v>
      </c>
      <c r="S1516" s="10">
        <f>VLOOKUP(OrderDetails!B:B,Table8[[OrderID]:[DeliveryDays]],5,)</f>
        <v>3</v>
      </c>
    </row>
    <row r="1517" spans="1:19" x14ac:dyDescent="0.25">
      <c r="A1517" t="s">
        <v>3449</v>
      </c>
      <c r="B1517" t="s">
        <v>1657</v>
      </c>
      <c r="C1517" t="s">
        <v>261</v>
      </c>
      <c r="D1517">
        <v>35</v>
      </c>
      <c r="E1517">
        <v>272.83</v>
      </c>
      <c r="F1517">
        <v>401.42</v>
      </c>
      <c r="G1517">
        <v>428.49</v>
      </c>
      <c r="H1517">
        <v>14997.15</v>
      </c>
      <c r="I1517">
        <v>9549.0499999999993</v>
      </c>
      <c r="J1517">
        <v>5448.1</v>
      </c>
      <c r="K1517">
        <v>0.36330000000000001</v>
      </c>
      <c r="L1517" t="str">
        <f>VLOOKUP(C:C,Products!A:B,2,)</f>
        <v>Product 42</v>
      </c>
      <c r="M1517" t="str">
        <f>VLOOKUP(C:C,Products!A:C,3,)</f>
        <v>Frozen</v>
      </c>
      <c r="N1517" t="str">
        <f>VLOOKUP(B:B,Orders!A:C,3,)</f>
        <v>WH-NRB-001</v>
      </c>
      <c r="O1517" s="10" t="str">
        <f>VLOOKUP(B:B,Orders!A:B,2,)</f>
        <v>CUST-000039</v>
      </c>
      <c r="P1517" s="10" t="str">
        <f>VLOOKUP(OrderDetails!O:O,Customers!A:B,2,)</f>
        <v>Customer 39</v>
      </c>
      <c r="Q1517" s="10" t="str">
        <f>VLOOKUP(O:O,Customers!A:C,3,)</f>
        <v>Mombasa</v>
      </c>
      <c r="R1517" s="10">
        <f>VLOOKUP(OrderDetails!C:C,Inventory!B:F,5,)</f>
        <v>121955.01</v>
      </c>
      <c r="S1517" s="10">
        <f>VLOOKUP(OrderDetails!B:B,Table8[[OrderID]:[DeliveryDays]],5,)</f>
        <v>5</v>
      </c>
    </row>
    <row r="1518" spans="1:19" x14ac:dyDescent="0.25">
      <c r="A1518" t="s">
        <v>3450</v>
      </c>
      <c r="B1518" t="s">
        <v>814</v>
      </c>
      <c r="C1518" t="s">
        <v>233</v>
      </c>
      <c r="D1518">
        <v>17</v>
      </c>
      <c r="E1518">
        <v>281.41000000000003</v>
      </c>
      <c r="F1518">
        <v>401.27</v>
      </c>
      <c r="G1518">
        <v>385.5</v>
      </c>
      <c r="H1518">
        <v>6553.5</v>
      </c>
      <c r="I1518">
        <v>4783.97</v>
      </c>
      <c r="J1518">
        <v>1769.53</v>
      </c>
      <c r="K1518">
        <v>0.27</v>
      </c>
      <c r="L1518" t="str">
        <f>VLOOKUP(C:C,Products!A:B,2,)</f>
        <v>Product 28</v>
      </c>
      <c r="M1518" t="str">
        <f>VLOOKUP(C:C,Products!A:C,3,)</f>
        <v>Produce</v>
      </c>
      <c r="N1518" t="str">
        <f>VLOOKUP(B:B,Orders!A:C,3,)</f>
        <v>WH-KSM-003</v>
      </c>
      <c r="O1518" s="10" t="str">
        <f>VLOOKUP(B:B,Orders!A:B,2,)</f>
        <v>CUST-000001</v>
      </c>
      <c r="P1518" s="10" t="str">
        <f>VLOOKUP(OrderDetails!O:O,Customers!A:B,2,)</f>
        <v>Customer 1</v>
      </c>
      <c r="Q1518" s="10" t="str">
        <f>VLOOKUP(O:O,Customers!A:C,3,)</f>
        <v>Eldoret</v>
      </c>
      <c r="R1518" s="10">
        <f>VLOOKUP(OrderDetails!C:C,Inventory!B:F,5,)</f>
        <v>26171.13</v>
      </c>
      <c r="S1518" s="10">
        <f>VLOOKUP(OrderDetails!B:B,Table8[[OrderID]:[DeliveryDays]],5,)</f>
        <v>3</v>
      </c>
    </row>
    <row r="1519" spans="1:19" x14ac:dyDescent="0.25">
      <c r="A1519" t="s">
        <v>3451</v>
      </c>
      <c r="B1519" t="s">
        <v>1313</v>
      </c>
      <c r="C1519" t="s">
        <v>341</v>
      </c>
      <c r="D1519">
        <v>18</v>
      </c>
      <c r="E1519">
        <v>330.48</v>
      </c>
      <c r="F1519">
        <v>422.83</v>
      </c>
      <c r="G1519">
        <v>457.02</v>
      </c>
      <c r="H1519">
        <v>8226.36</v>
      </c>
      <c r="I1519">
        <v>5948.64</v>
      </c>
      <c r="J1519">
        <v>2277.7199999999998</v>
      </c>
      <c r="K1519">
        <v>0.27689999999999998</v>
      </c>
      <c r="L1519" t="str">
        <f>VLOOKUP(C:C,Products!A:B,2,)</f>
        <v>Product 82</v>
      </c>
      <c r="M1519" t="str">
        <f>VLOOKUP(C:C,Products!A:C,3,)</f>
        <v>Frozen</v>
      </c>
      <c r="N1519" t="str">
        <f>VLOOKUP(B:B,Orders!A:C,3,)</f>
        <v>WH-NKR-004</v>
      </c>
      <c r="O1519" s="10" t="str">
        <f>VLOOKUP(B:B,Orders!A:B,2,)</f>
        <v>CUST-000020</v>
      </c>
      <c r="P1519" s="10" t="str">
        <f>VLOOKUP(OrderDetails!O:O,Customers!A:B,2,)</f>
        <v>Customer 20</v>
      </c>
      <c r="Q1519" s="10" t="str">
        <f>VLOOKUP(O:O,Customers!A:C,3,)</f>
        <v>Mombasa</v>
      </c>
      <c r="R1519" s="10">
        <f>VLOOKUP(OrderDetails!C:C,Inventory!B:F,5,)</f>
        <v>69070.320000000007</v>
      </c>
      <c r="S1519" s="10">
        <f>VLOOKUP(OrderDetails!B:B,Table8[[OrderID]:[DeliveryDays]],5,)</f>
        <v>5</v>
      </c>
    </row>
    <row r="1520" spans="1:19" x14ac:dyDescent="0.25">
      <c r="A1520" t="s">
        <v>3452</v>
      </c>
      <c r="B1520" t="s">
        <v>1264</v>
      </c>
      <c r="C1520" t="s">
        <v>333</v>
      </c>
      <c r="D1520">
        <v>49</v>
      </c>
      <c r="E1520">
        <v>83.32</v>
      </c>
      <c r="F1520">
        <v>130.31</v>
      </c>
      <c r="G1520">
        <v>136.16999999999999</v>
      </c>
      <c r="H1520">
        <v>6672.33</v>
      </c>
      <c r="I1520">
        <v>4082.68</v>
      </c>
      <c r="J1520">
        <v>2589.65</v>
      </c>
      <c r="K1520">
        <v>0.3881</v>
      </c>
      <c r="L1520" t="str">
        <f>VLOOKUP(C:C,Products!A:B,2,)</f>
        <v>Product 78</v>
      </c>
      <c r="M1520" t="str">
        <f>VLOOKUP(C:C,Products!A:C,3,)</f>
        <v>Produce</v>
      </c>
      <c r="N1520" t="str">
        <f>VLOOKUP(B:B,Orders!A:C,3,)</f>
        <v>WH-NKR-004</v>
      </c>
      <c r="O1520" s="10" t="str">
        <f>VLOOKUP(B:B,Orders!A:B,2,)</f>
        <v>CUST-000046</v>
      </c>
      <c r="P1520" s="10" t="str">
        <f>VLOOKUP(OrderDetails!O:O,Customers!A:B,2,)</f>
        <v>Customer 46</v>
      </c>
      <c r="Q1520" s="10" t="str">
        <f>VLOOKUP(O:O,Customers!A:C,3,)</f>
        <v>Kisumu</v>
      </c>
      <c r="R1520" s="10">
        <f>VLOOKUP(OrderDetails!C:C,Inventory!B:F,5,)</f>
        <v>38077.24</v>
      </c>
      <c r="S1520" s="10">
        <f>VLOOKUP(OrderDetails!B:B,Table8[[OrderID]:[DeliveryDays]],5,)</f>
        <v>4</v>
      </c>
    </row>
    <row r="1521" spans="1:19" x14ac:dyDescent="0.25">
      <c r="A1521" t="s">
        <v>3453</v>
      </c>
      <c r="B1521" t="s">
        <v>1790</v>
      </c>
      <c r="C1521" t="s">
        <v>341</v>
      </c>
      <c r="D1521">
        <v>46</v>
      </c>
      <c r="E1521">
        <v>330.48</v>
      </c>
      <c r="F1521">
        <v>422.83</v>
      </c>
      <c r="G1521">
        <v>458.17</v>
      </c>
      <c r="H1521">
        <v>21075.82</v>
      </c>
      <c r="I1521">
        <v>15202.08</v>
      </c>
      <c r="J1521">
        <v>5873.74</v>
      </c>
      <c r="K1521">
        <v>0.2787</v>
      </c>
      <c r="L1521" t="str">
        <f>VLOOKUP(C:C,Products!A:B,2,)</f>
        <v>Product 82</v>
      </c>
      <c r="M1521" t="str">
        <f>VLOOKUP(C:C,Products!A:C,3,)</f>
        <v>Frozen</v>
      </c>
      <c r="N1521" t="str">
        <f>VLOOKUP(B:B,Orders!A:C,3,)</f>
        <v>WH-KSM-003</v>
      </c>
      <c r="O1521" s="10" t="str">
        <f>VLOOKUP(B:B,Orders!A:B,2,)</f>
        <v>CUST-000066</v>
      </c>
      <c r="P1521" s="10" t="str">
        <f>VLOOKUP(OrderDetails!O:O,Customers!A:B,2,)</f>
        <v>Customer 66</v>
      </c>
      <c r="Q1521" s="10" t="str">
        <f>VLOOKUP(O:O,Customers!A:C,3,)</f>
        <v>Kisumu</v>
      </c>
      <c r="R1521" s="10">
        <f>VLOOKUP(OrderDetails!C:C,Inventory!B:F,5,)</f>
        <v>69070.320000000007</v>
      </c>
      <c r="S1521" s="10">
        <f>VLOOKUP(OrderDetails!B:B,Table8[[OrderID]:[DeliveryDays]],5,)</f>
        <v>3</v>
      </c>
    </row>
    <row r="1522" spans="1:19" x14ac:dyDescent="0.25">
      <c r="A1522" t="s">
        <v>3454</v>
      </c>
      <c r="B1522" t="s">
        <v>766</v>
      </c>
      <c r="C1522" t="s">
        <v>361</v>
      </c>
      <c r="D1522">
        <v>29</v>
      </c>
      <c r="E1522">
        <v>370.96</v>
      </c>
      <c r="F1522">
        <v>553.53</v>
      </c>
      <c r="G1522">
        <v>554.23</v>
      </c>
      <c r="H1522">
        <v>16072.67</v>
      </c>
      <c r="I1522">
        <v>10757.84</v>
      </c>
      <c r="J1522">
        <v>5314.83</v>
      </c>
      <c r="K1522">
        <v>0.33069999999999999</v>
      </c>
      <c r="L1522" t="str">
        <f>VLOOKUP(C:C,Products!A:B,2,)</f>
        <v>Product 92</v>
      </c>
      <c r="M1522" t="str">
        <f>VLOOKUP(C:C,Products!A:C,3,)</f>
        <v>Produce</v>
      </c>
      <c r="N1522" t="str">
        <f>VLOOKUP(B:B,Orders!A:C,3,)</f>
        <v>WH-MSA-002</v>
      </c>
      <c r="O1522" s="10" t="str">
        <f>VLOOKUP(B:B,Orders!A:B,2,)</f>
        <v>CUST-000064</v>
      </c>
      <c r="P1522" s="10" t="str">
        <f>VLOOKUP(OrderDetails!O:O,Customers!A:B,2,)</f>
        <v>Customer 64</v>
      </c>
      <c r="Q1522" s="10" t="str">
        <f>VLOOKUP(O:O,Customers!A:C,3,)</f>
        <v>Mombasa</v>
      </c>
      <c r="R1522" s="10">
        <f>VLOOKUP(OrderDetails!C:C,Inventory!B:F,5,)</f>
        <v>74562.960000000006</v>
      </c>
      <c r="S1522" s="10">
        <f>VLOOKUP(OrderDetails!B:B,Table8[[OrderID]:[DeliveryDays]],5,)</f>
        <v>2</v>
      </c>
    </row>
    <row r="1523" spans="1:19" x14ac:dyDescent="0.25">
      <c r="A1523" t="s">
        <v>3455</v>
      </c>
      <c r="B1523" t="s">
        <v>630</v>
      </c>
      <c r="C1523" t="s">
        <v>225</v>
      </c>
      <c r="D1523">
        <v>37</v>
      </c>
      <c r="E1523">
        <v>214.86</v>
      </c>
      <c r="F1523">
        <v>291.2</v>
      </c>
      <c r="G1523">
        <v>296.93</v>
      </c>
      <c r="H1523">
        <v>10986.41</v>
      </c>
      <c r="I1523">
        <v>7949.82</v>
      </c>
      <c r="J1523">
        <v>3036.59</v>
      </c>
      <c r="K1523">
        <v>0.27639999999999998</v>
      </c>
      <c r="L1523" t="str">
        <f>VLOOKUP(C:C,Products!A:B,2,)</f>
        <v>Product 24</v>
      </c>
      <c r="M1523" t="str">
        <f>VLOOKUP(C:C,Products!A:C,3,)</f>
        <v>Beverages</v>
      </c>
      <c r="N1523" t="str">
        <f>VLOOKUP(B:B,Orders!A:C,3,)</f>
        <v>WH-MSA-002</v>
      </c>
      <c r="O1523" s="10" t="str">
        <f>VLOOKUP(B:B,Orders!A:B,2,)</f>
        <v>CUST-000034</v>
      </c>
      <c r="P1523" s="10" t="str">
        <f>VLOOKUP(OrderDetails!O:O,Customers!A:B,2,)</f>
        <v>Customer 34</v>
      </c>
      <c r="Q1523" s="10" t="str">
        <f>VLOOKUP(O:O,Customers!A:C,3,)</f>
        <v>Mombasa</v>
      </c>
      <c r="R1523" s="10">
        <f>VLOOKUP(OrderDetails!C:C,Inventory!B:F,5,)</f>
        <v>80572.5</v>
      </c>
      <c r="S1523" s="10">
        <f>VLOOKUP(OrderDetails!B:B,Table8[[OrderID]:[DeliveryDays]],5,)</f>
        <v>5</v>
      </c>
    </row>
    <row r="1524" spans="1:19" x14ac:dyDescent="0.25">
      <c r="A1524" t="s">
        <v>3456</v>
      </c>
      <c r="B1524" t="s">
        <v>587</v>
      </c>
      <c r="C1524" t="s">
        <v>191</v>
      </c>
      <c r="D1524">
        <v>37</v>
      </c>
      <c r="E1524">
        <v>439.78</v>
      </c>
      <c r="F1524">
        <v>682.21</v>
      </c>
      <c r="G1524">
        <v>739.81</v>
      </c>
      <c r="H1524">
        <v>27372.97</v>
      </c>
      <c r="I1524">
        <v>16271.86</v>
      </c>
      <c r="J1524">
        <v>11101.11</v>
      </c>
      <c r="K1524">
        <v>0.40560000000000002</v>
      </c>
      <c r="L1524" t="str">
        <f>VLOOKUP(C:C,Products!A:B,2,)</f>
        <v>Product 8</v>
      </c>
      <c r="M1524" t="str">
        <f>VLOOKUP(C:C,Products!A:C,3,)</f>
        <v>Snacks</v>
      </c>
      <c r="N1524" t="str">
        <f>VLOOKUP(B:B,Orders!A:C,3,)</f>
        <v>WH-NRB-001</v>
      </c>
      <c r="O1524" s="10" t="str">
        <f>VLOOKUP(B:B,Orders!A:B,2,)</f>
        <v>CUST-000047</v>
      </c>
      <c r="P1524" s="10" t="str">
        <f>VLOOKUP(OrderDetails!O:O,Customers!A:B,2,)</f>
        <v>Customer 47</v>
      </c>
      <c r="Q1524" s="10" t="str">
        <f>VLOOKUP(O:O,Customers!A:C,3,)</f>
        <v>Nakuru</v>
      </c>
      <c r="R1524" s="10">
        <f>VLOOKUP(OrderDetails!C:C,Inventory!B:F,5,)</f>
        <v>94552.7</v>
      </c>
      <c r="S1524" s="10">
        <f>VLOOKUP(OrderDetails!B:B,Table8[[OrderID]:[DeliveryDays]],5,)</f>
        <v>3</v>
      </c>
    </row>
    <row r="1525" spans="1:19" x14ac:dyDescent="0.25">
      <c r="A1525" t="s">
        <v>3457</v>
      </c>
      <c r="B1525" t="s">
        <v>818</v>
      </c>
      <c r="C1525" t="s">
        <v>389</v>
      </c>
      <c r="D1525">
        <v>19</v>
      </c>
      <c r="E1525">
        <v>162.18</v>
      </c>
      <c r="F1525">
        <v>216.57</v>
      </c>
      <c r="G1525">
        <v>214.6</v>
      </c>
      <c r="H1525">
        <v>4077.4</v>
      </c>
      <c r="I1525">
        <v>3081.42</v>
      </c>
      <c r="J1525">
        <v>995.98</v>
      </c>
      <c r="K1525">
        <v>0.24429999999999999</v>
      </c>
      <c r="L1525" t="str">
        <f>VLOOKUP(C:C,Products!A:B,2,)</f>
        <v>Product 106</v>
      </c>
      <c r="M1525" t="str">
        <f>VLOOKUP(C:C,Products!A:C,3,)</f>
        <v>Dairy</v>
      </c>
      <c r="N1525" t="str">
        <f>VLOOKUP(B:B,Orders!A:C,3,)</f>
        <v>WH-KSM-003</v>
      </c>
      <c r="O1525" s="10" t="str">
        <f>VLOOKUP(B:B,Orders!A:B,2,)</f>
        <v>CUST-000037</v>
      </c>
      <c r="P1525" s="10" t="str">
        <f>VLOOKUP(OrderDetails!O:O,Customers!A:B,2,)</f>
        <v>Customer 37</v>
      </c>
      <c r="Q1525" s="10" t="str">
        <f>VLOOKUP(O:O,Customers!A:C,3,)</f>
        <v>Eldoret</v>
      </c>
      <c r="R1525" s="10">
        <f>VLOOKUP(OrderDetails!C:C,Inventory!B:F,5,)</f>
        <v>37950.120000000003</v>
      </c>
      <c r="S1525" s="10">
        <f>VLOOKUP(OrderDetails!B:B,Table8[[OrderID]:[DeliveryDays]],5,)</f>
        <v>6</v>
      </c>
    </row>
    <row r="1526" spans="1:19" x14ac:dyDescent="0.25">
      <c r="A1526" t="s">
        <v>3458</v>
      </c>
      <c r="B1526" t="s">
        <v>1195</v>
      </c>
      <c r="C1526" t="s">
        <v>413</v>
      </c>
      <c r="D1526">
        <v>20</v>
      </c>
      <c r="E1526">
        <v>133.96</v>
      </c>
      <c r="F1526">
        <v>168.59</v>
      </c>
      <c r="G1526">
        <v>183.31</v>
      </c>
      <c r="H1526">
        <v>3666.2</v>
      </c>
      <c r="I1526">
        <v>2679.2</v>
      </c>
      <c r="J1526">
        <v>987</v>
      </c>
      <c r="K1526">
        <v>0.26919999999999999</v>
      </c>
      <c r="L1526" t="str">
        <f>VLOOKUP(C:C,Products!A:B,2,)</f>
        <v>Product 118</v>
      </c>
      <c r="M1526" t="str">
        <f>VLOOKUP(C:C,Products!A:C,3,)</f>
        <v>Household</v>
      </c>
      <c r="N1526" t="str">
        <f>VLOOKUP(B:B,Orders!A:C,3,)</f>
        <v>WH-KSM-003</v>
      </c>
      <c r="O1526" s="10" t="str">
        <f>VLOOKUP(B:B,Orders!A:B,2,)</f>
        <v>CUST-000049</v>
      </c>
      <c r="P1526" s="10" t="str">
        <f>VLOOKUP(OrderDetails!O:O,Customers!A:B,2,)</f>
        <v>Customer 49</v>
      </c>
      <c r="Q1526" s="10" t="str">
        <f>VLOOKUP(O:O,Customers!A:C,3,)</f>
        <v>Nairobi</v>
      </c>
      <c r="R1526" s="10">
        <f>VLOOKUP(OrderDetails!C:C,Inventory!B:F,5,)</f>
        <v>48091.64</v>
      </c>
      <c r="S1526" s="10">
        <f>VLOOKUP(OrderDetails!B:B,Table8[[OrderID]:[DeliveryDays]],5,)</f>
        <v>6</v>
      </c>
    </row>
    <row r="1527" spans="1:19" x14ac:dyDescent="0.25">
      <c r="A1527" t="s">
        <v>3459</v>
      </c>
      <c r="B1527" t="s">
        <v>1001</v>
      </c>
      <c r="C1527" t="s">
        <v>395</v>
      </c>
      <c r="D1527">
        <v>48</v>
      </c>
      <c r="E1527">
        <v>152.96</v>
      </c>
      <c r="F1527">
        <v>238.96</v>
      </c>
      <c r="G1527">
        <v>256.70999999999998</v>
      </c>
      <c r="H1527">
        <v>12322.08</v>
      </c>
      <c r="I1527">
        <v>7342.08</v>
      </c>
      <c r="J1527">
        <v>4980</v>
      </c>
      <c r="K1527">
        <v>0.4042</v>
      </c>
      <c r="L1527" t="str">
        <f>VLOOKUP(C:C,Products!A:B,2,)</f>
        <v>Product 109</v>
      </c>
      <c r="M1527" t="str">
        <f>VLOOKUP(C:C,Products!A:C,3,)</f>
        <v>Beverages</v>
      </c>
      <c r="N1527" t="str">
        <f>VLOOKUP(B:B,Orders!A:C,3,)</f>
        <v>WH-NKR-004</v>
      </c>
      <c r="O1527" s="10" t="str">
        <f>VLOOKUP(B:B,Orders!A:B,2,)</f>
        <v>CUST-000051</v>
      </c>
      <c r="P1527" s="10" t="str">
        <f>VLOOKUP(OrderDetails!O:O,Customers!A:B,2,)</f>
        <v>Customer 51</v>
      </c>
      <c r="Q1527" s="10" t="str">
        <f>VLOOKUP(O:O,Customers!A:C,3,)</f>
        <v>Kisumu</v>
      </c>
      <c r="R1527" s="10">
        <f>VLOOKUP(OrderDetails!C:C,Inventory!B:F,5,)</f>
        <v>16978.560000000001</v>
      </c>
      <c r="S1527" s="10">
        <f>VLOOKUP(OrderDetails!B:B,Table8[[OrderID]:[DeliveryDays]],5,)</f>
        <v>3</v>
      </c>
    </row>
    <row r="1528" spans="1:19" x14ac:dyDescent="0.25">
      <c r="A1528" t="s">
        <v>3460</v>
      </c>
      <c r="B1528" t="s">
        <v>960</v>
      </c>
      <c r="C1528" t="s">
        <v>283</v>
      </c>
      <c r="D1528">
        <v>42</v>
      </c>
      <c r="E1528">
        <v>472.77</v>
      </c>
      <c r="F1528">
        <v>675.7</v>
      </c>
      <c r="G1528">
        <v>741.3</v>
      </c>
      <c r="H1528">
        <v>31134.6</v>
      </c>
      <c r="I1528">
        <v>19856.34</v>
      </c>
      <c r="J1528">
        <v>11278.26</v>
      </c>
      <c r="K1528">
        <v>0.36220000000000002</v>
      </c>
      <c r="L1528" t="str">
        <f>VLOOKUP(C:C,Products!A:B,2,)</f>
        <v>Product 53</v>
      </c>
      <c r="M1528" t="str">
        <f>VLOOKUP(C:C,Products!A:C,3,)</f>
        <v>Frozen</v>
      </c>
      <c r="N1528" t="str">
        <f>VLOOKUP(B:B,Orders!A:C,3,)</f>
        <v>WH-KSM-003</v>
      </c>
      <c r="O1528" s="10" t="str">
        <f>VLOOKUP(B:B,Orders!A:B,2,)</f>
        <v>CUST-000009</v>
      </c>
      <c r="P1528" s="10" t="str">
        <f>VLOOKUP(OrderDetails!O:O,Customers!A:B,2,)</f>
        <v>Customer 9</v>
      </c>
      <c r="Q1528" s="10" t="str">
        <f>VLOOKUP(O:O,Customers!A:C,3,)</f>
        <v>Kisumu</v>
      </c>
      <c r="R1528" s="10">
        <f>VLOOKUP(OrderDetails!C:C,Inventory!B:F,5,)</f>
        <v>111100.95</v>
      </c>
      <c r="S1528" s="10">
        <f>VLOOKUP(OrderDetails!B:B,Table8[[OrderID]:[DeliveryDays]],5,)</f>
        <v>4</v>
      </c>
    </row>
    <row r="1529" spans="1:19" x14ac:dyDescent="0.25">
      <c r="A1529" t="s">
        <v>3461</v>
      </c>
      <c r="B1529" t="s">
        <v>1520</v>
      </c>
      <c r="C1529" t="s">
        <v>321</v>
      </c>
      <c r="D1529">
        <v>10</v>
      </c>
      <c r="E1529">
        <v>139.41999999999999</v>
      </c>
      <c r="F1529">
        <v>218.06</v>
      </c>
      <c r="G1529">
        <v>217.76</v>
      </c>
      <c r="H1529">
        <v>2177.6</v>
      </c>
      <c r="I1529">
        <v>1394.2</v>
      </c>
      <c r="J1529">
        <v>783.4</v>
      </c>
      <c r="K1529">
        <v>0.35980000000000001</v>
      </c>
      <c r="L1529" t="str">
        <f>VLOOKUP(C:C,Products!A:B,2,)</f>
        <v>Product 72</v>
      </c>
      <c r="M1529" t="str">
        <f>VLOOKUP(C:C,Products!A:C,3,)</f>
        <v>Household</v>
      </c>
      <c r="N1529" t="str">
        <f>VLOOKUP(B:B,Orders!A:C,3,)</f>
        <v>WH-NRB-001</v>
      </c>
      <c r="O1529" s="10" t="str">
        <f>VLOOKUP(B:B,Orders!A:B,2,)</f>
        <v>CUST-000060</v>
      </c>
      <c r="P1529" s="10" t="str">
        <f>VLOOKUP(OrderDetails!O:O,Customers!A:B,2,)</f>
        <v>Customer 60</v>
      </c>
      <c r="Q1529" s="10" t="str">
        <f>VLOOKUP(O:O,Customers!A:C,3,)</f>
        <v>Nakuru</v>
      </c>
      <c r="R1529" s="10">
        <f>VLOOKUP(OrderDetails!C:C,Inventory!B:F,5,)</f>
        <v>45032.66</v>
      </c>
      <c r="S1529" s="10">
        <f>VLOOKUP(OrderDetails!B:B,Table8[[OrderID]:[DeliveryDays]],5,)</f>
        <v>6</v>
      </c>
    </row>
    <row r="1530" spans="1:19" x14ac:dyDescent="0.25">
      <c r="A1530" t="s">
        <v>3462</v>
      </c>
      <c r="B1530" t="s">
        <v>1319</v>
      </c>
      <c r="C1530" t="s">
        <v>182</v>
      </c>
      <c r="D1530">
        <v>48</v>
      </c>
      <c r="E1530">
        <v>319.39999999999998</v>
      </c>
      <c r="F1530">
        <v>411.55</v>
      </c>
      <c r="G1530">
        <v>405.53</v>
      </c>
      <c r="H1530">
        <v>19465.439999999999</v>
      </c>
      <c r="I1530">
        <v>15331.2</v>
      </c>
      <c r="J1530">
        <v>4134.24</v>
      </c>
      <c r="K1530">
        <v>0.21240000000000001</v>
      </c>
      <c r="L1530" t="str">
        <f>VLOOKUP(C:C,Products!A:B,2,)</f>
        <v>Product 4</v>
      </c>
      <c r="M1530" t="str">
        <f>VLOOKUP(C:C,Products!A:C,3,)</f>
        <v>Household</v>
      </c>
      <c r="N1530" t="str">
        <f>VLOOKUP(B:B,Orders!A:C,3,)</f>
        <v>WH-KSM-003</v>
      </c>
      <c r="O1530" s="10" t="str">
        <f>VLOOKUP(B:B,Orders!A:B,2,)</f>
        <v>CUST-000003</v>
      </c>
      <c r="P1530" s="10" t="str">
        <f>VLOOKUP(OrderDetails!O:O,Customers!A:B,2,)</f>
        <v>Customer 3</v>
      </c>
      <c r="Q1530" s="10" t="str">
        <f>VLOOKUP(O:O,Customers!A:C,3,)</f>
        <v>Eldoret</v>
      </c>
      <c r="R1530" s="10">
        <f>VLOOKUP(OrderDetails!C:C,Inventory!B:F,5,)</f>
        <v>31301.200000000001</v>
      </c>
      <c r="S1530" s="10">
        <f>VLOOKUP(OrderDetails!B:B,Table8[[OrderID]:[DeliveryDays]],5,)</f>
        <v>5</v>
      </c>
    </row>
    <row r="1531" spans="1:19" x14ac:dyDescent="0.25">
      <c r="A1531" t="s">
        <v>3463</v>
      </c>
      <c r="B1531" t="s">
        <v>831</v>
      </c>
      <c r="C1531" t="s">
        <v>359</v>
      </c>
      <c r="D1531">
        <v>29</v>
      </c>
      <c r="E1531">
        <v>103.82</v>
      </c>
      <c r="F1531">
        <v>149.71</v>
      </c>
      <c r="G1531">
        <v>149.65</v>
      </c>
      <c r="H1531">
        <v>4339.8500000000004</v>
      </c>
      <c r="I1531">
        <v>3010.78</v>
      </c>
      <c r="J1531">
        <v>1329.07</v>
      </c>
      <c r="K1531">
        <v>0.30620000000000003</v>
      </c>
      <c r="L1531" t="str">
        <f>VLOOKUP(C:C,Products!A:B,2,)</f>
        <v>Product 91</v>
      </c>
      <c r="M1531" t="str">
        <f>VLOOKUP(C:C,Products!A:C,3,)</f>
        <v>Household</v>
      </c>
      <c r="N1531" t="str">
        <f>VLOOKUP(B:B,Orders!A:C,3,)</f>
        <v>WH-NRB-001</v>
      </c>
      <c r="O1531" s="10" t="str">
        <f>VLOOKUP(B:B,Orders!A:B,2,)</f>
        <v>CUST-000013</v>
      </c>
      <c r="P1531" s="10" t="str">
        <f>VLOOKUP(OrderDetails!O:O,Customers!A:B,2,)</f>
        <v>Customer 13</v>
      </c>
      <c r="Q1531" s="10" t="str">
        <f>VLOOKUP(O:O,Customers!A:C,3,)</f>
        <v>Nakuru</v>
      </c>
      <c r="R1531" s="10">
        <f>VLOOKUP(OrderDetails!C:C,Inventory!B:F,5,)</f>
        <v>23359.5</v>
      </c>
      <c r="S1531" s="10">
        <f>VLOOKUP(OrderDetails!B:B,Table8[[OrderID]:[DeliveryDays]],5,)</f>
        <v>6</v>
      </c>
    </row>
    <row r="1532" spans="1:19" x14ac:dyDescent="0.25">
      <c r="A1532" t="s">
        <v>3464</v>
      </c>
      <c r="B1532" t="s">
        <v>1034</v>
      </c>
      <c r="C1532" t="s">
        <v>377</v>
      </c>
      <c r="D1532">
        <v>19</v>
      </c>
      <c r="E1532">
        <v>98.55</v>
      </c>
      <c r="F1532">
        <v>152.47999999999999</v>
      </c>
      <c r="G1532">
        <v>166.69</v>
      </c>
      <c r="H1532">
        <v>3167.11</v>
      </c>
      <c r="I1532">
        <v>1872.45</v>
      </c>
      <c r="J1532">
        <v>1294.6600000000001</v>
      </c>
      <c r="K1532">
        <v>0.4088</v>
      </c>
      <c r="L1532" t="str">
        <f>VLOOKUP(C:C,Products!A:B,2,)</f>
        <v>Product 100</v>
      </c>
      <c r="M1532" t="str">
        <f>VLOOKUP(C:C,Products!A:C,3,)</f>
        <v>Beverages</v>
      </c>
      <c r="N1532" t="str">
        <f>VLOOKUP(B:B,Orders!A:C,3,)</f>
        <v>WH-KSM-003</v>
      </c>
      <c r="O1532" s="10" t="str">
        <f>VLOOKUP(B:B,Orders!A:B,2,)</f>
        <v>CUST-000016</v>
      </c>
      <c r="P1532" s="10" t="str">
        <f>VLOOKUP(OrderDetails!O:O,Customers!A:B,2,)</f>
        <v>Customer 16</v>
      </c>
      <c r="Q1532" s="10" t="str">
        <f>VLOOKUP(O:O,Customers!A:C,3,)</f>
        <v>Nakuru</v>
      </c>
      <c r="R1532" s="10">
        <f>VLOOKUP(OrderDetails!C:C,Inventory!B:F,5,)</f>
        <v>45135.9</v>
      </c>
      <c r="S1532" s="10">
        <f>VLOOKUP(OrderDetails!B:B,Table8[[OrderID]:[DeliveryDays]],5,)</f>
        <v>5</v>
      </c>
    </row>
    <row r="1533" spans="1:19" x14ac:dyDescent="0.25">
      <c r="A1533" t="s">
        <v>3465</v>
      </c>
      <c r="B1533" t="s">
        <v>1254</v>
      </c>
      <c r="C1533" t="s">
        <v>184</v>
      </c>
      <c r="D1533">
        <v>8</v>
      </c>
      <c r="E1533">
        <v>120.21</v>
      </c>
      <c r="F1533">
        <v>159.85</v>
      </c>
      <c r="G1533">
        <v>159.84</v>
      </c>
      <c r="H1533">
        <v>1278.72</v>
      </c>
      <c r="I1533">
        <v>961.68</v>
      </c>
      <c r="J1533">
        <v>317.04000000000002</v>
      </c>
      <c r="K1533">
        <v>0.24790000000000001</v>
      </c>
      <c r="L1533" t="str">
        <f>VLOOKUP(C:C,Products!A:B,2,)</f>
        <v>Product 5</v>
      </c>
      <c r="M1533" t="str">
        <f>VLOOKUP(C:C,Products!A:C,3,)</f>
        <v>Frozen</v>
      </c>
      <c r="N1533" t="str">
        <f>VLOOKUP(B:B,Orders!A:C,3,)</f>
        <v>WH-NRB-001</v>
      </c>
      <c r="O1533" s="10" t="str">
        <f>VLOOKUP(B:B,Orders!A:B,2,)</f>
        <v>CUST-000066</v>
      </c>
      <c r="P1533" s="10" t="str">
        <f>VLOOKUP(OrderDetails!O:O,Customers!A:B,2,)</f>
        <v>Customer 66</v>
      </c>
      <c r="Q1533" s="10" t="str">
        <f>VLOOKUP(O:O,Customers!A:C,3,)</f>
        <v>Kisumu</v>
      </c>
      <c r="R1533" s="10">
        <f>VLOOKUP(OrderDetails!C:C,Inventory!B:F,5,)</f>
        <v>45439.38</v>
      </c>
      <c r="S1533" s="10">
        <f>VLOOKUP(OrderDetails!B:B,Table8[[OrderID]:[DeliveryDays]],5,)</f>
        <v>3</v>
      </c>
    </row>
    <row r="1534" spans="1:19" x14ac:dyDescent="0.25">
      <c r="A1534" t="s">
        <v>3466</v>
      </c>
      <c r="B1534" t="s">
        <v>1570</v>
      </c>
      <c r="C1534" t="s">
        <v>371</v>
      </c>
      <c r="D1534">
        <v>8</v>
      </c>
      <c r="E1534">
        <v>285.23</v>
      </c>
      <c r="F1534">
        <v>389.02</v>
      </c>
      <c r="G1534">
        <v>402.55</v>
      </c>
      <c r="H1534">
        <v>3220.4</v>
      </c>
      <c r="I1534">
        <v>2281.84</v>
      </c>
      <c r="J1534">
        <v>938.56</v>
      </c>
      <c r="K1534">
        <v>0.29139999999999999</v>
      </c>
      <c r="L1534" t="str">
        <f>VLOOKUP(C:C,Products!A:B,2,)</f>
        <v>Product 97</v>
      </c>
      <c r="M1534" t="str">
        <f>VLOOKUP(C:C,Products!A:C,3,)</f>
        <v>Dairy</v>
      </c>
      <c r="N1534" t="str">
        <f>VLOOKUP(B:B,Orders!A:C,3,)</f>
        <v>WH-NRB-001</v>
      </c>
      <c r="O1534" s="10" t="str">
        <f>VLOOKUP(B:B,Orders!A:B,2,)</f>
        <v>CUST-000077</v>
      </c>
      <c r="P1534" s="10" t="str">
        <f>VLOOKUP(OrderDetails!O:O,Customers!A:B,2,)</f>
        <v>Customer 77</v>
      </c>
      <c r="Q1534" s="10" t="str">
        <f>VLOOKUP(O:O,Customers!A:C,3,)</f>
        <v>Nairobi</v>
      </c>
      <c r="R1534" s="10">
        <f>VLOOKUP(OrderDetails!C:C,Inventory!B:F,5,)</f>
        <v>47062.95</v>
      </c>
      <c r="S1534" s="10">
        <f>VLOOKUP(OrderDetails!B:B,Table8[[OrderID]:[DeliveryDays]],5,)</f>
        <v>1</v>
      </c>
    </row>
    <row r="1535" spans="1:19" x14ac:dyDescent="0.25">
      <c r="A1535" t="s">
        <v>3467</v>
      </c>
      <c r="B1535" t="s">
        <v>1116</v>
      </c>
      <c r="C1535" t="s">
        <v>275</v>
      </c>
      <c r="D1535">
        <v>34</v>
      </c>
      <c r="E1535">
        <v>296.02</v>
      </c>
      <c r="F1535">
        <v>374.25</v>
      </c>
      <c r="G1535">
        <v>378.2</v>
      </c>
      <c r="H1535">
        <v>12858.8</v>
      </c>
      <c r="I1535">
        <v>10064.68</v>
      </c>
      <c r="J1535">
        <v>2794.12</v>
      </c>
      <c r="K1535">
        <v>0.21729999999999999</v>
      </c>
      <c r="L1535" t="str">
        <f>VLOOKUP(C:C,Products!A:B,2,)</f>
        <v>Product 49</v>
      </c>
      <c r="M1535" t="str">
        <f>VLOOKUP(C:C,Products!A:C,3,)</f>
        <v>Snacks</v>
      </c>
      <c r="N1535" t="str">
        <f>VLOOKUP(B:B,Orders!A:C,3,)</f>
        <v>WH-NKR-004</v>
      </c>
      <c r="O1535" s="10" t="str">
        <f>VLOOKUP(B:B,Orders!A:B,2,)</f>
        <v>CUST-000073</v>
      </c>
      <c r="P1535" s="10" t="str">
        <f>VLOOKUP(OrderDetails!O:O,Customers!A:B,2,)</f>
        <v>Customer 73</v>
      </c>
      <c r="Q1535" s="10" t="str">
        <f>VLOOKUP(O:O,Customers!A:C,3,)</f>
        <v>Mombasa</v>
      </c>
      <c r="R1535" s="10">
        <f>VLOOKUP(OrderDetails!C:C,Inventory!B:F,5,)</f>
        <v>134393.07999999999</v>
      </c>
      <c r="S1535" s="10">
        <f>VLOOKUP(OrderDetails!B:B,Table8[[OrderID]:[DeliveryDays]],5,)</f>
        <v>2</v>
      </c>
    </row>
    <row r="1536" spans="1:19" x14ac:dyDescent="0.25">
      <c r="A1536" t="s">
        <v>3468</v>
      </c>
      <c r="B1536" t="s">
        <v>1328</v>
      </c>
      <c r="C1536" t="s">
        <v>373</v>
      </c>
      <c r="D1536">
        <v>38</v>
      </c>
      <c r="E1536">
        <v>242.39</v>
      </c>
      <c r="F1536">
        <v>366.32</v>
      </c>
      <c r="G1536">
        <v>369.78</v>
      </c>
      <c r="H1536">
        <v>14051.64</v>
      </c>
      <c r="I1536">
        <v>9210.82</v>
      </c>
      <c r="J1536">
        <v>4840.82</v>
      </c>
      <c r="K1536">
        <v>0.34449999999999997</v>
      </c>
      <c r="L1536" t="str">
        <f>VLOOKUP(C:C,Products!A:B,2,)</f>
        <v>Product 98</v>
      </c>
      <c r="M1536" t="str">
        <f>VLOOKUP(C:C,Products!A:C,3,)</f>
        <v>Household</v>
      </c>
      <c r="N1536" t="str">
        <f>VLOOKUP(B:B,Orders!A:C,3,)</f>
        <v>WH-KSM-003</v>
      </c>
      <c r="O1536" s="10" t="str">
        <f>VLOOKUP(B:B,Orders!A:B,2,)</f>
        <v>CUST-000061</v>
      </c>
      <c r="P1536" s="10" t="str">
        <f>VLOOKUP(OrderDetails!O:O,Customers!A:B,2,)</f>
        <v>Customer 61</v>
      </c>
      <c r="Q1536" s="10" t="str">
        <f>VLOOKUP(O:O,Customers!A:C,3,)</f>
        <v>Eldoret</v>
      </c>
      <c r="R1536" s="10">
        <f>VLOOKUP(OrderDetails!C:C,Inventory!B:F,5,)</f>
        <v>16724.91</v>
      </c>
      <c r="S1536" s="10">
        <f>VLOOKUP(OrderDetails!B:B,Table8[[OrderID]:[DeliveryDays]],5,)</f>
        <v>4</v>
      </c>
    </row>
    <row r="1537" spans="1:19" x14ac:dyDescent="0.25">
      <c r="A1537" t="s">
        <v>3469</v>
      </c>
      <c r="B1537" t="s">
        <v>1667</v>
      </c>
      <c r="C1537" t="s">
        <v>237</v>
      </c>
      <c r="D1537">
        <v>31</v>
      </c>
      <c r="E1537">
        <v>70.900000000000006</v>
      </c>
      <c r="F1537">
        <v>95.54</v>
      </c>
      <c r="G1537">
        <v>93.53</v>
      </c>
      <c r="H1537">
        <v>2899.43</v>
      </c>
      <c r="I1537">
        <v>2197.9</v>
      </c>
      <c r="J1537">
        <v>701.53</v>
      </c>
      <c r="K1537">
        <v>0.24199999999999999</v>
      </c>
      <c r="L1537" t="str">
        <f>VLOOKUP(C:C,Products!A:B,2,)</f>
        <v>Product 30</v>
      </c>
      <c r="M1537" t="str">
        <f>VLOOKUP(C:C,Products!A:C,3,)</f>
        <v>Dairy</v>
      </c>
      <c r="N1537" t="str">
        <f>VLOOKUP(B:B,Orders!A:C,3,)</f>
        <v>WH-NRB-001</v>
      </c>
      <c r="O1537" s="10" t="str">
        <f>VLOOKUP(B:B,Orders!A:B,2,)</f>
        <v>CUST-000008</v>
      </c>
      <c r="P1537" s="10" t="str">
        <f>VLOOKUP(OrderDetails!O:O,Customers!A:B,2,)</f>
        <v>Customer 8</v>
      </c>
      <c r="Q1537" s="10" t="str">
        <f>VLOOKUP(O:O,Customers!A:C,3,)</f>
        <v>Mombasa</v>
      </c>
      <c r="R1537" s="10">
        <f>VLOOKUP(OrderDetails!C:C,Inventory!B:F,5,)</f>
        <v>19072.099999999999</v>
      </c>
      <c r="S1537" s="10">
        <f>VLOOKUP(OrderDetails!B:B,Table8[[OrderID]:[DeliveryDays]],5,)</f>
        <v>2</v>
      </c>
    </row>
    <row r="1538" spans="1:19" x14ac:dyDescent="0.25">
      <c r="A1538" t="s">
        <v>3470</v>
      </c>
      <c r="B1538" t="s">
        <v>482</v>
      </c>
      <c r="C1538" t="s">
        <v>321</v>
      </c>
      <c r="D1538">
        <v>35</v>
      </c>
      <c r="E1538">
        <v>139.41999999999999</v>
      </c>
      <c r="F1538">
        <v>218.06</v>
      </c>
      <c r="G1538">
        <v>224.72</v>
      </c>
      <c r="H1538">
        <v>7865.2</v>
      </c>
      <c r="I1538">
        <v>4879.7</v>
      </c>
      <c r="J1538">
        <v>2985.5</v>
      </c>
      <c r="K1538">
        <v>0.37959999999999999</v>
      </c>
      <c r="L1538" t="str">
        <f>VLOOKUP(C:C,Products!A:B,2,)</f>
        <v>Product 72</v>
      </c>
      <c r="M1538" t="str">
        <f>VLOOKUP(C:C,Products!A:C,3,)</f>
        <v>Household</v>
      </c>
      <c r="N1538" t="str">
        <f>VLOOKUP(B:B,Orders!A:C,3,)</f>
        <v>WH-MSA-002</v>
      </c>
      <c r="O1538" s="10" t="str">
        <f>VLOOKUP(B:B,Orders!A:B,2,)</f>
        <v>CUST-000009</v>
      </c>
      <c r="P1538" s="10" t="str">
        <f>VLOOKUP(OrderDetails!O:O,Customers!A:B,2,)</f>
        <v>Customer 9</v>
      </c>
      <c r="Q1538" s="10" t="str">
        <f>VLOOKUP(O:O,Customers!A:C,3,)</f>
        <v>Kisumu</v>
      </c>
      <c r="R1538" s="10">
        <f>VLOOKUP(OrderDetails!C:C,Inventory!B:F,5,)</f>
        <v>45032.66</v>
      </c>
      <c r="S1538" s="10">
        <f>VLOOKUP(OrderDetails!B:B,Table8[[OrderID]:[DeliveryDays]],5,)</f>
        <v>6</v>
      </c>
    </row>
    <row r="1539" spans="1:19" x14ac:dyDescent="0.25">
      <c r="A1539" t="s">
        <v>3471</v>
      </c>
      <c r="B1539" t="s">
        <v>792</v>
      </c>
      <c r="C1539" t="s">
        <v>383</v>
      </c>
      <c r="D1539">
        <v>36</v>
      </c>
      <c r="E1539">
        <v>191.46</v>
      </c>
      <c r="F1539">
        <v>245.6</v>
      </c>
      <c r="G1539">
        <v>264.61</v>
      </c>
      <c r="H1539">
        <v>9525.9599999999991</v>
      </c>
      <c r="I1539">
        <v>6892.56</v>
      </c>
      <c r="J1539">
        <v>2633.4</v>
      </c>
      <c r="K1539">
        <v>0.27639999999999998</v>
      </c>
      <c r="L1539" t="str">
        <f>VLOOKUP(C:C,Products!A:B,2,)</f>
        <v>Product 103</v>
      </c>
      <c r="M1539" t="str">
        <f>VLOOKUP(C:C,Products!A:C,3,)</f>
        <v>Dairy</v>
      </c>
      <c r="N1539" t="str">
        <f>VLOOKUP(B:B,Orders!A:C,3,)</f>
        <v>WH-MSA-002</v>
      </c>
      <c r="O1539" s="10" t="str">
        <f>VLOOKUP(B:B,Orders!A:B,2,)</f>
        <v>CUST-000004</v>
      </c>
      <c r="P1539" s="10" t="str">
        <f>VLOOKUP(OrderDetails!O:O,Customers!A:B,2,)</f>
        <v>Customer 4</v>
      </c>
      <c r="Q1539" s="10" t="str">
        <f>VLOOKUP(O:O,Customers!A:C,3,)</f>
        <v>Eldoret</v>
      </c>
      <c r="R1539" s="10">
        <f>VLOOKUP(OrderDetails!C:C,Inventory!B:F,5,)</f>
        <v>55140.480000000003</v>
      </c>
      <c r="S1539" s="10">
        <f>VLOOKUP(OrderDetails!B:B,Table8[[OrderID]:[DeliveryDays]],5,)</f>
        <v>3</v>
      </c>
    </row>
    <row r="1540" spans="1:19" x14ac:dyDescent="0.25">
      <c r="A1540" t="s">
        <v>3472</v>
      </c>
      <c r="B1540" t="s">
        <v>881</v>
      </c>
      <c r="C1540" t="s">
        <v>303</v>
      </c>
      <c r="D1540">
        <v>48</v>
      </c>
      <c r="E1540">
        <v>422.93</v>
      </c>
      <c r="F1540">
        <v>665.54</v>
      </c>
      <c r="G1540">
        <v>637.20000000000005</v>
      </c>
      <c r="H1540">
        <v>30585.599999999999</v>
      </c>
      <c r="I1540">
        <v>20300.64</v>
      </c>
      <c r="J1540">
        <v>10284.959999999999</v>
      </c>
      <c r="K1540">
        <v>0.33629999999999999</v>
      </c>
      <c r="L1540" t="str">
        <f>VLOOKUP(C:C,Products!A:B,2,)</f>
        <v>Product 63</v>
      </c>
      <c r="M1540" t="str">
        <f>VLOOKUP(C:C,Products!A:C,3,)</f>
        <v>Household</v>
      </c>
      <c r="N1540" t="str">
        <f>VLOOKUP(B:B,Orders!A:C,3,)</f>
        <v>WH-NKR-004</v>
      </c>
      <c r="O1540" s="10" t="str">
        <f>VLOOKUP(B:B,Orders!A:B,2,)</f>
        <v>CUST-000038</v>
      </c>
      <c r="P1540" s="10" t="str">
        <f>VLOOKUP(OrderDetails!O:O,Customers!A:B,2,)</f>
        <v>Customer 38</v>
      </c>
      <c r="Q1540" s="10" t="str">
        <f>VLOOKUP(O:O,Customers!A:C,3,)</f>
        <v>Nakuru</v>
      </c>
      <c r="R1540" s="10">
        <f>VLOOKUP(OrderDetails!C:C,Inventory!B:F,5,)</f>
        <v>209773.28</v>
      </c>
      <c r="S1540" s="10">
        <f>VLOOKUP(OrderDetails!B:B,Table8[[OrderID]:[DeliveryDays]],5,)</f>
        <v>5</v>
      </c>
    </row>
    <row r="1541" spans="1:19" x14ac:dyDescent="0.25">
      <c r="A1541" t="s">
        <v>3473</v>
      </c>
      <c r="B1541" t="s">
        <v>530</v>
      </c>
      <c r="C1541" t="s">
        <v>271</v>
      </c>
      <c r="D1541">
        <v>43</v>
      </c>
      <c r="E1541">
        <v>190.27</v>
      </c>
      <c r="F1541">
        <v>259.2</v>
      </c>
      <c r="G1541">
        <v>280.81</v>
      </c>
      <c r="H1541">
        <v>12074.83</v>
      </c>
      <c r="I1541">
        <v>8181.61</v>
      </c>
      <c r="J1541">
        <v>3893.22</v>
      </c>
      <c r="K1541">
        <v>0.32240000000000002</v>
      </c>
      <c r="L1541" t="str">
        <f>VLOOKUP(C:C,Products!A:B,2,)</f>
        <v>Product 47</v>
      </c>
      <c r="M1541" t="str">
        <f>VLOOKUP(C:C,Products!A:C,3,)</f>
        <v>Beverages</v>
      </c>
      <c r="N1541" t="str">
        <f>VLOOKUP(B:B,Orders!A:C,3,)</f>
        <v>WH-NRB-001</v>
      </c>
      <c r="O1541" s="10" t="str">
        <f>VLOOKUP(B:B,Orders!A:B,2,)</f>
        <v>CUST-000033</v>
      </c>
      <c r="P1541" s="10" t="str">
        <f>VLOOKUP(OrderDetails!O:O,Customers!A:B,2,)</f>
        <v>Customer 33</v>
      </c>
      <c r="Q1541" s="10" t="str">
        <f>VLOOKUP(O:O,Customers!A:C,3,)</f>
        <v>Kisumu</v>
      </c>
      <c r="R1541" s="10">
        <f>VLOOKUP(OrderDetails!C:C,Inventory!B:F,5,)</f>
        <v>79723.13</v>
      </c>
      <c r="S1541" s="10">
        <f>VLOOKUP(OrderDetails!B:B,Table8[[OrderID]:[DeliveryDays]],5,)</f>
        <v>4</v>
      </c>
    </row>
    <row r="1542" spans="1:19" x14ac:dyDescent="0.25">
      <c r="A1542" t="s">
        <v>3474</v>
      </c>
      <c r="B1542" t="s">
        <v>503</v>
      </c>
      <c r="C1542" t="s">
        <v>229</v>
      </c>
      <c r="D1542">
        <v>13</v>
      </c>
      <c r="E1542">
        <v>403.33</v>
      </c>
      <c r="F1542">
        <v>509.37</v>
      </c>
      <c r="G1542">
        <v>534.75</v>
      </c>
      <c r="H1542">
        <v>6951.75</v>
      </c>
      <c r="I1542">
        <v>5243.29</v>
      </c>
      <c r="J1542">
        <v>1708.46</v>
      </c>
      <c r="K1542">
        <v>0.24579999999999999</v>
      </c>
      <c r="L1542" t="str">
        <f>VLOOKUP(C:C,Products!A:B,2,)</f>
        <v>Product 26</v>
      </c>
      <c r="M1542" t="str">
        <f>VLOOKUP(C:C,Products!A:C,3,)</f>
        <v>Household</v>
      </c>
      <c r="N1542" t="str">
        <f>VLOOKUP(B:B,Orders!A:C,3,)</f>
        <v>WH-NRB-001</v>
      </c>
      <c r="O1542" s="10" t="str">
        <f>VLOOKUP(B:B,Orders!A:B,2,)</f>
        <v>CUST-000045</v>
      </c>
      <c r="P1542" s="10" t="str">
        <f>VLOOKUP(OrderDetails!O:O,Customers!A:B,2,)</f>
        <v>Customer 45</v>
      </c>
      <c r="Q1542" s="10" t="str">
        <f>VLOOKUP(O:O,Customers!A:C,3,)</f>
        <v>Mombasa</v>
      </c>
      <c r="R1542" s="10">
        <f>VLOOKUP(OrderDetails!C:C,Inventory!B:F,5,)</f>
        <v>179481.85</v>
      </c>
      <c r="S1542" s="10">
        <f>VLOOKUP(OrderDetails!B:B,Table8[[OrderID]:[DeliveryDays]],5,)</f>
        <v>5</v>
      </c>
    </row>
    <row r="1543" spans="1:19" x14ac:dyDescent="0.25">
      <c r="A1543" t="s">
        <v>3475</v>
      </c>
      <c r="B1543" t="s">
        <v>656</v>
      </c>
      <c r="C1543" t="s">
        <v>291</v>
      </c>
      <c r="D1543">
        <v>45</v>
      </c>
      <c r="E1543">
        <v>89.82</v>
      </c>
      <c r="F1543">
        <v>134</v>
      </c>
      <c r="G1543">
        <v>139.69999999999999</v>
      </c>
      <c r="H1543">
        <v>6286.5</v>
      </c>
      <c r="I1543">
        <v>4041.9</v>
      </c>
      <c r="J1543">
        <v>2244.6</v>
      </c>
      <c r="K1543">
        <v>0.35709999999999997</v>
      </c>
      <c r="L1543" t="str">
        <f>VLOOKUP(C:C,Products!A:B,2,)</f>
        <v>Product 57</v>
      </c>
      <c r="M1543" t="str">
        <f>VLOOKUP(C:C,Products!A:C,3,)</f>
        <v>Household</v>
      </c>
      <c r="N1543" t="str">
        <f>VLOOKUP(B:B,Orders!A:C,3,)</f>
        <v>WH-NKR-004</v>
      </c>
      <c r="O1543" s="10" t="str">
        <f>VLOOKUP(B:B,Orders!A:B,2,)</f>
        <v>CUST-000079</v>
      </c>
      <c r="P1543" s="10" t="str">
        <f>VLOOKUP(OrderDetails!O:O,Customers!A:B,2,)</f>
        <v>Customer 79</v>
      </c>
      <c r="Q1543" s="10" t="str">
        <f>VLOOKUP(O:O,Customers!A:C,3,)</f>
        <v>Mombasa</v>
      </c>
      <c r="R1543" s="10">
        <f>VLOOKUP(OrderDetails!C:C,Inventory!B:F,5,)</f>
        <v>9431.1</v>
      </c>
      <c r="S1543" s="10">
        <f>VLOOKUP(OrderDetails!B:B,Table8[[OrderID]:[DeliveryDays]],5,)</f>
        <v>2</v>
      </c>
    </row>
    <row r="1544" spans="1:19" x14ac:dyDescent="0.25">
      <c r="A1544" t="s">
        <v>3476</v>
      </c>
      <c r="B1544" t="s">
        <v>1708</v>
      </c>
      <c r="C1544" t="s">
        <v>251</v>
      </c>
      <c r="D1544">
        <v>12</v>
      </c>
      <c r="E1544">
        <v>187.08</v>
      </c>
      <c r="F1544">
        <v>277.86</v>
      </c>
      <c r="G1544">
        <v>290.05</v>
      </c>
      <c r="H1544">
        <v>3480.6</v>
      </c>
      <c r="I1544">
        <v>2244.96</v>
      </c>
      <c r="J1544">
        <v>1235.6400000000001</v>
      </c>
      <c r="K1544">
        <v>0.35499999999999998</v>
      </c>
      <c r="L1544" t="str">
        <f>VLOOKUP(C:C,Products!A:B,2,)</f>
        <v>Product 37</v>
      </c>
      <c r="M1544" t="str">
        <f>VLOOKUP(C:C,Products!A:C,3,)</f>
        <v>Beverages</v>
      </c>
      <c r="N1544" t="str">
        <f>VLOOKUP(B:B,Orders!A:C,3,)</f>
        <v>WH-NKR-004</v>
      </c>
      <c r="O1544" s="10" t="str">
        <f>VLOOKUP(B:B,Orders!A:B,2,)</f>
        <v>CUST-000043</v>
      </c>
      <c r="P1544" s="10" t="str">
        <f>VLOOKUP(OrderDetails!O:O,Customers!A:B,2,)</f>
        <v>Customer 43</v>
      </c>
      <c r="Q1544" s="10" t="str">
        <f>VLOOKUP(O:O,Customers!A:C,3,)</f>
        <v>Nakuru</v>
      </c>
      <c r="R1544" s="10">
        <f>VLOOKUP(OrderDetails!C:C,Inventory!B:F,5,)</f>
        <v>64729.68</v>
      </c>
      <c r="S1544" s="10">
        <f>VLOOKUP(OrderDetails!B:B,Table8[[OrderID]:[DeliveryDays]],5,)</f>
        <v>3</v>
      </c>
    </row>
    <row r="1545" spans="1:19" x14ac:dyDescent="0.25">
      <c r="A1545" t="s">
        <v>3477</v>
      </c>
      <c r="B1545" t="s">
        <v>1714</v>
      </c>
      <c r="C1545" t="s">
        <v>373</v>
      </c>
      <c r="D1545">
        <v>18</v>
      </c>
      <c r="E1545">
        <v>242.39</v>
      </c>
      <c r="F1545">
        <v>366.32</v>
      </c>
      <c r="G1545">
        <v>364.28</v>
      </c>
      <c r="H1545">
        <v>6557.04</v>
      </c>
      <c r="I1545">
        <v>4363.0200000000004</v>
      </c>
      <c r="J1545">
        <v>2194.02</v>
      </c>
      <c r="K1545">
        <v>0.33460000000000001</v>
      </c>
      <c r="L1545" t="str">
        <f>VLOOKUP(C:C,Products!A:B,2,)</f>
        <v>Product 98</v>
      </c>
      <c r="M1545" t="str">
        <f>VLOOKUP(C:C,Products!A:C,3,)</f>
        <v>Household</v>
      </c>
      <c r="N1545" t="str">
        <f>VLOOKUP(B:B,Orders!A:C,3,)</f>
        <v>WH-MSA-002</v>
      </c>
      <c r="O1545" s="10" t="str">
        <f>VLOOKUP(B:B,Orders!A:B,2,)</f>
        <v>CUST-000037</v>
      </c>
      <c r="P1545" s="10" t="str">
        <f>VLOOKUP(OrderDetails!O:O,Customers!A:B,2,)</f>
        <v>Customer 37</v>
      </c>
      <c r="Q1545" s="10" t="str">
        <f>VLOOKUP(O:O,Customers!A:C,3,)</f>
        <v>Eldoret</v>
      </c>
      <c r="R1545" s="10">
        <f>VLOOKUP(OrderDetails!C:C,Inventory!B:F,5,)</f>
        <v>16724.91</v>
      </c>
      <c r="S1545" s="10">
        <f>VLOOKUP(OrderDetails!B:B,Table8[[OrderID]:[DeliveryDays]],5,)</f>
        <v>2</v>
      </c>
    </row>
    <row r="1546" spans="1:19" x14ac:dyDescent="0.25">
      <c r="A1546" t="s">
        <v>3478</v>
      </c>
      <c r="B1546" t="s">
        <v>757</v>
      </c>
      <c r="C1546" t="s">
        <v>188</v>
      </c>
      <c r="D1546">
        <v>37</v>
      </c>
      <c r="E1546">
        <v>76.14</v>
      </c>
      <c r="F1546">
        <v>116.97</v>
      </c>
      <c r="G1546">
        <v>118.41</v>
      </c>
      <c r="H1546">
        <v>4381.17</v>
      </c>
      <c r="I1546">
        <v>2817.18</v>
      </c>
      <c r="J1546">
        <v>1563.99</v>
      </c>
      <c r="K1546">
        <v>0.35699999999999998</v>
      </c>
      <c r="L1546" t="str">
        <f>VLOOKUP(C:C,Products!A:B,2,)</f>
        <v>Product 7</v>
      </c>
      <c r="M1546" t="str">
        <f>VLOOKUP(C:C,Products!A:C,3,)</f>
        <v>Produce</v>
      </c>
      <c r="N1546" t="str">
        <f>VLOOKUP(B:B,Orders!A:C,3,)</f>
        <v>WH-NKR-004</v>
      </c>
      <c r="O1546" s="10" t="str">
        <f>VLOOKUP(B:B,Orders!A:B,2,)</f>
        <v>CUST-000018</v>
      </c>
      <c r="P1546" s="10" t="str">
        <f>VLOOKUP(OrderDetails!O:O,Customers!A:B,2,)</f>
        <v>Customer 18</v>
      </c>
      <c r="Q1546" s="10" t="str">
        <f>VLOOKUP(O:O,Customers!A:C,3,)</f>
        <v>Nakuru</v>
      </c>
      <c r="R1546" s="10">
        <f>VLOOKUP(OrderDetails!C:C,Inventory!B:F,5,)</f>
        <v>23907.96</v>
      </c>
      <c r="S1546" s="10">
        <f>VLOOKUP(OrderDetails!B:B,Table8[[OrderID]:[DeliveryDays]],5,)</f>
        <v>2</v>
      </c>
    </row>
    <row r="1547" spans="1:19" x14ac:dyDescent="0.25">
      <c r="A1547" t="s">
        <v>3479</v>
      </c>
      <c r="B1547" t="s">
        <v>1632</v>
      </c>
      <c r="C1547" t="s">
        <v>257</v>
      </c>
      <c r="D1547">
        <v>27</v>
      </c>
      <c r="E1547">
        <v>248.07</v>
      </c>
      <c r="F1547">
        <v>373.31</v>
      </c>
      <c r="G1547">
        <v>399.4</v>
      </c>
      <c r="H1547">
        <v>10783.8</v>
      </c>
      <c r="I1547">
        <v>6697.89</v>
      </c>
      <c r="J1547">
        <v>4085.91</v>
      </c>
      <c r="K1547">
        <v>0.37890000000000001</v>
      </c>
      <c r="L1547" t="str">
        <f>VLOOKUP(C:C,Products!A:B,2,)</f>
        <v>Product 40</v>
      </c>
      <c r="M1547" t="str">
        <f>VLOOKUP(C:C,Products!A:C,3,)</f>
        <v>Produce</v>
      </c>
      <c r="N1547" t="str">
        <f>VLOOKUP(B:B,Orders!A:C,3,)</f>
        <v>WH-MSA-002</v>
      </c>
      <c r="O1547" s="10" t="str">
        <f>VLOOKUP(B:B,Orders!A:B,2,)</f>
        <v>CUST-000054</v>
      </c>
      <c r="P1547" s="10" t="str">
        <f>VLOOKUP(OrderDetails!O:O,Customers!A:B,2,)</f>
        <v>Customer 54</v>
      </c>
      <c r="Q1547" s="10" t="str">
        <f>VLOOKUP(O:O,Customers!A:C,3,)</f>
        <v>Nakuru</v>
      </c>
      <c r="R1547" s="10">
        <f>VLOOKUP(OrderDetails!C:C,Inventory!B:F,5,)</f>
        <v>89553.27</v>
      </c>
      <c r="S1547" s="10">
        <f>VLOOKUP(OrderDetails!B:B,Table8[[OrderID]:[DeliveryDays]],5,)</f>
        <v>2</v>
      </c>
    </row>
    <row r="1548" spans="1:19" x14ac:dyDescent="0.25">
      <c r="A1548" t="s">
        <v>3480</v>
      </c>
      <c r="B1548" t="s">
        <v>1319</v>
      </c>
      <c r="C1548" t="s">
        <v>361</v>
      </c>
      <c r="D1548">
        <v>25</v>
      </c>
      <c r="E1548">
        <v>370.96</v>
      </c>
      <c r="F1548">
        <v>553.53</v>
      </c>
      <c r="G1548">
        <v>551.29</v>
      </c>
      <c r="H1548">
        <v>13782.25</v>
      </c>
      <c r="I1548">
        <v>9274</v>
      </c>
      <c r="J1548">
        <v>4508.25</v>
      </c>
      <c r="K1548">
        <v>0.3271</v>
      </c>
      <c r="L1548" t="str">
        <f>VLOOKUP(C:C,Products!A:B,2,)</f>
        <v>Product 92</v>
      </c>
      <c r="M1548" t="str">
        <f>VLOOKUP(C:C,Products!A:C,3,)</f>
        <v>Produce</v>
      </c>
      <c r="N1548" t="str">
        <f>VLOOKUP(B:B,Orders!A:C,3,)</f>
        <v>WH-KSM-003</v>
      </c>
      <c r="O1548" s="10" t="str">
        <f>VLOOKUP(B:B,Orders!A:B,2,)</f>
        <v>CUST-000003</v>
      </c>
      <c r="P1548" s="10" t="str">
        <f>VLOOKUP(OrderDetails!O:O,Customers!A:B,2,)</f>
        <v>Customer 3</v>
      </c>
      <c r="Q1548" s="10" t="str">
        <f>VLOOKUP(O:O,Customers!A:C,3,)</f>
        <v>Eldoret</v>
      </c>
      <c r="R1548" s="10">
        <f>VLOOKUP(OrderDetails!C:C,Inventory!B:F,5,)</f>
        <v>74562.960000000006</v>
      </c>
      <c r="S1548" s="10">
        <f>VLOOKUP(OrderDetails!B:B,Table8[[OrderID]:[DeliveryDays]],5,)</f>
        <v>5</v>
      </c>
    </row>
    <row r="1549" spans="1:19" x14ac:dyDescent="0.25">
      <c r="A1549" t="s">
        <v>3481</v>
      </c>
      <c r="B1549" t="s">
        <v>1114</v>
      </c>
      <c r="C1549" t="s">
        <v>255</v>
      </c>
      <c r="D1549">
        <v>16</v>
      </c>
      <c r="E1549">
        <v>357.9</v>
      </c>
      <c r="F1549">
        <v>477.14</v>
      </c>
      <c r="G1549">
        <v>486.92</v>
      </c>
      <c r="H1549">
        <v>7790.72</v>
      </c>
      <c r="I1549">
        <v>5726.4</v>
      </c>
      <c r="J1549">
        <v>2064.3200000000002</v>
      </c>
      <c r="K1549">
        <v>0.26500000000000001</v>
      </c>
      <c r="L1549" t="str">
        <f>VLOOKUP(C:C,Products!A:B,2,)</f>
        <v>Product 39</v>
      </c>
      <c r="M1549" t="str">
        <f>VLOOKUP(C:C,Products!A:C,3,)</f>
        <v>Beverages</v>
      </c>
      <c r="N1549" t="str">
        <f>VLOOKUP(B:B,Orders!A:C,3,)</f>
        <v>WH-KSM-003</v>
      </c>
      <c r="O1549" s="10" t="str">
        <f>VLOOKUP(B:B,Orders!A:B,2,)</f>
        <v>CUST-000066</v>
      </c>
      <c r="P1549" s="10" t="str">
        <f>VLOOKUP(OrderDetails!O:O,Customers!A:B,2,)</f>
        <v>Customer 66</v>
      </c>
      <c r="Q1549" s="10" t="str">
        <f>VLOOKUP(O:O,Customers!A:C,3,)</f>
        <v>Kisumu</v>
      </c>
      <c r="R1549" s="10">
        <f>VLOOKUP(OrderDetails!C:C,Inventory!B:F,5,)</f>
        <v>167855.1</v>
      </c>
      <c r="S1549" s="10">
        <f>VLOOKUP(OrderDetails!B:B,Table8[[OrderID]:[DeliveryDays]],5,)</f>
        <v>6</v>
      </c>
    </row>
    <row r="1550" spans="1:19" x14ac:dyDescent="0.25">
      <c r="A1550" t="s">
        <v>3482</v>
      </c>
      <c r="B1550" t="s">
        <v>453</v>
      </c>
      <c r="C1550" t="s">
        <v>301</v>
      </c>
      <c r="D1550">
        <v>6</v>
      </c>
      <c r="E1550">
        <v>172.11</v>
      </c>
      <c r="F1550">
        <v>221.97</v>
      </c>
      <c r="G1550">
        <v>211.53</v>
      </c>
      <c r="H1550">
        <v>1269.18</v>
      </c>
      <c r="I1550">
        <v>1032.6600000000001</v>
      </c>
      <c r="J1550">
        <v>236.52</v>
      </c>
      <c r="K1550">
        <v>0.18640000000000001</v>
      </c>
      <c r="L1550" t="str">
        <f>VLOOKUP(C:C,Products!A:B,2,)</f>
        <v>Product 62</v>
      </c>
      <c r="M1550" t="str">
        <f>VLOOKUP(C:C,Products!A:C,3,)</f>
        <v>Dairy</v>
      </c>
      <c r="N1550" t="str">
        <f>VLOOKUP(B:B,Orders!A:C,3,)</f>
        <v>WH-KSM-003</v>
      </c>
      <c r="O1550" s="10" t="str">
        <f>VLOOKUP(B:B,Orders!A:B,2,)</f>
        <v>CUST-000012</v>
      </c>
      <c r="P1550" s="10" t="str">
        <f>VLOOKUP(OrderDetails!O:O,Customers!A:B,2,)</f>
        <v>Customer 12</v>
      </c>
      <c r="Q1550" s="10" t="str">
        <f>VLOOKUP(O:O,Customers!A:C,3,)</f>
        <v>Eldoret</v>
      </c>
      <c r="R1550" s="10">
        <f>VLOOKUP(OrderDetails!C:C,Inventory!B:F,5,)</f>
        <v>75212.070000000007</v>
      </c>
      <c r="S1550" s="10">
        <f>VLOOKUP(OrderDetails!B:B,Table8[[OrderID]:[DeliveryDays]],5,)</f>
        <v>1</v>
      </c>
    </row>
    <row r="1551" spans="1:19" x14ac:dyDescent="0.25">
      <c r="A1551" t="s">
        <v>3483</v>
      </c>
      <c r="B1551" t="s">
        <v>1726</v>
      </c>
      <c r="C1551" t="s">
        <v>383</v>
      </c>
      <c r="D1551">
        <v>17</v>
      </c>
      <c r="E1551">
        <v>191.46</v>
      </c>
      <c r="F1551">
        <v>245.6</v>
      </c>
      <c r="G1551">
        <v>260.33999999999997</v>
      </c>
      <c r="H1551">
        <v>4425.78</v>
      </c>
      <c r="I1551">
        <v>3254.82</v>
      </c>
      <c r="J1551">
        <v>1170.96</v>
      </c>
      <c r="K1551">
        <v>0.2646</v>
      </c>
      <c r="L1551" t="str">
        <f>VLOOKUP(C:C,Products!A:B,2,)</f>
        <v>Product 103</v>
      </c>
      <c r="M1551" t="str">
        <f>VLOOKUP(C:C,Products!A:C,3,)</f>
        <v>Dairy</v>
      </c>
      <c r="N1551" t="str">
        <f>VLOOKUP(B:B,Orders!A:C,3,)</f>
        <v>WH-KSM-003</v>
      </c>
      <c r="O1551" s="10" t="str">
        <f>VLOOKUP(B:B,Orders!A:B,2,)</f>
        <v>CUST-000078</v>
      </c>
      <c r="P1551" s="10" t="str">
        <f>VLOOKUP(OrderDetails!O:O,Customers!A:B,2,)</f>
        <v>Customer 78</v>
      </c>
      <c r="Q1551" s="10" t="str">
        <f>VLOOKUP(O:O,Customers!A:C,3,)</f>
        <v>Nakuru</v>
      </c>
      <c r="R1551" s="10">
        <f>VLOOKUP(OrderDetails!C:C,Inventory!B:F,5,)</f>
        <v>55140.480000000003</v>
      </c>
      <c r="S1551" s="10">
        <f>VLOOKUP(OrderDetails!B:B,Table8[[OrderID]:[DeliveryDays]],5,)</f>
        <v>2</v>
      </c>
    </row>
    <row r="1552" spans="1:19" x14ac:dyDescent="0.25">
      <c r="A1552" t="s">
        <v>3484</v>
      </c>
      <c r="B1552" t="s">
        <v>725</v>
      </c>
      <c r="C1552" t="s">
        <v>361</v>
      </c>
      <c r="D1552">
        <v>8</v>
      </c>
      <c r="E1552">
        <v>370.96</v>
      </c>
      <c r="F1552">
        <v>553.53</v>
      </c>
      <c r="G1552">
        <v>560.54</v>
      </c>
      <c r="H1552">
        <v>4484.32</v>
      </c>
      <c r="I1552">
        <v>2967.68</v>
      </c>
      <c r="J1552">
        <v>1516.64</v>
      </c>
      <c r="K1552">
        <v>0.3382</v>
      </c>
      <c r="L1552" t="str">
        <f>VLOOKUP(C:C,Products!A:B,2,)</f>
        <v>Product 92</v>
      </c>
      <c r="M1552" t="str">
        <f>VLOOKUP(C:C,Products!A:C,3,)</f>
        <v>Produce</v>
      </c>
      <c r="N1552" t="str">
        <f>VLOOKUP(B:B,Orders!A:C,3,)</f>
        <v>WH-MSA-002</v>
      </c>
      <c r="O1552" s="10" t="str">
        <f>VLOOKUP(B:B,Orders!A:B,2,)</f>
        <v>CUST-000052</v>
      </c>
      <c r="P1552" s="10" t="str">
        <f>VLOOKUP(OrderDetails!O:O,Customers!A:B,2,)</f>
        <v>Customer 52</v>
      </c>
      <c r="Q1552" s="10" t="str">
        <f>VLOOKUP(O:O,Customers!A:C,3,)</f>
        <v>Kisumu</v>
      </c>
      <c r="R1552" s="10">
        <f>VLOOKUP(OrderDetails!C:C,Inventory!B:F,5,)</f>
        <v>74562.960000000006</v>
      </c>
      <c r="S1552" s="10">
        <f>VLOOKUP(OrderDetails!B:B,Table8[[OrderID]:[DeliveryDays]],5,)</f>
        <v>3</v>
      </c>
    </row>
    <row r="1553" spans="1:19" x14ac:dyDescent="0.25">
      <c r="A1553" t="s">
        <v>3485</v>
      </c>
      <c r="B1553" t="s">
        <v>1383</v>
      </c>
      <c r="C1553" t="s">
        <v>333</v>
      </c>
      <c r="D1553">
        <v>24</v>
      </c>
      <c r="E1553">
        <v>83.32</v>
      </c>
      <c r="F1553">
        <v>130.31</v>
      </c>
      <c r="G1553">
        <v>134.06</v>
      </c>
      <c r="H1553">
        <v>3217.44</v>
      </c>
      <c r="I1553">
        <v>1999.68</v>
      </c>
      <c r="J1553">
        <v>1217.76</v>
      </c>
      <c r="K1553">
        <v>0.3785</v>
      </c>
      <c r="L1553" t="str">
        <f>VLOOKUP(C:C,Products!A:B,2,)</f>
        <v>Product 78</v>
      </c>
      <c r="M1553" t="str">
        <f>VLOOKUP(C:C,Products!A:C,3,)</f>
        <v>Produce</v>
      </c>
      <c r="N1553" t="str">
        <f>VLOOKUP(B:B,Orders!A:C,3,)</f>
        <v>WH-NKR-004</v>
      </c>
      <c r="O1553" s="10" t="str">
        <f>VLOOKUP(B:B,Orders!A:B,2,)</f>
        <v>CUST-000059</v>
      </c>
      <c r="P1553" s="10" t="str">
        <f>VLOOKUP(OrderDetails!O:O,Customers!A:B,2,)</f>
        <v>Customer 59</v>
      </c>
      <c r="Q1553" s="10" t="str">
        <f>VLOOKUP(O:O,Customers!A:C,3,)</f>
        <v>Kisumu</v>
      </c>
      <c r="R1553" s="10">
        <f>VLOOKUP(OrderDetails!C:C,Inventory!B:F,5,)</f>
        <v>38077.24</v>
      </c>
      <c r="S1553" s="10">
        <f>VLOOKUP(OrderDetails!B:B,Table8[[OrderID]:[DeliveryDays]],5,)</f>
        <v>2</v>
      </c>
    </row>
    <row r="1554" spans="1:19" x14ac:dyDescent="0.25">
      <c r="A1554" t="s">
        <v>3486</v>
      </c>
      <c r="B1554" t="s">
        <v>1225</v>
      </c>
      <c r="C1554" t="s">
        <v>283</v>
      </c>
      <c r="D1554">
        <v>18</v>
      </c>
      <c r="E1554">
        <v>472.77</v>
      </c>
      <c r="F1554">
        <v>675.7</v>
      </c>
      <c r="G1554">
        <v>653.54</v>
      </c>
      <c r="H1554">
        <v>11763.72</v>
      </c>
      <c r="I1554">
        <v>8509.86</v>
      </c>
      <c r="J1554">
        <v>3253.86</v>
      </c>
      <c r="K1554">
        <v>0.27660000000000001</v>
      </c>
      <c r="L1554" t="str">
        <f>VLOOKUP(C:C,Products!A:B,2,)</f>
        <v>Product 53</v>
      </c>
      <c r="M1554" t="str">
        <f>VLOOKUP(C:C,Products!A:C,3,)</f>
        <v>Frozen</v>
      </c>
      <c r="N1554" t="str">
        <f>VLOOKUP(B:B,Orders!A:C,3,)</f>
        <v>WH-NRB-001</v>
      </c>
      <c r="O1554" s="10" t="str">
        <f>VLOOKUP(B:B,Orders!A:B,2,)</f>
        <v>CUST-000014</v>
      </c>
      <c r="P1554" s="10" t="str">
        <f>VLOOKUP(OrderDetails!O:O,Customers!A:B,2,)</f>
        <v>Customer 14</v>
      </c>
      <c r="Q1554" s="10" t="str">
        <f>VLOOKUP(O:O,Customers!A:C,3,)</f>
        <v>Eldoret</v>
      </c>
      <c r="R1554" s="10">
        <f>VLOOKUP(OrderDetails!C:C,Inventory!B:F,5,)</f>
        <v>111100.95</v>
      </c>
      <c r="S1554" s="10">
        <f>VLOOKUP(OrderDetails!B:B,Table8[[OrderID]:[DeliveryDays]],5,)</f>
        <v>5</v>
      </c>
    </row>
    <row r="1555" spans="1:19" x14ac:dyDescent="0.25">
      <c r="A1555" t="s">
        <v>3487</v>
      </c>
      <c r="B1555" t="s">
        <v>1541</v>
      </c>
      <c r="C1555" t="s">
        <v>405</v>
      </c>
      <c r="D1555">
        <v>34</v>
      </c>
      <c r="E1555">
        <v>413.65</v>
      </c>
      <c r="F1555">
        <v>588.37</v>
      </c>
      <c r="G1555">
        <v>646.48</v>
      </c>
      <c r="H1555">
        <v>21980.32</v>
      </c>
      <c r="I1555">
        <v>14064.1</v>
      </c>
      <c r="J1555">
        <v>7916.22</v>
      </c>
      <c r="K1555">
        <v>0.36020000000000002</v>
      </c>
      <c r="L1555" t="str">
        <f>VLOOKUP(C:C,Products!A:B,2,)</f>
        <v>Product 114</v>
      </c>
      <c r="M1555" t="str">
        <f>VLOOKUP(C:C,Products!A:C,3,)</f>
        <v>Dairy</v>
      </c>
      <c r="N1555" t="str">
        <f>VLOOKUP(B:B,Orders!A:C,3,)</f>
        <v>WH-NRB-001</v>
      </c>
      <c r="O1555" s="10" t="str">
        <f>VLOOKUP(B:B,Orders!A:B,2,)</f>
        <v>CUST-000018</v>
      </c>
      <c r="P1555" s="10" t="str">
        <f>VLOOKUP(OrderDetails!O:O,Customers!A:B,2,)</f>
        <v>Customer 18</v>
      </c>
      <c r="Q1555" s="10" t="str">
        <f>VLOOKUP(O:O,Customers!A:C,3,)</f>
        <v>Nakuru</v>
      </c>
      <c r="R1555" s="10">
        <f>VLOOKUP(OrderDetails!C:C,Inventory!B:F,5,)</f>
        <v>43846.9</v>
      </c>
      <c r="S1555" s="10">
        <f>VLOOKUP(OrderDetails!B:B,Table8[[OrderID]:[DeliveryDays]],5,)</f>
        <v>1</v>
      </c>
    </row>
    <row r="1556" spans="1:19" x14ac:dyDescent="0.25">
      <c r="A1556" t="s">
        <v>3488</v>
      </c>
      <c r="B1556" t="s">
        <v>906</v>
      </c>
      <c r="C1556" t="s">
        <v>381</v>
      </c>
      <c r="D1556">
        <v>33</v>
      </c>
      <c r="E1556">
        <v>336.38</v>
      </c>
      <c r="F1556">
        <v>487.38</v>
      </c>
      <c r="G1556">
        <v>485.12</v>
      </c>
      <c r="H1556">
        <v>16008.96</v>
      </c>
      <c r="I1556">
        <v>11100.54</v>
      </c>
      <c r="J1556">
        <v>4908.42</v>
      </c>
      <c r="K1556">
        <v>0.30659999999999998</v>
      </c>
      <c r="L1556" t="str">
        <f>VLOOKUP(C:C,Products!A:B,2,)</f>
        <v>Product 102</v>
      </c>
      <c r="M1556" t="str">
        <f>VLOOKUP(C:C,Products!A:C,3,)</f>
        <v>Snacks</v>
      </c>
      <c r="N1556" t="str">
        <f>VLOOKUP(B:B,Orders!A:C,3,)</f>
        <v>WH-KSM-003</v>
      </c>
      <c r="O1556" s="10" t="str">
        <f>VLOOKUP(B:B,Orders!A:B,2,)</f>
        <v>CUST-000029</v>
      </c>
      <c r="P1556" s="10" t="str">
        <f>VLOOKUP(OrderDetails!O:O,Customers!A:B,2,)</f>
        <v>Customer 29</v>
      </c>
      <c r="Q1556" s="10" t="str">
        <f>VLOOKUP(O:O,Customers!A:C,3,)</f>
        <v>Mombasa</v>
      </c>
      <c r="R1556" s="10">
        <f>VLOOKUP(OrderDetails!C:C,Inventory!B:F,5,)</f>
        <v>161462.39999999999</v>
      </c>
      <c r="S1556" s="10">
        <f>VLOOKUP(OrderDetails!B:B,Table8[[OrderID]:[DeliveryDays]],5,)</f>
        <v>5</v>
      </c>
    </row>
    <row r="1557" spans="1:19" x14ac:dyDescent="0.25">
      <c r="A1557" t="s">
        <v>3489</v>
      </c>
      <c r="B1557" t="s">
        <v>999</v>
      </c>
      <c r="C1557" t="s">
        <v>182</v>
      </c>
      <c r="D1557">
        <v>12</v>
      </c>
      <c r="E1557">
        <v>319.39999999999998</v>
      </c>
      <c r="F1557">
        <v>411.55</v>
      </c>
      <c r="G1557">
        <v>430.17</v>
      </c>
      <c r="H1557">
        <v>5162.04</v>
      </c>
      <c r="I1557">
        <v>3832.8</v>
      </c>
      <c r="J1557">
        <v>1329.24</v>
      </c>
      <c r="K1557">
        <v>0.25750000000000001</v>
      </c>
      <c r="L1557" t="str">
        <f>VLOOKUP(C:C,Products!A:B,2,)</f>
        <v>Product 4</v>
      </c>
      <c r="M1557" t="str">
        <f>VLOOKUP(C:C,Products!A:C,3,)</f>
        <v>Household</v>
      </c>
      <c r="N1557" t="str">
        <f>VLOOKUP(B:B,Orders!A:C,3,)</f>
        <v>WH-KSM-003</v>
      </c>
      <c r="O1557" s="10" t="str">
        <f>VLOOKUP(B:B,Orders!A:B,2,)</f>
        <v>CUST-000043</v>
      </c>
      <c r="P1557" s="10" t="str">
        <f>VLOOKUP(OrderDetails!O:O,Customers!A:B,2,)</f>
        <v>Customer 43</v>
      </c>
      <c r="Q1557" s="10" t="str">
        <f>VLOOKUP(O:O,Customers!A:C,3,)</f>
        <v>Nakuru</v>
      </c>
      <c r="R1557" s="10">
        <f>VLOOKUP(OrderDetails!C:C,Inventory!B:F,5,)</f>
        <v>31301.200000000001</v>
      </c>
      <c r="S1557" s="10">
        <f>VLOOKUP(OrderDetails!B:B,Table8[[OrderID]:[DeliveryDays]],5,)</f>
        <v>6</v>
      </c>
    </row>
    <row r="1558" spans="1:19" x14ac:dyDescent="0.25">
      <c r="A1558" t="s">
        <v>3490</v>
      </c>
      <c r="B1558" t="s">
        <v>884</v>
      </c>
      <c r="C1558" t="s">
        <v>389</v>
      </c>
      <c r="D1558">
        <v>16</v>
      </c>
      <c r="E1558">
        <v>162.18</v>
      </c>
      <c r="F1558">
        <v>216.57</v>
      </c>
      <c r="G1558">
        <v>224.62</v>
      </c>
      <c r="H1558">
        <v>3593.92</v>
      </c>
      <c r="I1558">
        <v>2594.88</v>
      </c>
      <c r="J1558">
        <v>999.04</v>
      </c>
      <c r="K1558">
        <v>0.27800000000000002</v>
      </c>
      <c r="L1558" t="str">
        <f>VLOOKUP(C:C,Products!A:B,2,)</f>
        <v>Product 106</v>
      </c>
      <c r="M1558" t="str">
        <f>VLOOKUP(C:C,Products!A:C,3,)</f>
        <v>Dairy</v>
      </c>
      <c r="N1558" t="str">
        <f>VLOOKUP(B:B,Orders!A:C,3,)</f>
        <v>WH-NRB-001</v>
      </c>
      <c r="O1558" s="10" t="str">
        <f>VLOOKUP(B:B,Orders!A:B,2,)</f>
        <v>CUST-000015</v>
      </c>
      <c r="P1558" s="10" t="str">
        <f>VLOOKUP(OrderDetails!O:O,Customers!A:B,2,)</f>
        <v>Customer 15</v>
      </c>
      <c r="Q1558" s="10" t="str">
        <f>VLOOKUP(O:O,Customers!A:C,3,)</f>
        <v>Nairobi</v>
      </c>
      <c r="R1558" s="10">
        <f>VLOOKUP(OrderDetails!C:C,Inventory!B:F,5,)</f>
        <v>37950.120000000003</v>
      </c>
      <c r="S1558" s="10">
        <f>VLOOKUP(OrderDetails!B:B,Table8[[OrderID]:[DeliveryDays]],5,)</f>
        <v>5</v>
      </c>
    </row>
    <row r="1559" spans="1:19" x14ac:dyDescent="0.25">
      <c r="A1559" t="s">
        <v>3491</v>
      </c>
      <c r="B1559" t="s">
        <v>1901</v>
      </c>
      <c r="C1559" t="s">
        <v>341</v>
      </c>
      <c r="D1559">
        <v>45</v>
      </c>
      <c r="E1559">
        <v>330.48</v>
      </c>
      <c r="F1559">
        <v>422.83</v>
      </c>
      <c r="G1559">
        <v>451.48</v>
      </c>
      <c r="H1559">
        <v>20316.599999999999</v>
      </c>
      <c r="I1559">
        <v>14871.6</v>
      </c>
      <c r="J1559">
        <v>5445</v>
      </c>
      <c r="K1559">
        <v>0.26800000000000002</v>
      </c>
      <c r="L1559" t="str">
        <f>VLOOKUP(C:C,Products!A:B,2,)</f>
        <v>Product 82</v>
      </c>
      <c r="M1559" t="str">
        <f>VLOOKUP(C:C,Products!A:C,3,)</f>
        <v>Frozen</v>
      </c>
      <c r="N1559" t="str">
        <f>VLOOKUP(B:B,Orders!A:C,3,)</f>
        <v>WH-MSA-002</v>
      </c>
      <c r="O1559" s="10" t="str">
        <f>VLOOKUP(B:B,Orders!A:B,2,)</f>
        <v>CUST-000001</v>
      </c>
      <c r="P1559" s="10" t="str">
        <f>VLOOKUP(OrderDetails!O:O,Customers!A:B,2,)</f>
        <v>Customer 1</v>
      </c>
      <c r="Q1559" s="10" t="str">
        <f>VLOOKUP(O:O,Customers!A:C,3,)</f>
        <v>Eldoret</v>
      </c>
      <c r="R1559" s="10">
        <f>VLOOKUP(OrderDetails!C:C,Inventory!B:F,5,)</f>
        <v>69070.320000000007</v>
      </c>
      <c r="S1559" s="10">
        <f>VLOOKUP(OrderDetails!B:B,Table8[[OrderID]:[DeliveryDays]],5,)</f>
        <v>5</v>
      </c>
    </row>
    <row r="1560" spans="1:19" x14ac:dyDescent="0.25">
      <c r="A1560" t="s">
        <v>3492</v>
      </c>
      <c r="B1560" t="s">
        <v>791</v>
      </c>
      <c r="C1560" t="s">
        <v>393</v>
      </c>
      <c r="D1560">
        <v>42</v>
      </c>
      <c r="E1560">
        <v>390</v>
      </c>
      <c r="F1560">
        <v>541.16</v>
      </c>
      <c r="G1560">
        <v>537.95000000000005</v>
      </c>
      <c r="H1560">
        <v>22593.9</v>
      </c>
      <c r="I1560">
        <v>16380</v>
      </c>
      <c r="J1560">
        <v>6213.9</v>
      </c>
      <c r="K1560">
        <v>0.27500000000000002</v>
      </c>
      <c r="L1560" t="str">
        <f>VLOOKUP(C:C,Products!A:B,2,)</f>
        <v>Product 108</v>
      </c>
      <c r="M1560" t="str">
        <f>VLOOKUP(C:C,Products!A:C,3,)</f>
        <v>Household</v>
      </c>
      <c r="N1560" t="str">
        <f>VLOOKUP(B:B,Orders!A:C,3,)</f>
        <v>WH-KSM-003</v>
      </c>
      <c r="O1560" s="10" t="str">
        <f>VLOOKUP(B:B,Orders!A:B,2,)</f>
        <v>CUST-000075</v>
      </c>
      <c r="P1560" s="10" t="str">
        <f>VLOOKUP(OrderDetails!O:O,Customers!A:B,2,)</f>
        <v>Customer 75</v>
      </c>
      <c r="Q1560" s="10" t="str">
        <f>VLOOKUP(O:O,Customers!A:C,3,)</f>
        <v>Mombasa</v>
      </c>
      <c r="R1560" s="10">
        <f>VLOOKUP(OrderDetails!C:C,Inventory!B:F,5,)</f>
        <v>56160</v>
      </c>
      <c r="S1560" s="10">
        <f>VLOOKUP(OrderDetails!B:B,Table8[[OrderID]:[DeliveryDays]],5,)</f>
        <v>4</v>
      </c>
    </row>
    <row r="1561" spans="1:19" x14ac:dyDescent="0.25">
      <c r="A1561" t="s">
        <v>3493</v>
      </c>
      <c r="B1561" t="s">
        <v>1285</v>
      </c>
      <c r="C1561" t="s">
        <v>401</v>
      </c>
      <c r="D1561">
        <v>30</v>
      </c>
      <c r="E1561">
        <v>122.55</v>
      </c>
      <c r="F1561">
        <v>174.75</v>
      </c>
      <c r="G1561">
        <v>185.83</v>
      </c>
      <c r="H1561">
        <v>5574.9</v>
      </c>
      <c r="I1561">
        <v>3676.5</v>
      </c>
      <c r="J1561">
        <v>1898.4</v>
      </c>
      <c r="K1561">
        <v>0.34050000000000002</v>
      </c>
      <c r="L1561" t="str">
        <f>VLOOKUP(C:C,Products!A:B,2,)</f>
        <v>Product 112</v>
      </c>
      <c r="M1561" t="str">
        <f>VLOOKUP(C:C,Products!A:C,3,)</f>
        <v>Beverages</v>
      </c>
      <c r="N1561" t="str">
        <f>VLOOKUP(B:B,Orders!A:C,3,)</f>
        <v>WH-NRB-001</v>
      </c>
      <c r="O1561" s="10" t="str">
        <f>VLOOKUP(B:B,Orders!A:B,2,)</f>
        <v>CUST-000025</v>
      </c>
      <c r="P1561" s="10" t="str">
        <f>VLOOKUP(OrderDetails!O:O,Customers!A:B,2,)</f>
        <v>Customer 25</v>
      </c>
      <c r="Q1561" s="10" t="str">
        <f>VLOOKUP(O:O,Customers!A:C,3,)</f>
        <v>Mombasa</v>
      </c>
      <c r="R1561" s="10">
        <f>VLOOKUP(OrderDetails!C:C,Inventory!B:F,5,)</f>
        <v>16421.7</v>
      </c>
      <c r="S1561" s="10">
        <f>VLOOKUP(OrderDetails!B:B,Table8[[OrderID]:[DeliveryDays]],5,)</f>
        <v>6</v>
      </c>
    </row>
    <row r="1562" spans="1:19" x14ac:dyDescent="0.25">
      <c r="A1562" t="s">
        <v>3494</v>
      </c>
      <c r="B1562" t="s">
        <v>777</v>
      </c>
      <c r="C1562" t="s">
        <v>227</v>
      </c>
      <c r="D1562">
        <v>6</v>
      </c>
      <c r="E1562">
        <v>255.23</v>
      </c>
      <c r="F1562">
        <v>344.48</v>
      </c>
      <c r="G1562">
        <v>347.02</v>
      </c>
      <c r="H1562">
        <v>2082.12</v>
      </c>
      <c r="I1562">
        <v>1531.38</v>
      </c>
      <c r="J1562">
        <v>550.74</v>
      </c>
      <c r="K1562">
        <v>0.26450000000000001</v>
      </c>
      <c r="L1562" t="str">
        <f>VLOOKUP(C:C,Products!A:B,2,)</f>
        <v>Product 25</v>
      </c>
      <c r="M1562" t="str">
        <f>VLOOKUP(C:C,Products!A:C,3,)</f>
        <v>Dairy</v>
      </c>
      <c r="N1562" t="str">
        <f>VLOOKUP(B:B,Orders!A:C,3,)</f>
        <v>WH-NRB-001</v>
      </c>
      <c r="O1562" s="10" t="str">
        <f>VLOOKUP(B:B,Orders!A:B,2,)</f>
        <v>CUST-000004</v>
      </c>
      <c r="P1562" s="10" t="str">
        <f>VLOOKUP(OrderDetails!O:O,Customers!A:B,2,)</f>
        <v>Customer 4</v>
      </c>
      <c r="Q1562" s="10" t="str">
        <f>VLOOKUP(O:O,Customers!A:C,3,)</f>
        <v>Eldoret</v>
      </c>
      <c r="R1562" s="10">
        <f>VLOOKUP(OrderDetails!C:C,Inventory!B:F,5,)</f>
        <v>118937.18</v>
      </c>
      <c r="S1562" s="10">
        <f>VLOOKUP(OrderDetails!B:B,Table8[[OrderID]:[DeliveryDays]],5,)</f>
        <v>2</v>
      </c>
    </row>
    <row r="1563" spans="1:19" x14ac:dyDescent="0.25">
      <c r="A1563" t="s">
        <v>3495</v>
      </c>
      <c r="B1563" t="s">
        <v>1850</v>
      </c>
      <c r="C1563" t="s">
        <v>188</v>
      </c>
      <c r="D1563">
        <v>44</v>
      </c>
      <c r="E1563">
        <v>76.14</v>
      </c>
      <c r="F1563">
        <v>116.97</v>
      </c>
      <c r="G1563">
        <v>118.34</v>
      </c>
      <c r="H1563">
        <v>5206.96</v>
      </c>
      <c r="I1563">
        <v>3350.16</v>
      </c>
      <c r="J1563">
        <v>1856.8</v>
      </c>
      <c r="K1563">
        <v>0.35659999999999997</v>
      </c>
      <c r="L1563" t="str">
        <f>VLOOKUP(C:C,Products!A:B,2,)</f>
        <v>Product 7</v>
      </c>
      <c r="M1563" t="str">
        <f>VLOOKUP(C:C,Products!A:C,3,)</f>
        <v>Produce</v>
      </c>
      <c r="N1563" t="str">
        <f>VLOOKUP(B:B,Orders!A:C,3,)</f>
        <v>WH-KSM-003</v>
      </c>
      <c r="O1563" s="10" t="str">
        <f>VLOOKUP(B:B,Orders!A:B,2,)</f>
        <v>CUST-000070</v>
      </c>
      <c r="P1563" s="10" t="str">
        <f>VLOOKUP(OrderDetails!O:O,Customers!A:B,2,)</f>
        <v>Customer 70</v>
      </c>
      <c r="Q1563" s="10" t="str">
        <f>VLOOKUP(O:O,Customers!A:C,3,)</f>
        <v>Mombasa</v>
      </c>
      <c r="R1563" s="10">
        <f>VLOOKUP(OrderDetails!C:C,Inventory!B:F,5,)</f>
        <v>23907.96</v>
      </c>
      <c r="S1563" s="10">
        <f>VLOOKUP(OrderDetails!B:B,Table8[[OrderID]:[DeliveryDays]],5,)</f>
        <v>2</v>
      </c>
    </row>
    <row r="1564" spans="1:19" x14ac:dyDescent="0.25">
      <c r="A1564" t="s">
        <v>3496</v>
      </c>
      <c r="B1564" t="s">
        <v>679</v>
      </c>
      <c r="C1564" t="s">
        <v>381</v>
      </c>
      <c r="D1564">
        <v>18</v>
      </c>
      <c r="E1564">
        <v>336.38</v>
      </c>
      <c r="F1564">
        <v>487.38</v>
      </c>
      <c r="G1564">
        <v>512.19000000000005</v>
      </c>
      <c r="H1564">
        <v>9219.42</v>
      </c>
      <c r="I1564">
        <v>6054.84</v>
      </c>
      <c r="J1564">
        <v>3164.58</v>
      </c>
      <c r="K1564">
        <v>0.34329999999999999</v>
      </c>
      <c r="L1564" t="str">
        <f>VLOOKUP(C:C,Products!A:B,2,)</f>
        <v>Product 102</v>
      </c>
      <c r="M1564" t="str">
        <f>VLOOKUP(C:C,Products!A:C,3,)</f>
        <v>Snacks</v>
      </c>
      <c r="N1564" t="str">
        <f>VLOOKUP(B:B,Orders!A:C,3,)</f>
        <v>WH-MSA-002</v>
      </c>
      <c r="O1564" s="10" t="str">
        <f>VLOOKUP(B:B,Orders!A:B,2,)</f>
        <v>CUST-000075</v>
      </c>
      <c r="P1564" s="10" t="str">
        <f>VLOOKUP(OrderDetails!O:O,Customers!A:B,2,)</f>
        <v>Customer 75</v>
      </c>
      <c r="Q1564" s="10" t="str">
        <f>VLOOKUP(O:O,Customers!A:C,3,)</f>
        <v>Mombasa</v>
      </c>
      <c r="R1564" s="10">
        <f>VLOOKUP(OrderDetails!C:C,Inventory!B:F,5,)</f>
        <v>161462.39999999999</v>
      </c>
      <c r="S1564" s="10">
        <f>VLOOKUP(OrderDetails!B:B,Table8[[OrderID]:[DeliveryDays]],5,)</f>
        <v>3</v>
      </c>
    </row>
    <row r="1565" spans="1:19" x14ac:dyDescent="0.25">
      <c r="A1565" t="s">
        <v>3497</v>
      </c>
      <c r="B1565" t="s">
        <v>1207</v>
      </c>
      <c r="C1565" t="s">
        <v>233</v>
      </c>
      <c r="D1565">
        <v>10</v>
      </c>
      <c r="E1565">
        <v>281.41000000000003</v>
      </c>
      <c r="F1565">
        <v>401.27</v>
      </c>
      <c r="G1565">
        <v>428.41</v>
      </c>
      <c r="H1565">
        <v>4284.1000000000004</v>
      </c>
      <c r="I1565">
        <v>2814.1</v>
      </c>
      <c r="J1565">
        <v>1470</v>
      </c>
      <c r="K1565">
        <v>0.34310000000000002</v>
      </c>
      <c r="L1565" t="str">
        <f>VLOOKUP(C:C,Products!A:B,2,)</f>
        <v>Product 28</v>
      </c>
      <c r="M1565" t="str">
        <f>VLOOKUP(C:C,Products!A:C,3,)</f>
        <v>Produce</v>
      </c>
      <c r="N1565" t="str">
        <f>VLOOKUP(B:B,Orders!A:C,3,)</f>
        <v>WH-NRB-001</v>
      </c>
      <c r="O1565" s="10" t="str">
        <f>VLOOKUP(B:B,Orders!A:B,2,)</f>
        <v>CUST-000080</v>
      </c>
      <c r="P1565" s="10" t="str">
        <f>VLOOKUP(OrderDetails!O:O,Customers!A:B,2,)</f>
        <v>Customer 80</v>
      </c>
      <c r="Q1565" s="10" t="str">
        <f>VLOOKUP(O:O,Customers!A:C,3,)</f>
        <v>Eldoret</v>
      </c>
      <c r="R1565" s="10">
        <f>VLOOKUP(OrderDetails!C:C,Inventory!B:F,5,)</f>
        <v>26171.13</v>
      </c>
      <c r="S1565" s="10">
        <f>VLOOKUP(OrderDetails!B:B,Table8[[OrderID]:[DeliveryDays]],5,)</f>
        <v>4</v>
      </c>
    </row>
    <row r="1566" spans="1:19" x14ac:dyDescent="0.25">
      <c r="A1566" t="s">
        <v>3498</v>
      </c>
      <c r="B1566" t="s">
        <v>1229</v>
      </c>
      <c r="C1566" t="s">
        <v>315</v>
      </c>
      <c r="D1566">
        <v>46</v>
      </c>
      <c r="E1566">
        <v>83.55</v>
      </c>
      <c r="F1566">
        <v>119.93</v>
      </c>
      <c r="G1566">
        <v>125.93</v>
      </c>
      <c r="H1566">
        <v>5792.78</v>
      </c>
      <c r="I1566">
        <v>3843.3</v>
      </c>
      <c r="J1566">
        <v>1949.48</v>
      </c>
      <c r="K1566">
        <v>0.33650000000000002</v>
      </c>
      <c r="L1566" t="str">
        <f>VLOOKUP(C:C,Products!A:B,2,)</f>
        <v>Product 69</v>
      </c>
      <c r="M1566" t="str">
        <f>VLOOKUP(C:C,Products!A:C,3,)</f>
        <v>Household</v>
      </c>
      <c r="N1566" t="str">
        <f>VLOOKUP(B:B,Orders!A:C,3,)</f>
        <v>WH-MSA-002</v>
      </c>
      <c r="O1566" s="10" t="str">
        <f>VLOOKUP(B:B,Orders!A:B,2,)</f>
        <v>CUST-000048</v>
      </c>
      <c r="P1566" s="10" t="str">
        <f>VLOOKUP(OrderDetails!O:O,Customers!A:B,2,)</f>
        <v>Customer 48</v>
      </c>
      <c r="Q1566" s="10" t="str">
        <f>VLOOKUP(O:O,Customers!A:C,3,)</f>
        <v>Nairobi</v>
      </c>
      <c r="R1566" s="10">
        <f>VLOOKUP(OrderDetails!C:C,Inventory!B:F,5,)</f>
        <v>24730.799999999999</v>
      </c>
      <c r="S1566" s="10">
        <f>VLOOKUP(OrderDetails!B:B,Table8[[OrderID]:[DeliveryDays]],5,)</f>
        <v>6</v>
      </c>
    </row>
    <row r="1567" spans="1:19" x14ac:dyDescent="0.25">
      <c r="A1567" t="s">
        <v>3499</v>
      </c>
      <c r="B1567" t="s">
        <v>1438</v>
      </c>
      <c r="C1567" t="s">
        <v>311</v>
      </c>
      <c r="D1567">
        <v>44</v>
      </c>
      <c r="E1567">
        <v>113.42</v>
      </c>
      <c r="F1567">
        <v>174.22</v>
      </c>
      <c r="G1567">
        <v>189.03</v>
      </c>
      <c r="H1567">
        <v>8317.32</v>
      </c>
      <c r="I1567">
        <v>4990.4799999999996</v>
      </c>
      <c r="J1567">
        <v>3326.84</v>
      </c>
      <c r="K1567">
        <v>0.4</v>
      </c>
      <c r="L1567" t="str">
        <f>VLOOKUP(C:C,Products!A:B,2,)</f>
        <v>Product 67</v>
      </c>
      <c r="M1567" t="str">
        <f>VLOOKUP(C:C,Products!A:C,3,)</f>
        <v>Household</v>
      </c>
      <c r="N1567" t="str">
        <f>VLOOKUP(B:B,Orders!A:C,3,)</f>
        <v>WH-NKR-004</v>
      </c>
      <c r="O1567" s="10" t="str">
        <f>VLOOKUP(B:B,Orders!A:B,2,)</f>
        <v>CUST-000017</v>
      </c>
      <c r="P1567" s="10" t="str">
        <f>VLOOKUP(OrderDetails!O:O,Customers!A:B,2,)</f>
        <v>Customer 17</v>
      </c>
      <c r="Q1567" s="10" t="str">
        <f>VLOOKUP(O:O,Customers!A:C,3,)</f>
        <v>Eldoret</v>
      </c>
      <c r="R1567" s="10">
        <f>VLOOKUP(OrderDetails!C:C,Inventory!B:F,5,)</f>
        <v>35500.46</v>
      </c>
      <c r="S1567" s="10">
        <f>VLOOKUP(OrderDetails!B:B,Table8[[OrderID]:[DeliveryDays]],5,)</f>
        <v>1</v>
      </c>
    </row>
    <row r="1568" spans="1:19" x14ac:dyDescent="0.25">
      <c r="A1568" t="s">
        <v>3500</v>
      </c>
      <c r="B1568" t="s">
        <v>885</v>
      </c>
      <c r="C1568" t="s">
        <v>393</v>
      </c>
      <c r="D1568">
        <v>35</v>
      </c>
      <c r="E1568">
        <v>390</v>
      </c>
      <c r="F1568">
        <v>541.16</v>
      </c>
      <c r="G1568">
        <v>537.25</v>
      </c>
      <c r="H1568">
        <v>18803.75</v>
      </c>
      <c r="I1568">
        <v>13650</v>
      </c>
      <c r="J1568">
        <v>5153.75</v>
      </c>
      <c r="K1568">
        <v>0.27410000000000001</v>
      </c>
      <c r="L1568" t="str">
        <f>VLOOKUP(C:C,Products!A:B,2,)</f>
        <v>Product 108</v>
      </c>
      <c r="M1568" t="str">
        <f>VLOOKUP(C:C,Products!A:C,3,)</f>
        <v>Household</v>
      </c>
      <c r="N1568" t="str">
        <f>VLOOKUP(B:B,Orders!A:C,3,)</f>
        <v>WH-KSM-003</v>
      </c>
      <c r="O1568" s="10" t="str">
        <f>VLOOKUP(B:B,Orders!A:B,2,)</f>
        <v>CUST-000025</v>
      </c>
      <c r="P1568" s="10" t="str">
        <f>VLOOKUP(OrderDetails!O:O,Customers!A:B,2,)</f>
        <v>Customer 25</v>
      </c>
      <c r="Q1568" s="10" t="str">
        <f>VLOOKUP(O:O,Customers!A:C,3,)</f>
        <v>Mombasa</v>
      </c>
      <c r="R1568" s="10">
        <f>VLOOKUP(OrderDetails!C:C,Inventory!B:F,5,)</f>
        <v>56160</v>
      </c>
      <c r="S1568" s="10">
        <f>VLOOKUP(OrderDetails!B:B,Table8[[OrderID]:[DeliveryDays]],5,)</f>
        <v>4</v>
      </c>
    </row>
    <row r="1569" spans="1:19" x14ac:dyDescent="0.25">
      <c r="A1569" t="s">
        <v>3501</v>
      </c>
      <c r="B1569" t="s">
        <v>1343</v>
      </c>
      <c r="C1569" t="s">
        <v>367</v>
      </c>
      <c r="D1569">
        <v>21</v>
      </c>
      <c r="E1569">
        <v>396.94</v>
      </c>
      <c r="F1569">
        <v>595.12</v>
      </c>
      <c r="G1569">
        <v>645.76</v>
      </c>
      <c r="H1569">
        <v>13560.96</v>
      </c>
      <c r="I1569">
        <v>8335.74</v>
      </c>
      <c r="J1569">
        <v>5225.22</v>
      </c>
      <c r="K1569">
        <v>0.38529999999999998</v>
      </c>
      <c r="L1569" t="str">
        <f>VLOOKUP(C:C,Products!A:B,2,)</f>
        <v>Product 95</v>
      </c>
      <c r="M1569" t="str">
        <f>VLOOKUP(C:C,Products!A:C,3,)</f>
        <v>Dairy</v>
      </c>
      <c r="N1569" t="str">
        <f>VLOOKUP(B:B,Orders!A:C,3,)</f>
        <v>WH-NKR-004</v>
      </c>
      <c r="O1569" s="10" t="str">
        <f>VLOOKUP(B:B,Orders!A:B,2,)</f>
        <v>CUST-000009</v>
      </c>
      <c r="P1569" s="10" t="str">
        <f>VLOOKUP(OrderDetails!O:O,Customers!A:B,2,)</f>
        <v>Customer 9</v>
      </c>
      <c r="Q1569" s="10" t="str">
        <f>VLOOKUP(O:O,Customers!A:C,3,)</f>
        <v>Kisumu</v>
      </c>
      <c r="R1569" s="10">
        <f>VLOOKUP(OrderDetails!C:C,Inventory!B:F,5,)</f>
        <v>139722.88</v>
      </c>
      <c r="S1569" s="10">
        <f>VLOOKUP(OrderDetails!B:B,Table8[[OrderID]:[DeliveryDays]],5,)</f>
        <v>2</v>
      </c>
    </row>
    <row r="1570" spans="1:19" x14ac:dyDescent="0.25">
      <c r="A1570" t="s">
        <v>3502</v>
      </c>
      <c r="B1570" t="s">
        <v>925</v>
      </c>
      <c r="C1570" t="s">
        <v>399</v>
      </c>
      <c r="D1570">
        <v>29</v>
      </c>
      <c r="E1570">
        <v>180.39</v>
      </c>
      <c r="F1570">
        <v>275.67</v>
      </c>
      <c r="G1570">
        <v>267.3</v>
      </c>
      <c r="H1570">
        <v>7751.7</v>
      </c>
      <c r="I1570">
        <v>5231.3100000000004</v>
      </c>
      <c r="J1570">
        <v>2520.39</v>
      </c>
      <c r="K1570">
        <v>0.3251</v>
      </c>
      <c r="L1570" t="str">
        <f>VLOOKUP(C:C,Products!A:B,2,)</f>
        <v>Product 111</v>
      </c>
      <c r="M1570" t="str">
        <f>VLOOKUP(C:C,Products!A:C,3,)</f>
        <v>Frozen</v>
      </c>
      <c r="N1570" t="str">
        <f>VLOOKUP(B:B,Orders!A:C,3,)</f>
        <v>WH-NRB-001</v>
      </c>
      <c r="O1570" s="10" t="str">
        <f>VLOOKUP(B:B,Orders!A:B,2,)</f>
        <v>CUST-000008</v>
      </c>
      <c r="P1570" s="10" t="str">
        <f>VLOOKUP(OrderDetails!O:O,Customers!A:B,2,)</f>
        <v>Customer 8</v>
      </c>
      <c r="Q1570" s="10" t="str">
        <f>VLOOKUP(O:O,Customers!A:C,3,)</f>
        <v>Mombasa</v>
      </c>
      <c r="R1570" s="10">
        <f>VLOOKUP(OrderDetails!C:C,Inventory!B:F,5,)</f>
        <v>57544.41</v>
      </c>
      <c r="S1570" s="10">
        <f>VLOOKUP(OrderDetails!B:B,Table8[[OrderID]:[DeliveryDays]],5,)</f>
        <v>4</v>
      </c>
    </row>
    <row r="1571" spans="1:19" x14ac:dyDescent="0.25">
      <c r="A1571" t="s">
        <v>3503</v>
      </c>
      <c r="B1571" t="s">
        <v>1376</v>
      </c>
      <c r="C1571" t="s">
        <v>389</v>
      </c>
      <c r="D1571">
        <v>36</v>
      </c>
      <c r="E1571">
        <v>162.18</v>
      </c>
      <c r="F1571">
        <v>216.57</v>
      </c>
      <c r="G1571">
        <v>227.17</v>
      </c>
      <c r="H1571">
        <v>8178.12</v>
      </c>
      <c r="I1571">
        <v>5838.48</v>
      </c>
      <c r="J1571">
        <v>2339.64</v>
      </c>
      <c r="K1571">
        <v>0.28610000000000002</v>
      </c>
      <c r="L1571" t="str">
        <f>VLOOKUP(C:C,Products!A:B,2,)</f>
        <v>Product 106</v>
      </c>
      <c r="M1571" t="str">
        <f>VLOOKUP(C:C,Products!A:C,3,)</f>
        <v>Dairy</v>
      </c>
      <c r="N1571" t="str">
        <f>VLOOKUP(B:B,Orders!A:C,3,)</f>
        <v>WH-KSM-003</v>
      </c>
      <c r="O1571" s="10" t="str">
        <f>VLOOKUP(B:B,Orders!A:B,2,)</f>
        <v>CUST-000040</v>
      </c>
      <c r="P1571" s="10" t="str">
        <f>VLOOKUP(OrderDetails!O:O,Customers!A:B,2,)</f>
        <v>Customer 40</v>
      </c>
      <c r="Q1571" s="10" t="str">
        <f>VLOOKUP(O:O,Customers!A:C,3,)</f>
        <v>Nairobi</v>
      </c>
      <c r="R1571" s="10">
        <f>VLOOKUP(OrderDetails!C:C,Inventory!B:F,5,)</f>
        <v>37950.120000000003</v>
      </c>
      <c r="S1571" s="10">
        <f>VLOOKUP(OrderDetails!B:B,Table8[[OrderID]:[DeliveryDays]],5,)</f>
        <v>4</v>
      </c>
    </row>
    <row r="1572" spans="1:19" x14ac:dyDescent="0.25">
      <c r="A1572" t="s">
        <v>3504</v>
      </c>
      <c r="B1572" t="s">
        <v>934</v>
      </c>
      <c r="C1572" t="s">
        <v>216</v>
      </c>
      <c r="D1572">
        <v>16</v>
      </c>
      <c r="E1572">
        <v>181.05</v>
      </c>
      <c r="F1572">
        <v>287.89</v>
      </c>
      <c r="G1572">
        <v>297.14</v>
      </c>
      <c r="H1572">
        <v>4754.24</v>
      </c>
      <c r="I1572">
        <v>2896.8</v>
      </c>
      <c r="J1572">
        <v>1857.44</v>
      </c>
      <c r="K1572">
        <v>0.39069999999999999</v>
      </c>
      <c r="L1572" t="str">
        <f>VLOOKUP(C:C,Products!A:B,2,)</f>
        <v>Product 20</v>
      </c>
      <c r="M1572" t="str">
        <f>VLOOKUP(C:C,Products!A:C,3,)</f>
        <v>Frozen</v>
      </c>
      <c r="N1572" t="str">
        <f>VLOOKUP(B:B,Orders!A:C,3,)</f>
        <v>WH-MSA-002</v>
      </c>
      <c r="O1572" s="10" t="str">
        <f>VLOOKUP(B:B,Orders!A:B,2,)</f>
        <v>CUST-000036</v>
      </c>
      <c r="P1572" s="10" t="str">
        <f>VLOOKUP(OrderDetails!O:O,Customers!A:B,2,)</f>
        <v>Customer 36</v>
      </c>
      <c r="Q1572" s="10" t="str">
        <f>VLOOKUP(O:O,Customers!A:C,3,)</f>
        <v>Eldoret</v>
      </c>
      <c r="R1572" s="10">
        <f>VLOOKUP(OrderDetails!C:C,Inventory!B:F,5,)</f>
        <v>28786.95</v>
      </c>
      <c r="S1572" s="10">
        <f>VLOOKUP(OrderDetails!B:B,Table8[[OrderID]:[DeliveryDays]],5,)</f>
        <v>3</v>
      </c>
    </row>
    <row r="1573" spans="1:19" x14ac:dyDescent="0.25">
      <c r="A1573" t="s">
        <v>3505</v>
      </c>
      <c r="B1573" t="s">
        <v>1754</v>
      </c>
      <c r="C1573" t="s">
        <v>343</v>
      </c>
      <c r="D1573">
        <v>17</v>
      </c>
      <c r="E1573">
        <v>198.9</v>
      </c>
      <c r="F1573">
        <v>259.88</v>
      </c>
      <c r="G1573">
        <v>266.17</v>
      </c>
      <c r="H1573">
        <v>4524.8900000000003</v>
      </c>
      <c r="I1573">
        <v>3381.3</v>
      </c>
      <c r="J1573">
        <v>1143.5899999999999</v>
      </c>
      <c r="K1573">
        <v>0.25269999999999998</v>
      </c>
      <c r="L1573" t="str">
        <f>VLOOKUP(C:C,Products!A:B,2,)</f>
        <v>Product 83</v>
      </c>
      <c r="M1573" t="str">
        <f>VLOOKUP(C:C,Products!A:C,3,)</f>
        <v>Snacks</v>
      </c>
      <c r="N1573" t="str">
        <f>VLOOKUP(B:B,Orders!A:C,3,)</f>
        <v>WH-MSA-002</v>
      </c>
      <c r="O1573" s="10" t="str">
        <f>VLOOKUP(B:B,Orders!A:B,2,)</f>
        <v>CUST-000038</v>
      </c>
      <c r="P1573" s="10" t="str">
        <f>VLOOKUP(OrderDetails!O:O,Customers!A:B,2,)</f>
        <v>Customer 38</v>
      </c>
      <c r="Q1573" s="10" t="str">
        <f>VLOOKUP(O:O,Customers!A:C,3,)</f>
        <v>Nakuru</v>
      </c>
      <c r="R1573" s="10">
        <f>VLOOKUP(OrderDetails!C:C,Inventory!B:F,5,)</f>
        <v>72399.600000000006</v>
      </c>
      <c r="S1573" s="10">
        <f>VLOOKUP(OrderDetails!B:B,Table8[[OrderID]:[DeliveryDays]],5,)</f>
        <v>2</v>
      </c>
    </row>
    <row r="1574" spans="1:19" x14ac:dyDescent="0.25">
      <c r="A1574" t="s">
        <v>3506</v>
      </c>
      <c r="B1574" t="s">
        <v>927</v>
      </c>
      <c r="C1574" t="s">
        <v>401</v>
      </c>
      <c r="D1574">
        <v>23</v>
      </c>
      <c r="E1574">
        <v>122.55</v>
      </c>
      <c r="F1574">
        <v>174.75</v>
      </c>
      <c r="G1574">
        <v>174.16</v>
      </c>
      <c r="H1574">
        <v>4005.68</v>
      </c>
      <c r="I1574">
        <v>2818.65</v>
      </c>
      <c r="J1574">
        <v>1187.03</v>
      </c>
      <c r="K1574">
        <v>0.29630000000000001</v>
      </c>
      <c r="L1574" t="str">
        <f>VLOOKUP(C:C,Products!A:B,2,)</f>
        <v>Product 112</v>
      </c>
      <c r="M1574" t="str">
        <f>VLOOKUP(C:C,Products!A:C,3,)</f>
        <v>Beverages</v>
      </c>
      <c r="N1574" t="str">
        <f>VLOOKUP(B:B,Orders!A:C,3,)</f>
        <v>WH-NKR-004</v>
      </c>
      <c r="O1574" s="10" t="str">
        <f>VLOOKUP(B:B,Orders!A:B,2,)</f>
        <v>CUST-000029</v>
      </c>
      <c r="P1574" s="10" t="str">
        <f>VLOOKUP(OrderDetails!O:O,Customers!A:B,2,)</f>
        <v>Customer 29</v>
      </c>
      <c r="Q1574" s="10" t="str">
        <f>VLOOKUP(O:O,Customers!A:C,3,)</f>
        <v>Mombasa</v>
      </c>
      <c r="R1574" s="10">
        <f>VLOOKUP(OrderDetails!C:C,Inventory!B:F,5,)</f>
        <v>16421.7</v>
      </c>
      <c r="S1574" s="10">
        <f>VLOOKUP(OrderDetails!B:B,Table8[[OrderID]:[DeliveryDays]],5,)</f>
        <v>1</v>
      </c>
    </row>
    <row r="1575" spans="1:19" x14ac:dyDescent="0.25">
      <c r="A1575" t="s">
        <v>3507</v>
      </c>
      <c r="B1575" t="s">
        <v>1229</v>
      </c>
      <c r="C1575" t="s">
        <v>198</v>
      </c>
      <c r="D1575">
        <v>48</v>
      </c>
      <c r="E1575">
        <v>59.26</v>
      </c>
      <c r="F1575">
        <v>82.73</v>
      </c>
      <c r="G1575">
        <v>84.84</v>
      </c>
      <c r="H1575">
        <v>4072.32</v>
      </c>
      <c r="I1575">
        <v>2844.48</v>
      </c>
      <c r="J1575">
        <v>1227.8399999999999</v>
      </c>
      <c r="K1575">
        <v>0.30149999999999999</v>
      </c>
      <c r="L1575" t="str">
        <f>VLOOKUP(C:C,Products!A:B,2,)</f>
        <v>Product 11</v>
      </c>
      <c r="M1575" t="str">
        <f>VLOOKUP(C:C,Products!A:C,3,)</f>
        <v>Frozen</v>
      </c>
      <c r="N1575" t="str">
        <f>VLOOKUP(B:B,Orders!A:C,3,)</f>
        <v>WH-MSA-002</v>
      </c>
      <c r="O1575" s="10" t="str">
        <f>VLOOKUP(B:B,Orders!A:B,2,)</f>
        <v>CUST-000048</v>
      </c>
      <c r="P1575" s="10" t="str">
        <f>VLOOKUP(OrderDetails!O:O,Customers!A:B,2,)</f>
        <v>Customer 48</v>
      </c>
      <c r="Q1575" s="10" t="str">
        <f>VLOOKUP(O:O,Customers!A:C,3,)</f>
        <v>Nairobi</v>
      </c>
      <c r="R1575" s="10">
        <f>VLOOKUP(OrderDetails!C:C,Inventory!B:F,5,)</f>
        <v>14044.62</v>
      </c>
      <c r="S1575" s="10">
        <f>VLOOKUP(OrderDetails!B:B,Table8[[OrderID]:[DeliveryDays]],5,)</f>
        <v>6</v>
      </c>
    </row>
    <row r="1576" spans="1:19" x14ac:dyDescent="0.25">
      <c r="A1576" t="s">
        <v>3508</v>
      </c>
      <c r="B1576" t="s">
        <v>1024</v>
      </c>
      <c r="C1576" t="s">
        <v>385</v>
      </c>
      <c r="D1576">
        <v>29</v>
      </c>
      <c r="E1576">
        <v>278.86</v>
      </c>
      <c r="F1576">
        <v>384.46</v>
      </c>
      <c r="G1576">
        <v>374.57</v>
      </c>
      <c r="H1576">
        <v>10862.53</v>
      </c>
      <c r="I1576">
        <v>8086.94</v>
      </c>
      <c r="J1576">
        <v>2775.59</v>
      </c>
      <c r="K1576">
        <v>0.2555</v>
      </c>
      <c r="L1576" t="str">
        <f>VLOOKUP(C:C,Products!A:B,2,)</f>
        <v>Product 104</v>
      </c>
      <c r="M1576" t="str">
        <f>VLOOKUP(C:C,Products!A:C,3,)</f>
        <v>Dairy</v>
      </c>
      <c r="N1576" t="str">
        <f>VLOOKUP(B:B,Orders!A:C,3,)</f>
        <v>WH-MSA-002</v>
      </c>
      <c r="O1576" s="10" t="str">
        <f>VLOOKUP(B:B,Orders!A:B,2,)</f>
        <v>CUST-000013</v>
      </c>
      <c r="P1576" s="10" t="str">
        <f>VLOOKUP(OrderDetails!O:O,Customers!A:B,2,)</f>
        <v>Customer 13</v>
      </c>
      <c r="Q1576" s="10" t="str">
        <f>VLOOKUP(O:O,Customers!A:C,3,)</f>
        <v>Nakuru</v>
      </c>
      <c r="R1576" s="10">
        <f>VLOOKUP(OrderDetails!C:C,Inventory!B:F,5,)</f>
        <v>92302.66</v>
      </c>
      <c r="S1576" s="10">
        <f>VLOOKUP(OrderDetails!B:B,Table8[[OrderID]:[DeliveryDays]],5,)</f>
        <v>3</v>
      </c>
    </row>
    <row r="1577" spans="1:19" x14ac:dyDescent="0.25">
      <c r="A1577" t="s">
        <v>3509</v>
      </c>
      <c r="B1577" t="s">
        <v>592</v>
      </c>
      <c r="C1577" t="s">
        <v>311</v>
      </c>
      <c r="D1577">
        <v>35</v>
      </c>
      <c r="E1577">
        <v>113.42</v>
      </c>
      <c r="F1577">
        <v>174.22</v>
      </c>
      <c r="G1577">
        <v>175.16</v>
      </c>
      <c r="H1577">
        <v>6130.6</v>
      </c>
      <c r="I1577">
        <v>3969.7</v>
      </c>
      <c r="J1577">
        <v>2160.9</v>
      </c>
      <c r="K1577">
        <v>0.35249999999999998</v>
      </c>
      <c r="L1577" t="str">
        <f>VLOOKUP(C:C,Products!A:B,2,)</f>
        <v>Product 67</v>
      </c>
      <c r="M1577" t="str">
        <f>VLOOKUP(C:C,Products!A:C,3,)</f>
        <v>Household</v>
      </c>
      <c r="N1577" t="str">
        <f>VLOOKUP(B:B,Orders!A:C,3,)</f>
        <v>WH-MSA-002</v>
      </c>
      <c r="O1577" s="10" t="str">
        <f>VLOOKUP(B:B,Orders!A:B,2,)</f>
        <v>CUST-000030</v>
      </c>
      <c r="P1577" s="10" t="str">
        <f>VLOOKUP(OrderDetails!O:O,Customers!A:B,2,)</f>
        <v>Customer 30</v>
      </c>
      <c r="Q1577" s="10" t="str">
        <f>VLOOKUP(O:O,Customers!A:C,3,)</f>
        <v>Nakuru</v>
      </c>
      <c r="R1577" s="10">
        <f>VLOOKUP(OrderDetails!C:C,Inventory!B:F,5,)</f>
        <v>35500.46</v>
      </c>
      <c r="S1577" s="10">
        <f>VLOOKUP(OrderDetails!B:B,Table8[[OrderID]:[DeliveryDays]],5,)</f>
        <v>3</v>
      </c>
    </row>
    <row r="1578" spans="1:19" x14ac:dyDescent="0.25">
      <c r="A1578" t="s">
        <v>3510</v>
      </c>
      <c r="B1578" t="s">
        <v>1865</v>
      </c>
      <c r="C1578" t="s">
        <v>351</v>
      </c>
      <c r="D1578">
        <v>41</v>
      </c>
      <c r="E1578">
        <v>378.32</v>
      </c>
      <c r="F1578">
        <v>486.34</v>
      </c>
      <c r="G1578">
        <v>469.22</v>
      </c>
      <c r="H1578">
        <v>19238.02</v>
      </c>
      <c r="I1578">
        <v>15511.12</v>
      </c>
      <c r="J1578">
        <v>3726.9</v>
      </c>
      <c r="K1578">
        <v>0.19370000000000001</v>
      </c>
      <c r="L1578" t="str">
        <f>VLOOKUP(C:C,Products!A:B,2,)</f>
        <v>Product 87</v>
      </c>
      <c r="M1578" t="str">
        <f>VLOOKUP(C:C,Products!A:C,3,)</f>
        <v>Snacks</v>
      </c>
      <c r="N1578" t="str">
        <f>VLOOKUP(B:B,Orders!A:C,3,)</f>
        <v>WH-MSA-002</v>
      </c>
      <c r="O1578" s="10" t="str">
        <f>VLOOKUP(B:B,Orders!A:B,2,)</f>
        <v>CUST-000013</v>
      </c>
      <c r="P1578" s="10" t="str">
        <f>VLOOKUP(OrderDetails!O:O,Customers!A:B,2,)</f>
        <v>Customer 13</v>
      </c>
      <c r="Q1578" s="10" t="str">
        <f>VLOOKUP(O:O,Customers!A:C,3,)</f>
        <v>Nakuru</v>
      </c>
      <c r="R1578" s="10">
        <f>VLOOKUP(OrderDetails!C:C,Inventory!B:F,5,)</f>
        <v>133546.96</v>
      </c>
      <c r="S1578" s="10">
        <f>VLOOKUP(OrderDetails!B:B,Table8[[OrderID]:[DeliveryDays]],5,)</f>
        <v>5</v>
      </c>
    </row>
    <row r="1579" spans="1:19" x14ac:dyDescent="0.25">
      <c r="A1579" t="s">
        <v>3511</v>
      </c>
      <c r="B1579" t="s">
        <v>888</v>
      </c>
      <c r="C1579" t="s">
        <v>188</v>
      </c>
      <c r="D1579">
        <v>29</v>
      </c>
      <c r="E1579">
        <v>76.14</v>
      </c>
      <c r="F1579">
        <v>116.97</v>
      </c>
      <c r="G1579">
        <v>121.15</v>
      </c>
      <c r="H1579">
        <v>3513.35</v>
      </c>
      <c r="I1579">
        <v>2208.06</v>
      </c>
      <c r="J1579">
        <v>1305.29</v>
      </c>
      <c r="K1579">
        <v>0.3715</v>
      </c>
      <c r="L1579" t="str">
        <f>VLOOKUP(C:C,Products!A:B,2,)</f>
        <v>Product 7</v>
      </c>
      <c r="M1579" t="str">
        <f>VLOOKUP(C:C,Products!A:C,3,)</f>
        <v>Produce</v>
      </c>
      <c r="N1579" t="str">
        <f>VLOOKUP(B:B,Orders!A:C,3,)</f>
        <v>WH-NRB-001</v>
      </c>
      <c r="O1579" s="10" t="str">
        <f>VLOOKUP(B:B,Orders!A:B,2,)</f>
        <v>CUST-000078</v>
      </c>
      <c r="P1579" s="10" t="str">
        <f>VLOOKUP(OrderDetails!O:O,Customers!A:B,2,)</f>
        <v>Customer 78</v>
      </c>
      <c r="Q1579" s="10" t="str">
        <f>VLOOKUP(O:O,Customers!A:C,3,)</f>
        <v>Nakuru</v>
      </c>
      <c r="R1579" s="10">
        <f>VLOOKUP(OrderDetails!C:C,Inventory!B:F,5,)</f>
        <v>23907.96</v>
      </c>
      <c r="S1579" s="10">
        <f>VLOOKUP(OrderDetails!B:B,Table8[[OrderID]:[DeliveryDays]],5,)</f>
        <v>4</v>
      </c>
    </row>
    <row r="1580" spans="1:19" x14ac:dyDescent="0.25">
      <c r="A1580" t="s">
        <v>3512</v>
      </c>
      <c r="B1580" t="s">
        <v>1346</v>
      </c>
      <c r="C1580" t="s">
        <v>222</v>
      </c>
      <c r="D1580">
        <v>20</v>
      </c>
      <c r="E1580">
        <v>181.47</v>
      </c>
      <c r="F1580">
        <v>258.42</v>
      </c>
      <c r="G1580">
        <v>249.21</v>
      </c>
      <c r="H1580">
        <v>4984.2</v>
      </c>
      <c r="I1580">
        <v>3629.4</v>
      </c>
      <c r="J1580">
        <v>1354.8</v>
      </c>
      <c r="K1580">
        <v>0.27179999999999999</v>
      </c>
      <c r="L1580" t="str">
        <f>VLOOKUP(C:C,Products!A:B,2,)</f>
        <v>Product 23</v>
      </c>
      <c r="M1580" t="str">
        <f>VLOOKUP(C:C,Products!A:C,3,)</f>
        <v>Dairy</v>
      </c>
      <c r="N1580" t="str">
        <f>VLOOKUP(B:B,Orders!A:C,3,)</f>
        <v>WH-NRB-001</v>
      </c>
      <c r="O1580" s="10" t="str">
        <f>VLOOKUP(B:B,Orders!A:B,2,)</f>
        <v>CUST-000076</v>
      </c>
      <c r="P1580" s="10" t="str">
        <f>VLOOKUP(OrderDetails!O:O,Customers!A:B,2,)</f>
        <v>Customer 76</v>
      </c>
      <c r="Q1580" s="10" t="str">
        <f>VLOOKUP(O:O,Customers!A:C,3,)</f>
        <v>Kisumu</v>
      </c>
      <c r="R1580" s="10">
        <f>VLOOKUP(OrderDetails!C:C,Inventory!B:F,5,)</f>
        <v>43552.800000000003</v>
      </c>
      <c r="S1580" s="10">
        <f>VLOOKUP(OrderDetails!B:B,Table8[[OrderID]:[DeliveryDays]],5,)</f>
        <v>6</v>
      </c>
    </row>
    <row r="1581" spans="1:19" x14ac:dyDescent="0.25">
      <c r="A1581" t="s">
        <v>3513</v>
      </c>
      <c r="B1581" t="s">
        <v>540</v>
      </c>
      <c r="C1581" t="s">
        <v>299</v>
      </c>
      <c r="D1581">
        <v>42</v>
      </c>
      <c r="E1581">
        <v>224.9</v>
      </c>
      <c r="F1581">
        <v>307.97000000000003</v>
      </c>
      <c r="G1581">
        <v>299.98</v>
      </c>
      <c r="H1581">
        <v>12599.16</v>
      </c>
      <c r="I1581">
        <v>9445.7999999999993</v>
      </c>
      <c r="J1581">
        <v>3153.36</v>
      </c>
      <c r="K1581">
        <v>0.25030000000000002</v>
      </c>
      <c r="L1581" t="str">
        <f>VLOOKUP(C:C,Products!A:B,2,)</f>
        <v>Product 61</v>
      </c>
      <c r="M1581" t="str">
        <f>VLOOKUP(C:C,Products!A:C,3,)</f>
        <v>Dairy</v>
      </c>
      <c r="N1581" t="str">
        <f>VLOOKUP(B:B,Orders!A:C,3,)</f>
        <v>WH-NKR-004</v>
      </c>
      <c r="O1581" s="10" t="str">
        <f>VLOOKUP(B:B,Orders!A:B,2,)</f>
        <v>CUST-000021</v>
      </c>
      <c r="P1581" s="10" t="str">
        <f>VLOOKUP(OrderDetails!O:O,Customers!A:B,2,)</f>
        <v>Customer 21</v>
      </c>
      <c r="Q1581" s="10" t="str">
        <f>VLOOKUP(O:O,Customers!A:C,3,)</f>
        <v>Eldoret</v>
      </c>
      <c r="R1581" s="10">
        <f>VLOOKUP(OrderDetails!C:C,Inventory!B:F,5,)</f>
        <v>11245</v>
      </c>
      <c r="S1581" s="10">
        <f>VLOOKUP(OrderDetails!B:B,Table8[[OrderID]:[DeliveryDays]],5,)</f>
        <v>4</v>
      </c>
    </row>
    <row r="1582" spans="1:19" x14ac:dyDescent="0.25">
      <c r="A1582" t="s">
        <v>3514</v>
      </c>
      <c r="B1582" t="s">
        <v>1883</v>
      </c>
      <c r="C1582" t="s">
        <v>319</v>
      </c>
      <c r="D1582">
        <v>47</v>
      </c>
      <c r="E1582">
        <v>397.51</v>
      </c>
      <c r="F1582">
        <v>509.84</v>
      </c>
      <c r="G1582">
        <v>490.88</v>
      </c>
      <c r="H1582">
        <v>23071.360000000001</v>
      </c>
      <c r="I1582">
        <v>18682.97</v>
      </c>
      <c r="J1582">
        <v>4388.3900000000003</v>
      </c>
      <c r="K1582">
        <v>0.19020000000000001</v>
      </c>
      <c r="L1582" t="str">
        <f>VLOOKUP(C:C,Products!A:B,2,)</f>
        <v>Product 71</v>
      </c>
      <c r="M1582" t="str">
        <f>VLOOKUP(C:C,Products!A:C,3,)</f>
        <v>Dairy</v>
      </c>
      <c r="N1582" t="str">
        <f>VLOOKUP(B:B,Orders!A:C,3,)</f>
        <v>WH-NRB-001</v>
      </c>
      <c r="O1582" s="10" t="str">
        <f>VLOOKUP(B:B,Orders!A:B,2,)</f>
        <v>CUST-000004</v>
      </c>
      <c r="P1582" s="10" t="str">
        <f>VLOOKUP(OrderDetails!O:O,Customers!A:B,2,)</f>
        <v>Customer 4</v>
      </c>
      <c r="Q1582" s="10" t="str">
        <f>VLOOKUP(O:O,Customers!A:C,3,)</f>
        <v>Eldoret</v>
      </c>
      <c r="R1582" s="10">
        <f>VLOOKUP(OrderDetails!C:C,Inventory!B:F,5,)</f>
        <v>96197.42</v>
      </c>
      <c r="S1582" s="10">
        <f>VLOOKUP(OrderDetails!B:B,Table8[[OrderID]:[DeliveryDays]],5,)</f>
        <v>4</v>
      </c>
    </row>
    <row r="1583" spans="1:19" x14ac:dyDescent="0.25">
      <c r="A1583" t="s">
        <v>3515</v>
      </c>
      <c r="B1583" t="s">
        <v>1418</v>
      </c>
      <c r="C1583" t="s">
        <v>397</v>
      </c>
      <c r="D1583">
        <v>27</v>
      </c>
      <c r="E1583">
        <v>84.64</v>
      </c>
      <c r="F1583">
        <v>124.5</v>
      </c>
      <c r="G1583">
        <v>125.4</v>
      </c>
      <c r="H1583">
        <v>3385.8</v>
      </c>
      <c r="I1583">
        <v>2285.2800000000002</v>
      </c>
      <c r="J1583">
        <v>1100.52</v>
      </c>
      <c r="K1583">
        <v>0.32500000000000001</v>
      </c>
      <c r="L1583" t="str">
        <f>VLOOKUP(C:C,Products!A:B,2,)</f>
        <v>Product 110</v>
      </c>
      <c r="M1583" t="str">
        <f>VLOOKUP(C:C,Products!A:C,3,)</f>
        <v>Snacks</v>
      </c>
      <c r="N1583" t="str">
        <f>VLOOKUP(B:B,Orders!A:C,3,)</f>
        <v>WH-NKR-004</v>
      </c>
      <c r="O1583" s="10" t="str">
        <f>VLOOKUP(B:B,Orders!A:B,2,)</f>
        <v>CUST-000060</v>
      </c>
      <c r="P1583" s="10" t="str">
        <f>VLOOKUP(OrderDetails!O:O,Customers!A:B,2,)</f>
        <v>Customer 60</v>
      </c>
      <c r="Q1583" s="10" t="str">
        <f>VLOOKUP(O:O,Customers!A:C,3,)</f>
        <v>Nakuru</v>
      </c>
      <c r="R1583" s="10">
        <f>VLOOKUP(OrderDetails!C:C,Inventory!B:F,5,)</f>
        <v>34279.199999999997</v>
      </c>
      <c r="S1583" s="10">
        <f>VLOOKUP(OrderDetails!B:B,Table8[[OrderID]:[DeliveryDays]],5,)</f>
        <v>5</v>
      </c>
    </row>
    <row r="1584" spans="1:19" x14ac:dyDescent="0.25">
      <c r="A1584" t="s">
        <v>3516</v>
      </c>
      <c r="B1584" t="s">
        <v>1806</v>
      </c>
      <c r="C1584" t="s">
        <v>245</v>
      </c>
      <c r="D1584">
        <v>18</v>
      </c>
      <c r="E1584">
        <v>477</v>
      </c>
      <c r="F1584">
        <v>677.96</v>
      </c>
      <c r="G1584">
        <v>729.68</v>
      </c>
      <c r="H1584">
        <v>13134.24</v>
      </c>
      <c r="I1584">
        <v>8586</v>
      </c>
      <c r="J1584">
        <v>4548.24</v>
      </c>
      <c r="K1584">
        <v>0.3463</v>
      </c>
      <c r="L1584" t="str">
        <f>VLOOKUP(C:C,Products!A:B,2,)</f>
        <v>Product 34</v>
      </c>
      <c r="M1584" t="str">
        <f>VLOOKUP(C:C,Products!A:C,3,)</f>
        <v>Dairy</v>
      </c>
      <c r="N1584" t="str">
        <f>VLOOKUP(B:B,Orders!A:C,3,)</f>
        <v>WH-NRB-001</v>
      </c>
      <c r="O1584" s="10" t="str">
        <f>VLOOKUP(B:B,Orders!A:B,2,)</f>
        <v>CUST-000070</v>
      </c>
      <c r="P1584" s="10" t="str">
        <f>VLOOKUP(OrderDetails!O:O,Customers!A:B,2,)</f>
        <v>Customer 70</v>
      </c>
      <c r="Q1584" s="10" t="str">
        <f>VLOOKUP(O:O,Customers!A:C,3,)</f>
        <v>Mombasa</v>
      </c>
      <c r="R1584" s="10">
        <f>VLOOKUP(OrderDetails!C:C,Inventory!B:F,5,)</f>
        <v>187461</v>
      </c>
      <c r="S1584" s="10">
        <f>VLOOKUP(OrderDetails!B:B,Table8[[OrderID]:[DeliveryDays]],5,)</f>
        <v>1</v>
      </c>
    </row>
    <row r="1585" spans="1:19" x14ac:dyDescent="0.25">
      <c r="A1585" t="s">
        <v>3517</v>
      </c>
      <c r="B1585" t="s">
        <v>633</v>
      </c>
      <c r="C1585" t="s">
        <v>389</v>
      </c>
      <c r="D1585">
        <v>10</v>
      </c>
      <c r="E1585">
        <v>162.18</v>
      </c>
      <c r="F1585">
        <v>216.57</v>
      </c>
      <c r="G1585">
        <v>235.2</v>
      </c>
      <c r="H1585">
        <v>2352</v>
      </c>
      <c r="I1585">
        <v>1621.8</v>
      </c>
      <c r="J1585">
        <v>730.2</v>
      </c>
      <c r="K1585">
        <v>0.3105</v>
      </c>
      <c r="L1585" t="str">
        <f>VLOOKUP(C:C,Products!A:B,2,)</f>
        <v>Product 106</v>
      </c>
      <c r="M1585" t="str">
        <f>VLOOKUP(C:C,Products!A:C,3,)</f>
        <v>Dairy</v>
      </c>
      <c r="N1585" t="str">
        <f>VLOOKUP(B:B,Orders!A:C,3,)</f>
        <v>WH-NRB-001</v>
      </c>
      <c r="O1585" s="10" t="str">
        <f>VLOOKUP(B:B,Orders!A:B,2,)</f>
        <v>CUST-000026</v>
      </c>
      <c r="P1585" s="10" t="str">
        <f>VLOOKUP(OrderDetails!O:O,Customers!A:B,2,)</f>
        <v>Customer 26</v>
      </c>
      <c r="Q1585" s="10" t="str">
        <f>VLOOKUP(O:O,Customers!A:C,3,)</f>
        <v>Mombasa</v>
      </c>
      <c r="R1585" s="10">
        <f>VLOOKUP(OrderDetails!C:C,Inventory!B:F,5,)</f>
        <v>37950.120000000003</v>
      </c>
      <c r="S1585" s="10">
        <f>VLOOKUP(OrderDetails!B:B,Table8[[OrderID]:[DeliveryDays]],5,)</f>
        <v>1</v>
      </c>
    </row>
    <row r="1586" spans="1:19" x14ac:dyDescent="0.25">
      <c r="A1586" t="s">
        <v>3518</v>
      </c>
      <c r="B1586" t="s">
        <v>1685</v>
      </c>
      <c r="C1586" t="s">
        <v>214</v>
      </c>
      <c r="D1586">
        <v>29</v>
      </c>
      <c r="E1586">
        <v>244.38</v>
      </c>
      <c r="F1586">
        <v>336.58</v>
      </c>
      <c r="G1586">
        <v>323.38</v>
      </c>
      <c r="H1586">
        <v>9378.02</v>
      </c>
      <c r="I1586">
        <v>7087.02</v>
      </c>
      <c r="J1586">
        <v>2291</v>
      </c>
      <c r="K1586">
        <v>0.24429999999999999</v>
      </c>
      <c r="L1586" t="str">
        <f>VLOOKUP(C:C,Products!A:B,2,)</f>
        <v>Product 19</v>
      </c>
      <c r="M1586" t="str">
        <f>VLOOKUP(C:C,Products!A:C,3,)</f>
        <v>Frozen</v>
      </c>
      <c r="N1586" t="str">
        <f>VLOOKUP(B:B,Orders!A:C,3,)</f>
        <v>WH-MSA-002</v>
      </c>
      <c r="O1586" s="10" t="str">
        <f>VLOOKUP(B:B,Orders!A:B,2,)</f>
        <v>CUST-000035</v>
      </c>
      <c r="P1586" s="10" t="str">
        <f>VLOOKUP(OrderDetails!O:O,Customers!A:B,2,)</f>
        <v>Customer 35</v>
      </c>
      <c r="Q1586" s="10" t="str">
        <f>VLOOKUP(O:O,Customers!A:C,3,)</f>
        <v>Nairobi</v>
      </c>
      <c r="R1586" s="10">
        <f>VLOOKUP(OrderDetails!C:C,Inventory!B:F,5,)</f>
        <v>61339.38</v>
      </c>
      <c r="S1586" s="10">
        <f>VLOOKUP(OrderDetails!B:B,Table8[[OrderID]:[DeliveryDays]],5,)</f>
        <v>1</v>
      </c>
    </row>
    <row r="1587" spans="1:19" x14ac:dyDescent="0.25">
      <c r="A1587" t="s">
        <v>3519</v>
      </c>
      <c r="B1587" t="s">
        <v>1892</v>
      </c>
      <c r="C1587" t="s">
        <v>293</v>
      </c>
      <c r="D1587">
        <v>27</v>
      </c>
      <c r="E1587">
        <v>138.19</v>
      </c>
      <c r="F1587">
        <v>191.44</v>
      </c>
      <c r="G1587">
        <v>200.09</v>
      </c>
      <c r="H1587">
        <v>5402.43</v>
      </c>
      <c r="I1587">
        <v>3731.13</v>
      </c>
      <c r="J1587">
        <v>1671.3</v>
      </c>
      <c r="K1587">
        <v>0.30940000000000001</v>
      </c>
      <c r="L1587" t="str">
        <f>VLOOKUP(C:C,Products!A:B,2,)</f>
        <v>Product 58</v>
      </c>
      <c r="M1587" t="str">
        <f>VLOOKUP(C:C,Products!A:C,3,)</f>
        <v>Snacks</v>
      </c>
      <c r="N1587" t="str">
        <f>VLOOKUP(B:B,Orders!A:C,3,)</f>
        <v>WH-MSA-002</v>
      </c>
      <c r="O1587" s="10" t="str">
        <f>VLOOKUP(B:B,Orders!A:B,2,)</f>
        <v>CUST-000056</v>
      </c>
      <c r="P1587" s="10" t="str">
        <f>VLOOKUP(OrderDetails!O:O,Customers!A:B,2,)</f>
        <v>Customer 56</v>
      </c>
      <c r="Q1587" s="10" t="str">
        <f>VLOOKUP(O:O,Customers!A:C,3,)</f>
        <v>Nairobi</v>
      </c>
      <c r="R1587" s="10">
        <f>VLOOKUP(OrderDetails!C:C,Inventory!B:F,5,)</f>
        <v>14233.57</v>
      </c>
      <c r="S1587" s="10">
        <f>VLOOKUP(OrderDetails!B:B,Table8[[OrderID]:[DeliveryDays]],5,)</f>
        <v>6</v>
      </c>
    </row>
    <row r="1588" spans="1:19" x14ac:dyDescent="0.25">
      <c r="A1588" t="s">
        <v>3520</v>
      </c>
      <c r="B1588" t="s">
        <v>1805</v>
      </c>
      <c r="C1588" t="s">
        <v>193</v>
      </c>
      <c r="D1588">
        <v>47</v>
      </c>
      <c r="E1588">
        <v>320.5</v>
      </c>
      <c r="F1588">
        <v>401.4</v>
      </c>
      <c r="G1588">
        <v>422.54</v>
      </c>
      <c r="H1588">
        <v>19859.38</v>
      </c>
      <c r="I1588">
        <v>15063.5</v>
      </c>
      <c r="J1588">
        <v>4795.88</v>
      </c>
      <c r="K1588">
        <v>0.24149999999999999</v>
      </c>
      <c r="L1588" t="str">
        <f>VLOOKUP(C:C,Products!A:B,2,)</f>
        <v>Product 9</v>
      </c>
      <c r="M1588" t="str">
        <f>VLOOKUP(C:C,Products!A:C,3,)</f>
        <v>Beverages</v>
      </c>
      <c r="N1588" t="str">
        <f>VLOOKUP(B:B,Orders!A:C,3,)</f>
        <v>WH-NKR-004</v>
      </c>
      <c r="O1588" s="10" t="str">
        <f>VLOOKUP(B:B,Orders!A:B,2,)</f>
        <v>CUST-000019</v>
      </c>
      <c r="P1588" s="10" t="str">
        <f>VLOOKUP(OrderDetails!O:O,Customers!A:B,2,)</f>
        <v>Customer 19</v>
      </c>
      <c r="Q1588" s="10" t="str">
        <f>VLOOKUP(O:O,Customers!A:C,3,)</f>
        <v>Mombasa</v>
      </c>
      <c r="R1588" s="10">
        <f>VLOOKUP(OrderDetails!C:C,Inventory!B:F,5,)</f>
        <v>85253</v>
      </c>
      <c r="S1588" s="10">
        <f>VLOOKUP(OrderDetails!B:B,Table8[[OrderID]:[DeliveryDays]],5,)</f>
        <v>4</v>
      </c>
    </row>
    <row r="1589" spans="1:19" x14ac:dyDescent="0.25">
      <c r="A1589" t="s">
        <v>3521</v>
      </c>
      <c r="B1589" t="s">
        <v>941</v>
      </c>
      <c r="C1589" t="s">
        <v>273</v>
      </c>
      <c r="D1589">
        <v>16</v>
      </c>
      <c r="E1589">
        <v>284.02999999999997</v>
      </c>
      <c r="F1589">
        <v>373.58</v>
      </c>
      <c r="G1589">
        <v>384.81</v>
      </c>
      <c r="H1589">
        <v>6156.96</v>
      </c>
      <c r="I1589">
        <v>4544.4799999999996</v>
      </c>
      <c r="J1589">
        <v>1612.48</v>
      </c>
      <c r="K1589">
        <v>0.26190000000000002</v>
      </c>
      <c r="L1589" t="str">
        <f>VLOOKUP(C:C,Products!A:B,2,)</f>
        <v>Product 48</v>
      </c>
      <c r="M1589" t="str">
        <f>VLOOKUP(C:C,Products!A:C,3,)</f>
        <v>Frozen</v>
      </c>
      <c r="N1589" t="str">
        <f>VLOOKUP(B:B,Orders!A:C,3,)</f>
        <v>WH-NRB-001</v>
      </c>
      <c r="O1589" s="10" t="str">
        <f>VLOOKUP(B:B,Orders!A:B,2,)</f>
        <v>CUST-000011</v>
      </c>
      <c r="P1589" s="10" t="str">
        <f>VLOOKUP(OrderDetails!O:O,Customers!A:B,2,)</f>
        <v>Customer 11</v>
      </c>
      <c r="Q1589" s="10" t="str">
        <f>VLOOKUP(O:O,Customers!A:C,3,)</f>
        <v>Nairobi</v>
      </c>
      <c r="R1589" s="10">
        <f>VLOOKUP(OrderDetails!C:C,Inventory!B:F,5,)</f>
        <v>40900.32</v>
      </c>
      <c r="S1589" s="10">
        <f>VLOOKUP(OrderDetails!B:B,Table8[[OrderID]:[DeliveryDays]],5,)</f>
        <v>2</v>
      </c>
    </row>
    <row r="1590" spans="1:19" x14ac:dyDescent="0.25">
      <c r="A1590" t="s">
        <v>3522</v>
      </c>
      <c r="B1590" t="s">
        <v>1658</v>
      </c>
      <c r="C1590" t="s">
        <v>407</v>
      </c>
      <c r="D1590">
        <v>17</v>
      </c>
      <c r="E1590">
        <v>335.03</v>
      </c>
      <c r="F1590">
        <v>441.68</v>
      </c>
      <c r="G1590">
        <v>463.79</v>
      </c>
      <c r="H1590">
        <v>7884.43</v>
      </c>
      <c r="I1590">
        <v>5695.51</v>
      </c>
      <c r="J1590">
        <v>2188.92</v>
      </c>
      <c r="K1590">
        <v>0.27760000000000001</v>
      </c>
      <c r="L1590" t="str">
        <f>VLOOKUP(C:C,Products!A:B,2,)</f>
        <v>Product 115</v>
      </c>
      <c r="M1590" t="str">
        <f>VLOOKUP(C:C,Products!A:C,3,)</f>
        <v>Beverages</v>
      </c>
      <c r="N1590" t="str">
        <f>VLOOKUP(B:B,Orders!A:C,3,)</f>
        <v>WH-KSM-003</v>
      </c>
      <c r="O1590" s="10" t="str">
        <f>VLOOKUP(B:B,Orders!A:B,2,)</f>
        <v>CUST-000042</v>
      </c>
      <c r="P1590" s="10" t="str">
        <f>VLOOKUP(OrderDetails!O:O,Customers!A:B,2,)</f>
        <v>Customer 42</v>
      </c>
      <c r="Q1590" s="10" t="str">
        <f>VLOOKUP(O:O,Customers!A:C,3,)</f>
        <v>Kisumu</v>
      </c>
      <c r="R1590" s="10">
        <f>VLOOKUP(OrderDetails!C:C,Inventory!B:F,5,)</f>
        <v>147748.23000000001</v>
      </c>
      <c r="S1590" s="10">
        <f>VLOOKUP(OrderDetails!B:B,Table8[[OrderID]:[DeliveryDays]],5,)</f>
        <v>1</v>
      </c>
    </row>
    <row r="1591" spans="1:19" x14ac:dyDescent="0.25">
      <c r="A1591" t="s">
        <v>3523</v>
      </c>
      <c r="B1591" t="s">
        <v>1135</v>
      </c>
      <c r="C1591" t="s">
        <v>341</v>
      </c>
      <c r="D1591">
        <v>40</v>
      </c>
      <c r="E1591">
        <v>330.48</v>
      </c>
      <c r="F1591">
        <v>422.83</v>
      </c>
      <c r="G1591">
        <v>416.51</v>
      </c>
      <c r="H1591">
        <v>16660.400000000001</v>
      </c>
      <c r="I1591">
        <v>13219.2</v>
      </c>
      <c r="J1591">
        <v>3441.2</v>
      </c>
      <c r="K1591">
        <v>0.20649999999999999</v>
      </c>
      <c r="L1591" t="str">
        <f>VLOOKUP(C:C,Products!A:B,2,)</f>
        <v>Product 82</v>
      </c>
      <c r="M1591" t="str">
        <f>VLOOKUP(C:C,Products!A:C,3,)</f>
        <v>Frozen</v>
      </c>
      <c r="N1591" t="str">
        <f>VLOOKUP(B:B,Orders!A:C,3,)</f>
        <v>WH-KSM-003</v>
      </c>
      <c r="O1591" s="10" t="str">
        <f>VLOOKUP(B:B,Orders!A:B,2,)</f>
        <v>CUST-000057</v>
      </c>
      <c r="P1591" s="10" t="str">
        <f>VLOOKUP(OrderDetails!O:O,Customers!A:B,2,)</f>
        <v>Customer 57</v>
      </c>
      <c r="Q1591" s="10" t="str">
        <f>VLOOKUP(O:O,Customers!A:C,3,)</f>
        <v>Nairobi</v>
      </c>
      <c r="R1591" s="10">
        <f>VLOOKUP(OrderDetails!C:C,Inventory!B:F,5,)</f>
        <v>69070.320000000007</v>
      </c>
      <c r="S1591" s="10">
        <f>VLOOKUP(OrderDetails!B:B,Table8[[OrderID]:[DeliveryDays]],5,)</f>
        <v>6</v>
      </c>
    </row>
    <row r="1592" spans="1:19" x14ac:dyDescent="0.25">
      <c r="A1592" t="s">
        <v>3524</v>
      </c>
      <c r="B1592" t="s">
        <v>1575</v>
      </c>
      <c r="C1592" t="s">
        <v>259</v>
      </c>
      <c r="D1592">
        <v>43</v>
      </c>
      <c r="E1592">
        <v>104.92</v>
      </c>
      <c r="F1592">
        <v>144.66</v>
      </c>
      <c r="G1592">
        <v>148.05000000000001</v>
      </c>
      <c r="H1592">
        <v>6366.15</v>
      </c>
      <c r="I1592">
        <v>4511.5600000000004</v>
      </c>
      <c r="J1592">
        <v>1854.59</v>
      </c>
      <c r="K1592">
        <v>0.2913</v>
      </c>
      <c r="L1592" t="str">
        <f>VLOOKUP(C:C,Products!A:B,2,)</f>
        <v>Product 41</v>
      </c>
      <c r="M1592" t="str">
        <f>VLOOKUP(C:C,Products!A:C,3,)</f>
        <v>Household</v>
      </c>
      <c r="N1592" t="str">
        <f>VLOOKUP(B:B,Orders!A:C,3,)</f>
        <v>WH-MSA-002</v>
      </c>
      <c r="O1592" s="10" t="str">
        <f>VLOOKUP(B:B,Orders!A:B,2,)</f>
        <v>CUST-000046</v>
      </c>
      <c r="P1592" s="10" t="str">
        <f>VLOOKUP(OrderDetails!O:O,Customers!A:B,2,)</f>
        <v>Customer 46</v>
      </c>
      <c r="Q1592" s="10" t="str">
        <f>VLOOKUP(O:O,Customers!A:C,3,)</f>
        <v>Kisumu</v>
      </c>
      <c r="R1592" s="10">
        <f>VLOOKUP(OrderDetails!C:C,Inventory!B:F,5,)</f>
        <v>9757.56</v>
      </c>
      <c r="S1592" s="10">
        <f>VLOOKUP(OrderDetails!B:B,Table8[[OrderID]:[DeliveryDays]],5,)</f>
        <v>5</v>
      </c>
    </row>
    <row r="1593" spans="1:19" x14ac:dyDescent="0.25">
      <c r="A1593" t="s">
        <v>3525</v>
      </c>
      <c r="B1593" t="s">
        <v>564</v>
      </c>
      <c r="C1593" t="s">
        <v>273</v>
      </c>
      <c r="D1593">
        <v>38</v>
      </c>
      <c r="E1593">
        <v>284.02999999999997</v>
      </c>
      <c r="F1593">
        <v>373.58</v>
      </c>
      <c r="G1593">
        <v>376.8</v>
      </c>
      <c r="H1593">
        <v>14318.4</v>
      </c>
      <c r="I1593">
        <v>10793.14</v>
      </c>
      <c r="J1593">
        <v>3525.26</v>
      </c>
      <c r="K1593">
        <v>0.2462</v>
      </c>
      <c r="L1593" t="str">
        <f>VLOOKUP(C:C,Products!A:B,2,)</f>
        <v>Product 48</v>
      </c>
      <c r="M1593" t="str">
        <f>VLOOKUP(C:C,Products!A:C,3,)</f>
        <v>Frozen</v>
      </c>
      <c r="N1593" t="str">
        <f>VLOOKUP(B:B,Orders!A:C,3,)</f>
        <v>WH-NRB-001</v>
      </c>
      <c r="O1593" s="10" t="str">
        <f>VLOOKUP(B:B,Orders!A:B,2,)</f>
        <v>CUST-000024</v>
      </c>
      <c r="P1593" s="10" t="str">
        <f>VLOOKUP(OrderDetails!O:O,Customers!A:B,2,)</f>
        <v>Customer 24</v>
      </c>
      <c r="Q1593" s="10" t="str">
        <f>VLOOKUP(O:O,Customers!A:C,3,)</f>
        <v>Eldoret</v>
      </c>
      <c r="R1593" s="10">
        <f>VLOOKUP(OrderDetails!C:C,Inventory!B:F,5,)</f>
        <v>40900.32</v>
      </c>
      <c r="S1593" s="10">
        <f>VLOOKUP(OrderDetails!B:B,Table8[[OrderID]:[DeliveryDays]],5,)</f>
        <v>1</v>
      </c>
    </row>
    <row r="1594" spans="1:19" x14ac:dyDescent="0.25">
      <c r="A1594" t="s">
        <v>3526</v>
      </c>
      <c r="B1594" t="s">
        <v>765</v>
      </c>
      <c r="C1594" t="s">
        <v>267</v>
      </c>
      <c r="D1594">
        <v>10</v>
      </c>
      <c r="E1594">
        <v>166.45</v>
      </c>
      <c r="F1594">
        <v>213.32</v>
      </c>
      <c r="G1594">
        <v>205.52</v>
      </c>
      <c r="H1594">
        <v>2055.1999999999998</v>
      </c>
      <c r="I1594">
        <v>1664.5</v>
      </c>
      <c r="J1594">
        <v>390.7</v>
      </c>
      <c r="K1594">
        <v>0.19009999999999999</v>
      </c>
      <c r="L1594" t="str">
        <f>VLOOKUP(C:C,Products!A:B,2,)</f>
        <v>Product 45</v>
      </c>
      <c r="M1594" t="str">
        <f>VLOOKUP(C:C,Products!A:C,3,)</f>
        <v>Produce</v>
      </c>
      <c r="N1594" t="str">
        <f>VLOOKUP(B:B,Orders!A:C,3,)</f>
        <v>WH-KSM-003</v>
      </c>
      <c r="O1594" s="10" t="str">
        <f>VLOOKUP(B:B,Orders!A:B,2,)</f>
        <v>CUST-000026</v>
      </c>
      <c r="P1594" s="10" t="str">
        <f>VLOOKUP(OrderDetails!O:O,Customers!A:B,2,)</f>
        <v>Customer 26</v>
      </c>
      <c r="Q1594" s="10" t="str">
        <f>VLOOKUP(O:O,Customers!A:C,3,)</f>
        <v>Mombasa</v>
      </c>
      <c r="R1594" s="10">
        <f>VLOOKUP(OrderDetails!C:C,Inventory!B:F,5,)</f>
        <v>49768.55</v>
      </c>
      <c r="S1594" s="10">
        <f>VLOOKUP(OrderDetails!B:B,Table8[[OrderID]:[DeliveryDays]],5,)</f>
        <v>3</v>
      </c>
    </row>
    <row r="1595" spans="1:19" x14ac:dyDescent="0.25">
      <c r="A1595" t="s">
        <v>3527</v>
      </c>
      <c r="B1595" t="s">
        <v>963</v>
      </c>
      <c r="C1595" t="s">
        <v>389</v>
      </c>
      <c r="D1595">
        <v>42</v>
      </c>
      <c r="E1595">
        <v>162.18</v>
      </c>
      <c r="F1595">
        <v>216.57</v>
      </c>
      <c r="G1595">
        <v>226.06</v>
      </c>
      <c r="H1595">
        <v>9494.52</v>
      </c>
      <c r="I1595">
        <v>6811.56</v>
      </c>
      <c r="J1595">
        <v>2682.96</v>
      </c>
      <c r="K1595">
        <v>0.28260000000000002</v>
      </c>
      <c r="L1595" t="str">
        <f>VLOOKUP(C:C,Products!A:B,2,)</f>
        <v>Product 106</v>
      </c>
      <c r="M1595" t="str">
        <f>VLOOKUP(C:C,Products!A:C,3,)</f>
        <v>Dairy</v>
      </c>
      <c r="N1595" t="str">
        <f>VLOOKUP(B:B,Orders!A:C,3,)</f>
        <v>WH-NKR-004</v>
      </c>
      <c r="O1595" s="10" t="str">
        <f>VLOOKUP(B:B,Orders!A:B,2,)</f>
        <v>CUST-000078</v>
      </c>
      <c r="P1595" s="10" t="str">
        <f>VLOOKUP(OrderDetails!O:O,Customers!A:B,2,)</f>
        <v>Customer 78</v>
      </c>
      <c r="Q1595" s="10" t="str">
        <f>VLOOKUP(O:O,Customers!A:C,3,)</f>
        <v>Nakuru</v>
      </c>
      <c r="R1595" s="10">
        <f>VLOOKUP(OrderDetails!C:C,Inventory!B:F,5,)</f>
        <v>37950.120000000003</v>
      </c>
      <c r="S1595" s="10">
        <f>VLOOKUP(OrderDetails!B:B,Table8[[OrderID]:[DeliveryDays]],5,)</f>
        <v>3</v>
      </c>
    </row>
    <row r="1596" spans="1:19" x14ac:dyDescent="0.25">
      <c r="A1596" t="s">
        <v>3528</v>
      </c>
      <c r="B1596" t="s">
        <v>494</v>
      </c>
      <c r="C1596" t="s">
        <v>227</v>
      </c>
      <c r="D1596">
        <v>44</v>
      </c>
      <c r="E1596">
        <v>255.23</v>
      </c>
      <c r="F1596">
        <v>344.48</v>
      </c>
      <c r="G1596">
        <v>352.84</v>
      </c>
      <c r="H1596">
        <v>15524.96</v>
      </c>
      <c r="I1596">
        <v>11230.12</v>
      </c>
      <c r="J1596">
        <v>4294.84</v>
      </c>
      <c r="K1596">
        <v>0.27660000000000001</v>
      </c>
      <c r="L1596" t="str">
        <f>VLOOKUP(C:C,Products!A:B,2,)</f>
        <v>Product 25</v>
      </c>
      <c r="M1596" t="str">
        <f>VLOOKUP(C:C,Products!A:C,3,)</f>
        <v>Dairy</v>
      </c>
      <c r="N1596" t="str">
        <f>VLOOKUP(B:B,Orders!A:C,3,)</f>
        <v>WH-KSM-003</v>
      </c>
      <c r="O1596" s="10" t="str">
        <f>VLOOKUP(B:B,Orders!A:B,2,)</f>
        <v>CUST-000066</v>
      </c>
      <c r="P1596" s="10" t="str">
        <f>VLOOKUP(OrderDetails!O:O,Customers!A:B,2,)</f>
        <v>Customer 66</v>
      </c>
      <c r="Q1596" s="10" t="str">
        <f>VLOOKUP(O:O,Customers!A:C,3,)</f>
        <v>Kisumu</v>
      </c>
      <c r="R1596" s="10">
        <f>VLOOKUP(OrderDetails!C:C,Inventory!B:F,5,)</f>
        <v>118937.18</v>
      </c>
      <c r="S1596" s="10">
        <f>VLOOKUP(OrderDetails!B:B,Table8[[OrderID]:[DeliveryDays]],5,)</f>
        <v>4</v>
      </c>
    </row>
    <row r="1597" spans="1:19" x14ac:dyDescent="0.25">
      <c r="A1597" t="s">
        <v>3529</v>
      </c>
      <c r="B1597" t="s">
        <v>809</v>
      </c>
      <c r="C1597" t="s">
        <v>409</v>
      </c>
      <c r="D1597">
        <v>12</v>
      </c>
      <c r="E1597">
        <v>442.16</v>
      </c>
      <c r="F1597">
        <v>664.5</v>
      </c>
      <c r="G1597">
        <v>658.7</v>
      </c>
      <c r="H1597">
        <v>7904.4</v>
      </c>
      <c r="I1597">
        <v>5305.92</v>
      </c>
      <c r="J1597">
        <v>2598.48</v>
      </c>
      <c r="K1597">
        <v>0.32869999999999999</v>
      </c>
      <c r="L1597" t="str">
        <f>VLOOKUP(C:C,Products!A:B,2,)</f>
        <v>Product 116</v>
      </c>
      <c r="M1597" t="str">
        <f>VLOOKUP(C:C,Products!A:C,3,)</f>
        <v>Dairy</v>
      </c>
      <c r="N1597" t="str">
        <f>VLOOKUP(B:B,Orders!A:C,3,)</f>
        <v>WH-NRB-001</v>
      </c>
      <c r="O1597" s="10" t="str">
        <f>VLOOKUP(B:B,Orders!A:B,2,)</f>
        <v>CUST-000068</v>
      </c>
      <c r="P1597" s="10" t="str">
        <f>VLOOKUP(OrderDetails!O:O,Customers!A:B,2,)</f>
        <v>Customer 68</v>
      </c>
      <c r="Q1597" s="10" t="str">
        <f>VLOOKUP(O:O,Customers!A:C,3,)</f>
        <v>Kisumu</v>
      </c>
      <c r="R1597" s="10">
        <f>VLOOKUP(OrderDetails!C:C,Inventory!B:F,5,)</f>
        <v>207373.04</v>
      </c>
      <c r="S1597" s="10">
        <f>VLOOKUP(OrderDetails!B:B,Table8[[OrderID]:[DeliveryDays]],5,)</f>
        <v>2</v>
      </c>
    </row>
    <row r="1598" spans="1:19" x14ac:dyDescent="0.25">
      <c r="A1598" t="s">
        <v>3530</v>
      </c>
      <c r="B1598" t="s">
        <v>445</v>
      </c>
      <c r="C1598" t="s">
        <v>333</v>
      </c>
      <c r="D1598">
        <v>12</v>
      </c>
      <c r="E1598">
        <v>83.32</v>
      </c>
      <c r="F1598">
        <v>130.31</v>
      </c>
      <c r="G1598">
        <v>133.05000000000001</v>
      </c>
      <c r="H1598">
        <v>1596.6</v>
      </c>
      <c r="I1598">
        <v>999.84</v>
      </c>
      <c r="J1598">
        <v>596.76</v>
      </c>
      <c r="K1598">
        <v>0.37380000000000002</v>
      </c>
      <c r="L1598" t="str">
        <f>VLOOKUP(C:C,Products!A:B,2,)</f>
        <v>Product 78</v>
      </c>
      <c r="M1598" t="str">
        <f>VLOOKUP(C:C,Products!A:C,3,)</f>
        <v>Produce</v>
      </c>
      <c r="N1598" t="str">
        <f>VLOOKUP(B:B,Orders!A:C,3,)</f>
        <v>WH-MSA-002</v>
      </c>
      <c r="O1598" s="10" t="str">
        <f>VLOOKUP(B:B,Orders!A:B,2,)</f>
        <v>CUST-000023</v>
      </c>
      <c r="P1598" s="10" t="str">
        <f>VLOOKUP(OrderDetails!O:O,Customers!A:B,2,)</f>
        <v>Customer 23</v>
      </c>
      <c r="Q1598" s="10" t="str">
        <f>VLOOKUP(O:O,Customers!A:C,3,)</f>
        <v>Nairobi</v>
      </c>
      <c r="R1598" s="10">
        <f>VLOOKUP(OrderDetails!C:C,Inventory!B:F,5,)</f>
        <v>38077.24</v>
      </c>
      <c r="S1598" s="10">
        <f>VLOOKUP(OrderDetails!B:B,Table8[[OrderID]:[DeliveryDays]],5,)</f>
        <v>2</v>
      </c>
    </row>
    <row r="1599" spans="1:19" x14ac:dyDescent="0.25">
      <c r="A1599" t="s">
        <v>3531</v>
      </c>
      <c r="B1599" t="s">
        <v>1109</v>
      </c>
      <c r="C1599" t="s">
        <v>393</v>
      </c>
      <c r="D1599">
        <v>44</v>
      </c>
      <c r="E1599">
        <v>390</v>
      </c>
      <c r="F1599">
        <v>541.16</v>
      </c>
      <c r="G1599">
        <v>577.04</v>
      </c>
      <c r="H1599">
        <v>25389.759999999998</v>
      </c>
      <c r="I1599">
        <v>17160</v>
      </c>
      <c r="J1599">
        <v>8229.76</v>
      </c>
      <c r="K1599">
        <v>0.3241</v>
      </c>
      <c r="L1599" t="str">
        <f>VLOOKUP(C:C,Products!A:B,2,)</f>
        <v>Product 108</v>
      </c>
      <c r="M1599" t="str">
        <f>VLOOKUP(C:C,Products!A:C,3,)</f>
        <v>Household</v>
      </c>
      <c r="N1599" t="str">
        <f>VLOOKUP(B:B,Orders!A:C,3,)</f>
        <v>WH-NKR-004</v>
      </c>
      <c r="O1599" s="10" t="str">
        <f>VLOOKUP(B:B,Orders!A:B,2,)</f>
        <v>CUST-000030</v>
      </c>
      <c r="P1599" s="10" t="str">
        <f>VLOOKUP(OrderDetails!O:O,Customers!A:B,2,)</f>
        <v>Customer 30</v>
      </c>
      <c r="Q1599" s="10" t="str">
        <f>VLOOKUP(O:O,Customers!A:C,3,)</f>
        <v>Nakuru</v>
      </c>
      <c r="R1599" s="10">
        <f>VLOOKUP(OrderDetails!C:C,Inventory!B:F,5,)</f>
        <v>56160</v>
      </c>
      <c r="S1599" s="10">
        <f>VLOOKUP(OrderDetails!B:B,Table8[[OrderID]:[DeliveryDays]],5,)</f>
        <v>2</v>
      </c>
    </row>
    <row r="1600" spans="1:19" x14ac:dyDescent="0.25">
      <c r="A1600" t="s">
        <v>3532</v>
      </c>
      <c r="B1600" t="s">
        <v>1900</v>
      </c>
      <c r="C1600" t="s">
        <v>227</v>
      </c>
      <c r="D1600">
        <v>37</v>
      </c>
      <c r="E1600">
        <v>255.23</v>
      </c>
      <c r="F1600">
        <v>344.48</v>
      </c>
      <c r="G1600">
        <v>368.68</v>
      </c>
      <c r="H1600">
        <v>13641.16</v>
      </c>
      <c r="I1600">
        <v>9443.51</v>
      </c>
      <c r="J1600">
        <v>4197.6499999999996</v>
      </c>
      <c r="K1600">
        <v>0.30769999999999997</v>
      </c>
      <c r="L1600" t="str">
        <f>VLOOKUP(C:C,Products!A:B,2,)</f>
        <v>Product 25</v>
      </c>
      <c r="M1600" t="str">
        <f>VLOOKUP(C:C,Products!A:C,3,)</f>
        <v>Dairy</v>
      </c>
      <c r="N1600" t="str">
        <f>VLOOKUP(B:B,Orders!A:C,3,)</f>
        <v>WH-KSM-003</v>
      </c>
      <c r="O1600" s="10" t="str">
        <f>VLOOKUP(B:B,Orders!A:B,2,)</f>
        <v>CUST-000054</v>
      </c>
      <c r="P1600" s="10" t="str">
        <f>VLOOKUP(OrderDetails!O:O,Customers!A:B,2,)</f>
        <v>Customer 54</v>
      </c>
      <c r="Q1600" s="10" t="str">
        <f>VLOOKUP(O:O,Customers!A:C,3,)</f>
        <v>Nakuru</v>
      </c>
      <c r="R1600" s="10">
        <f>VLOOKUP(OrderDetails!C:C,Inventory!B:F,5,)</f>
        <v>118937.18</v>
      </c>
      <c r="S1600" s="10">
        <f>VLOOKUP(OrderDetails!B:B,Table8[[OrderID]:[DeliveryDays]],5,)</f>
        <v>4</v>
      </c>
    </row>
    <row r="1601" spans="1:19" x14ac:dyDescent="0.25">
      <c r="A1601" t="s">
        <v>3533</v>
      </c>
      <c r="B1601" t="s">
        <v>500</v>
      </c>
      <c r="C1601" t="s">
        <v>214</v>
      </c>
      <c r="D1601">
        <v>38</v>
      </c>
      <c r="E1601">
        <v>244.38</v>
      </c>
      <c r="F1601">
        <v>336.58</v>
      </c>
      <c r="G1601">
        <v>352.54</v>
      </c>
      <c r="H1601">
        <v>13396.52</v>
      </c>
      <c r="I1601">
        <v>9286.44</v>
      </c>
      <c r="J1601">
        <v>4110.08</v>
      </c>
      <c r="K1601">
        <v>0.30680000000000002</v>
      </c>
      <c r="L1601" t="str">
        <f>VLOOKUP(C:C,Products!A:B,2,)</f>
        <v>Product 19</v>
      </c>
      <c r="M1601" t="str">
        <f>VLOOKUP(C:C,Products!A:C,3,)</f>
        <v>Frozen</v>
      </c>
      <c r="N1601" t="str">
        <f>VLOOKUP(B:B,Orders!A:C,3,)</f>
        <v>WH-NRB-001</v>
      </c>
      <c r="O1601" s="10" t="str">
        <f>VLOOKUP(B:B,Orders!A:B,2,)</f>
        <v>CUST-000065</v>
      </c>
      <c r="P1601" s="10" t="str">
        <f>VLOOKUP(OrderDetails!O:O,Customers!A:B,2,)</f>
        <v>Customer 65</v>
      </c>
      <c r="Q1601" s="10" t="str">
        <f>VLOOKUP(O:O,Customers!A:C,3,)</f>
        <v>Eldoret</v>
      </c>
      <c r="R1601" s="10">
        <f>VLOOKUP(OrderDetails!C:C,Inventory!B:F,5,)</f>
        <v>61339.38</v>
      </c>
      <c r="S1601" s="10">
        <f>VLOOKUP(OrderDetails!B:B,Table8[[OrderID]:[DeliveryDays]],5,)</f>
        <v>6</v>
      </c>
    </row>
    <row r="1602" spans="1:19" x14ac:dyDescent="0.25">
      <c r="A1602" t="s">
        <v>3534</v>
      </c>
      <c r="B1602" t="s">
        <v>999</v>
      </c>
      <c r="C1602" t="s">
        <v>255</v>
      </c>
      <c r="D1602">
        <v>48</v>
      </c>
      <c r="E1602">
        <v>357.9</v>
      </c>
      <c r="F1602">
        <v>477.14</v>
      </c>
      <c r="G1602">
        <v>486.76</v>
      </c>
      <c r="H1602">
        <v>23364.48</v>
      </c>
      <c r="I1602">
        <v>17179.2</v>
      </c>
      <c r="J1602">
        <v>6185.28</v>
      </c>
      <c r="K1602">
        <v>0.26469999999999999</v>
      </c>
      <c r="L1602" t="str">
        <f>VLOOKUP(C:C,Products!A:B,2,)</f>
        <v>Product 39</v>
      </c>
      <c r="M1602" t="str">
        <f>VLOOKUP(C:C,Products!A:C,3,)</f>
        <v>Beverages</v>
      </c>
      <c r="N1602" t="str">
        <f>VLOOKUP(B:B,Orders!A:C,3,)</f>
        <v>WH-KSM-003</v>
      </c>
      <c r="O1602" s="10" t="str">
        <f>VLOOKUP(B:B,Orders!A:B,2,)</f>
        <v>CUST-000043</v>
      </c>
      <c r="P1602" s="10" t="str">
        <f>VLOOKUP(OrderDetails!O:O,Customers!A:B,2,)</f>
        <v>Customer 43</v>
      </c>
      <c r="Q1602" s="10" t="str">
        <f>VLOOKUP(O:O,Customers!A:C,3,)</f>
        <v>Nakuru</v>
      </c>
      <c r="R1602" s="10">
        <f>VLOOKUP(OrderDetails!C:C,Inventory!B:F,5,)</f>
        <v>167855.1</v>
      </c>
      <c r="S1602" s="10">
        <f>VLOOKUP(OrderDetails!B:B,Table8[[OrderID]:[DeliveryDays]],5,)</f>
        <v>6</v>
      </c>
    </row>
    <row r="1603" spans="1:19" x14ac:dyDescent="0.25">
      <c r="A1603" t="s">
        <v>3535</v>
      </c>
      <c r="B1603" t="s">
        <v>1365</v>
      </c>
      <c r="C1603" t="s">
        <v>415</v>
      </c>
      <c r="D1603">
        <v>19</v>
      </c>
      <c r="E1603">
        <v>451.65</v>
      </c>
      <c r="F1603">
        <v>666.6</v>
      </c>
      <c r="G1603">
        <v>690.84</v>
      </c>
      <c r="H1603">
        <v>13125.96</v>
      </c>
      <c r="I1603">
        <v>8581.35</v>
      </c>
      <c r="J1603">
        <v>4544.6099999999997</v>
      </c>
      <c r="K1603">
        <v>0.34620000000000001</v>
      </c>
      <c r="L1603" t="str">
        <f>VLOOKUP(C:C,Products!A:B,2,)</f>
        <v>Product 119</v>
      </c>
      <c r="M1603" t="str">
        <f>VLOOKUP(C:C,Products!A:C,3,)</f>
        <v>Beverages</v>
      </c>
      <c r="N1603" t="str">
        <f>VLOOKUP(B:B,Orders!A:C,3,)</f>
        <v>WH-NRB-001</v>
      </c>
      <c r="O1603" s="10" t="str">
        <f>VLOOKUP(B:B,Orders!A:B,2,)</f>
        <v>CUST-000077</v>
      </c>
      <c r="P1603" s="10" t="str">
        <f>VLOOKUP(OrderDetails!O:O,Customers!A:B,2,)</f>
        <v>Customer 77</v>
      </c>
      <c r="Q1603" s="10" t="str">
        <f>VLOOKUP(O:O,Customers!A:C,3,)</f>
        <v>Nairobi</v>
      </c>
      <c r="R1603" s="10">
        <f>VLOOKUP(OrderDetails!C:C,Inventory!B:F,5,)</f>
        <v>148592.85</v>
      </c>
      <c r="S1603" s="10">
        <f>VLOOKUP(OrderDetails!B:B,Table8[[OrderID]:[DeliveryDays]],5,)</f>
        <v>4</v>
      </c>
    </row>
    <row r="1604" spans="1:19" x14ac:dyDescent="0.25">
      <c r="A1604" t="s">
        <v>3536</v>
      </c>
      <c r="B1604" t="s">
        <v>1726</v>
      </c>
      <c r="C1604" t="s">
        <v>335</v>
      </c>
      <c r="D1604">
        <v>40</v>
      </c>
      <c r="E1604">
        <v>211.31</v>
      </c>
      <c r="F1604">
        <v>329.75</v>
      </c>
      <c r="G1604">
        <v>332.31</v>
      </c>
      <c r="H1604">
        <v>13292.4</v>
      </c>
      <c r="I1604">
        <v>8452.4</v>
      </c>
      <c r="J1604">
        <v>4840</v>
      </c>
      <c r="K1604">
        <v>0.36409999999999998</v>
      </c>
      <c r="L1604" t="str">
        <f>VLOOKUP(C:C,Products!A:B,2,)</f>
        <v>Product 79</v>
      </c>
      <c r="M1604" t="str">
        <f>VLOOKUP(C:C,Products!A:C,3,)</f>
        <v>Snacks</v>
      </c>
      <c r="N1604" t="str">
        <f>VLOOKUP(B:B,Orders!A:C,3,)</f>
        <v>WH-KSM-003</v>
      </c>
      <c r="O1604" s="10" t="str">
        <f>VLOOKUP(B:B,Orders!A:B,2,)</f>
        <v>CUST-000078</v>
      </c>
      <c r="P1604" s="10" t="str">
        <f>VLOOKUP(OrderDetails!O:O,Customers!A:B,2,)</f>
        <v>Customer 78</v>
      </c>
      <c r="Q1604" s="10" t="str">
        <f>VLOOKUP(O:O,Customers!A:C,3,)</f>
        <v>Nakuru</v>
      </c>
      <c r="R1604" s="10">
        <f>VLOOKUP(OrderDetails!C:C,Inventory!B:F,5,)</f>
        <v>42684.62</v>
      </c>
      <c r="S1604" s="10">
        <f>VLOOKUP(OrderDetails!B:B,Table8[[OrderID]:[DeliveryDays]],5,)</f>
        <v>2</v>
      </c>
    </row>
    <row r="1605" spans="1:19" x14ac:dyDescent="0.25">
      <c r="A1605" t="s">
        <v>3537</v>
      </c>
      <c r="B1605" t="s">
        <v>1498</v>
      </c>
      <c r="C1605" t="s">
        <v>337</v>
      </c>
      <c r="D1605">
        <v>39</v>
      </c>
      <c r="E1605">
        <v>102.14</v>
      </c>
      <c r="F1605">
        <v>155.55000000000001</v>
      </c>
      <c r="G1605">
        <v>150.72999999999999</v>
      </c>
      <c r="H1605">
        <v>5878.47</v>
      </c>
      <c r="I1605">
        <v>3983.46</v>
      </c>
      <c r="J1605">
        <v>1895.01</v>
      </c>
      <c r="K1605">
        <v>0.32240000000000002</v>
      </c>
      <c r="L1605" t="str">
        <f>VLOOKUP(C:C,Products!A:B,2,)</f>
        <v>Product 80</v>
      </c>
      <c r="M1605" t="str">
        <f>VLOOKUP(C:C,Products!A:C,3,)</f>
        <v>Frozen</v>
      </c>
      <c r="N1605" t="str">
        <f>VLOOKUP(B:B,Orders!A:C,3,)</f>
        <v>WH-MSA-002</v>
      </c>
      <c r="O1605" s="10" t="str">
        <f>VLOOKUP(B:B,Orders!A:B,2,)</f>
        <v>CUST-000024</v>
      </c>
      <c r="P1605" s="10" t="str">
        <f>VLOOKUP(OrderDetails!O:O,Customers!A:B,2,)</f>
        <v>Customer 24</v>
      </c>
      <c r="Q1605" s="10" t="str">
        <f>VLOOKUP(O:O,Customers!A:C,3,)</f>
        <v>Eldoret</v>
      </c>
      <c r="R1605" s="10">
        <f>VLOOKUP(OrderDetails!C:C,Inventory!B:F,5,)</f>
        <v>43103.08</v>
      </c>
      <c r="S1605" s="10">
        <f>VLOOKUP(OrderDetails!B:B,Table8[[OrderID]:[DeliveryDays]],5,)</f>
        <v>6</v>
      </c>
    </row>
    <row r="1606" spans="1:19" x14ac:dyDescent="0.25">
      <c r="A1606" t="s">
        <v>3538</v>
      </c>
      <c r="B1606" t="s">
        <v>637</v>
      </c>
      <c r="C1606" t="s">
        <v>231</v>
      </c>
      <c r="D1606">
        <v>26</v>
      </c>
      <c r="E1606">
        <v>139.85</v>
      </c>
      <c r="F1606">
        <v>204.65</v>
      </c>
      <c r="G1606">
        <v>206.26</v>
      </c>
      <c r="H1606">
        <v>5362.76</v>
      </c>
      <c r="I1606">
        <v>3636.1</v>
      </c>
      <c r="J1606">
        <v>1726.66</v>
      </c>
      <c r="K1606">
        <v>0.32200000000000001</v>
      </c>
      <c r="L1606" t="str">
        <f>VLOOKUP(C:C,Products!A:B,2,)</f>
        <v>Product 27</v>
      </c>
      <c r="M1606" t="str">
        <f>VLOOKUP(C:C,Products!A:C,3,)</f>
        <v>Dairy</v>
      </c>
      <c r="N1606" t="str">
        <f>VLOOKUP(B:B,Orders!A:C,3,)</f>
        <v>WH-MSA-002</v>
      </c>
      <c r="O1606" s="10" t="str">
        <f>VLOOKUP(B:B,Orders!A:B,2,)</f>
        <v>CUST-000050</v>
      </c>
      <c r="P1606" s="10" t="str">
        <f>VLOOKUP(OrderDetails!O:O,Customers!A:B,2,)</f>
        <v>Customer 50</v>
      </c>
      <c r="Q1606" s="10" t="str">
        <f>VLOOKUP(O:O,Customers!A:C,3,)</f>
        <v>Eldoret</v>
      </c>
      <c r="R1606" s="10">
        <f>VLOOKUP(OrderDetails!C:C,Inventory!B:F,5,)</f>
        <v>52164.05</v>
      </c>
      <c r="S1606" s="10">
        <f>VLOOKUP(OrderDetails!B:B,Table8[[OrderID]:[DeliveryDays]],5,)</f>
        <v>5</v>
      </c>
    </row>
    <row r="1607" spans="1:19" x14ac:dyDescent="0.25">
      <c r="A1607" t="s">
        <v>3539</v>
      </c>
      <c r="B1607" t="s">
        <v>1281</v>
      </c>
      <c r="C1607" t="s">
        <v>385</v>
      </c>
      <c r="D1607">
        <v>27</v>
      </c>
      <c r="E1607">
        <v>278.86</v>
      </c>
      <c r="F1607">
        <v>384.46</v>
      </c>
      <c r="G1607">
        <v>395.82</v>
      </c>
      <c r="H1607">
        <v>10687.14</v>
      </c>
      <c r="I1607">
        <v>7529.22</v>
      </c>
      <c r="J1607">
        <v>3157.92</v>
      </c>
      <c r="K1607">
        <v>0.29549999999999998</v>
      </c>
      <c r="L1607" t="str">
        <f>VLOOKUP(C:C,Products!A:B,2,)</f>
        <v>Product 104</v>
      </c>
      <c r="M1607" t="str">
        <f>VLOOKUP(C:C,Products!A:C,3,)</f>
        <v>Dairy</v>
      </c>
      <c r="N1607" t="str">
        <f>VLOOKUP(B:B,Orders!A:C,3,)</f>
        <v>WH-NRB-001</v>
      </c>
      <c r="O1607" s="10" t="str">
        <f>VLOOKUP(B:B,Orders!A:B,2,)</f>
        <v>CUST-000068</v>
      </c>
      <c r="P1607" s="10" t="str">
        <f>VLOOKUP(OrderDetails!O:O,Customers!A:B,2,)</f>
        <v>Customer 68</v>
      </c>
      <c r="Q1607" s="10" t="str">
        <f>VLOOKUP(O:O,Customers!A:C,3,)</f>
        <v>Kisumu</v>
      </c>
      <c r="R1607" s="10">
        <f>VLOOKUP(OrderDetails!C:C,Inventory!B:F,5,)</f>
        <v>92302.66</v>
      </c>
      <c r="S1607" s="10">
        <f>VLOOKUP(OrderDetails!B:B,Table8[[OrderID]:[DeliveryDays]],5,)</f>
        <v>1</v>
      </c>
    </row>
    <row r="1608" spans="1:19" x14ac:dyDescent="0.25">
      <c r="A1608" t="s">
        <v>3540</v>
      </c>
      <c r="B1608" t="s">
        <v>1077</v>
      </c>
      <c r="C1608" t="s">
        <v>325</v>
      </c>
      <c r="D1608">
        <v>44</v>
      </c>
      <c r="E1608">
        <v>416.96</v>
      </c>
      <c r="F1608">
        <v>613.59</v>
      </c>
      <c r="G1608">
        <v>638.03</v>
      </c>
      <c r="H1608">
        <v>28073.32</v>
      </c>
      <c r="I1608">
        <v>18346.240000000002</v>
      </c>
      <c r="J1608">
        <v>9727.08</v>
      </c>
      <c r="K1608">
        <v>0.34649999999999997</v>
      </c>
      <c r="L1608" t="str">
        <f>VLOOKUP(C:C,Products!A:B,2,)</f>
        <v>Product 74</v>
      </c>
      <c r="M1608" t="str">
        <f>VLOOKUP(C:C,Products!A:C,3,)</f>
        <v>Snacks</v>
      </c>
      <c r="N1608" t="str">
        <f>VLOOKUP(B:B,Orders!A:C,3,)</f>
        <v>WH-NKR-004</v>
      </c>
      <c r="O1608" s="10" t="str">
        <f>VLOOKUP(B:B,Orders!A:B,2,)</f>
        <v>CUST-000054</v>
      </c>
      <c r="P1608" s="10" t="str">
        <f>VLOOKUP(OrderDetails!O:O,Customers!A:B,2,)</f>
        <v>Customer 54</v>
      </c>
      <c r="Q1608" s="10" t="str">
        <f>VLOOKUP(O:O,Customers!A:C,3,)</f>
        <v>Nakuru</v>
      </c>
      <c r="R1608" s="10">
        <f>VLOOKUP(OrderDetails!C:C,Inventory!B:F,5,)</f>
        <v>47950.400000000001</v>
      </c>
      <c r="S1608" s="10">
        <f>VLOOKUP(OrderDetails!B:B,Table8[[OrderID]:[DeliveryDays]],5,)</f>
        <v>1</v>
      </c>
    </row>
    <row r="1609" spans="1:19" x14ac:dyDescent="0.25">
      <c r="A1609" t="s">
        <v>3541</v>
      </c>
      <c r="B1609" t="s">
        <v>1420</v>
      </c>
      <c r="C1609" t="s">
        <v>303</v>
      </c>
      <c r="D1609">
        <v>49</v>
      </c>
      <c r="E1609">
        <v>422.93</v>
      </c>
      <c r="F1609">
        <v>665.54</v>
      </c>
      <c r="G1609">
        <v>725.68</v>
      </c>
      <c r="H1609">
        <v>35558.32</v>
      </c>
      <c r="I1609">
        <v>20723.57</v>
      </c>
      <c r="J1609">
        <v>14834.75</v>
      </c>
      <c r="K1609">
        <v>0.41720000000000002</v>
      </c>
      <c r="L1609" t="str">
        <f>VLOOKUP(C:C,Products!A:B,2,)</f>
        <v>Product 63</v>
      </c>
      <c r="M1609" t="str">
        <f>VLOOKUP(C:C,Products!A:C,3,)</f>
        <v>Household</v>
      </c>
      <c r="N1609" t="str">
        <f>VLOOKUP(B:B,Orders!A:C,3,)</f>
        <v>WH-MSA-002</v>
      </c>
      <c r="O1609" s="10" t="str">
        <f>VLOOKUP(B:B,Orders!A:B,2,)</f>
        <v>CUST-000035</v>
      </c>
      <c r="P1609" s="10" t="str">
        <f>VLOOKUP(OrderDetails!O:O,Customers!A:B,2,)</f>
        <v>Customer 35</v>
      </c>
      <c r="Q1609" s="10" t="str">
        <f>VLOOKUP(O:O,Customers!A:C,3,)</f>
        <v>Nairobi</v>
      </c>
      <c r="R1609" s="10">
        <f>VLOOKUP(OrderDetails!C:C,Inventory!B:F,5,)</f>
        <v>209773.28</v>
      </c>
      <c r="S1609" s="10">
        <f>VLOOKUP(OrderDetails!B:B,Table8[[OrderID]:[DeliveryDays]],5,)</f>
        <v>5</v>
      </c>
    </row>
    <row r="1610" spans="1:19" x14ac:dyDescent="0.25">
      <c r="A1610" t="s">
        <v>3542</v>
      </c>
      <c r="B1610" t="s">
        <v>1121</v>
      </c>
      <c r="C1610" t="s">
        <v>313</v>
      </c>
      <c r="D1610">
        <v>26</v>
      </c>
      <c r="E1610">
        <v>410.99</v>
      </c>
      <c r="F1610">
        <v>593.6</v>
      </c>
      <c r="G1610">
        <v>633.13</v>
      </c>
      <c r="H1610">
        <v>16461.38</v>
      </c>
      <c r="I1610">
        <v>10685.74</v>
      </c>
      <c r="J1610">
        <v>5775.64</v>
      </c>
      <c r="K1610">
        <v>0.35089999999999999</v>
      </c>
      <c r="L1610" t="str">
        <f>VLOOKUP(C:C,Products!A:B,2,)</f>
        <v>Product 68</v>
      </c>
      <c r="M1610" t="str">
        <f>VLOOKUP(C:C,Products!A:C,3,)</f>
        <v>Frozen</v>
      </c>
      <c r="N1610" t="str">
        <f>VLOOKUP(B:B,Orders!A:C,3,)</f>
        <v>WH-KSM-003</v>
      </c>
      <c r="O1610" s="10" t="str">
        <f>VLOOKUP(B:B,Orders!A:B,2,)</f>
        <v>CUST-000029</v>
      </c>
      <c r="P1610" s="10" t="str">
        <f>VLOOKUP(OrderDetails!O:O,Customers!A:B,2,)</f>
        <v>Customer 29</v>
      </c>
      <c r="Q1610" s="10" t="str">
        <f>VLOOKUP(O:O,Customers!A:C,3,)</f>
        <v>Mombasa</v>
      </c>
      <c r="R1610" s="10">
        <f>VLOOKUP(OrderDetails!C:C,Inventory!B:F,5,)</f>
        <v>159053.13</v>
      </c>
      <c r="S1610" s="10">
        <f>VLOOKUP(OrderDetails!B:B,Table8[[OrderID]:[DeliveryDays]],5,)</f>
        <v>1</v>
      </c>
    </row>
    <row r="1611" spans="1:19" x14ac:dyDescent="0.25">
      <c r="A1611" t="s">
        <v>3543</v>
      </c>
      <c r="B1611" t="s">
        <v>966</v>
      </c>
      <c r="C1611" t="s">
        <v>407</v>
      </c>
      <c r="D1611">
        <v>9</v>
      </c>
      <c r="E1611">
        <v>335.03</v>
      </c>
      <c r="F1611">
        <v>441.68</v>
      </c>
      <c r="G1611">
        <v>429.67</v>
      </c>
      <c r="H1611">
        <v>3867.03</v>
      </c>
      <c r="I1611">
        <v>3015.27</v>
      </c>
      <c r="J1611">
        <v>851.76</v>
      </c>
      <c r="K1611">
        <v>0.2203</v>
      </c>
      <c r="L1611" t="str">
        <f>VLOOKUP(C:C,Products!A:B,2,)</f>
        <v>Product 115</v>
      </c>
      <c r="M1611" t="str">
        <f>VLOOKUP(C:C,Products!A:C,3,)</f>
        <v>Beverages</v>
      </c>
      <c r="N1611" t="str">
        <f>VLOOKUP(B:B,Orders!A:C,3,)</f>
        <v>WH-KSM-003</v>
      </c>
      <c r="O1611" s="10" t="str">
        <f>VLOOKUP(B:B,Orders!A:B,2,)</f>
        <v>CUST-000011</v>
      </c>
      <c r="P1611" s="10" t="str">
        <f>VLOOKUP(OrderDetails!O:O,Customers!A:B,2,)</f>
        <v>Customer 11</v>
      </c>
      <c r="Q1611" s="10" t="str">
        <f>VLOOKUP(O:O,Customers!A:C,3,)</f>
        <v>Nairobi</v>
      </c>
      <c r="R1611" s="10">
        <f>VLOOKUP(OrderDetails!C:C,Inventory!B:F,5,)</f>
        <v>147748.23000000001</v>
      </c>
      <c r="S1611" s="10">
        <f>VLOOKUP(OrderDetails!B:B,Table8[[OrderID]:[DeliveryDays]],5,)</f>
        <v>3</v>
      </c>
    </row>
    <row r="1612" spans="1:19" x14ac:dyDescent="0.25">
      <c r="A1612" t="s">
        <v>3544</v>
      </c>
      <c r="B1612" t="s">
        <v>1641</v>
      </c>
      <c r="C1612" t="s">
        <v>214</v>
      </c>
      <c r="D1612">
        <v>35</v>
      </c>
      <c r="E1612">
        <v>244.38</v>
      </c>
      <c r="F1612">
        <v>336.58</v>
      </c>
      <c r="G1612">
        <v>328.54</v>
      </c>
      <c r="H1612">
        <v>11498.9</v>
      </c>
      <c r="I1612">
        <v>8553.2999999999993</v>
      </c>
      <c r="J1612">
        <v>2945.6</v>
      </c>
      <c r="K1612">
        <v>0.25619999999999998</v>
      </c>
      <c r="L1612" t="str">
        <f>VLOOKUP(C:C,Products!A:B,2,)</f>
        <v>Product 19</v>
      </c>
      <c r="M1612" t="str">
        <f>VLOOKUP(C:C,Products!A:C,3,)</f>
        <v>Frozen</v>
      </c>
      <c r="N1612" t="str">
        <f>VLOOKUP(B:B,Orders!A:C,3,)</f>
        <v>WH-NKR-004</v>
      </c>
      <c r="O1612" s="10" t="str">
        <f>VLOOKUP(B:B,Orders!A:B,2,)</f>
        <v>CUST-000024</v>
      </c>
      <c r="P1612" s="10" t="str">
        <f>VLOOKUP(OrderDetails!O:O,Customers!A:B,2,)</f>
        <v>Customer 24</v>
      </c>
      <c r="Q1612" s="10" t="str">
        <f>VLOOKUP(O:O,Customers!A:C,3,)</f>
        <v>Eldoret</v>
      </c>
      <c r="R1612" s="10">
        <f>VLOOKUP(OrderDetails!C:C,Inventory!B:F,5,)</f>
        <v>61339.38</v>
      </c>
      <c r="S1612" s="10">
        <f>VLOOKUP(OrderDetails!B:B,Table8[[OrderID]:[DeliveryDays]],5,)</f>
        <v>5</v>
      </c>
    </row>
    <row r="1613" spans="1:19" x14ac:dyDescent="0.25">
      <c r="A1613" t="s">
        <v>3545</v>
      </c>
      <c r="B1613" t="s">
        <v>1765</v>
      </c>
      <c r="C1613" t="s">
        <v>233</v>
      </c>
      <c r="D1613">
        <v>17</v>
      </c>
      <c r="E1613">
        <v>281.41000000000003</v>
      </c>
      <c r="F1613">
        <v>401.27</v>
      </c>
      <c r="G1613">
        <v>387.26</v>
      </c>
      <c r="H1613">
        <v>6583.42</v>
      </c>
      <c r="I1613">
        <v>4783.97</v>
      </c>
      <c r="J1613">
        <v>1799.45</v>
      </c>
      <c r="K1613">
        <v>0.27329999999999999</v>
      </c>
      <c r="L1613" t="str">
        <f>VLOOKUP(C:C,Products!A:B,2,)</f>
        <v>Product 28</v>
      </c>
      <c r="M1613" t="str">
        <f>VLOOKUP(C:C,Products!A:C,3,)</f>
        <v>Produce</v>
      </c>
      <c r="N1613" t="str">
        <f>VLOOKUP(B:B,Orders!A:C,3,)</f>
        <v>WH-MSA-002</v>
      </c>
      <c r="O1613" s="10" t="str">
        <f>VLOOKUP(B:B,Orders!A:B,2,)</f>
        <v>CUST-000047</v>
      </c>
      <c r="P1613" s="10" t="str">
        <f>VLOOKUP(OrderDetails!O:O,Customers!A:B,2,)</f>
        <v>Customer 47</v>
      </c>
      <c r="Q1613" s="10" t="str">
        <f>VLOOKUP(O:O,Customers!A:C,3,)</f>
        <v>Nakuru</v>
      </c>
      <c r="R1613" s="10">
        <f>VLOOKUP(OrderDetails!C:C,Inventory!B:F,5,)</f>
        <v>26171.13</v>
      </c>
      <c r="S1613" s="10">
        <f>VLOOKUP(OrderDetails!B:B,Table8[[OrderID]:[DeliveryDays]],5,)</f>
        <v>3</v>
      </c>
    </row>
    <row r="1614" spans="1:19" x14ac:dyDescent="0.25">
      <c r="A1614" t="s">
        <v>3546</v>
      </c>
      <c r="B1614" t="s">
        <v>1327</v>
      </c>
      <c r="C1614" t="s">
        <v>347</v>
      </c>
      <c r="D1614">
        <v>32</v>
      </c>
      <c r="E1614">
        <v>189.94</v>
      </c>
      <c r="F1614">
        <v>277.74</v>
      </c>
      <c r="G1614">
        <v>294.61</v>
      </c>
      <c r="H1614">
        <v>9427.52</v>
      </c>
      <c r="I1614">
        <v>6078.08</v>
      </c>
      <c r="J1614">
        <v>3349.44</v>
      </c>
      <c r="K1614">
        <v>0.3553</v>
      </c>
      <c r="L1614" t="str">
        <f>VLOOKUP(C:C,Products!A:B,2,)</f>
        <v>Product 85</v>
      </c>
      <c r="M1614" t="str">
        <f>VLOOKUP(C:C,Products!A:C,3,)</f>
        <v>Snacks</v>
      </c>
      <c r="N1614" t="str">
        <f>VLOOKUP(B:B,Orders!A:C,3,)</f>
        <v>WH-MSA-002</v>
      </c>
      <c r="O1614" s="10" t="str">
        <f>VLOOKUP(B:B,Orders!A:B,2,)</f>
        <v>CUST-000020</v>
      </c>
      <c r="P1614" s="10" t="str">
        <f>VLOOKUP(OrderDetails!O:O,Customers!A:B,2,)</f>
        <v>Customer 20</v>
      </c>
      <c r="Q1614" s="10" t="str">
        <f>VLOOKUP(O:O,Customers!A:C,3,)</f>
        <v>Mombasa</v>
      </c>
      <c r="R1614" s="10">
        <f>VLOOKUP(OrderDetails!C:C,Inventory!B:F,5,)</f>
        <v>73316.84</v>
      </c>
      <c r="S1614" s="10">
        <f>VLOOKUP(OrderDetails!B:B,Table8[[OrderID]:[DeliveryDays]],5,)</f>
        <v>1</v>
      </c>
    </row>
    <row r="1615" spans="1:19" x14ac:dyDescent="0.25">
      <c r="A1615" t="s">
        <v>3547</v>
      </c>
      <c r="B1615" t="s">
        <v>1206</v>
      </c>
      <c r="C1615" t="s">
        <v>399</v>
      </c>
      <c r="D1615">
        <v>24</v>
      </c>
      <c r="E1615">
        <v>180.39</v>
      </c>
      <c r="F1615">
        <v>275.67</v>
      </c>
      <c r="G1615">
        <v>291.08999999999997</v>
      </c>
      <c r="H1615">
        <v>6986.16</v>
      </c>
      <c r="I1615">
        <v>4329.3599999999997</v>
      </c>
      <c r="J1615">
        <v>2656.8</v>
      </c>
      <c r="K1615">
        <v>0.38030000000000003</v>
      </c>
      <c r="L1615" t="str">
        <f>VLOOKUP(C:C,Products!A:B,2,)</f>
        <v>Product 111</v>
      </c>
      <c r="M1615" t="str">
        <f>VLOOKUP(C:C,Products!A:C,3,)</f>
        <v>Frozen</v>
      </c>
      <c r="N1615" t="str">
        <f>VLOOKUP(B:B,Orders!A:C,3,)</f>
        <v>WH-NRB-001</v>
      </c>
      <c r="O1615" s="10" t="str">
        <f>VLOOKUP(B:B,Orders!A:B,2,)</f>
        <v>CUST-000021</v>
      </c>
      <c r="P1615" s="10" t="str">
        <f>VLOOKUP(OrderDetails!O:O,Customers!A:B,2,)</f>
        <v>Customer 21</v>
      </c>
      <c r="Q1615" s="10" t="str">
        <f>VLOOKUP(O:O,Customers!A:C,3,)</f>
        <v>Eldoret</v>
      </c>
      <c r="R1615" s="10">
        <f>VLOOKUP(OrderDetails!C:C,Inventory!B:F,5,)</f>
        <v>57544.41</v>
      </c>
      <c r="S1615" s="10">
        <f>VLOOKUP(OrderDetails!B:B,Table8[[OrderID]:[DeliveryDays]],5,)</f>
        <v>2</v>
      </c>
    </row>
    <row r="1616" spans="1:19" x14ac:dyDescent="0.25">
      <c r="A1616" t="s">
        <v>3548</v>
      </c>
      <c r="B1616" t="s">
        <v>1563</v>
      </c>
      <c r="C1616" t="s">
        <v>333</v>
      </c>
      <c r="D1616">
        <v>37</v>
      </c>
      <c r="E1616">
        <v>83.32</v>
      </c>
      <c r="F1616">
        <v>130.31</v>
      </c>
      <c r="G1616">
        <v>143.07</v>
      </c>
      <c r="H1616">
        <v>5293.59</v>
      </c>
      <c r="I1616">
        <v>3082.84</v>
      </c>
      <c r="J1616">
        <v>2210.75</v>
      </c>
      <c r="K1616">
        <v>0.41760000000000003</v>
      </c>
      <c r="L1616" t="str">
        <f>VLOOKUP(C:C,Products!A:B,2,)</f>
        <v>Product 78</v>
      </c>
      <c r="M1616" t="str">
        <f>VLOOKUP(C:C,Products!A:C,3,)</f>
        <v>Produce</v>
      </c>
      <c r="N1616" t="str">
        <f>VLOOKUP(B:B,Orders!A:C,3,)</f>
        <v>WH-NKR-004</v>
      </c>
      <c r="O1616" s="10" t="str">
        <f>VLOOKUP(B:B,Orders!A:B,2,)</f>
        <v>CUST-000040</v>
      </c>
      <c r="P1616" s="10" t="str">
        <f>VLOOKUP(OrderDetails!O:O,Customers!A:B,2,)</f>
        <v>Customer 40</v>
      </c>
      <c r="Q1616" s="10" t="str">
        <f>VLOOKUP(O:O,Customers!A:C,3,)</f>
        <v>Nairobi</v>
      </c>
      <c r="R1616" s="10">
        <f>VLOOKUP(OrderDetails!C:C,Inventory!B:F,5,)</f>
        <v>38077.24</v>
      </c>
      <c r="S1616" s="10">
        <f>VLOOKUP(OrderDetails!B:B,Table8[[OrderID]:[DeliveryDays]],5,)</f>
        <v>3</v>
      </c>
    </row>
    <row r="1617" spans="1:19" x14ac:dyDescent="0.25">
      <c r="A1617" t="s">
        <v>3549</v>
      </c>
      <c r="B1617" t="s">
        <v>596</v>
      </c>
      <c r="C1617" t="s">
        <v>243</v>
      </c>
      <c r="D1617">
        <v>20</v>
      </c>
      <c r="E1617">
        <v>79.27</v>
      </c>
      <c r="F1617">
        <v>103.11</v>
      </c>
      <c r="G1617">
        <v>106.03</v>
      </c>
      <c r="H1617">
        <v>2120.6</v>
      </c>
      <c r="I1617">
        <v>1585.4</v>
      </c>
      <c r="J1617">
        <v>535.20000000000005</v>
      </c>
      <c r="K1617">
        <v>0.25240000000000001</v>
      </c>
      <c r="L1617" t="str">
        <f>VLOOKUP(C:C,Products!A:B,2,)</f>
        <v>Product 33</v>
      </c>
      <c r="M1617" t="str">
        <f>VLOOKUP(C:C,Products!A:C,3,)</f>
        <v>Produce</v>
      </c>
      <c r="N1617" t="str">
        <f>VLOOKUP(B:B,Orders!A:C,3,)</f>
        <v>WH-NRB-001</v>
      </c>
      <c r="O1617" s="10" t="str">
        <f>VLOOKUP(B:B,Orders!A:B,2,)</f>
        <v>CUST-000018</v>
      </c>
      <c r="P1617" s="10" t="str">
        <f>VLOOKUP(OrderDetails!O:O,Customers!A:B,2,)</f>
        <v>Customer 18</v>
      </c>
      <c r="Q1617" s="10" t="str">
        <f>VLOOKUP(O:O,Customers!A:C,3,)</f>
        <v>Nakuru</v>
      </c>
      <c r="R1617" s="10">
        <f>VLOOKUP(OrderDetails!C:C,Inventory!B:F,5,)</f>
        <v>6817.22</v>
      </c>
      <c r="S1617" s="10">
        <f>VLOOKUP(OrderDetails!B:B,Table8[[OrderID]:[DeliveryDays]],5,)</f>
        <v>2</v>
      </c>
    </row>
    <row r="1618" spans="1:19" x14ac:dyDescent="0.25">
      <c r="A1618" t="s">
        <v>3550</v>
      </c>
      <c r="B1618" t="s">
        <v>1918</v>
      </c>
      <c r="C1618" t="s">
        <v>401</v>
      </c>
      <c r="D1618">
        <v>33</v>
      </c>
      <c r="E1618">
        <v>122.55</v>
      </c>
      <c r="F1618">
        <v>174.75</v>
      </c>
      <c r="G1618">
        <v>187.67</v>
      </c>
      <c r="H1618">
        <v>6193.11</v>
      </c>
      <c r="I1618">
        <v>4044.15</v>
      </c>
      <c r="J1618">
        <v>2148.96</v>
      </c>
      <c r="K1618">
        <v>0.34699999999999998</v>
      </c>
      <c r="L1618" t="str">
        <f>VLOOKUP(C:C,Products!A:B,2,)</f>
        <v>Product 112</v>
      </c>
      <c r="M1618" t="str">
        <f>VLOOKUP(C:C,Products!A:C,3,)</f>
        <v>Beverages</v>
      </c>
      <c r="N1618" t="str">
        <f>VLOOKUP(B:B,Orders!A:C,3,)</f>
        <v>WH-NRB-001</v>
      </c>
      <c r="O1618" s="10" t="str">
        <f>VLOOKUP(B:B,Orders!A:B,2,)</f>
        <v>CUST-000026</v>
      </c>
      <c r="P1618" s="10" t="str">
        <f>VLOOKUP(OrderDetails!O:O,Customers!A:B,2,)</f>
        <v>Customer 26</v>
      </c>
      <c r="Q1618" s="10" t="str">
        <f>VLOOKUP(O:O,Customers!A:C,3,)</f>
        <v>Mombasa</v>
      </c>
      <c r="R1618" s="10">
        <f>VLOOKUP(OrderDetails!C:C,Inventory!B:F,5,)</f>
        <v>16421.7</v>
      </c>
      <c r="S1618" s="10">
        <f>VLOOKUP(OrderDetails!B:B,Table8[[OrderID]:[DeliveryDays]],5,)</f>
        <v>4</v>
      </c>
    </row>
    <row r="1619" spans="1:19" x14ac:dyDescent="0.25">
      <c r="A1619" t="s">
        <v>3551</v>
      </c>
      <c r="B1619" t="s">
        <v>1464</v>
      </c>
      <c r="C1619" t="s">
        <v>196</v>
      </c>
      <c r="D1619">
        <v>27</v>
      </c>
      <c r="E1619">
        <v>368.63</v>
      </c>
      <c r="F1619">
        <v>526.67999999999995</v>
      </c>
      <c r="G1619">
        <v>545.89</v>
      </c>
      <c r="H1619">
        <v>14739.03</v>
      </c>
      <c r="I1619">
        <v>9953.01</v>
      </c>
      <c r="J1619">
        <v>4786.0200000000004</v>
      </c>
      <c r="K1619">
        <v>0.32469999999999999</v>
      </c>
      <c r="L1619" t="str">
        <f>VLOOKUP(C:C,Products!A:B,2,)</f>
        <v>Product 10</v>
      </c>
      <c r="M1619" t="str">
        <f>VLOOKUP(C:C,Products!A:C,3,)</f>
        <v>Frozen</v>
      </c>
      <c r="N1619" t="str">
        <f>VLOOKUP(B:B,Orders!A:C,3,)</f>
        <v>WH-NKR-004</v>
      </c>
      <c r="O1619" s="10" t="str">
        <f>VLOOKUP(B:B,Orders!A:B,2,)</f>
        <v>CUST-000004</v>
      </c>
      <c r="P1619" s="10" t="str">
        <f>VLOOKUP(OrderDetails!O:O,Customers!A:B,2,)</f>
        <v>Customer 4</v>
      </c>
      <c r="Q1619" s="10" t="str">
        <f>VLOOKUP(O:O,Customers!A:C,3,)</f>
        <v>Eldoret</v>
      </c>
      <c r="R1619" s="10">
        <f>VLOOKUP(OrderDetails!C:C,Inventory!B:F,5,)</f>
        <v>36494.370000000003</v>
      </c>
      <c r="S1619" s="10">
        <f>VLOOKUP(OrderDetails!B:B,Table8[[OrderID]:[DeliveryDays]],5,)</f>
        <v>3</v>
      </c>
    </row>
    <row r="1620" spans="1:19" x14ac:dyDescent="0.25">
      <c r="A1620" t="s">
        <v>3552</v>
      </c>
      <c r="B1620" t="s">
        <v>714</v>
      </c>
      <c r="C1620" t="s">
        <v>343</v>
      </c>
      <c r="D1620">
        <v>28</v>
      </c>
      <c r="E1620">
        <v>198.9</v>
      </c>
      <c r="F1620">
        <v>259.88</v>
      </c>
      <c r="G1620">
        <v>280.95999999999998</v>
      </c>
      <c r="H1620">
        <v>7866.88</v>
      </c>
      <c r="I1620">
        <v>5569.2</v>
      </c>
      <c r="J1620">
        <v>2297.6799999999998</v>
      </c>
      <c r="K1620">
        <v>0.29210000000000003</v>
      </c>
      <c r="L1620" t="str">
        <f>VLOOKUP(C:C,Products!A:B,2,)</f>
        <v>Product 83</v>
      </c>
      <c r="M1620" t="str">
        <f>VLOOKUP(C:C,Products!A:C,3,)</f>
        <v>Snacks</v>
      </c>
      <c r="N1620" t="str">
        <f>VLOOKUP(B:B,Orders!A:C,3,)</f>
        <v>WH-KSM-003</v>
      </c>
      <c r="O1620" s="10" t="str">
        <f>VLOOKUP(B:B,Orders!A:B,2,)</f>
        <v>CUST-000073</v>
      </c>
      <c r="P1620" s="10" t="str">
        <f>VLOOKUP(OrderDetails!O:O,Customers!A:B,2,)</f>
        <v>Customer 73</v>
      </c>
      <c r="Q1620" s="10" t="str">
        <f>VLOOKUP(O:O,Customers!A:C,3,)</f>
        <v>Mombasa</v>
      </c>
      <c r="R1620" s="10">
        <f>VLOOKUP(OrderDetails!C:C,Inventory!B:F,5,)</f>
        <v>72399.600000000006</v>
      </c>
      <c r="S1620" s="10">
        <f>VLOOKUP(OrderDetails!B:B,Table8[[OrderID]:[DeliveryDays]],5,)</f>
        <v>5</v>
      </c>
    </row>
    <row r="1621" spans="1:19" x14ac:dyDescent="0.25">
      <c r="A1621" t="s">
        <v>3553</v>
      </c>
      <c r="B1621" t="s">
        <v>615</v>
      </c>
      <c r="C1621" t="s">
        <v>237</v>
      </c>
      <c r="D1621">
        <v>38</v>
      </c>
      <c r="E1621">
        <v>70.900000000000006</v>
      </c>
      <c r="F1621">
        <v>95.54</v>
      </c>
      <c r="G1621">
        <v>101.1</v>
      </c>
      <c r="H1621">
        <v>3841.8</v>
      </c>
      <c r="I1621">
        <v>2694.2</v>
      </c>
      <c r="J1621">
        <v>1147.5999999999999</v>
      </c>
      <c r="K1621">
        <v>0.29870000000000002</v>
      </c>
      <c r="L1621" t="str">
        <f>VLOOKUP(C:C,Products!A:B,2,)</f>
        <v>Product 30</v>
      </c>
      <c r="M1621" t="str">
        <f>VLOOKUP(C:C,Products!A:C,3,)</f>
        <v>Dairy</v>
      </c>
      <c r="N1621" t="str">
        <f>VLOOKUP(B:B,Orders!A:C,3,)</f>
        <v>WH-MSA-002</v>
      </c>
      <c r="O1621" s="10" t="str">
        <f>VLOOKUP(B:B,Orders!A:B,2,)</f>
        <v>CUST-000053</v>
      </c>
      <c r="P1621" s="10" t="str">
        <f>VLOOKUP(OrderDetails!O:O,Customers!A:B,2,)</f>
        <v>Customer 53</v>
      </c>
      <c r="Q1621" s="10" t="str">
        <f>VLOOKUP(O:O,Customers!A:C,3,)</f>
        <v>Eldoret</v>
      </c>
      <c r="R1621" s="10">
        <f>VLOOKUP(OrderDetails!C:C,Inventory!B:F,5,)</f>
        <v>19072.099999999999</v>
      </c>
      <c r="S1621" s="10">
        <f>VLOOKUP(OrderDetails!B:B,Table8[[OrderID]:[DeliveryDays]],5,)</f>
        <v>2</v>
      </c>
    </row>
    <row r="1622" spans="1:19" x14ac:dyDescent="0.25">
      <c r="A1622" t="s">
        <v>3554</v>
      </c>
      <c r="B1622" t="s">
        <v>1340</v>
      </c>
      <c r="C1622" t="s">
        <v>220</v>
      </c>
      <c r="D1622">
        <v>11</v>
      </c>
      <c r="E1622">
        <v>112.77</v>
      </c>
      <c r="F1622">
        <v>150.9</v>
      </c>
      <c r="G1622">
        <v>157.91</v>
      </c>
      <c r="H1622">
        <v>1737.01</v>
      </c>
      <c r="I1622">
        <v>1240.47</v>
      </c>
      <c r="J1622">
        <v>496.54</v>
      </c>
      <c r="K1622">
        <v>0.28589999999999999</v>
      </c>
      <c r="L1622" t="str">
        <f>VLOOKUP(C:C,Products!A:B,2,)</f>
        <v>Product 22</v>
      </c>
      <c r="M1622" t="str">
        <f>VLOOKUP(C:C,Products!A:C,3,)</f>
        <v>Produce</v>
      </c>
      <c r="N1622" t="str">
        <f>VLOOKUP(B:B,Orders!A:C,3,)</f>
        <v>WH-MSA-002</v>
      </c>
      <c r="O1622" s="10" t="str">
        <f>VLOOKUP(B:B,Orders!A:B,2,)</f>
        <v>CUST-000056</v>
      </c>
      <c r="P1622" s="10" t="str">
        <f>VLOOKUP(OrderDetails!O:O,Customers!A:B,2,)</f>
        <v>Customer 56</v>
      </c>
      <c r="Q1622" s="10" t="str">
        <f>VLOOKUP(O:O,Customers!A:C,3,)</f>
        <v>Nairobi</v>
      </c>
      <c r="R1622" s="10">
        <f>VLOOKUP(OrderDetails!C:C,Inventory!B:F,5,)</f>
        <v>35409.78</v>
      </c>
      <c r="S1622" s="10">
        <f>VLOOKUP(OrderDetails!B:B,Table8[[OrderID]:[DeliveryDays]],5,)</f>
        <v>6</v>
      </c>
    </row>
    <row r="1623" spans="1:19" x14ac:dyDescent="0.25">
      <c r="A1623" t="s">
        <v>3555</v>
      </c>
      <c r="B1623" t="s">
        <v>1605</v>
      </c>
      <c r="C1623" t="s">
        <v>179</v>
      </c>
      <c r="D1623">
        <v>42</v>
      </c>
      <c r="E1623">
        <v>379.4</v>
      </c>
      <c r="F1623">
        <v>516.48</v>
      </c>
      <c r="G1623">
        <v>534.44000000000005</v>
      </c>
      <c r="H1623">
        <v>22446.48</v>
      </c>
      <c r="I1623">
        <v>15934.8</v>
      </c>
      <c r="J1623">
        <v>6511.68</v>
      </c>
      <c r="K1623">
        <v>0.29010000000000002</v>
      </c>
      <c r="L1623" t="str">
        <f>VLOOKUP(C:C,Products!A:B,2,)</f>
        <v>Product 3</v>
      </c>
      <c r="M1623" t="str">
        <f>VLOOKUP(C:C,Products!A:C,3,)</f>
        <v>Frozen</v>
      </c>
      <c r="N1623" t="str">
        <f>VLOOKUP(B:B,Orders!A:C,3,)</f>
        <v>WH-KSM-003</v>
      </c>
      <c r="O1623" s="10" t="str">
        <f>VLOOKUP(B:B,Orders!A:B,2,)</f>
        <v>CUST-000014</v>
      </c>
      <c r="P1623" s="10" t="str">
        <f>VLOOKUP(OrderDetails!O:O,Customers!A:B,2,)</f>
        <v>Customer 14</v>
      </c>
      <c r="Q1623" s="10" t="str">
        <f>VLOOKUP(O:O,Customers!A:C,3,)</f>
        <v>Eldoret</v>
      </c>
      <c r="R1623" s="10">
        <f>VLOOKUP(OrderDetails!C:C,Inventory!B:F,5,)</f>
        <v>53874.8</v>
      </c>
      <c r="S1623" s="10">
        <f>VLOOKUP(OrderDetails!B:B,Table8[[OrderID]:[DeliveryDays]],5,)</f>
        <v>4</v>
      </c>
    </row>
    <row r="1624" spans="1:19" x14ac:dyDescent="0.25">
      <c r="A1624" t="s">
        <v>3556</v>
      </c>
      <c r="B1624" t="s">
        <v>1120</v>
      </c>
      <c r="C1624" t="s">
        <v>379</v>
      </c>
      <c r="D1624">
        <v>41</v>
      </c>
      <c r="E1624">
        <v>64.14</v>
      </c>
      <c r="F1624">
        <v>94.94</v>
      </c>
      <c r="G1624">
        <v>100.49</v>
      </c>
      <c r="H1624">
        <v>4120.09</v>
      </c>
      <c r="I1624">
        <v>2629.74</v>
      </c>
      <c r="J1624">
        <v>1490.35</v>
      </c>
      <c r="K1624">
        <v>0.36170000000000002</v>
      </c>
      <c r="L1624" t="str">
        <f>VLOOKUP(C:C,Products!A:B,2,)</f>
        <v>Product 101</v>
      </c>
      <c r="M1624" t="str">
        <f>VLOOKUP(C:C,Products!A:C,3,)</f>
        <v>Produce</v>
      </c>
      <c r="N1624" t="str">
        <f>VLOOKUP(B:B,Orders!A:C,3,)</f>
        <v>WH-NKR-004</v>
      </c>
      <c r="O1624" s="10" t="str">
        <f>VLOOKUP(B:B,Orders!A:B,2,)</f>
        <v>CUST-000058</v>
      </c>
      <c r="P1624" s="10" t="str">
        <f>VLOOKUP(OrderDetails!O:O,Customers!A:B,2,)</f>
        <v>Customer 58</v>
      </c>
      <c r="Q1624" s="10" t="str">
        <f>VLOOKUP(O:O,Customers!A:C,3,)</f>
        <v>Mombasa</v>
      </c>
      <c r="R1624" s="10">
        <f>VLOOKUP(OrderDetails!C:C,Inventory!B:F,5,)</f>
        <v>31813.439999999999</v>
      </c>
      <c r="S1624" s="10">
        <f>VLOOKUP(OrderDetails!B:B,Table8[[OrderID]:[DeliveryDays]],5,)</f>
        <v>3</v>
      </c>
    </row>
    <row r="1625" spans="1:19" x14ac:dyDescent="0.25">
      <c r="A1625" t="s">
        <v>3557</v>
      </c>
      <c r="B1625" t="s">
        <v>1314</v>
      </c>
      <c r="C1625" t="s">
        <v>387</v>
      </c>
      <c r="D1625">
        <v>8</v>
      </c>
      <c r="E1625">
        <v>458.4</v>
      </c>
      <c r="F1625">
        <v>615.54999999999995</v>
      </c>
      <c r="G1625">
        <v>623.52</v>
      </c>
      <c r="H1625">
        <v>4988.16</v>
      </c>
      <c r="I1625">
        <v>3667.2</v>
      </c>
      <c r="J1625">
        <v>1320.96</v>
      </c>
      <c r="K1625">
        <v>0.26479999999999998</v>
      </c>
      <c r="L1625" t="str">
        <f>VLOOKUP(C:C,Products!A:B,2,)</f>
        <v>Product 105</v>
      </c>
      <c r="M1625" t="str">
        <f>VLOOKUP(C:C,Products!A:C,3,)</f>
        <v>Frozen</v>
      </c>
      <c r="N1625" t="str">
        <f>VLOOKUP(B:B,Orders!A:C,3,)</f>
        <v>WH-NKR-004</v>
      </c>
      <c r="O1625" s="10" t="str">
        <f>VLOOKUP(B:B,Orders!A:B,2,)</f>
        <v>CUST-000063</v>
      </c>
      <c r="P1625" s="10" t="str">
        <f>VLOOKUP(OrderDetails!O:O,Customers!A:B,2,)</f>
        <v>Customer 63</v>
      </c>
      <c r="Q1625" s="10" t="str">
        <f>VLOOKUP(O:O,Customers!A:C,3,)</f>
        <v>Nakuru</v>
      </c>
      <c r="R1625" s="10">
        <f>VLOOKUP(OrderDetails!C:C,Inventory!B:F,5,)</f>
        <v>143479.20000000001</v>
      </c>
      <c r="S1625" s="10">
        <f>VLOOKUP(OrderDetails!B:B,Table8[[OrderID]:[DeliveryDays]],5,)</f>
        <v>2</v>
      </c>
    </row>
    <row r="1626" spans="1:19" x14ac:dyDescent="0.25">
      <c r="A1626" t="s">
        <v>3558</v>
      </c>
      <c r="B1626" t="s">
        <v>897</v>
      </c>
      <c r="C1626" t="s">
        <v>341</v>
      </c>
      <c r="D1626">
        <v>38</v>
      </c>
      <c r="E1626">
        <v>330.48</v>
      </c>
      <c r="F1626">
        <v>422.83</v>
      </c>
      <c r="G1626">
        <v>407.81</v>
      </c>
      <c r="H1626">
        <v>15496.78</v>
      </c>
      <c r="I1626">
        <v>12558.24</v>
      </c>
      <c r="J1626">
        <v>2938.54</v>
      </c>
      <c r="K1626">
        <v>0.18959999999999999</v>
      </c>
      <c r="L1626" t="str">
        <f>VLOOKUP(C:C,Products!A:B,2,)</f>
        <v>Product 82</v>
      </c>
      <c r="M1626" t="str">
        <f>VLOOKUP(C:C,Products!A:C,3,)</f>
        <v>Frozen</v>
      </c>
      <c r="N1626" t="str">
        <f>VLOOKUP(B:B,Orders!A:C,3,)</f>
        <v>WH-NKR-004</v>
      </c>
      <c r="O1626" s="10" t="str">
        <f>VLOOKUP(B:B,Orders!A:B,2,)</f>
        <v>CUST-000051</v>
      </c>
      <c r="P1626" s="10" t="str">
        <f>VLOOKUP(OrderDetails!O:O,Customers!A:B,2,)</f>
        <v>Customer 51</v>
      </c>
      <c r="Q1626" s="10" t="str">
        <f>VLOOKUP(O:O,Customers!A:C,3,)</f>
        <v>Kisumu</v>
      </c>
      <c r="R1626" s="10">
        <f>VLOOKUP(OrderDetails!C:C,Inventory!B:F,5,)</f>
        <v>69070.320000000007</v>
      </c>
      <c r="S1626" s="10">
        <f>VLOOKUP(OrderDetails!B:B,Table8[[OrderID]:[DeliveryDays]],5,)</f>
        <v>5</v>
      </c>
    </row>
    <row r="1627" spans="1:19" x14ac:dyDescent="0.25">
      <c r="A1627" t="s">
        <v>3559</v>
      </c>
      <c r="B1627" t="s">
        <v>1525</v>
      </c>
      <c r="C1627" t="s">
        <v>327</v>
      </c>
      <c r="D1627">
        <v>46</v>
      </c>
      <c r="E1627">
        <v>368.09</v>
      </c>
      <c r="F1627">
        <v>503.79</v>
      </c>
      <c r="G1627">
        <v>481.62</v>
      </c>
      <c r="H1627">
        <v>22154.52</v>
      </c>
      <c r="I1627">
        <v>16932.14</v>
      </c>
      <c r="J1627">
        <v>5222.38</v>
      </c>
      <c r="K1627">
        <v>0.23569999999999999</v>
      </c>
      <c r="L1627" t="str">
        <f>VLOOKUP(C:C,Products!A:B,2,)</f>
        <v>Product 75</v>
      </c>
      <c r="M1627" t="str">
        <f>VLOOKUP(C:C,Products!A:C,3,)</f>
        <v>Dairy</v>
      </c>
      <c r="N1627" t="str">
        <f>VLOOKUP(B:B,Orders!A:C,3,)</f>
        <v>WH-NRB-001</v>
      </c>
      <c r="O1627" s="10" t="str">
        <f>VLOOKUP(B:B,Orders!A:B,2,)</f>
        <v>CUST-000025</v>
      </c>
      <c r="P1627" s="10" t="str">
        <f>VLOOKUP(OrderDetails!O:O,Customers!A:B,2,)</f>
        <v>Customer 25</v>
      </c>
      <c r="Q1627" s="10" t="str">
        <f>VLOOKUP(O:O,Customers!A:C,3,)</f>
        <v>Mombasa</v>
      </c>
      <c r="R1627" s="10">
        <f>VLOOKUP(OrderDetails!C:C,Inventory!B:F,5,)</f>
        <v>39753.72</v>
      </c>
      <c r="S1627" s="10">
        <f>VLOOKUP(OrderDetails!B:B,Table8[[OrderID]:[DeliveryDays]],5,)</f>
        <v>4</v>
      </c>
    </row>
    <row r="1628" spans="1:19" x14ac:dyDescent="0.25">
      <c r="A1628" t="s">
        <v>3560</v>
      </c>
      <c r="B1628" t="s">
        <v>703</v>
      </c>
      <c r="C1628" t="s">
        <v>273</v>
      </c>
      <c r="D1628">
        <v>26</v>
      </c>
      <c r="E1628">
        <v>284.02999999999997</v>
      </c>
      <c r="F1628">
        <v>373.58</v>
      </c>
      <c r="G1628">
        <v>381.74</v>
      </c>
      <c r="H1628">
        <v>9925.24</v>
      </c>
      <c r="I1628">
        <v>7384.78</v>
      </c>
      <c r="J1628">
        <v>2540.46</v>
      </c>
      <c r="K1628">
        <v>0.25600000000000001</v>
      </c>
      <c r="L1628" t="str">
        <f>VLOOKUP(C:C,Products!A:B,2,)</f>
        <v>Product 48</v>
      </c>
      <c r="M1628" t="str">
        <f>VLOOKUP(C:C,Products!A:C,3,)</f>
        <v>Frozen</v>
      </c>
      <c r="N1628" t="str">
        <f>VLOOKUP(B:B,Orders!A:C,3,)</f>
        <v>WH-NRB-001</v>
      </c>
      <c r="O1628" s="10" t="str">
        <f>VLOOKUP(B:B,Orders!A:B,2,)</f>
        <v>CUST-000021</v>
      </c>
      <c r="P1628" s="10" t="str">
        <f>VLOOKUP(OrderDetails!O:O,Customers!A:B,2,)</f>
        <v>Customer 21</v>
      </c>
      <c r="Q1628" s="10" t="str">
        <f>VLOOKUP(O:O,Customers!A:C,3,)</f>
        <v>Eldoret</v>
      </c>
      <c r="R1628" s="10">
        <f>VLOOKUP(OrderDetails!C:C,Inventory!B:F,5,)</f>
        <v>40900.32</v>
      </c>
      <c r="S1628" s="10">
        <f>VLOOKUP(OrderDetails!B:B,Table8[[OrderID]:[DeliveryDays]],5,)</f>
        <v>1</v>
      </c>
    </row>
    <row r="1629" spans="1:19" x14ac:dyDescent="0.25">
      <c r="A1629" t="s">
        <v>3561</v>
      </c>
      <c r="B1629" t="s">
        <v>1366</v>
      </c>
      <c r="C1629" t="s">
        <v>176</v>
      </c>
      <c r="D1629">
        <v>9</v>
      </c>
      <c r="E1629">
        <v>477.82</v>
      </c>
      <c r="F1629">
        <v>747.13</v>
      </c>
      <c r="G1629">
        <v>776.94</v>
      </c>
      <c r="H1629">
        <v>6992.46</v>
      </c>
      <c r="I1629">
        <v>4300.38</v>
      </c>
      <c r="J1629">
        <v>2692.08</v>
      </c>
      <c r="K1629">
        <v>0.38500000000000001</v>
      </c>
      <c r="L1629" t="str">
        <f>VLOOKUP(C:C,Products!A:B,2,)</f>
        <v>Product 2</v>
      </c>
      <c r="M1629" t="str">
        <f>VLOOKUP(C:C,Products!A:C,3,)</f>
        <v>Household</v>
      </c>
      <c r="N1629" t="str">
        <f>VLOOKUP(B:B,Orders!A:C,3,)</f>
        <v>WH-NRB-001</v>
      </c>
      <c r="O1629" s="10" t="str">
        <f>VLOOKUP(B:B,Orders!A:B,2,)</f>
        <v>CUST-000028</v>
      </c>
      <c r="P1629" s="10" t="str">
        <f>VLOOKUP(OrderDetails!O:O,Customers!A:B,2,)</f>
        <v>Customer 28</v>
      </c>
      <c r="Q1629" s="10" t="str">
        <f>VLOOKUP(O:O,Customers!A:C,3,)</f>
        <v>Nakuru</v>
      </c>
      <c r="R1629" s="10">
        <f>VLOOKUP(OrderDetails!C:C,Inventory!B:F,5,)</f>
        <v>45392.9</v>
      </c>
      <c r="S1629" s="10">
        <f>VLOOKUP(OrderDetails!B:B,Table8[[OrderID]:[DeliveryDays]],5,)</f>
        <v>4</v>
      </c>
    </row>
    <row r="1630" spans="1:19" x14ac:dyDescent="0.25">
      <c r="A1630" t="s">
        <v>3562</v>
      </c>
      <c r="B1630" t="s">
        <v>1793</v>
      </c>
      <c r="C1630" t="s">
        <v>329</v>
      </c>
      <c r="D1630">
        <v>46</v>
      </c>
      <c r="E1630">
        <v>378.05</v>
      </c>
      <c r="F1630">
        <v>518.77</v>
      </c>
      <c r="G1630">
        <v>498.97</v>
      </c>
      <c r="H1630">
        <v>22952.62</v>
      </c>
      <c r="I1630">
        <v>17390.3</v>
      </c>
      <c r="J1630">
        <v>5562.32</v>
      </c>
      <c r="K1630">
        <v>0.24229999999999999</v>
      </c>
      <c r="L1630" t="str">
        <f>VLOOKUP(C:C,Products!A:B,2,)</f>
        <v>Product 76</v>
      </c>
      <c r="M1630" t="str">
        <f>VLOOKUP(C:C,Products!A:C,3,)</f>
        <v>Household</v>
      </c>
      <c r="N1630" t="str">
        <f>VLOOKUP(B:B,Orders!A:C,3,)</f>
        <v>WH-NRB-001</v>
      </c>
      <c r="O1630" s="10" t="str">
        <f>VLOOKUP(B:B,Orders!A:B,2,)</f>
        <v>CUST-000063</v>
      </c>
      <c r="P1630" s="10" t="str">
        <f>VLOOKUP(OrderDetails!O:O,Customers!A:B,2,)</f>
        <v>Customer 63</v>
      </c>
      <c r="Q1630" s="10" t="str">
        <f>VLOOKUP(O:O,Customers!A:C,3,)</f>
        <v>Nakuru</v>
      </c>
      <c r="R1630" s="10">
        <f>VLOOKUP(OrderDetails!C:C,Inventory!B:F,5,)</f>
        <v>161805.4</v>
      </c>
      <c r="S1630" s="10">
        <f>VLOOKUP(OrderDetails!B:B,Table8[[OrderID]:[DeliveryDays]],5,)</f>
        <v>3</v>
      </c>
    </row>
    <row r="1631" spans="1:19" x14ac:dyDescent="0.25">
      <c r="A1631" t="s">
        <v>3563</v>
      </c>
      <c r="B1631" t="s">
        <v>1875</v>
      </c>
      <c r="C1631" t="s">
        <v>285</v>
      </c>
      <c r="D1631">
        <v>27</v>
      </c>
      <c r="E1631">
        <v>452.67</v>
      </c>
      <c r="F1631">
        <v>601.72</v>
      </c>
      <c r="G1631">
        <v>597.53</v>
      </c>
      <c r="H1631">
        <v>16133.31</v>
      </c>
      <c r="I1631">
        <v>12222.09</v>
      </c>
      <c r="J1631">
        <v>3911.22</v>
      </c>
      <c r="K1631">
        <v>0.2424</v>
      </c>
      <c r="L1631" t="str">
        <f>VLOOKUP(C:C,Products!A:B,2,)</f>
        <v>Product 54</v>
      </c>
      <c r="M1631" t="str">
        <f>VLOOKUP(C:C,Products!A:C,3,)</f>
        <v>Snacks</v>
      </c>
      <c r="N1631" t="str">
        <f>VLOOKUP(B:B,Orders!A:C,3,)</f>
        <v>WH-NKR-004</v>
      </c>
      <c r="O1631" s="10" t="str">
        <f>VLOOKUP(B:B,Orders!A:B,2,)</f>
        <v>CUST-000008</v>
      </c>
      <c r="P1631" s="10" t="str">
        <f>VLOOKUP(OrderDetails!O:O,Customers!A:B,2,)</f>
        <v>Customer 8</v>
      </c>
      <c r="Q1631" s="10" t="str">
        <f>VLOOKUP(O:O,Customers!A:C,3,)</f>
        <v>Mombasa</v>
      </c>
      <c r="R1631" s="10">
        <f>VLOOKUP(OrderDetails!C:C,Inventory!B:F,5,)</f>
        <v>218639.61</v>
      </c>
      <c r="S1631" s="10">
        <f>VLOOKUP(OrderDetails!B:B,Table8[[OrderID]:[DeliveryDays]],5,)</f>
        <v>4</v>
      </c>
    </row>
    <row r="1632" spans="1:19" x14ac:dyDescent="0.25">
      <c r="A1632" t="s">
        <v>3564</v>
      </c>
      <c r="B1632" t="s">
        <v>997</v>
      </c>
      <c r="C1632" t="s">
        <v>186</v>
      </c>
      <c r="D1632">
        <v>19</v>
      </c>
      <c r="E1632">
        <v>120.2</v>
      </c>
      <c r="F1632">
        <v>168.22</v>
      </c>
      <c r="G1632">
        <v>167.93</v>
      </c>
      <c r="H1632">
        <v>3190.67</v>
      </c>
      <c r="I1632">
        <v>2283.8000000000002</v>
      </c>
      <c r="J1632">
        <v>906.87</v>
      </c>
      <c r="K1632">
        <v>0.28420000000000001</v>
      </c>
      <c r="L1632" t="str">
        <f>VLOOKUP(C:C,Products!A:B,2,)</f>
        <v>Product 6</v>
      </c>
      <c r="M1632" t="str">
        <f>VLOOKUP(C:C,Products!A:C,3,)</f>
        <v>Household</v>
      </c>
      <c r="N1632" t="str">
        <f>VLOOKUP(B:B,Orders!A:C,3,)</f>
        <v>WH-MSA-002</v>
      </c>
      <c r="O1632" s="10" t="str">
        <f>VLOOKUP(B:B,Orders!A:B,2,)</f>
        <v>CUST-000034</v>
      </c>
      <c r="P1632" s="10" t="str">
        <f>VLOOKUP(OrderDetails!O:O,Customers!A:B,2,)</f>
        <v>Customer 34</v>
      </c>
      <c r="Q1632" s="10" t="str">
        <f>VLOOKUP(O:O,Customers!A:C,3,)</f>
        <v>Mombasa</v>
      </c>
      <c r="R1632" s="10">
        <f>VLOOKUP(OrderDetails!C:C,Inventory!B:F,5,)</f>
        <v>16587.599999999999</v>
      </c>
      <c r="S1632" s="10">
        <f>VLOOKUP(OrderDetails!B:B,Table8[[OrderID]:[DeliveryDays]],5,)</f>
        <v>6</v>
      </c>
    </row>
    <row r="1633" spans="1:19" x14ac:dyDescent="0.25">
      <c r="A1633" t="s">
        <v>3565</v>
      </c>
      <c r="B1633" t="s">
        <v>1283</v>
      </c>
      <c r="C1633" t="s">
        <v>391</v>
      </c>
      <c r="D1633">
        <v>35</v>
      </c>
      <c r="E1633">
        <v>234.67</v>
      </c>
      <c r="F1633">
        <v>373.26</v>
      </c>
      <c r="G1633">
        <v>386.11</v>
      </c>
      <c r="H1633">
        <v>13513.85</v>
      </c>
      <c r="I1633">
        <v>8213.4500000000007</v>
      </c>
      <c r="J1633">
        <v>5300.4</v>
      </c>
      <c r="K1633">
        <v>0.39219999999999999</v>
      </c>
      <c r="L1633" t="str">
        <f>VLOOKUP(C:C,Products!A:B,2,)</f>
        <v>Product 107</v>
      </c>
      <c r="M1633" t="str">
        <f>VLOOKUP(C:C,Products!A:C,3,)</f>
        <v>Frozen</v>
      </c>
      <c r="N1633" t="str">
        <f>VLOOKUP(B:B,Orders!A:C,3,)</f>
        <v>WH-NKR-004</v>
      </c>
      <c r="O1633" s="10" t="str">
        <f>VLOOKUP(B:B,Orders!A:B,2,)</f>
        <v>CUST-000062</v>
      </c>
      <c r="P1633" s="10" t="str">
        <f>VLOOKUP(OrderDetails!O:O,Customers!A:B,2,)</f>
        <v>Customer 62</v>
      </c>
      <c r="Q1633" s="10" t="str">
        <f>VLOOKUP(O:O,Customers!A:C,3,)</f>
        <v>Eldoret</v>
      </c>
      <c r="R1633" s="10">
        <f>VLOOKUP(OrderDetails!C:C,Inventory!B:F,5,)</f>
        <v>91755.97</v>
      </c>
      <c r="S1633" s="10">
        <f>VLOOKUP(OrderDetails!B:B,Table8[[OrderID]:[DeliveryDays]],5,)</f>
        <v>4</v>
      </c>
    </row>
    <row r="1634" spans="1:19" x14ac:dyDescent="0.25">
      <c r="A1634" t="s">
        <v>3566</v>
      </c>
      <c r="B1634" t="s">
        <v>1427</v>
      </c>
      <c r="C1634" t="s">
        <v>257</v>
      </c>
      <c r="D1634">
        <v>13</v>
      </c>
      <c r="E1634">
        <v>248.07</v>
      </c>
      <c r="F1634">
        <v>373.31</v>
      </c>
      <c r="G1634">
        <v>370.24</v>
      </c>
      <c r="H1634">
        <v>4813.12</v>
      </c>
      <c r="I1634">
        <v>3224.91</v>
      </c>
      <c r="J1634">
        <v>1588.21</v>
      </c>
      <c r="K1634">
        <v>0.33</v>
      </c>
      <c r="L1634" t="str">
        <f>VLOOKUP(C:C,Products!A:B,2,)</f>
        <v>Product 40</v>
      </c>
      <c r="M1634" t="str">
        <f>VLOOKUP(C:C,Products!A:C,3,)</f>
        <v>Produce</v>
      </c>
      <c r="N1634" t="str">
        <f>VLOOKUP(B:B,Orders!A:C,3,)</f>
        <v>WH-NKR-004</v>
      </c>
      <c r="O1634" s="10" t="str">
        <f>VLOOKUP(B:B,Orders!A:B,2,)</f>
        <v>CUST-000060</v>
      </c>
      <c r="P1634" s="10" t="str">
        <f>VLOOKUP(OrderDetails!O:O,Customers!A:B,2,)</f>
        <v>Customer 60</v>
      </c>
      <c r="Q1634" s="10" t="str">
        <f>VLOOKUP(O:O,Customers!A:C,3,)</f>
        <v>Nakuru</v>
      </c>
      <c r="R1634" s="10">
        <f>VLOOKUP(OrderDetails!C:C,Inventory!B:F,5,)</f>
        <v>89553.27</v>
      </c>
      <c r="S1634" s="10">
        <f>VLOOKUP(OrderDetails!B:B,Table8[[OrderID]:[DeliveryDays]],5,)</f>
        <v>3</v>
      </c>
    </row>
    <row r="1635" spans="1:19" x14ac:dyDescent="0.25">
      <c r="A1635" t="s">
        <v>3567</v>
      </c>
      <c r="B1635" t="s">
        <v>1632</v>
      </c>
      <c r="C1635" t="s">
        <v>393</v>
      </c>
      <c r="D1635">
        <v>47</v>
      </c>
      <c r="E1635">
        <v>390</v>
      </c>
      <c r="F1635">
        <v>541.16</v>
      </c>
      <c r="G1635">
        <v>521.87</v>
      </c>
      <c r="H1635">
        <v>24527.89</v>
      </c>
      <c r="I1635">
        <v>18330</v>
      </c>
      <c r="J1635">
        <v>6197.89</v>
      </c>
      <c r="K1635">
        <v>0.25269999999999998</v>
      </c>
      <c r="L1635" t="str">
        <f>VLOOKUP(C:C,Products!A:B,2,)</f>
        <v>Product 108</v>
      </c>
      <c r="M1635" t="str">
        <f>VLOOKUP(C:C,Products!A:C,3,)</f>
        <v>Household</v>
      </c>
      <c r="N1635" t="str">
        <f>VLOOKUP(B:B,Orders!A:C,3,)</f>
        <v>WH-MSA-002</v>
      </c>
      <c r="O1635" s="10" t="str">
        <f>VLOOKUP(B:B,Orders!A:B,2,)</f>
        <v>CUST-000054</v>
      </c>
      <c r="P1635" s="10" t="str">
        <f>VLOOKUP(OrderDetails!O:O,Customers!A:B,2,)</f>
        <v>Customer 54</v>
      </c>
      <c r="Q1635" s="10" t="str">
        <f>VLOOKUP(O:O,Customers!A:C,3,)</f>
        <v>Nakuru</v>
      </c>
      <c r="R1635" s="10">
        <f>VLOOKUP(OrderDetails!C:C,Inventory!B:F,5,)</f>
        <v>56160</v>
      </c>
      <c r="S1635" s="10">
        <f>VLOOKUP(OrderDetails!B:B,Table8[[OrderID]:[DeliveryDays]],5,)</f>
        <v>2</v>
      </c>
    </row>
    <row r="1636" spans="1:19" x14ac:dyDescent="0.25">
      <c r="A1636" t="s">
        <v>3568</v>
      </c>
      <c r="B1636" t="s">
        <v>884</v>
      </c>
      <c r="C1636" t="s">
        <v>363</v>
      </c>
      <c r="D1636">
        <v>29</v>
      </c>
      <c r="E1636">
        <v>392.35</v>
      </c>
      <c r="F1636">
        <v>579.97</v>
      </c>
      <c r="G1636">
        <v>565.30999999999995</v>
      </c>
      <c r="H1636">
        <v>16393.990000000002</v>
      </c>
      <c r="I1636">
        <v>11378.15</v>
      </c>
      <c r="J1636">
        <v>5015.84</v>
      </c>
      <c r="K1636">
        <v>0.30599999999999999</v>
      </c>
      <c r="L1636" t="str">
        <f>VLOOKUP(C:C,Products!A:B,2,)</f>
        <v>Product 93</v>
      </c>
      <c r="M1636" t="str">
        <f>VLOOKUP(C:C,Products!A:C,3,)</f>
        <v>Snacks</v>
      </c>
      <c r="N1636" t="str">
        <f>VLOOKUP(B:B,Orders!A:C,3,)</f>
        <v>WH-NRB-001</v>
      </c>
      <c r="O1636" s="10" t="str">
        <f>VLOOKUP(B:B,Orders!A:B,2,)</f>
        <v>CUST-000015</v>
      </c>
      <c r="P1636" s="10" t="str">
        <f>VLOOKUP(OrderDetails!O:O,Customers!A:B,2,)</f>
        <v>Customer 15</v>
      </c>
      <c r="Q1636" s="10" t="str">
        <f>VLOOKUP(O:O,Customers!A:C,3,)</f>
        <v>Nairobi</v>
      </c>
      <c r="R1636" s="10">
        <f>VLOOKUP(OrderDetails!C:C,Inventory!B:F,5,)</f>
        <v>153408.85</v>
      </c>
      <c r="S1636" s="10">
        <f>VLOOKUP(OrderDetails!B:B,Table8[[OrderID]:[DeliveryDays]],5,)</f>
        <v>5</v>
      </c>
    </row>
    <row r="1637" spans="1:19" x14ac:dyDescent="0.25">
      <c r="A1637" t="s">
        <v>3569</v>
      </c>
      <c r="B1637" t="s">
        <v>1344</v>
      </c>
      <c r="C1637" t="s">
        <v>365</v>
      </c>
      <c r="D1637">
        <v>29</v>
      </c>
      <c r="E1637">
        <v>302.57</v>
      </c>
      <c r="F1637">
        <v>401.96</v>
      </c>
      <c r="G1637">
        <v>392.35</v>
      </c>
      <c r="H1637">
        <v>11378.15</v>
      </c>
      <c r="I1637">
        <v>8774.5300000000007</v>
      </c>
      <c r="J1637">
        <v>2603.62</v>
      </c>
      <c r="K1637">
        <v>0.2288</v>
      </c>
      <c r="L1637" t="str">
        <f>VLOOKUP(C:C,Products!A:B,2,)</f>
        <v>Product 94</v>
      </c>
      <c r="M1637" t="str">
        <f>VLOOKUP(C:C,Products!A:C,3,)</f>
        <v>Frozen</v>
      </c>
      <c r="N1637" t="str">
        <f>VLOOKUP(B:B,Orders!A:C,3,)</f>
        <v>WH-NKR-004</v>
      </c>
      <c r="O1637" s="10" t="str">
        <f>VLOOKUP(B:B,Orders!A:B,2,)</f>
        <v>CUST-000067</v>
      </c>
      <c r="P1637" s="10" t="str">
        <f>VLOOKUP(OrderDetails!O:O,Customers!A:B,2,)</f>
        <v>Customer 67</v>
      </c>
      <c r="Q1637" s="10" t="str">
        <f>VLOOKUP(O:O,Customers!A:C,3,)</f>
        <v>Mombasa</v>
      </c>
      <c r="R1637" s="10">
        <f>VLOOKUP(OrderDetails!C:C,Inventory!B:F,5,)</f>
        <v>133433.37</v>
      </c>
      <c r="S1637" s="10">
        <f>VLOOKUP(OrderDetails!B:B,Table8[[OrderID]:[DeliveryDays]],5,)</f>
        <v>4</v>
      </c>
    </row>
    <row r="1638" spans="1:19" x14ac:dyDescent="0.25">
      <c r="A1638" t="s">
        <v>3570</v>
      </c>
      <c r="B1638" t="s">
        <v>1259</v>
      </c>
      <c r="C1638" t="s">
        <v>176</v>
      </c>
      <c r="D1638">
        <v>25</v>
      </c>
      <c r="E1638">
        <v>477.82</v>
      </c>
      <c r="F1638">
        <v>747.13</v>
      </c>
      <c r="G1638">
        <v>804.21</v>
      </c>
      <c r="H1638">
        <v>20105.25</v>
      </c>
      <c r="I1638">
        <v>11945.5</v>
      </c>
      <c r="J1638">
        <v>8159.75</v>
      </c>
      <c r="K1638">
        <v>0.40589999999999998</v>
      </c>
      <c r="L1638" t="str">
        <f>VLOOKUP(C:C,Products!A:B,2,)</f>
        <v>Product 2</v>
      </c>
      <c r="M1638" t="str">
        <f>VLOOKUP(C:C,Products!A:C,3,)</f>
        <v>Household</v>
      </c>
      <c r="N1638" t="str">
        <f>VLOOKUP(B:B,Orders!A:C,3,)</f>
        <v>WH-NKR-004</v>
      </c>
      <c r="O1638" s="10" t="str">
        <f>VLOOKUP(B:B,Orders!A:B,2,)</f>
        <v>CUST-000013</v>
      </c>
      <c r="P1638" s="10" t="str">
        <f>VLOOKUP(OrderDetails!O:O,Customers!A:B,2,)</f>
        <v>Customer 13</v>
      </c>
      <c r="Q1638" s="10" t="str">
        <f>VLOOKUP(O:O,Customers!A:C,3,)</f>
        <v>Nakuru</v>
      </c>
      <c r="R1638" s="10">
        <f>VLOOKUP(OrderDetails!C:C,Inventory!B:F,5,)</f>
        <v>45392.9</v>
      </c>
      <c r="S1638" s="10">
        <f>VLOOKUP(OrderDetails!B:B,Table8[[OrderID]:[DeliveryDays]],5,)</f>
        <v>1</v>
      </c>
    </row>
    <row r="1639" spans="1:19" x14ac:dyDescent="0.25">
      <c r="A1639" t="s">
        <v>3571</v>
      </c>
      <c r="B1639" t="s">
        <v>1514</v>
      </c>
      <c r="C1639" t="s">
        <v>323</v>
      </c>
      <c r="D1639">
        <v>13</v>
      </c>
      <c r="E1639">
        <v>52.48</v>
      </c>
      <c r="F1639">
        <v>82.14</v>
      </c>
      <c r="G1639">
        <v>81.540000000000006</v>
      </c>
      <c r="H1639">
        <v>1060.02</v>
      </c>
      <c r="I1639">
        <v>682.24</v>
      </c>
      <c r="J1639">
        <v>377.78</v>
      </c>
      <c r="K1639">
        <v>0.35639999999999999</v>
      </c>
      <c r="L1639" t="str">
        <f>VLOOKUP(C:C,Products!A:B,2,)</f>
        <v>Product 73</v>
      </c>
      <c r="M1639" t="str">
        <f>VLOOKUP(C:C,Products!A:C,3,)</f>
        <v>Beverages</v>
      </c>
      <c r="N1639" t="str">
        <f>VLOOKUP(B:B,Orders!A:C,3,)</f>
        <v>WH-NRB-001</v>
      </c>
      <c r="O1639" s="10" t="str">
        <f>VLOOKUP(B:B,Orders!A:B,2,)</f>
        <v>CUST-000071</v>
      </c>
      <c r="P1639" s="10" t="str">
        <f>VLOOKUP(OrderDetails!O:O,Customers!A:B,2,)</f>
        <v>Customer 71</v>
      </c>
      <c r="Q1639" s="10" t="str">
        <f>VLOOKUP(O:O,Customers!A:C,3,)</f>
        <v>Eldoret</v>
      </c>
      <c r="R1639" s="10">
        <f>VLOOKUP(OrderDetails!C:C,Inventory!B:F,5,)</f>
        <v>6979.84</v>
      </c>
      <c r="S1639" s="10">
        <f>VLOOKUP(OrderDetails!B:B,Table8[[OrderID]:[DeliveryDays]],5,)</f>
        <v>6</v>
      </c>
    </row>
    <row r="1640" spans="1:19" x14ac:dyDescent="0.25">
      <c r="A1640" t="s">
        <v>3572</v>
      </c>
      <c r="B1640" t="s">
        <v>1265</v>
      </c>
      <c r="C1640" t="s">
        <v>399</v>
      </c>
      <c r="D1640">
        <v>42</v>
      </c>
      <c r="E1640">
        <v>180.39</v>
      </c>
      <c r="F1640">
        <v>275.67</v>
      </c>
      <c r="G1640">
        <v>291.44</v>
      </c>
      <c r="H1640">
        <v>12240.48</v>
      </c>
      <c r="I1640">
        <v>7576.38</v>
      </c>
      <c r="J1640">
        <v>4664.1000000000004</v>
      </c>
      <c r="K1640">
        <v>0.38100000000000001</v>
      </c>
      <c r="L1640" t="str">
        <f>VLOOKUP(C:C,Products!A:B,2,)</f>
        <v>Product 111</v>
      </c>
      <c r="M1640" t="str">
        <f>VLOOKUP(C:C,Products!A:C,3,)</f>
        <v>Frozen</v>
      </c>
      <c r="N1640" t="str">
        <f>VLOOKUP(B:B,Orders!A:C,3,)</f>
        <v>WH-MSA-002</v>
      </c>
      <c r="O1640" s="10" t="str">
        <f>VLOOKUP(B:B,Orders!A:B,2,)</f>
        <v>CUST-000029</v>
      </c>
      <c r="P1640" s="10" t="str">
        <f>VLOOKUP(OrderDetails!O:O,Customers!A:B,2,)</f>
        <v>Customer 29</v>
      </c>
      <c r="Q1640" s="10" t="str">
        <f>VLOOKUP(O:O,Customers!A:C,3,)</f>
        <v>Mombasa</v>
      </c>
      <c r="R1640" s="10">
        <f>VLOOKUP(OrderDetails!C:C,Inventory!B:F,5,)</f>
        <v>57544.41</v>
      </c>
      <c r="S1640" s="10">
        <f>VLOOKUP(OrderDetails!B:B,Table8[[OrderID]:[DeliveryDays]],5,)</f>
        <v>4</v>
      </c>
    </row>
    <row r="1641" spans="1:19" x14ac:dyDescent="0.25">
      <c r="A1641" t="s">
        <v>3573</v>
      </c>
      <c r="B1641" t="s">
        <v>1710</v>
      </c>
      <c r="C1641" t="s">
        <v>176</v>
      </c>
      <c r="D1641">
        <v>26</v>
      </c>
      <c r="E1641">
        <v>477.82</v>
      </c>
      <c r="F1641">
        <v>747.13</v>
      </c>
      <c r="G1641">
        <v>773.41</v>
      </c>
      <c r="H1641">
        <v>20108.66</v>
      </c>
      <c r="I1641">
        <v>12423.32</v>
      </c>
      <c r="J1641">
        <v>7685.34</v>
      </c>
      <c r="K1641">
        <v>0.38219999999999998</v>
      </c>
      <c r="L1641" t="str">
        <f>VLOOKUP(C:C,Products!A:B,2,)</f>
        <v>Product 2</v>
      </c>
      <c r="M1641" t="str">
        <f>VLOOKUP(C:C,Products!A:C,3,)</f>
        <v>Household</v>
      </c>
      <c r="N1641" t="str">
        <f>VLOOKUP(B:B,Orders!A:C,3,)</f>
        <v>WH-KSM-003</v>
      </c>
      <c r="O1641" s="10" t="str">
        <f>VLOOKUP(B:B,Orders!A:B,2,)</f>
        <v>CUST-000001</v>
      </c>
      <c r="P1641" s="10" t="str">
        <f>VLOOKUP(OrderDetails!O:O,Customers!A:B,2,)</f>
        <v>Customer 1</v>
      </c>
      <c r="Q1641" s="10" t="str">
        <f>VLOOKUP(O:O,Customers!A:C,3,)</f>
        <v>Eldoret</v>
      </c>
      <c r="R1641" s="10">
        <f>VLOOKUP(OrderDetails!C:C,Inventory!B:F,5,)</f>
        <v>45392.9</v>
      </c>
      <c r="S1641" s="10">
        <f>VLOOKUP(OrderDetails!B:B,Table8[[OrderID]:[DeliveryDays]],5,)</f>
        <v>4</v>
      </c>
    </row>
    <row r="1642" spans="1:19" x14ac:dyDescent="0.25">
      <c r="A1642" t="s">
        <v>3574</v>
      </c>
      <c r="B1642" t="s">
        <v>619</v>
      </c>
      <c r="C1642" t="s">
        <v>363</v>
      </c>
      <c r="D1642">
        <v>47</v>
      </c>
      <c r="E1642">
        <v>392.35</v>
      </c>
      <c r="F1642">
        <v>579.97</v>
      </c>
      <c r="G1642">
        <v>635.97</v>
      </c>
      <c r="H1642">
        <v>29890.59</v>
      </c>
      <c r="I1642">
        <v>18440.45</v>
      </c>
      <c r="J1642">
        <v>11450.14</v>
      </c>
      <c r="K1642">
        <v>0.3831</v>
      </c>
      <c r="L1642" t="str">
        <f>VLOOKUP(C:C,Products!A:B,2,)</f>
        <v>Product 93</v>
      </c>
      <c r="M1642" t="str">
        <f>VLOOKUP(C:C,Products!A:C,3,)</f>
        <v>Snacks</v>
      </c>
      <c r="N1642" t="str">
        <f>VLOOKUP(B:B,Orders!A:C,3,)</f>
        <v>WH-MSA-002</v>
      </c>
      <c r="O1642" s="10" t="str">
        <f>VLOOKUP(B:B,Orders!A:B,2,)</f>
        <v>CUST-000017</v>
      </c>
      <c r="P1642" s="10" t="str">
        <f>VLOOKUP(OrderDetails!O:O,Customers!A:B,2,)</f>
        <v>Customer 17</v>
      </c>
      <c r="Q1642" s="10" t="str">
        <f>VLOOKUP(O:O,Customers!A:C,3,)</f>
        <v>Eldoret</v>
      </c>
      <c r="R1642" s="10">
        <f>VLOOKUP(OrderDetails!C:C,Inventory!B:F,5,)</f>
        <v>153408.85</v>
      </c>
      <c r="S1642" s="10">
        <f>VLOOKUP(OrderDetails!B:B,Table8[[OrderID]:[DeliveryDays]],5,)</f>
        <v>4</v>
      </c>
    </row>
    <row r="1643" spans="1:19" x14ac:dyDescent="0.25">
      <c r="A1643" t="s">
        <v>3575</v>
      </c>
      <c r="B1643" t="s">
        <v>1042</v>
      </c>
      <c r="C1643" t="s">
        <v>371</v>
      </c>
      <c r="D1643">
        <v>27</v>
      </c>
      <c r="E1643">
        <v>285.23</v>
      </c>
      <c r="F1643">
        <v>389.02</v>
      </c>
      <c r="G1643">
        <v>385.49</v>
      </c>
      <c r="H1643">
        <v>10408.23</v>
      </c>
      <c r="I1643">
        <v>7701.21</v>
      </c>
      <c r="J1643">
        <v>2707.02</v>
      </c>
      <c r="K1643">
        <v>0.2601</v>
      </c>
      <c r="L1643" t="str">
        <f>VLOOKUP(C:C,Products!A:B,2,)</f>
        <v>Product 97</v>
      </c>
      <c r="M1643" t="str">
        <f>VLOOKUP(C:C,Products!A:C,3,)</f>
        <v>Dairy</v>
      </c>
      <c r="N1643" t="str">
        <f>VLOOKUP(B:B,Orders!A:C,3,)</f>
        <v>WH-NRB-001</v>
      </c>
      <c r="O1643" s="10" t="str">
        <f>VLOOKUP(B:B,Orders!A:B,2,)</f>
        <v>CUST-000038</v>
      </c>
      <c r="P1643" s="10" t="str">
        <f>VLOOKUP(OrderDetails!O:O,Customers!A:B,2,)</f>
        <v>Customer 38</v>
      </c>
      <c r="Q1643" s="10" t="str">
        <f>VLOOKUP(O:O,Customers!A:C,3,)</f>
        <v>Nakuru</v>
      </c>
      <c r="R1643" s="10">
        <f>VLOOKUP(OrderDetails!C:C,Inventory!B:F,5,)</f>
        <v>47062.95</v>
      </c>
      <c r="S1643" s="10">
        <f>VLOOKUP(OrderDetails!B:B,Table8[[OrderID]:[DeliveryDays]],5,)</f>
        <v>6</v>
      </c>
    </row>
    <row r="1644" spans="1:19" x14ac:dyDescent="0.25">
      <c r="A1644" t="s">
        <v>3576</v>
      </c>
      <c r="B1644" t="s">
        <v>832</v>
      </c>
      <c r="C1644" t="s">
        <v>325</v>
      </c>
      <c r="D1644">
        <v>8</v>
      </c>
      <c r="E1644">
        <v>416.96</v>
      </c>
      <c r="F1644">
        <v>613.59</v>
      </c>
      <c r="G1644">
        <v>597.49</v>
      </c>
      <c r="H1644">
        <v>4779.92</v>
      </c>
      <c r="I1644">
        <v>3335.68</v>
      </c>
      <c r="J1644">
        <v>1444.24</v>
      </c>
      <c r="K1644">
        <v>0.30209999999999998</v>
      </c>
      <c r="L1644" t="str">
        <f>VLOOKUP(C:C,Products!A:B,2,)</f>
        <v>Product 74</v>
      </c>
      <c r="M1644" t="str">
        <f>VLOOKUP(C:C,Products!A:C,3,)</f>
        <v>Snacks</v>
      </c>
      <c r="N1644" t="str">
        <f>VLOOKUP(B:B,Orders!A:C,3,)</f>
        <v>WH-NKR-004</v>
      </c>
      <c r="O1644" s="10" t="str">
        <f>VLOOKUP(B:B,Orders!A:B,2,)</f>
        <v>CUST-000040</v>
      </c>
      <c r="P1644" s="10" t="str">
        <f>VLOOKUP(OrderDetails!O:O,Customers!A:B,2,)</f>
        <v>Customer 40</v>
      </c>
      <c r="Q1644" s="10" t="str">
        <f>VLOOKUP(O:O,Customers!A:C,3,)</f>
        <v>Nairobi</v>
      </c>
      <c r="R1644" s="10">
        <f>VLOOKUP(OrderDetails!C:C,Inventory!B:F,5,)</f>
        <v>47950.400000000001</v>
      </c>
      <c r="S1644" s="10">
        <f>VLOOKUP(OrderDetails!B:B,Table8[[OrderID]:[DeliveryDays]],5,)</f>
        <v>4</v>
      </c>
    </row>
    <row r="1645" spans="1:19" x14ac:dyDescent="0.25">
      <c r="A1645" t="s">
        <v>3577</v>
      </c>
      <c r="B1645" t="s">
        <v>1369</v>
      </c>
      <c r="C1645" t="s">
        <v>373</v>
      </c>
      <c r="D1645">
        <v>33</v>
      </c>
      <c r="E1645">
        <v>242.39</v>
      </c>
      <c r="F1645">
        <v>366.32</v>
      </c>
      <c r="G1645">
        <v>350.86</v>
      </c>
      <c r="H1645">
        <v>11578.38</v>
      </c>
      <c r="I1645">
        <v>7998.87</v>
      </c>
      <c r="J1645">
        <v>3579.51</v>
      </c>
      <c r="K1645">
        <v>0.30919999999999997</v>
      </c>
      <c r="L1645" t="str">
        <f>VLOOKUP(C:C,Products!A:B,2,)</f>
        <v>Product 98</v>
      </c>
      <c r="M1645" t="str">
        <f>VLOOKUP(C:C,Products!A:C,3,)</f>
        <v>Household</v>
      </c>
      <c r="N1645" t="str">
        <f>VLOOKUP(B:B,Orders!A:C,3,)</f>
        <v>WH-NRB-001</v>
      </c>
      <c r="O1645" s="10" t="str">
        <f>VLOOKUP(B:B,Orders!A:B,2,)</f>
        <v>CUST-000040</v>
      </c>
      <c r="P1645" s="10" t="str">
        <f>VLOOKUP(OrderDetails!O:O,Customers!A:B,2,)</f>
        <v>Customer 40</v>
      </c>
      <c r="Q1645" s="10" t="str">
        <f>VLOOKUP(O:O,Customers!A:C,3,)</f>
        <v>Nairobi</v>
      </c>
      <c r="R1645" s="10">
        <f>VLOOKUP(OrderDetails!C:C,Inventory!B:F,5,)</f>
        <v>16724.91</v>
      </c>
      <c r="S1645" s="10">
        <f>VLOOKUP(OrderDetails!B:B,Table8[[OrderID]:[DeliveryDays]],5,)</f>
        <v>6</v>
      </c>
    </row>
    <row r="1646" spans="1:19" x14ac:dyDescent="0.25">
      <c r="A1646" t="s">
        <v>3578</v>
      </c>
      <c r="B1646" t="s">
        <v>1147</v>
      </c>
      <c r="C1646" t="s">
        <v>393</v>
      </c>
      <c r="D1646">
        <v>19</v>
      </c>
      <c r="E1646">
        <v>390</v>
      </c>
      <c r="F1646">
        <v>541.16</v>
      </c>
      <c r="G1646">
        <v>533.66</v>
      </c>
      <c r="H1646">
        <v>10139.540000000001</v>
      </c>
      <c r="I1646">
        <v>7410</v>
      </c>
      <c r="J1646">
        <v>2729.54</v>
      </c>
      <c r="K1646">
        <v>0.26919999999999999</v>
      </c>
      <c r="L1646" t="str">
        <f>VLOOKUP(C:C,Products!A:B,2,)</f>
        <v>Product 108</v>
      </c>
      <c r="M1646" t="str">
        <f>VLOOKUP(C:C,Products!A:C,3,)</f>
        <v>Household</v>
      </c>
      <c r="N1646" t="str">
        <f>VLOOKUP(B:B,Orders!A:C,3,)</f>
        <v>WH-KSM-003</v>
      </c>
      <c r="O1646" s="10" t="str">
        <f>VLOOKUP(B:B,Orders!A:B,2,)</f>
        <v>CUST-000046</v>
      </c>
      <c r="P1646" s="10" t="str">
        <f>VLOOKUP(OrderDetails!O:O,Customers!A:B,2,)</f>
        <v>Customer 46</v>
      </c>
      <c r="Q1646" s="10" t="str">
        <f>VLOOKUP(O:O,Customers!A:C,3,)</f>
        <v>Kisumu</v>
      </c>
      <c r="R1646" s="10">
        <f>VLOOKUP(OrderDetails!C:C,Inventory!B:F,5,)</f>
        <v>56160</v>
      </c>
      <c r="S1646" s="10">
        <f>VLOOKUP(OrderDetails!B:B,Table8[[OrderID]:[DeliveryDays]],5,)</f>
        <v>1</v>
      </c>
    </row>
    <row r="1647" spans="1:19" x14ac:dyDescent="0.25">
      <c r="A1647" t="s">
        <v>3579</v>
      </c>
      <c r="B1647" t="s">
        <v>519</v>
      </c>
      <c r="C1647" t="s">
        <v>287</v>
      </c>
      <c r="D1647">
        <v>5</v>
      </c>
      <c r="E1647">
        <v>319.05</v>
      </c>
      <c r="F1647">
        <v>470.86</v>
      </c>
      <c r="G1647">
        <v>495.63</v>
      </c>
      <c r="H1647">
        <v>2478.15</v>
      </c>
      <c r="I1647">
        <v>1595.25</v>
      </c>
      <c r="J1647">
        <v>882.9</v>
      </c>
      <c r="K1647">
        <v>0.35630000000000001</v>
      </c>
      <c r="L1647" t="str">
        <f>VLOOKUP(C:C,Products!A:B,2,)</f>
        <v>Product 55</v>
      </c>
      <c r="M1647" t="str">
        <f>VLOOKUP(C:C,Products!A:C,3,)</f>
        <v>Beverages</v>
      </c>
      <c r="N1647" t="str">
        <f>VLOOKUP(B:B,Orders!A:C,3,)</f>
        <v>WH-NKR-004</v>
      </c>
      <c r="O1647" s="10" t="str">
        <f>VLOOKUP(B:B,Orders!A:B,2,)</f>
        <v>CUST-000020</v>
      </c>
      <c r="P1647" s="10" t="str">
        <f>VLOOKUP(OrderDetails!O:O,Customers!A:B,2,)</f>
        <v>Customer 20</v>
      </c>
      <c r="Q1647" s="10" t="str">
        <f>VLOOKUP(O:O,Customers!A:C,3,)</f>
        <v>Mombasa</v>
      </c>
      <c r="R1647" s="10">
        <f>VLOOKUP(OrderDetails!C:C,Inventory!B:F,5,)</f>
        <v>62852.85</v>
      </c>
      <c r="S1647" s="10">
        <f>VLOOKUP(OrderDetails!B:B,Table8[[OrderID]:[DeliveryDays]],5,)</f>
        <v>6</v>
      </c>
    </row>
    <row r="1648" spans="1:19" x14ac:dyDescent="0.25">
      <c r="A1648" t="s">
        <v>3580</v>
      </c>
      <c r="B1648" t="s">
        <v>856</v>
      </c>
      <c r="C1648" t="s">
        <v>321</v>
      </c>
      <c r="D1648">
        <v>34</v>
      </c>
      <c r="E1648">
        <v>139.41999999999999</v>
      </c>
      <c r="F1648">
        <v>218.06</v>
      </c>
      <c r="G1648">
        <v>209.95</v>
      </c>
      <c r="H1648">
        <v>7138.3</v>
      </c>
      <c r="I1648">
        <v>4740.28</v>
      </c>
      <c r="J1648">
        <v>2398.02</v>
      </c>
      <c r="K1648">
        <v>0.33589999999999998</v>
      </c>
      <c r="L1648" t="str">
        <f>VLOOKUP(C:C,Products!A:B,2,)</f>
        <v>Product 72</v>
      </c>
      <c r="M1648" t="str">
        <f>VLOOKUP(C:C,Products!A:C,3,)</f>
        <v>Household</v>
      </c>
      <c r="N1648" t="str">
        <f>VLOOKUP(B:B,Orders!A:C,3,)</f>
        <v>WH-NKR-004</v>
      </c>
      <c r="O1648" s="10" t="str">
        <f>VLOOKUP(B:B,Orders!A:B,2,)</f>
        <v>CUST-000040</v>
      </c>
      <c r="P1648" s="10" t="str">
        <f>VLOOKUP(OrderDetails!O:O,Customers!A:B,2,)</f>
        <v>Customer 40</v>
      </c>
      <c r="Q1648" s="10" t="str">
        <f>VLOOKUP(O:O,Customers!A:C,3,)</f>
        <v>Nairobi</v>
      </c>
      <c r="R1648" s="10">
        <f>VLOOKUP(OrderDetails!C:C,Inventory!B:F,5,)</f>
        <v>45032.66</v>
      </c>
      <c r="S1648" s="10">
        <f>VLOOKUP(OrderDetails!B:B,Table8[[OrderID]:[DeliveryDays]],5,)</f>
        <v>5</v>
      </c>
    </row>
    <row r="1649" spans="1:19" x14ac:dyDescent="0.25">
      <c r="A1649" t="s">
        <v>3581</v>
      </c>
      <c r="B1649" t="s">
        <v>1080</v>
      </c>
      <c r="C1649" t="s">
        <v>379</v>
      </c>
      <c r="D1649">
        <v>33</v>
      </c>
      <c r="E1649">
        <v>64.14</v>
      </c>
      <c r="F1649">
        <v>94.94</v>
      </c>
      <c r="G1649">
        <v>93.68</v>
      </c>
      <c r="H1649">
        <v>3091.44</v>
      </c>
      <c r="I1649">
        <v>2116.62</v>
      </c>
      <c r="J1649">
        <v>974.82</v>
      </c>
      <c r="K1649">
        <v>0.31530000000000002</v>
      </c>
      <c r="L1649" t="str">
        <f>VLOOKUP(C:C,Products!A:B,2,)</f>
        <v>Product 101</v>
      </c>
      <c r="M1649" t="str">
        <f>VLOOKUP(C:C,Products!A:C,3,)</f>
        <v>Produce</v>
      </c>
      <c r="N1649" t="str">
        <f>VLOOKUP(B:B,Orders!A:C,3,)</f>
        <v>WH-KSM-003</v>
      </c>
      <c r="O1649" s="10" t="str">
        <f>VLOOKUP(B:B,Orders!A:B,2,)</f>
        <v>CUST-000048</v>
      </c>
      <c r="P1649" s="10" t="str">
        <f>VLOOKUP(OrderDetails!O:O,Customers!A:B,2,)</f>
        <v>Customer 48</v>
      </c>
      <c r="Q1649" s="10" t="str">
        <f>VLOOKUP(O:O,Customers!A:C,3,)</f>
        <v>Nairobi</v>
      </c>
      <c r="R1649" s="10">
        <f>VLOOKUP(OrderDetails!C:C,Inventory!B:F,5,)</f>
        <v>31813.439999999999</v>
      </c>
      <c r="S1649" s="10">
        <f>VLOOKUP(OrderDetails!B:B,Table8[[OrderID]:[DeliveryDays]],5,)</f>
        <v>4</v>
      </c>
    </row>
    <row r="1650" spans="1:19" x14ac:dyDescent="0.25">
      <c r="A1650" t="s">
        <v>3582</v>
      </c>
      <c r="B1650" t="s">
        <v>1884</v>
      </c>
      <c r="C1650" t="s">
        <v>413</v>
      </c>
      <c r="D1650">
        <v>24</v>
      </c>
      <c r="E1650">
        <v>133.96</v>
      </c>
      <c r="F1650">
        <v>168.59</v>
      </c>
      <c r="G1650">
        <v>181.79</v>
      </c>
      <c r="H1650">
        <v>4362.96</v>
      </c>
      <c r="I1650">
        <v>3215.04</v>
      </c>
      <c r="J1650">
        <v>1147.92</v>
      </c>
      <c r="K1650">
        <v>0.2631</v>
      </c>
      <c r="L1650" t="str">
        <f>VLOOKUP(C:C,Products!A:B,2,)</f>
        <v>Product 118</v>
      </c>
      <c r="M1650" t="str">
        <f>VLOOKUP(C:C,Products!A:C,3,)</f>
        <v>Household</v>
      </c>
      <c r="N1650" t="str">
        <f>VLOOKUP(B:B,Orders!A:C,3,)</f>
        <v>WH-MSA-002</v>
      </c>
      <c r="O1650" s="10" t="str">
        <f>VLOOKUP(B:B,Orders!A:B,2,)</f>
        <v>CUST-000075</v>
      </c>
      <c r="P1650" s="10" t="str">
        <f>VLOOKUP(OrderDetails!O:O,Customers!A:B,2,)</f>
        <v>Customer 75</v>
      </c>
      <c r="Q1650" s="10" t="str">
        <f>VLOOKUP(O:O,Customers!A:C,3,)</f>
        <v>Mombasa</v>
      </c>
      <c r="R1650" s="10">
        <f>VLOOKUP(OrderDetails!C:C,Inventory!B:F,5,)</f>
        <v>48091.64</v>
      </c>
      <c r="S1650" s="10">
        <f>VLOOKUP(OrderDetails!B:B,Table8[[OrderID]:[DeliveryDays]],5,)</f>
        <v>2</v>
      </c>
    </row>
    <row r="1651" spans="1:19" x14ac:dyDescent="0.25">
      <c r="A1651" t="s">
        <v>3583</v>
      </c>
      <c r="B1651" t="s">
        <v>1854</v>
      </c>
      <c r="C1651" t="s">
        <v>297</v>
      </c>
      <c r="D1651">
        <v>37</v>
      </c>
      <c r="E1651">
        <v>196.4</v>
      </c>
      <c r="F1651">
        <v>254.95</v>
      </c>
      <c r="G1651">
        <v>264.5</v>
      </c>
      <c r="H1651">
        <v>9786.5</v>
      </c>
      <c r="I1651">
        <v>7266.8</v>
      </c>
      <c r="J1651">
        <v>2519.6999999999998</v>
      </c>
      <c r="K1651">
        <v>0.25750000000000001</v>
      </c>
      <c r="L1651" t="str">
        <f>VLOOKUP(C:C,Products!A:B,2,)</f>
        <v>Product 60</v>
      </c>
      <c r="M1651" t="str">
        <f>VLOOKUP(C:C,Products!A:C,3,)</f>
        <v>Snacks</v>
      </c>
      <c r="N1651" t="str">
        <f>VLOOKUP(B:B,Orders!A:C,3,)</f>
        <v>WH-NRB-001</v>
      </c>
      <c r="O1651" s="10" t="str">
        <f>VLOOKUP(B:B,Orders!A:B,2,)</f>
        <v>CUST-000023</v>
      </c>
      <c r="P1651" s="10" t="str">
        <f>VLOOKUP(OrderDetails!O:O,Customers!A:B,2,)</f>
        <v>Customer 23</v>
      </c>
      <c r="Q1651" s="10" t="str">
        <f>VLOOKUP(O:O,Customers!A:C,3,)</f>
        <v>Nairobi</v>
      </c>
      <c r="R1651" s="10">
        <f>VLOOKUP(OrderDetails!C:C,Inventory!B:F,5,)</f>
        <v>93682.8</v>
      </c>
      <c r="S1651" s="10">
        <f>VLOOKUP(OrderDetails!B:B,Table8[[OrderID]:[DeliveryDays]],5,)</f>
        <v>4</v>
      </c>
    </row>
    <row r="1652" spans="1:19" x14ac:dyDescent="0.25">
      <c r="A1652" t="s">
        <v>3584</v>
      </c>
      <c r="B1652" t="s">
        <v>860</v>
      </c>
      <c r="C1652" t="s">
        <v>371</v>
      </c>
      <c r="D1652">
        <v>45</v>
      </c>
      <c r="E1652">
        <v>285.23</v>
      </c>
      <c r="F1652">
        <v>389.02</v>
      </c>
      <c r="G1652">
        <v>373.63</v>
      </c>
      <c r="H1652">
        <v>16813.349999999999</v>
      </c>
      <c r="I1652">
        <v>12835.35</v>
      </c>
      <c r="J1652">
        <v>3978</v>
      </c>
      <c r="K1652">
        <v>0.2366</v>
      </c>
      <c r="L1652" t="str">
        <f>VLOOKUP(C:C,Products!A:B,2,)</f>
        <v>Product 97</v>
      </c>
      <c r="M1652" t="str">
        <f>VLOOKUP(C:C,Products!A:C,3,)</f>
        <v>Dairy</v>
      </c>
      <c r="N1652" t="str">
        <f>VLOOKUP(B:B,Orders!A:C,3,)</f>
        <v>WH-KSM-003</v>
      </c>
      <c r="O1652" s="10" t="str">
        <f>VLOOKUP(B:B,Orders!A:B,2,)</f>
        <v>CUST-000064</v>
      </c>
      <c r="P1652" s="10" t="str">
        <f>VLOOKUP(OrderDetails!O:O,Customers!A:B,2,)</f>
        <v>Customer 64</v>
      </c>
      <c r="Q1652" s="10" t="str">
        <f>VLOOKUP(O:O,Customers!A:C,3,)</f>
        <v>Mombasa</v>
      </c>
      <c r="R1652" s="10">
        <f>VLOOKUP(OrderDetails!C:C,Inventory!B:F,5,)</f>
        <v>47062.95</v>
      </c>
      <c r="S1652" s="10">
        <f>VLOOKUP(OrderDetails!B:B,Table8[[OrderID]:[DeliveryDays]],5,)</f>
        <v>1</v>
      </c>
    </row>
    <row r="1653" spans="1:19" x14ac:dyDescent="0.25">
      <c r="A1653" t="s">
        <v>3585</v>
      </c>
      <c r="B1653" t="s">
        <v>1562</v>
      </c>
      <c r="C1653" t="s">
        <v>399</v>
      </c>
      <c r="D1653">
        <v>48</v>
      </c>
      <c r="E1653">
        <v>180.39</v>
      </c>
      <c r="F1653">
        <v>275.67</v>
      </c>
      <c r="G1653">
        <v>263.86</v>
      </c>
      <c r="H1653">
        <v>12665.28</v>
      </c>
      <c r="I1653">
        <v>8658.7199999999993</v>
      </c>
      <c r="J1653">
        <v>4006.56</v>
      </c>
      <c r="K1653">
        <v>0.31630000000000003</v>
      </c>
      <c r="L1653" t="str">
        <f>VLOOKUP(C:C,Products!A:B,2,)</f>
        <v>Product 111</v>
      </c>
      <c r="M1653" t="str">
        <f>VLOOKUP(C:C,Products!A:C,3,)</f>
        <v>Frozen</v>
      </c>
      <c r="N1653" t="str">
        <f>VLOOKUP(B:B,Orders!A:C,3,)</f>
        <v>WH-NRB-001</v>
      </c>
      <c r="O1653" s="10" t="str">
        <f>VLOOKUP(B:B,Orders!A:B,2,)</f>
        <v>CUST-000074</v>
      </c>
      <c r="P1653" s="10" t="str">
        <f>VLOOKUP(OrderDetails!O:O,Customers!A:B,2,)</f>
        <v>Customer 74</v>
      </c>
      <c r="Q1653" s="10" t="str">
        <f>VLOOKUP(O:O,Customers!A:C,3,)</f>
        <v>Mombasa</v>
      </c>
      <c r="R1653" s="10">
        <f>VLOOKUP(OrderDetails!C:C,Inventory!B:F,5,)</f>
        <v>57544.41</v>
      </c>
      <c r="S1653" s="10">
        <f>VLOOKUP(OrderDetails!B:B,Table8[[OrderID]:[DeliveryDays]],5,)</f>
        <v>1</v>
      </c>
    </row>
    <row r="1654" spans="1:19" x14ac:dyDescent="0.25">
      <c r="A1654" t="s">
        <v>3586</v>
      </c>
      <c r="B1654" t="s">
        <v>801</v>
      </c>
      <c r="C1654" t="s">
        <v>186</v>
      </c>
      <c r="D1654">
        <v>40</v>
      </c>
      <c r="E1654">
        <v>120.2</v>
      </c>
      <c r="F1654">
        <v>168.22</v>
      </c>
      <c r="G1654">
        <v>161.35</v>
      </c>
      <c r="H1654">
        <v>6454</v>
      </c>
      <c r="I1654">
        <v>4808</v>
      </c>
      <c r="J1654">
        <v>1646</v>
      </c>
      <c r="K1654">
        <v>0.255</v>
      </c>
      <c r="L1654" t="str">
        <f>VLOOKUP(C:C,Products!A:B,2,)</f>
        <v>Product 6</v>
      </c>
      <c r="M1654" t="str">
        <f>VLOOKUP(C:C,Products!A:C,3,)</f>
        <v>Household</v>
      </c>
      <c r="N1654" t="str">
        <f>VLOOKUP(B:B,Orders!A:C,3,)</f>
        <v>WH-NRB-001</v>
      </c>
      <c r="O1654" s="10" t="str">
        <f>VLOOKUP(B:B,Orders!A:B,2,)</f>
        <v>CUST-000008</v>
      </c>
      <c r="P1654" s="10" t="str">
        <f>VLOOKUP(OrderDetails!O:O,Customers!A:B,2,)</f>
        <v>Customer 8</v>
      </c>
      <c r="Q1654" s="10" t="str">
        <f>VLOOKUP(O:O,Customers!A:C,3,)</f>
        <v>Mombasa</v>
      </c>
      <c r="R1654" s="10">
        <f>VLOOKUP(OrderDetails!C:C,Inventory!B:F,5,)</f>
        <v>16587.599999999999</v>
      </c>
      <c r="S1654" s="10">
        <f>VLOOKUP(OrderDetails!B:B,Table8[[OrderID]:[DeliveryDays]],5,)</f>
        <v>1</v>
      </c>
    </row>
    <row r="1655" spans="1:19" x14ac:dyDescent="0.25">
      <c r="A1655" t="s">
        <v>3587</v>
      </c>
      <c r="B1655" t="s">
        <v>1509</v>
      </c>
      <c r="C1655" t="s">
        <v>393</v>
      </c>
      <c r="D1655">
        <v>26</v>
      </c>
      <c r="E1655">
        <v>390</v>
      </c>
      <c r="F1655">
        <v>541.16</v>
      </c>
      <c r="G1655">
        <v>590.55999999999995</v>
      </c>
      <c r="H1655">
        <v>15354.56</v>
      </c>
      <c r="I1655">
        <v>10140</v>
      </c>
      <c r="J1655">
        <v>5214.5600000000004</v>
      </c>
      <c r="K1655">
        <v>0.33960000000000001</v>
      </c>
      <c r="L1655" t="str">
        <f>VLOOKUP(C:C,Products!A:B,2,)</f>
        <v>Product 108</v>
      </c>
      <c r="M1655" t="str">
        <f>VLOOKUP(C:C,Products!A:C,3,)</f>
        <v>Household</v>
      </c>
      <c r="N1655" t="str">
        <f>VLOOKUP(B:B,Orders!A:C,3,)</f>
        <v>WH-KSM-003</v>
      </c>
      <c r="O1655" s="10" t="str">
        <f>VLOOKUP(B:B,Orders!A:B,2,)</f>
        <v>CUST-000008</v>
      </c>
      <c r="P1655" s="10" t="str">
        <f>VLOOKUP(OrderDetails!O:O,Customers!A:B,2,)</f>
        <v>Customer 8</v>
      </c>
      <c r="Q1655" s="10" t="str">
        <f>VLOOKUP(O:O,Customers!A:C,3,)</f>
        <v>Mombasa</v>
      </c>
      <c r="R1655" s="10">
        <f>VLOOKUP(OrderDetails!C:C,Inventory!B:F,5,)</f>
        <v>56160</v>
      </c>
      <c r="S1655" s="10">
        <f>VLOOKUP(OrderDetails!B:B,Table8[[OrderID]:[DeliveryDays]],5,)</f>
        <v>6</v>
      </c>
    </row>
    <row r="1656" spans="1:19" x14ac:dyDescent="0.25">
      <c r="A1656" t="s">
        <v>3588</v>
      </c>
      <c r="B1656" t="s">
        <v>1493</v>
      </c>
      <c r="C1656" t="s">
        <v>385</v>
      </c>
      <c r="D1656">
        <v>17</v>
      </c>
      <c r="E1656">
        <v>278.86</v>
      </c>
      <c r="F1656">
        <v>384.46</v>
      </c>
      <c r="G1656">
        <v>414.25</v>
      </c>
      <c r="H1656">
        <v>7042.25</v>
      </c>
      <c r="I1656">
        <v>4740.62</v>
      </c>
      <c r="J1656">
        <v>2301.63</v>
      </c>
      <c r="K1656">
        <v>0.32679999999999998</v>
      </c>
      <c r="L1656" t="str">
        <f>VLOOKUP(C:C,Products!A:B,2,)</f>
        <v>Product 104</v>
      </c>
      <c r="M1656" t="str">
        <f>VLOOKUP(C:C,Products!A:C,3,)</f>
        <v>Dairy</v>
      </c>
      <c r="N1656" t="str">
        <f>VLOOKUP(B:B,Orders!A:C,3,)</f>
        <v>WH-KSM-003</v>
      </c>
      <c r="O1656" s="10" t="str">
        <f>VLOOKUP(B:B,Orders!A:B,2,)</f>
        <v>CUST-000034</v>
      </c>
      <c r="P1656" s="10" t="str">
        <f>VLOOKUP(OrderDetails!O:O,Customers!A:B,2,)</f>
        <v>Customer 34</v>
      </c>
      <c r="Q1656" s="10" t="str">
        <f>VLOOKUP(O:O,Customers!A:C,3,)</f>
        <v>Mombasa</v>
      </c>
      <c r="R1656" s="10">
        <f>VLOOKUP(OrderDetails!C:C,Inventory!B:F,5,)</f>
        <v>92302.66</v>
      </c>
      <c r="S1656" s="10">
        <f>VLOOKUP(OrderDetails!B:B,Table8[[OrderID]:[DeliveryDays]],5,)</f>
        <v>1</v>
      </c>
    </row>
    <row r="1657" spans="1:19" x14ac:dyDescent="0.25">
      <c r="A1657" t="s">
        <v>3589</v>
      </c>
      <c r="B1657" t="s">
        <v>633</v>
      </c>
      <c r="C1657" t="s">
        <v>395</v>
      </c>
      <c r="D1657">
        <v>11</v>
      </c>
      <c r="E1657">
        <v>152.96</v>
      </c>
      <c r="F1657">
        <v>238.96</v>
      </c>
      <c r="G1657">
        <v>257.3</v>
      </c>
      <c r="H1657">
        <v>2830.3</v>
      </c>
      <c r="I1657">
        <v>1682.56</v>
      </c>
      <c r="J1657">
        <v>1147.74</v>
      </c>
      <c r="K1657">
        <v>0.40550000000000003</v>
      </c>
      <c r="L1657" t="str">
        <f>VLOOKUP(C:C,Products!A:B,2,)</f>
        <v>Product 109</v>
      </c>
      <c r="M1657" t="str">
        <f>VLOOKUP(C:C,Products!A:C,3,)</f>
        <v>Beverages</v>
      </c>
      <c r="N1657" t="str">
        <f>VLOOKUP(B:B,Orders!A:C,3,)</f>
        <v>WH-NRB-001</v>
      </c>
      <c r="O1657" s="10" t="str">
        <f>VLOOKUP(B:B,Orders!A:B,2,)</f>
        <v>CUST-000026</v>
      </c>
      <c r="P1657" s="10" t="str">
        <f>VLOOKUP(OrderDetails!O:O,Customers!A:B,2,)</f>
        <v>Customer 26</v>
      </c>
      <c r="Q1657" s="10" t="str">
        <f>VLOOKUP(O:O,Customers!A:C,3,)</f>
        <v>Mombasa</v>
      </c>
      <c r="R1657" s="10">
        <f>VLOOKUP(OrderDetails!C:C,Inventory!B:F,5,)</f>
        <v>16978.560000000001</v>
      </c>
      <c r="S1657" s="10">
        <f>VLOOKUP(OrderDetails!B:B,Table8[[OrderID]:[DeliveryDays]],5,)</f>
        <v>1</v>
      </c>
    </row>
    <row r="1658" spans="1:19" x14ac:dyDescent="0.25">
      <c r="A1658" t="s">
        <v>3590</v>
      </c>
      <c r="B1658" t="s">
        <v>1206</v>
      </c>
      <c r="C1658" t="s">
        <v>214</v>
      </c>
      <c r="D1658">
        <v>12</v>
      </c>
      <c r="E1658">
        <v>244.38</v>
      </c>
      <c r="F1658">
        <v>336.58</v>
      </c>
      <c r="G1658">
        <v>366.41</v>
      </c>
      <c r="H1658">
        <v>4396.92</v>
      </c>
      <c r="I1658">
        <v>2932.56</v>
      </c>
      <c r="J1658">
        <v>1464.36</v>
      </c>
      <c r="K1658">
        <v>0.33300000000000002</v>
      </c>
      <c r="L1658" t="str">
        <f>VLOOKUP(C:C,Products!A:B,2,)</f>
        <v>Product 19</v>
      </c>
      <c r="M1658" t="str">
        <f>VLOOKUP(C:C,Products!A:C,3,)</f>
        <v>Frozen</v>
      </c>
      <c r="N1658" t="str">
        <f>VLOOKUP(B:B,Orders!A:C,3,)</f>
        <v>WH-NRB-001</v>
      </c>
      <c r="O1658" s="10" t="str">
        <f>VLOOKUP(B:B,Orders!A:B,2,)</f>
        <v>CUST-000021</v>
      </c>
      <c r="P1658" s="10" t="str">
        <f>VLOOKUP(OrderDetails!O:O,Customers!A:B,2,)</f>
        <v>Customer 21</v>
      </c>
      <c r="Q1658" s="10" t="str">
        <f>VLOOKUP(O:O,Customers!A:C,3,)</f>
        <v>Eldoret</v>
      </c>
      <c r="R1658" s="10">
        <f>VLOOKUP(OrderDetails!C:C,Inventory!B:F,5,)</f>
        <v>61339.38</v>
      </c>
      <c r="S1658" s="10">
        <f>VLOOKUP(OrderDetails!B:B,Table8[[OrderID]:[DeliveryDays]],5,)</f>
        <v>2</v>
      </c>
    </row>
    <row r="1659" spans="1:19" x14ac:dyDescent="0.25">
      <c r="A1659" t="s">
        <v>3591</v>
      </c>
      <c r="B1659" t="s">
        <v>1746</v>
      </c>
      <c r="C1659" t="s">
        <v>369</v>
      </c>
      <c r="D1659">
        <v>32</v>
      </c>
      <c r="E1659">
        <v>272.20999999999998</v>
      </c>
      <c r="F1659">
        <v>362.87</v>
      </c>
      <c r="G1659">
        <v>372.23</v>
      </c>
      <c r="H1659">
        <v>11911.36</v>
      </c>
      <c r="I1659">
        <v>8710.7199999999993</v>
      </c>
      <c r="J1659">
        <v>3200.64</v>
      </c>
      <c r="K1659">
        <v>0.26869999999999999</v>
      </c>
      <c r="L1659" t="str">
        <f>VLOOKUP(C:C,Products!A:B,2,)</f>
        <v>Product 96</v>
      </c>
      <c r="M1659" t="str">
        <f>VLOOKUP(C:C,Products!A:C,3,)</f>
        <v>Snacks</v>
      </c>
      <c r="N1659" t="str">
        <f>VLOOKUP(B:B,Orders!A:C,3,)</f>
        <v>WH-NRB-001</v>
      </c>
      <c r="O1659" s="10" t="str">
        <f>VLOOKUP(B:B,Orders!A:B,2,)</f>
        <v>CUST-000029</v>
      </c>
      <c r="P1659" s="10" t="str">
        <f>VLOOKUP(OrderDetails!O:O,Customers!A:B,2,)</f>
        <v>Customer 29</v>
      </c>
      <c r="Q1659" s="10" t="str">
        <f>VLOOKUP(O:O,Customers!A:C,3,)</f>
        <v>Mombasa</v>
      </c>
      <c r="R1659" s="10">
        <f>VLOOKUP(OrderDetails!C:C,Inventory!B:F,5,)</f>
        <v>49270.01</v>
      </c>
      <c r="S1659" s="10">
        <f>VLOOKUP(OrderDetails!B:B,Table8[[OrderID]:[DeliveryDays]],5,)</f>
        <v>6</v>
      </c>
    </row>
    <row r="1660" spans="1:19" x14ac:dyDescent="0.25">
      <c r="A1660" t="s">
        <v>3592</v>
      </c>
      <c r="B1660" t="s">
        <v>1568</v>
      </c>
      <c r="C1660" t="s">
        <v>231</v>
      </c>
      <c r="D1660">
        <v>49</v>
      </c>
      <c r="E1660">
        <v>139.85</v>
      </c>
      <c r="F1660">
        <v>204.65</v>
      </c>
      <c r="G1660">
        <v>202.01</v>
      </c>
      <c r="H1660">
        <v>9898.49</v>
      </c>
      <c r="I1660">
        <v>6852.65</v>
      </c>
      <c r="J1660">
        <v>3045.84</v>
      </c>
      <c r="K1660">
        <v>0.30769999999999997</v>
      </c>
      <c r="L1660" t="str">
        <f>VLOOKUP(C:C,Products!A:B,2,)</f>
        <v>Product 27</v>
      </c>
      <c r="M1660" t="str">
        <f>VLOOKUP(C:C,Products!A:C,3,)</f>
        <v>Dairy</v>
      </c>
      <c r="N1660" t="str">
        <f>VLOOKUP(B:B,Orders!A:C,3,)</f>
        <v>WH-NRB-001</v>
      </c>
      <c r="O1660" s="10" t="str">
        <f>VLOOKUP(B:B,Orders!A:B,2,)</f>
        <v>CUST-000030</v>
      </c>
      <c r="P1660" s="10" t="str">
        <f>VLOOKUP(OrderDetails!O:O,Customers!A:B,2,)</f>
        <v>Customer 30</v>
      </c>
      <c r="Q1660" s="10" t="str">
        <f>VLOOKUP(O:O,Customers!A:C,3,)</f>
        <v>Nakuru</v>
      </c>
      <c r="R1660" s="10">
        <f>VLOOKUP(OrderDetails!C:C,Inventory!B:F,5,)</f>
        <v>52164.05</v>
      </c>
      <c r="S1660" s="10">
        <f>VLOOKUP(OrderDetails!B:B,Table8[[OrderID]:[DeliveryDays]],5,)</f>
        <v>6</v>
      </c>
    </row>
    <row r="1661" spans="1:19" x14ac:dyDescent="0.25">
      <c r="A1661" t="s">
        <v>3593</v>
      </c>
      <c r="B1661" t="s">
        <v>958</v>
      </c>
      <c r="C1661" t="s">
        <v>173</v>
      </c>
      <c r="D1661">
        <v>47</v>
      </c>
      <c r="E1661">
        <v>218.54</v>
      </c>
      <c r="F1661">
        <v>334.94</v>
      </c>
      <c r="G1661">
        <v>338.36</v>
      </c>
      <c r="H1661">
        <v>15902.92</v>
      </c>
      <c r="I1661">
        <v>10271.379999999999</v>
      </c>
      <c r="J1661">
        <v>5631.54</v>
      </c>
      <c r="K1661">
        <v>0.35410000000000003</v>
      </c>
      <c r="L1661" t="str">
        <f>VLOOKUP(C:C,Products!A:B,2,)</f>
        <v>Product 1</v>
      </c>
      <c r="M1661" t="str">
        <f>VLOOKUP(C:C,Products!A:C,3,)</f>
        <v>Snacks</v>
      </c>
      <c r="N1661" t="str">
        <f>VLOOKUP(B:B,Orders!A:C,3,)</f>
        <v>WH-NRB-001</v>
      </c>
      <c r="O1661" s="10" t="str">
        <f>VLOOKUP(B:B,Orders!A:B,2,)</f>
        <v>CUST-000072</v>
      </c>
      <c r="P1661" s="10" t="str">
        <f>VLOOKUP(OrderDetails!O:O,Customers!A:B,2,)</f>
        <v>Customer 72</v>
      </c>
      <c r="Q1661" s="10" t="str">
        <f>VLOOKUP(O:O,Customers!A:C,3,)</f>
        <v>Mombasa</v>
      </c>
      <c r="R1661" s="10">
        <f>VLOOKUP(OrderDetails!C:C,Inventory!B:F,5,)</f>
        <v>23165.24</v>
      </c>
      <c r="S1661" s="10">
        <f>VLOOKUP(OrderDetails!B:B,Table8[[OrderID]:[DeliveryDays]],5,)</f>
        <v>4</v>
      </c>
    </row>
    <row r="1662" spans="1:19" x14ac:dyDescent="0.25">
      <c r="A1662" t="s">
        <v>3594</v>
      </c>
      <c r="B1662" t="s">
        <v>1672</v>
      </c>
      <c r="C1662" t="s">
        <v>391</v>
      </c>
      <c r="D1662">
        <v>13</v>
      </c>
      <c r="E1662">
        <v>234.67</v>
      </c>
      <c r="F1662">
        <v>373.26</v>
      </c>
      <c r="G1662">
        <v>394.85</v>
      </c>
      <c r="H1662">
        <v>5133.05</v>
      </c>
      <c r="I1662">
        <v>3050.71</v>
      </c>
      <c r="J1662">
        <v>2082.34</v>
      </c>
      <c r="K1662">
        <v>0.40570000000000001</v>
      </c>
      <c r="L1662" t="str">
        <f>VLOOKUP(C:C,Products!A:B,2,)</f>
        <v>Product 107</v>
      </c>
      <c r="M1662" t="str">
        <f>VLOOKUP(C:C,Products!A:C,3,)</f>
        <v>Frozen</v>
      </c>
      <c r="N1662" t="str">
        <f>VLOOKUP(B:B,Orders!A:C,3,)</f>
        <v>WH-NRB-001</v>
      </c>
      <c r="O1662" s="10" t="str">
        <f>VLOOKUP(B:B,Orders!A:B,2,)</f>
        <v>CUST-000002</v>
      </c>
      <c r="P1662" s="10" t="str">
        <f>VLOOKUP(OrderDetails!O:O,Customers!A:B,2,)</f>
        <v>Customer 2</v>
      </c>
      <c r="Q1662" s="10" t="str">
        <f>VLOOKUP(O:O,Customers!A:C,3,)</f>
        <v>Nairobi</v>
      </c>
      <c r="R1662" s="10">
        <f>VLOOKUP(OrderDetails!C:C,Inventory!B:F,5,)</f>
        <v>91755.97</v>
      </c>
      <c r="S1662" s="10">
        <f>VLOOKUP(OrderDetails!B:B,Table8[[OrderID]:[DeliveryDays]],5,)</f>
        <v>2</v>
      </c>
    </row>
    <row r="1663" spans="1:19" x14ac:dyDescent="0.25">
      <c r="A1663" t="s">
        <v>3595</v>
      </c>
      <c r="B1663" t="s">
        <v>592</v>
      </c>
      <c r="C1663" t="s">
        <v>409</v>
      </c>
      <c r="D1663">
        <v>29</v>
      </c>
      <c r="E1663">
        <v>442.16</v>
      </c>
      <c r="F1663">
        <v>664.5</v>
      </c>
      <c r="G1663">
        <v>718.59</v>
      </c>
      <c r="H1663">
        <v>20839.11</v>
      </c>
      <c r="I1663">
        <v>12822.64</v>
      </c>
      <c r="J1663">
        <v>8016.47</v>
      </c>
      <c r="K1663">
        <v>0.38469999999999999</v>
      </c>
      <c r="L1663" t="str">
        <f>VLOOKUP(C:C,Products!A:B,2,)</f>
        <v>Product 116</v>
      </c>
      <c r="M1663" t="str">
        <f>VLOOKUP(C:C,Products!A:C,3,)</f>
        <v>Dairy</v>
      </c>
      <c r="N1663" t="str">
        <f>VLOOKUP(B:B,Orders!A:C,3,)</f>
        <v>WH-MSA-002</v>
      </c>
      <c r="O1663" s="10" t="str">
        <f>VLOOKUP(B:B,Orders!A:B,2,)</f>
        <v>CUST-000030</v>
      </c>
      <c r="P1663" s="10" t="str">
        <f>VLOOKUP(OrderDetails!O:O,Customers!A:B,2,)</f>
        <v>Customer 30</v>
      </c>
      <c r="Q1663" s="10" t="str">
        <f>VLOOKUP(O:O,Customers!A:C,3,)</f>
        <v>Nakuru</v>
      </c>
      <c r="R1663" s="10">
        <f>VLOOKUP(OrderDetails!C:C,Inventory!B:F,5,)</f>
        <v>207373.04</v>
      </c>
      <c r="S1663" s="10">
        <f>VLOOKUP(OrderDetails!B:B,Table8[[OrderID]:[DeliveryDays]],5,)</f>
        <v>3</v>
      </c>
    </row>
    <row r="1664" spans="1:19" x14ac:dyDescent="0.25">
      <c r="A1664" t="s">
        <v>3596</v>
      </c>
      <c r="B1664" t="s">
        <v>1069</v>
      </c>
      <c r="C1664" t="s">
        <v>243</v>
      </c>
      <c r="D1664">
        <v>20</v>
      </c>
      <c r="E1664">
        <v>79.27</v>
      </c>
      <c r="F1664">
        <v>103.11</v>
      </c>
      <c r="G1664">
        <v>104.68</v>
      </c>
      <c r="H1664">
        <v>2093.6</v>
      </c>
      <c r="I1664">
        <v>1585.4</v>
      </c>
      <c r="J1664">
        <v>508.2</v>
      </c>
      <c r="K1664">
        <v>0.2427</v>
      </c>
      <c r="L1664" t="str">
        <f>VLOOKUP(C:C,Products!A:B,2,)</f>
        <v>Product 33</v>
      </c>
      <c r="M1664" t="str">
        <f>VLOOKUP(C:C,Products!A:C,3,)</f>
        <v>Produce</v>
      </c>
      <c r="N1664" t="str">
        <f>VLOOKUP(B:B,Orders!A:C,3,)</f>
        <v>WH-NKR-004</v>
      </c>
      <c r="O1664" s="10" t="str">
        <f>VLOOKUP(B:B,Orders!A:B,2,)</f>
        <v>CUST-000034</v>
      </c>
      <c r="P1664" s="10" t="str">
        <f>VLOOKUP(OrderDetails!O:O,Customers!A:B,2,)</f>
        <v>Customer 34</v>
      </c>
      <c r="Q1664" s="10" t="str">
        <f>VLOOKUP(O:O,Customers!A:C,3,)</f>
        <v>Mombasa</v>
      </c>
      <c r="R1664" s="10">
        <f>VLOOKUP(OrderDetails!C:C,Inventory!B:F,5,)</f>
        <v>6817.22</v>
      </c>
      <c r="S1664" s="10">
        <f>VLOOKUP(OrderDetails!B:B,Table8[[OrderID]:[DeliveryDays]],5,)</f>
        <v>4</v>
      </c>
    </row>
    <row r="1665" spans="1:19" x14ac:dyDescent="0.25">
      <c r="A1665" t="s">
        <v>3597</v>
      </c>
      <c r="B1665" t="s">
        <v>1606</v>
      </c>
      <c r="C1665" t="s">
        <v>257</v>
      </c>
      <c r="D1665">
        <v>14</v>
      </c>
      <c r="E1665">
        <v>248.07</v>
      </c>
      <c r="F1665">
        <v>373.31</v>
      </c>
      <c r="G1665">
        <v>384.62</v>
      </c>
      <c r="H1665">
        <v>5384.68</v>
      </c>
      <c r="I1665">
        <v>3472.98</v>
      </c>
      <c r="J1665">
        <v>1911.7</v>
      </c>
      <c r="K1665">
        <v>0.35499999999999998</v>
      </c>
      <c r="L1665" t="str">
        <f>VLOOKUP(C:C,Products!A:B,2,)</f>
        <v>Product 40</v>
      </c>
      <c r="M1665" t="str">
        <f>VLOOKUP(C:C,Products!A:C,3,)</f>
        <v>Produce</v>
      </c>
      <c r="N1665" t="str">
        <f>VLOOKUP(B:B,Orders!A:C,3,)</f>
        <v>WH-NKR-004</v>
      </c>
      <c r="O1665" s="10" t="str">
        <f>VLOOKUP(B:B,Orders!A:B,2,)</f>
        <v>CUST-000075</v>
      </c>
      <c r="P1665" s="10" t="str">
        <f>VLOOKUP(OrderDetails!O:O,Customers!A:B,2,)</f>
        <v>Customer 75</v>
      </c>
      <c r="Q1665" s="10" t="str">
        <f>VLOOKUP(O:O,Customers!A:C,3,)</f>
        <v>Mombasa</v>
      </c>
      <c r="R1665" s="10">
        <f>VLOOKUP(OrderDetails!C:C,Inventory!B:F,5,)</f>
        <v>89553.27</v>
      </c>
      <c r="S1665" s="10">
        <f>VLOOKUP(OrderDetails!B:B,Table8[[OrderID]:[DeliveryDays]],5,)</f>
        <v>1</v>
      </c>
    </row>
    <row r="1666" spans="1:19" x14ac:dyDescent="0.25">
      <c r="A1666" t="s">
        <v>3598</v>
      </c>
      <c r="B1666" t="s">
        <v>1634</v>
      </c>
      <c r="C1666" t="s">
        <v>241</v>
      </c>
      <c r="D1666">
        <v>15</v>
      </c>
      <c r="E1666">
        <v>126.74</v>
      </c>
      <c r="F1666">
        <v>169.05</v>
      </c>
      <c r="G1666">
        <v>184.23</v>
      </c>
      <c r="H1666">
        <v>2763.45</v>
      </c>
      <c r="I1666">
        <v>1901.1</v>
      </c>
      <c r="J1666">
        <v>862.35</v>
      </c>
      <c r="K1666">
        <v>0.31209999999999999</v>
      </c>
      <c r="L1666" t="str">
        <f>VLOOKUP(C:C,Products!A:B,2,)</f>
        <v>Product 32</v>
      </c>
      <c r="M1666" t="str">
        <f>VLOOKUP(C:C,Products!A:C,3,)</f>
        <v>Dairy</v>
      </c>
      <c r="N1666" t="str">
        <f>VLOOKUP(B:B,Orders!A:C,3,)</f>
        <v>WH-NKR-004</v>
      </c>
      <c r="O1666" s="10" t="str">
        <f>VLOOKUP(B:B,Orders!A:B,2,)</f>
        <v>CUST-000079</v>
      </c>
      <c r="P1666" s="10" t="str">
        <f>VLOOKUP(OrderDetails!O:O,Customers!A:B,2,)</f>
        <v>Customer 79</v>
      </c>
      <c r="Q1666" s="10" t="str">
        <f>VLOOKUP(O:O,Customers!A:C,3,)</f>
        <v>Mombasa</v>
      </c>
      <c r="R1666" s="10">
        <f>VLOOKUP(OrderDetails!C:C,Inventory!B:F,5,)</f>
        <v>27249.1</v>
      </c>
      <c r="S1666" s="10">
        <f>VLOOKUP(OrderDetails!B:B,Table8[[OrderID]:[DeliveryDays]],5,)</f>
        <v>2</v>
      </c>
    </row>
    <row r="1667" spans="1:19" x14ac:dyDescent="0.25">
      <c r="A1667" t="s">
        <v>3599</v>
      </c>
      <c r="B1667" t="s">
        <v>516</v>
      </c>
      <c r="C1667" t="s">
        <v>315</v>
      </c>
      <c r="D1667">
        <v>35</v>
      </c>
      <c r="E1667">
        <v>83.55</v>
      </c>
      <c r="F1667">
        <v>119.93</v>
      </c>
      <c r="G1667">
        <v>115.87</v>
      </c>
      <c r="H1667">
        <v>4055.45</v>
      </c>
      <c r="I1667">
        <v>2924.25</v>
      </c>
      <c r="J1667">
        <v>1131.2</v>
      </c>
      <c r="K1667">
        <v>0.27889999999999998</v>
      </c>
      <c r="L1667" t="str">
        <f>VLOOKUP(C:C,Products!A:B,2,)</f>
        <v>Product 69</v>
      </c>
      <c r="M1667" t="str">
        <f>VLOOKUP(C:C,Products!A:C,3,)</f>
        <v>Household</v>
      </c>
      <c r="N1667" t="str">
        <f>VLOOKUP(B:B,Orders!A:C,3,)</f>
        <v>WH-MSA-002</v>
      </c>
      <c r="O1667" s="10" t="str">
        <f>VLOOKUP(B:B,Orders!A:B,2,)</f>
        <v>CUST-000045</v>
      </c>
      <c r="P1667" s="10" t="str">
        <f>VLOOKUP(OrderDetails!O:O,Customers!A:B,2,)</f>
        <v>Customer 45</v>
      </c>
      <c r="Q1667" s="10" t="str">
        <f>VLOOKUP(O:O,Customers!A:C,3,)</f>
        <v>Mombasa</v>
      </c>
      <c r="R1667" s="10">
        <f>VLOOKUP(OrderDetails!C:C,Inventory!B:F,5,)</f>
        <v>24730.799999999999</v>
      </c>
      <c r="S1667" s="10">
        <f>VLOOKUP(OrderDetails!B:B,Table8[[OrderID]:[DeliveryDays]],5,)</f>
        <v>3</v>
      </c>
    </row>
    <row r="1668" spans="1:19" x14ac:dyDescent="0.25">
      <c r="A1668" t="s">
        <v>3600</v>
      </c>
      <c r="B1668" t="s">
        <v>1544</v>
      </c>
      <c r="C1668" t="s">
        <v>210</v>
      </c>
      <c r="D1668">
        <v>16</v>
      </c>
      <c r="E1668">
        <v>186.91</v>
      </c>
      <c r="F1668">
        <v>267.58</v>
      </c>
      <c r="G1668">
        <v>288.81</v>
      </c>
      <c r="H1668">
        <v>4620.96</v>
      </c>
      <c r="I1668">
        <v>2990.56</v>
      </c>
      <c r="J1668">
        <v>1630.4</v>
      </c>
      <c r="K1668">
        <v>0.3528</v>
      </c>
      <c r="L1668" t="str">
        <f>VLOOKUP(C:C,Products!A:B,2,)</f>
        <v>Product 17</v>
      </c>
      <c r="M1668" t="str">
        <f>VLOOKUP(C:C,Products!A:C,3,)</f>
        <v>Beverages</v>
      </c>
      <c r="N1668" t="str">
        <f>VLOOKUP(B:B,Orders!A:C,3,)</f>
        <v>WH-NRB-001</v>
      </c>
      <c r="O1668" s="10" t="str">
        <f>VLOOKUP(B:B,Orders!A:B,2,)</f>
        <v>CUST-000032</v>
      </c>
      <c r="P1668" s="10" t="str">
        <f>VLOOKUP(OrderDetails!O:O,Customers!A:B,2,)</f>
        <v>Customer 32</v>
      </c>
      <c r="Q1668" s="10" t="str">
        <f>VLOOKUP(O:O,Customers!A:C,3,)</f>
        <v>Mombasa</v>
      </c>
      <c r="R1668" s="10">
        <f>VLOOKUP(OrderDetails!C:C,Inventory!B:F,5,)</f>
        <v>33456.89</v>
      </c>
      <c r="S1668" s="10">
        <f>VLOOKUP(OrderDetails!B:B,Table8[[OrderID]:[DeliveryDays]],5,)</f>
        <v>6</v>
      </c>
    </row>
    <row r="1669" spans="1:19" x14ac:dyDescent="0.25">
      <c r="A1669" t="s">
        <v>3601</v>
      </c>
      <c r="B1669" t="s">
        <v>439</v>
      </c>
      <c r="C1669" t="s">
        <v>191</v>
      </c>
      <c r="D1669">
        <v>35</v>
      </c>
      <c r="E1669">
        <v>439.78</v>
      </c>
      <c r="F1669">
        <v>682.21</v>
      </c>
      <c r="G1669">
        <v>664.4</v>
      </c>
      <c r="H1669">
        <v>23254</v>
      </c>
      <c r="I1669">
        <v>15392.3</v>
      </c>
      <c r="J1669">
        <v>7861.7</v>
      </c>
      <c r="K1669">
        <v>0.33810000000000001</v>
      </c>
      <c r="L1669" t="str">
        <f>VLOOKUP(C:C,Products!A:B,2,)</f>
        <v>Product 8</v>
      </c>
      <c r="M1669" t="str">
        <f>VLOOKUP(C:C,Products!A:C,3,)</f>
        <v>Snacks</v>
      </c>
      <c r="N1669" t="str">
        <f>VLOOKUP(B:B,Orders!A:C,3,)</f>
        <v>WH-NKR-004</v>
      </c>
      <c r="O1669" s="10" t="str">
        <f>VLOOKUP(B:B,Orders!A:B,2,)</f>
        <v>CUST-000023</v>
      </c>
      <c r="P1669" s="10" t="str">
        <f>VLOOKUP(OrderDetails!O:O,Customers!A:B,2,)</f>
        <v>Customer 23</v>
      </c>
      <c r="Q1669" s="10" t="str">
        <f>VLOOKUP(O:O,Customers!A:C,3,)</f>
        <v>Nairobi</v>
      </c>
      <c r="R1669" s="10">
        <f>VLOOKUP(OrderDetails!C:C,Inventory!B:F,5,)</f>
        <v>94552.7</v>
      </c>
      <c r="S1669" s="10">
        <f>VLOOKUP(OrderDetails!B:B,Table8[[OrderID]:[DeliveryDays]],5,)</f>
        <v>4</v>
      </c>
    </row>
    <row r="1670" spans="1:19" x14ac:dyDescent="0.25">
      <c r="A1670" t="s">
        <v>3602</v>
      </c>
      <c r="B1670" t="s">
        <v>1399</v>
      </c>
      <c r="C1670" t="s">
        <v>291</v>
      </c>
      <c r="D1670">
        <v>18</v>
      </c>
      <c r="E1670">
        <v>89.82</v>
      </c>
      <c r="F1670">
        <v>134</v>
      </c>
      <c r="G1670">
        <v>137.03</v>
      </c>
      <c r="H1670">
        <v>2466.54</v>
      </c>
      <c r="I1670">
        <v>1616.76</v>
      </c>
      <c r="J1670">
        <v>849.78</v>
      </c>
      <c r="K1670">
        <v>0.34449999999999997</v>
      </c>
      <c r="L1670" t="str">
        <f>VLOOKUP(C:C,Products!A:B,2,)</f>
        <v>Product 57</v>
      </c>
      <c r="M1670" t="str">
        <f>VLOOKUP(C:C,Products!A:C,3,)</f>
        <v>Household</v>
      </c>
      <c r="N1670" t="str">
        <f>VLOOKUP(B:B,Orders!A:C,3,)</f>
        <v>WH-NRB-001</v>
      </c>
      <c r="O1670" s="10" t="str">
        <f>VLOOKUP(B:B,Orders!A:B,2,)</f>
        <v>CUST-000031</v>
      </c>
      <c r="P1670" s="10" t="str">
        <f>VLOOKUP(OrderDetails!O:O,Customers!A:B,2,)</f>
        <v>Customer 31</v>
      </c>
      <c r="Q1670" s="10" t="str">
        <f>VLOOKUP(O:O,Customers!A:C,3,)</f>
        <v>Mombasa</v>
      </c>
      <c r="R1670" s="10">
        <f>VLOOKUP(OrderDetails!C:C,Inventory!B:F,5,)</f>
        <v>9431.1</v>
      </c>
      <c r="S1670" s="10">
        <f>VLOOKUP(OrderDetails!B:B,Table8[[OrderID]:[DeliveryDays]],5,)</f>
        <v>4</v>
      </c>
    </row>
    <row r="1671" spans="1:19" x14ac:dyDescent="0.25">
      <c r="A1671" t="s">
        <v>3603</v>
      </c>
      <c r="B1671" t="s">
        <v>1231</v>
      </c>
      <c r="C1671" t="s">
        <v>261</v>
      </c>
      <c r="D1671">
        <v>48</v>
      </c>
      <c r="E1671">
        <v>272.83</v>
      </c>
      <c r="F1671">
        <v>401.42</v>
      </c>
      <c r="G1671">
        <v>394.5</v>
      </c>
      <c r="H1671">
        <v>18936</v>
      </c>
      <c r="I1671">
        <v>13095.84</v>
      </c>
      <c r="J1671">
        <v>5840.16</v>
      </c>
      <c r="K1671">
        <v>0.30840000000000001</v>
      </c>
      <c r="L1671" t="str">
        <f>VLOOKUP(C:C,Products!A:B,2,)</f>
        <v>Product 42</v>
      </c>
      <c r="M1671" t="str">
        <f>VLOOKUP(C:C,Products!A:C,3,)</f>
        <v>Frozen</v>
      </c>
      <c r="N1671" t="str">
        <f>VLOOKUP(B:B,Orders!A:C,3,)</f>
        <v>WH-KSM-003</v>
      </c>
      <c r="O1671" s="10" t="str">
        <f>VLOOKUP(B:B,Orders!A:B,2,)</f>
        <v>CUST-000059</v>
      </c>
      <c r="P1671" s="10" t="str">
        <f>VLOOKUP(OrderDetails!O:O,Customers!A:B,2,)</f>
        <v>Customer 59</v>
      </c>
      <c r="Q1671" s="10" t="str">
        <f>VLOOKUP(O:O,Customers!A:C,3,)</f>
        <v>Kisumu</v>
      </c>
      <c r="R1671" s="10">
        <f>VLOOKUP(OrderDetails!C:C,Inventory!B:F,5,)</f>
        <v>121955.01</v>
      </c>
      <c r="S1671" s="10">
        <f>VLOOKUP(OrderDetails!B:B,Table8[[OrderID]:[DeliveryDays]],5,)</f>
        <v>3</v>
      </c>
    </row>
    <row r="1672" spans="1:19" x14ac:dyDescent="0.25">
      <c r="A1672" t="s">
        <v>3604</v>
      </c>
      <c r="B1672" t="s">
        <v>1371</v>
      </c>
      <c r="C1672" t="s">
        <v>373</v>
      </c>
      <c r="D1672">
        <v>36</v>
      </c>
      <c r="E1672">
        <v>242.39</v>
      </c>
      <c r="F1672">
        <v>366.32</v>
      </c>
      <c r="G1672">
        <v>381.13</v>
      </c>
      <c r="H1672">
        <v>13720.68</v>
      </c>
      <c r="I1672">
        <v>8726.0400000000009</v>
      </c>
      <c r="J1672">
        <v>4994.6400000000003</v>
      </c>
      <c r="K1672">
        <v>0.36399999999999999</v>
      </c>
      <c r="L1672" t="str">
        <f>VLOOKUP(C:C,Products!A:B,2,)</f>
        <v>Product 98</v>
      </c>
      <c r="M1672" t="str">
        <f>VLOOKUP(C:C,Products!A:C,3,)</f>
        <v>Household</v>
      </c>
      <c r="N1672" t="str">
        <f>VLOOKUP(B:B,Orders!A:C,3,)</f>
        <v>WH-KSM-003</v>
      </c>
      <c r="O1672" s="10" t="str">
        <f>VLOOKUP(B:B,Orders!A:B,2,)</f>
        <v>CUST-000062</v>
      </c>
      <c r="P1672" s="10" t="str">
        <f>VLOOKUP(OrderDetails!O:O,Customers!A:B,2,)</f>
        <v>Customer 62</v>
      </c>
      <c r="Q1672" s="10" t="str">
        <f>VLOOKUP(O:O,Customers!A:C,3,)</f>
        <v>Eldoret</v>
      </c>
      <c r="R1672" s="10">
        <f>VLOOKUP(OrderDetails!C:C,Inventory!B:F,5,)</f>
        <v>16724.91</v>
      </c>
      <c r="S1672" s="10">
        <f>VLOOKUP(OrderDetails!B:B,Table8[[OrderID]:[DeliveryDays]],5,)</f>
        <v>2</v>
      </c>
    </row>
    <row r="1673" spans="1:19" x14ac:dyDescent="0.25">
      <c r="A1673" t="s">
        <v>3605</v>
      </c>
      <c r="B1673" t="s">
        <v>1168</v>
      </c>
      <c r="C1673" t="s">
        <v>193</v>
      </c>
      <c r="D1673">
        <v>21</v>
      </c>
      <c r="E1673">
        <v>320.5</v>
      </c>
      <c r="F1673">
        <v>401.4</v>
      </c>
      <c r="G1673">
        <v>414.96</v>
      </c>
      <c r="H1673">
        <v>8714.16</v>
      </c>
      <c r="I1673">
        <v>6730.5</v>
      </c>
      <c r="J1673">
        <v>1983.66</v>
      </c>
      <c r="K1673">
        <v>0.2276</v>
      </c>
      <c r="L1673" t="str">
        <f>VLOOKUP(C:C,Products!A:B,2,)</f>
        <v>Product 9</v>
      </c>
      <c r="M1673" t="str">
        <f>VLOOKUP(C:C,Products!A:C,3,)</f>
        <v>Beverages</v>
      </c>
      <c r="N1673" t="str">
        <f>VLOOKUP(B:B,Orders!A:C,3,)</f>
        <v>WH-NKR-004</v>
      </c>
      <c r="O1673" s="10" t="str">
        <f>VLOOKUP(B:B,Orders!A:B,2,)</f>
        <v>CUST-000069</v>
      </c>
      <c r="P1673" s="10" t="str">
        <f>VLOOKUP(OrderDetails!O:O,Customers!A:B,2,)</f>
        <v>Customer 69</v>
      </c>
      <c r="Q1673" s="10" t="str">
        <f>VLOOKUP(O:O,Customers!A:C,3,)</f>
        <v>Nairobi</v>
      </c>
      <c r="R1673" s="10">
        <f>VLOOKUP(OrderDetails!C:C,Inventory!B:F,5,)</f>
        <v>85253</v>
      </c>
      <c r="S1673" s="10">
        <f>VLOOKUP(OrderDetails!B:B,Table8[[OrderID]:[DeliveryDays]],5,)</f>
        <v>2</v>
      </c>
    </row>
    <row r="1674" spans="1:19" x14ac:dyDescent="0.25">
      <c r="A1674" t="s">
        <v>3606</v>
      </c>
      <c r="B1674" t="s">
        <v>1888</v>
      </c>
      <c r="C1674" t="s">
        <v>417</v>
      </c>
      <c r="D1674">
        <v>39</v>
      </c>
      <c r="E1674">
        <v>292.7</v>
      </c>
      <c r="F1674">
        <v>384.02</v>
      </c>
      <c r="G1674">
        <v>386.71</v>
      </c>
      <c r="H1674">
        <v>15081.69</v>
      </c>
      <c r="I1674">
        <v>11415.3</v>
      </c>
      <c r="J1674">
        <v>3666.39</v>
      </c>
      <c r="K1674">
        <v>0.24310000000000001</v>
      </c>
      <c r="L1674" t="str">
        <f>VLOOKUP(C:C,Products!A:B,2,)</f>
        <v>Product 120</v>
      </c>
      <c r="M1674" t="str">
        <f>VLOOKUP(C:C,Products!A:C,3,)</f>
        <v>Frozen</v>
      </c>
      <c r="N1674" t="str">
        <f>VLOOKUP(B:B,Orders!A:C,3,)</f>
        <v>WH-KSM-003</v>
      </c>
      <c r="O1674" s="10" t="str">
        <f>VLOOKUP(B:B,Orders!A:B,2,)</f>
        <v>CUST-000013</v>
      </c>
      <c r="P1674" s="10" t="str">
        <f>VLOOKUP(OrderDetails!O:O,Customers!A:B,2,)</f>
        <v>Customer 13</v>
      </c>
      <c r="Q1674" s="10" t="str">
        <f>VLOOKUP(O:O,Customers!A:C,3,)</f>
        <v>Nakuru</v>
      </c>
      <c r="R1674" s="10">
        <f>VLOOKUP(OrderDetails!C:C,Inventory!B:F,5,)</f>
        <v>76980.100000000006</v>
      </c>
      <c r="S1674" s="10">
        <f>VLOOKUP(OrderDetails!B:B,Table8[[OrderID]:[DeliveryDays]],5,)</f>
        <v>3</v>
      </c>
    </row>
    <row r="1675" spans="1:19" x14ac:dyDescent="0.25">
      <c r="A1675" t="s">
        <v>3607</v>
      </c>
      <c r="B1675" t="s">
        <v>1302</v>
      </c>
      <c r="C1675" t="s">
        <v>351</v>
      </c>
      <c r="D1675">
        <v>5</v>
      </c>
      <c r="E1675">
        <v>378.32</v>
      </c>
      <c r="F1675">
        <v>486.34</v>
      </c>
      <c r="G1675">
        <v>525</v>
      </c>
      <c r="H1675">
        <v>2625</v>
      </c>
      <c r="I1675">
        <v>1891.6</v>
      </c>
      <c r="J1675">
        <v>733.4</v>
      </c>
      <c r="K1675">
        <v>0.27939999999999998</v>
      </c>
      <c r="L1675" t="str">
        <f>VLOOKUP(C:C,Products!A:B,2,)</f>
        <v>Product 87</v>
      </c>
      <c r="M1675" t="str">
        <f>VLOOKUP(C:C,Products!A:C,3,)</f>
        <v>Snacks</v>
      </c>
      <c r="N1675" t="str">
        <f>VLOOKUP(B:B,Orders!A:C,3,)</f>
        <v>WH-NKR-004</v>
      </c>
      <c r="O1675" s="10" t="str">
        <f>VLOOKUP(B:B,Orders!A:B,2,)</f>
        <v>CUST-000063</v>
      </c>
      <c r="P1675" s="10" t="str">
        <f>VLOOKUP(OrderDetails!O:O,Customers!A:B,2,)</f>
        <v>Customer 63</v>
      </c>
      <c r="Q1675" s="10" t="str">
        <f>VLOOKUP(O:O,Customers!A:C,3,)</f>
        <v>Nakuru</v>
      </c>
      <c r="R1675" s="10">
        <f>VLOOKUP(OrderDetails!C:C,Inventory!B:F,5,)</f>
        <v>133546.96</v>
      </c>
      <c r="S1675" s="10">
        <f>VLOOKUP(OrderDetails!B:B,Table8[[OrderID]:[DeliveryDays]],5,)</f>
        <v>6</v>
      </c>
    </row>
    <row r="1676" spans="1:19" x14ac:dyDescent="0.25">
      <c r="A1676" t="s">
        <v>3608</v>
      </c>
      <c r="B1676" t="s">
        <v>1600</v>
      </c>
      <c r="C1676" t="s">
        <v>247</v>
      </c>
      <c r="D1676">
        <v>33</v>
      </c>
      <c r="E1676">
        <v>484.53</v>
      </c>
      <c r="F1676">
        <v>772.81</v>
      </c>
      <c r="G1676">
        <v>810.66</v>
      </c>
      <c r="H1676">
        <v>26751.78</v>
      </c>
      <c r="I1676">
        <v>15989.49</v>
      </c>
      <c r="J1676">
        <v>10762.29</v>
      </c>
      <c r="K1676">
        <v>0.40229999999999999</v>
      </c>
      <c r="L1676" t="str">
        <f>VLOOKUP(C:C,Products!A:B,2,)</f>
        <v>Product 35</v>
      </c>
      <c r="M1676" t="str">
        <f>VLOOKUP(C:C,Products!A:C,3,)</f>
        <v>Dairy</v>
      </c>
      <c r="N1676" t="str">
        <f>VLOOKUP(B:B,Orders!A:C,3,)</f>
        <v>WH-NKR-004</v>
      </c>
      <c r="O1676" s="10" t="str">
        <f>VLOOKUP(B:B,Orders!A:B,2,)</f>
        <v>CUST-000022</v>
      </c>
      <c r="P1676" s="10" t="str">
        <f>VLOOKUP(OrderDetails!O:O,Customers!A:B,2,)</f>
        <v>Customer 22</v>
      </c>
      <c r="Q1676" s="10" t="str">
        <f>VLOOKUP(O:O,Customers!A:C,3,)</f>
        <v>Nakuru</v>
      </c>
      <c r="R1676" s="10">
        <f>VLOOKUP(OrderDetails!C:C,Inventory!B:F,5,)</f>
        <v>63957.96</v>
      </c>
      <c r="S1676" s="10">
        <f>VLOOKUP(OrderDetails!B:B,Table8[[OrderID]:[DeliveryDays]],5,)</f>
        <v>2</v>
      </c>
    </row>
    <row r="1677" spans="1:19" x14ac:dyDescent="0.25">
      <c r="A1677" t="s">
        <v>3609</v>
      </c>
      <c r="B1677" t="s">
        <v>1086</v>
      </c>
      <c r="C1677" t="s">
        <v>405</v>
      </c>
      <c r="D1677">
        <v>8</v>
      </c>
      <c r="E1677">
        <v>413.65</v>
      </c>
      <c r="F1677">
        <v>588.37</v>
      </c>
      <c r="G1677">
        <v>622.6</v>
      </c>
      <c r="H1677">
        <v>4980.8</v>
      </c>
      <c r="I1677">
        <v>3309.2</v>
      </c>
      <c r="J1677">
        <v>1671.6</v>
      </c>
      <c r="K1677">
        <v>0.33560000000000001</v>
      </c>
      <c r="L1677" t="str">
        <f>VLOOKUP(C:C,Products!A:B,2,)</f>
        <v>Product 114</v>
      </c>
      <c r="M1677" t="str">
        <f>VLOOKUP(C:C,Products!A:C,3,)</f>
        <v>Dairy</v>
      </c>
      <c r="N1677" t="str">
        <f>VLOOKUP(B:B,Orders!A:C,3,)</f>
        <v>WH-KSM-003</v>
      </c>
      <c r="O1677" s="10" t="str">
        <f>VLOOKUP(B:B,Orders!A:B,2,)</f>
        <v>CUST-000019</v>
      </c>
      <c r="P1677" s="10" t="str">
        <f>VLOOKUP(OrderDetails!O:O,Customers!A:B,2,)</f>
        <v>Customer 19</v>
      </c>
      <c r="Q1677" s="10" t="str">
        <f>VLOOKUP(O:O,Customers!A:C,3,)</f>
        <v>Mombasa</v>
      </c>
      <c r="R1677" s="10">
        <f>VLOOKUP(OrderDetails!C:C,Inventory!B:F,5,)</f>
        <v>43846.9</v>
      </c>
      <c r="S1677" s="10">
        <f>VLOOKUP(OrderDetails!B:B,Table8[[OrderID]:[DeliveryDays]],5,)</f>
        <v>5</v>
      </c>
    </row>
    <row r="1678" spans="1:19" x14ac:dyDescent="0.25">
      <c r="A1678" t="s">
        <v>3610</v>
      </c>
      <c r="B1678" t="s">
        <v>1458</v>
      </c>
      <c r="C1678" t="s">
        <v>319</v>
      </c>
      <c r="D1678">
        <v>27</v>
      </c>
      <c r="E1678">
        <v>397.51</v>
      </c>
      <c r="F1678">
        <v>509.84</v>
      </c>
      <c r="G1678">
        <v>495.87</v>
      </c>
      <c r="H1678">
        <v>13388.49</v>
      </c>
      <c r="I1678">
        <v>10732.77</v>
      </c>
      <c r="J1678">
        <v>2655.72</v>
      </c>
      <c r="K1678">
        <v>0.19839999999999999</v>
      </c>
      <c r="L1678" t="str">
        <f>VLOOKUP(C:C,Products!A:B,2,)</f>
        <v>Product 71</v>
      </c>
      <c r="M1678" t="str">
        <f>VLOOKUP(C:C,Products!A:C,3,)</f>
        <v>Dairy</v>
      </c>
      <c r="N1678" t="str">
        <f>VLOOKUP(B:B,Orders!A:C,3,)</f>
        <v>WH-MSA-002</v>
      </c>
      <c r="O1678" s="10" t="str">
        <f>VLOOKUP(B:B,Orders!A:B,2,)</f>
        <v>CUST-000051</v>
      </c>
      <c r="P1678" s="10" t="str">
        <f>VLOOKUP(OrderDetails!O:O,Customers!A:B,2,)</f>
        <v>Customer 51</v>
      </c>
      <c r="Q1678" s="10" t="str">
        <f>VLOOKUP(O:O,Customers!A:C,3,)</f>
        <v>Kisumu</v>
      </c>
      <c r="R1678" s="10">
        <f>VLOOKUP(OrderDetails!C:C,Inventory!B:F,5,)</f>
        <v>96197.42</v>
      </c>
      <c r="S1678" s="10">
        <f>VLOOKUP(OrderDetails!B:B,Table8[[OrderID]:[DeliveryDays]],5,)</f>
        <v>3</v>
      </c>
    </row>
    <row r="1679" spans="1:19" x14ac:dyDescent="0.25">
      <c r="A1679" t="s">
        <v>3611</v>
      </c>
      <c r="B1679" t="s">
        <v>1479</v>
      </c>
      <c r="C1679" t="s">
        <v>335</v>
      </c>
      <c r="D1679">
        <v>32</v>
      </c>
      <c r="E1679">
        <v>211.31</v>
      </c>
      <c r="F1679">
        <v>329.75</v>
      </c>
      <c r="G1679">
        <v>356.95</v>
      </c>
      <c r="H1679">
        <v>11422.4</v>
      </c>
      <c r="I1679">
        <v>6761.92</v>
      </c>
      <c r="J1679">
        <v>4660.4799999999996</v>
      </c>
      <c r="K1679">
        <v>0.40799999999999997</v>
      </c>
      <c r="L1679" t="str">
        <f>VLOOKUP(C:C,Products!A:B,2,)</f>
        <v>Product 79</v>
      </c>
      <c r="M1679" t="str">
        <f>VLOOKUP(C:C,Products!A:C,3,)</f>
        <v>Snacks</v>
      </c>
      <c r="N1679" t="str">
        <f>VLOOKUP(B:B,Orders!A:C,3,)</f>
        <v>WH-NKR-004</v>
      </c>
      <c r="O1679" s="10" t="str">
        <f>VLOOKUP(B:B,Orders!A:B,2,)</f>
        <v>CUST-000056</v>
      </c>
      <c r="P1679" s="10" t="str">
        <f>VLOOKUP(OrderDetails!O:O,Customers!A:B,2,)</f>
        <v>Customer 56</v>
      </c>
      <c r="Q1679" s="10" t="str">
        <f>VLOOKUP(O:O,Customers!A:C,3,)</f>
        <v>Nairobi</v>
      </c>
      <c r="R1679" s="10">
        <f>VLOOKUP(OrderDetails!C:C,Inventory!B:F,5,)</f>
        <v>42684.62</v>
      </c>
      <c r="S1679" s="10">
        <f>VLOOKUP(OrderDetails!B:B,Table8[[OrderID]:[DeliveryDays]],5,)</f>
        <v>3</v>
      </c>
    </row>
    <row r="1680" spans="1:19" x14ac:dyDescent="0.25">
      <c r="A1680" t="s">
        <v>3612</v>
      </c>
      <c r="B1680" t="s">
        <v>722</v>
      </c>
      <c r="C1680" t="s">
        <v>283</v>
      </c>
      <c r="D1680">
        <v>20</v>
      </c>
      <c r="E1680">
        <v>472.77</v>
      </c>
      <c r="F1680">
        <v>675.7</v>
      </c>
      <c r="G1680">
        <v>658.85</v>
      </c>
      <c r="H1680">
        <v>13177</v>
      </c>
      <c r="I1680">
        <v>9455.4</v>
      </c>
      <c r="J1680">
        <v>3721.6</v>
      </c>
      <c r="K1680">
        <v>0.28239999999999998</v>
      </c>
      <c r="L1680" t="str">
        <f>VLOOKUP(C:C,Products!A:B,2,)</f>
        <v>Product 53</v>
      </c>
      <c r="M1680" t="str">
        <f>VLOOKUP(C:C,Products!A:C,3,)</f>
        <v>Frozen</v>
      </c>
      <c r="N1680" t="str">
        <f>VLOOKUP(B:B,Orders!A:C,3,)</f>
        <v>WH-MSA-002</v>
      </c>
      <c r="O1680" s="10" t="str">
        <f>VLOOKUP(B:B,Orders!A:B,2,)</f>
        <v>CUST-000036</v>
      </c>
      <c r="P1680" s="10" t="str">
        <f>VLOOKUP(OrderDetails!O:O,Customers!A:B,2,)</f>
        <v>Customer 36</v>
      </c>
      <c r="Q1680" s="10" t="str">
        <f>VLOOKUP(O:O,Customers!A:C,3,)</f>
        <v>Eldoret</v>
      </c>
      <c r="R1680" s="10">
        <f>VLOOKUP(OrderDetails!C:C,Inventory!B:F,5,)</f>
        <v>111100.95</v>
      </c>
      <c r="S1680" s="10">
        <f>VLOOKUP(OrderDetails!B:B,Table8[[OrderID]:[DeliveryDays]],5,)</f>
        <v>3</v>
      </c>
    </row>
    <row r="1681" spans="1:19" x14ac:dyDescent="0.25">
      <c r="A1681" t="s">
        <v>3613</v>
      </c>
      <c r="B1681" t="s">
        <v>1412</v>
      </c>
      <c r="C1681" t="s">
        <v>285</v>
      </c>
      <c r="D1681">
        <v>16</v>
      </c>
      <c r="E1681">
        <v>452.67</v>
      </c>
      <c r="F1681">
        <v>601.72</v>
      </c>
      <c r="G1681">
        <v>591.74</v>
      </c>
      <c r="H1681">
        <v>9467.84</v>
      </c>
      <c r="I1681">
        <v>7242.72</v>
      </c>
      <c r="J1681">
        <v>2225.12</v>
      </c>
      <c r="K1681">
        <v>0.23499999999999999</v>
      </c>
      <c r="L1681" t="str">
        <f>VLOOKUP(C:C,Products!A:B,2,)</f>
        <v>Product 54</v>
      </c>
      <c r="M1681" t="str">
        <f>VLOOKUP(C:C,Products!A:C,3,)</f>
        <v>Snacks</v>
      </c>
      <c r="N1681" t="str">
        <f>VLOOKUP(B:B,Orders!A:C,3,)</f>
        <v>WH-MSA-002</v>
      </c>
      <c r="O1681" s="10" t="str">
        <f>VLOOKUP(B:B,Orders!A:B,2,)</f>
        <v>CUST-000039</v>
      </c>
      <c r="P1681" s="10" t="str">
        <f>VLOOKUP(OrderDetails!O:O,Customers!A:B,2,)</f>
        <v>Customer 39</v>
      </c>
      <c r="Q1681" s="10" t="str">
        <f>VLOOKUP(O:O,Customers!A:C,3,)</f>
        <v>Mombasa</v>
      </c>
      <c r="R1681" s="10">
        <f>VLOOKUP(OrderDetails!C:C,Inventory!B:F,5,)</f>
        <v>218639.61</v>
      </c>
      <c r="S1681" s="10">
        <f>VLOOKUP(OrderDetails!B:B,Table8[[OrderID]:[DeliveryDays]],5,)</f>
        <v>1</v>
      </c>
    </row>
    <row r="1682" spans="1:19" x14ac:dyDescent="0.25">
      <c r="A1682" t="s">
        <v>3614</v>
      </c>
      <c r="B1682" t="s">
        <v>1352</v>
      </c>
      <c r="C1682" t="s">
        <v>345</v>
      </c>
      <c r="D1682">
        <v>25</v>
      </c>
      <c r="E1682">
        <v>78.599999999999994</v>
      </c>
      <c r="F1682">
        <v>122.97</v>
      </c>
      <c r="G1682">
        <v>119.18</v>
      </c>
      <c r="H1682">
        <v>2979.5</v>
      </c>
      <c r="I1682">
        <v>1965</v>
      </c>
      <c r="J1682">
        <v>1014.5</v>
      </c>
      <c r="K1682">
        <v>0.34050000000000002</v>
      </c>
      <c r="L1682" t="str">
        <f>VLOOKUP(C:C,Products!A:B,2,)</f>
        <v>Product 84</v>
      </c>
      <c r="M1682" t="str">
        <f>VLOOKUP(C:C,Products!A:C,3,)</f>
        <v>Snacks</v>
      </c>
      <c r="N1682" t="str">
        <f>VLOOKUP(B:B,Orders!A:C,3,)</f>
        <v>WH-KSM-003</v>
      </c>
      <c r="O1682" s="10" t="str">
        <f>VLOOKUP(B:B,Orders!A:B,2,)</f>
        <v>CUST-000005</v>
      </c>
      <c r="P1682" s="10" t="str">
        <f>VLOOKUP(OrderDetails!O:O,Customers!A:B,2,)</f>
        <v>Customer 5</v>
      </c>
      <c r="Q1682" s="10" t="str">
        <f>VLOOKUP(O:O,Customers!A:C,3,)</f>
        <v>Eldoret</v>
      </c>
      <c r="R1682" s="10">
        <f>VLOOKUP(OrderDetails!C:C,Inventory!B:F,5,)</f>
        <v>7074</v>
      </c>
      <c r="S1682" s="10">
        <f>VLOOKUP(OrderDetails!B:B,Table8[[OrderID]:[DeliveryDays]],5,)</f>
        <v>1</v>
      </c>
    </row>
    <row r="1683" spans="1:19" x14ac:dyDescent="0.25">
      <c r="A1683" t="s">
        <v>3615</v>
      </c>
      <c r="B1683" t="s">
        <v>1066</v>
      </c>
      <c r="C1683" t="s">
        <v>405</v>
      </c>
      <c r="D1683">
        <v>49</v>
      </c>
      <c r="E1683">
        <v>413.65</v>
      </c>
      <c r="F1683">
        <v>588.37</v>
      </c>
      <c r="G1683">
        <v>597.82000000000005</v>
      </c>
      <c r="H1683">
        <v>29293.18</v>
      </c>
      <c r="I1683">
        <v>20268.849999999999</v>
      </c>
      <c r="J1683">
        <v>9024.33</v>
      </c>
      <c r="K1683">
        <v>0.30809999999999998</v>
      </c>
      <c r="L1683" t="str">
        <f>VLOOKUP(C:C,Products!A:B,2,)</f>
        <v>Product 114</v>
      </c>
      <c r="M1683" t="str">
        <f>VLOOKUP(C:C,Products!A:C,3,)</f>
        <v>Dairy</v>
      </c>
      <c r="N1683" t="str">
        <f>VLOOKUP(B:B,Orders!A:C,3,)</f>
        <v>WH-NKR-004</v>
      </c>
      <c r="O1683" s="10" t="str">
        <f>VLOOKUP(B:B,Orders!A:B,2,)</f>
        <v>CUST-000067</v>
      </c>
      <c r="P1683" s="10" t="str">
        <f>VLOOKUP(OrderDetails!O:O,Customers!A:B,2,)</f>
        <v>Customer 67</v>
      </c>
      <c r="Q1683" s="10" t="str">
        <f>VLOOKUP(O:O,Customers!A:C,3,)</f>
        <v>Mombasa</v>
      </c>
      <c r="R1683" s="10">
        <f>VLOOKUP(OrderDetails!C:C,Inventory!B:F,5,)</f>
        <v>43846.9</v>
      </c>
      <c r="S1683" s="10">
        <f>VLOOKUP(OrderDetails!B:B,Table8[[OrderID]:[DeliveryDays]],5,)</f>
        <v>6</v>
      </c>
    </row>
    <row r="1684" spans="1:19" x14ac:dyDescent="0.25">
      <c r="A1684" t="s">
        <v>3616</v>
      </c>
      <c r="B1684" t="s">
        <v>766</v>
      </c>
      <c r="C1684" t="s">
        <v>227</v>
      </c>
      <c r="D1684">
        <v>21</v>
      </c>
      <c r="E1684">
        <v>255.23</v>
      </c>
      <c r="F1684">
        <v>344.48</v>
      </c>
      <c r="G1684">
        <v>373.13</v>
      </c>
      <c r="H1684">
        <v>7835.73</v>
      </c>
      <c r="I1684">
        <v>5359.83</v>
      </c>
      <c r="J1684">
        <v>2475.9</v>
      </c>
      <c r="K1684">
        <v>0.316</v>
      </c>
      <c r="L1684" t="str">
        <f>VLOOKUP(C:C,Products!A:B,2,)</f>
        <v>Product 25</v>
      </c>
      <c r="M1684" t="str">
        <f>VLOOKUP(C:C,Products!A:C,3,)</f>
        <v>Dairy</v>
      </c>
      <c r="N1684" t="str">
        <f>VLOOKUP(B:B,Orders!A:C,3,)</f>
        <v>WH-MSA-002</v>
      </c>
      <c r="O1684" s="10" t="str">
        <f>VLOOKUP(B:B,Orders!A:B,2,)</f>
        <v>CUST-000064</v>
      </c>
      <c r="P1684" s="10" t="str">
        <f>VLOOKUP(OrderDetails!O:O,Customers!A:B,2,)</f>
        <v>Customer 64</v>
      </c>
      <c r="Q1684" s="10" t="str">
        <f>VLOOKUP(O:O,Customers!A:C,3,)</f>
        <v>Mombasa</v>
      </c>
      <c r="R1684" s="10">
        <f>VLOOKUP(OrderDetails!C:C,Inventory!B:F,5,)</f>
        <v>118937.18</v>
      </c>
      <c r="S1684" s="10">
        <f>VLOOKUP(OrderDetails!B:B,Table8[[OrderID]:[DeliveryDays]],5,)</f>
        <v>2</v>
      </c>
    </row>
    <row r="1685" spans="1:19" x14ac:dyDescent="0.25">
      <c r="A1685" t="s">
        <v>3617</v>
      </c>
      <c r="B1685" t="s">
        <v>1054</v>
      </c>
      <c r="C1685" t="s">
        <v>311</v>
      </c>
      <c r="D1685">
        <v>44</v>
      </c>
      <c r="E1685">
        <v>113.42</v>
      </c>
      <c r="F1685">
        <v>174.22</v>
      </c>
      <c r="G1685">
        <v>172.11</v>
      </c>
      <c r="H1685">
        <v>7572.84</v>
      </c>
      <c r="I1685">
        <v>4990.4799999999996</v>
      </c>
      <c r="J1685">
        <v>2582.36</v>
      </c>
      <c r="K1685">
        <v>0.34100000000000003</v>
      </c>
      <c r="L1685" t="str">
        <f>VLOOKUP(C:C,Products!A:B,2,)</f>
        <v>Product 67</v>
      </c>
      <c r="M1685" t="str">
        <f>VLOOKUP(C:C,Products!A:C,3,)</f>
        <v>Household</v>
      </c>
      <c r="N1685" t="str">
        <f>VLOOKUP(B:B,Orders!A:C,3,)</f>
        <v>WH-NRB-001</v>
      </c>
      <c r="O1685" s="10" t="str">
        <f>VLOOKUP(B:B,Orders!A:B,2,)</f>
        <v>CUST-000034</v>
      </c>
      <c r="P1685" s="10" t="str">
        <f>VLOOKUP(OrderDetails!O:O,Customers!A:B,2,)</f>
        <v>Customer 34</v>
      </c>
      <c r="Q1685" s="10" t="str">
        <f>VLOOKUP(O:O,Customers!A:C,3,)</f>
        <v>Mombasa</v>
      </c>
      <c r="R1685" s="10">
        <f>VLOOKUP(OrderDetails!C:C,Inventory!B:F,5,)</f>
        <v>35500.46</v>
      </c>
      <c r="S1685" s="10">
        <f>VLOOKUP(OrderDetails!B:B,Table8[[OrderID]:[DeliveryDays]],5,)</f>
        <v>6</v>
      </c>
    </row>
    <row r="1686" spans="1:19" x14ac:dyDescent="0.25">
      <c r="A1686" t="s">
        <v>3618</v>
      </c>
      <c r="B1686" t="s">
        <v>865</v>
      </c>
      <c r="C1686" t="s">
        <v>301</v>
      </c>
      <c r="D1686">
        <v>17</v>
      </c>
      <c r="E1686">
        <v>172.11</v>
      </c>
      <c r="F1686">
        <v>221.97</v>
      </c>
      <c r="G1686">
        <v>223.32</v>
      </c>
      <c r="H1686">
        <v>3796.44</v>
      </c>
      <c r="I1686">
        <v>2925.87</v>
      </c>
      <c r="J1686">
        <v>870.57</v>
      </c>
      <c r="K1686">
        <v>0.2293</v>
      </c>
      <c r="L1686" t="str">
        <f>VLOOKUP(C:C,Products!A:B,2,)</f>
        <v>Product 62</v>
      </c>
      <c r="M1686" t="str">
        <f>VLOOKUP(C:C,Products!A:C,3,)</f>
        <v>Dairy</v>
      </c>
      <c r="N1686" t="str">
        <f>VLOOKUP(B:B,Orders!A:C,3,)</f>
        <v>WH-MSA-002</v>
      </c>
      <c r="O1686" s="10" t="str">
        <f>VLOOKUP(B:B,Orders!A:B,2,)</f>
        <v>CUST-000030</v>
      </c>
      <c r="P1686" s="10" t="str">
        <f>VLOOKUP(OrderDetails!O:O,Customers!A:B,2,)</f>
        <v>Customer 30</v>
      </c>
      <c r="Q1686" s="10" t="str">
        <f>VLOOKUP(O:O,Customers!A:C,3,)</f>
        <v>Nakuru</v>
      </c>
      <c r="R1686" s="10">
        <f>VLOOKUP(OrderDetails!C:C,Inventory!B:F,5,)</f>
        <v>75212.070000000007</v>
      </c>
      <c r="S1686" s="10">
        <f>VLOOKUP(OrderDetails!B:B,Table8[[OrderID]:[DeliveryDays]],5,)</f>
        <v>4</v>
      </c>
    </row>
    <row r="1687" spans="1:19" x14ac:dyDescent="0.25">
      <c r="A1687" t="s">
        <v>3619</v>
      </c>
      <c r="B1687" t="s">
        <v>1594</v>
      </c>
      <c r="C1687" t="s">
        <v>287</v>
      </c>
      <c r="D1687">
        <v>36</v>
      </c>
      <c r="E1687">
        <v>319.05</v>
      </c>
      <c r="F1687">
        <v>470.86</v>
      </c>
      <c r="G1687">
        <v>507.07</v>
      </c>
      <c r="H1687">
        <v>18254.52</v>
      </c>
      <c r="I1687">
        <v>11485.8</v>
      </c>
      <c r="J1687">
        <v>6768.72</v>
      </c>
      <c r="K1687">
        <v>0.37080000000000002</v>
      </c>
      <c r="L1687" t="str">
        <f>VLOOKUP(C:C,Products!A:B,2,)</f>
        <v>Product 55</v>
      </c>
      <c r="M1687" t="str">
        <f>VLOOKUP(C:C,Products!A:C,3,)</f>
        <v>Beverages</v>
      </c>
      <c r="N1687" t="str">
        <f>VLOOKUP(B:B,Orders!A:C,3,)</f>
        <v>WH-NKR-004</v>
      </c>
      <c r="O1687" s="10" t="str">
        <f>VLOOKUP(B:B,Orders!A:B,2,)</f>
        <v>CUST-000007</v>
      </c>
      <c r="P1687" s="10" t="str">
        <f>VLOOKUP(OrderDetails!O:O,Customers!A:B,2,)</f>
        <v>Customer 7</v>
      </c>
      <c r="Q1687" s="10" t="str">
        <f>VLOOKUP(O:O,Customers!A:C,3,)</f>
        <v>Nakuru</v>
      </c>
      <c r="R1687" s="10">
        <f>VLOOKUP(OrderDetails!C:C,Inventory!B:F,5,)</f>
        <v>62852.85</v>
      </c>
      <c r="S1687" s="10">
        <f>VLOOKUP(OrderDetails!B:B,Table8[[OrderID]:[DeliveryDays]],5,)</f>
        <v>2</v>
      </c>
    </row>
    <row r="1688" spans="1:19" x14ac:dyDescent="0.25">
      <c r="A1688" t="s">
        <v>3620</v>
      </c>
      <c r="B1688" t="s">
        <v>1368</v>
      </c>
      <c r="C1688" t="s">
        <v>269</v>
      </c>
      <c r="D1688">
        <v>41</v>
      </c>
      <c r="E1688">
        <v>348.14</v>
      </c>
      <c r="F1688">
        <v>536.96</v>
      </c>
      <c r="G1688">
        <v>559.87</v>
      </c>
      <c r="H1688">
        <v>22954.67</v>
      </c>
      <c r="I1688">
        <v>14273.74</v>
      </c>
      <c r="J1688">
        <v>8680.93</v>
      </c>
      <c r="K1688">
        <v>0.37819999999999998</v>
      </c>
      <c r="L1688" t="str">
        <f>VLOOKUP(C:C,Products!A:B,2,)</f>
        <v>Product 46</v>
      </c>
      <c r="M1688" t="str">
        <f>VLOOKUP(C:C,Products!A:C,3,)</f>
        <v>Dairy</v>
      </c>
      <c r="N1688" t="str">
        <f>VLOOKUP(B:B,Orders!A:C,3,)</f>
        <v>WH-MSA-002</v>
      </c>
      <c r="O1688" s="10" t="str">
        <f>VLOOKUP(B:B,Orders!A:B,2,)</f>
        <v>CUST-000077</v>
      </c>
      <c r="P1688" s="10" t="str">
        <f>VLOOKUP(OrderDetails!O:O,Customers!A:B,2,)</f>
        <v>Customer 77</v>
      </c>
      <c r="Q1688" s="10" t="str">
        <f>VLOOKUP(O:O,Customers!A:C,3,)</f>
        <v>Nairobi</v>
      </c>
      <c r="R1688" s="10">
        <f>VLOOKUP(OrderDetails!C:C,Inventory!B:F,5,)</f>
        <v>112797.36</v>
      </c>
      <c r="S1688" s="10">
        <f>VLOOKUP(OrderDetails!B:B,Table8[[OrderID]:[DeliveryDays]],5,)</f>
        <v>5</v>
      </c>
    </row>
    <row r="1689" spans="1:19" x14ac:dyDescent="0.25">
      <c r="A1689" t="s">
        <v>3621</v>
      </c>
      <c r="B1689" t="s">
        <v>1256</v>
      </c>
      <c r="C1689" t="s">
        <v>225</v>
      </c>
      <c r="D1689">
        <v>19</v>
      </c>
      <c r="E1689">
        <v>214.86</v>
      </c>
      <c r="F1689">
        <v>291.2</v>
      </c>
      <c r="G1689">
        <v>309.47000000000003</v>
      </c>
      <c r="H1689">
        <v>5879.93</v>
      </c>
      <c r="I1689">
        <v>4082.34</v>
      </c>
      <c r="J1689">
        <v>1797.59</v>
      </c>
      <c r="K1689">
        <v>0.30570000000000003</v>
      </c>
      <c r="L1689" t="str">
        <f>VLOOKUP(C:C,Products!A:B,2,)</f>
        <v>Product 24</v>
      </c>
      <c r="M1689" t="str">
        <f>VLOOKUP(C:C,Products!A:C,3,)</f>
        <v>Beverages</v>
      </c>
      <c r="N1689" t="str">
        <f>VLOOKUP(B:B,Orders!A:C,3,)</f>
        <v>WH-NRB-001</v>
      </c>
      <c r="O1689" s="10" t="str">
        <f>VLOOKUP(B:B,Orders!A:B,2,)</f>
        <v>CUST-000042</v>
      </c>
      <c r="P1689" s="10" t="str">
        <f>VLOOKUP(OrderDetails!O:O,Customers!A:B,2,)</f>
        <v>Customer 42</v>
      </c>
      <c r="Q1689" s="10" t="str">
        <f>VLOOKUP(O:O,Customers!A:C,3,)</f>
        <v>Kisumu</v>
      </c>
      <c r="R1689" s="10">
        <f>VLOOKUP(OrderDetails!C:C,Inventory!B:F,5,)</f>
        <v>80572.5</v>
      </c>
      <c r="S1689" s="10">
        <f>VLOOKUP(OrderDetails!B:B,Table8[[OrderID]:[DeliveryDays]],5,)</f>
        <v>2</v>
      </c>
    </row>
    <row r="1690" spans="1:19" x14ac:dyDescent="0.25">
      <c r="A1690" t="s">
        <v>3622</v>
      </c>
      <c r="B1690" t="s">
        <v>945</v>
      </c>
      <c r="C1690" t="s">
        <v>373</v>
      </c>
      <c r="D1690">
        <v>16</v>
      </c>
      <c r="E1690">
        <v>242.39</v>
      </c>
      <c r="F1690">
        <v>366.32</v>
      </c>
      <c r="G1690">
        <v>359.76</v>
      </c>
      <c r="H1690">
        <v>5756.16</v>
      </c>
      <c r="I1690">
        <v>3878.24</v>
      </c>
      <c r="J1690">
        <v>1877.92</v>
      </c>
      <c r="K1690">
        <v>0.32619999999999999</v>
      </c>
      <c r="L1690" t="str">
        <f>VLOOKUP(C:C,Products!A:B,2,)</f>
        <v>Product 98</v>
      </c>
      <c r="M1690" t="str">
        <f>VLOOKUP(C:C,Products!A:C,3,)</f>
        <v>Household</v>
      </c>
      <c r="N1690" t="str">
        <f>VLOOKUP(B:B,Orders!A:C,3,)</f>
        <v>WH-KSM-003</v>
      </c>
      <c r="O1690" s="10" t="str">
        <f>VLOOKUP(B:B,Orders!A:B,2,)</f>
        <v>CUST-000072</v>
      </c>
      <c r="P1690" s="10" t="str">
        <f>VLOOKUP(OrderDetails!O:O,Customers!A:B,2,)</f>
        <v>Customer 72</v>
      </c>
      <c r="Q1690" s="10" t="str">
        <f>VLOOKUP(O:O,Customers!A:C,3,)</f>
        <v>Mombasa</v>
      </c>
      <c r="R1690" s="10">
        <f>VLOOKUP(OrderDetails!C:C,Inventory!B:F,5,)</f>
        <v>16724.91</v>
      </c>
      <c r="S1690" s="10">
        <f>VLOOKUP(OrderDetails!B:B,Table8[[OrderID]:[DeliveryDays]],5,)</f>
        <v>3</v>
      </c>
    </row>
    <row r="1691" spans="1:19" x14ac:dyDescent="0.25">
      <c r="A1691" t="s">
        <v>3623</v>
      </c>
      <c r="B1691" t="s">
        <v>1402</v>
      </c>
      <c r="C1691" t="s">
        <v>269</v>
      </c>
      <c r="D1691">
        <v>19</v>
      </c>
      <c r="E1691">
        <v>348.14</v>
      </c>
      <c r="F1691">
        <v>536.96</v>
      </c>
      <c r="G1691">
        <v>567.82000000000005</v>
      </c>
      <c r="H1691">
        <v>10788.58</v>
      </c>
      <c r="I1691">
        <v>6614.66</v>
      </c>
      <c r="J1691">
        <v>4173.92</v>
      </c>
      <c r="K1691">
        <v>0.38690000000000002</v>
      </c>
      <c r="L1691" t="str">
        <f>VLOOKUP(C:C,Products!A:B,2,)</f>
        <v>Product 46</v>
      </c>
      <c r="M1691" t="str">
        <f>VLOOKUP(C:C,Products!A:C,3,)</f>
        <v>Dairy</v>
      </c>
      <c r="N1691" t="str">
        <f>VLOOKUP(B:B,Orders!A:C,3,)</f>
        <v>WH-NKR-004</v>
      </c>
      <c r="O1691" s="10" t="str">
        <f>VLOOKUP(B:B,Orders!A:B,2,)</f>
        <v>CUST-000010</v>
      </c>
      <c r="P1691" s="10" t="str">
        <f>VLOOKUP(OrderDetails!O:O,Customers!A:B,2,)</f>
        <v>Customer 10</v>
      </c>
      <c r="Q1691" s="10" t="str">
        <f>VLOOKUP(O:O,Customers!A:C,3,)</f>
        <v>Eldoret</v>
      </c>
      <c r="R1691" s="10">
        <f>VLOOKUP(OrderDetails!C:C,Inventory!B:F,5,)</f>
        <v>112797.36</v>
      </c>
      <c r="S1691" s="10">
        <f>VLOOKUP(OrderDetails!B:B,Table8[[OrderID]:[DeliveryDays]],5,)</f>
        <v>5</v>
      </c>
    </row>
    <row r="1692" spans="1:19" x14ac:dyDescent="0.25">
      <c r="A1692" t="s">
        <v>3624</v>
      </c>
      <c r="B1692" t="s">
        <v>1495</v>
      </c>
      <c r="C1692" t="s">
        <v>220</v>
      </c>
      <c r="D1692">
        <v>38</v>
      </c>
      <c r="E1692">
        <v>112.77</v>
      </c>
      <c r="F1692">
        <v>150.9</v>
      </c>
      <c r="G1692">
        <v>148.51</v>
      </c>
      <c r="H1692">
        <v>5643.38</v>
      </c>
      <c r="I1692">
        <v>4285.26</v>
      </c>
      <c r="J1692">
        <v>1358.12</v>
      </c>
      <c r="K1692">
        <v>0.2407</v>
      </c>
      <c r="L1692" t="str">
        <f>VLOOKUP(C:C,Products!A:B,2,)</f>
        <v>Product 22</v>
      </c>
      <c r="M1692" t="str">
        <f>VLOOKUP(C:C,Products!A:C,3,)</f>
        <v>Produce</v>
      </c>
      <c r="N1692" t="str">
        <f>VLOOKUP(B:B,Orders!A:C,3,)</f>
        <v>WH-MSA-002</v>
      </c>
      <c r="O1692" s="10" t="str">
        <f>VLOOKUP(B:B,Orders!A:B,2,)</f>
        <v>CUST-000035</v>
      </c>
      <c r="P1692" s="10" t="str">
        <f>VLOOKUP(OrderDetails!O:O,Customers!A:B,2,)</f>
        <v>Customer 35</v>
      </c>
      <c r="Q1692" s="10" t="str">
        <f>VLOOKUP(O:O,Customers!A:C,3,)</f>
        <v>Nairobi</v>
      </c>
      <c r="R1692" s="10">
        <f>VLOOKUP(OrderDetails!C:C,Inventory!B:F,5,)</f>
        <v>35409.78</v>
      </c>
      <c r="S1692" s="10">
        <f>VLOOKUP(OrderDetails!B:B,Table8[[OrderID]:[DeliveryDays]],5,)</f>
        <v>3</v>
      </c>
    </row>
    <row r="1693" spans="1:19" x14ac:dyDescent="0.25">
      <c r="A1693" t="s">
        <v>3625</v>
      </c>
      <c r="B1693" t="s">
        <v>1381</v>
      </c>
      <c r="C1693" t="s">
        <v>198</v>
      </c>
      <c r="D1693">
        <v>10</v>
      </c>
      <c r="E1693">
        <v>59.26</v>
      </c>
      <c r="F1693">
        <v>82.73</v>
      </c>
      <c r="G1693">
        <v>90.85</v>
      </c>
      <c r="H1693">
        <v>908.5</v>
      </c>
      <c r="I1693">
        <v>592.6</v>
      </c>
      <c r="J1693">
        <v>315.89999999999998</v>
      </c>
      <c r="K1693">
        <v>0.34770000000000001</v>
      </c>
      <c r="L1693" t="str">
        <f>VLOOKUP(C:C,Products!A:B,2,)</f>
        <v>Product 11</v>
      </c>
      <c r="M1693" t="str">
        <f>VLOOKUP(C:C,Products!A:C,3,)</f>
        <v>Frozen</v>
      </c>
      <c r="N1693" t="str">
        <f>VLOOKUP(B:B,Orders!A:C,3,)</f>
        <v>WH-NRB-001</v>
      </c>
      <c r="O1693" s="10" t="str">
        <f>VLOOKUP(B:B,Orders!A:B,2,)</f>
        <v>CUST-000080</v>
      </c>
      <c r="P1693" s="10" t="str">
        <f>VLOOKUP(OrderDetails!O:O,Customers!A:B,2,)</f>
        <v>Customer 80</v>
      </c>
      <c r="Q1693" s="10" t="str">
        <f>VLOOKUP(O:O,Customers!A:C,3,)</f>
        <v>Eldoret</v>
      </c>
      <c r="R1693" s="10">
        <f>VLOOKUP(OrderDetails!C:C,Inventory!B:F,5,)</f>
        <v>14044.62</v>
      </c>
      <c r="S1693" s="10">
        <f>VLOOKUP(OrderDetails!B:B,Table8[[OrderID]:[DeliveryDays]],5,)</f>
        <v>2</v>
      </c>
    </row>
    <row r="1694" spans="1:19" x14ac:dyDescent="0.25">
      <c r="A1694" t="s">
        <v>3626</v>
      </c>
      <c r="B1694" t="s">
        <v>1689</v>
      </c>
      <c r="C1694" t="s">
        <v>273</v>
      </c>
      <c r="D1694">
        <v>21</v>
      </c>
      <c r="E1694">
        <v>284.02999999999997</v>
      </c>
      <c r="F1694">
        <v>373.58</v>
      </c>
      <c r="G1694">
        <v>386.28</v>
      </c>
      <c r="H1694">
        <v>8111.88</v>
      </c>
      <c r="I1694">
        <v>5964.63</v>
      </c>
      <c r="J1694">
        <v>2147.25</v>
      </c>
      <c r="K1694">
        <v>0.26469999999999999</v>
      </c>
      <c r="L1694" t="str">
        <f>VLOOKUP(C:C,Products!A:B,2,)</f>
        <v>Product 48</v>
      </c>
      <c r="M1694" t="str">
        <f>VLOOKUP(C:C,Products!A:C,3,)</f>
        <v>Frozen</v>
      </c>
      <c r="N1694" t="str">
        <f>VLOOKUP(B:B,Orders!A:C,3,)</f>
        <v>WH-NRB-001</v>
      </c>
      <c r="O1694" s="10" t="str">
        <f>VLOOKUP(B:B,Orders!A:B,2,)</f>
        <v>CUST-000076</v>
      </c>
      <c r="P1694" s="10" t="str">
        <f>VLOOKUP(OrderDetails!O:O,Customers!A:B,2,)</f>
        <v>Customer 76</v>
      </c>
      <c r="Q1694" s="10" t="str">
        <f>VLOOKUP(O:O,Customers!A:C,3,)</f>
        <v>Kisumu</v>
      </c>
      <c r="R1694" s="10">
        <f>VLOOKUP(OrderDetails!C:C,Inventory!B:F,5,)</f>
        <v>40900.32</v>
      </c>
      <c r="S1694" s="10">
        <f>VLOOKUP(OrderDetails!B:B,Table8[[OrderID]:[DeliveryDays]],5,)</f>
        <v>5</v>
      </c>
    </row>
    <row r="1695" spans="1:19" x14ac:dyDescent="0.25">
      <c r="A1695" t="s">
        <v>3627</v>
      </c>
      <c r="B1695" t="s">
        <v>1378</v>
      </c>
      <c r="C1695" t="s">
        <v>191</v>
      </c>
      <c r="D1695">
        <v>24</v>
      </c>
      <c r="E1695">
        <v>439.78</v>
      </c>
      <c r="F1695">
        <v>682.21</v>
      </c>
      <c r="G1695">
        <v>719.29</v>
      </c>
      <c r="H1695">
        <v>17262.96</v>
      </c>
      <c r="I1695">
        <v>10554.72</v>
      </c>
      <c r="J1695">
        <v>6708.24</v>
      </c>
      <c r="K1695">
        <v>0.3886</v>
      </c>
      <c r="L1695" t="str">
        <f>VLOOKUP(C:C,Products!A:B,2,)</f>
        <v>Product 8</v>
      </c>
      <c r="M1695" t="str">
        <f>VLOOKUP(C:C,Products!A:C,3,)</f>
        <v>Snacks</v>
      </c>
      <c r="N1695" t="str">
        <f>VLOOKUP(B:B,Orders!A:C,3,)</f>
        <v>WH-NRB-001</v>
      </c>
      <c r="O1695" s="10" t="str">
        <f>VLOOKUP(B:B,Orders!A:B,2,)</f>
        <v>CUST-000033</v>
      </c>
      <c r="P1695" s="10" t="str">
        <f>VLOOKUP(OrderDetails!O:O,Customers!A:B,2,)</f>
        <v>Customer 33</v>
      </c>
      <c r="Q1695" s="10" t="str">
        <f>VLOOKUP(O:O,Customers!A:C,3,)</f>
        <v>Kisumu</v>
      </c>
      <c r="R1695" s="10">
        <f>VLOOKUP(OrderDetails!C:C,Inventory!B:F,5,)</f>
        <v>94552.7</v>
      </c>
      <c r="S1695" s="10">
        <f>VLOOKUP(OrderDetails!B:B,Table8[[OrderID]:[DeliveryDays]],5,)</f>
        <v>6</v>
      </c>
    </row>
    <row r="1696" spans="1:19" x14ac:dyDescent="0.25">
      <c r="A1696" t="s">
        <v>3628</v>
      </c>
      <c r="B1696" t="s">
        <v>1370</v>
      </c>
      <c r="C1696" t="s">
        <v>255</v>
      </c>
      <c r="D1696">
        <v>13</v>
      </c>
      <c r="E1696">
        <v>357.9</v>
      </c>
      <c r="F1696">
        <v>477.14</v>
      </c>
      <c r="G1696">
        <v>461.76</v>
      </c>
      <c r="H1696">
        <v>6002.88</v>
      </c>
      <c r="I1696">
        <v>4652.7</v>
      </c>
      <c r="J1696">
        <v>1350.18</v>
      </c>
      <c r="K1696">
        <v>0.22489999999999999</v>
      </c>
      <c r="L1696" t="str">
        <f>VLOOKUP(C:C,Products!A:B,2,)</f>
        <v>Product 39</v>
      </c>
      <c r="M1696" t="str">
        <f>VLOOKUP(C:C,Products!A:C,3,)</f>
        <v>Beverages</v>
      </c>
      <c r="N1696" t="str">
        <f>VLOOKUP(B:B,Orders!A:C,3,)</f>
        <v>WH-NKR-004</v>
      </c>
      <c r="O1696" s="10" t="str">
        <f>VLOOKUP(B:B,Orders!A:B,2,)</f>
        <v>CUST-000045</v>
      </c>
      <c r="P1696" s="10" t="str">
        <f>VLOOKUP(OrderDetails!O:O,Customers!A:B,2,)</f>
        <v>Customer 45</v>
      </c>
      <c r="Q1696" s="10" t="str">
        <f>VLOOKUP(O:O,Customers!A:C,3,)</f>
        <v>Mombasa</v>
      </c>
      <c r="R1696" s="10">
        <f>VLOOKUP(OrderDetails!C:C,Inventory!B:F,5,)</f>
        <v>167855.1</v>
      </c>
      <c r="S1696" s="10">
        <f>VLOOKUP(OrderDetails!B:B,Table8[[OrderID]:[DeliveryDays]],5,)</f>
        <v>1</v>
      </c>
    </row>
    <row r="1697" spans="1:19" x14ac:dyDescent="0.25">
      <c r="A1697" t="s">
        <v>3629</v>
      </c>
      <c r="B1697" t="s">
        <v>581</v>
      </c>
      <c r="C1697" t="s">
        <v>391</v>
      </c>
      <c r="D1697">
        <v>9</v>
      </c>
      <c r="E1697">
        <v>234.67</v>
      </c>
      <c r="F1697">
        <v>373.26</v>
      </c>
      <c r="G1697">
        <v>368.63</v>
      </c>
      <c r="H1697">
        <v>3317.67</v>
      </c>
      <c r="I1697">
        <v>2112.0300000000002</v>
      </c>
      <c r="J1697">
        <v>1205.6400000000001</v>
      </c>
      <c r="K1697">
        <v>0.3634</v>
      </c>
      <c r="L1697" t="str">
        <f>VLOOKUP(C:C,Products!A:B,2,)</f>
        <v>Product 107</v>
      </c>
      <c r="M1697" t="str">
        <f>VLOOKUP(C:C,Products!A:C,3,)</f>
        <v>Frozen</v>
      </c>
      <c r="N1697" t="str">
        <f>VLOOKUP(B:B,Orders!A:C,3,)</f>
        <v>WH-MSA-002</v>
      </c>
      <c r="O1697" s="10" t="str">
        <f>VLOOKUP(B:B,Orders!A:B,2,)</f>
        <v>CUST-000029</v>
      </c>
      <c r="P1697" s="10" t="str">
        <f>VLOOKUP(OrderDetails!O:O,Customers!A:B,2,)</f>
        <v>Customer 29</v>
      </c>
      <c r="Q1697" s="10" t="str">
        <f>VLOOKUP(O:O,Customers!A:C,3,)</f>
        <v>Mombasa</v>
      </c>
      <c r="R1697" s="10">
        <f>VLOOKUP(OrderDetails!C:C,Inventory!B:F,5,)</f>
        <v>91755.97</v>
      </c>
      <c r="S1697" s="10">
        <f>VLOOKUP(OrderDetails!B:B,Table8[[OrderID]:[DeliveryDays]],5,)</f>
        <v>2</v>
      </c>
    </row>
    <row r="1698" spans="1:19" x14ac:dyDescent="0.25">
      <c r="A1698" t="s">
        <v>3630</v>
      </c>
      <c r="B1698" t="s">
        <v>1631</v>
      </c>
      <c r="C1698" t="s">
        <v>247</v>
      </c>
      <c r="D1698">
        <v>27</v>
      </c>
      <c r="E1698">
        <v>484.53</v>
      </c>
      <c r="F1698">
        <v>772.81</v>
      </c>
      <c r="G1698">
        <v>750.37</v>
      </c>
      <c r="H1698">
        <v>20259.990000000002</v>
      </c>
      <c r="I1698">
        <v>13082.31</v>
      </c>
      <c r="J1698">
        <v>7177.68</v>
      </c>
      <c r="K1698">
        <v>0.3543</v>
      </c>
      <c r="L1698" t="str">
        <f>VLOOKUP(C:C,Products!A:B,2,)</f>
        <v>Product 35</v>
      </c>
      <c r="M1698" t="str">
        <f>VLOOKUP(C:C,Products!A:C,3,)</f>
        <v>Dairy</v>
      </c>
      <c r="N1698" t="str">
        <f>VLOOKUP(B:B,Orders!A:C,3,)</f>
        <v>WH-MSA-002</v>
      </c>
      <c r="O1698" s="10" t="str">
        <f>VLOOKUP(B:B,Orders!A:B,2,)</f>
        <v>CUST-000061</v>
      </c>
      <c r="P1698" s="10" t="str">
        <f>VLOOKUP(OrderDetails!O:O,Customers!A:B,2,)</f>
        <v>Customer 61</v>
      </c>
      <c r="Q1698" s="10" t="str">
        <f>VLOOKUP(O:O,Customers!A:C,3,)</f>
        <v>Eldoret</v>
      </c>
      <c r="R1698" s="10">
        <f>VLOOKUP(OrderDetails!C:C,Inventory!B:F,5,)</f>
        <v>63957.96</v>
      </c>
      <c r="S1698" s="10">
        <f>VLOOKUP(OrderDetails!B:B,Table8[[OrderID]:[DeliveryDays]],5,)</f>
        <v>6</v>
      </c>
    </row>
    <row r="1699" spans="1:19" x14ac:dyDescent="0.25">
      <c r="A1699" t="s">
        <v>3631</v>
      </c>
      <c r="B1699" t="s">
        <v>1665</v>
      </c>
      <c r="C1699" t="s">
        <v>275</v>
      </c>
      <c r="D1699">
        <v>37</v>
      </c>
      <c r="E1699">
        <v>296.02</v>
      </c>
      <c r="F1699">
        <v>374.25</v>
      </c>
      <c r="G1699">
        <v>377.44</v>
      </c>
      <c r="H1699">
        <v>13965.28</v>
      </c>
      <c r="I1699">
        <v>10952.74</v>
      </c>
      <c r="J1699">
        <v>3012.54</v>
      </c>
      <c r="K1699">
        <v>0.2157</v>
      </c>
      <c r="L1699" t="str">
        <f>VLOOKUP(C:C,Products!A:B,2,)</f>
        <v>Product 49</v>
      </c>
      <c r="M1699" t="str">
        <f>VLOOKUP(C:C,Products!A:C,3,)</f>
        <v>Snacks</v>
      </c>
      <c r="N1699" t="str">
        <f>VLOOKUP(B:B,Orders!A:C,3,)</f>
        <v>WH-NKR-004</v>
      </c>
      <c r="O1699" s="10" t="str">
        <f>VLOOKUP(B:B,Orders!A:B,2,)</f>
        <v>CUST-000015</v>
      </c>
      <c r="P1699" s="10" t="str">
        <f>VLOOKUP(OrderDetails!O:O,Customers!A:B,2,)</f>
        <v>Customer 15</v>
      </c>
      <c r="Q1699" s="10" t="str">
        <f>VLOOKUP(O:O,Customers!A:C,3,)</f>
        <v>Nairobi</v>
      </c>
      <c r="R1699" s="10">
        <f>VLOOKUP(OrderDetails!C:C,Inventory!B:F,5,)</f>
        <v>134393.07999999999</v>
      </c>
      <c r="S1699" s="10">
        <f>VLOOKUP(OrderDetails!B:B,Table8[[OrderID]:[DeliveryDays]],5,)</f>
        <v>4</v>
      </c>
    </row>
    <row r="1700" spans="1:19" x14ac:dyDescent="0.25">
      <c r="A1700" t="s">
        <v>3632</v>
      </c>
      <c r="B1700" t="s">
        <v>514</v>
      </c>
      <c r="C1700" t="s">
        <v>269</v>
      </c>
      <c r="D1700">
        <v>42</v>
      </c>
      <c r="E1700">
        <v>348.14</v>
      </c>
      <c r="F1700">
        <v>536.96</v>
      </c>
      <c r="G1700">
        <v>533</v>
      </c>
      <c r="H1700">
        <v>22386</v>
      </c>
      <c r="I1700">
        <v>14621.88</v>
      </c>
      <c r="J1700">
        <v>7764.12</v>
      </c>
      <c r="K1700">
        <v>0.3468</v>
      </c>
      <c r="L1700" t="str">
        <f>VLOOKUP(C:C,Products!A:B,2,)</f>
        <v>Product 46</v>
      </c>
      <c r="M1700" t="str">
        <f>VLOOKUP(C:C,Products!A:C,3,)</f>
        <v>Dairy</v>
      </c>
      <c r="N1700" t="str">
        <f>VLOOKUP(B:B,Orders!A:C,3,)</f>
        <v>WH-MSA-002</v>
      </c>
      <c r="O1700" s="10" t="str">
        <f>VLOOKUP(B:B,Orders!A:B,2,)</f>
        <v>CUST-000039</v>
      </c>
      <c r="P1700" s="10" t="str">
        <f>VLOOKUP(OrderDetails!O:O,Customers!A:B,2,)</f>
        <v>Customer 39</v>
      </c>
      <c r="Q1700" s="10" t="str">
        <f>VLOOKUP(O:O,Customers!A:C,3,)</f>
        <v>Mombasa</v>
      </c>
      <c r="R1700" s="10">
        <f>VLOOKUP(OrderDetails!C:C,Inventory!B:F,5,)</f>
        <v>112797.36</v>
      </c>
      <c r="S1700" s="10">
        <f>VLOOKUP(OrderDetails!B:B,Table8[[OrderID]:[DeliveryDays]],5,)</f>
        <v>6</v>
      </c>
    </row>
    <row r="1701" spans="1:19" x14ac:dyDescent="0.25">
      <c r="A1701" t="s">
        <v>3633</v>
      </c>
      <c r="B1701" t="s">
        <v>1706</v>
      </c>
      <c r="C1701" t="s">
        <v>253</v>
      </c>
      <c r="D1701">
        <v>18</v>
      </c>
      <c r="E1701">
        <v>93.95</v>
      </c>
      <c r="F1701">
        <v>142.47999999999999</v>
      </c>
      <c r="G1701">
        <v>151.02000000000001</v>
      </c>
      <c r="H1701">
        <v>2718.36</v>
      </c>
      <c r="I1701">
        <v>1691.1</v>
      </c>
      <c r="J1701">
        <v>1027.26</v>
      </c>
      <c r="K1701">
        <v>0.37790000000000001</v>
      </c>
      <c r="L1701" t="str">
        <f>VLOOKUP(C:C,Products!A:B,2,)</f>
        <v>Product 38</v>
      </c>
      <c r="M1701" t="str">
        <f>VLOOKUP(C:C,Products!A:C,3,)</f>
        <v>Beverages</v>
      </c>
      <c r="N1701" t="str">
        <f>VLOOKUP(B:B,Orders!A:C,3,)</f>
        <v>WH-KSM-003</v>
      </c>
      <c r="O1701" s="10" t="str">
        <f>VLOOKUP(B:B,Orders!A:B,2,)</f>
        <v>CUST-000020</v>
      </c>
      <c r="P1701" s="10" t="str">
        <f>VLOOKUP(OrderDetails!O:O,Customers!A:B,2,)</f>
        <v>Customer 20</v>
      </c>
      <c r="Q1701" s="10" t="str">
        <f>VLOOKUP(O:O,Customers!A:C,3,)</f>
        <v>Mombasa</v>
      </c>
      <c r="R1701" s="10">
        <f>VLOOKUP(OrderDetails!C:C,Inventory!B:F,5,)</f>
        <v>12965.1</v>
      </c>
      <c r="S1701" s="10">
        <f>VLOOKUP(OrderDetails!B:B,Table8[[OrderID]:[DeliveryDays]],5,)</f>
        <v>5</v>
      </c>
    </row>
    <row r="1702" spans="1:19" x14ac:dyDescent="0.25">
      <c r="A1702" t="s">
        <v>3634</v>
      </c>
      <c r="B1702" t="s">
        <v>1523</v>
      </c>
      <c r="C1702" t="s">
        <v>191</v>
      </c>
      <c r="D1702">
        <v>21</v>
      </c>
      <c r="E1702">
        <v>439.78</v>
      </c>
      <c r="F1702">
        <v>682.21</v>
      </c>
      <c r="G1702">
        <v>659.22</v>
      </c>
      <c r="H1702">
        <v>13843.62</v>
      </c>
      <c r="I1702">
        <v>9235.3799999999992</v>
      </c>
      <c r="J1702">
        <v>4608.24</v>
      </c>
      <c r="K1702">
        <v>0.33289999999999997</v>
      </c>
      <c r="L1702" t="str">
        <f>VLOOKUP(C:C,Products!A:B,2,)</f>
        <v>Product 8</v>
      </c>
      <c r="M1702" t="str">
        <f>VLOOKUP(C:C,Products!A:C,3,)</f>
        <v>Snacks</v>
      </c>
      <c r="N1702" t="str">
        <f>VLOOKUP(B:B,Orders!A:C,3,)</f>
        <v>WH-NKR-004</v>
      </c>
      <c r="O1702" s="10" t="str">
        <f>VLOOKUP(B:B,Orders!A:B,2,)</f>
        <v>CUST-000046</v>
      </c>
      <c r="P1702" s="10" t="str">
        <f>VLOOKUP(OrderDetails!O:O,Customers!A:B,2,)</f>
        <v>Customer 46</v>
      </c>
      <c r="Q1702" s="10" t="str">
        <f>VLOOKUP(O:O,Customers!A:C,3,)</f>
        <v>Kisumu</v>
      </c>
      <c r="R1702" s="10">
        <f>VLOOKUP(OrderDetails!C:C,Inventory!B:F,5,)</f>
        <v>94552.7</v>
      </c>
      <c r="S1702" s="10">
        <f>VLOOKUP(OrderDetails!B:B,Table8[[OrderID]:[DeliveryDays]],5,)</f>
        <v>2</v>
      </c>
    </row>
    <row r="1703" spans="1:19" x14ac:dyDescent="0.25">
      <c r="A1703" t="s">
        <v>3635</v>
      </c>
      <c r="B1703" t="s">
        <v>1357</v>
      </c>
      <c r="C1703" t="s">
        <v>285</v>
      </c>
      <c r="D1703">
        <v>23</v>
      </c>
      <c r="E1703">
        <v>452.67</v>
      </c>
      <c r="F1703">
        <v>601.72</v>
      </c>
      <c r="G1703">
        <v>639.51</v>
      </c>
      <c r="H1703">
        <v>14708.73</v>
      </c>
      <c r="I1703">
        <v>10411.41</v>
      </c>
      <c r="J1703">
        <v>4297.32</v>
      </c>
      <c r="K1703">
        <v>0.29220000000000002</v>
      </c>
      <c r="L1703" t="str">
        <f>VLOOKUP(C:C,Products!A:B,2,)</f>
        <v>Product 54</v>
      </c>
      <c r="M1703" t="str">
        <f>VLOOKUP(C:C,Products!A:C,3,)</f>
        <v>Snacks</v>
      </c>
      <c r="N1703" t="str">
        <f>VLOOKUP(B:B,Orders!A:C,3,)</f>
        <v>WH-NRB-001</v>
      </c>
      <c r="O1703" s="10" t="str">
        <f>VLOOKUP(B:B,Orders!A:B,2,)</f>
        <v>CUST-000072</v>
      </c>
      <c r="P1703" s="10" t="str">
        <f>VLOOKUP(OrderDetails!O:O,Customers!A:B,2,)</f>
        <v>Customer 72</v>
      </c>
      <c r="Q1703" s="10" t="str">
        <f>VLOOKUP(O:O,Customers!A:C,3,)</f>
        <v>Mombasa</v>
      </c>
      <c r="R1703" s="10">
        <f>VLOOKUP(OrderDetails!C:C,Inventory!B:F,5,)</f>
        <v>218639.61</v>
      </c>
      <c r="S1703" s="10">
        <f>VLOOKUP(OrderDetails!B:B,Table8[[OrderID]:[DeliveryDays]],5,)</f>
        <v>1</v>
      </c>
    </row>
    <row r="1704" spans="1:19" x14ac:dyDescent="0.25">
      <c r="A1704" t="s">
        <v>3636</v>
      </c>
      <c r="B1704" t="s">
        <v>605</v>
      </c>
      <c r="C1704" t="s">
        <v>251</v>
      </c>
      <c r="D1704">
        <v>37</v>
      </c>
      <c r="E1704">
        <v>187.08</v>
      </c>
      <c r="F1704">
        <v>277.86</v>
      </c>
      <c r="G1704">
        <v>265.87</v>
      </c>
      <c r="H1704">
        <v>9837.19</v>
      </c>
      <c r="I1704">
        <v>6921.96</v>
      </c>
      <c r="J1704">
        <v>2915.23</v>
      </c>
      <c r="K1704">
        <v>0.29630000000000001</v>
      </c>
      <c r="L1704" t="str">
        <f>VLOOKUP(C:C,Products!A:B,2,)</f>
        <v>Product 37</v>
      </c>
      <c r="M1704" t="str">
        <f>VLOOKUP(C:C,Products!A:C,3,)</f>
        <v>Beverages</v>
      </c>
      <c r="N1704" t="str">
        <f>VLOOKUP(B:B,Orders!A:C,3,)</f>
        <v>WH-NRB-001</v>
      </c>
      <c r="O1704" s="10" t="str">
        <f>VLOOKUP(B:B,Orders!A:B,2,)</f>
        <v>CUST-000033</v>
      </c>
      <c r="P1704" s="10" t="str">
        <f>VLOOKUP(OrderDetails!O:O,Customers!A:B,2,)</f>
        <v>Customer 33</v>
      </c>
      <c r="Q1704" s="10" t="str">
        <f>VLOOKUP(O:O,Customers!A:C,3,)</f>
        <v>Kisumu</v>
      </c>
      <c r="R1704" s="10">
        <f>VLOOKUP(OrderDetails!C:C,Inventory!B:F,5,)</f>
        <v>64729.68</v>
      </c>
      <c r="S1704" s="10">
        <f>VLOOKUP(OrderDetails!B:B,Table8[[OrderID]:[DeliveryDays]],5,)</f>
        <v>5</v>
      </c>
    </row>
    <row r="1705" spans="1:19" x14ac:dyDescent="0.25">
      <c r="A1705" t="s">
        <v>3637</v>
      </c>
      <c r="B1705" t="s">
        <v>638</v>
      </c>
      <c r="C1705" t="s">
        <v>359</v>
      </c>
      <c r="D1705">
        <v>5</v>
      </c>
      <c r="E1705">
        <v>103.82</v>
      </c>
      <c r="F1705">
        <v>149.71</v>
      </c>
      <c r="G1705">
        <v>146.76</v>
      </c>
      <c r="H1705">
        <v>733.8</v>
      </c>
      <c r="I1705">
        <v>519.1</v>
      </c>
      <c r="J1705">
        <v>214.7</v>
      </c>
      <c r="K1705">
        <v>0.29260000000000003</v>
      </c>
      <c r="L1705" t="str">
        <f>VLOOKUP(C:C,Products!A:B,2,)</f>
        <v>Product 91</v>
      </c>
      <c r="M1705" t="str">
        <f>VLOOKUP(C:C,Products!A:C,3,)</f>
        <v>Household</v>
      </c>
      <c r="N1705" t="str">
        <f>VLOOKUP(B:B,Orders!A:C,3,)</f>
        <v>WH-MSA-002</v>
      </c>
      <c r="O1705" s="10" t="str">
        <f>VLOOKUP(B:B,Orders!A:B,2,)</f>
        <v>CUST-000012</v>
      </c>
      <c r="P1705" s="10" t="str">
        <f>VLOOKUP(OrderDetails!O:O,Customers!A:B,2,)</f>
        <v>Customer 12</v>
      </c>
      <c r="Q1705" s="10" t="str">
        <f>VLOOKUP(O:O,Customers!A:C,3,)</f>
        <v>Eldoret</v>
      </c>
      <c r="R1705" s="10">
        <f>VLOOKUP(OrderDetails!C:C,Inventory!B:F,5,)</f>
        <v>23359.5</v>
      </c>
      <c r="S1705" s="10">
        <f>VLOOKUP(OrderDetails!B:B,Table8[[OrderID]:[DeliveryDays]],5,)</f>
        <v>3</v>
      </c>
    </row>
    <row r="1706" spans="1:19" x14ac:dyDescent="0.25">
      <c r="A1706" t="s">
        <v>3638</v>
      </c>
      <c r="B1706" t="s">
        <v>1684</v>
      </c>
      <c r="C1706" t="s">
        <v>361</v>
      </c>
      <c r="D1706">
        <v>17</v>
      </c>
      <c r="E1706">
        <v>370.96</v>
      </c>
      <c r="F1706">
        <v>553.53</v>
      </c>
      <c r="G1706">
        <v>591.61</v>
      </c>
      <c r="H1706">
        <v>10057.370000000001</v>
      </c>
      <c r="I1706">
        <v>6306.32</v>
      </c>
      <c r="J1706">
        <v>3751.05</v>
      </c>
      <c r="K1706">
        <v>0.373</v>
      </c>
      <c r="L1706" t="str">
        <f>VLOOKUP(C:C,Products!A:B,2,)</f>
        <v>Product 92</v>
      </c>
      <c r="M1706" t="str">
        <f>VLOOKUP(C:C,Products!A:C,3,)</f>
        <v>Produce</v>
      </c>
      <c r="N1706" t="str">
        <f>VLOOKUP(B:B,Orders!A:C,3,)</f>
        <v>WH-NKR-004</v>
      </c>
      <c r="O1706" s="10" t="str">
        <f>VLOOKUP(B:B,Orders!A:B,2,)</f>
        <v>CUST-000066</v>
      </c>
      <c r="P1706" s="10" t="str">
        <f>VLOOKUP(OrderDetails!O:O,Customers!A:B,2,)</f>
        <v>Customer 66</v>
      </c>
      <c r="Q1706" s="10" t="str">
        <f>VLOOKUP(O:O,Customers!A:C,3,)</f>
        <v>Kisumu</v>
      </c>
      <c r="R1706" s="10">
        <f>VLOOKUP(OrderDetails!C:C,Inventory!B:F,5,)</f>
        <v>74562.960000000006</v>
      </c>
      <c r="S1706" s="10">
        <f>VLOOKUP(OrderDetails!B:B,Table8[[OrderID]:[DeliveryDays]],5,)</f>
        <v>3</v>
      </c>
    </row>
    <row r="1707" spans="1:19" x14ac:dyDescent="0.25">
      <c r="A1707" t="s">
        <v>3639</v>
      </c>
      <c r="B1707" t="s">
        <v>891</v>
      </c>
      <c r="C1707" t="s">
        <v>257</v>
      </c>
      <c r="D1707">
        <v>31</v>
      </c>
      <c r="E1707">
        <v>248.07</v>
      </c>
      <c r="F1707">
        <v>373.31</v>
      </c>
      <c r="G1707">
        <v>396.24</v>
      </c>
      <c r="H1707">
        <v>12283.44</v>
      </c>
      <c r="I1707">
        <v>7690.17</v>
      </c>
      <c r="J1707">
        <v>4593.2700000000004</v>
      </c>
      <c r="K1707">
        <v>0.37390000000000001</v>
      </c>
      <c r="L1707" t="str">
        <f>VLOOKUP(C:C,Products!A:B,2,)</f>
        <v>Product 40</v>
      </c>
      <c r="M1707" t="str">
        <f>VLOOKUP(C:C,Products!A:C,3,)</f>
        <v>Produce</v>
      </c>
      <c r="N1707" t="str">
        <f>VLOOKUP(B:B,Orders!A:C,3,)</f>
        <v>WH-KSM-003</v>
      </c>
      <c r="O1707" s="10" t="str">
        <f>VLOOKUP(B:B,Orders!A:B,2,)</f>
        <v>CUST-000039</v>
      </c>
      <c r="P1707" s="10" t="str">
        <f>VLOOKUP(OrderDetails!O:O,Customers!A:B,2,)</f>
        <v>Customer 39</v>
      </c>
      <c r="Q1707" s="10" t="str">
        <f>VLOOKUP(O:O,Customers!A:C,3,)</f>
        <v>Mombasa</v>
      </c>
      <c r="R1707" s="10">
        <f>VLOOKUP(OrderDetails!C:C,Inventory!B:F,5,)</f>
        <v>89553.27</v>
      </c>
      <c r="S1707" s="10">
        <f>VLOOKUP(OrderDetails!B:B,Table8[[OrderID]:[DeliveryDays]],5,)</f>
        <v>1</v>
      </c>
    </row>
    <row r="1708" spans="1:19" x14ac:dyDescent="0.25">
      <c r="A1708" t="s">
        <v>3640</v>
      </c>
      <c r="B1708" t="s">
        <v>1673</v>
      </c>
      <c r="C1708" t="s">
        <v>245</v>
      </c>
      <c r="D1708">
        <v>10</v>
      </c>
      <c r="E1708">
        <v>477</v>
      </c>
      <c r="F1708">
        <v>677.96</v>
      </c>
      <c r="G1708">
        <v>692.5</v>
      </c>
      <c r="H1708">
        <v>6925</v>
      </c>
      <c r="I1708">
        <v>4770</v>
      </c>
      <c r="J1708">
        <v>2155</v>
      </c>
      <c r="K1708">
        <v>0.31119999999999998</v>
      </c>
      <c r="L1708" t="str">
        <f>VLOOKUP(C:C,Products!A:B,2,)</f>
        <v>Product 34</v>
      </c>
      <c r="M1708" t="str">
        <f>VLOOKUP(C:C,Products!A:C,3,)</f>
        <v>Dairy</v>
      </c>
      <c r="N1708" t="str">
        <f>VLOOKUP(B:B,Orders!A:C,3,)</f>
        <v>WH-KSM-003</v>
      </c>
      <c r="O1708" s="10" t="str">
        <f>VLOOKUP(B:B,Orders!A:B,2,)</f>
        <v>CUST-000037</v>
      </c>
      <c r="P1708" s="10" t="str">
        <f>VLOOKUP(OrderDetails!O:O,Customers!A:B,2,)</f>
        <v>Customer 37</v>
      </c>
      <c r="Q1708" s="10" t="str">
        <f>VLOOKUP(O:O,Customers!A:C,3,)</f>
        <v>Eldoret</v>
      </c>
      <c r="R1708" s="10">
        <f>VLOOKUP(OrderDetails!C:C,Inventory!B:F,5,)</f>
        <v>187461</v>
      </c>
      <c r="S1708" s="10">
        <f>VLOOKUP(OrderDetails!B:B,Table8[[OrderID]:[DeliveryDays]],5,)</f>
        <v>2</v>
      </c>
    </row>
    <row r="1709" spans="1:19" x14ac:dyDescent="0.25">
      <c r="A1709" t="s">
        <v>3641</v>
      </c>
      <c r="B1709" t="s">
        <v>1057</v>
      </c>
      <c r="C1709" t="s">
        <v>369</v>
      </c>
      <c r="D1709">
        <v>10</v>
      </c>
      <c r="E1709">
        <v>272.20999999999998</v>
      </c>
      <c r="F1709">
        <v>362.87</v>
      </c>
      <c r="G1709">
        <v>347.45</v>
      </c>
      <c r="H1709">
        <v>3474.5</v>
      </c>
      <c r="I1709">
        <v>2722.1</v>
      </c>
      <c r="J1709">
        <v>752.4</v>
      </c>
      <c r="K1709">
        <v>0.2165</v>
      </c>
      <c r="L1709" t="str">
        <f>VLOOKUP(C:C,Products!A:B,2,)</f>
        <v>Product 96</v>
      </c>
      <c r="M1709" t="str">
        <f>VLOOKUP(C:C,Products!A:C,3,)</f>
        <v>Snacks</v>
      </c>
      <c r="N1709" t="str">
        <f>VLOOKUP(B:B,Orders!A:C,3,)</f>
        <v>WH-NKR-004</v>
      </c>
      <c r="O1709" s="10" t="str">
        <f>VLOOKUP(B:B,Orders!A:B,2,)</f>
        <v>CUST-000050</v>
      </c>
      <c r="P1709" s="10" t="str">
        <f>VLOOKUP(OrderDetails!O:O,Customers!A:B,2,)</f>
        <v>Customer 50</v>
      </c>
      <c r="Q1709" s="10" t="str">
        <f>VLOOKUP(O:O,Customers!A:C,3,)</f>
        <v>Eldoret</v>
      </c>
      <c r="R1709" s="10">
        <f>VLOOKUP(OrderDetails!C:C,Inventory!B:F,5,)</f>
        <v>49270.01</v>
      </c>
      <c r="S1709" s="10">
        <f>VLOOKUP(OrderDetails!B:B,Table8[[OrderID]:[DeliveryDays]],5,)</f>
        <v>3</v>
      </c>
    </row>
    <row r="1710" spans="1:19" x14ac:dyDescent="0.25">
      <c r="A1710" t="s">
        <v>3642</v>
      </c>
      <c r="B1710" t="s">
        <v>1251</v>
      </c>
      <c r="C1710" t="s">
        <v>335</v>
      </c>
      <c r="D1710">
        <v>37</v>
      </c>
      <c r="E1710">
        <v>211.31</v>
      </c>
      <c r="F1710">
        <v>329.75</v>
      </c>
      <c r="G1710">
        <v>343.43</v>
      </c>
      <c r="H1710">
        <v>12706.91</v>
      </c>
      <c r="I1710">
        <v>7818.47</v>
      </c>
      <c r="J1710">
        <v>4888.4399999999996</v>
      </c>
      <c r="K1710">
        <v>0.38469999999999999</v>
      </c>
      <c r="L1710" t="str">
        <f>VLOOKUP(C:C,Products!A:B,2,)</f>
        <v>Product 79</v>
      </c>
      <c r="M1710" t="str">
        <f>VLOOKUP(C:C,Products!A:C,3,)</f>
        <v>Snacks</v>
      </c>
      <c r="N1710" t="str">
        <f>VLOOKUP(B:B,Orders!A:C,3,)</f>
        <v>WH-NRB-001</v>
      </c>
      <c r="O1710" s="10" t="str">
        <f>VLOOKUP(B:B,Orders!A:B,2,)</f>
        <v>CUST-000033</v>
      </c>
      <c r="P1710" s="10" t="str">
        <f>VLOOKUP(OrderDetails!O:O,Customers!A:B,2,)</f>
        <v>Customer 33</v>
      </c>
      <c r="Q1710" s="10" t="str">
        <f>VLOOKUP(O:O,Customers!A:C,3,)</f>
        <v>Kisumu</v>
      </c>
      <c r="R1710" s="10">
        <f>VLOOKUP(OrderDetails!C:C,Inventory!B:F,5,)</f>
        <v>42684.62</v>
      </c>
      <c r="S1710" s="10">
        <f>VLOOKUP(OrderDetails!B:B,Table8[[OrderID]:[DeliveryDays]],5,)</f>
        <v>5</v>
      </c>
    </row>
    <row r="1711" spans="1:19" x14ac:dyDescent="0.25">
      <c r="A1711" t="s">
        <v>3643</v>
      </c>
      <c r="B1711" t="s">
        <v>1714</v>
      </c>
      <c r="C1711" t="s">
        <v>393</v>
      </c>
      <c r="D1711">
        <v>34</v>
      </c>
      <c r="E1711">
        <v>390</v>
      </c>
      <c r="F1711">
        <v>541.16</v>
      </c>
      <c r="G1711">
        <v>547.12</v>
      </c>
      <c r="H1711">
        <v>18602.080000000002</v>
      </c>
      <c r="I1711">
        <v>13260</v>
      </c>
      <c r="J1711">
        <v>5342.08</v>
      </c>
      <c r="K1711">
        <v>0.28720000000000001</v>
      </c>
      <c r="L1711" t="str">
        <f>VLOOKUP(C:C,Products!A:B,2,)</f>
        <v>Product 108</v>
      </c>
      <c r="M1711" t="str">
        <f>VLOOKUP(C:C,Products!A:C,3,)</f>
        <v>Household</v>
      </c>
      <c r="N1711" t="str">
        <f>VLOOKUP(B:B,Orders!A:C,3,)</f>
        <v>WH-MSA-002</v>
      </c>
      <c r="O1711" s="10" t="str">
        <f>VLOOKUP(B:B,Orders!A:B,2,)</f>
        <v>CUST-000037</v>
      </c>
      <c r="P1711" s="10" t="str">
        <f>VLOOKUP(OrderDetails!O:O,Customers!A:B,2,)</f>
        <v>Customer 37</v>
      </c>
      <c r="Q1711" s="10" t="str">
        <f>VLOOKUP(O:O,Customers!A:C,3,)</f>
        <v>Eldoret</v>
      </c>
      <c r="R1711" s="10">
        <f>VLOOKUP(OrderDetails!C:C,Inventory!B:F,5,)</f>
        <v>56160</v>
      </c>
      <c r="S1711" s="10">
        <f>VLOOKUP(OrderDetails!B:B,Table8[[OrderID]:[DeliveryDays]],5,)</f>
        <v>2</v>
      </c>
    </row>
    <row r="1712" spans="1:19" x14ac:dyDescent="0.25">
      <c r="A1712" t="s">
        <v>3644</v>
      </c>
      <c r="B1712" t="s">
        <v>1657</v>
      </c>
      <c r="C1712" t="s">
        <v>210</v>
      </c>
      <c r="D1712">
        <v>39</v>
      </c>
      <c r="E1712">
        <v>186.91</v>
      </c>
      <c r="F1712">
        <v>267.58</v>
      </c>
      <c r="G1712">
        <v>266.91000000000003</v>
      </c>
      <c r="H1712">
        <v>10409.49</v>
      </c>
      <c r="I1712">
        <v>7289.49</v>
      </c>
      <c r="J1712">
        <v>3120</v>
      </c>
      <c r="K1712">
        <v>0.29970000000000002</v>
      </c>
      <c r="L1712" t="str">
        <f>VLOOKUP(C:C,Products!A:B,2,)</f>
        <v>Product 17</v>
      </c>
      <c r="M1712" t="str">
        <f>VLOOKUP(C:C,Products!A:C,3,)</f>
        <v>Beverages</v>
      </c>
      <c r="N1712" t="str">
        <f>VLOOKUP(B:B,Orders!A:C,3,)</f>
        <v>WH-NRB-001</v>
      </c>
      <c r="O1712" s="10" t="str">
        <f>VLOOKUP(B:B,Orders!A:B,2,)</f>
        <v>CUST-000039</v>
      </c>
      <c r="P1712" s="10" t="str">
        <f>VLOOKUP(OrderDetails!O:O,Customers!A:B,2,)</f>
        <v>Customer 39</v>
      </c>
      <c r="Q1712" s="10" t="str">
        <f>VLOOKUP(O:O,Customers!A:C,3,)</f>
        <v>Mombasa</v>
      </c>
      <c r="R1712" s="10">
        <f>VLOOKUP(OrderDetails!C:C,Inventory!B:F,5,)</f>
        <v>33456.89</v>
      </c>
      <c r="S1712" s="10">
        <f>VLOOKUP(OrderDetails!B:B,Table8[[OrderID]:[DeliveryDays]],5,)</f>
        <v>5</v>
      </c>
    </row>
    <row r="1713" spans="1:19" x14ac:dyDescent="0.25">
      <c r="A1713" t="s">
        <v>3645</v>
      </c>
      <c r="B1713" t="s">
        <v>1033</v>
      </c>
      <c r="C1713" t="s">
        <v>243</v>
      </c>
      <c r="D1713">
        <v>27</v>
      </c>
      <c r="E1713">
        <v>79.27</v>
      </c>
      <c r="F1713">
        <v>103.11</v>
      </c>
      <c r="G1713">
        <v>107.86</v>
      </c>
      <c r="H1713">
        <v>2912.22</v>
      </c>
      <c r="I1713">
        <v>2140.29</v>
      </c>
      <c r="J1713">
        <v>771.93</v>
      </c>
      <c r="K1713">
        <v>0.2651</v>
      </c>
      <c r="L1713" t="str">
        <f>VLOOKUP(C:C,Products!A:B,2,)</f>
        <v>Product 33</v>
      </c>
      <c r="M1713" t="str">
        <f>VLOOKUP(C:C,Products!A:C,3,)</f>
        <v>Produce</v>
      </c>
      <c r="N1713" t="str">
        <f>VLOOKUP(B:B,Orders!A:C,3,)</f>
        <v>WH-NKR-004</v>
      </c>
      <c r="O1713" s="10" t="str">
        <f>VLOOKUP(B:B,Orders!A:B,2,)</f>
        <v>CUST-000030</v>
      </c>
      <c r="P1713" s="10" t="str">
        <f>VLOOKUP(OrderDetails!O:O,Customers!A:B,2,)</f>
        <v>Customer 30</v>
      </c>
      <c r="Q1713" s="10" t="str">
        <f>VLOOKUP(O:O,Customers!A:C,3,)</f>
        <v>Nakuru</v>
      </c>
      <c r="R1713" s="10">
        <f>VLOOKUP(OrderDetails!C:C,Inventory!B:F,5,)</f>
        <v>6817.22</v>
      </c>
      <c r="S1713" s="10">
        <f>VLOOKUP(OrderDetails!B:B,Table8[[OrderID]:[DeliveryDays]],5,)</f>
        <v>5</v>
      </c>
    </row>
    <row r="1714" spans="1:19" x14ac:dyDescent="0.25">
      <c r="A1714" t="s">
        <v>3646</v>
      </c>
      <c r="B1714" t="s">
        <v>1311</v>
      </c>
      <c r="C1714" t="s">
        <v>271</v>
      </c>
      <c r="D1714">
        <v>14</v>
      </c>
      <c r="E1714">
        <v>190.27</v>
      </c>
      <c r="F1714">
        <v>259.2</v>
      </c>
      <c r="G1714">
        <v>263.22000000000003</v>
      </c>
      <c r="H1714">
        <v>3685.08</v>
      </c>
      <c r="I1714">
        <v>2663.78</v>
      </c>
      <c r="J1714">
        <v>1021.3</v>
      </c>
      <c r="K1714">
        <v>0.27710000000000001</v>
      </c>
      <c r="L1714" t="str">
        <f>VLOOKUP(C:C,Products!A:B,2,)</f>
        <v>Product 47</v>
      </c>
      <c r="M1714" t="str">
        <f>VLOOKUP(C:C,Products!A:C,3,)</f>
        <v>Beverages</v>
      </c>
      <c r="N1714" t="str">
        <f>VLOOKUP(B:B,Orders!A:C,3,)</f>
        <v>WH-NRB-001</v>
      </c>
      <c r="O1714" s="10" t="str">
        <f>VLOOKUP(B:B,Orders!A:B,2,)</f>
        <v>CUST-000059</v>
      </c>
      <c r="P1714" s="10" t="str">
        <f>VLOOKUP(OrderDetails!O:O,Customers!A:B,2,)</f>
        <v>Customer 59</v>
      </c>
      <c r="Q1714" s="10" t="str">
        <f>VLOOKUP(O:O,Customers!A:C,3,)</f>
        <v>Kisumu</v>
      </c>
      <c r="R1714" s="10">
        <f>VLOOKUP(OrderDetails!C:C,Inventory!B:F,5,)</f>
        <v>79723.13</v>
      </c>
      <c r="S1714" s="10">
        <f>VLOOKUP(OrderDetails!B:B,Table8[[OrderID]:[DeliveryDays]],5,)</f>
        <v>1</v>
      </c>
    </row>
    <row r="1715" spans="1:19" x14ac:dyDescent="0.25">
      <c r="A1715" t="s">
        <v>3647</v>
      </c>
      <c r="B1715" t="s">
        <v>792</v>
      </c>
      <c r="C1715" t="s">
        <v>397</v>
      </c>
      <c r="D1715">
        <v>23</v>
      </c>
      <c r="E1715">
        <v>84.64</v>
      </c>
      <c r="F1715">
        <v>124.5</v>
      </c>
      <c r="G1715">
        <v>120</v>
      </c>
      <c r="H1715">
        <v>2760</v>
      </c>
      <c r="I1715">
        <v>1946.72</v>
      </c>
      <c r="J1715">
        <v>813.28</v>
      </c>
      <c r="K1715">
        <v>0.29470000000000002</v>
      </c>
      <c r="L1715" t="str">
        <f>VLOOKUP(C:C,Products!A:B,2,)</f>
        <v>Product 110</v>
      </c>
      <c r="M1715" t="str">
        <f>VLOOKUP(C:C,Products!A:C,3,)</f>
        <v>Snacks</v>
      </c>
      <c r="N1715" t="str">
        <f>VLOOKUP(B:B,Orders!A:C,3,)</f>
        <v>WH-MSA-002</v>
      </c>
      <c r="O1715" s="10" t="str">
        <f>VLOOKUP(B:B,Orders!A:B,2,)</f>
        <v>CUST-000004</v>
      </c>
      <c r="P1715" s="10" t="str">
        <f>VLOOKUP(OrderDetails!O:O,Customers!A:B,2,)</f>
        <v>Customer 4</v>
      </c>
      <c r="Q1715" s="10" t="str">
        <f>VLOOKUP(O:O,Customers!A:C,3,)</f>
        <v>Eldoret</v>
      </c>
      <c r="R1715" s="10">
        <f>VLOOKUP(OrderDetails!C:C,Inventory!B:F,5,)</f>
        <v>34279.199999999997</v>
      </c>
      <c r="S1715" s="10">
        <f>VLOOKUP(OrderDetails!B:B,Table8[[OrderID]:[DeliveryDays]],5,)</f>
        <v>3</v>
      </c>
    </row>
    <row r="1716" spans="1:19" x14ac:dyDescent="0.25">
      <c r="A1716" t="s">
        <v>3648</v>
      </c>
      <c r="B1716" t="s">
        <v>702</v>
      </c>
      <c r="C1716" t="s">
        <v>281</v>
      </c>
      <c r="D1716">
        <v>32</v>
      </c>
      <c r="E1716">
        <v>398.81</v>
      </c>
      <c r="F1716">
        <v>500.83</v>
      </c>
      <c r="G1716">
        <v>544.6</v>
      </c>
      <c r="H1716">
        <v>17427.2</v>
      </c>
      <c r="I1716">
        <v>12761.92</v>
      </c>
      <c r="J1716">
        <v>4665.28</v>
      </c>
      <c r="K1716">
        <v>0.26769999999999999</v>
      </c>
      <c r="L1716" t="str">
        <f>VLOOKUP(C:C,Products!A:B,2,)</f>
        <v>Product 52</v>
      </c>
      <c r="M1716" t="str">
        <f>VLOOKUP(C:C,Products!A:C,3,)</f>
        <v>Snacks</v>
      </c>
      <c r="N1716" t="str">
        <f>VLOOKUP(B:B,Orders!A:C,3,)</f>
        <v>WH-MSA-002</v>
      </c>
      <c r="O1716" s="10" t="str">
        <f>VLOOKUP(B:B,Orders!A:B,2,)</f>
        <v>CUST-000022</v>
      </c>
      <c r="P1716" s="10" t="str">
        <f>VLOOKUP(OrderDetails!O:O,Customers!A:B,2,)</f>
        <v>Customer 22</v>
      </c>
      <c r="Q1716" s="10" t="str">
        <f>VLOOKUP(O:O,Customers!A:C,3,)</f>
        <v>Nakuru</v>
      </c>
      <c r="R1716" s="10">
        <f>VLOOKUP(OrderDetails!C:C,Inventory!B:F,5,)</f>
        <v>100101.31</v>
      </c>
      <c r="S1716" s="10">
        <f>VLOOKUP(OrderDetails!B:B,Table8[[OrderID]:[DeliveryDays]],5,)</f>
        <v>4</v>
      </c>
    </row>
    <row r="1717" spans="1:19" x14ac:dyDescent="0.25">
      <c r="A1717" t="s">
        <v>3649</v>
      </c>
      <c r="B1717" t="s">
        <v>806</v>
      </c>
      <c r="C1717" t="s">
        <v>413</v>
      </c>
      <c r="D1717">
        <v>27</v>
      </c>
      <c r="E1717">
        <v>133.96</v>
      </c>
      <c r="F1717">
        <v>168.59</v>
      </c>
      <c r="G1717">
        <v>179.85</v>
      </c>
      <c r="H1717">
        <v>4855.95</v>
      </c>
      <c r="I1717">
        <v>3616.92</v>
      </c>
      <c r="J1717">
        <v>1239.03</v>
      </c>
      <c r="K1717">
        <v>0.25519999999999998</v>
      </c>
      <c r="L1717" t="str">
        <f>VLOOKUP(C:C,Products!A:B,2,)</f>
        <v>Product 118</v>
      </c>
      <c r="M1717" t="str">
        <f>VLOOKUP(C:C,Products!A:C,3,)</f>
        <v>Household</v>
      </c>
      <c r="N1717" t="str">
        <f>VLOOKUP(B:B,Orders!A:C,3,)</f>
        <v>WH-NRB-001</v>
      </c>
      <c r="O1717" s="10" t="str">
        <f>VLOOKUP(B:B,Orders!A:B,2,)</f>
        <v>CUST-000005</v>
      </c>
      <c r="P1717" s="10" t="str">
        <f>VLOOKUP(OrderDetails!O:O,Customers!A:B,2,)</f>
        <v>Customer 5</v>
      </c>
      <c r="Q1717" s="10" t="str">
        <f>VLOOKUP(O:O,Customers!A:C,3,)</f>
        <v>Eldoret</v>
      </c>
      <c r="R1717" s="10">
        <f>VLOOKUP(OrderDetails!C:C,Inventory!B:F,5,)</f>
        <v>48091.64</v>
      </c>
      <c r="S1717" s="10">
        <f>VLOOKUP(OrderDetails!B:B,Table8[[OrderID]:[DeliveryDays]],5,)</f>
        <v>5</v>
      </c>
    </row>
    <row r="1718" spans="1:19" x14ac:dyDescent="0.25">
      <c r="A1718" t="s">
        <v>3650</v>
      </c>
      <c r="B1718" t="s">
        <v>1759</v>
      </c>
      <c r="C1718" t="s">
        <v>337</v>
      </c>
      <c r="D1718">
        <v>8</v>
      </c>
      <c r="E1718">
        <v>102.14</v>
      </c>
      <c r="F1718">
        <v>155.55000000000001</v>
      </c>
      <c r="G1718">
        <v>149.09</v>
      </c>
      <c r="H1718">
        <v>1192.72</v>
      </c>
      <c r="I1718">
        <v>817.12</v>
      </c>
      <c r="J1718">
        <v>375.6</v>
      </c>
      <c r="K1718">
        <v>0.31490000000000001</v>
      </c>
      <c r="L1718" t="str">
        <f>VLOOKUP(C:C,Products!A:B,2,)</f>
        <v>Product 80</v>
      </c>
      <c r="M1718" t="str">
        <f>VLOOKUP(C:C,Products!A:C,3,)</f>
        <v>Frozen</v>
      </c>
      <c r="N1718" t="str">
        <f>VLOOKUP(B:B,Orders!A:C,3,)</f>
        <v>WH-NKR-004</v>
      </c>
      <c r="O1718" s="10" t="str">
        <f>VLOOKUP(B:B,Orders!A:B,2,)</f>
        <v>CUST-000050</v>
      </c>
      <c r="P1718" s="10" t="str">
        <f>VLOOKUP(OrderDetails!O:O,Customers!A:B,2,)</f>
        <v>Customer 50</v>
      </c>
      <c r="Q1718" s="10" t="str">
        <f>VLOOKUP(O:O,Customers!A:C,3,)</f>
        <v>Eldoret</v>
      </c>
      <c r="R1718" s="10">
        <f>VLOOKUP(OrderDetails!C:C,Inventory!B:F,5,)</f>
        <v>43103.08</v>
      </c>
      <c r="S1718" s="10">
        <f>VLOOKUP(OrderDetails!B:B,Table8[[OrderID]:[DeliveryDays]],5,)</f>
        <v>4</v>
      </c>
    </row>
    <row r="1719" spans="1:19" x14ac:dyDescent="0.25">
      <c r="A1719" t="s">
        <v>3651</v>
      </c>
      <c r="B1719" t="s">
        <v>1718</v>
      </c>
      <c r="C1719" t="s">
        <v>363</v>
      </c>
      <c r="D1719">
        <v>24</v>
      </c>
      <c r="E1719">
        <v>392.35</v>
      </c>
      <c r="F1719">
        <v>579.97</v>
      </c>
      <c r="G1719">
        <v>596.65</v>
      </c>
      <c r="H1719">
        <v>14319.6</v>
      </c>
      <c r="I1719">
        <v>9416.4</v>
      </c>
      <c r="J1719">
        <v>4903.2</v>
      </c>
      <c r="K1719">
        <v>0.34239999999999998</v>
      </c>
      <c r="L1719" t="str">
        <f>VLOOKUP(C:C,Products!A:B,2,)</f>
        <v>Product 93</v>
      </c>
      <c r="M1719" t="str">
        <f>VLOOKUP(C:C,Products!A:C,3,)</f>
        <v>Snacks</v>
      </c>
      <c r="N1719" t="str">
        <f>VLOOKUP(B:B,Orders!A:C,3,)</f>
        <v>WH-NKR-004</v>
      </c>
      <c r="O1719" s="10" t="str">
        <f>VLOOKUP(B:B,Orders!A:B,2,)</f>
        <v>CUST-000049</v>
      </c>
      <c r="P1719" s="10" t="str">
        <f>VLOOKUP(OrderDetails!O:O,Customers!A:B,2,)</f>
        <v>Customer 49</v>
      </c>
      <c r="Q1719" s="10" t="str">
        <f>VLOOKUP(O:O,Customers!A:C,3,)</f>
        <v>Nairobi</v>
      </c>
      <c r="R1719" s="10">
        <f>VLOOKUP(OrderDetails!C:C,Inventory!B:F,5,)</f>
        <v>153408.85</v>
      </c>
      <c r="S1719" s="10">
        <f>VLOOKUP(OrderDetails!B:B,Table8[[OrderID]:[DeliveryDays]],5,)</f>
        <v>5</v>
      </c>
    </row>
    <row r="1720" spans="1:19" x14ac:dyDescent="0.25">
      <c r="A1720" t="s">
        <v>3652</v>
      </c>
      <c r="B1720" t="s">
        <v>1371</v>
      </c>
      <c r="C1720" t="s">
        <v>193</v>
      </c>
      <c r="D1720">
        <v>23</v>
      </c>
      <c r="E1720">
        <v>320.5</v>
      </c>
      <c r="F1720">
        <v>401.4</v>
      </c>
      <c r="G1720">
        <v>386.35</v>
      </c>
      <c r="H1720">
        <v>8886.0499999999993</v>
      </c>
      <c r="I1720">
        <v>7371.5</v>
      </c>
      <c r="J1720">
        <v>1514.55</v>
      </c>
      <c r="K1720">
        <v>0.1704</v>
      </c>
      <c r="L1720" t="str">
        <f>VLOOKUP(C:C,Products!A:B,2,)</f>
        <v>Product 9</v>
      </c>
      <c r="M1720" t="str">
        <f>VLOOKUP(C:C,Products!A:C,3,)</f>
        <v>Beverages</v>
      </c>
      <c r="N1720" t="str">
        <f>VLOOKUP(B:B,Orders!A:C,3,)</f>
        <v>WH-KSM-003</v>
      </c>
      <c r="O1720" s="10" t="str">
        <f>VLOOKUP(B:B,Orders!A:B,2,)</f>
        <v>CUST-000062</v>
      </c>
      <c r="P1720" s="10" t="str">
        <f>VLOOKUP(OrderDetails!O:O,Customers!A:B,2,)</f>
        <v>Customer 62</v>
      </c>
      <c r="Q1720" s="10" t="str">
        <f>VLOOKUP(O:O,Customers!A:C,3,)</f>
        <v>Eldoret</v>
      </c>
      <c r="R1720" s="10">
        <f>VLOOKUP(OrderDetails!C:C,Inventory!B:F,5,)</f>
        <v>85253</v>
      </c>
      <c r="S1720" s="10">
        <f>VLOOKUP(OrderDetails!B:B,Table8[[OrderID]:[DeliveryDays]],5,)</f>
        <v>2</v>
      </c>
    </row>
    <row r="1721" spans="1:19" x14ac:dyDescent="0.25">
      <c r="A1721" t="s">
        <v>3653</v>
      </c>
      <c r="B1721" t="s">
        <v>1514</v>
      </c>
      <c r="C1721" t="s">
        <v>243</v>
      </c>
      <c r="D1721">
        <v>46</v>
      </c>
      <c r="E1721">
        <v>79.27</v>
      </c>
      <c r="F1721">
        <v>103.11</v>
      </c>
      <c r="G1721">
        <v>110.9</v>
      </c>
      <c r="H1721">
        <v>5101.3999999999996</v>
      </c>
      <c r="I1721">
        <v>3646.42</v>
      </c>
      <c r="J1721">
        <v>1454.98</v>
      </c>
      <c r="K1721">
        <v>0.28520000000000001</v>
      </c>
      <c r="L1721" t="str">
        <f>VLOOKUP(C:C,Products!A:B,2,)</f>
        <v>Product 33</v>
      </c>
      <c r="M1721" t="str">
        <f>VLOOKUP(C:C,Products!A:C,3,)</f>
        <v>Produce</v>
      </c>
      <c r="N1721" t="str">
        <f>VLOOKUP(B:B,Orders!A:C,3,)</f>
        <v>WH-NRB-001</v>
      </c>
      <c r="O1721" s="10" t="str">
        <f>VLOOKUP(B:B,Orders!A:B,2,)</f>
        <v>CUST-000071</v>
      </c>
      <c r="P1721" s="10" t="str">
        <f>VLOOKUP(OrderDetails!O:O,Customers!A:B,2,)</f>
        <v>Customer 71</v>
      </c>
      <c r="Q1721" s="10" t="str">
        <f>VLOOKUP(O:O,Customers!A:C,3,)</f>
        <v>Eldoret</v>
      </c>
      <c r="R1721" s="10">
        <f>VLOOKUP(OrderDetails!C:C,Inventory!B:F,5,)</f>
        <v>6817.22</v>
      </c>
      <c r="S1721" s="10">
        <f>VLOOKUP(OrderDetails!B:B,Table8[[OrderID]:[DeliveryDays]],5,)</f>
        <v>6</v>
      </c>
    </row>
    <row r="1722" spans="1:19" x14ac:dyDescent="0.25">
      <c r="A1722" t="s">
        <v>3654</v>
      </c>
      <c r="B1722" t="s">
        <v>1236</v>
      </c>
      <c r="C1722" t="s">
        <v>297</v>
      </c>
      <c r="D1722">
        <v>31</v>
      </c>
      <c r="E1722">
        <v>196.4</v>
      </c>
      <c r="F1722">
        <v>254.95</v>
      </c>
      <c r="G1722">
        <v>265.64999999999998</v>
      </c>
      <c r="H1722">
        <v>8235.15</v>
      </c>
      <c r="I1722">
        <v>6088.4</v>
      </c>
      <c r="J1722">
        <v>2146.75</v>
      </c>
      <c r="K1722">
        <v>0.26069999999999999</v>
      </c>
      <c r="L1722" t="str">
        <f>VLOOKUP(C:C,Products!A:B,2,)</f>
        <v>Product 60</v>
      </c>
      <c r="M1722" t="str">
        <f>VLOOKUP(C:C,Products!A:C,3,)</f>
        <v>Snacks</v>
      </c>
      <c r="N1722" t="str">
        <f>VLOOKUP(B:B,Orders!A:C,3,)</f>
        <v>WH-MSA-002</v>
      </c>
      <c r="O1722" s="10" t="str">
        <f>VLOOKUP(B:B,Orders!A:B,2,)</f>
        <v>CUST-000014</v>
      </c>
      <c r="P1722" s="10" t="str">
        <f>VLOOKUP(OrderDetails!O:O,Customers!A:B,2,)</f>
        <v>Customer 14</v>
      </c>
      <c r="Q1722" s="10" t="str">
        <f>VLOOKUP(O:O,Customers!A:C,3,)</f>
        <v>Eldoret</v>
      </c>
      <c r="R1722" s="10">
        <f>VLOOKUP(OrderDetails!C:C,Inventory!B:F,5,)</f>
        <v>93682.8</v>
      </c>
      <c r="S1722" s="10">
        <f>VLOOKUP(OrderDetails!B:B,Table8[[OrderID]:[DeliveryDays]],5,)</f>
        <v>6</v>
      </c>
    </row>
    <row r="1723" spans="1:19" x14ac:dyDescent="0.25">
      <c r="A1723" t="s">
        <v>3655</v>
      </c>
      <c r="B1723" t="s">
        <v>1800</v>
      </c>
      <c r="C1723" t="s">
        <v>403</v>
      </c>
      <c r="D1723">
        <v>38</v>
      </c>
      <c r="E1723">
        <v>468.36</v>
      </c>
      <c r="F1723">
        <v>680.02</v>
      </c>
      <c r="G1723">
        <v>663.61</v>
      </c>
      <c r="H1723">
        <v>25217.18</v>
      </c>
      <c r="I1723">
        <v>17797.68</v>
      </c>
      <c r="J1723">
        <v>7419.5</v>
      </c>
      <c r="K1723">
        <v>0.29420000000000002</v>
      </c>
      <c r="L1723" t="str">
        <f>VLOOKUP(C:C,Products!A:B,2,)</f>
        <v>Product 113</v>
      </c>
      <c r="M1723" t="str">
        <f>VLOOKUP(C:C,Products!A:C,3,)</f>
        <v>Dairy</v>
      </c>
      <c r="N1723" t="str">
        <f>VLOOKUP(B:B,Orders!A:C,3,)</f>
        <v>WH-NRB-001</v>
      </c>
      <c r="O1723" s="10" t="str">
        <f>VLOOKUP(B:B,Orders!A:B,2,)</f>
        <v>CUST-000077</v>
      </c>
      <c r="P1723" s="10" t="str">
        <f>VLOOKUP(OrderDetails!O:O,Customers!A:B,2,)</f>
        <v>Customer 77</v>
      </c>
      <c r="Q1723" s="10" t="str">
        <f>VLOOKUP(O:O,Customers!A:C,3,)</f>
        <v>Nairobi</v>
      </c>
      <c r="R1723" s="10">
        <f>VLOOKUP(OrderDetails!C:C,Inventory!B:F,5,)</f>
        <v>110064.6</v>
      </c>
      <c r="S1723" s="10">
        <f>VLOOKUP(OrderDetails!B:B,Table8[[OrderID]:[DeliveryDays]],5,)</f>
        <v>5</v>
      </c>
    </row>
    <row r="1724" spans="1:19" x14ac:dyDescent="0.25">
      <c r="A1724" t="s">
        <v>3656</v>
      </c>
      <c r="B1724" t="s">
        <v>1351</v>
      </c>
      <c r="C1724" t="s">
        <v>363</v>
      </c>
      <c r="D1724">
        <v>8</v>
      </c>
      <c r="E1724">
        <v>392.35</v>
      </c>
      <c r="F1724">
        <v>579.97</v>
      </c>
      <c r="G1724">
        <v>552.78</v>
      </c>
      <c r="H1724">
        <v>4422.24</v>
      </c>
      <c r="I1724">
        <v>3138.8</v>
      </c>
      <c r="J1724">
        <v>1283.44</v>
      </c>
      <c r="K1724">
        <v>0.29020000000000001</v>
      </c>
      <c r="L1724" t="str">
        <f>VLOOKUP(C:C,Products!A:B,2,)</f>
        <v>Product 93</v>
      </c>
      <c r="M1724" t="str">
        <f>VLOOKUP(C:C,Products!A:C,3,)</f>
        <v>Snacks</v>
      </c>
      <c r="N1724" t="str">
        <f>VLOOKUP(B:B,Orders!A:C,3,)</f>
        <v>WH-NRB-001</v>
      </c>
      <c r="O1724" s="10" t="str">
        <f>VLOOKUP(B:B,Orders!A:B,2,)</f>
        <v>CUST-000025</v>
      </c>
      <c r="P1724" s="10" t="str">
        <f>VLOOKUP(OrderDetails!O:O,Customers!A:B,2,)</f>
        <v>Customer 25</v>
      </c>
      <c r="Q1724" s="10" t="str">
        <f>VLOOKUP(O:O,Customers!A:C,3,)</f>
        <v>Mombasa</v>
      </c>
      <c r="R1724" s="10">
        <f>VLOOKUP(OrderDetails!C:C,Inventory!B:F,5,)</f>
        <v>153408.85</v>
      </c>
      <c r="S1724" s="10">
        <f>VLOOKUP(OrderDetails!B:B,Table8[[OrderID]:[DeliveryDays]],5,)</f>
        <v>5</v>
      </c>
    </row>
    <row r="1725" spans="1:19" x14ac:dyDescent="0.25">
      <c r="A1725" t="s">
        <v>3657</v>
      </c>
      <c r="B1725" t="s">
        <v>920</v>
      </c>
      <c r="C1725" t="s">
        <v>331</v>
      </c>
      <c r="D1725">
        <v>42</v>
      </c>
      <c r="E1725">
        <v>397.07</v>
      </c>
      <c r="F1725">
        <v>597.23</v>
      </c>
      <c r="G1725">
        <v>570.20000000000005</v>
      </c>
      <c r="H1725">
        <v>23948.400000000001</v>
      </c>
      <c r="I1725">
        <v>16676.939999999999</v>
      </c>
      <c r="J1725">
        <v>7271.46</v>
      </c>
      <c r="K1725">
        <v>0.30359999999999998</v>
      </c>
      <c r="L1725" t="str">
        <f>VLOOKUP(C:C,Products!A:B,2,)</f>
        <v>Product 77</v>
      </c>
      <c r="M1725" t="str">
        <f>VLOOKUP(C:C,Products!A:C,3,)</f>
        <v>Household</v>
      </c>
      <c r="N1725" t="str">
        <f>VLOOKUP(B:B,Orders!A:C,3,)</f>
        <v>WH-MSA-002</v>
      </c>
      <c r="O1725" s="10" t="str">
        <f>VLOOKUP(B:B,Orders!A:B,2,)</f>
        <v>CUST-000047</v>
      </c>
      <c r="P1725" s="10" t="str">
        <f>VLOOKUP(OrderDetails!O:O,Customers!A:B,2,)</f>
        <v>Customer 47</v>
      </c>
      <c r="Q1725" s="10" t="str">
        <f>VLOOKUP(O:O,Customers!A:C,3,)</f>
        <v>Nakuru</v>
      </c>
      <c r="R1725" s="10">
        <f>VLOOKUP(OrderDetails!C:C,Inventory!B:F,5,)</f>
        <v>153269.01999999999</v>
      </c>
      <c r="S1725" s="10">
        <f>VLOOKUP(OrderDetails!B:B,Table8[[OrderID]:[DeliveryDays]],5,)</f>
        <v>5</v>
      </c>
    </row>
    <row r="1726" spans="1:19" x14ac:dyDescent="0.25">
      <c r="A1726" t="s">
        <v>3658</v>
      </c>
      <c r="B1726" t="s">
        <v>1548</v>
      </c>
      <c r="C1726" t="s">
        <v>218</v>
      </c>
      <c r="D1726">
        <v>11</v>
      </c>
      <c r="E1726">
        <v>325.33</v>
      </c>
      <c r="F1726">
        <v>516.25</v>
      </c>
      <c r="G1726">
        <v>529.73</v>
      </c>
      <c r="H1726">
        <v>5827.03</v>
      </c>
      <c r="I1726">
        <v>3578.63</v>
      </c>
      <c r="J1726">
        <v>2248.4</v>
      </c>
      <c r="K1726">
        <v>0.38590000000000002</v>
      </c>
      <c r="L1726" t="str">
        <f>VLOOKUP(C:C,Products!A:B,2,)</f>
        <v>Product 21</v>
      </c>
      <c r="M1726" t="str">
        <f>VLOOKUP(C:C,Products!A:C,3,)</f>
        <v>Beverages</v>
      </c>
      <c r="N1726" t="str">
        <f>VLOOKUP(B:B,Orders!A:C,3,)</f>
        <v>WH-NKR-004</v>
      </c>
      <c r="O1726" s="10" t="str">
        <f>VLOOKUP(B:B,Orders!A:B,2,)</f>
        <v>CUST-000041</v>
      </c>
      <c r="P1726" s="10" t="str">
        <f>VLOOKUP(OrderDetails!O:O,Customers!A:B,2,)</f>
        <v>Customer 41</v>
      </c>
      <c r="Q1726" s="10" t="str">
        <f>VLOOKUP(O:O,Customers!A:C,3,)</f>
        <v>Nakuru</v>
      </c>
      <c r="R1726" s="10">
        <f>VLOOKUP(OrderDetails!C:C,Inventory!B:F,5,)</f>
        <v>44244.88</v>
      </c>
      <c r="S1726" s="10">
        <f>VLOOKUP(OrderDetails!B:B,Table8[[OrderID]:[DeliveryDays]],5,)</f>
        <v>2</v>
      </c>
    </row>
    <row r="1727" spans="1:19" x14ac:dyDescent="0.25">
      <c r="A1727" t="s">
        <v>3659</v>
      </c>
      <c r="B1727" t="s">
        <v>1521</v>
      </c>
      <c r="C1727" t="s">
        <v>293</v>
      </c>
      <c r="D1727">
        <v>11</v>
      </c>
      <c r="E1727">
        <v>138.19</v>
      </c>
      <c r="F1727">
        <v>191.44</v>
      </c>
      <c r="G1727">
        <v>202.96</v>
      </c>
      <c r="H1727">
        <v>2232.56</v>
      </c>
      <c r="I1727">
        <v>1520.09</v>
      </c>
      <c r="J1727">
        <v>712.47</v>
      </c>
      <c r="K1727">
        <v>0.31909999999999999</v>
      </c>
      <c r="L1727" t="str">
        <f>VLOOKUP(C:C,Products!A:B,2,)</f>
        <v>Product 58</v>
      </c>
      <c r="M1727" t="str">
        <f>VLOOKUP(C:C,Products!A:C,3,)</f>
        <v>Snacks</v>
      </c>
      <c r="N1727" t="str">
        <f>VLOOKUP(B:B,Orders!A:C,3,)</f>
        <v>WH-NKR-004</v>
      </c>
      <c r="O1727" s="10" t="str">
        <f>VLOOKUP(B:B,Orders!A:B,2,)</f>
        <v>CUST-000003</v>
      </c>
      <c r="P1727" s="10" t="str">
        <f>VLOOKUP(OrderDetails!O:O,Customers!A:B,2,)</f>
        <v>Customer 3</v>
      </c>
      <c r="Q1727" s="10" t="str">
        <f>VLOOKUP(O:O,Customers!A:C,3,)</f>
        <v>Eldoret</v>
      </c>
      <c r="R1727" s="10">
        <f>VLOOKUP(OrderDetails!C:C,Inventory!B:F,5,)</f>
        <v>14233.57</v>
      </c>
      <c r="S1727" s="10">
        <f>VLOOKUP(OrderDetails!B:B,Table8[[OrderID]:[DeliveryDays]],5,)</f>
        <v>1</v>
      </c>
    </row>
    <row r="1728" spans="1:19" x14ac:dyDescent="0.25">
      <c r="A1728" t="s">
        <v>3660</v>
      </c>
      <c r="B1728" t="s">
        <v>790</v>
      </c>
      <c r="C1728" t="s">
        <v>347</v>
      </c>
      <c r="D1728">
        <v>30</v>
      </c>
      <c r="E1728">
        <v>189.94</v>
      </c>
      <c r="F1728">
        <v>277.74</v>
      </c>
      <c r="G1728">
        <v>268.89</v>
      </c>
      <c r="H1728">
        <v>8066.7</v>
      </c>
      <c r="I1728">
        <v>5698.2</v>
      </c>
      <c r="J1728">
        <v>2368.5</v>
      </c>
      <c r="K1728">
        <v>0.29360000000000003</v>
      </c>
      <c r="L1728" t="str">
        <f>VLOOKUP(C:C,Products!A:B,2,)</f>
        <v>Product 85</v>
      </c>
      <c r="M1728" t="str">
        <f>VLOOKUP(C:C,Products!A:C,3,)</f>
        <v>Snacks</v>
      </c>
      <c r="N1728" t="str">
        <f>VLOOKUP(B:B,Orders!A:C,3,)</f>
        <v>WH-MSA-002</v>
      </c>
      <c r="O1728" s="10" t="str">
        <f>VLOOKUP(B:B,Orders!A:B,2,)</f>
        <v>CUST-000066</v>
      </c>
      <c r="P1728" s="10" t="str">
        <f>VLOOKUP(OrderDetails!O:O,Customers!A:B,2,)</f>
        <v>Customer 66</v>
      </c>
      <c r="Q1728" s="10" t="str">
        <f>VLOOKUP(O:O,Customers!A:C,3,)</f>
        <v>Kisumu</v>
      </c>
      <c r="R1728" s="10">
        <f>VLOOKUP(OrderDetails!C:C,Inventory!B:F,5,)</f>
        <v>73316.84</v>
      </c>
      <c r="S1728" s="10">
        <f>VLOOKUP(OrderDetails!B:B,Table8[[OrderID]:[DeliveryDays]],5,)</f>
        <v>4</v>
      </c>
    </row>
    <row r="1729" spans="1:19" x14ac:dyDescent="0.25">
      <c r="A1729" t="s">
        <v>3661</v>
      </c>
      <c r="B1729" t="s">
        <v>996</v>
      </c>
      <c r="C1729" t="s">
        <v>315</v>
      </c>
      <c r="D1729">
        <v>30</v>
      </c>
      <c r="E1729">
        <v>83.55</v>
      </c>
      <c r="F1729">
        <v>119.93</v>
      </c>
      <c r="G1729">
        <v>117.91</v>
      </c>
      <c r="H1729">
        <v>3537.3</v>
      </c>
      <c r="I1729">
        <v>2506.5</v>
      </c>
      <c r="J1729">
        <v>1030.8</v>
      </c>
      <c r="K1729">
        <v>0.29139999999999999</v>
      </c>
      <c r="L1729" t="str">
        <f>VLOOKUP(C:C,Products!A:B,2,)</f>
        <v>Product 69</v>
      </c>
      <c r="M1729" t="str">
        <f>VLOOKUP(C:C,Products!A:C,3,)</f>
        <v>Household</v>
      </c>
      <c r="N1729" t="str">
        <f>VLOOKUP(B:B,Orders!A:C,3,)</f>
        <v>WH-NKR-004</v>
      </c>
      <c r="O1729" s="10" t="str">
        <f>VLOOKUP(B:B,Orders!A:B,2,)</f>
        <v>CUST-000007</v>
      </c>
      <c r="P1729" s="10" t="str">
        <f>VLOOKUP(OrderDetails!O:O,Customers!A:B,2,)</f>
        <v>Customer 7</v>
      </c>
      <c r="Q1729" s="10" t="str">
        <f>VLOOKUP(O:O,Customers!A:C,3,)</f>
        <v>Nakuru</v>
      </c>
      <c r="R1729" s="10">
        <f>VLOOKUP(OrderDetails!C:C,Inventory!B:F,5,)</f>
        <v>24730.799999999999</v>
      </c>
      <c r="S1729" s="10">
        <f>VLOOKUP(OrderDetails!B:B,Table8[[OrderID]:[DeliveryDays]],5,)</f>
        <v>6</v>
      </c>
    </row>
    <row r="1730" spans="1:19" x14ac:dyDescent="0.25">
      <c r="A1730" t="s">
        <v>3662</v>
      </c>
      <c r="B1730" t="s">
        <v>1189</v>
      </c>
      <c r="C1730" t="s">
        <v>196</v>
      </c>
      <c r="D1730">
        <v>23</v>
      </c>
      <c r="E1730">
        <v>368.63</v>
      </c>
      <c r="F1730">
        <v>526.67999999999995</v>
      </c>
      <c r="G1730">
        <v>526.20000000000005</v>
      </c>
      <c r="H1730">
        <v>12102.6</v>
      </c>
      <c r="I1730">
        <v>8478.49</v>
      </c>
      <c r="J1730">
        <v>3624.11</v>
      </c>
      <c r="K1730">
        <v>0.2994</v>
      </c>
      <c r="L1730" t="str">
        <f>VLOOKUP(C:C,Products!A:B,2,)</f>
        <v>Product 10</v>
      </c>
      <c r="M1730" t="str">
        <f>VLOOKUP(C:C,Products!A:C,3,)</f>
        <v>Frozen</v>
      </c>
      <c r="N1730" t="str">
        <f>VLOOKUP(B:B,Orders!A:C,3,)</f>
        <v>WH-MSA-002</v>
      </c>
      <c r="O1730" s="10" t="str">
        <f>VLOOKUP(B:B,Orders!A:B,2,)</f>
        <v>CUST-000044</v>
      </c>
      <c r="P1730" s="10" t="str">
        <f>VLOOKUP(OrderDetails!O:O,Customers!A:B,2,)</f>
        <v>Customer 44</v>
      </c>
      <c r="Q1730" s="10" t="str">
        <f>VLOOKUP(O:O,Customers!A:C,3,)</f>
        <v>Nakuru</v>
      </c>
      <c r="R1730" s="10">
        <f>VLOOKUP(OrderDetails!C:C,Inventory!B:F,5,)</f>
        <v>36494.370000000003</v>
      </c>
      <c r="S1730" s="10">
        <f>VLOOKUP(OrderDetails!B:B,Table8[[OrderID]:[DeliveryDays]],5,)</f>
        <v>1</v>
      </c>
    </row>
    <row r="1731" spans="1:19" x14ac:dyDescent="0.25">
      <c r="A1731" t="s">
        <v>3663</v>
      </c>
      <c r="B1731" t="s">
        <v>702</v>
      </c>
      <c r="C1731" t="s">
        <v>186</v>
      </c>
      <c r="D1731">
        <v>13</v>
      </c>
      <c r="E1731">
        <v>120.2</v>
      </c>
      <c r="F1731">
        <v>168.22</v>
      </c>
      <c r="G1731">
        <v>165.31</v>
      </c>
      <c r="H1731">
        <v>2149.0300000000002</v>
      </c>
      <c r="I1731">
        <v>1562.6</v>
      </c>
      <c r="J1731">
        <v>586.42999999999995</v>
      </c>
      <c r="K1731">
        <v>0.27289999999999998</v>
      </c>
      <c r="L1731" t="str">
        <f>VLOOKUP(C:C,Products!A:B,2,)</f>
        <v>Product 6</v>
      </c>
      <c r="M1731" t="str">
        <f>VLOOKUP(C:C,Products!A:C,3,)</f>
        <v>Household</v>
      </c>
      <c r="N1731" t="str">
        <f>VLOOKUP(B:B,Orders!A:C,3,)</f>
        <v>WH-MSA-002</v>
      </c>
      <c r="O1731" s="10" t="str">
        <f>VLOOKUP(B:B,Orders!A:B,2,)</f>
        <v>CUST-000022</v>
      </c>
      <c r="P1731" s="10" t="str">
        <f>VLOOKUP(OrderDetails!O:O,Customers!A:B,2,)</f>
        <v>Customer 22</v>
      </c>
      <c r="Q1731" s="10" t="str">
        <f>VLOOKUP(O:O,Customers!A:C,3,)</f>
        <v>Nakuru</v>
      </c>
      <c r="R1731" s="10">
        <f>VLOOKUP(OrderDetails!C:C,Inventory!B:F,5,)</f>
        <v>16587.599999999999</v>
      </c>
      <c r="S1731" s="10">
        <f>VLOOKUP(OrderDetails!B:B,Table8[[OrderID]:[DeliveryDays]],5,)</f>
        <v>4</v>
      </c>
    </row>
    <row r="1732" spans="1:19" x14ac:dyDescent="0.25">
      <c r="A1732" t="s">
        <v>3664</v>
      </c>
      <c r="B1732" t="s">
        <v>476</v>
      </c>
      <c r="C1732" t="s">
        <v>417</v>
      </c>
      <c r="D1732">
        <v>24</v>
      </c>
      <c r="E1732">
        <v>292.7</v>
      </c>
      <c r="F1732">
        <v>384.02</v>
      </c>
      <c r="G1732">
        <v>387.36</v>
      </c>
      <c r="H1732">
        <v>9296.64</v>
      </c>
      <c r="I1732">
        <v>7024.8</v>
      </c>
      <c r="J1732">
        <v>2271.84</v>
      </c>
      <c r="K1732">
        <v>0.24440000000000001</v>
      </c>
      <c r="L1732" t="str">
        <f>VLOOKUP(C:C,Products!A:B,2,)</f>
        <v>Product 120</v>
      </c>
      <c r="M1732" t="str">
        <f>VLOOKUP(C:C,Products!A:C,3,)</f>
        <v>Frozen</v>
      </c>
      <c r="N1732" t="str">
        <f>VLOOKUP(B:B,Orders!A:C,3,)</f>
        <v>WH-KSM-003</v>
      </c>
      <c r="O1732" s="10" t="str">
        <f>VLOOKUP(B:B,Orders!A:B,2,)</f>
        <v>CUST-000014</v>
      </c>
      <c r="P1732" s="10" t="str">
        <f>VLOOKUP(OrderDetails!O:O,Customers!A:B,2,)</f>
        <v>Customer 14</v>
      </c>
      <c r="Q1732" s="10" t="str">
        <f>VLOOKUP(O:O,Customers!A:C,3,)</f>
        <v>Eldoret</v>
      </c>
      <c r="R1732" s="10">
        <f>VLOOKUP(OrderDetails!C:C,Inventory!B:F,5,)</f>
        <v>76980.100000000006</v>
      </c>
      <c r="S1732" s="10">
        <f>VLOOKUP(OrderDetails!B:B,Table8[[OrderID]:[DeliveryDays]],5,)</f>
        <v>6</v>
      </c>
    </row>
    <row r="1733" spans="1:19" x14ac:dyDescent="0.25">
      <c r="A1733" t="s">
        <v>3665</v>
      </c>
      <c r="B1733" t="s">
        <v>1808</v>
      </c>
      <c r="C1733" t="s">
        <v>407</v>
      </c>
      <c r="D1733">
        <v>46</v>
      </c>
      <c r="E1733">
        <v>335.03</v>
      </c>
      <c r="F1733">
        <v>441.68</v>
      </c>
      <c r="G1733">
        <v>456.67</v>
      </c>
      <c r="H1733">
        <v>21006.82</v>
      </c>
      <c r="I1733">
        <v>15411.38</v>
      </c>
      <c r="J1733">
        <v>5595.44</v>
      </c>
      <c r="K1733">
        <v>0.26640000000000003</v>
      </c>
      <c r="L1733" t="str">
        <f>VLOOKUP(C:C,Products!A:B,2,)</f>
        <v>Product 115</v>
      </c>
      <c r="M1733" t="str">
        <f>VLOOKUP(C:C,Products!A:C,3,)</f>
        <v>Beverages</v>
      </c>
      <c r="N1733" t="str">
        <f>VLOOKUP(B:B,Orders!A:C,3,)</f>
        <v>WH-KSM-003</v>
      </c>
      <c r="O1733" s="10" t="str">
        <f>VLOOKUP(B:B,Orders!A:B,2,)</f>
        <v>CUST-000023</v>
      </c>
      <c r="P1733" s="10" t="str">
        <f>VLOOKUP(OrderDetails!O:O,Customers!A:B,2,)</f>
        <v>Customer 23</v>
      </c>
      <c r="Q1733" s="10" t="str">
        <f>VLOOKUP(O:O,Customers!A:C,3,)</f>
        <v>Nairobi</v>
      </c>
      <c r="R1733" s="10">
        <f>VLOOKUP(OrderDetails!C:C,Inventory!B:F,5,)</f>
        <v>147748.23000000001</v>
      </c>
      <c r="S1733" s="10">
        <f>VLOOKUP(OrderDetails!B:B,Table8[[OrderID]:[DeliveryDays]],5,)</f>
        <v>4</v>
      </c>
    </row>
    <row r="1734" spans="1:19" x14ac:dyDescent="0.25">
      <c r="A1734" t="s">
        <v>3666</v>
      </c>
      <c r="B1734" t="s">
        <v>1154</v>
      </c>
      <c r="C1734" t="s">
        <v>202</v>
      </c>
      <c r="D1734">
        <v>49</v>
      </c>
      <c r="E1734">
        <v>424.6</v>
      </c>
      <c r="F1734">
        <v>548.55999999999995</v>
      </c>
      <c r="G1734">
        <v>577.49</v>
      </c>
      <c r="H1734">
        <v>28297.01</v>
      </c>
      <c r="I1734">
        <v>20805.400000000001</v>
      </c>
      <c r="J1734">
        <v>7491.61</v>
      </c>
      <c r="K1734">
        <v>0.26469999999999999</v>
      </c>
      <c r="L1734" t="str">
        <f>VLOOKUP(C:C,Products!A:B,2,)</f>
        <v>Product 13</v>
      </c>
      <c r="M1734" t="str">
        <f>VLOOKUP(C:C,Products!A:C,3,)</f>
        <v>Household</v>
      </c>
      <c r="N1734" t="str">
        <f>VLOOKUP(B:B,Orders!A:C,3,)</f>
        <v>WH-NKR-004</v>
      </c>
      <c r="O1734" s="10" t="str">
        <f>VLOOKUP(B:B,Orders!A:B,2,)</f>
        <v>CUST-000036</v>
      </c>
      <c r="P1734" s="10" t="str">
        <f>VLOOKUP(OrderDetails!O:O,Customers!A:B,2,)</f>
        <v>Customer 36</v>
      </c>
      <c r="Q1734" s="10" t="str">
        <f>VLOOKUP(O:O,Customers!A:C,3,)</f>
        <v>Eldoret</v>
      </c>
      <c r="R1734" s="10">
        <f>VLOOKUP(OrderDetails!C:C,Inventory!B:F,5,)</f>
        <v>195740.6</v>
      </c>
      <c r="S1734" s="10">
        <f>VLOOKUP(OrderDetails!B:B,Table8[[OrderID]:[DeliveryDays]],5,)</f>
        <v>2</v>
      </c>
    </row>
    <row r="1735" spans="1:19" x14ac:dyDescent="0.25">
      <c r="A1735" t="s">
        <v>3667</v>
      </c>
      <c r="B1735" t="s">
        <v>1332</v>
      </c>
      <c r="C1735" t="s">
        <v>307</v>
      </c>
      <c r="D1735">
        <v>20</v>
      </c>
      <c r="E1735">
        <v>176.42</v>
      </c>
      <c r="F1735">
        <v>236.45</v>
      </c>
      <c r="G1735">
        <v>258.81</v>
      </c>
      <c r="H1735">
        <v>5176.2</v>
      </c>
      <c r="I1735">
        <v>3528.4</v>
      </c>
      <c r="J1735">
        <v>1647.8</v>
      </c>
      <c r="K1735">
        <v>0.31830000000000003</v>
      </c>
      <c r="L1735" t="str">
        <f>VLOOKUP(C:C,Products!A:B,2,)</f>
        <v>Product 65</v>
      </c>
      <c r="M1735" t="str">
        <f>VLOOKUP(C:C,Products!A:C,3,)</f>
        <v>Beverages</v>
      </c>
      <c r="N1735" t="str">
        <f>VLOOKUP(B:B,Orders!A:C,3,)</f>
        <v>WH-NKR-004</v>
      </c>
      <c r="O1735" s="10" t="str">
        <f>VLOOKUP(B:B,Orders!A:B,2,)</f>
        <v>CUST-000017</v>
      </c>
      <c r="P1735" s="10" t="str">
        <f>VLOOKUP(OrderDetails!O:O,Customers!A:B,2,)</f>
        <v>Customer 17</v>
      </c>
      <c r="Q1735" s="10" t="str">
        <f>VLOOKUP(O:O,Customers!A:C,3,)</f>
        <v>Eldoret</v>
      </c>
      <c r="R1735" s="10">
        <f>VLOOKUP(OrderDetails!C:C,Inventory!B:F,5,)</f>
        <v>54866.62</v>
      </c>
      <c r="S1735" s="10">
        <f>VLOOKUP(OrderDetails!B:B,Table8[[OrderID]:[DeliveryDays]],5,)</f>
        <v>2</v>
      </c>
    </row>
    <row r="1736" spans="1:19" x14ac:dyDescent="0.25">
      <c r="A1736" t="s">
        <v>3668</v>
      </c>
      <c r="B1736" t="s">
        <v>1354</v>
      </c>
      <c r="C1736" t="s">
        <v>216</v>
      </c>
      <c r="D1736">
        <v>21</v>
      </c>
      <c r="E1736">
        <v>181.05</v>
      </c>
      <c r="F1736">
        <v>287.89</v>
      </c>
      <c r="G1736">
        <v>313.69</v>
      </c>
      <c r="H1736">
        <v>6587.49</v>
      </c>
      <c r="I1736">
        <v>3802.05</v>
      </c>
      <c r="J1736">
        <v>2785.44</v>
      </c>
      <c r="K1736">
        <v>0.42280000000000001</v>
      </c>
      <c r="L1736" t="str">
        <f>VLOOKUP(C:C,Products!A:B,2,)</f>
        <v>Product 20</v>
      </c>
      <c r="M1736" t="str">
        <f>VLOOKUP(C:C,Products!A:C,3,)</f>
        <v>Frozen</v>
      </c>
      <c r="N1736" t="str">
        <f>VLOOKUP(B:B,Orders!A:C,3,)</f>
        <v>WH-MSA-002</v>
      </c>
      <c r="O1736" s="10" t="str">
        <f>VLOOKUP(B:B,Orders!A:B,2,)</f>
        <v>CUST-000059</v>
      </c>
      <c r="P1736" s="10" t="str">
        <f>VLOOKUP(OrderDetails!O:O,Customers!A:B,2,)</f>
        <v>Customer 59</v>
      </c>
      <c r="Q1736" s="10" t="str">
        <f>VLOOKUP(O:O,Customers!A:C,3,)</f>
        <v>Kisumu</v>
      </c>
      <c r="R1736" s="10">
        <f>VLOOKUP(OrderDetails!C:C,Inventory!B:F,5,)</f>
        <v>28786.95</v>
      </c>
      <c r="S1736" s="10">
        <f>VLOOKUP(OrderDetails!B:B,Table8[[OrderID]:[DeliveryDays]],5,)</f>
        <v>4</v>
      </c>
    </row>
    <row r="1737" spans="1:19" x14ac:dyDescent="0.25">
      <c r="A1737" t="s">
        <v>3669</v>
      </c>
      <c r="B1737" t="s">
        <v>990</v>
      </c>
      <c r="C1737" t="s">
        <v>291</v>
      </c>
      <c r="D1737">
        <v>26</v>
      </c>
      <c r="E1737">
        <v>89.82</v>
      </c>
      <c r="F1737">
        <v>134</v>
      </c>
      <c r="G1737">
        <v>138.76</v>
      </c>
      <c r="H1737">
        <v>3607.76</v>
      </c>
      <c r="I1737">
        <v>2335.3200000000002</v>
      </c>
      <c r="J1737">
        <v>1272.44</v>
      </c>
      <c r="K1737">
        <v>0.35270000000000001</v>
      </c>
      <c r="L1737" t="str">
        <f>VLOOKUP(C:C,Products!A:B,2,)</f>
        <v>Product 57</v>
      </c>
      <c r="M1737" t="str">
        <f>VLOOKUP(C:C,Products!A:C,3,)</f>
        <v>Household</v>
      </c>
      <c r="N1737" t="str">
        <f>VLOOKUP(B:B,Orders!A:C,3,)</f>
        <v>WH-MSA-002</v>
      </c>
      <c r="O1737" s="10" t="str">
        <f>VLOOKUP(B:B,Orders!A:B,2,)</f>
        <v>CUST-000035</v>
      </c>
      <c r="P1737" s="10" t="str">
        <f>VLOOKUP(OrderDetails!O:O,Customers!A:B,2,)</f>
        <v>Customer 35</v>
      </c>
      <c r="Q1737" s="10" t="str">
        <f>VLOOKUP(O:O,Customers!A:C,3,)</f>
        <v>Nairobi</v>
      </c>
      <c r="R1737" s="10">
        <f>VLOOKUP(OrderDetails!C:C,Inventory!B:F,5,)</f>
        <v>9431.1</v>
      </c>
      <c r="S1737" s="10">
        <f>VLOOKUP(OrderDetails!B:B,Table8[[OrderID]:[DeliveryDays]],5,)</f>
        <v>4</v>
      </c>
    </row>
    <row r="1738" spans="1:19" x14ac:dyDescent="0.25">
      <c r="A1738" t="s">
        <v>3670</v>
      </c>
      <c r="B1738" t="s">
        <v>1209</v>
      </c>
      <c r="C1738" t="s">
        <v>399</v>
      </c>
      <c r="D1738">
        <v>17</v>
      </c>
      <c r="E1738">
        <v>180.39</v>
      </c>
      <c r="F1738">
        <v>275.67</v>
      </c>
      <c r="G1738">
        <v>292.24</v>
      </c>
      <c r="H1738">
        <v>4968.08</v>
      </c>
      <c r="I1738">
        <v>3066.63</v>
      </c>
      <c r="J1738">
        <v>1901.45</v>
      </c>
      <c r="K1738">
        <v>0.38269999999999998</v>
      </c>
      <c r="L1738" t="str">
        <f>VLOOKUP(C:C,Products!A:B,2,)</f>
        <v>Product 111</v>
      </c>
      <c r="M1738" t="str">
        <f>VLOOKUP(C:C,Products!A:C,3,)</f>
        <v>Frozen</v>
      </c>
      <c r="N1738" t="str">
        <f>VLOOKUP(B:B,Orders!A:C,3,)</f>
        <v>WH-MSA-002</v>
      </c>
      <c r="O1738" s="10" t="str">
        <f>VLOOKUP(B:B,Orders!A:B,2,)</f>
        <v>CUST-000072</v>
      </c>
      <c r="P1738" s="10" t="str">
        <f>VLOOKUP(OrderDetails!O:O,Customers!A:B,2,)</f>
        <v>Customer 72</v>
      </c>
      <c r="Q1738" s="10" t="str">
        <f>VLOOKUP(O:O,Customers!A:C,3,)</f>
        <v>Mombasa</v>
      </c>
      <c r="R1738" s="10">
        <f>VLOOKUP(OrderDetails!C:C,Inventory!B:F,5,)</f>
        <v>57544.41</v>
      </c>
      <c r="S1738" s="10">
        <f>VLOOKUP(OrderDetails!B:B,Table8[[OrderID]:[DeliveryDays]],5,)</f>
        <v>4</v>
      </c>
    </row>
    <row r="1739" spans="1:19" x14ac:dyDescent="0.25">
      <c r="A1739" t="s">
        <v>3671</v>
      </c>
      <c r="B1739" t="s">
        <v>911</v>
      </c>
      <c r="C1739" t="s">
        <v>269</v>
      </c>
      <c r="D1739">
        <v>16</v>
      </c>
      <c r="E1739">
        <v>348.14</v>
      </c>
      <c r="F1739">
        <v>536.96</v>
      </c>
      <c r="G1739">
        <v>586.70000000000005</v>
      </c>
      <c r="H1739">
        <v>9387.2000000000007</v>
      </c>
      <c r="I1739">
        <v>5570.24</v>
      </c>
      <c r="J1739">
        <v>3816.96</v>
      </c>
      <c r="K1739">
        <v>0.40660000000000002</v>
      </c>
      <c r="L1739" t="str">
        <f>VLOOKUP(C:C,Products!A:B,2,)</f>
        <v>Product 46</v>
      </c>
      <c r="M1739" t="str">
        <f>VLOOKUP(C:C,Products!A:C,3,)</f>
        <v>Dairy</v>
      </c>
      <c r="N1739" t="str">
        <f>VLOOKUP(B:B,Orders!A:C,3,)</f>
        <v>WH-MSA-002</v>
      </c>
      <c r="O1739" s="10" t="str">
        <f>VLOOKUP(B:B,Orders!A:B,2,)</f>
        <v>CUST-000033</v>
      </c>
      <c r="P1739" s="10" t="str">
        <f>VLOOKUP(OrderDetails!O:O,Customers!A:B,2,)</f>
        <v>Customer 33</v>
      </c>
      <c r="Q1739" s="10" t="str">
        <f>VLOOKUP(O:O,Customers!A:C,3,)</f>
        <v>Kisumu</v>
      </c>
      <c r="R1739" s="10">
        <f>VLOOKUP(OrderDetails!C:C,Inventory!B:F,5,)</f>
        <v>112797.36</v>
      </c>
      <c r="S1739" s="10">
        <f>VLOOKUP(OrderDetails!B:B,Table8[[OrderID]:[DeliveryDays]],5,)</f>
        <v>3</v>
      </c>
    </row>
    <row r="1740" spans="1:19" x14ac:dyDescent="0.25">
      <c r="A1740" t="s">
        <v>3672</v>
      </c>
      <c r="B1740" t="s">
        <v>1534</v>
      </c>
      <c r="C1740" t="s">
        <v>191</v>
      </c>
      <c r="D1740">
        <v>14</v>
      </c>
      <c r="E1740">
        <v>439.78</v>
      </c>
      <c r="F1740">
        <v>682.21</v>
      </c>
      <c r="G1740">
        <v>656.64</v>
      </c>
      <c r="H1740">
        <v>9192.9599999999991</v>
      </c>
      <c r="I1740">
        <v>6156.92</v>
      </c>
      <c r="J1740">
        <v>3036.04</v>
      </c>
      <c r="K1740">
        <v>0.33029999999999998</v>
      </c>
      <c r="L1740" t="str">
        <f>VLOOKUP(C:C,Products!A:B,2,)</f>
        <v>Product 8</v>
      </c>
      <c r="M1740" t="str">
        <f>VLOOKUP(C:C,Products!A:C,3,)</f>
        <v>Snacks</v>
      </c>
      <c r="N1740" t="str">
        <f>VLOOKUP(B:B,Orders!A:C,3,)</f>
        <v>WH-NKR-004</v>
      </c>
      <c r="O1740" s="10" t="str">
        <f>VLOOKUP(B:B,Orders!A:B,2,)</f>
        <v>CUST-000002</v>
      </c>
      <c r="P1740" s="10" t="str">
        <f>VLOOKUP(OrderDetails!O:O,Customers!A:B,2,)</f>
        <v>Customer 2</v>
      </c>
      <c r="Q1740" s="10" t="str">
        <f>VLOOKUP(O:O,Customers!A:C,3,)</f>
        <v>Nairobi</v>
      </c>
      <c r="R1740" s="10">
        <f>VLOOKUP(OrderDetails!C:C,Inventory!B:F,5,)</f>
        <v>94552.7</v>
      </c>
      <c r="S1740" s="10">
        <f>VLOOKUP(OrderDetails!B:B,Table8[[OrderID]:[DeliveryDays]],5,)</f>
        <v>5</v>
      </c>
    </row>
    <row r="1741" spans="1:19" x14ac:dyDescent="0.25">
      <c r="A1741" t="s">
        <v>3673</v>
      </c>
      <c r="B1741" t="s">
        <v>1010</v>
      </c>
      <c r="C1741" t="s">
        <v>196</v>
      </c>
      <c r="D1741">
        <v>5</v>
      </c>
      <c r="E1741">
        <v>368.63</v>
      </c>
      <c r="F1741">
        <v>526.67999999999995</v>
      </c>
      <c r="G1741">
        <v>500.79</v>
      </c>
      <c r="H1741">
        <v>2503.9499999999998</v>
      </c>
      <c r="I1741">
        <v>1843.15</v>
      </c>
      <c r="J1741">
        <v>660.8</v>
      </c>
      <c r="K1741">
        <v>0.26390000000000002</v>
      </c>
      <c r="L1741" t="str">
        <f>VLOOKUP(C:C,Products!A:B,2,)</f>
        <v>Product 10</v>
      </c>
      <c r="M1741" t="str">
        <f>VLOOKUP(C:C,Products!A:C,3,)</f>
        <v>Frozen</v>
      </c>
      <c r="N1741" t="str">
        <f>VLOOKUP(B:B,Orders!A:C,3,)</f>
        <v>WH-NKR-004</v>
      </c>
      <c r="O1741" s="10" t="str">
        <f>VLOOKUP(B:B,Orders!A:B,2,)</f>
        <v>CUST-000029</v>
      </c>
      <c r="P1741" s="10" t="str">
        <f>VLOOKUP(OrderDetails!O:O,Customers!A:B,2,)</f>
        <v>Customer 29</v>
      </c>
      <c r="Q1741" s="10" t="str">
        <f>VLOOKUP(O:O,Customers!A:C,3,)</f>
        <v>Mombasa</v>
      </c>
      <c r="R1741" s="10">
        <f>VLOOKUP(OrderDetails!C:C,Inventory!B:F,5,)</f>
        <v>36494.370000000003</v>
      </c>
      <c r="S1741" s="10">
        <f>VLOOKUP(OrderDetails!B:B,Table8[[OrderID]:[DeliveryDays]],5,)</f>
        <v>6</v>
      </c>
    </row>
    <row r="1742" spans="1:19" x14ac:dyDescent="0.25">
      <c r="A1742" t="s">
        <v>3674</v>
      </c>
      <c r="B1742" t="s">
        <v>1746</v>
      </c>
      <c r="C1742" t="s">
        <v>323</v>
      </c>
      <c r="D1742">
        <v>36</v>
      </c>
      <c r="E1742">
        <v>52.48</v>
      </c>
      <c r="F1742">
        <v>82.14</v>
      </c>
      <c r="G1742">
        <v>78.400000000000006</v>
      </c>
      <c r="H1742">
        <v>2822.4</v>
      </c>
      <c r="I1742">
        <v>1889.28</v>
      </c>
      <c r="J1742">
        <v>933.12</v>
      </c>
      <c r="K1742">
        <v>0.3306</v>
      </c>
      <c r="L1742" t="str">
        <f>VLOOKUP(C:C,Products!A:B,2,)</f>
        <v>Product 73</v>
      </c>
      <c r="M1742" t="str">
        <f>VLOOKUP(C:C,Products!A:C,3,)</f>
        <v>Beverages</v>
      </c>
      <c r="N1742" t="str">
        <f>VLOOKUP(B:B,Orders!A:C,3,)</f>
        <v>WH-NRB-001</v>
      </c>
      <c r="O1742" s="10" t="str">
        <f>VLOOKUP(B:B,Orders!A:B,2,)</f>
        <v>CUST-000029</v>
      </c>
      <c r="P1742" s="10" t="str">
        <f>VLOOKUP(OrderDetails!O:O,Customers!A:B,2,)</f>
        <v>Customer 29</v>
      </c>
      <c r="Q1742" s="10" t="str">
        <f>VLOOKUP(O:O,Customers!A:C,3,)</f>
        <v>Mombasa</v>
      </c>
      <c r="R1742" s="10">
        <f>VLOOKUP(OrderDetails!C:C,Inventory!B:F,5,)</f>
        <v>6979.84</v>
      </c>
      <c r="S1742" s="10">
        <f>VLOOKUP(OrderDetails!B:B,Table8[[OrderID]:[DeliveryDays]],5,)</f>
        <v>6</v>
      </c>
    </row>
    <row r="1743" spans="1:19" x14ac:dyDescent="0.25">
      <c r="A1743" t="s">
        <v>3675</v>
      </c>
      <c r="B1743" t="s">
        <v>662</v>
      </c>
      <c r="C1743" t="s">
        <v>403</v>
      </c>
      <c r="D1743">
        <v>34</v>
      </c>
      <c r="E1743">
        <v>468.36</v>
      </c>
      <c r="F1743">
        <v>680.02</v>
      </c>
      <c r="G1743">
        <v>703.48</v>
      </c>
      <c r="H1743">
        <v>23918.32</v>
      </c>
      <c r="I1743">
        <v>15924.24</v>
      </c>
      <c r="J1743">
        <v>7994.08</v>
      </c>
      <c r="K1743">
        <v>0.3342</v>
      </c>
      <c r="L1743" t="str">
        <f>VLOOKUP(C:C,Products!A:B,2,)</f>
        <v>Product 113</v>
      </c>
      <c r="M1743" t="str">
        <f>VLOOKUP(C:C,Products!A:C,3,)</f>
        <v>Dairy</v>
      </c>
      <c r="N1743" t="str">
        <f>VLOOKUP(B:B,Orders!A:C,3,)</f>
        <v>WH-NRB-001</v>
      </c>
      <c r="O1743" s="10" t="str">
        <f>VLOOKUP(B:B,Orders!A:B,2,)</f>
        <v>CUST-000030</v>
      </c>
      <c r="P1743" s="10" t="str">
        <f>VLOOKUP(OrderDetails!O:O,Customers!A:B,2,)</f>
        <v>Customer 30</v>
      </c>
      <c r="Q1743" s="10" t="str">
        <f>VLOOKUP(O:O,Customers!A:C,3,)</f>
        <v>Nakuru</v>
      </c>
      <c r="R1743" s="10">
        <f>VLOOKUP(OrderDetails!C:C,Inventory!B:F,5,)</f>
        <v>110064.6</v>
      </c>
      <c r="S1743" s="10">
        <f>VLOOKUP(OrderDetails!B:B,Table8[[OrderID]:[DeliveryDays]],5,)</f>
        <v>2</v>
      </c>
    </row>
    <row r="1744" spans="1:19" x14ac:dyDescent="0.25">
      <c r="A1744" t="s">
        <v>3676</v>
      </c>
      <c r="B1744" t="s">
        <v>482</v>
      </c>
      <c r="C1744" t="s">
        <v>387</v>
      </c>
      <c r="D1744">
        <v>12</v>
      </c>
      <c r="E1744">
        <v>458.4</v>
      </c>
      <c r="F1744">
        <v>615.54999999999995</v>
      </c>
      <c r="G1744">
        <v>655.21</v>
      </c>
      <c r="H1744">
        <v>7862.52</v>
      </c>
      <c r="I1744">
        <v>5500.8</v>
      </c>
      <c r="J1744">
        <v>2361.7199999999998</v>
      </c>
      <c r="K1744">
        <v>0.3004</v>
      </c>
      <c r="L1744" t="str">
        <f>VLOOKUP(C:C,Products!A:B,2,)</f>
        <v>Product 105</v>
      </c>
      <c r="M1744" t="str">
        <f>VLOOKUP(C:C,Products!A:C,3,)</f>
        <v>Frozen</v>
      </c>
      <c r="N1744" t="str">
        <f>VLOOKUP(B:B,Orders!A:C,3,)</f>
        <v>WH-MSA-002</v>
      </c>
      <c r="O1744" s="10" t="str">
        <f>VLOOKUP(B:B,Orders!A:B,2,)</f>
        <v>CUST-000009</v>
      </c>
      <c r="P1744" s="10" t="str">
        <f>VLOOKUP(OrderDetails!O:O,Customers!A:B,2,)</f>
        <v>Customer 9</v>
      </c>
      <c r="Q1744" s="10" t="str">
        <f>VLOOKUP(O:O,Customers!A:C,3,)</f>
        <v>Kisumu</v>
      </c>
      <c r="R1744" s="10">
        <f>VLOOKUP(OrderDetails!C:C,Inventory!B:F,5,)</f>
        <v>143479.20000000001</v>
      </c>
      <c r="S1744" s="10">
        <f>VLOOKUP(OrderDetails!B:B,Table8[[OrderID]:[DeliveryDays]],5,)</f>
        <v>6</v>
      </c>
    </row>
    <row r="1745" spans="1:19" x14ac:dyDescent="0.25">
      <c r="A1745" t="s">
        <v>3677</v>
      </c>
      <c r="B1745" t="s">
        <v>786</v>
      </c>
      <c r="C1745" t="s">
        <v>311</v>
      </c>
      <c r="D1745">
        <v>25</v>
      </c>
      <c r="E1745">
        <v>113.42</v>
      </c>
      <c r="F1745">
        <v>174.22</v>
      </c>
      <c r="G1745">
        <v>175.1</v>
      </c>
      <c r="H1745">
        <v>4377.5</v>
      </c>
      <c r="I1745">
        <v>2835.5</v>
      </c>
      <c r="J1745">
        <v>1542</v>
      </c>
      <c r="K1745">
        <v>0.3523</v>
      </c>
      <c r="L1745" t="str">
        <f>VLOOKUP(C:C,Products!A:B,2,)</f>
        <v>Product 67</v>
      </c>
      <c r="M1745" t="str">
        <f>VLOOKUP(C:C,Products!A:C,3,)</f>
        <v>Household</v>
      </c>
      <c r="N1745" t="str">
        <f>VLOOKUP(B:B,Orders!A:C,3,)</f>
        <v>WH-MSA-002</v>
      </c>
      <c r="O1745" s="10" t="str">
        <f>VLOOKUP(B:B,Orders!A:B,2,)</f>
        <v>CUST-000040</v>
      </c>
      <c r="P1745" s="10" t="str">
        <f>VLOOKUP(OrderDetails!O:O,Customers!A:B,2,)</f>
        <v>Customer 40</v>
      </c>
      <c r="Q1745" s="10" t="str">
        <f>VLOOKUP(O:O,Customers!A:C,3,)</f>
        <v>Nairobi</v>
      </c>
      <c r="R1745" s="10">
        <f>VLOOKUP(OrderDetails!C:C,Inventory!B:F,5,)</f>
        <v>35500.46</v>
      </c>
      <c r="S1745" s="10">
        <f>VLOOKUP(OrderDetails!B:B,Table8[[OrderID]:[DeliveryDays]],5,)</f>
        <v>6</v>
      </c>
    </row>
    <row r="1746" spans="1:19" x14ac:dyDescent="0.25">
      <c r="A1746" t="s">
        <v>3678</v>
      </c>
      <c r="B1746" t="s">
        <v>536</v>
      </c>
      <c r="C1746" t="s">
        <v>198</v>
      </c>
      <c r="D1746">
        <v>26</v>
      </c>
      <c r="E1746">
        <v>59.26</v>
      </c>
      <c r="F1746">
        <v>82.73</v>
      </c>
      <c r="G1746">
        <v>85.36</v>
      </c>
      <c r="H1746">
        <v>2219.36</v>
      </c>
      <c r="I1746">
        <v>1540.76</v>
      </c>
      <c r="J1746">
        <v>678.6</v>
      </c>
      <c r="K1746">
        <v>0.30580000000000002</v>
      </c>
      <c r="L1746" t="str">
        <f>VLOOKUP(C:C,Products!A:B,2,)</f>
        <v>Product 11</v>
      </c>
      <c r="M1746" t="str">
        <f>VLOOKUP(C:C,Products!A:C,3,)</f>
        <v>Frozen</v>
      </c>
      <c r="N1746" t="str">
        <f>VLOOKUP(B:B,Orders!A:C,3,)</f>
        <v>WH-NKR-004</v>
      </c>
      <c r="O1746" s="10" t="str">
        <f>VLOOKUP(B:B,Orders!A:B,2,)</f>
        <v>CUST-000032</v>
      </c>
      <c r="P1746" s="10" t="str">
        <f>VLOOKUP(OrderDetails!O:O,Customers!A:B,2,)</f>
        <v>Customer 32</v>
      </c>
      <c r="Q1746" s="10" t="str">
        <f>VLOOKUP(O:O,Customers!A:C,3,)</f>
        <v>Mombasa</v>
      </c>
      <c r="R1746" s="10">
        <f>VLOOKUP(OrderDetails!C:C,Inventory!B:F,5,)</f>
        <v>14044.62</v>
      </c>
      <c r="S1746" s="10">
        <f>VLOOKUP(OrderDetails!B:B,Table8[[OrderID]:[DeliveryDays]],5,)</f>
        <v>4</v>
      </c>
    </row>
    <row r="1747" spans="1:19" x14ac:dyDescent="0.25">
      <c r="A1747" t="s">
        <v>3679</v>
      </c>
      <c r="B1747" t="s">
        <v>618</v>
      </c>
      <c r="C1747" t="s">
        <v>200</v>
      </c>
      <c r="D1747">
        <v>22</v>
      </c>
      <c r="E1747">
        <v>486.46</v>
      </c>
      <c r="F1747">
        <v>645.89</v>
      </c>
      <c r="G1747">
        <v>663.62</v>
      </c>
      <c r="H1747">
        <v>14599.64</v>
      </c>
      <c r="I1747">
        <v>10702.12</v>
      </c>
      <c r="J1747">
        <v>3897.52</v>
      </c>
      <c r="K1747">
        <v>0.26700000000000002</v>
      </c>
      <c r="L1747" t="str">
        <f>VLOOKUP(C:C,Products!A:B,2,)</f>
        <v>Product 12</v>
      </c>
      <c r="M1747" t="str">
        <f>VLOOKUP(C:C,Products!A:C,3,)</f>
        <v>Beverages</v>
      </c>
      <c r="N1747" t="str">
        <f>VLOOKUP(B:B,Orders!A:C,3,)</f>
        <v>WH-KSM-003</v>
      </c>
      <c r="O1747" s="10" t="str">
        <f>VLOOKUP(B:B,Orders!A:B,2,)</f>
        <v>CUST-000074</v>
      </c>
      <c r="P1747" s="10" t="str">
        <f>VLOOKUP(OrderDetails!O:O,Customers!A:B,2,)</f>
        <v>Customer 74</v>
      </c>
      <c r="Q1747" s="10" t="str">
        <f>VLOOKUP(O:O,Customers!A:C,3,)</f>
        <v>Mombasa</v>
      </c>
      <c r="R1747" s="10">
        <f>VLOOKUP(OrderDetails!C:C,Inventory!B:F,5,)</f>
        <v>77347.14</v>
      </c>
      <c r="S1747" s="10">
        <f>VLOOKUP(OrderDetails!B:B,Table8[[OrderID]:[DeliveryDays]],5,)</f>
        <v>4</v>
      </c>
    </row>
    <row r="1748" spans="1:19" x14ac:dyDescent="0.25">
      <c r="A1748" t="s">
        <v>3680</v>
      </c>
      <c r="B1748" t="s">
        <v>1330</v>
      </c>
      <c r="C1748" t="s">
        <v>196</v>
      </c>
      <c r="D1748">
        <v>6</v>
      </c>
      <c r="E1748">
        <v>368.63</v>
      </c>
      <c r="F1748">
        <v>526.67999999999995</v>
      </c>
      <c r="G1748">
        <v>507.83</v>
      </c>
      <c r="H1748">
        <v>3046.98</v>
      </c>
      <c r="I1748">
        <v>2211.7800000000002</v>
      </c>
      <c r="J1748">
        <v>835.2</v>
      </c>
      <c r="K1748">
        <v>0.27410000000000001</v>
      </c>
      <c r="L1748" t="str">
        <f>VLOOKUP(C:C,Products!A:B,2,)</f>
        <v>Product 10</v>
      </c>
      <c r="M1748" t="str">
        <f>VLOOKUP(C:C,Products!A:C,3,)</f>
        <v>Frozen</v>
      </c>
      <c r="N1748" t="str">
        <f>VLOOKUP(B:B,Orders!A:C,3,)</f>
        <v>WH-MSA-002</v>
      </c>
      <c r="O1748" s="10" t="str">
        <f>VLOOKUP(B:B,Orders!A:B,2,)</f>
        <v>CUST-000050</v>
      </c>
      <c r="P1748" s="10" t="str">
        <f>VLOOKUP(OrderDetails!O:O,Customers!A:B,2,)</f>
        <v>Customer 50</v>
      </c>
      <c r="Q1748" s="10" t="str">
        <f>VLOOKUP(O:O,Customers!A:C,3,)</f>
        <v>Eldoret</v>
      </c>
      <c r="R1748" s="10">
        <f>VLOOKUP(OrderDetails!C:C,Inventory!B:F,5,)</f>
        <v>36494.370000000003</v>
      </c>
      <c r="S1748" s="10">
        <f>VLOOKUP(OrderDetails!B:B,Table8[[OrderID]:[DeliveryDays]],5,)</f>
        <v>1</v>
      </c>
    </row>
    <row r="1749" spans="1:19" x14ac:dyDescent="0.25">
      <c r="A1749" t="s">
        <v>3681</v>
      </c>
      <c r="B1749" t="s">
        <v>1543</v>
      </c>
      <c r="C1749" t="s">
        <v>227</v>
      </c>
      <c r="D1749">
        <v>48</v>
      </c>
      <c r="E1749">
        <v>255.23</v>
      </c>
      <c r="F1749">
        <v>344.48</v>
      </c>
      <c r="G1749">
        <v>343.87</v>
      </c>
      <c r="H1749">
        <v>16505.759999999998</v>
      </c>
      <c r="I1749">
        <v>12251.04</v>
      </c>
      <c r="J1749">
        <v>4254.72</v>
      </c>
      <c r="K1749">
        <v>0.25779999999999997</v>
      </c>
      <c r="L1749" t="str">
        <f>VLOOKUP(C:C,Products!A:B,2,)</f>
        <v>Product 25</v>
      </c>
      <c r="M1749" t="str">
        <f>VLOOKUP(C:C,Products!A:C,3,)</f>
        <v>Dairy</v>
      </c>
      <c r="N1749" t="str">
        <f>VLOOKUP(B:B,Orders!A:C,3,)</f>
        <v>WH-NRB-001</v>
      </c>
      <c r="O1749" s="10" t="str">
        <f>VLOOKUP(B:B,Orders!A:B,2,)</f>
        <v>CUST-000038</v>
      </c>
      <c r="P1749" s="10" t="str">
        <f>VLOOKUP(OrderDetails!O:O,Customers!A:B,2,)</f>
        <v>Customer 38</v>
      </c>
      <c r="Q1749" s="10" t="str">
        <f>VLOOKUP(O:O,Customers!A:C,3,)</f>
        <v>Nakuru</v>
      </c>
      <c r="R1749" s="10">
        <f>VLOOKUP(OrderDetails!C:C,Inventory!B:F,5,)</f>
        <v>118937.18</v>
      </c>
      <c r="S1749" s="10">
        <f>VLOOKUP(OrderDetails!B:B,Table8[[OrderID]:[DeliveryDays]],5,)</f>
        <v>2</v>
      </c>
    </row>
    <row r="1750" spans="1:19" x14ac:dyDescent="0.25">
      <c r="A1750" t="s">
        <v>3682</v>
      </c>
      <c r="B1750" t="s">
        <v>1288</v>
      </c>
      <c r="C1750" t="s">
        <v>275</v>
      </c>
      <c r="D1750">
        <v>13</v>
      </c>
      <c r="E1750">
        <v>296.02</v>
      </c>
      <c r="F1750">
        <v>374.25</v>
      </c>
      <c r="G1750">
        <v>356.63</v>
      </c>
      <c r="H1750">
        <v>4636.1899999999996</v>
      </c>
      <c r="I1750">
        <v>3848.26</v>
      </c>
      <c r="J1750">
        <v>787.93</v>
      </c>
      <c r="K1750">
        <v>0.17</v>
      </c>
      <c r="L1750" t="str">
        <f>VLOOKUP(C:C,Products!A:B,2,)</f>
        <v>Product 49</v>
      </c>
      <c r="M1750" t="str">
        <f>VLOOKUP(C:C,Products!A:C,3,)</f>
        <v>Snacks</v>
      </c>
      <c r="N1750" t="str">
        <f>VLOOKUP(B:B,Orders!A:C,3,)</f>
        <v>WH-MSA-002</v>
      </c>
      <c r="O1750" s="10" t="str">
        <f>VLOOKUP(B:B,Orders!A:B,2,)</f>
        <v>CUST-000053</v>
      </c>
      <c r="P1750" s="10" t="str">
        <f>VLOOKUP(OrderDetails!O:O,Customers!A:B,2,)</f>
        <v>Customer 53</v>
      </c>
      <c r="Q1750" s="10" t="str">
        <f>VLOOKUP(O:O,Customers!A:C,3,)</f>
        <v>Eldoret</v>
      </c>
      <c r="R1750" s="10">
        <f>VLOOKUP(OrderDetails!C:C,Inventory!B:F,5,)</f>
        <v>134393.07999999999</v>
      </c>
      <c r="S1750" s="10">
        <f>VLOOKUP(OrderDetails!B:B,Table8[[OrderID]:[DeliveryDays]],5,)</f>
        <v>4</v>
      </c>
    </row>
    <row r="1751" spans="1:19" x14ac:dyDescent="0.25">
      <c r="A1751" t="s">
        <v>3683</v>
      </c>
      <c r="B1751" t="s">
        <v>994</v>
      </c>
      <c r="C1751" t="s">
        <v>275</v>
      </c>
      <c r="D1751">
        <v>7</v>
      </c>
      <c r="E1751">
        <v>296.02</v>
      </c>
      <c r="F1751">
        <v>374.25</v>
      </c>
      <c r="G1751">
        <v>361.75</v>
      </c>
      <c r="H1751">
        <v>2532.25</v>
      </c>
      <c r="I1751">
        <v>2072.14</v>
      </c>
      <c r="J1751">
        <v>460.11</v>
      </c>
      <c r="K1751">
        <v>0.1817</v>
      </c>
      <c r="L1751" t="str">
        <f>VLOOKUP(C:C,Products!A:B,2,)</f>
        <v>Product 49</v>
      </c>
      <c r="M1751" t="str">
        <f>VLOOKUP(C:C,Products!A:C,3,)</f>
        <v>Snacks</v>
      </c>
      <c r="N1751" t="str">
        <f>VLOOKUP(B:B,Orders!A:C,3,)</f>
        <v>WH-KSM-003</v>
      </c>
      <c r="O1751" s="10" t="str">
        <f>VLOOKUP(B:B,Orders!A:B,2,)</f>
        <v>CUST-000038</v>
      </c>
      <c r="P1751" s="10" t="str">
        <f>VLOOKUP(OrderDetails!O:O,Customers!A:B,2,)</f>
        <v>Customer 38</v>
      </c>
      <c r="Q1751" s="10" t="str">
        <f>VLOOKUP(O:O,Customers!A:C,3,)</f>
        <v>Nakuru</v>
      </c>
      <c r="R1751" s="10">
        <f>VLOOKUP(OrderDetails!C:C,Inventory!B:F,5,)</f>
        <v>134393.07999999999</v>
      </c>
      <c r="S1751" s="10">
        <f>VLOOKUP(OrderDetails!B:B,Table8[[OrderID]:[DeliveryDays]],5,)</f>
        <v>1</v>
      </c>
    </row>
    <row r="1752" spans="1:19" x14ac:dyDescent="0.25">
      <c r="A1752" t="s">
        <v>3684</v>
      </c>
      <c r="B1752" t="s">
        <v>1510</v>
      </c>
      <c r="C1752" t="s">
        <v>355</v>
      </c>
      <c r="D1752">
        <v>30</v>
      </c>
      <c r="E1752">
        <v>449.25</v>
      </c>
      <c r="F1752">
        <v>562.36</v>
      </c>
      <c r="G1752">
        <v>602.73</v>
      </c>
      <c r="H1752">
        <v>18081.900000000001</v>
      </c>
      <c r="I1752">
        <v>13477.5</v>
      </c>
      <c r="J1752">
        <v>4604.3999999999996</v>
      </c>
      <c r="K1752">
        <v>0.25459999999999999</v>
      </c>
      <c r="L1752" t="str">
        <f>VLOOKUP(C:C,Products!A:B,2,)</f>
        <v>Product 89</v>
      </c>
      <c r="M1752" t="str">
        <f>VLOOKUP(C:C,Products!A:C,3,)</f>
        <v>Frozen</v>
      </c>
      <c r="N1752" t="str">
        <f>VLOOKUP(B:B,Orders!A:C,3,)</f>
        <v>WH-MSA-002</v>
      </c>
      <c r="O1752" s="10" t="str">
        <f>VLOOKUP(B:B,Orders!A:B,2,)</f>
        <v>CUST-000079</v>
      </c>
      <c r="P1752" s="10" t="str">
        <f>VLOOKUP(OrderDetails!O:O,Customers!A:B,2,)</f>
        <v>Customer 79</v>
      </c>
      <c r="Q1752" s="10" t="str">
        <f>VLOOKUP(O:O,Customers!A:C,3,)</f>
        <v>Mombasa</v>
      </c>
      <c r="R1752" s="10">
        <f>VLOOKUP(OrderDetails!C:C,Inventory!B:F,5,)</f>
        <v>146455.5</v>
      </c>
      <c r="S1752" s="10">
        <f>VLOOKUP(OrderDetails!B:B,Table8[[OrderID]:[DeliveryDays]],5,)</f>
        <v>1</v>
      </c>
    </row>
    <row r="1753" spans="1:19" x14ac:dyDescent="0.25">
      <c r="A1753" t="s">
        <v>3685</v>
      </c>
      <c r="B1753" t="s">
        <v>1076</v>
      </c>
      <c r="C1753" t="s">
        <v>198</v>
      </c>
      <c r="D1753">
        <v>25</v>
      </c>
      <c r="E1753">
        <v>59.26</v>
      </c>
      <c r="F1753">
        <v>82.73</v>
      </c>
      <c r="G1753">
        <v>88.89</v>
      </c>
      <c r="H1753">
        <v>2222.25</v>
      </c>
      <c r="I1753">
        <v>1481.5</v>
      </c>
      <c r="J1753">
        <v>740.75</v>
      </c>
      <c r="K1753">
        <v>0.33329999999999999</v>
      </c>
      <c r="L1753" t="str">
        <f>VLOOKUP(C:C,Products!A:B,2,)</f>
        <v>Product 11</v>
      </c>
      <c r="M1753" t="str">
        <f>VLOOKUP(C:C,Products!A:C,3,)</f>
        <v>Frozen</v>
      </c>
      <c r="N1753" t="str">
        <f>VLOOKUP(B:B,Orders!A:C,3,)</f>
        <v>WH-NKR-004</v>
      </c>
      <c r="O1753" s="10" t="str">
        <f>VLOOKUP(B:B,Orders!A:B,2,)</f>
        <v>CUST-000037</v>
      </c>
      <c r="P1753" s="10" t="str">
        <f>VLOOKUP(OrderDetails!O:O,Customers!A:B,2,)</f>
        <v>Customer 37</v>
      </c>
      <c r="Q1753" s="10" t="str">
        <f>VLOOKUP(O:O,Customers!A:C,3,)</f>
        <v>Eldoret</v>
      </c>
      <c r="R1753" s="10">
        <f>VLOOKUP(OrderDetails!C:C,Inventory!B:F,5,)</f>
        <v>14044.62</v>
      </c>
      <c r="S1753" s="10">
        <f>VLOOKUP(OrderDetails!B:B,Table8[[OrderID]:[DeliveryDays]],5,)</f>
        <v>2</v>
      </c>
    </row>
    <row r="1754" spans="1:19" x14ac:dyDescent="0.25">
      <c r="A1754" t="s">
        <v>3686</v>
      </c>
      <c r="B1754" t="s">
        <v>465</v>
      </c>
      <c r="C1754" t="s">
        <v>301</v>
      </c>
      <c r="D1754">
        <v>34</v>
      </c>
      <c r="E1754">
        <v>172.11</v>
      </c>
      <c r="F1754">
        <v>221.97</v>
      </c>
      <c r="G1754">
        <v>237.57</v>
      </c>
      <c r="H1754">
        <v>8077.38</v>
      </c>
      <c r="I1754">
        <v>5851.74</v>
      </c>
      <c r="J1754">
        <v>2225.64</v>
      </c>
      <c r="K1754">
        <v>0.27550000000000002</v>
      </c>
      <c r="L1754" t="str">
        <f>VLOOKUP(C:C,Products!A:B,2,)</f>
        <v>Product 62</v>
      </c>
      <c r="M1754" t="str">
        <f>VLOOKUP(C:C,Products!A:C,3,)</f>
        <v>Dairy</v>
      </c>
      <c r="N1754" t="str">
        <f>VLOOKUP(B:B,Orders!A:C,3,)</f>
        <v>WH-KSM-003</v>
      </c>
      <c r="O1754" s="10" t="str">
        <f>VLOOKUP(B:B,Orders!A:B,2,)</f>
        <v>CUST-000025</v>
      </c>
      <c r="P1754" s="10" t="str">
        <f>VLOOKUP(OrderDetails!O:O,Customers!A:B,2,)</f>
        <v>Customer 25</v>
      </c>
      <c r="Q1754" s="10" t="str">
        <f>VLOOKUP(O:O,Customers!A:C,3,)</f>
        <v>Mombasa</v>
      </c>
      <c r="R1754" s="10">
        <f>VLOOKUP(OrderDetails!C:C,Inventory!B:F,5,)</f>
        <v>75212.070000000007</v>
      </c>
      <c r="S1754" s="10">
        <f>VLOOKUP(OrderDetails!B:B,Table8[[OrderID]:[DeliveryDays]],5,)</f>
        <v>1</v>
      </c>
    </row>
    <row r="1755" spans="1:19" x14ac:dyDescent="0.25">
      <c r="A1755" t="s">
        <v>3687</v>
      </c>
      <c r="B1755" t="s">
        <v>1499</v>
      </c>
      <c r="C1755" t="s">
        <v>413</v>
      </c>
      <c r="D1755">
        <v>32</v>
      </c>
      <c r="E1755">
        <v>133.96</v>
      </c>
      <c r="F1755">
        <v>168.59</v>
      </c>
      <c r="G1755">
        <v>178.54</v>
      </c>
      <c r="H1755">
        <v>5713.28</v>
      </c>
      <c r="I1755">
        <v>4286.72</v>
      </c>
      <c r="J1755">
        <v>1426.56</v>
      </c>
      <c r="K1755">
        <v>0.24970000000000001</v>
      </c>
      <c r="L1755" t="str">
        <f>VLOOKUP(C:C,Products!A:B,2,)</f>
        <v>Product 118</v>
      </c>
      <c r="M1755" t="str">
        <f>VLOOKUP(C:C,Products!A:C,3,)</f>
        <v>Household</v>
      </c>
      <c r="N1755" t="str">
        <f>VLOOKUP(B:B,Orders!A:C,3,)</f>
        <v>WH-NKR-004</v>
      </c>
      <c r="O1755" s="10" t="str">
        <f>VLOOKUP(B:B,Orders!A:B,2,)</f>
        <v>CUST-000012</v>
      </c>
      <c r="P1755" s="10" t="str">
        <f>VLOOKUP(OrderDetails!O:O,Customers!A:B,2,)</f>
        <v>Customer 12</v>
      </c>
      <c r="Q1755" s="10" t="str">
        <f>VLOOKUP(O:O,Customers!A:C,3,)</f>
        <v>Eldoret</v>
      </c>
      <c r="R1755" s="10">
        <f>VLOOKUP(OrderDetails!C:C,Inventory!B:F,5,)</f>
        <v>48091.64</v>
      </c>
      <c r="S1755" s="10">
        <f>VLOOKUP(OrderDetails!B:B,Table8[[OrderID]:[DeliveryDays]],5,)</f>
        <v>1</v>
      </c>
    </row>
    <row r="1756" spans="1:19" x14ac:dyDescent="0.25">
      <c r="A1756" t="s">
        <v>3688</v>
      </c>
      <c r="B1756" t="s">
        <v>1870</v>
      </c>
      <c r="C1756" t="s">
        <v>249</v>
      </c>
      <c r="D1756">
        <v>40</v>
      </c>
      <c r="E1756">
        <v>413.78</v>
      </c>
      <c r="F1756">
        <v>552.28</v>
      </c>
      <c r="G1756">
        <v>590.39</v>
      </c>
      <c r="H1756">
        <v>23615.599999999999</v>
      </c>
      <c r="I1756">
        <v>16551.2</v>
      </c>
      <c r="J1756">
        <v>7064.4</v>
      </c>
      <c r="K1756">
        <v>0.29909999999999998</v>
      </c>
      <c r="L1756" t="str">
        <f>VLOOKUP(C:C,Products!A:B,2,)</f>
        <v>Product 36</v>
      </c>
      <c r="M1756" t="str">
        <f>VLOOKUP(C:C,Products!A:C,3,)</f>
        <v>Dairy</v>
      </c>
      <c r="N1756" t="str">
        <f>VLOOKUP(B:B,Orders!A:C,3,)</f>
        <v>WH-NRB-001</v>
      </c>
      <c r="O1756" s="10" t="str">
        <f>VLOOKUP(B:B,Orders!A:B,2,)</f>
        <v>CUST-000052</v>
      </c>
      <c r="P1756" s="10" t="str">
        <f>VLOOKUP(OrderDetails!O:O,Customers!A:B,2,)</f>
        <v>Customer 52</v>
      </c>
      <c r="Q1756" s="10" t="str">
        <f>VLOOKUP(O:O,Customers!A:C,3,)</f>
        <v>Kisumu</v>
      </c>
      <c r="R1756" s="10">
        <f>VLOOKUP(OrderDetails!C:C,Inventory!B:F,5,)</f>
        <v>177511.62</v>
      </c>
      <c r="S1756" s="10">
        <f>VLOOKUP(OrderDetails!B:B,Table8[[OrderID]:[DeliveryDays]],5,)</f>
        <v>3</v>
      </c>
    </row>
    <row r="1757" spans="1:19" x14ac:dyDescent="0.25">
      <c r="A1757" t="s">
        <v>3689</v>
      </c>
      <c r="B1757" t="s">
        <v>1063</v>
      </c>
      <c r="C1757" t="s">
        <v>255</v>
      </c>
      <c r="D1757">
        <v>30</v>
      </c>
      <c r="E1757">
        <v>357.9</v>
      </c>
      <c r="F1757">
        <v>477.14</v>
      </c>
      <c r="G1757">
        <v>501.31</v>
      </c>
      <c r="H1757">
        <v>15039.3</v>
      </c>
      <c r="I1757">
        <v>10737</v>
      </c>
      <c r="J1757">
        <v>4302.3</v>
      </c>
      <c r="K1757">
        <v>0.28610000000000002</v>
      </c>
      <c r="L1757" t="str">
        <f>VLOOKUP(C:C,Products!A:B,2,)</f>
        <v>Product 39</v>
      </c>
      <c r="M1757" t="str">
        <f>VLOOKUP(C:C,Products!A:C,3,)</f>
        <v>Beverages</v>
      </c>
      <c r="N1757" t="str">
        <f>VLOOKUP(B:B,Orders!A:C,3,)</f>
        <v>WH-NKR-004</v>
      </c>
      <c r="O1757" s="10" t="str">
        <f>VLOOKUP(B:B,Orders!A:B,2,)</f>
        <v>CUST-000059</v>
      </c>
      <c r="P1757" s="10" t="str">
        <f>VLOOKUP(OrderDetails!O:O,Customers!A:B,2,)</f>
        <v>Customer 59</v>
      </c>
      <c r="Q1757" s="10" t="str">
        <f>VLOOKUP(O:O,Customers!A:C,3,)</f>
        <v>Kisumu</v>
      </c>
      <c r="R1757" s="10">
        <f>VLOOKUP(OrderDetails!C:C,Inventory!B:F,5,)</f>
        <v>167855.1</v>
      </c>
      <c r="S1757" s="10">
        <f>VLOOKUP(OrderDetails!B:B,Table8[[OrderID]:[DeliveryDays]],5,)</f>
        <v>5</v>
      </c>
    </row>
    <row r="1758" spans="1:19" x14ac:dyDescent="0.25">
      <c r="A1758" t="s">
        <v>3690</v>
      </c>
      <c r="B1758" t="s">
        <v>1463</v>
      </c>
      <c r="C1758" t="s">
        <v>283</v>
      </c>
      <c r="D1758">
        <v>38</v>
      </c>
      <c r="E1758">
        <v>472.77</v>
      </c>
      <c r="F1758">
        <v>675.7</v>
      </c>
      <c r="G1758">
        <v>709.81</v>
      </c>
      <c r="H1758">
        <v>26972.78</v>
      </c>
      <c r="I1758">
        <v>17965.259999999998</v>
      </c>
      <c r="J1758">
        <v>9007.52</v>
      </c>
      <c r="K1758">
        <v>0.33389999999999997</v>
      </c>
      <c r="L1758" t="str">
        <f>VLOOKUP(C:C,Products!A:B,2,)</f>
        <v>Product 53</v>
      </c>
      <c r="M1758" t="str">
        <f>VLOOKUP(C:C,Products!A:C,3,)</f>
        <v>Frozen</v>
      </c>
      <c r="N1758" t="str">
        <f>VLOOKUP(B:B,Orders!A:C,3,)</f>
        <v>WH-MSA-002</v>
      </c>
      <c r="O1758" s="10" t="str">
        <f>VLOOKUP(B:B,Orders!A:B,2,)</f>
        <v>CUST-000029</v>
      </c>
      <c r="P1758" s="10" t="str">
        <f>VLOOKUP(OrderDetails!O:O,Customers!A:B,2,)</f>
        <v>Customer 29</v>
      </c>
      <c r="Q1758" s="10" t="str">
        <f>VLOOKUP(O:O,Customers!A:C,3,)</f>
        <v>Mombasa</v>
      </c>
      <c r="R1758" s="10">
        <f>VLOOKUP(OrderDetails!C:C,Inventory!B:F,5,)</f>
        <v>111100.95</v>
      </c>
      <c r="S1758" s="10">
        <f>VLOOKUP(OrderDetails!B:B,Table8[[OrderID]:[DeliveryDays]],5,)</f>
        <v>4</v>
      </c>
    </row>
    <row r="1759" spans="1:19" x14ac:dyDescent="0.25">
      <c r="A1759" t="s">
        <v>3691</v>
      </c>
      <c r="B1759" t="s">
        <v>462</v>
      </c>
      <c r="C1759" t="s">
        <v>357</v>
      </c>
      <c r="D1759">
        <v>12</v>
      </c>
      <c r="E1759">
        <v>262.5</v>
      </c>
      <c r="F1759">
        <v>342.9</v>
      </c>
      <c r="G1759">
        <v>360.08</v>
      </c>
      <c r="H1759">
        <v>4320.96</v>
      </c>
      <c r="I1759">
        <v>3150</v>
      </c>
      <c r="J1759">
        <v>1170.96</v>
      </c>
      <c r="K1759">
        <v>0.27100000000000002</v>
      </c>
      <c r="L1759" t="str">
        <f>VLOOKUP(C:C,Products!A:B,2,)</f>
        <v>Product 90</v>
      </c>
      <c r="M1759" t="str">
        <f>VLOOKUP(C:C,Products!A:C,3,)</f>
        <v>Snacks</v>
      </c>
      <c r="N1759" t="str">
        <f>VLOOKUP(B:B,Orders!A:C,3,)</f>
        <v>WH-MSA-002</v>
      </c>
      <c r="O1759" s="10" t="str">
        <f>VLOOKUP(B:B,Orders!A:B,2,)</f>
        <v>CUST-000016</v>
      </c>
      <c r="P1759" s="10" t="str">
        <f>VLOOKUP(OrderDetails!O:O,Customers!A:B,2,)</f>
        <v>Customer 16</v>
      </c>
      <c r="Q1759" s="10" t="str">
        <f>VLOOKUP(O:O,Customers!A:C,3,)</f>
        <v>Nakuru</v>
      </c>
      <c r="R1759" s="10">
        <f>VLOOKUP(OrderDetails!C:C,Inventory!B:F,5,)</f>
        <v>44362.5</v>
      </c>
      <c r="S1759" s="10">
        <f>VLOOKUP(OrderDetails!B:B,Table8[[OrderID]:[DeliveryDays]],5,)</f>
        <v>6</v>
      </c>
    </row>
    <row r="1760" spans="1:19" x14ac:dyDescent="0.25">
      <c r="A1760" t="s">
        <v>3692</v>
      </c>
      <c r="B1760" t="s">
        <v>527</v>
      </c>
      <c r="C1760" t="s">
        <v>333</v>
      </c>
      <c r="D1760">
        <v>14</v>
      </c>
      <c r="E1760">
        <v>83.32</v>
      </c>
      <c r="F1760">
        <v>130.31</v>
      </c>
      <c r="G1760">
        <v>133.84</v>
      </c>
      <c r="H1760">
        <v>1873.76</v>
      </c>
      <c r="I1760">
        <v>1166.48</v>
      </c>
      <c r="J1760">
        <v>707.28</v>
      </c>
      <c r="K1760">
        <v>0.3775</v>
      </c>
      <c r="L1760" t="str">
        <f>VLOOKUP(C:C,Products!A:B,2,)</f>
        <v>Product 78</v>
      </c>
      <c r="M1760" t="str">
        <f>VLOOKUP(C:C,Products!A:C,3,)</f>
        <v>Produce</v>
      </c>
      <c r="N1760" t="str">
        <f>VLOOKUP(B:B,Orders!A:C,3,)</f>
        <v>WH-NKR-004</v>
      </c>
      <c r="O1760" s="10" t="str">
        <f>VLOOKUP(B:B,Orders!A:B,2,)</f>
        <v>CUST-000063</v>
      </c>
      <c r="P1760" s="10" t="str">
        <f>VLOOKUP(OrderDetails!O:O,Customers!A:B,2,)</f>
        <v>Customer 63</v>
      </c>
      <c r="Q1760" s="10" t="str">
        <f>VLOOKUP(O:O,Customers!A:C,3,)</f>
        <v>Nakuru</v>
      </c>
      <c r="R1760" s="10">
        <f>VLOOKUP(OrderDetails!C:C,Inventory!B:F,5,)</f>
        <v>38077.24</v>
      </c>
      <c r="S1760" s="10">
        <f>VLOOKUP(OrderDetails!B:B,Table8[[OrderID]:[DeliveryDays]],5,)</f>
        <v>4</v>
      </c>
    </row>
    <row r="1761" spans="1:19" x14ac:dyDescent="0.25">
      <c r="A1761" t="s">
        <v>3693</v>
      </c>
      <c r="B1761" t="s">
        <v>1536</v>
      </c>
      <c r="C1761" t="s">
        <v>383</v>
      </c>
      <c r="D1761">
        <v>47</v>
      </c>
      <c r="E1761">
        <v>191.46</v>
      </c>
      <c r="F1761">
        <v>245.6</v>
      </c>
      <c r="G1761">
        <v>246.71</v>
      </c>
      <c r="H1761">
        <v>11595.37</v>
      </c>
      <c r="I1761">
        <v>8998.6200000000008</v>
      </c>
      <c r="J1761">
        <v>2596.75</v>
      </c>
      <c r="K1761">
        <v>0.22389999999999999</v>
      </c>
      <c r="L1761" t="str">
        <f>VLOOKUP(C:C,Products!A:B,2,)</f>
        <v>Product 103</v>
      </c>
      <c r="M1761" t="str">
        <f>VLOOKUP(C:C,Products!A:C,3,)</f>
        <v>Dairy</v>
      </c>
      <c r="N1761" t="str">
        <f>VLOOKUP(B:B,Orders!A:C,3,)</f>
        <v>WH-MSA-002</v>
      </c>
      <c r="O1761" s="10" t="str">
        <f>VLOOKUP(B:B,Orders!A:B,2,)</f>
        <v>CUST-000011</v>
      </c>
      <c r="P1761" s="10" t="str">
        <f>VLOOKUP(OrderDetails!O:O,Customers!A:B,2,)</f>
        <v>Customer 11</v>
      </c>
      <c r="Q1761" s="10" t="str">
        <f>VLOOKUP(O:O,Customers!A:C,3,)</f>
        <v>Nairobi</v>
      </c>
      <c r="R1761" s="10">
        <f>VLOOKUP(OrderDetails!C:C,Inventory!B:F,5,)</f>
        <v>55140.480000000003</v>
      </c>
      <c r="S1761" s="10">
        <f>VLOOKUP(OrderDetails!B:B,Table8[[OrderID]:[DeliveryDays]],5,)</f>
        <v>2</v>
      </c>
    </row>
    <row r="1762" spans="1:19" x14ac:dyDescent="0.25">
      <c r="A1762" t="s">
        <v>3694</v>
      </c>
      <c r="B1762" t="s">
        <v>1673</v>
      </c>
      <c r="C1762" t="s">
        <v>289</v>
      </c>
      <c r="D1762">
        <v>18</v>
      </c>
      <c r="E1762">
        <v>464.84</v>
      </c>
      <c r="F1762">
        <v>609.41999999999996</v>
      </c>
      <c r="G1762">
        <v>645.70000000000005</v>
      </c>
      <c r="H1762">
        <v>11622.6</v>
      </c>
      <c r="I1762">
        <v>8367.1200000000008</v>
      </c>
      <c r="J1762">
        <v>3255.48</v>
      </c>
      <c r="K1762">
        <v>0.28010000000000002</v>
      </c>
      <c r="L1762" t="str">
        <f>VLOOKUP(C:C,Products!A:B,2,)</f>
        <v>Product 56</v>
      </c>
      <c r="M1762" t="str">
        <f>VLOOKUP(C:C,Products!A:C,3,)</f>
        <v>Household</v>
      </c>
      <c r="N1762" t="str">
        <f>VLOOKUP(B:B,Orders!A:C,3,)</f>
        <v>WH-KSM-003</v>
      </c>
      <c r="O1762" s="10" t="str">
        <f>VLOOKUP(B:B,Orders!A:B,2,)</f>
        <v>CUST-000037</v>
      </c>
      <c r="P1762" s="10" t="str">
        <f>VLOOKUP(OrderDetails!O:O,Customers!A:B,2,)</f>
        <v>Customer 37</v>
      </c>
      <c r="Q1762" s="10" t="str">
        <f>VLOOKUP(O:O,Customers!A:C,3,)</f>
        <v>Eldoret</v>
      </c>
      <c r="R1762" s="10">
        <f>VLOOKUP(OrderDetails!C:C,Inventory!B:F,5,)</f>
        <v>192443.76</v>
      </c>
      <c r="S1762" s="10">
        <f>VLOOKUP(OrderDetails!B:B,Table8[[OrderID]:[DeliveryDays]],5,)</f>
        <v>2</v>
      </c>
    </row>
    <row r="1763" spans="1:19" x14ac:dyDescent="0.25">
      <c r="A1763" t="s">
        <v>3695</v>
      </c>
      <c r="B1763" t="s">
        <v>1788</v>
      </c>
      <c r="C1763" t="s">
        <v>385</v>
      </c>
      <c r="D1763">
        <v>44</v>
      </c>
      <c r="E1763">
        <v>278.86</v>
      </c>
      <c r="F1763">
        <v>384.46</v>
      </c>
      <c r="G1763">
        <v>382.46</v>
      </c>
      <c r="H1763">
        <v>16828.240000000002</v>
      </c>
      <c r="I1763">
        <v>12269.84</v>
      </c>
      <c r="J1763">
        <v>4558.3999999999996</v>
      </c>
      <c r="K1763">
        <v>0.27089999999999997</v>
      </c>
      <c r="L1763" t="str">
        <f>VLOOKUP(C:C,Products!A:B,2,)</f>
        <v>Product 104</v>
      </c>
      <c r="M1763" t="str">
        <f>VLOOKUP(C:C,Products!A:C,3,)</f>
        <v>Dairy</v>
      </c>
      <c r="N1763" t="str">
        <f>VLOOKUP(B:B,Orders!A:C,3,)</f>
        <v>WH-NKR-004</v>
      </c>
      <c r="O1763" s="10" t="str">
        <f>VLOOKUP(B:B,Orders!A:B,2,)</f>
        <v>CUST-000069</v>
      </c>
      <c r="P1763" s="10" t="str">
        <f>VLOOKUP(OrderDetails!O:O,Customers!A:B,2,)</f>
        <v>Customer 69</v>
      </c>
      <c r="Q1763" s="10" t="str">
        <f>VLOOKUP(O:O,Customers!A:C,3,)</f>
        <v>Nairobi</v>
      </c>
      <c r="R1763" s="10">
        <f>VLOOKUP(OrderDetails!C:C,Inventory!B:F,5,)</f>
        <v>92302.66</v>
      </c>
      <c r="S1763" s="10">
        <f>VLOOKUP(OrderDetails!B:B,Table8[[OrderID]:[DeliveryDays]],5,)</f>
        <v>6</v>
      </c>
    </row>
    <row r="1764" spans="1:19" x14ac:dyDescent="0.25">
      <c r="A1764" t="s">
        <v>3696</v>
      </c>
      <c r="B1764" t="s">
        <v>592</v>
      </c>
      <c r="C1764" t="s">
        <v>173</v>
      </c>
      <c r="D1764">
        <v>19</v>
      </c>
      <c r="E1764">
        <v>218.54</v>
      </c>
      <c r="F1764">
        <v>334.94</v>
      </c>
      <c r="G1764">
        <v>345.47</v>
      </c>
      <c r="H1764">
        <v>6563.93</v>
      </c>
      <c r="I1764">
        <v>4152.26</v>
      </c>
      <c r="J1764">
        <v>2411.67</v>
      </c>
      <c r="K1764">
        <v>0.3674</v>
      </c>
      <c r="L1764" t="str">
        <f>VLOOKUP(C:C,Products!A:B,2,)</f>
        <v>Product 1</v>
      </c>
      <c r="M1764" t="str">
        <f>VLOOKUP(C:C,Products!A:C,3,)</f>
        <v>Snacks</v>
      </c>
      <c r="N1764" t="str">
        <f>VLOOKUP(B:B,Orders!A:C,3,)</f>
        <v>WH-MSA-002</v>
      </c>
      <c r="O1764" s="10" t="str">
        <f>VLOOKUP(B:B,Orders!A:B,2,)</f>
        <v>CUST-000030</v>
      </c>
      <c r="P1764" s="10" t="str">
        <f>VLOOKUP(OrderDetails!O:O,Customers!A:B,2,)</f>
        <v>Customer 30</v>
      </c>
      <c r="Q1764" s="10" t="str">
        <f>VLOOKUP(O:O,Customers!A:C,3,)</f>
        <v>Nakuru</v>
      </c>
      <c r="R1764" s="10">
        <f>VLOOKUP(OrderDetails!C:C,Inventory!B:F,5,)</f>
        <v>23165.24</v>
      </c>
      <c r="S1764" s="10">
        <f>VLOOKUP(OrderDetails!B:B,Table8[[OrderID]:[DeliveryDays]],5,)</f>
        <v>3</v>
      </c>
    </row>
    <row r="1765" spans="1:19" x14ac:dyDescent="0.25">
      <c r="A1765" t="s">
        <v>3697</v>
      </c>
      <c r="B1765" t="s">
        <v>809</v>
      </c>
      <c r="C1765" t="s">
        <v>289</v>
      </c>
      <c r="D1765">
        <v>21</v>
      </c>
      <c r="E1765">
        <v>464.84</v>
      </c>
      <c r="F1765">
        <v>609.41999999999996</v>
      </c>
      <c r="G1765">
        <v>618.55999999999995</v>
      </c>
      <c r="H1765">
        <v>12989.76</v>
      </c>
      <c r="I1765">
        <v>9761.64</v>
      </c>
      <c r="J1765">
        <v>3228.12</v>
      </c>
      <c r="K1765">
        <v>0.2485</v>
      </c>
      <c r="L1765" t="str">
        <f>VLOOKUP(C:C,Products!A:B,2,)</f>
        <v>Product 56</v>
      </c>
      <c r="M1765" t="str">
        <f>VLOOKUP(C:C,Products!A:C,3,)</f>
        <v>Household</v>
      </c>
      <c r="N1765" t="str">
        <f>VLOOKUP(B:B,Orders!A:C,3,)</f>
        <v>WH-NRB-001</v>
      </c>
      <c r="O1765" s="10" t="str">
        <f>VLOOKUP(B:B,Orders!A:B,2,)</f>
        <v>CUST-000068</v>
      </c>
      <c r="P1765" s="10" t="str">
        <f>VLOOKUP(OrderDetails!O:O,Customers!A:B,2,)</f>
        <v>Customer 68</v>
      </c>
      <c r="Q1765" s="10" t="str">
        <f>VLOOKUP(O:O,Customers!A:C,3,)</f>
        <v>Kisumu</v>
      </c>
      <c r="R1765" s="10">
        <f>VLOOKUP(OrderDetails!C:C,Inventory!B:F,5,)</f>
        <v>192443.76</v>
      </c>
      <c r="S1765" s="10">
        <f>VLOOKUP(OrderDetails!B:B,Table8[[OrderID]:[DeliveryDays]],5,)</f>
        <v>2</v>
      </c>
    </row>
    <row r="1766" spans="1:19" x14ac:dyDescent="0.25">
      <c r="A1766" t="s">
        <v>3698</v>
      </c>
      <c r="B1766" t="s">
        <v>1826</v>
      </c>
      <c r="C1766" t="s">
        <v>413</v>
      </c>
      <c r="D1766">
        <v>22</v>
      </c>
      <c r="E1766">
        <v>133.96</v>
      </c>
      <c r="F1766">
        <v>168.59</v>
      </c>
      <c r="G1766">
        <v>167.16</v>
      </c>
      <c r="H1766">
        <v>3677.52</v>
      </c>
      <c r="I1766">
        <v>2947.12</v>
      </c>
      <c r="J1766">
        <v>730.4</v>
      </c>
      <c r="K1766">
        <v>0.1986</v>
      </c>
      <c r="L1766" t="str">
        <f>VLOOKUP(C:C,Products!A:B,2,)</f>
        <v>Product 118</v>
      </c>
      <c r="M1766" t="str">
        <f>VLOOKUP(C:C,Products!A:C,3,)</f>
        <v>Household</v>
      </c>
      <c r="N1766" t="str">
        <f>VLOOKUP(B:B,Orders!A:C,3,)</f>
        <v>WH-NKR-004</v>
      </c>
      <c r="O1766" s="10" t="str">
        <f>VLOOKUP(B:B,Orders!A:B,2,)</f>
        <v>CUST-000072</v>
      </c>
      <c r="P1766" s="10" t="str">
        <f>VLOOKUP(OrderDetails!O:O,Customers!A:B,2,)</f>
        <v>Customer 72</v>
      </c>
      <c r="Q1766" s="10" t="str">
        <f>VLOOKUP(O:O,Customers!A:C,3,)</f>
        <v>Mombasa</v>
      </c>
      <c r="R1766" s="10">
        <f>VLOOKUP(OrderDetails!C:C,Inventory!B:F,5,)</f>
        <v>48091.64</v>
      </c>
      <c r="S1766" s="10">
        <f>VLOOKUP(OrderDetails!B:B,Table8[[OrderID]:[DeliveryDays]],5,)</f>
        <v>4</v>
      </c>
    </row>
    <row r="1767" spans="1:19" x14ac:dyDescent="0.25">
      <c r="A1767" t="s">
        <v>3699</v>
      </c>
      <c r="B1767" t="s">
        <v>1921</v>
      </c>
      <c r="C1767" t="s">
        <v>182</v>
      </c>
      <c r="D1767">
        <v>36</v>
      </c>
      <c r="E1767">
        <v>319.39999999999998</v>
      </c>
      <c r="F1767">
        <v>411.55</v>
      </c>
      <c r="G1767">
        <v>451.14</v>
      </c>
      <c r="H1767">
        <v>16241.04</v>
      </c>
      <c r="I1767">
        <v>11498.4</v>
      </c>
      <c r="J1767">
        <v>4742.6400000000003</v>
      </c>
      <c r="K1767">
        <v>0.29199999999999998</v>
      </c>
      <c r="L1767" t="str">
        <f>VLOOKUP(C:C,Products!A:B,2,)</f>
        <v>Product 4</v>
      </c>
      <c r="M1767" t="str">
        <f>VLOOKUP(C:C,Products!A:C,3,)</f>
        <v>Household</v>
      </c>
      <c r="N1767" t="str">
        <f>VLOOKUP(B:B,Orders!A:C,3,)</f>
        <v>WH-MSA-002</v>
      </c>
      <c r="O1767" s="10" t="str">
        <f>VLOOKUP(B:B,Orders!A:B,2,)</f>
        <v>CUST-000050</v>
      </c>
      <c r="P1767" s="10" t="str">
        <f>VLOOKUP(OrderDetails!O:O,Customers!A:B,2,)</f>
        <v>Customer 50</v>
      </c>
      <c r="Q1767" s="10" t="str">
        <f>VLOOKUP(O:O,Customers!A:C,3,)</f>
        <v>Eldoret</v>
      </c>
      <c r="R1767" s="10">
        <f>VLOOKUP(OrderDetails!C:C,Inventory!B:F,5,)</f>
        <v>31301.200000000001</v>
      </c>
      <c r="S1767" s="10">
        <f>VLOOKUP(OrderDetails!B:B,Table8[[OrderID]:[DeliveryDays]],5,)</f>
        <v>4</v>
      </c>
    </row>
    <row r="1768" spans="1:19" x14ac:dyDescent="0.25">
      <c r="A1768" t="s">
        <v>3700</v>
      </c>
      <c r="B1768" t="s">
        <v>1216</v>
      </c>
      <c r="C1768" t="s">
        <v>237</v>
      </c>
      <c r="D1768">
        <v>42</v>
      </c>
      <c r="E1768">
        <v>70.900000000000006</v>
      </c>
      <c r="F1768">
        <v>95.54</v>
      </c>
      <c r="G1768">
        <v>94.47</v>
      </c>
      <c r="H1768">
        <v>3967.74</v>
      </c>
      <c r="I1768">
        <v>2977.8</v>
      </c>
      <c r="J1768">
        <v>989.94</v>
      </c>
      <c r="K1768">
        <v>0.2495</v>
      </c>
      <c r="L1768" t="str">
        <f>VLOOKUP(C:C,Products!A:B,2,)</f>
        <v>Product 30</v>
      </c>
      <c r="M1768" t="str">
        <f>VLOOKUP(C:C,Products!A:C,3,)</f>
        <v>Dairy</v>
      </c>
      <c r="N1768" t="str">
        <f>VLOOKUP(B:B,Orders!A:C,3,)</f>
        <v>WH-MSA-002</v>
      </c>
      <c r="O1768" s="10" t="str">
        <f>VLOOKUP(B:B,Orders!A:B,2,)</f>
        <v>CUST-000047</v>
      </c>
      <c r="P1768" s="10" t="str">
        <f>VLOOKUP(OrderDetails!O:O,Customers!A:B,2,)</f>
        <v>Customer 47</v>
      </c>
      <c r="Q1768" s="10" t="str">
        <f>VLOOKUP(O:O,Customers!A:C,3,)</f>
        <v>Nakuru</v>
      </c>
      <c r="R1768" s="10">
        <f>VLOOKUP(OrderDetails!C:C,Inventory!B:F,5,)</f>
        <v>19072.099999999999</v>
      </c>
      <c r="S1768" s="10">
        <f>VLOOKUP(OrderDetails!B:B,Table8[[OrderID]:[DeliveryDays]],5,)</f>
        <v>1</v>
      </c>
    </row>
    <row r="1769" spans="1:19" x14ac:dyDescent="0.25">
      <c r="A1769" t="s">
        <v>3701</v>
      </c>
      <c r="B1769" t="s">
        <v>457</v>
      </c>
      <c r="C1769" t="s">
        <v>200</v>
      </c>
      <c r="D1769">
        <v>27</v>
      </c>
      <c r="E1769">
        <v>486.46</v>
      </c>
      <c r="F1769">
        <v>645.89</v>
      </c>
      <c r="G1769">
        <v>643.55999999999995</v>
      </c>
      <c r="H1769">
        <v>17376.12</v>
      </c>
      <c r="I1769">
        <v>13134.42</v>
      </c>
      <c r="J1769">
        <v>4241.7</v>
      </c>
      <c r="K1769">
        <v>0.24410000000000001</v>
      </c>
      <c r="L1769" t="str">
        <f>VLOOKUP(C:C,Products!A:B,2,)</f>
        <v>Product 12</v>
      </c>
      <c r="M1769" t="str">
        <f>VLOOKUP(C:C,Products!A:C,3,)</f>
        <v>Beverages</v>
      </c>
      <c r="N1769" t="str">
        <f>VLOOKUP(B:B,Orders!A:C,3,)</f>
        <v>WH-NRB-001</v>
      </c>
      <c r="O1769" s="10" t="str">
        <f>VLOOKUP(B:B,Orders!A:B,2,)</f>
        <v>CUST-000009</v>
      </c>
      <c r="P1769" s="10" t="str">
        <f>VLOOKUP(OrderDetails!O:O,Customers!A:B,2,)</f>
        <v>Customer 9</v>
      </c>
      <c r="Q1769" s="10" t="str">
        <f>VLOOKUP(O:O,Customers!A:C,3,)</f>
        <v>Kisumu</v>
      </c>
      <c r="R1769" s="10">
        <f>VLOOKUP(OrderDetails!C:C,Inventory!B:F,5,)</f>
        <v>77347.14</v>
      </c>
      <c r="S1769" s="10">
        <f>VLOOKUP(OrderDetails!B:B,Table8[[OrderID]:[DeliveryDays]],5,)</f>
        <v>2</v>
      </c>
    </row>
    <row r="1770" spans="1:19" x14ac:dyDescent="0.25">
      <c r="A1770" t="s">
        <v>3702</v>
      </c>
      <c r="B1770" t="s">
        <v>1825</v>
      </c>
      <c r="C1770" t="s">
        <v>417</v>
      </c>
      <c r="D1770">
        <v>27</v>
      </c>
      <c r="E1770">
        <v>292.7</v>
      </c>
      <c r="F1770">
        <v>384.02</v>
      </c>
      <c r="G1770">
        <v>374.13</v>
      </c>
      <c r="H1770">
        <v>10101.51</v>
      </c>
      <c r="I1770">
        <v>7902.9</v>
      </c>
      <c r="J1770">
        <v>2198.61</v>
      </c>
      <c r="K1770">
        <v>0.2177</v>
      </c>
      <c r="L1770" t="str">
        <f>VLOOKUP(C:C,Products!A:B,2,)</f>
        <v>Product 120</v>
      </c>
      <c r="M1770" t="str">
        <f>VLOOKUP(C:C,Products!A:C,3,)</f>
        <v>Frozen</v>
      </c>
      <c r="N1770" t="str">
        <f>VLOOKUP(B:B,Orders!A:C,3,)</f>
        <v>WH-MSA-002</v>
      </c>
      <c r="O1770" s="10" t="str">
        <f>VLOOKUP(B:B,Orders!A:B,2,)</f>
        <v>CUST-000011</v>
      </c>
      <c r="P1770" s="10" t="str">
        <f>VLOOKUP(OrderDetails!O:O,Customers!A:B,2,)</f>
        <v>Customer 11</v>
      </c>
      <c r="Q1770" s="10" t="str">
        <f>VLOOKUP(O:O,Customers!A:C,3,)</f>
        <v>Nairobi</v>
      </c>
      <c r="R1770" s="10">
        <f>VLOOKUP(OrderDetails!C:C,Inventory!B:F,5,)</f>
        <v>76980.100000000006</v>
      </c>
      <c r="S1770" s="10">
        <f>VLOOKUP(OrderDetails!B:B,Table8[[OrderID]:[DeliveryDays]],5,)</f>
        <v>1</v>
      </c>
    </row>
    <row r="1771" spans="1:19" x14ac:dyDescent="0.25">
      <c r="A1771" t="s">
        <v>3703</v>
      </c>
      <c r="B1771" t="s">
        <v>437</v>
      </c>
      <c r="C1771" t="s">
        <v>247</v>
      </c>
      <c r="D1771">
        <v>39</v>
      </c>
      <c r="E1771">
        <v>484.53</v>
      </c>
      <c r="F1771">
        <v>772.81</v>
      </c>
      <c r="G1771">
        <v>829.57</v>
      </c>
      <c r="H1771">
        <v>32353.23</v>
      </c>
      <c r="I1771">
        <v>18896.669999999998</v>
      </c>
      <c r="J1771">
        <v>13456.56</v>
      </c>
      <c r="K1771">
        <v>0.41589999999999999</v>
      </c>
      <c r="L1771" t="str">
        <f>VLOOKUP(C:C,Products!A:B,2,)</f>
        <v>Product 35</v>
      </c>
      <c r="M1771" t="str">
        <f>VLOOKUP(C:C,Products!A:C,3,)</f>
        <v>Dairy</v>
      </c>
      <c r="N1771" t="str">
        <f>VLOOKUP(B:B,Orders!A:C,3,)</f>
        <v>WH-NRB-001</v>
      </c>
      <c r="O1771" s="10" t="str">
        <f>VLOOKUP(B:B,Orders!A:B,2,)</f>
        <v>CUST-000036</v>
      </c>
      <c r="P1771" s="10" t="str">
        <f>VLOOKUP(OrderDetails!O:O,Customers!A:B,2,)</f>
        <v>Customer 36</v>
      </c>
      <c r="Q1771" s="10" t="str">
        <f>VLOOKUP(O:O,Customers!A:C,3,)</f>
        <v>Eldoret</v>
      </c>
      <c r="R1771" s="10">
        <f>VLOOKUP(OrderDetails!C:C,Inventory!B:F,5,)</f>
        <v>63957.96</v>
      </c>
      <c r="S1771" s="10">
        <f>VLOOKUP(OrderDetails!B:B,Table8[[OrderID]:[DeliveryDays]],5,)</f>
        <v>2</v>
      </c>
    </row>
    <row r="1772" spans="1:19" x14ac:dyDescent="0.25">
      <c r="A1772" t="s">
        <v>3704</v>
      </c>
      <c r="B1772" t="s">
        <v>1752</v>
      </c>
      <c r="C1772" t="s">
        <v>331</v>
      </c>
      <c r="D1772">
        <v>43</v>
      </c>
      <c r="E1772">
        <v>397.07</v>
      </c>
      <c r="F1772">
        <v>597.23</v>
      </c>
      <c r="G1772">
        <v>619.91999999999996</v>
      </c>
      <c r="H1772">
        <v>26656.560000000001</v>
      </c>
      <c r="I1772">
        <v>17074.009999999998</v>
      </c>
      <c r="J1772">
        <v>9582.5499999999993</v>
      </c>
      <c r="K1772">
        <v>0.35949999999999999</v>
      </c>
      <c r="L1772" t="str">
        <f>VLOOKUP(C:C,Products!A:B,2,)</f>
        <v>Product 77</v>
      </c>
      <c r="M1772" t="str">
        <f>VLOOKUP(C:C,Products!A:C,3,)</f>
        <v>Household</v>
      </c>
      <c r="N1772" t="str">
        <f>VLOOKUP(B:B,Orders!A:C,3,)</f>
        <v>WH-KSM-003</v>
      </c>
      <c r="O1772" s="10" t="str">
        <f>VLOOKUP(B:B,Orders!A:B,2,)</f>
        <v>CUST-000023</v>
      </c>
      <c r="P1772" s="10" t="str">
        <f>VLOOKUP(OrderDetails!O:O,Customers!A:B,2,)</f>
        <v>Customer 23</v>
      </c>
      <c r="Q1772" s="10" t="str">
        <f>VLOOKUP(O:O,Customers!A:C,3,)</f>
        <v>Nairobi</v>
      </c>
      <c r="R1772" s="10">
        <f>VLOOKUP(OrderDetails!C:C,Inventory!B:F,5,)</f>
        <v>153269.01999999999</v>
      </c>
      <c r="S1772" s="10">
        <f>VLOOKUP(OrderDetails!B:B,Table8[[OrderID]:[DeliveryDays]],5,)</f>
        <v>1</v>
      </c>
    </row>
    <row r="1773" spans="1:19" x14ac:dyDescent="0.25">
      <c r="A1773" t="s">
        <v>3705</v>
      </c>
      <c r="B1773" t="s">
        <v>522</v>
      </c>
      <c r="C1773" t="s">
        <v>281</v>
      </c>
      <c r="D1773">
        <v>19</v>
      </c>
      <c r="E1773">
        <v>398.81</v>
      </c>
      <c r="F1773">
        <v>500.83</v>
      </c>
      <c r="G1773">
        <v>521.84</v>
      </c>
      <c r="H1773">
        <v>9914.9599999999991</v>
      </c>
      <c r="I1773">
        <v>7577.39</v>
      </c>
      <c r="J1773">
        <v>2337.5700000000002</v>
      </c>
      <c r="K1773">
        <v>0.23580000000000001</v>
      </c>
      <c r="L1773" t="str">
        <f>VLOOKUP(C:C,Products!A:B,2,)</f>
        <v>Product 52</v>
      </c>
      <c r="M1773" t="str">
        <f>VLOOKUP(C:C,Products!A:C,3,)</f>
        <v>Snacks</v>
      </c>
      <c r="N1773" t="str">
        <f>VLOOKUP(B:B,Orders!A:C,3,)</f>
        <v>WH-KSM-003</v>
      </c>
      <c r="O1773" s="10" t="str">
        <f>VLOOKUP(B:B,Orders!A:B,2,)</f>
        <v>CUST-000039</v>
      </c>
      <c r="P1773" s="10" t="str">
        <f>VLOOKUP(OrderDetails!O:O,Customers!A:B,2,)</f>
        <v>Customer 39</v>
      </c>
      <c r="Q1773" s="10" t="str">
        <f>VLOOKUP(O:O,Customers!A:C,3,)</f>
        <v>Mombasa</v>
      </c>
      <c r="R1773" s="10">
        <f>VLOOKUP(OrderDetails!C:C,Inventory!B:F,5,)</f>
        <v>100101.31</v>
      </c>
      <c r="S1773" s="10">
        <f>VLOOKUP(OrderDetails!B:B,Table8[[OrderID]:[DeliveryDays]],5,)</f>
        <v>4</v>
      </c>
    </row>
    <row r="1774" spans="1:19" x14ac:dyDescent="0.25">
      <c r="A1774" t="s">
        <v>3706</v>
      </c>
      <c r="B1774" t="s">
        <v>1640</v>
      </c>
      <c r="C1774" t="s">
        <v>239</v>
      </c>
      <c r="D1774">
        <v>28</v>
      </c>
      <c r="E1774">
        <v>323.39999999999998</v>
      </c>
      <c r="F1774">
        <v>507.06</v>
      </c>
      <c r="G1774">
        <v>544.12</v>
      </c>
      <c r="H1774">
        <v>15235.36</v>
      </c>
      <c r="I1774">
        <v>9055.2000000000007</v>
      </c>
      <c r="J1774">
        <v>6180.16</v>
      </c>
      <c r="K1774">
        <v>0.40560000000000002</v>
      </c>
      <c r="L1774" t="str">
        <f>VLOOKUP(C:C,Products!A:B,2,)</f>
        <v>Product 31</v>
      </c>
      <c r="M1774" t="str">
        <f>VLOOKUP(C:C,Products!A:C,3,)</f>
        <v>Household</v>
      </c>
      <c r="N1774" t="str">
        <f>VLOOKUP(B:B,Orders!A:C,3,)</f>
        <v>WH-NRB-001</v>
      </c>
      <c r="O1774" s="10" t="str">
        <f>VLOOKUP(B:B,Orders!A:B,2,)</f>
        <v>CUST-000061</v>
      </c>
      <c r="P1774" s="10" t="str">
        <f>VLOOKUP(OrderDetails!O:O,Customers!A:B,2,)</f>
        <v>Customer 61</v>
      </c>
      <c r="Q1774" s="10" t="str">
        <f>VLOOKUP(O:O,Customers!A:C,3,)</f>
        <v>Eldoret</v>
      </c>
      <c r="R1774" s="10">
        <f>VLOOKUP(OrderDetails!C:C,Inventory!B:F,5,)</f>
        <v>78909.600000000006</v>
      </c>
      <c r="S1774" s="10">
        <f>VLOOKUP(OrderDetails!B:B,Table8[[OrderID]:[DeliveryDays]],5,)</f>
        <v>1</v>
      </c>
    </row>
    <row r="1775" spans="1:19" x14ac:dyDescent="0.25">
      <c r="A1775" t="s">
        <v>3707</v>
      </c>
      <c r="B1775" t="s">
        <v>879</v>
      </c>
      <c r="C1775" t="s">
        <v>381</v>
      </c>
      <c r="D1775">
        <v>32</v>
      </c>
      <c r="E1775">
        <v>336.38</v>
      </c>
      <c r="F1775">
        <v>487.38</v>
      </c>
      <c r="G1775">
        <v>488.08</v>
      </c>
      <c r="H1775">
        <v>15618.56</v>
      </c>
      <c r="I1775">
        <v>10764.16</v>
      </c>
      <c r="J1775">
        <v>4854.3999999999996</v>
      </c>
      <c r="K1775">
        <v>0.31080000000000002</v>
      </c>
      <c r="L1775" t="str">
        <f>VLOOKUP(C:C,Products!A:B,2,)</f>
        <v>Product 102</v>
      </c>
      <c r="M1775" t="str">
        <f>VLOOKUP(C:C,Products!A:C,3,)</f>
        <v>Snacks</v>
      </c>
      <c r="N1775" t="str">
        <f>VLOOKUP(B:B,Orders!A:C,3,)</f>
        <v>WH-KSM-003</v>
      </c>
      <c r="O1775" s="10" t="str">
        <f>VLOOKUP(B:B,Orders!A:B,2,)</f>
        <v>CUST-000032</v>
      </c>
      <c r="P1775" s="10" t="str">
        <f>VLOOKUP(OrderDetails!O:O,Customers!A:B,2,)</f>
        <v>Customer 32</v>
      </c>
      <c r="Q1775" s="10" t="str">
        <f>VLOOKUP(O:O,Customers!A:C,3,)</f>
        <v>Mombasa</v>
      </c>
      <c r="R1775" s="10">
        <f>VLOOKUP(OrderDetails!C:C,Inventory!B:F,5,)</f>
        <v>161462.39999999999</v>
      </c>
      <c r="S1775" s="10">
        <f>VLOOKUP(OrderDetails!B:B,Table8[[OrderID]:[DeliveryDays]],5,)</f>
        <v>3</v>
      </c>
    </row>
    <row r="1776" spans="1:19" x14ac:dyDescent="0.25">
      <c r="A1776" t="s">
        <v>3708</v>
      </c>
      <c r="B1776" t="s">
        <v>618</v>
      </c>
      <c r="C1776" t="s">
        <v>391</v>
      </c>
      <c r="D1776">
        <v>20</v>
      </c>
      <c r="E1776">
        <v>234.67</v>
      </c>
      <c r="F1776">
        <v>373.26</v>
      </c>
      <c r="G1776">
        <v>365.44</v>
      </c>
      <c r="H1776">
        <v>7308.8</v>
      </c>
      <c r="I1776">
        <v>4693.3999999999996</v>
      </c>
      <c r="J1776">
        <v>2615.4</v>
      </c>
      <c r="K1776">
        <v>0.35780000000000001</v>
      </c>
      <c r="L1776" t="str">
        <f>VLOOKUP(C:C,Products!A:B,2,)</f>
        <v>Product 107</v>
      </c>
      <c r="M1776" t="str">
        <f>VLOOKUP(C:C,Products!A:C,3,)</f>
        <v>Frozen</v>
      </c>
      <c r="N1776" t="str">
        <f>VLOOKUP(B:B,Orders!A:C,3,)</f>
        <v>WH-KSM-003</v>
      </c>
      <c r="O1776" s="10" t="str">
        <f>VLOOKUP(B:B,Orders!A:B,2,)</f>
        <v>CUST-000074</v>
      </c>
      <c r="P1776" s="10" t="str">
        <f>VLOOKUP(OrderDetails!O:O,Customers!A:B,2,)</f>
        <v>Customer 74</v>
      </c>
      <c r="Q1776" s="10" t="str">
        <f>VLOOKUP(O:O,Customers!A:C,3,)</f>
        <v>Mombasa</v>
      </c>
      <c r="R1776" s="10">
        <f>VLOOKUP(OrderDetails!C:C,Inventory!B:F,5,)</f>
        <v>91755.97</v>
      </c>
      <c r="S1776" s="10">
        <f>VLOOKUP(OrderDetails!B:B,Table8[[OrderID]:[DeliveryDays]],5,)</f>
        <v>4</v>
      </c>
    </row>
    <row r="1777" spans="1:19" x14ac:dyDescent="0.25">
      <c r="A1777" t="s">
        <v>3709</v>
      </c>
      <c r="B1777" t="s">
        <v>912</v>
      </c>
      <c r="C1777" t="s">
        <v>351</v>
      </c>
      <c r="D1777">
        <v>20</v>
      </c>
      <c r="E1777">
        <v>378.32</v>
      </c>
      <c r="F1777">
        <v>486.34</v>
      </c>
      <c r="G1777">
        <v>476.5</v>
      </c>
      <c r="H1777">
        <v>9530</v>
      </c>
      <c r="I1777">
        <v>7566.4</v>
      </c>
      <c r="J1777">
        <v>1963.6</v>
      </c>
      <c r="K1777">
        <v>0.20599999999999999</v>
      </c>
      <c r="L1777" t="str">
        <f>VLOOKUP(C:C,Products!A:B,2,)</f>
        <v>Product 87</v>
      </c>
      <c r="M1777" t="str">
        <f>VLOOKUP(C:C,Products!A:C,3,)</f>
        <v>Snacks</v>
      </c>
      <c r="N1777" t="str">
        <f>VLOOKUP(B:B,Orders!A:C,3,)</f>
        <v>WH-NRB-001</v>
      </c>
      <c r="O1777" s="10" t="str">
        <f>VLOOKUP(B:B,Orders!A:B,2,)</f>
        <v>CUST-000068</v>
      </c>
      <c r="P1777" s="10" t="str">
        <f>VLOOKUP(OrderDetails!O:O,Customers!A:B,2,)</f>
        <v>Customer 68</v>
      </c>
      <c r="Q1777" s="10" t="str">
        <f>VLOOKUP(O:O,Customers!A:C,3,)</f>
        <v>Kisumu</v>
      </c>
      <c r="R1777" s="10">
        <f>VLOOKUP(OrderDetails!C:C,Inventory!B:F,5,)</f>
        <v>133546.96</v>
      </c>
      <c r="S1777" s="10">
        <f>VLOOKUP(OrderDetails!B:B,Table8[[OrderID]:[DeliveryDays]],5,)</f>
        <v>4</v>
      </c>
    </row>
    <row r="1778" spans="1:19" x14ac:dyDescent="0.25">
      <c r="A1778" t="s">
        <v>3710</v>
      </c>
      <c r="B1778" t="s">
        <v>1716</v>
      </c>
      <c r="C1778" t="s">
        <v>313</v>
      </c>
      <c r="D1778">
        <v>44</v>
      </c>
      <c r="E1778">
        <v>410.99</v>
      </c>
      <c r="F1778">
        <v>593.6</v>
      </c>
      <c r="G1778">
        <v>629.15</v>
      </c>
      <c r="H1778">
        <v>27682.6</v>
      </c>
      <c r="I1778">
        <v>18083.560000000001</v>
      </c>
      <c r="J1778">
        <v>9599.0400000000009</v>
      </c>
      <c r="K1778">
        <v>0.3468</v>
      </c>
      <c r="L1778" t="str">
        <f>VLOOKUP(C:C,Products!A:B,2,)</f>
        <v>Product 68</v>
      </c>
      <c r="M1778" t="str">
        <f>VLOOKUP(C:C,Products!A:C,3,)</f>
        <v>Frozen</v>
      </c>
      <c r="N1778" t="str">
        <f>VLOOKUP(B:B,Orders!A:C,3,)</f>
        <v>WH-NRB-001</v>
      </c>
      <c r="O1778" s="10" t="str">
        <f>VLOOKUP(B:B,Orders!A:B,2,)</f>
        <v>CUST-000076</v>
      </c>
      <c r="P1778" s="10" t="str">
        <f>VLOOKUP(OrderDetails!O:O,Customers!A:B,2,)</f>
        <v>Customer 76</v>
      </c>
      <c r="Q1778" s="10" t="str">
        <f>VLOOKUP(O:O,Customers!A:C,3,)</f>
        <v>Kisumu</v>
      </c>
      <c r="R1778" s="10">
        <f>VLOOKUP(OrderDetails!C:C,Inventory!B:F,5,)</f>
        <v>159053.13</v>
      </c>
      <c r="S1778" s="10">
        <f>VLOOKUP(OrderDetails!B:B,Table8[[OrderID]:[DeliveryDays]],5,)</f>
        <v>5</v>
      </c>
    </row>
    <row r="1779" spans="1:19" x14ac:dyDescent="0.25">
      <c r="A1779" t="s">
        <v>3711</v>
      </c>
      <c r="B1779" t="s">
        <v>1874</v>
      </c>
      <c r="C1779" t="s">
        <v>281</v>
      </c>
      <c r="D1779">
        <v>43</v>
      </c>
      <c r="E1779">
        <v>398.81</v>
      </c>
      <c r="F1779">
        <v>500.83</v>
      </c>
      <c r="G1779">
        <v>521.91999999999996</v>
      </c>
      <c r="H1779">
        <v>22442.560000000001</v>
      </c>
      <c r="I1779">
        <v>17148.830000000002</v>
      </c>
      <c r="J1779">
        <v>5293.73</v>
      </c>
      <c r="K1779">
        <v>0.2359</v>
      </c>
      <c r="L1779" t="str">
        <f>VLOOKUP(C:C,Products!A:B,2,)</f>
        <v>Product 52</v>
      </c>
      <c r="M1779" t="str">
        <f>VLOOKUP(C:C,Products!A:C,3,)</f>
        <v>Snacks</v>
      </c>
      <c r="N1779" t="str">
        <f>VLOOKUP(B:B,Orders!A:C,3,)</f>
        <v>WH-KSM-003</v>
      </c>
      <c r="O1779" s="10" t="str">
        <f>VLOOKUP(B:B,Orders!A:B,2,)</f>
        <v>CUST-000035</v>
      </c>
      <c r="P1779" s="10" t="str">
        <f>VLOOKUP(OrderDetails!O:O,Customers!A:B,2,)</f>
        <v>Customer 35</v>
      </c>
      <c r="Q1779" s="10" t="str">
        <f>VLOOKUP(O:O,Customers!A:C,3,)</f>
        <v>Nairobi</v>
      </c>
      <c r="R1779" s="10">
        <f>VLOOKUP(OrderDetails!C:C,Inventory!B:F,5,)</f>
        <v>100101.31</v>
      </c>
      <c r="S1779" s="10">
        <f>VLOOKUP(OrderDetails!B:B,Table8[[OrderID]:[DeliveryDays]],5,)</f>
        <v>5</v>
      </c>
    </row>
    <row r="1780" spans="1:19" x14ac:dyDescent="0.25">
      <c r="A1780" t="s">
        <v>3712</v>
      </c>
      <c r="B1780" t="s">
        <v>1578</v>
      </c>
      <c r="C1780" t="s">
        <v>337</v>
      </c>
      <c r="D1780">
        <v>10</v>
      </c>
      <c r="E1780">
        <v>102.14</v>
      </c>
      <c r="F1780">
        <v>155.55000000000001</v>
      </c>
      <c r="G1780">
        <v>152.59</v>
      </c>
      <c r="H1780">
        <v>1525.9</v>
      </c>
      <c r="I1780">
        <v>1021.4</v>
      </c>
      <c r="J1780">
        <v>504.5</v>
      </c>
      <c r="K1780">
        <v>0.3306</v>
      </c>
      <c r="L1780" t="str">
        <f>VLOOKUP(C:C,Products!A:B,2,)</f>
        <v>Product 80</v>
      </c>
      <c r="M1780" t="str">
        <f>VLOOKUP(C:C,Products!A:C,3,)</f>
        <v>Frozen</v>
      </c>
      <c r="N1780" t="str">
        <f>VLOOKUP(B:B,Orders!A:C,3,)</f>
        <v>WH-KSM-003</v>
      </c>
      <c r="O1780" s="10" t="str">
        <f>VLOOKUP(B:B,Orders!A:B,2,)</f>
        <v>CUST-000049</v>
      </c>
      <c r="P1780" s="10" t="str">
        <f>VLOOKUP(OrderDetails!O:O,Customers!A:B,2,)</f>
        <v>Customer 49</v>
      </c>
      <c r="Q1780" s="10" t="str">
        <f>VLOOKUP(O:O,Customers!A:C,3,)</f>
        <v>Nairobi</v>
      </c>
      <c r="R1780" s="10">
        <f>VLOOKUP(OrderDetails!C:C,Inventory!B:F,5,)</f>
        <v>43103.08</v>
      </c>
      <c r="S1780" s="10">
        <f>VLOOKUP(OrderDetails!B:B,Table8[[OrderID]:[DeliveryDays]],5,)</f>
        <v>6</v>
      </c>
    </row>
    <row r="1781" spans="1:19" x14ac:dyDescent="0.25">
      <c r="A1781" t="s">
        <v>3713</v>
      </c>
      <c r="B1781" t="s">
        <v>664</v>
      </c>
      <c r="C1781" t="s">
        <v>188</v>
      </c>
      <c r="D1781">
        <v>6</v>
      </c>
      <c r="E1781">
        <v>76.14</v>
      </c>
      <c r="F1781">
        <v>116.97</v>
      </c>
      <c r="G1781">
        <v>113.67</v>
      </c>
      <c r="H1781">
        <v>682.02</v>
      </c>
      <c r="I1781">
        <v>456.84</v>
      </c>
      <c r="J1781">
        <v>225.18</v>
      </c>
      <c r="K1781">
        <v>0.33019999999999999</v>
      </c>
      <c r="L1781" t="str">
        <f>VLOOKUP(C:C,Products!A:B,2,)</f>
        <v>Product 7</v>
      </c>
      <c r="M1781" t="str">
        <f>VLOOKUP(C:C,Products!A:C,3,)</f>
        <v>Produce</v>
      </c>
      <c r="N1781" t="str">
        <f>VLOOKUP(B:B,Orders!A:C,3,)</f>
        <v>WH-MSA-002</v>
      </c>
      <c r="O1781" s="10" t="str">
        <f>VLOOKUP(B:B,Orders!A:B,2,)</f>
        <v>CUST-000005</v>
      </c>
      <c r="P1781" s="10" t="str">
        <f>VLOOKUP(OrderDetails!O:O,Customers!A:B,2,)</f>
        <v>Customer 5</v>
      </c>
      <c r="Q1781" s="10" t="str">
        <f>VLOOKUP(O:O,Customers!A:C,3,)</f>
        <v>Eldoret</v>
      </c>
      <c r="R1781" s="10">
        <f>VLOOKUP(OrderDetails!C:C,Inventory!B:F,5,)</f>
        <v>23907.96</v>
      </c>
      <c r="S1781" s="10">
        <f>VLOOKUP(OrderDetails!B:B,Table8[[OrderID]:[DeliveryDays]],5,)</f>
        <v>3</v>
      </c>
    </row>
    <row r="1782" spans="1:19" x14ac:dyDescent="0.25">
      <c r="A1782" t="s">
        <v>3714</v>
      </c>
      <c r="B1782" t="s">
        <v>1805</v>
      </c>
      <c r="C1782" t="s">
        <v>220</v>
      </c>
      <c r="D1782">
        <v>17</v>
      </c>
      <c r="E1782">
        <v>112.77</v>
      </c>
      <c r="F1782">
        <v>150.9</v>
      </c>
      <c r="G1782">
        <v>146.09</v>
      </c>
      <c r="H1782">
        <v>2483.5300000000002</v>
      </c>
      <c r="I1782">
        <v>1917.09</v>
      </c>
      <c r="J1782">
        <v>566.44000000000005</v>
      </c>
      <c r="K1782">
        <v>0.2281</v>
      </c>
      <c r="L1782" t="str">
        <f>VLOOKUP(C:C,Products!A:B,2,)</f>
        <v>Product 22</v>
      </c>
      <c r="M1782" t="str">
        <f>VLOOKUP(C:C,Products!A:C,3,)</f>
        <v>Produce</v>
      </c>
      <c r="N1782" t="str">
        <f>VLOOKUP(B:B,Orders!A:C,3,)</f>
        <v>WH-NKR-004</v>
      </c>
      <c r="O1782" s="10" t="str">
        <f>VLOOKUP(B:B,Orders!A:B,2,)</f>
        <v>CUST-000019</v>
      </c>
      <c r="P1782" s="10" t="str">
        <f>VLOOKUP(OrderDetails!O:O,Customers!A:B,2,)</f>
        <v>Customer 19</v>
      </c>
      <c r="Q1782" s="10" t="str">
        <f>VLOOKUP(O:O,Customers!A:C,3,)</f>
        <v>Mombasa</v>
      </c>
      <c r="R1782" s="10">
        <f>VLOOKUP(OrderDetails!C:C,Inventory!B:F,5,)</f>
        <v>35409.78</v>
      </c>
      <c r="S1782" s="10">
        <f>VLOOKUP(OrderDetails!B:B,Table8[[OrderID]:[DeliveryDays]],5,)</f>
        <v>4</v>
      </c>
    </row>
    <row r="1783" spans="1:19" x14ac:dyDescent="0.25">
      <c r="A1783" t="s">
        <v>3715</v>
      </c>
      <c r="B1783" t="s">
        <v>1562</v>
      </c>
      <c r="C1783" t="s">
        <v>363</v>
      </c>
      <c r="D1783">
        <v>48</v>
      </c>
      <c r="E1783">
        <v>392.35</v>
      </c>
      <c r="F1783">
        <v>579.97</v>
      </c>
      <c r="G1783">
        <v>605.59</v>
      </c>
      <c r="H1783">
        <v>29068.32</v>
      </c>
      <c r="I1783">
        <v>18832.8</v>
      </c>
      <c r="J1783">
        <v>10235.52</v>
      </c>
      <c r="K1783">
        <v>0.35210000000000002</v>
      </c>
      <c r="L1783" t="str">
        <f>VLOOKUP(C:C,Products!A:B,2,)</f>
        <v>Product 93</v>
      </c>
      <c r="M1783" t="str">
        <f>VLOOKUP(C:C,Products!A:C,3,)</f>
        <v>Snacks</v>
      </c>
      <c r="N1783" t="str">
        <f>VLOOKUP(B:B,Orders!A:C,3,)</f>
        <v>WH-NRB-001</v>
      </c>
      <c r="O1783" s="10" t="str">
        <f>VLOOKUP(B:B,Orders!A:B,2,)</f>
        <v>CUST-000074</v>
      </c>
      <c r="P1783" s="10" t="str">
        <f>VLOOKUP(OrderDetails!O:O,Customers!A:B,2,)</f>
        <v>Customer 74</v>
      </c>
      <c r="Q1783" s="10" t="str">
        <f>VLOOKUP(O:O,Customers!A:C,3,)</f>
        <v>Mombasa</v>
      </c>
      <c r="R1783" s="10">
        <f>VLOOKUP(OrderDetails!C:C,Inventory!B:F,5,)</f>
        <v>153408.85</v>
      </c>
      <c r="S1783" s="10">
        <f>VLOOKUP(OrderDetails!B:B,Table8[[OrderID]:[DeliveryDays]],5,)</f>
        <v>1</v>
      </c>
    </row>
    <row r="1784" spans="1:19" x14ac:dyDescent="0.25">
      <c r="A1784" t="s">
        <v>3716</v>
      </c>
      <c r="B1784" t="s">
        <v>1896</v>
      </c>
      <c r="C1784" t="s">
        <v>327</v>
      </c>
      <c r="D1784">
        <v>13</v>
      </c>
      <c r="E1784">
        <v>368.09</v>
      </c>
      <c r="F1784">
        <v>503.79</v>
      </c>
      <c r="G1784">
        <v>478.61</v>
      </c>
      <c r="H1784">
        <v>6221.93</v>
      </c>
      <c r="I1784">
        <v>4785.17</v>
      </c>
      <c r="J1784">
        <v>1436.76</v>
      </c>
      <c r="K1784">
        <v>0.23089999999999999</v>
      </c>
      <c r="L1784" t="str">
        <f>VLOOKUP(C:C,Products!A:B,2,)</f>
        <v>Product 75</v>
      </c>
      <c r="M1784" t="str">
        <f>VLOOKUP(C:C,Products!A:C,3,)</f>
        <v>Dairy</v>
      </c>
      <c r="N1784" t="str">
        <f>VLOOKUP(B:B,Orders!A:C,3,)</f>
        <v>WH-NRB-001</v>
      </c>
      <c r="O1784" s="10" t="str">
        <f>VLOOKUP(B:B,Orders!A:B,2,)</f>
        <v>CUST-000056</v>
      </c>
      <c r="P1784" s="10" t="str">
        <f>VLOOKUP(OrderDetails!O:O,Customers!A:B,2,)</f>
        <v>Customer 56</v>
      </c>
      <c r="Q1784" s="10" t="str">
        <f>VLOOKUP(O:O,Customers!A:C,3,)</f>
        <v>Nairobi</v>
      </c>
      <c r="R1784" s="10">
        <f>VLOOKUP(OrderDetails!C:C,Inventory!B:F,5,)</f>
        <v>39753.72</v>
      </c>
      <c r="S1784" s="10">
        <f>VLOOKUP(OrderDetails!B:B,Table8[[OrderID]:[DeliveryDays]],5,)</f>
        <v>4</v>
      </c>
    </row>
    <row r="1785" spans="1:19" x14ac:dyDescent="0.25">
      <c r="A1785" t="s">
        <v>3717</v>
      </c>
      <c r="B1785" t="s">
        <v>1793</v>
      </c>
      <c r="C1785" t="s">
        <v>289</v>
      </c>
      <c r="D1785">
        <v>38</v>
      </c>
      <c r="E1785">
        <v>464.84</v>
      </c>
      <c r="F1785">
        <v>609.41999999999996</v>
      </c>
      <c r="G1785">
        <v>580.62</v>
      </c>
      <c r="H1785">
        <v>22063.56</v>
      </c>
      <c r="I1785">
        <v>17663.919999999998</v>
      </c>
      <c r="J1785">
        <v>4399.6400000000003</v>
      </c>
      <c r="K1785">
        <v>0.19939999999999999</v>
      </c>
      <c r="L1785" t="str">
        <f>VLOOKUP(C:C,Products!A:B,2,)</f>
        <v>Product 56</v>
      </c>
      <c r="M1785" t="str">
        <f>VLOOKUP(C:C,Products!A:C,3,)</f>
        <v>Household</v>
      </c>
      <c r="N1785" t="str">
        <f>VLOOKUP(B:B,Orders!A:C,3,)</f>
        <v>WH-NRB-001</v>
      </c>
      <c r="O1785" s="10" t="str">
        <f>VLOOKUP(B:B,Orders!A:B,2,)</f>
        <v>CUST-000063</v>
      </c>
      <c r="P1785" s="10" t="str">
        <f>VLOOKUP(OrderDetails!O:O,Customers!A:B,2,)</f>
        <v>Customer 63</v>
      </c>
      <c r="Q1785" s="10" t="str">
        <f>VLOOKUP(O:O,Customers!A:C,3,)</f>
        <v>Nakuru</v>
      </c>
      <c r="R1785" s="10">
        <f>VLOOKUP(OrderDetails!C:C,Inventory!B:F,5,)</f>
        <v>192443.76</v>
      </c>
      <c r="S1785" s="10">
        <f>VLOOKUP(OrderDetails!B:B,Table8[[OrderID]:[DeliveryDays]],5,)</f>
        <v>3</v>
      </c>
    </row>
    <row r="1786" spans="1:19" x14ac:dyDescent="0.25">
      <c r="A1786" t="s">
        <v>3718</v>
      </c>
      <c r="B1786" t="s">
        <v>1595</v>
      </c>
      <c r="C1786" t="s">
        <v>371</v>
      </c>
      <c r="D1786">
        <v>21</v>
      </c>
      <c r="E1786">
        <v>285.23</v>
      </c>
      <c r="F1786">
        <v>389.02</v>
      </c>
      <c r="G1786">
        <v>392.3</v>
      </c>
      <c r="H1786">
        <v>8238.2999999999993</v>
      </c>
      <c r="I1786">
        <v>5989.83</v>
      </c>
      <c r="J1786">
        <v>2248.4699999999998</v>
      </c>
      <c r="K1786">
        <v>0.27289999999999998</v>
      </c>
      <c r="L1786" t="str">
        <f>VLOOKUP(C:C,Products!A:B,2,)</f>
        <v>Product 97</v>
      </c>
      <c r="M1786" t="str">
        <f>VLOOKUP(C:C,Products!A:C,3,)</f>
        <v>Dairy</v>
      </c>
      <c r="N1786" t="str">
        <f>VLOOKUP(B:B,Orders!A:C,3,)</f>
        <v>WH-MSA-002</v>
      </c>
      <c r="O1786" s="10" t="str">
        <f>VLOOKUP(B:B,Orders!A:B,2,)</f>
        <v>CUST-000075</v>
      </c>
      <c r="P1786" s="10" t="str">
        <f>VLOOKUP(OrderDetails!O:O,Customers!A:B,2,)</f>
        <v>Customer 75</v>
      </c>
      <c r="Q1786" s="10" t="str">
        <f>VLOOKUP(O:O,Customers!A:C,3,)</f>
        <v>Mombasa</v>
      </c>
      <c r="R1786" s="10">
        <f>VLOOKUP(OrderDetails!C:C,Inventory!B:F,5,)</f>
        <v>47062.95</v>
      </c>
      <c r="S1786" s="10">
        <f>VLOOKUP(OrderDetails!B:B,Table8[[OrderID]:[DeliveryDays]],5,)</f>
        <v>5</v>
      </c>
    </row>
    <row r="1787" spans="1:19" x14ac:dyDescent="0.25">
      <c r="A1787" t="s">
        <v>3719</v>
      </c>
      <c r="B1787" t="s">
        <v>1515</v>
      </c>
      <c r="C1787" t="s">
        <v>293</v>
      </c>
      <c r="D1787">
        <v>31</v>
      </c>
      <c r="E1787">
        <v>138.19</v>
      </c>
      <c r="F1787">
        <v>191.44</v>
      </c>
      <c r="G1787">
        <v>201.72</v>
      </c>
      <c r="H1787">
        <v>6253.32</v>
      </c>
      <c r="I1787">
        <v>4283.8900000000003</v>
      </c>
      <c r="J1787">
        <v>1969.43</v>
      </c>
      <c r="K1787">
        <v>0.31490000000000001</v>
      </c>
      <c r="L1787" t="str">
        <f>VLOOKUP(C:C,Products!A:B,2,)</f>
        <v>Product 58</v>
      </c>
      <c r="M1787" t="str">
        <f>VLOOKUP(C:C,Products!A:C,3,)</f>
        <v>Snacks</v>
      </c>
      <c r="N1787" t="str">
        <f>VLOOKUP(B:B,Orders!A:C,3,)</f>
        <v>WH-NKR-004</v>
      </c>
      <c r="O1787" s="10" t="str">
        <f>VLOOKUP(B:B,Orders!A:B,2,)</f>
        <v>CUST-000003</v>
      </c>
      <c r="P1787" s="10" t="str">
        <f>VLOOKUP(OrderDetails!O:O,Customers!A:B,2,)</f>
        <v>Customer 3</v>
      </c>
      <c r="Q1787" s="10" t="str">
        <f>VLOOKUP(O:O,Customers!A:C,3,)</f>
        <v>Eldoret</v>
      </c>
      <c r="R1787" s="10">
        <f>VLOOKUP(OrderDetails!C:C,Inventory!B:F,5,)</f>
        <v>14233.57</v>
      </c>
      <c r="S1787" s="10">
        <f>VLOOKUP(OrderDetails!B:B,Table8[[OrderID]:[DeliveryDays]],5,)</f>
        <v>5</v>
      </c>
    </row>
    <row r="1788" spans="1:19" x14ac:dyDescent="0.25">
      <c r="A1788" t="s">
        <v>3720</v>
      </c>
      <c r="B1788" t="s">
        <v>1697</v>
      </c>
      <c r="C1788" t="s">
        <v>363</v>
      </c>
      <c r="D1788">
        <v>33</v>
      </c>
      <c r="E1788">
        <v>392.35</v>
      </c>
      <c r="F1788">
        <v>579.97</v>
      </c>
      <c r="G1788">
        <v>611.44000000000005</v>
      </c>
      <c r="H1788">
        <v>20177.52</v>
      </c>
      <c r="I1788">
        <v>12947.55</v>
      </c>
      <c r="J1788">
        <v>7229.97</v>
      </c>
      <c r="K1788">
        <v>0.35830000000000001</v>
      </c>
      <c r="L1788" t="str">
        <f>VLOOKUP(C:C,Products!A:B,2,)</f>
        <v>Product 93</v>
      </c>
      <c r="M1788" t="str">
        <f>VLOOKUP(C:C,Products!A:C,3,)</f>
        <v>Snacks</v>
      </c>
      <c r="N1788" t="str">
        <f>VLOOKUP(B:B,Orders!A:C,3,)</f>
        <v>WH-KSM-003</v>
      </c>
      <c r="O1788" s="10" t="str">
        <f>VLOOKUP(B:B,Orders!A:B,2,)</f>
        <v>CUST-000010</v>
      </c>
      <c r="P1788" s="10" t="str">
        <f>VLOOKUP(OrderDetails!O:O,Customers!A:B,2,)</f>
        <v>Customer 10</v>
      </c>
      <c r="Q1788" s="10" t="str">
        <f>VLOOKUP(O:O,Customers!A:C,3,)</f>
        <v>Eldoret</v>
      </c>
      <c r="R1788" s="10">
        <f>VLOOKUP(OrderDetails!C:C,Inventory!B:F,5,)</f>
        <v>153408.85</v>
      </c>
      <c r="S1788" s="10">
        <f>VLOOKUP(OrderDetails!B:B,Table8[[OrderID]:[DeliveryDays]],5,)</f>
        <v>3</v>
      </c>
    </row>
    <row r="1789" spans="1:19" x14ac:dyDescent="0.25">
      <c r="A1789" t="s">
        <v>3721</v>
      </c>
      <c r="B1789" t="s">
        <v>1161</v>
      </c>
      <c r="C1789" t="s">
        <v>305</v>
      </c>
      <c r="D1789">
        <v>41</v>
      </c>
      <c r="E1789">
        <v>210.54</v>
      </c>
      <c r="F1789">
        <v>327.83</v>
      </c>
      <c r="G1789">
        <v>332.59</v>
      </c>
      <c r="H1789">
        <v>13636.19</v>
      </c>
      <c r="I1789">
        <v>8632.14</v>
      </c>
      <c r="J1789">
        <v>5004.05</v>
      </c>
      <c r="K1789">
        <v>0.36699999999999999</v>
      </c>
      <c r="L1789" t="str">
        <f>VLOOKUP(C:C,Products!A:B,2,)</f>
        <v>Product 64</v>
      </c>
      <c r="M1789" t="str">
        <f>VLOOKUP(C:C,Products!A:C,3,)</f>
        <v>Produce</v>
      </c>
      <c r="N1789" t="str">
        <f>VLOOKUP(B:B,Orders!A:C,3,)</f>
        <v>WH-NKR-004</v>
      </c>
      <c r="O1789" s="10" t="str">
        <f>VLOOKUP(B:B,Orders!A:B,2,)</f>
        <v>CUST-000036</v>
      </c>
      <c r="P1789" s="10" t="str">
        <f>VLOOKUP(OrderDetails!O:O,Customers!A:B,2,)</f>
        <v>Customer 36</v>
      </c>
      <c r="Q1789" s="10" t="str">
        <f>VLOOKUP(O:O,Customers!A:C,3,)</f>
        <v>Eldoret</v>
      </c>
      <c r="R1789" s="10">
        <f>VLOOKUP(OrderDetails!C:C,Inventory!B:F,5,)</f>
        <v>34528.559999999998</v>
      </c>
      <c r="S1789" s="10">
        <f>VLOOKUP(OrderDetails!B:B,Table8[[OrderID]:[DeliveryDays]],5,)</f>
        <v>2</v>
      </c>
    </row>
    <row r="1790" spans="1:19" x14ac:dyDescent="0.25">
      <c r="A1790" t="s">
        <v>3722</v>
      </c>
      <c r="B1790" t="s">
        <v>1417</v>
      </c>
      <c r="C1790" t="s">
        <v>383</v>
      </c>
      <c r="D1790">
        <v>47</v>
      </c>
      <c r="E1790">
        <v>191.46</v>
      </c>
      <c r="F1790">
        <v>245.6</v>
      </c>
      <c r="G1790">
        <v>258.77999999999997</v>
      </c>
      <c r="H1790">
        <v>12162.66</v>
      </c>
      <c r="I1790">
        <v>8998.6200000000008</v>
      </c>
      <c r="J1790">
        <v>3164.04</v>
      </c>
      <c r="K1790">
        <v>0.2601</v>
      </c>
      <c r="L1790" t="str">
        <f>VLOOKUP(C:C,Products!A:B,2,)</f>
        <v>Product 103</v>
      </c>
      <c r="M1790" t="str">
        <f>VLOOKUP(C:C,Products!A:C,3,)</f>
        <v>Dairy</v>
      </c>
      <c r="N1790" t="str">
        <f>VLOOKUP(B:B,Orders!A:C,3,)</f>
        <v>WH-MSA-002</v>
      </c>
      <c r="O1790" s="10" t="str">
        <f>VLOOKUP(B:B,Orders!A:B,2,)</f>
        <v>CUST-000017</v>
      </c>
      <c r="P1790" s="10" t="str">
        <f>VLOOKUP(OrderDetails!O:O,Customers!A:B,2,)</f>
        <v>Customer 17</v>
      </c>
      <c r="Q1790" s="10" t="str">
        <f>VLOOKUP(O:O,Customers!A:C,3,)</f>
        <v>Eldoret</v>
      </c>
      <c r="R1790" s="10">
        <f>VLOOKUP(OrderDetails!C:C,Inventory!B:F,5,)</f>
        <v>55140.480000000003</v>
      </c>
      <c r="S1790" s="10">
        <f>VLOOKUP(OrderDetails!B:B,Table8[[OrderID]:[DeliveryDays]],5,)</f>
        <v>1</v>
      </c>
    </row>
    <row r="1791" spans="1:19" x14ac:dyDescent="0.25">
      <c r="A1791" t="s">
        <v>3723</v>
      </c>
      <c r="B1791" t="s">
        <v>1251</v>
      </c>
      <c r="C1791" t="s">
        <v>200</v>
      </c>
      <c r="D1791">
        <v>26</v>
      </c>
      <c r="E1791">
        <v>486.46</v>
      </c>
      <c r="F1791">
        <v>645.89</v>
      </c>
      <c r="G1791">
        <v>664.08</v>
      </c>
      <c r="H1791">
        <v>17266.080000000002</v>
      </c>
      <c r="I1791">
        <v>12647.96</v>
      </c>
      <c r="J1791">
        <v>4618.12</v>
      </c>
      <c r="K1791">
        <v>0.26750000000000002</v>
      </c>
      <c r="L1791" t="str">
        <f>VLOOKUP(C:C,Products!A:B,2,)</f>
        <v>Product 12</v>
      </c>
      <c r="M1791" t="str">
        <f>VLOOKUP(C:C,Products!A:C,3,)</f>
        <v>Beverages</v>
      </c>
      <c r="N1791" t="str">
        <f>VLOOKUP(B:B,Orders!A:C,3,)</f>
        <v>WH-NRB-001</v>
      </c>
      <c r="O1791" s="10" t="str">
        <f>VLOOKUP(B:B,Orders!A:B,2,)</f>
        <v>CUST-000033</v>
      </c>
      <c r="P1791" s="10" t="str">
        <f>VLOOKUP(OrderDetails!O:O,Customers!A:B,2,)</f>
        <v>Customer 33</v>
      </c>
      <c r="Q1791" s="10" t="str">
        <f>VLOOKUP(O:O,Customers!A:C,3,)</f>
        <v>Kisumu</v>
      </c>
      <c r="R1791" s="10">
        <f>VLOOKUP(OrderDetails!C:C,Inventory!B:F,5,)</f>
        <v>77347.14</v>
      </c>
      <c r="S1791" s="10">
        <f>VLOOKUP(OrderDetails!B:B,Table8[[OrderID]:[DeliveryDays]],5,)</f>
        <v>5</v>
      </c>
    </row>
    <row r="1792" spans="1:19" x14ac:dyDescent="0.25">
      <c r="A1792" t="s">
        <v>3724</v>
      </c>
      <c r="B1792" t="s">
        <v>1889</v>
      </c>
      <c r="C1792" t="s">
        <v>188</v>
      </c>
      <c r="D1792">
        <v>28</v>
      </c>
      <c r="E1792">
        <v>76.14</v>
      </c>
      <c r="F1792">
        <v>116.97</v>
      </c>
      <c r="G1792">
        <v>128.26</v>
      </c>
      <c r="H1792">
        <v>3591.28</v>
      </c>
      <c r="I1792">
        <v>2131.92</v>
      </c>
      <c r="J1792">
        <v>1459.36</v>
      </c>
      <c r="K1792">
        <v>0.40639999999999998</v>
      </c>
      <c r="L1792" t="str">
        <f>VLOOKUP(C:C,Products!A:B,2,)</f>
        <v>Product 7</v>
      </c>
      <c r="M1792" t="str">
        <f>VLOOKUP(C:C,Products!A:C,3,)</f>
        <v>Produce</v>
      </c>
      <c r="N1792" t="str">
        <f>VLOOKUP(B:B,Orders!A:C,3,)</f>
        <v>WH-NKR-004</v>
      </c>
      <c r="O1792" s="10" t="str">
        <f>VLOOKUP(B:B,Orders!A:B,2,)</f>
        <v>CUST-000031</v>
      </c>
      <c r="P1792" s="10" t="str">
        <f>VLOOKUP(OrderDetails!O:O,Customers!A:B,2,)</f>
        <v>Customer 31</v>
      </c>
      <c r="Q1792" s="10" t="str">
        <f>VLOOKUP(O:O,Customers!A:C,3,)</f>
        <v>Mombasa</v>
      </c>
      <c r="R1792" s="10">
        <f>VLOOKUP(OrderDetails!C:C,Inventory!B:F,5,)</f>
        <v>23907.96</v>
      </c>
      <c r="S1792" s="10">
        <f>VLOOKUP(OrderDetails!B:B,Table8[[OrderID]:[DeliveryDays]],5,)</f>
        <v>1</v>
      </c>
    </row>
    <row r="1793" spans="1:19" x14ac:dyDescent="0.25">
      <c r="A1793" t="s">
        <v>3725</v>
      </c>
      <c r="B1793" t="s">
        <v>532</v>
      </c>
      <c r="C1793" t="s">
        <v>287</v>
      </c>
      <c r="D1793">
        <v>11</v>
      </c>
      <c r="E1793">
        <v>319.05</v>
      </c>
      <c r="F1793">
        <v>470.86</v>
      </c>
      <c r="G1793">
        <v>458.79</v>
      </c>
      <c r="H1793">
        <v>5046.6899999999996</v>
      </c>
      <c r="I1793">
        <v>3509.55</v>
      </c>
      <c r="J1793">
        <v>1537.14</v>
      </c>
      <c r="K1793">
        <v>0.30459999999999998</v>
      </c>
      <c r="L1793" t="str">
        <f>VLOOKUP(C:C,Products!A:B,2,)</f>
        <v>Product 55</v>
      </c>
      <c r="M1793" t="str">
        <f>VLOOKUP(C:C,Products!A:C,3,)</f>
        <v>Beverages</v>
      </c>
      <c r="N1793" t="str">
        <f>VLOOKUP(B:B,Orders!A:C,3,)</f>
        <v>WH-MSA-002</v>
      </c>
      <c r="O1793" s="10" t="str">
        <f>VLOOKUP(B:B,Orders!A:B,2,)</f>
        <v>CUST-000006</v>
      </c>
      <c r="P1793" s="10" t="str">
        <f>VLOOKUP(OrderDetails!O:O,Customers!A:B,2,)</f>
        <v>Customer 6</v>
      </c>
      <c r="Q1793" s="10" t="str">
        <f>VLOOKUP(O:O,Customers!A:C,3,)</f>
        <v>Kisumu</v>
      </c>
      <c r="R1793" s="10">
        <f>VLOOKUP(OrderDetails!C:C,Inventory!B:F,5,)</f>
        <v>62852.85</v>
      </c>
      <c r="S1793" s="10">
        <f>VLOOKUP(OrderDetails!B:B,Table8[[OrderID]:[DeliveryDays]],5,)</f>
        <v>4</v>
      </c>
    </row>
    <row r="1794" spans="1:19" x14ac:dyDescent="0.25">
      <c r="A1794" t="s">
        <v>3726</v>
      </c>
      <c r="B1794" t="s">
        <v>607</v>
      </c>
      <c r="C1794" t="s">
        <v>383</v>
      </c>
      <c r="D1794">
        <v>38</v>
      </c>
      <c r="E1794">
        <v>191.46</v>
      </c>
      <c r="F1794">
        <v>245.6</v>
      </c>
      <c r="G1794">
        <v>255.45</v>
      </c>
      <c r="H1794">
        <v>9707.1</v>
      </c>
      <c r="I1794">
        <v>7275.48</v>
      </c>
      <c r="J1794">
        <v>2431.62</v>
      </c>
      <c r="K1794">
        <v>0.2505</v>
      </c>
      <c r="L1794" t="str">
        <f>VLOOKUP(C:C,Products!A:B,2,)</f>
        <v>Product 103</v>
      </c>
      <c r="M1794" t="str">
        <f>VLOOKUP(C:C,Products!A:C,3,)</f>
        <v>Dairy</v>
      </c>
      <c r="N1794" t="str">
        <f>VLOOKUP(B:B,Orders!A:C,3,)</f>
        <v>WH-NRB-001</v>
      </c>
      <c r="O1794" s="10" t="str">
        <f>VLOOKUP(B:B,Orders!A:B,2,)</f>
        <v>CUST-000021</v>
      </c>
      <c r="P1794" s="10" t="str">
        <f>VLOOKUP(OrderDetails!O:O,Customers!A:B,2,)</f>
        <v>Customer 21</v>
      </c>
      <c r="Q1794" s="10" t="str">
        <f>VLOOKUP(O:O,Customers!A:C,3,)</f>
        <v>Eldoret</v>
      </c>
      <c r="R1794" s="10">
        <f>VLOOKUP(OrderDetails!C:C,Inventory!B:F,5,)</f>
        <v>55140.480000000003</v>
      </c>
      <c r="S1794" s="10">
        <f>VLOOKUP(OrderDetails!B:B,Table8[[OrderID]:[DeliveryDays]],5,)</f>
        <v>2</v>
      </c>
    </row>
    <row r="1795" spans="1:19" x14ac:dyDescent="0.25">
      <c r="A1795" t="s">
        <v>3727</v>
      </c>
      <c r="B1795" t="s">
        <v>610</v>
      </c>
      <c r="C1795" t="s">
        <v>389</v>
      </c>
      <c r="D1795">
        <v>16</v>
      </c>
      <c r="E1795">
        <v>162.18</v>
      </c>
      <c r="F1795">
        <v>216.57</v>
      </c>
      <c r="G1795">
        <v>221.7</v>
      </c>
      <c r="H1795">
        <v>3547.2</v>
      </c>
      <c r="I1795">
        <v>2594.88</v>
      </c>
      <c r="J1795">
        <v>952.32</v>
      </c>
      <c r="K1795">
        <v>0.26850000000000002</v>
      </c>
      <c r="L1795" t="str">
        <f>VLOOKUP(C:C,Products!A:B,2,)</f>
        <v>Product 106</v>
      </c>
      <c r="M1795" t="str">
        <f>VLOOKUP(C:C,Products!A:C,3,)</f>
        <v>Dairy</v>
      </c>
      <c r="N1795" t="str">
        <f>VLOOKUP(B:B,Orders!A:C,3,)</f>
        <v>WH-NKR-004</v>
      </c>
      <c r="O1795" s="10" t="str">
        <f>VLOOKUP(B:B,Orders!A:B,2,)</f>
        <v>CUST-000069</v>
      </c>
      <c r="P1795" s="10" t="str">
        <f>VLOOKUP(OrderDetails!O:O,Customers!A:B,2,)</f>
        <v>Customer 69</v>
      </c>
      <c r="Q1795" s="10" t="str">
        <f>VLOOKUP(O:O,Customers!A:C,3,)</f>
        <v>Nairobi</v>
      </c>
      <c r="R1795" s="10">
        <f>VLOOKUP(OrderDetails!C:C,Inventory!B:F,5,)</f>
        <v>37950.120000000003</v>
      </c>
      <c r="S1795" s="10">
        <f>VLOOKUP(OrderDetails!B:B,Table8[[OrderID]:[DeliveryDays]],5,)</f>
        <v>2</v>
      </c>
    </row>
    <row r="1796" spans="1:19" x14ac:dyDescent="0.25">
      <c r="A1796" t="s">
        <v>3728</v>
      </c>
      <c r="B1796" t="s">
        <v>652</v>
      </c>
      <c r="C1796" t="s">
        <v>301</v>
      </c>
      <c r="D1796">
        <v>27</v>
      </c>
      <c r="E1796">
        <v>172.11</v>
      </c>
      <c r="F1796">
        <v>221.97</v>
      </c>
      <c r="G1796">
        <v>217.35</v>
      </c>
      <c r="H1796">
        <v>5868.45</v>
      </c>
      <c r="I1796">
        <v>4646.97</v>
      </c>
      <c r="J1796">
        <v>1221.48</v>
      </c>
      <c r="K1796">
        <v>0.20810000000000001</v>
      </c>
      <c r="L1796" t="str">
        <f>VLOOKUP(C:C,Products!A:B,2,)</f>
        <v>Product 62</v>
      </c>
      <c r="M1796" t="str">
        <f>VLOOKUP(C:C,Products!A:C,3,)</f>
        <v>Dairy</v>
      </c>
      <c r="N1796" t="str">
        <f>VLOOKUP(B:B,Orders!A:C,3,)</f>
        <v>WH-MSA-002</v>
      </c>
      <c r="O1796" s="10" t="str">
        <f>VLOOKUP(B:B,Orders!A:B,2,)</f>
        <v>CUST-000064</v>
      </c>
      <c r="P1796" s="10" t="str">
        <f>VLOOKUP(OrderDetails!O:O,Customers!A:B,2,)</f>
        <v>Customer 64</v>
      </c>
      <c r="Q1796" s="10" t="str">
        <f>VLOOKUP(O:O,Customers!A:C,3,)</f>
        <v>Mombasa</v>
      </c>
      <c r="R1796" s="10">
        <f>VLOOKUP(OrderDetails!C:C,Inventory!B:F,5,)</f>
        <v>75212.070000000007</v>
      </c>
      <c r="S1796" s="10">
        <f>VLOOKUP(OrderDetails!B:B,Table8[[OrderID]:[DeliveryDays]],5,)</f>
        <v>6</v>
      </c>
    </row>
    <row r="1797" spans="1:19" x14ac:dyDescent="0.25">
      <c r="A1797" t="s">
        <v>3729</v>
      </c>
      <c r="B1797" t="s">
        <v>1203</v>
      </c>
      <c r="C1797" t="s">
        <v>401</v>
      </c>
      <c r="D1797">
        <v>19</v>
      </c>
      <c r="E1797">
        <v>122.55</v>
      </c>
      <c r="F1797">
        <v>174.75</v>
      </c>
      <c r="G1797">
        <v>185.67</v>
      </c>
      <c r="H1797">
        <v>3527.73</v>
      </c>
      <c r="I1797">
        <v>2328.4499999999998</v>
      </c>
      <c r="J1797">
        <v>1199.28</v>
      </c>
      <c r="K1797">
        <v>0.34</v>
      </c>
      <c r="L1797" t="str">
        <f>VLOOKUP(C:C,Products!A:B,2,)</f>
        <v>Product 112</v>
      </c>
      <c r="M1797" t="str">
        <f>VLOOKUP(C:C,Products!A:C,3,)</f>
        <v>Beverages</v>
      </c>
      <c r="N1797" t="str">
        <f>VLOOKUP(B:B,Orders!A:C,3,)</f>
        <v>WH-NRB-001</v>
      </c>
      <c r="O1797" s="10" t="str">
        <f>VLOOKUP(B:B,Orders!A:B,2,)</f>
        <v>CUST-000062</v>
      </c>
      <c r="P1797" s="10" t="str">
        <f>VLOOKUP(OrderDetails!O:O,Customers!A:B,2,)</f>
        <v>Customer 62</v>
      </c>
      <c r="Q1797" s="10" t="str">
        <f>VLOOKUP(O:O,Customers!A:C,3,)</f>
        <v>Eldoret</v>
      </c>
      <c r="R1797" s="10">
        <f>VLOOKUP(OrderDetails!C:C,Inventory!B:F,5,)</f>
        <v>16421.7</v>
      </c>
      <c r="S1797" s="10">
        <f>VLOOKUP(OrderDetails!B:B,Table8[[OrderID]:[DeliveryDays]],5,)</f>
        <v>2</v>
      </c>
    </row>
    <row r="1798" spans="1:19" x14ac:dyDescent="0.25">
      <c r="A1798" t="s">
        <v>3730</v>
      </c>
      <c r="B1798" t="s">
        <v>1216</v>
      </c>
      <c r="C1798" t="s">
        <v>357</v>
      </c>
      <c r="D1798">
        <v>37</v>
      </c>
      <c r="E1798">
        <v>262.5</v>
      </c>
      <c r="F1798">
        <v>342.9</v>
      </c>
      <c r="G1798">
        <v>339.93</v>
      </c>
      <c r="H1798">
        <v>12577.41</v>
      </c>
      <c r="I1798">
        <v>9712.5</v>
      </c>
      <c r="J1798">
        <v>2864.91</v>
      </c>
      <c r="K1798">
        <v>0.2278</v>
      </c>
      <c r="L1798" t="str">
        <f>VLOOKUP(C:C,Products!A:B,2,)</f>
        <v>Product 90</v>
      </c>
      <c r="M1798" t="str">
        <f>VLOOKUP(C:C,Products!A:C,3,)</f>
        <v>Snacks</v>
      </c>
      <c r="N1798" t="str">
        <f>VLOOKUP(B:B,Orders!A:C,3,)</f>
        <v>WH-MSA-002</v>
      </c>
      <c r="O1798" s="10" t="str">
        <f>VLOOKUP(B:B,Orders!A:B,2,)</f>
        <v>CUST-000047</v>
      </c>
      <c r="P1798" s="10" t="str">
        <f>VLOOKUP(OrderDetails!O:O,Customers!A:B,2,)</f>
        <v>Customer 47</v>
      </c>
      <c r="Q1798" s="10" t="str">
        <f>VLOOKUP(O:O,Customers!A:C,3,)</f>
        <v>Nakuru</v>
      </c>
      <c r="R1798" s="10">
        <f>VLOOKUP(OrderDetails!C:C,Inventory!B:F,5,)</f>
        <v>44362.5</v>
      </c>
      <c r="S1798" s="10">
        <f>VLOOKUP(OrderDetails!B:B,Table8[[OrderID]:[DeliveryDays]],5,)</f>
        <v>1</v>
      </c>
    </row>
    <row r="1799" spans="1:19" x14ac:dyDescent="0.25">
      <c r="A1799" t="s">
        <v>3731</v>
      </c>
      <c r="B1799" t="s">
        <v>1539</v>
      </c>
      <c r="C1799" t="s">
        <v>385</v>
      </c>
      <c r="D1799">
        <v>17</v>
      </c>
      <c r="E1799">
        <v>278.86</v>
      </c>
      <c r="F1799">
        <v>384.46</v>
      </c>
      <c r="G1799">
        <v>387.25</v>
      </c>
      <c r="H1799">
        <v>6583.25</v>
      </c>
      <c r="I1799">
        <v>4740.62</v>
      </c>
      <c r="J1799">
        <v>1842.63</v>
      </c>
      <c r="K1799">
        <v>0.27989999999999998</v>
      </c>
      <c r="L1799" t="str">
        <f>VLOOKUP(C:C,Products!A:B,2,)</f>
        <v>Product 104</v>
      </c>
      <c r="M1799" t="str">
        <f>VLOOKUP(C:C,Products!A:C,3,)</f>
        <v>Dairy</v>
      </c>
      <c r="N1799" t="str">
        <f>VLOOKUP(B:B,Orders!A:C,3,)</f>
        <v>WH-NRB-001</v>
      </c>
      <c r="O1799" s="10" t="str">
        <f>VLOOKUP(B:B,Orders!A:B,2,)</f>
        <v>CUST-000072</v>
      </c>
      <c r="P1799" s="10" t="str">
        <f>VLOOKUP(OrderDetails!O:O,Customers!A:B,2,)</f>
        <v>Customer 72</v>
      </c>
      <c r="Q1799" s="10" t="str">
        <f>VLOOKUP(O:O,Customers!A:C,3,)</f>
        <v>Mombasa</v>
      </c>
      <c r="R1799" s="10">
        <f>VLOOKUP(OrderDetails!C:C,Inventory!B:F,5,)</f>
        <v>92302.66</v>
      </c>
      <c r="S1799" s="10">
        <f>VLOOKUP(OrderDetails!B:B,Table8[[OrderID]:[DeliveryDays]],5,)</f>
        <v>5</v>
      </c>
    </row>
    <row r="1800" spans="1:19" x14ac:dyDescent="0.25">
      <c r="A1800" t="s">
        <v>3732</v>
      </c>
      <c r="B1800" t="s">
        <v>1114</v>
      </c>
      <c r="C1800" t="s">
        <v>323</v>
      </c>
      <c r="D1800">
        <v>27</v>
      </c>
      <c r="E1800">
        <v>52.48</v>
      </c>
      <c r="F1800">
        <v>82.14</v>
      </c>
      <c r="G1800">
        <v>82.65</v>
      </c>
      <c r="H1800">
        <v>2231.5500000000002</v>
      </c>
      <c r="I1800">
        <v>1416.96</v>
      </c>
      <c r="J1800">
        <v>814.59</v>
      </c>
      <c r="K1800">
        <v>0.36499999999999999</v>
      </c>
      <c r="L1800" t="str">
        <f>VLOOKUP(C:C,Products!A:B,2,)</f>
        <v>Product 73</v>
      </c>
      <c r="M1800" t="str">
        <f>VLOOKUP(C:C,Products!A:C,3,)</f>
        <v>Beverages</v>
      </c>
      <c r="N1800" t="str">
        <f>VLOOKUP(B:B,Orders!A:C,3,)</f>
        <v>WH-KSM-003</v>
      </c>
      <c r="O1800" s="10" t="str">
        <f>VLOOKUP(B:B,Orders!A:B,2,)</f>
        <v>CUST-000066</v>
      </c>
      <c r="P1800" s="10" t="str">
        <f>VLOOKUP(OrderDetails!O:O,Customers!A:B,2,)</f>
        <v>Customer 66</v>
      </c>
      <c r="Q1800" s="10" t="str">
        <f>VLOOKUP(O:O,Customers!A:C,3,)</f>
        <v>Kisumu</v>
      </c>
      <c r="R1800" s="10">
        <f>VLOOKUP(OrderDetails!C:C,Inventory!B:F,5,)</f>
        <v>6979.84</v>
      </c>
      <c r="S1800" s="10">
        <f>VLOOKUP(OrderDetails!B:B,Table8[[OrderID]:[DeliveryDays]],5,)</f>
        <v>6</v>
      </c>
    </row>
    <row r="1801" spans="1:19" x14ac:dyDescent="0.25">
      <c r="A1801" t="s">
        <v>3733</v>
      </c>
      <c r="B1801" t="s">
        <v>956</v>
      </c>
      <c r="C1801" t="s">
        <v>387</v>
      </c>
      <c r="D1801">
        <v>42</v>
      </c>
      <c r="E1801">
        <v>458.4</v>
      </c>
      <c r="F1801">
        <v>615.54999999999995</v>
      </c>
      <c r="G1801">
        <v>607.32000000000005</v>
      </c>
      <c r="H1801">
        <v>25507.439999999999</v>
      </c>
      <c r="I1801">
        <v>19252.8</v>
      </c>
      <c r="J1801">
        <v>6254.64</v>
      </c>
      <c r="K1801">
        <v>0.2452</v>
      </c>
      <c r="L1801" t="str">
        <f>VLOOKUP(C:C,Products!A:B,2,)</f>
        <v>Product 105</v>
      </c>
      <c r="M1801" t="str">
        <f>VLOOKUP(C:C,Products!A:C,3,)</f>
        <v>Frozen</v>
      </c>
      <c r="N1801" t="str">
        <f>VLOOKUP(B:B,Orders!A:C,3,)</f>
        <v>WH-MSA-002</v>
      </c>
      <c r="O1801" s="10" t="str">
        <f>VLOOKUP(B:B,Orders!A:B,2,)</f>
        <v>CUST-000005</v>
      </c>
      <c r="P1801" s="10" t="str">
        <f>VLOOKUP(OrderDetails!O:O,Customers!A:B,2,)</f>
        <v>Customer 5</v>
      </c>
      <c r="Q1801" s="10" t="str">
        <f>VLOOKUP(O:O,Customers!A:C,3,)</f>
        <v>Eldoret</v>
      </c>
      <c r="R1801" s="10">
        <f>VLOOKUP(OrderDetails!C:C,Inventory!B:F,5,)</f>
        <v>143479.20000000001</v>
      </c>
      <c r="S1801" s="10">
        <f>VLOOKUP(OrderDetails!B:B,Table8[[OrderID]:[DeliveryDays]],5,)</f>
        <v>5</v>
      </c>
    </row>
    <row r="1802" spans="1:19" x14ac:dyDescent="0.25">
      <c r="A1802" t="s">
        <v>3734</v>
      </c>
      <c r="B1802" t="s">
        <v>1821</v>
      </c>
      <c r="C1802" t="s">
        <v>373</v>
      </c>
      <c r="D1802">
        <v>36</v>
      </c>
      <c r="E1802">
        <v>242.39</v>
      </c>
      <c r="F1802">
        <v>366.32</v>
      </c>
      <c r="G1802">
        <v>371.67</v>
      </c>
      <c r="H1802">
        <v>13380.12</v>
      </c>
      <c r="I1802">
        <v>8726.0400000000009</v>
      </c>
      <c r="J1802">
        <v>4654.08</v>
      </c>
      <c r="K1802">
        <v>0.3478</v>
      </c>
      <c r="L1802" t="str">
        <f>VLOOKUP(C:C,Products!A:B,2,)</f>
        <v>Product 98</v>
      </c>
      <c r="M1802" t="str">
        <f>VLOOKUP(C:C,Products!A:C,3,)</f>
        <v>Household</v>
      </c>
      <c r="N1802" t="str">
        <f>VLOOKUP(B:B,Orders!A:C,3,)</f>
        <v>WH-MSA-002</v>
      </c>
      <c r="O1802" s="10" t="str">
        <f>VLOOKUP(B:B,Orders!A:B,2,)</f>
        <v>CUST-000033</v>
      </c>
      <c r="P1802" s="10" t="str">
        <f>VLOOKUP(OrderDetails!O:O,Customers!A:B,2,)</f>
        <v>Customer 33</v>
      </c>
      <c r="Q1802" s="10" t="str">
        <f>VLOOKUP(O:O,Customers!A:C,3,)</f>
        <v>Kisumu</v>
      </c>
      <c r="R1802" s="10">
        <f>VLOOKUP(OrderDetails!C:C,Inventory!B:F,5,)</f>
        <v>16724.91</v>
      </c>
      <c r="S1802" s="10">
        <f>VLOOKUP(OrderDetails!B:B,Table8[[OrderID]:[DeliveryDays]],5,)</f>
        <v>1</v>
      </c>
    </row>
    <row r="1803" spans="1:19" x14ac:dyDescent="0.25">
      <c r="A1803" t="s">
        <v>3735</v>
      </c>
      <c r="B1803" t="s">
        <v>1398</v>
      </c>
      <c r="C1803" t="s">
        <v>395</v>
      </c>
      <c r="D1803">
        <v>49</v>
      </c>
      <c r="E1803">
        <v>152.96</v>
      </c>
      <c r="F1803">
        <v>238.96</v>
      </c>
      <c r="G1803">
        <v>243.98</v>
      </c>
      <c r="H1803">
        <v>11955.02</v>
      </c>
      <c r="I1803">
        <v>7495.04</v>
      </c>
      <c r="J1803">
        <v>4459.9799999999996</v>
      </c>
      <c r="K1803">
        <v>0.37309999999999999</v>
      </c>
      <c r="L1803" t="str">
        <f>VLOOKUP(C:C,Products!A:B,2,)</f>
        <v>Product 109</v>
      </c>
      <c r="M1803" t="str">
        <f>VLOOKUP(C:C,Products!A:C,3,)</f>
        <v>Beverages</v>
      </c>
      <c r="N1803" t="str">
        <f>VLOOKUP(B:B,Orders!A:C,3,)</f>
        <v>WH-NRB-001</v>
      </c>
      <c r="O1803" s="10" t="str">
        <f>VLOOKUP(B:B,Orders!A:B,2,)</f>
        <v>CUST-000058</v>
      </c>
      <c r="P1803" s="10" t="str">
        <f>VLOOKUP(OrderDetails!O:O,Customers!A:B,2,)</f>
        <v>Customer 58</v>
      </c>
      <c r="Q1803" s="10" t="str">
        <f>VLOOKUP(O:O,Customers!A:C,3,)</f>
        <v>Mombasa</v>
      </c>
      <c r="R1803" s="10">
        <f>VLOOKUP(OrderDetails!C:C,Inventory!B:F,5,)</f>
        <v>16978.560000000001</v>
      </c>
      <c r="S1803" s="10">
        <f>VLOOKUP(OrderDetails!B:B,Table8[[OrderID]:[DeliveryDays]],5,)</f>
        <v>1</v>
      </c>
    </row>
    <row r="1804" spans="1:19" x14ac:dyDescent="0.25">
      <c r="A1804" t="s">
        <v>3736</v>
      </c>
      <c r="B1804" t="s">
        <v>1362</v>
      </c>
      <c r="C1804" t="s">
        <v>331</v>
      </c>
      <c r="D1804">
        <v>39</v>
      </c>
      <c r="E1804">
        <v>397.07</v>
      </c>
      <c r="F1804">
        <v>597.23</v>
      </c>
      <c r="G1804">
        <v>634.04</v>
      </c>
      <c r="H1804">
        <v>24727.56</v>
      </c>
      <c r="I1804">
        <v>15485.73</v>
      </c>
      <c r="J1804">
        <v>9241.83</v>
      </c>
      <c r="K1804">
        <v>0.37369999999999998</v>
      </c>
      <c r="L1804" t="str">
        <f>VLOOKUP(C:C,Products!A:B,2,)</f>
        <v>Product 77</v>
      </c>
      <c r="M1804" t="str">
        <f>VLOOKUP(C:C,Products!A:C,3,)</f>
        <v>Household</v>
      </c>
      <c r="N1804" t="str">
        <f>VLOOKUP(B:B,Orders!A:C,3,)</f>
        <v>WH-NKR-004</v>
      </c>
      <c r="O1804" s="10" t="str">
        <f>VLOOKUP(B:B,Orders!A:B,2,)</f>
        <v>CUST-000037</v>
      </c>
      <c r="P1804" s="10" t="str">
        <f>VLOOKUP(OrderDetails!O:O,Customers!A:B,2,)</f>
        <v>Customer 37</v>
      </c>
      <c r="Q1804" s="10" t="str">
        <f>VLOOKUP(O:O,Customers!A:C,3,)</f>
        <v>Eldoret</v>
      </c>
      <c r="R1804" s="10">
        <f>VLOOKUP(OrderDetails!C:C,Inventory!B:F,5,)</f>
        <v>153269.01999999999</v>
      </c>
      <c r="S1804" s="10">
        <f>VLOOKUP(OrderDetails!B:B,Table8[[OrderID]:[DeliveryDays]],5,)</f>
        <v>6</v>
      </c>
    </row>
    <row r="1805" spans="1:19" x14ac:dyDescent="0.25">
      <c r="A1805" t="s">
        <v>3737</v>
      </c>
      <c r="B1805" t="s">
        <v>1849</v>
      </c>
      <c r="C1805" t="s">
        <v>287</v>
      </c>
      <c r="D1805">
        <v>5</v>
      </c>
      <c r="E1805">
        <v>319.05</v>
      </c>
      <c r="F1805">
        <v>470.86</v>
      </c>
      <c r="G1805">
        <v>501.35</v>
      </c>
      <c r="H1805">
        <v>2506.75</v>
      </c>
      <c r="I1805">
        <v>1595.25</v>
      </c>
      <c r="J1805">
        <v>911.5</v>
      </c>
      <c r="K1805">
        <v>0.36359999999999998</v>
      </c>
      <c r="L1805" t="str">
        <f>VLOOKUP(C:C,Products!A:B,2,)</f>
        <v>Product 55</v>
      </c>
      <c r="M1805" t="str">
        <f>VLOOKUP(C:C,Products!A:C,3,)</f>
        <v>Beverages</v>
      </c>
      <c r="N1805" t="str">
        <f>VLOOKUP(B:B,Orders!A:C,3,)</f>
        <v>WH-NKR-004</v>
      </c>
      <c r="O1805" s="10" t="str">
        <f>VLOOKUP(B:B,Orders!A:B,2,)</f>
        <v>CUST-000048</v>
      </c>
      <c r="P1805" s="10" t="str">
        <f>VLOOKUP(OrderDetails!O:O,Customers!A:B,2,)</f>
        <v>Customer 48</v>
      </c>
      <c r="Q1805" s="10" t="str">
        <f>VLOOKUP(O:O,Customers!A:C,3,)</f>
        <v>Nairobi</v>
      </c>
      <c r="R1805" s="10">
        <f>VLOOKUP(OrderDetails!C:C,Inventory!B:F,5,)</f>
        <v>62852.85</v>
      </c>
      <c r="S1805" s="10">
        <f>VLOOKUP(OrderDetails!B:B,Table8[[OrderID]:[DeliveryDays]],5,)</f>
        <v>3</v>
      </c>
    </row>
    <row r="1806" spans="1:19" x14ac:dyDescent="0.25">
      <c r="A1806" t="s">
        <v>3738</v>
      </c>
      <c r="B1806" t="s">
        <v>532</v>
      </c>
      <c r="C1806" t="s">
        <v>415</v>
      </c>
      <c r="D1806">
        <v>49</v>
      </c>
      <c r="E1806">
        <v>451.65</v>
      </c>
      <c r="F1806">
        <v>666.6</v>
      </c>
      <c r="G1806">
        <v>649.12</v>
      </c>
      <c r="H1806">
        <v>31806.880000000001</v>
      </c>
      <c r="I1806">
        <v>22130.85</v>
      </c>
      <c r="J1806">
        <v>9676.0300000000007</v>
      </c>
      <c r="K1806">
        <v>0.30420000000000003</v>
      </c>
      <c r="L1806" t="str">
        <f>VLOOKUP(C:C,Products!A:B,2,)</f>
        <v>Product 119</v>
      </c>
      <c r="M1806" t="str">
        <f>VLOOKUP(C:C,Products!A:C,3,)</f>
        <v>Beverages</v>
      </c>
      <c r="N1806" t="str">
        <f>VLOOKUP(B:B,Orders!A:C,3,)</f>
        <v>WH-MSA-002</v>
      </c>
      <c r="O1806" s="10" t="str">
        <f>VLOOKUP(B:B,Orders!A:B,2,)</f>
        <v>CUST-000006</v>
      </c>
      <c r="P1806" s="10" t="str">
        <f>VLOOKUP(OrderDetails!O:O,Customers!A:B,2,)</f>
        <v>Customer 6</v>
      </c>
      <c r="Q1806" s="10" t="str">
        <f>VLOOKUP(O:O,Customers!A:C,3,)</f>
        <v>Kisumu</v>
      </c>
      <c r="R1806" s="10">
        <f>VLOOKUP(OrderDetails!C:C,Inventory!B:F,5,)</f>
        <v>148592.85</v>
      </c>
      <c r="S1806" s="10">
        <f>VLOOKUP(OrderDetails!B:B,Table8[[OrderID]:[DeliveryDays]],5,)</f>
        <v>4</v>
      </c>
    </row>
    <row r="1807" spans="1:19" x14ac:dyDescent="0.25">
      <c r="A1807" t="s">
        <v>3739</v>
      </c>
      <c r="B1807" t="s">
        <v>1721</v>
      </c>
      <c r="C1807" t="s">
        <v>249</v>
      </c>
      <c r="D1807">
        <v>9</v>
      </c>
      <c r="E1807">
        <v>413.78</v>
      </c>
      <c r="F1807">
        <v>552.28</v>
      </c>
      <c r="G1807">
        <v>573.77</v>
      </c>
      <c r="H1807">
        <v>5163.93</v>
      </c>
      <c r="I1807">
        <v>3724.02</v>
      </c>
      <c r="J1807">
        <v>1439.91</v>
      </c>
      <c r="K1807">
        <v>0.27879999999999999</v>
      </c>
      <c r="L1807" t="str">
        <f>VLOOKUP(C:C,Products!A:B,2,)</f>
        <v>Product 36</v>
      </c>
      <c r="M1807" t="str">
        <f>VLOOKUP(C:C,Products!A:C,3,)</f>
        <v>Dairy</v>
      </c>
      <c r="N1807" t="str">
        <f>VLOOKUP(B:B,Orders!A:C,3,)</f>
        <v>WH-MSA-002</v>
      </c>
      <c r="O1807" s="10" t="str">
        <f>VLOOKUP(B:B,Orders!A:B,2,)</f>
        <v>CUST-000028</v>
      </c>
      <c r="P1807" s="10" t="str">
        <f>VLOOKUP(OrderDetails!O:O,Customers!A:B,2,)</f>
        <v>Customer 28</v>
      </c>
      <c r="Q1807" s="10" t="str">
        <f>VLOOKUP(O:O,Customers!A:C,3,)</f>
        <v>Nakuru</v>
      </c>
      <c r="R1807" s="10">
        <f>VLOOKUP(OrderDetails!C:C,Inventory!B:F,5,)</f>
        <v>177511.62</v>
      </c>
      <c r="S1807" s="10">
        <f>VLOOKUP(OrderDetails!B:B,Table8[[OrderID]:[DeliveryDays]],5,)</f>
        <v>5</v>
      </c>
    </row>
    <row r="1808" spans="1:19" x14ac:dyDescent="0.25">
      <c r="A1808" t="s">
        <v>3740</v>
      </c>
      <c r="B1808" t="s">
        <v>1257</v>
      </c>
      <c r="C1808" t="s">
        <v>355</v>
      </c>
      <c r="D1808">
        <v>17</v>
      </c>
      <c r="E1808">
        <v>449.25</v>
      </c>
      <c r="F1808">
        <v>562.36</v>
      </c>
      <c r="G1808">
        <v>609.84</v>
      </c>
      <c r="H1808">
        <v>10367.280000000001</v>
      </c>
      <c r="I1808">
        <v>7637.25</v>
      </c>
      <c r="J1808">
        <v>2730.03</v>
      </c>
      <c r="K1808">
        <v>0.26329999999999998</v>
      </c>
      <c r="L1808" t="str">
        <f>VLOOKUP(C:C,Products!A:B,2,)</f>
        <v>Product 89</v>
      </c>
      <c r="M1808" t="str">
        <f>VLOOKUP(C:C,Products!A:C,3,)</f>
        <v>Frozen</v>
      </c>
      <c r="N1808" t="str">
        <f>VLOOKUP(B:B,Orders!A:C,3,)</f>
        <v>WH-NRB-001</v>
      </c>
      <c r="O1808" s="10" t="str">
        <f>VLOOKUP(B:B,Orders!A:B,2,)</f>
        <v>CUST-000034</v>
      </c>
      <c r="P1808" s="10" t="str">
        <f>VLOOKUP(OrderDetails!O:O,Customers!A:B,2,)</f>
        <v>Customer 34</v>
      </c>
      <c r="Q1808" s="10" t="str">
        <f>VLOOKUP(O:O,Customers!A:C,3,)</f>
        <v>Mombasa</v>
      </c>
      <c r="R1808" s="10">
        <f>VLOOKUP(OrderDetails!C:C,Inventory!B:F,5,)</f>
        <v>146455.5</v>
      </c>
      <c r="S1808" s="10">
        <f>VLOOKUP(OrderDetails!B:B,Table8[[OrderID]:[DeliveryDays]],5,)</f>
        <v>6</v>
      </c>
    </row>
    <row r="1809" spans="1:19" x14ac:dyDescent="0.25">
      <c r="A1809" t="s">
        <v>3741</v>
      </c>
      <c r="B1809" t="s">
        <v>1105</v>
      </c>
      <c r="C1809" t="s">
        <v>225</v>
      </c>
      <c r="D1809">
        <v>9</v>
      </c>
      <c r="E1809">
        <v>214.86</v>
      </c>
      <c r="F1809">
        <v>291.2</v>
      </c>
      <c r="G1809">
        <v>281.39</v>
      </c>
      <c r="H1809">
        <v>2532.5100000000002</v>
      </c>
      <c r="I1809">
        <v>1933.74</v>
      </c>
      <c r="J1809">
        <v>598.77</v>
      </c>
      <c r="K1809">
        <v>0.2364</v>
      </c>
      <c r="L1809" t="str">
        <f>VLOOKUP(C:C,Products!A:B,2,)</f>
        <v>Product 24</v>
      </c>
      <c r="M1809" t="str">
        <f>VLOOKUP(C:C,Products!A:C,3,)</f>
        <v>Beverages</v>
      </c>
      <c r="N1809" t="str">
        <f>VLOOKUP(B:B,Orders!A:C,3,)</f>
        <v>WH-NRB-001</v>
      </c>
      <c r="O1809" s="10" t="str">
        <f>VLOOKUP(B:B,Orders!A:B,2,)</f>
        <v>CUST-000053</v>
      </c>
      <c r="P1809" s="10" t="str">
        <f>VLOOKUP(OrderDetails!O:O,Customers!A:B,2,)</f>
        <v>Customer 53</v>
      </c>
      <c r="Q1809" s="10" t="str">
        <f>VLOOKUP(O:O,Customers!A:C,3,)</f>
        <v>Eldoret</v>
      </c>
      <c r="R1809" s="10">
        <f>VLOOKUP(OrderDetails!C:C,Inventory!B:F,5,)</f>
        <v>80572.5</v>
      </c>
      <c r="S1809" s="10">
        <f>VLOOKUP(OrderDetails!B:B,Table8[[OrderID]:[DeliveryDays]],5,)</f>
        <v>4</v>
      </c>
    </row>
    <row r="1810" spans="1:19" x14ac:dyDescent="0.25">
      <c r="A1810" t="s">
        <v>3742</v>
      </c>
      <c r="B1810" t="s">
        <v>1275</v>
      </c>
      <c r="C1810" t="s">
        <v>265</v>
      </c>
      <c r="D1810">
        <v>36</v>
      </c>
      <c r="E1810">
        <v>459.19</v>
      </c>
      <c r="F1810">
        <v>660.1</v>
      </c>
      <c r="G1810">
        <v>673.92</v>
      </c>
      <c r="H1810">
        <v>24261.119999999999</v>
      </c>
      <c r="I1810">
        <v>16530.84</v>
      </c>
      <c r="J1810">
        <v>7730.28</v>
      </c>
      <c r="K1810">
        <v>0.31859999999999999</v>
      </c>
      <c r="L1810" t="str">
        <f>VLOOKUP(C:C,Products!A:B,2,)</f>
        <v>Product 44</v>
      </c>
      <c r="M1810" t="str">
        <f>VLOOKUP(C:C,Products!A:C,3,)</f>
        <v>Dairy</v>
      </c>
      <c r="N1810" t="str">
        <f>VLOOKUP(B:B,Orders!A:C,3,)</f>
        <v>WH-NRB-001</v>
      </c>
      <c r="O1810" s="10" t="str">
        <f>VLOOKUP(B:B,Orders!A:B,2,)</f>
        <v>CUST-000065</v>
      </c>
      <c r="P1810" s="10" t="str">
        <f>VLOOKUP(OrderDetails!O:O,Customers!A:B,2,)</f>
        <v>Customer 65</v>
      </c>
      <c r="Q1810" s="10" t="str">
        <f>VLOOKUP(O:O,Customers!A:C,3,)</f>
        <v>Eldoret</v>
      </c>
      <c r="R1810" s="10">
        <f>VLOOKUP(OrderDetails!C:C,Inventory!B:F,5,)</f>
        <v>22959.5</v>
      </c>
      <c r="S1810" s="10">
        <f>VLOOKUP(OrderDetails!B:B,Table8[[OrderID]:[DeliveryDays]],5,)</f>
        <v>6</v>
      </c>
    </row>
    <row r="1811" spans="1:19" x14ac:dyDescent="0.25">
      <c r="A1811" t="s">
        <v>3743</v>
      </c>
      <c r="B1811" t="s">
        <v>1482</v>
      </c>
      <c r="C1811" t="s">
        <v>210</v>
      </c>
      <c r="D1811">
        <v>25</v>
      </c>
      <c r="E1811">
        <v>186.91</v>
      </c>
      <c r="F1811">
        <v>267.58</v>
      </c>
      <c r="G1811">
        <v>284.32</v>
      </c>
      <c r="H1811">
        <v>7108</v>
      </c>
      <c r="I1811">
        <v>4672.75</v>
      </c>
      <c r="J1811">
        <v>2435.25</v>
      </c>
      <c r="K1811">
        <v>0.34260000000000002</v>
      </c>
      <c r="L1811" t="str">
        <f>VLOOKUP(C:C,Products!A:B,2,)</f>
        <v>Product 17</v>
      </c>
      <c r="M1811" t="str">
        <f>VLOOKUP(C:C,Products!A:C,3,)</f>
        <v>Beverages</v>
      </c>
      <c r="N1811" t="str">
        <f>VLOOKUP(B:B,Orders!A:C,3,)</f>
        <v>WH-NKR-004</v>
      </c>
      <c r="O1811" s="10" t="str">
        <f>VLOOKUP(B:B,Orders!A:B,2,)</f>
        <v>CUST-000080</v>
      </c>
      <c r="P1811" s="10" t="str">
        <f>VLOOKUP(OrderDetails!O:O,Customers!A:B,2,)</f>
        <v>Customer 80</v>
      </c>
      <c r="Q1811" s="10" t="str">
        <f>VLOOKUP(O:O,Customers!A:C,3,)</f>
        <v>Eldoret</v>
      </c>
      <c r="R1811" s="10">
        <f>VLOOKUP(OrderDetails!C:C,Inventory!B:F,5,)</f>
        <v>33456.89</v>
      </c>
      <c r="S1811" s="10">
        <f>VLOOKUP(OrderDetails!B:B,Table8[[OrderID]:[DeliveryDays]],5,)</f>
        <v>6</v>
      </c>
    </row>
    <row r="1812" spans="1:19" x14ac:dyDescent="0.25">
      <c r="A1812" t="s">
        <v>3744</v>
      </c>
      <c r="B1812" t="s">
        <v>819</v>
      </c>
      <c r="C1812" t="s">
        <v>176</v>
      </c>
      <c r="D1812">
        <v>28</v>
      </c>
      <c r="E1812">
        <v>477.82</v>
      </c>
      <c r="F1812">
        <v>747.13</v>
      </c>
      <c r="G1812">
        <v>778.3</v>
      </c>
      <c r="H1812">
        <v>21792.400000000001</v>
      </c>
      <c r="I1812">
        <v>13378.96</v>
      </c>
      <c r="J1812">
        <v>8413.44</v>
      </c>
      <c r="K1812">
        <v>0.3861</v>
      </c>
      <c r="L1812" t="str">
        <f>VLOOKUP(C:C,Products!A:B,2,)</f>
        <v>Product 2</v>
      </c>
      <c r="M1812" t="str">
        <f>VLOOKUP(C:C,Products!A:C,3,)</f>
        <v>Household</v>
      </c>
      <c r="N1812" t="str">
        <f>VLOOKUP(B:B,Orders!A:C,3,)</f>
        <v>WH-NRB-001</v>
      </c>
      <c r="O1812" s="10" t="str">
        <f>VLOOKUP(B:B,Orders!A:B,2,)</f>
        <v>CUST-000011</v>
      </c>
      <c r="P1812" s="10" t="str">
        <f>VLOOKUP(OrderDetails!O:O,Customers!A:B,2,)</f>
        <v>Customer 11</v>
      </c>
      <c r="Q1812" s="10" t="str">
        <f>VLOOKUP(O:O,Customers!A:C,3,)</f>
        <v>Nairobi</v>
      </c>
      <c r="R1812" s="10">
        <f>VLOOKUP(OrderDetails!C:C,Inventory!B:F,5,)</f>
        <v>45392.9</v>
      </c>
      <c r="S1812" s="10">
        <f>VLOOKUP(OrderDetails!B:B,Table8[[OrderID]:[DeliveryDays]],5,)</f>
        <v>2</v>
      </c>
    </row>
    <row r="1813" spans="1:19" x14ac:dyDescent="0.25">
      <c r="A1813" t="s">
        <v>3745</v>
      </c>
      <c r="B1813" t="s">
        <v>466</v>
      </c>
      <c r="C1813" t="s">
        <v>202</v>
      </c>
      <c r="D1813">
        <v>22</v>
      </c>
      <c r="E1813">
        <v>424.6</v>
      </c>
      <c r="F1813">
        <v>548.55999999999995</v>
      </c>
      <c r="G1813">
        <v>529.41</v>
      </c>
      <c r="H1813">
        <v>11647.02</v>
      </c>
      <c r="I1813">
        <v>9341.2000000000007</v>
      </c>
      <c r="J1813">
        <v>2305.8200000000002</v>
      </c>
      <c r="K1813">
        <v>0.19800000000000001</v>
      </c>
      <c r="L1813" t="str">
        <f>VLOOKUP(C:C,Products!A:B,2,)</f>
        <v>Product 13</v>
      </c>
      <c r="M1813" t="str">
        <f>VLOOKUP(C:C,Products!A:C,3,)</f>
        <v>Household</v>
      </c>
      <c r="N1813" t="str">
        <f>VLOOKUP(B:B,Orders!A:C,3,)</f>
        <v>WH-NRB-001</v>
      </c>
      <c r="O1813" s="10" t="str">
        <f>VLOOKUP(B:B,Orders!A:B,2,)</f>
        <v>CUST-000052</v>
      </c>
      <c r="P1813" s="10" t="str">
        <f>VLOOKUP(OrderDetails!O:O,Customers!A:B,2,)</f>
        <v>Customer 52</v>
      </c>
      <c r="Q1813" s="10" t="str">
        <f>VLOOKUP(O:O,Customers!A:C,3,)</f>
        <v>Kisumu</v>
      </c>
      <c r="R1813" s="10">
        <f>VLOOKUP(OrderDetails!C:C,Inventory!B:F,5,)</f>
        <v>195740.6</v>
      </c>
      <c r="S1813" s="10">
        <f>VLOOKUP(OrderDetails!B:B,Table8[[OrderID]:[DeliveryDays]],5,)</f>
        <v>6</v>
      </c>
    </row>
    <row r="1814" spans="1:19" x14ac:dyDescent="0.25">
      <c r="A1814" t="s">
        <v>3746</v>
      </c>
      <c r="B1814" t="s">
        <v>1086</v>
      </c>
      <c r="C1814" t="s">
        <v>239</v>
      </c>
      <c r="D1814">
        <v>25</v>
      </c>
      <c r="E1814">
        <v>323.39999999999998</v>
      </c>
      <c r="F1814">
        <v>507.06</v>
      </c>
      <c r="G1814">
        <v>511.87</v>
      </c>
      <c r="H1814">
        <v>12796.75</v>
      </c>
      <c r="I1814">
        <v>8085</v>
      </c>
      <c r="J1814">
        <v>4711.75</v>
      </c>
      <c r="K1814">
        <v>0.36820000000000003</v>
      </c>
      <c r="L1814" t="str">
        <f>VLOOKUP(C:C,Products!A:B,2,)</f>
        <v>Product 31</v>
      </c>
      <c r="M1814" t="str">
        <f>VLOOKUP(C:C,Products!A:C,3,)</f>
        <v>Household</v>
      </c>
      <c r="N1814" t="str">
        <f>VLOOKUP(B:B,Orders!A:C,3,)</f>
        <v>WH-KSM-003</v>
      </c>
      <c r="O1814" s="10" t="str">
        <f>VLOOKUP(B:B,Orders!A:B,2,)</f>
        <v>CUST-000019</v>
      </c>
      <c r="P1814" s="10" t="str">
        <f>VLOOKUP(OrderDetails!O:O,Customers!A:B,2,)</f>
        <v>Customer 19</v>
      </c>
      <c r="Q1814" s="10" t="str">
        <f>VLOOKUP(O:O,Customers!A:C,3,)</f>
        <v>Mombasa</v>
      </c>
      <c r="R1814" s="10">
        <f>VLOOKUP(OrderDetails!C:C,Inventory!B:F,5,)</f>
        <v>78909.600000000006</v>
      </c>
      <c r="S1814" s="10">
        <f>VLOOKUP(OrderDetails!B:B,Table8[[OrderID]:[DeliveryDays]],5,)</f>
        <v>5</v>
      </c>
    </row>
    <row r="1815" spans="1:19" x14ac:dyDescent="0.25">
      <c r="A1815" t="s">
        <v>3747</v>
      </c>
      <c r="B1815" t="s">
        <v>1668</v>
      </c>
      <c r="C1815" t="s">
        <v>363</v>
      </c>
      <c r="D1815">
        <v>14</v>
      </c>
      <c r="E1815">
        <v>392.35</v>
      </c>
      <c r="F1815">
        <v>579.97</v>
      </c>
      <c r="G1815">
        <v>595.1</v>
      </c>
      <c r="H1815">
        <v>8331.4</v>
      </c>
      <c r="I1815">
        <v>5492.9</v>
      </c>
      <c r="J1815">
        <v>2838.5</v>
      </c>
      <c r="K1815">
        <v>0.3407</v>
      </c>
      <c r="L1815" t="str">
        <f>VLOOKUP(C:C,Products!A:B,2,)</f>
        <v>Product 93</v>
      </c>
      <c r="M1815" t="str">
        <f>VLOOKUP(C:C,Products!A:C,3,)</f>
        <v>Snacks</v>
      </c>
      <c r="N1815" t="str">
        <f>VLOOKUP(B:B,Orders!A:C,3,)</f>
        <v>WH-KSM-003</v>
      </c>
      <c r="O1815" s="10" t="str">
        <f>VLOOKUP(B:B,Orders!A:B,2,)</f>
        <v>CUST-000042</v>
      </c>
      <c r="P1815" s="10" t="str">
        <f>VLOOKUP(OrderDetails!O:O,Customers!A:B,2,)</f>
        <v>Customer 42</v>
      </c>
      <c r="Q1815" s="10" t="str">
        <f>VLOOKUP(O:O,Customers!A:C,3,)</f>
        <v>Kisumu</v>
      </c>
      <c r="R1815" s="10">
        <f>VLOOKUP(OrderDetails!C:C,Inventory!B:F,5,)</f>
        <v>153408.85</v>
      </c>
      <c r="S1815" s="10">
        <f>VLOOKUP(OrderDetails!B:B,Table8[[OrderID]:[DeliveryDays]],5,)</f>
        <v>3</v>
      </c>
    </row>
    <row r="1816" spans="1:19" x14ac:dyDescent="0.25">
      <c r="A1816" t="s">
        <v>3748</v>
      </c>
      <c r="B1816" t="s">
        <v>1407</v>
      </c>
      <c r="C1816" t="s">
        <v>405</v>
      </c>
      <c r="D1816">
        <v>28</v>
      </c>
      <c r="E1816">
        <v>413.65</v>
      </c>
      <c r="F1816">
        <v>588.37</v>
      </c>
      <c r="G1816">
        <v>646.84</v>
      </c>
      <c r="H1816">
        <v>18111.52</v>
      </c>
      <c r="I1816">
        <v>11582.2</v>
      </c>
      <c r="J1816">
        <v>6529.32</v>
      </c>
      <c r="K1816">
        <v>0.36049999999999999</v>
      </c>
      <c r="L1816" t="str">
        <f>VLOOKUP(C:C,Products!A:B,2,)</f>
        <v>Product 114</v>
      </c>
      <c r="M1816" t="str">
        <f>VLOOKUP(C:C,Products!A:C,3,)</f>
        <v>Dairy</v>
      </c>
      <c r="N1816" t="str">
        <f>VLOOKUP(B:B,Orders!A:C,3,)</f>
        <v>WH-NKR-004</v>
      </c>
      <c r="O1816" s="10" t="str">
        <f>VLOOKUP(B:B,Orders!A:B,2,)</f>
        <v>CUST-000031</v>
      </c>
      <c r="P1816" s="10" t="str">
        <f>VLOOKUP(OrderDetails!O:O,Customers!A:B,2,)</f>
        <v>Customer 31</v>
      </c>
      <c r="Q1816" s="10" t="str">
        <f>VLOOKUP(O:O,Customers!A:C,3,)</f>
        <v>Mombasa</v>
      </c>
      <c r="R1816" s="10">
        <f>VLOOKUP(OrderDetails!C:C,Inventory!B:F,5,)</f>
        <v>43846.9</v>
      </c>
      <c r="S1816" s="10">
        <f>VLOOKUP(OrderDetails!B:B,Table8[[OrderID]:[DeliveryDays]],5,)</f>
        <v>2</v>
      </c>
    </row>
    <row r="1817" spans="1:19" x14ac:dyDescent="0.25">
      <c r="A1817" t="s">
        <v>3749</v>
      </c>
      <c r="B1817" t="s">
        <v>1532</v>
      </c>
      <c r="C1817" t="s">
        <v>233</v>
      </c>
      <c r="D1817">
        <v>44</v>
      </c>
      <c r="E1817">
        <v>281.41000000000003</v>
      </c>
      <c r="F1817">
        <v>401.27</v>
      </c>
      <c r="G1817">
        <v>391.96</v>
      </c>
      <c r="H1817">
        <v>17246.240000000002</v>
      </c>
      <c r="I1817">
        <v>12382.04</v>
      </c>
      <c r="J1817">
        <v>4864.2</v>
      </c>
      <c r="K1817">
        <v>0.28199999999999997</v>
      </c>
      <c r="L1817" t="str">
        <f>VLOOKUP(C:C,Products!A:B,2,)</f>
        <v>Product 28</v>
      </c>
      <c r="M1817" t="str">
        <f>VLOOKUP(C:C,Products!A:C,3,)</f>
        <v>Produce</v>
      </c>
      <c r="N1817" t="str">
        <f>VLOOKUP(B:B,Orders!A:C,3,)</f>
        <v>WH-NKR-004</v>
      </c>
      <c r="O1817" s="10" t="str">
        <f>VLOOKUP(B:B,Orders!A:B,2,)</f>
        <v>CUST-000060</v>
      </c>
      <c r="P1817" s="10" t="str">
        <f>VLOOKUP(OrderDetails!O:O,Customers!A:B,2,)</f>
        <v>Customer 60</v>
      </c>
      <c r="Q1817" s="10" t="str">
        <f>VLOOKUP(O:O,Customers!A:C,3,)</f>
        <v>Nakuru</v>
      </c>
      <c r="R1817" s="10">
        <f>VLOOKUP(OrderDetails!C:C,Inventory!B:F,5,)</f>
        <v>26171.13</v>
      </c>
      <c r="S1817" s="10">
        <f>VLOOKUP(OrderDetails!B:B,Table8[[OrderID]:[DeliveryDays]],5,)</f>
        <v>4</v>
      </c>
    </row>
    <row r="1818" spans="1:19" x14ac:dyDescent="0.25">
      <c r="A1818" t="s">
        <v>3750</v>
      </c>
      <c r="B1818" t="s">
        <v>1271</v>
      </c>
      <c r="C1818" t="s">
        <v>297</v>
      </c>
      <c r="D1818">
        <v>25</v>
      </c>
      <c r="E1818">
        <v>196.4</v>
      </c>
      <c r="F1818">
        <v>254.95</v>
      </c>
      <c r="G1818">
        <v>279.77</v>
      </c>
      <c r="H1818">
        <v>6994.25</v>
      </c>
      <c r="I1818">
        <v>4910</v>
      </c>
      <c r="J1818">
        <v>2084.25</v>
      </c>
      <c r="K1818">
        <v>0.29799999999999999</v>
      </c>
      <c r="L1818" t="str">
        <f>VLOOKUP(C:C,Products!A:B,2,)</f>
        <v>Product 60</v>
      </c>
      <c r="M1818" t="str">
        <f>VLOOKUP(C:C,Products!A:C,3,)</f>
        <v>Snacks</v>
      </c>
      <c r="N1818" t="str">
        <f>VLOOKUP(B:B,Orders!A:C,3,)</f>
        <v>WH-NKR-004</v>
      </c>
      <c r="O1818" s="10" t="str">
        <f>VLOOKUP(B:B,Orders!A:B,2,)</f>
        <v>CUST-000010</v>
      </c>
      <c r="P1818" s="10" t="str">
        <f>VLOOKUP(OrderDetails!O:O,Customers!A:B,2,)</f>
        <v>Customer 10</v>
      </c>
      <c r="Q1818" s="10" t="str">
        <f>VLOOKUP(O:O,Customers!A:C,3,)</f>
        <v>Eldoret</v>
      </c>
      <c r="R1818" s="10">
        <f>VLOOKUP(OrderDetails!C:C,Inventory!B:F,5,)</f>
        <v>93682.8</v>
      </c>
      <c r="S1818" s="10">
        <f>VLOOKUP(OrderDetails!B:B,Table8[[OrderID]:[DeliveryDays]],5,)</f>
        <v>1</v>
      </c>
    </row>
    <row r="1819" spans="1:19" x14ac:dyDescent="0.25">
      <c r="A1819" t="s">
        <v>3751</v>
      </c>
      <c r="B1819" t="s">
        <v>627</v>
      </c>
      <c r="C1819" t="s">
        <v>231</v>
      </c>
      <c r="D1819">
        <v>29</v>
      </c>
      <c r="E1819">
        <v>139.85</v>
      </c>
      <c r="F1819">
        <v>204.65</v>
      </c>
      <c r="G1819">
        <v>205.96</v>
      </c>
      <c r="H1819">
        <v>5972.84</v>
      </c>
      <c r="I1819">
        <v>4055.65</v>
      </c>
      <c r="J1819">
        <v>1917.19</v>
      </c>
      <c r="K1819">
        <v>0.32100000000000001</v>
      </c>
      <c r="L1819" t="str">
        <f>VLOOKUP(C:C,Products!A:B,2,)</f>
        <v>Product 27</v>
      </c>
      <c r="M1819" t="str">
        <f>VLOOKUP(C:C,Products!A:C,3,)</f>
        <v>Dairy</v>
      </c>
      <c r="N1819" t="str">
        <f>VLOOKUP(B:B,Orders!A:C,3,)</f>
        <v>WH-NKR-004</v>
      </c>
      <c r="O1819" s="10" t="str">
        <f>VLOOKUP(B:B,Orders!A:B,2,)</f>
        <v>CUST-000062</v>
      </c>
      <c r="P1819" s="10" t="str">
        <f>VLOOKUP(OrderDetails!O:O,Customers!A:B,2,)</f>
        <v>Customer 62</v>
      </c>
      <c r="Q1819" s="10" t="str">
        <f>VLOOKUP(O:O,Customers!A:C,3,)</f>
        <v>Eldoret</v>
      </c>
      <c r="R1819" s="10">
        <f>VLOOKUP(OrderDetails!C:C,Inventory!B:F,5,)</f>
        <v>52164.05</v>
      </c>
      <c r="S1819" s="10">
        <f>VLOOKUP(OrderDetails!B:B,Table8[[OrderID]:[DeliveryDays]],5,)</f>
        <v>5</v>
      </c>
    </row>
    <row r="1820" spans="1:19" x14ac:dyDescent="0.25">
      <c r="A1820" t="s">
        <v>3752</v>
      </c>
      <c r="B1820" t="s">
        <v>873</v>
      </c>
      <c r="C1820" t="s">
        <v>206</v>
      </c>
      <c r="D1820">
        <v>27</v>
      </c>
      <c r="E1820">
        <v>131.82</v>
      </c>
      <c r="F1820">
        <v>208.28</v>
      </c>
      <c r="G1820">
        <v>204.12</v>
      </c>
      <c r="H1820">
        <v>5511.24</v>
      </c>
      <c r="I1820">
        <v>3559.14</v>
      </c>
      <c r="J1820">
        <v>1952.1</v>
      </c>
      <c r="K1820">
        <v>0.35420000000000001</v>
      </c>
      <c r="L1820" t="str">
        <f>VLOOKUP(C:C,Products!A:B,2,)</f>
        <v>Product 15</v>
      </c>
      <c r="M1820" t="str">
        <f>VLOOKUP(C:C,Products!A:C,3,)</f>
        <v>Produce</v>
      </c>
      <c r="N1820" t="str">
        <f>VLOOKUP(B:B,Orders!A:C,3,)</f>
        <v>WH-NRB-001</v>
      </c>
      <c r="O1820" s="10" t="str">
        <f>VLOOKUP(B:B,Orders!A:B,2,)</f>
        <v>CUST-000042</v>
      </c>
      <c r="P1820" s="10" t="str">
        <f>VLOOKUP(OrderDetails!O:O,Customers!A:B,2,)</f>
        <v>Customer 42</v>
      </c>
      <c r="Q1820" s="10" t="str">
        <f>VLOOKUP(O:O,Customers!A:C,3,)</f>
        <v>Kisumu</v>
      </c>
      <c r="R1820" s="10">
        <f>VLOOKUP(OrderDetails!C:C,Inventory!B:F,5,)</f>
        <v>12654.72</v>
      </c>
      <c r="S1820" s="10">
        <f>VLOOKUP(OrderDetails!B:B,Table8[[OrderID]:[DeliveryDays]],5,)</f>
        <v>2</v>
      </c>
    </row>
    <row r="1821" spans="1:19" x14ac:dyDescent="0.25">
      <c r="A1821" t="s">
        <v>3753</v>
      </c>
      <c r="B1821" t="s">
        <v>1878</v>
      </c>
      <c r="C1821" t="s">
        <v>367</v>
      </c>
      <c r="D1821">
        <v>26</v>
      </c>
      <c r="E1821">
        <v>396.94</v>
      </c>
      <c r="F1821">
        <v>595.12</v>
      </c>
      <c r="G1821">
        <v>602.33000000000004</v>
      </c>
      <c r="H1821">
        <v>15660.58</v>
      </c>
      <c r="I1821">
        <v>10320.44</v>
      </c>
      <c r="J1821">
        <v>5340.14</v>
      </c>
      <c r="K1821">
        <v>0.34100000000000003</v>
      </c>
      <c r="L1821" t="str">
        <f>VLOOKUP(C:C,Products!A:B,2,)</f>
        <v>Product 95</v>
      </c>
      <c r="M1821" t="str">
        <f>VLOOKUP(C:C,Products!A:C,3,)</f>
        <v>Dairy</v>
      </c>
      <c r="N1821" t="str">
        <f>VLOOKUP(B:B,Orders!A:C,3,)</f>
        <v>WH-NKR-004</v>
      </c>
      <c r="O1821" s="10" t="str">
        <f>VLOOKUP(B:B,Orders!A:B,2,)</f>
        <v>CUST-000030</v>
      </c>
      <c r="P1821" s="10" t="str">
        <f>VLOOKUP(OrderDetails!O:O,Customers!A:B,2,)</f>
        <v>Customer 30</v>
      </c>
      <c r="Q1821" s="10" t="str">
        <f>VLOOKUP(O:O,Customers!A:C,3,)</f>
        <v>Nakuru</v>
      </c>
      <c r="R1821" s="10">
        <f>VLOOKUP(OrderDetails!C:C,Inventory!B:F,5,)</f>
        <v>139722.88</v>
      </c>
      <c r="S1821" s="10">
        <f>VLOOKUP(OrderDetails!B:B,Table8[[OrderID]:[DeliveryDays]],5,)</f>
        <v>4</v>
      </c>
    </row>
    <row r="1822" spans="1:19" x14ac:dyDescent="0.25">
      <c r="A1822" t="s">
        <v>3754</v>
      </c>
      <c r="B1822" t="s">
        <v>1488</v>
      </c>
      <c r="C1822" t="s">
        <v>385</v>
      </c>
      <c r="D1822">
        <v>8</v>
      </c>
      <c r="E1822">
        <v>278.86</v>
      </c>
      <c r="F1822">
        <v>384.46</v>
      </c>
      <c r="G1822">
        <v>400.65</v>
      </c>
      <c r="H1822">
        <v>3205.2</v>
      </c>
      <c r="I1822">
        <v>2230.88</v>
      </c>
      <c r="J1822">
        <v>974.32</v>
      </c>
      <c r="K1822">
        <v>0.30399999999999999</v>
      </c>
      <c r="L1822" t="str">
        <f>VLOOKUP(C:C,Products!A:B,2,)</f>
        <v>Product 104</v>
      </c>
      <c r="M1822" t="str">
        <f>VLOOKUP(C:C,Products!A:C,3,)</f>
        <v>Dairy</v>
      </c>
      <c r="N1822" t="str">
        <f>VLOOKUP(B:B,Orders!A:C,3,)</f>
        <v>WH-NRB-001</v>
      </c>
      <c r="O1822" s="10" t="str">
        <f>VLOOKUP(B:B,Orders!A:B,2,)</f>
        <v>CUST-000003</v>
      </c>
      <c r="P1822" s="10" t="str">
        <f>VLOOKUP(OrderDetails!O:O,Customers!A:B,2,)</f>
        <v>Customer 3</v>
      </c>
      <c r="Q1822" s="10" t="str">
        <f>VLOOKUP(O:O,Customers!A:C,3,)</f>
        <v>Eldoret</v>
      </c>
      <c r="R1822" s="10">
        <f>VLOOKUP(OrderDetails!C:C,Inventory!B:F,5,)</f>
        <v>92302.66</v>
      </c>
      <c r="S1822" s="10">
        <f>VLOOKUP(OrderDetails!B:B,Table8[[OrderID]:[DeliveryDays]],5,)</f>
        <v>1</v>
      </c>
    </row>
    <row r="1823" spans="1:19" x14ac:dyDescent="0.25">
      <c r="A1823" t="s">
        <v>3755</v>
      </c>
      <c r="B1823" t="s">
        <v>1661</v>
      </c>
      <c r="C1823" t="s">
        <v>335</v>
      </c>
      <c r="D1823">
        <v>38</v>
      </c>
      <c r="E1823">
        <v>211.31</v>
      </c>
      <c r="F1823">
        <v>329.75</v>
      </c>
      <c r="G1823">
        <v>323.82</v>
      </c>
      <c r="H1823">
        <v>12305.16</v>
      </c>
      <c r="I1823">
        <v>8029.78</v>
      </c>
      <c r="J1823">
        <v>4275.38</v>
      </c>
      <c r="K1823">
        <v>0.34739999999999999</v>
      </c>
      <c r="L1823" t="str">
        <f>VLOOKUP(C:C,Products!A:B,2,)</f>
        <v>Product 79</v>
      </c>
      <c r="M1823" t="str">
        <f>VLOOKUP(C:C,Products!A:C,3,)</f>
        <v>Snacks</v>
      </c>
      <c r="N1823" t="str">
        <f>VLOOKUP(B:B,Orders!A:C,3,)</f>
        <v>WH-NRB-001</v>
      </c>
      <c r="O1823" s="10" t="str">
        <f>VLOOKUP(B:B,Orders!A:B,2,)</f>
        <v>CUST-000003</v>
      </c>
      <c r="P1823" s="10" t="str">
        <f>VLOOKUP(OrderDetails!O:O,Customers!A:B,2,)</f>
        <v>Customer 3</v>
      </c>
      <c r="Q1823" s="10" t="str">
        <f>VLOOKUP(O:O,Customers!A:C,3,)</f>
        <v>Eldoret</v>
      </c>
      <c r="R1823" s="10">
        <f>VLOOKUP(OrderDetails!C:C,Inventory!B:F,5,)</f>
        <v>42684.62</v>
      </c>
      <c r="S1823" s="10">
        <f>VLOOKUP(OrderDetails!B:B,Table8[[OrderID]:[DeliveryDays]],5,)</f>
        <v>2</v>
      </c>
    </row>
    <row r="1824" spans="1:19" x14ac:dyDescent="0.25">
      <c r="A1824" t="s">
        <v>3756</v>
      </c>
      <c r="B1824" t="s">
        <v>870</v>
      </c>
      <c r="C1824" t="s">
        <v>243</v>
      </c>
      <c r="D1824">
        <v>10</v>
      </c>
      <c r="E1824">
        <v>79.27</v>
      </c>
      <c r="F1824">
        <v>103.11</v>
      </c>
      <c r="G1824">
        <v>102.46</v>
      </c>
      <c r="H1824">
        <v>1024.5999999999999</v>
      </c>
      <c r="I1824">
        <v>792.7</v>
      </c>
      <c r="J1824">
        <v>231.9</v>
      </c>
      <c r="K1824">
        <v>0.2263</v>
      </c>
      <c r="L1824" t="str">
        <f>VLOOKUP(C:C,Products!A:B,2,)</f>
        <v>Product 33</v>
      </c>
      <c r="M1824" t="str">
        <f>VLOOKUP(C:C,Products!A:C,3,)</f>
        <v>Produce</v>
      </c>
      <c r="N1824" t="str">
        <f>VLOOKUP(B:B,Orders!A:C,3,)</f>
        <v>WH-NKR-004</v>
      </c>
      <c r="O1824" s="10" t="str">
        <f>VLOOKUP(B:B,Orders!A:B,2,)</f>
        <v>CUST-000026</v>
      </c>
      <c r="P1824" s="10" t="str">
        <f>VLOOKUP(OrderDetails!O:O,Customers!A:B,2,)</f>
        <v>Customer 26</v>
      </c>
      <c r="Q1824" s="10" t="str">
        <f>VLOOKUP(O:O,Customers!A:C,3,)</f>
        <v>Mombasa</v>
      </c>
      <c r="R1824" s="10">
        <f>VLOOKUP(OrderDetails!C:C,Inventory!B:F,5,)</f>
        <v>6817.22</v>
      </c>
      <c r="S1824" s="10">
        <f>VLOOKUP(OrderDetails!B:B,Table8[[OrderID]:[DeliveryDays]],5,)</f>
        <v>6</v>
      </c>
    </row>
    <row r="1825" spans="1:19" x14ac:dyDescent="0.25">
      <c r="A1825" t="s">
        <v>3757</v>
      </c>
      <c r="B1825" t="s">
        <v>1777</v>
      </c>
      <c r="C1825" t="s">
        <v>216</v>
      </c>
      <c r="D1825">
        <v>32</v>
      </c>
      <c r="E1825">
        <v>181.05</v>
      </c>
      <c r="F1825">
        <v>287.89</v>
      </c>
      <c r="G1825">
        <v>310.39999999999998</v>
      </c>
      <c r="H1825">
        <v>9932.7999999999993</v>
      </c>
      <c r="I1825">
        <v>5793.6</v>
      </c>
      <c r="J1825">
        <v>4139.2</v>
      </c>
      <c r="K1825">
        <v>0.41670000000000001</v>
      </c>
      <c r="L1825" t="str">
        <f>VLOOKUP(C:C,Products!A:B,2,)</f>
        <v>Product 20</v>
      </c>
      <c r="M1825" t="str">
        <f>VLOOKUP(C:C,Products!A:C,3,)</f>
        <v>Frozen</v>
      </c>
      <c r="N1825" t="str">
        <f>VLOOKUP(B:B,Orders!A:C,3,)</f>
        <v>WH-NKR-004</v>
      </c>
      <c r="O1825" s="10" t="str">
        <f>VLOOKUP(B:B,Orders!A:B,2,)</f>
        <v>CUST-000072</v>
      </c>
      <c r="P1825" s="10" t="str">
        <f>VLOOKUP(OrderDetails!O:O,Customers!A:B,2,)</f>
        <v>Customer 72</v>
      </c>
      <c r="Q1825" s="10" t="str">
        <f>VLOOKUP(O:O,Customers!A:C,3,)</f>
        <v>Mombasa</v>
      </c>
      <c r="R1825" s="10">
        <f>VLOOKUP(OrderDetails!C:C,Inventory!B:F,5,)</f>
        <v>28786.95</v>
      </c>
      <c r="S1825" s="10">
        <f>VLOOKUP(OrderDetails!B:B,Table8[[OrderID]:[DeliveryDays]],5,)</f>
        <v>1</v>
      </c>
    </row>
    <row r="1826" spans="1:19" x14ac:dyDescent="0.25">
      <c r="A1826" t="s">
        <v>3758</v>
      </c>
      <c r="B1826" t="s">
        <v>1187</v>
      </c>
      <c r="C1826" t="s">
        <v>261</v>
      </c>
      <c r="D1826">
        <v>35</v>
      </c>
      <c r="E1826">
        <v>272.83</v>
      </c>
      <c r="F1826">
        <v>401.42</v>
      </c>
      <c r="G1826">
        <v>441.5</v>
      </c>
      <c r="H1826">
        <v>15452.5</v>
      </c>
      <c r="I1826">
        <v>9549.0499999999993</v>
      </c>
      <c r="J1826">
        <v>5903.45</v>
      </c>
      <c r="K1826">
        <v>0.38200000000000001</v>
      </c>
      <c r="L1826" t="str">
        <f>VLOOKUP(C:C,Products!A:B,2,)</f>
        <v>Product 42</v>
      </c>
      <c r="M1826" t="str">
        <f>VLOOKUP(C:C,Products!A:C,3,)</f>
        <v>Frozen</v>
      </c>
      <c r="N1826" t="str">
        <f>VLOOKUP(B:B,Orders!A:C,3,)</f>
        <v>WH-NRB-001</v>
      </c>
      <c r="O1826" s="10" t="str">
        <f>VLOOKUP(B:B,Orders!A:B,2,)</f>
        <v>CUST-000035</v>
      </c>
      <c r="P1826" s="10" t="str">
        <f>VLOOKUP(OrderDetails!O:O,Customers!A:B,2,)</f>
        <v>Customer 35</v>
      </c>
      <c r="Q1826" s="10" t="str">
        <f>VLOOKUP(O:O,Customers!A:C,3,)</f>
        <v>Nairobi</v>
      </c>
      <c r="R1826" s="10">
        <f>VLOOKUP(OrderDetails!C:C,Inventory!B:F,5,)</f>
        <v>121955.01</v>
      </c>
      <c r="S1826" s="10">
        <f>VLOOKUP(OrderDetails!B:B,Table8[[OrderID]:[DeliveryDays]],5,)</f>
        <v>1</v>
      </c>
    </row>
    <row r="1827" spans="1:19" x14ac:dyDescent="0.25">
      <c r="A1827" t="s">
        <v>3759</v>
      </c>
      <c r="B1827" t="s">
        <v>653</v>
      </c>
      <c r="C1827" t="s">
        <v>200</v>
      </c>
      <c r="D1827">
        <v>39</v>
      </c>
      <c r="E1827">
        <v>486.46</v>
      </c>
      <c r="F1827">
        <v>645.89</v>
      </c>
      <c r="G1827">
        <v>644.41999999999996</v>
      </c>
      <c r="H1827">
        <v>25132.38</v>
      </c>
      <c r="I1827">
        <v>18971.939999999999</v>
      </c>
      <c r="J1827">
        <v>6160.44</v>
      </c>
      <c r="K1827">
        <v>0.24510000000000001</v>
      </c>
      <c r="L1827" t="str">
        <f>VLOOKUP(C:C,Products!A:B,2,)</f>
        <v>Product 12</v>
      </c>
      <c r="M1827" t="str">
        <f>VLOOKUP(C:C,Products!A:C,3,)</f>
        <v>Beverages</v>
      </c>
      <c r="N1827" t="str">
        <f>VLOOKUP(B:B,Orders!A:C,3,)</f>
        <v>WH-KSM-003</v>
      </c>
      <c r="O1827" s="10" t="str">
        <f>VLOOKUP(B:B,Orders!A:B,2,)</f>
        <v>CUST-000038</v>
      </c>
      <c r="P1827" s="10" t="str">
        <f>VLOOKUP(OrderDetails!O:O,Customers!A:B,2,)</f>
        <v>Customer 38</v>
      </c>
      <c r="Q1827" s="10" t="str">
        <f>VLOOKUP(O:O,Customers!A:C,3,)</f>
        <v>Nakuru</v>
      </c>
      <c r="R1827" s="10">
        <f>VLOOKUP(OrderDetails!C:C,Inventory!B:F,5,)</f>
        <v>77347.14</v>
      </c>
      <c r="S1827" s="10">
        <f>VLOOKUP(OrderDetails!B:B,Table8[[OrderID]:[DeliveryDays]],5,)</f>
        <v>3</v>
      </c>
    </row>
    <row r="1828" spans="1:19" x14ac:dyDescent="0.25">
      <c r="A1828" t="s">
        <v>3760</v>
      </c>
      <c r="B1828" t="s">
        <v>474</v>
      </c>
      <c r="C1828" t="s">
        <v>379</v>
      </c>
      <c r="D1828">
        <v>43</v>
      </c>
      <c r="E1828">
        <v>64.14</v>
      </c>
      <c r="F1828">
        <v>94.94</v>
      </c>
      <c r="G1828">
        <v>92.31</v>
      </c>
      <c r="H1828">
        <v>3969.33</v>
      </c>
      <c r="I1828">
        <v>2758.02</v>
      </c>
      <c r="J1828">
        <v>1211.31</v>
      </c>
      <c r="K1828">
        <v>0.30520000000000003</v>
      </c>
      <c r="L1828" t="str">
        <f>VLOOKUP(C:C,Products!A:B,2,)</f>
        <v>Product 101</v>
      </c>
      <c r="M1828" t="str">
        <f>VLOOKUP(C:C,Products!A:C,3,)</f>
        <v>Produce</v>
      </c>
      <c r="N1828" t="str">
        <f>VLOOKUP(B:B,Orders!A:C,3,)</f>
        <v>WH-NRB-001</v>
      </c>
      <c r="O1828" s="10" t="str">
        <f>VLOOKUP(B:B,Orders!A:B,2,)</f>
        <v>CUST-000058</v>
      </c>
      <c r="P1828" s="10" t="str">
        <f>VLOOKUP(OrderDetails!O:O,Customers!A:B,2,)</f>
        <v>Customer 58</v>
      </c>
      <c r="Q1828" s="10" t="str">
        <f>VLOOKUP(O:O,Customers!A:C,3,)</f>
        <v>Mombasa</v>
      </c>
      <c r="R1828" s="10">
        <f>VLOOKUP(OrderDetails!C:C,Inventory!B:F,5,)</f>
        <v>31813.439999999999</v>
      </c>
      <c r="S1828" s="10">
        <f>VLOOKUP(OrderDetails!B:B,Table8[[OrderID]:[DeliveryDays]],5,)</f>
        <v>2</v>
      </c>
    </row>
    <row r="1829" spans="1:19" x14ac:dyDescent="0.25">
      <c r="A1829" t="s">
        <v>3761</v>
      </c>
      <c r="B1829" t="s">
        <v>1468</v>
      </c>
      <c r="C1829" t="s">
        <v>323</v>
      </c>
      <c r="D1829">
        <v>46</v>
      </c>
      <c r="E1829">
        <v>52.48</v>
      </c>
      <c r="F1829">
        <v>82.14</v>
      </c>
      <c r="G1829">
        <v>87.81</v>
      </c>
      <c r="H1829">
        <v>4039.26</v>
      </c>
      <c r="I1829">
        <v>2414.08</v>
      </c>
      <c r="J1829">
        <v>1625.18</v>
      </c>
      <c r="K1829">
        <v>0.40229999999999999</v>
      </c>
      <c r="L1829" t="str">
        <f>VLOOKUP(C:C,Products!A:B,2,)</f>
        <v>Product 73</v>
      </c>
      <c r="M1829" t="str">
        <f>VLOOKUP(C:C,Products!A:C,3,)</f>
        <v>Beverages</v>
      </c>
      <c r="N1829" t="str">
        <f>VLOOKUP(B:B,Orders!A:C,3,)</f>
        <v>WH-NKR-004</v>
      </c>
      <c r="O1829" s="10" t="str">
        <f>VLOOKUP(B:B,Orders!A:B,2,)</f>
        <v>CUST-000029</v>
      </c>
      <c r="P1829" s="10" t="str">
        <f>VLOOKUP(OrderDetails!O:O,Customers!A:B,2,)</f>
        <v>Customer 29</v>
      </c>
      <c r="Q1829" s="10" t="str">
        <f>VLOOKUP(O:O,Customers!A:C,3,)</f>
        <v>Mombasa</v>
      </c>
      <c r="R1829" s="10">
        <f>VLOOKUP(OrderDetails!C:C,Inventory!B:F,5,)</f>
        <v>6979.84</v>
      </c>
      <c r="S1829" s="10">
        <f>VLOOKUP(OrderDetails!B:B,Table8[[OrderID]:[DeliveryDays]],5,)</f>
        <v>3</v>
      </c>
    </row>
    <row r="1830" spans="1:19" x14ac:dyDescent="0.25">
      <c r="A1830" t="s">
        <v>3762</v>
      </c>
      <c r="B1830" t="s">
        <v>1338</v>
      </c>
      <c r="C1830" t="s">
        <v>222</v>
      </c>
      <c r="D1830">
        <v>27</v>
      </c>
      <c r="E1830">
        <v>181.47</v>
      </c>
      <c r="F1830">
        <v>258.42</v>
      </c>
      <c r="G1830">
        <v>268.77</v>
      </c>
      <c r="H1830">
        <v>7256.79</v>
      </c>
      <c r="I1830">
        <v>4899.6899999999996</v>
      </c>
      <c r="J1830">
        <v>2357.1</v>
      </c>
      <c r="K1830">
        <v>0.32479999999999998</v>
      </c>
      <c r="L1830" t="str">
        <f>VLOOKUP(C:C,Products!A:B,2,)</f>
        <v>Product 23</v>
      </c>
      <c r="M1830" t="str">
        <f>VLOOKUP(C:C,Products!A:C,3,)</f>
        <v>Dairy</v>
      </c>
      <c r="N1830" t="str">
        <f>VLOOKUP(B:B,Orders!A:C,3,)</f>
        <v>WH-KSM-003</v>
      </c>
      <c r="O1830" s="10" t="str">
        <f>VLOOKUP(B:B,Orders!A:B,2,)</f>
        <v>CUST-000014</v>
      </c>
      <c r="P1830" s="10" t="str">
        <f>VLOOKUP(OrderDetails!O:O,Customers!A:B,2,)</f>
        <v>Customer 14</v>
      </c>
      <c r="Q1830" s="10" t="str">
        <f>VLOOKUP(O:O,Customers!A:C,3,)</f>
        <v>Eldoret</v>
      </c>
      <c r="R1830" s="10">
        <f>VLOOKUP(OrderDetails!C:C,Inventory!B:F,5,)</f>
        <v>43552.800000000003</v>
      </c>
      <c r="S1830" s="10">
        <f>VLOOKUP(OrderDetails!B:B,Table8[[OrderID]:[DeliveryDays]],5,)</f>
        <v>1</v>
      </c>
    </row>
    <row r="1831" spans="1:19" x14ac:dyDescent="0.25">
      <c r="A1831" t="s">
        <v>3763</v>
      </c>
      <c r="B1831" t="s">
        <v>1889</v>
      </c>
      <c r="C1831" t="s">
        <v>321</v>
      </c>
      <c r="D1831">
        <v>10</v>
      </c>
      <c r="E1831">
        <v>139.41999999999999</v>
      </c>
      <c r="F1831">
        <v>218.06</v>
      </c>
      <c r="G1831">
        <v>210.44</v>
      </c>
      <c r="H1831">
        <v>2104.4</v>
      </c>
      <c r="I1831">
        <v>1394.2</v>
      </c>
      <c r="J1831">
        <v>710.2</v>
      </c>
      <c r="K1831">
        <v>0.33750000000000002</v>
      </c>
      <c r="L1831" t="str">
        <f>VLOOKUP(C:C,Products!A:B,2,)</f>
        <v>Product 72</v>
      </c>
      <c r="M1831" t="str">
        <f>VLOOKUP(C:C,Products!A:C,3,)</f>
        <v>Household</v>
      </c>
      <c r="N1831" t="str">
        <f>VLOOKUP(B:B,Orders!A:C,3,)</f>
        <v>WH-NKR-004</v>
      </c>
      <c r="O1831" s="10" t="str">
        <f>VLOOKUP(B:B,Orders!A:B,2,)</f>
        <v>CUST-000031</v>
      </c>
      <c r="P1831" s="10" t="str">
        <f>VLOOKUP(OrderDetails!O:O,Customers!A:B,2,)</f>
        <v>Customer 31</v>
      </c>
      <c r="Q1831" s="10" t="str">
        <f>VLOOKUP(O:O,Customers!A:C,3,)</f>
        <v>Mombasa</v>
      </c>
      <c r="R1831" s="10">
        <f>VLOOKUP(OrderDetails!C:C,Inventory!B:F,5,)</f>
        <v>45032.66</v>
      </c>
      <c r="S1831" s="10">
        <f>VLOOKUP(OrderDetails!B:B,Table8[[OrderID]:[DeliveryDays]],5,)</f>
        <v>1</v>
      </c>
    </row>
    <row r="1832" spans="1:19" x14ac:dyDescent="0.25">
      <c r="A1832" t="s">
        <v>3764</v>
      </c>
      <c r="B1832" t="s">
        <v>613</v>
      </c>
      <c r="C1832" t="s">
        <v>369</v>
      </c>
      <c r="D1832">
        <v>20</v>
      </c>
      <c r="E1832">
        <v>272.20999999999998</v>
      </c>
      <c r="F1832">
        <v>362.87</v>
      </c>
      <c r="G1832">
        <v>396.26</v>
      </c>
      <c r="H1832">
        <v>7925.2</v>
      </c>
      <c r="I1832">
        <v>5444.2</v>
      </c>
      <c r="J1832">
        <v>2481</v>
      </c>
      <c r="K1832">
        <v>0.31309999999999999</v>
      </c>
      <c r="L1832" t="str">
        <f>VLOOKUP(C:C,Products!A:B,2,)</f>
        <v>Product 96</v>
      </c>
      <c r="M1832" t="str">
        <f>VLOOKUP(C:C,Products!A:C,3,)</f>
        <v>Snacks</v>
      </c>
      <c r="N1832" t="str">
        <f>VLOOKUP(B:B,Orders!A:C,3,)</f>
        <v>WH-MSA-002</v>
      </c>
      <c r="O1832" s="10" t="str">
        <f>VLOOKUP(B:B,Orders!A:B,2,)</f>
        <v>CUST-000053</v>
      </c>
      <c r="P1832" s="10" t="str">
        <f>VLOOKUP(OrderDetails!O:O,Customers!A:B,2,)</f>
        <v>Customer 53</v>
      </c>
      <c r="Q1832" s="10" t="str">
        <f>VLOOKUP(O:O,Customers!A:C,3,)</f>
        <v>Eldoret</v>
      </c>
      <c r="R1832" s="10">
        <f>VLOOKUP(OrderDetails!C:C,Inventory!B:F,5,)</f>
        <v>49270.01</v>
      </c>
      <c r="S1832" s="10">
        <f>VLOOKUP(OrderDetails!B:B,Table8[[OrderID]:[DeliveryDays]],5,)</f>
        <v>5</v>
      </c>
    </row>
    <row r="1833" spans="1:19" x14ac:dyDescent="0.25">
      <c r="A1833" t="s">
        <v>3765</v>
      </c>
      <c r="B1833" t="s">
        <v>771</v>
      </c>
      <c r="C1833" t="s">
        <v>401</v>
      </c>
      <c r="D1833">
        <v>6</v>
      </c>
      <c r="E1833">
        <v>122.55</v>
      </c>
      <c r="F1833">
        <v>174.75</v>
      </c>
      <c r="G1833">
        <v>168.06</v>
      </c>
      <c r="H1833">
        <v>1008.36</v>
      </c>
      <c r="I1833">
        <v>735.3</v>
      </c>
      <c r="J1833">
        <v>273.06</v>
      </c>
      <c r="K1833">
        <v>0.27079999999999999</v>
      </c>
      <c r="L1833" t="str">
        <f>VLOOKUP(C:C,Products!A:B,2,)</f>
        <v>Product 112</v>
      </c>
      <c r="M1833" t="str">
        <f>VLOOKUP(C:C,Products!A:C,3,)</f>
        <v>Beverages</v>
      </c>
      <c r="N1833" t="str">
        <f>VLOOKUP(B:B,Orders!A:C,3,)</f>
        <v>WH-KSM-003</v>
      </c>
      <c r="O1833" s="10" t="str">
        <f>VLOOKUP(B:B,Orders!A:B,2,)</f>
        <v>CUST-000033</v>
      </c>
      <c r="P1833" s="10" t="str">
        <f>VLOOKUP(OrderDetails!O:O,Customers!A:B,2,)</f>
        <v>Customer 33</v>
      </c>
      <c r="Q1833" s="10" t="str">
        <f>VLOOKUP(O:O,Customers!A:C,3,)</f>
        <v>Kisumu</v>
      </c>
      <c r="R1833" s="10">
        <f>VLOOKUP(OrderDetails!C:C,Inventory!B:F,5,)</f>
        <v>16421.7</v>
      </c>
      <c r="S1833" s="10">
        <f>VLOOKUP(OrderDetails!B:B,Table8[[OrderID]:[DeliveryDays]],5,)</f>
        <v>4</v>
      </c>
    </row>
    <row r="1834" spans="1:19" x14ac:dyDescent="0.25">
      <c r="A1834" t="s">
        <v>3766</v>
      </c>
      <c r="B1834" t="s">
        <v>650</v>
      </c>
      <c r="C1834" t="s">
        <v>204</v>
      </c>
      <c r="D1834">
        <v>28</v>
      </c>
      <c r="E1834">
        <v>145.55000000000001</v>
      </c>
      <c r="F1834">
        <v>199.14</v>
      </c>
      <c r="G1834">
        <v>207.86</v>
      </c>
      <c r="H1834">
        <v>5820.08</v>
      </c>
      <c r="I1834">
        <v>4075.4</v>
      </c>
      <c r="J1834">
        <v>1744.68</v>
      </c>
      <c r="K1834">
        <v>0.29980000000000001</v>
      </c>
      <c r="L1834" t="str">
        <f>VLOOKUP(C:C,Products!A:B,2,)</f>
        <v>Product 14</v>
      </c>
      <c r="M1834" t="str">
        <f>VLOOKUP(C:C,Products!A:C,3,)</f>
        <v>Frozen</v>
      </c>
      <c r="N1834" t="str">
        <f>VLOOKUP(B:B,Orders!A:C,3,)</f>
        <v>WH-MSA-002</v>
      </c>
      <c r="O1834" s="10" t="str">
        <f>VLOOKUP(B:B,Orders!A:B,2,)</f>
        <v>CUST-000051</v>
      </c>
      <c r="P1834" s="10" t="str">
        <f>VLOOKUP(OrderDetails!O:O,Customers!A:B,2,)</f>
        <v>Customer 51</v>
      </c>
      <c r="Q1834" s="10" t="str">
        <f>VLOOKUP(O:O,Customers!A:C,3,)</f>
        <v>Kisumu</v>
      </c>
      <c r="R1834" s="10">
        <f>VLOOKUP(OrderDetails!C:C,Inventory!B:F,5,)</f>
        <v>47158.2</v>
      </c>
      <c r="S1834" s="10">
        <f>VLOOKUP(OrderDetails!B:B,Table8[[OrderID]:[DeliveryDays]],5,)</f>
        <v>5</v>
      </c>
    </row>
    <row r="1835" spans="1:19" x14ac:dyDescent="0.25">
      <c r="A1835" t="s">
        <v>3767</v>
      </c>
      <c r="B1835" t="s">
        <v>1256</v>
      </c>
      <c r="C1835" t="s">
        <v>359</v>
      </c>
      <c r="D1835">
        <v>21</v>
      </c>
      <c r="E1835">
        <v>103.82</v>
      </c>
      <c r="F1835">
        <v>149.71</v>
      </c>
      <c r="G1835">
        <v>151.74</v>
      </c>
      <c r="H1835">
        <v>3186.54</v>
      </c>
      <c r="I1835">
        <v>2180.2199999999998</v>
      </c>
      <c r="J1835">
        <v>1006.32</v>
      </c>
      <c r="K1835">
        <v>0.31580000000000003</v>
      </c>
      <c r="L1835" t="str">
        <f>VLOOKUP(C:C,Products!A:B,2,)</f>
        <v>Product 91</v>
      </c>
      <c r="M1835" t="str">
        <f>VLOOKUP(C:C,Products!A:C,3,)</f>
        <v>Household</v>
      </c>
      <c r="N1835" t="str">
        <f>VLOOKUP(B:B,Orders!A:C,3,)</f>
        <v>WH-NRB-001</v>
      </c>
      <c r="O1835" s="10" t="str">
        <f>VLOOKUP(B:B,Orders!A:B,2,)</f>
        <v>CUST-000042</v>
      </c>
      <c r="P1835" s="10" t="str">
        <f>VLOOKUP(OrderDetails!O:O,Customers!A:B,2,)</f>
        <v>Customer 42</v>
      </c>
      <c r="Q1835" s="10" t="str">
        <f>VLOOKUP(O:O,Customers!A:C,3,)</f>
        <v>Kisumu</v>
      </c>
      <c r="R1835" s="10">
        <f>VLOOKUP(OrderDetails!C:C,Inventory!B:F,5,)</f>
        <v>23359.5</v>
      </c>
      <c r="S1835" s="10">
        <f>VLOOKUP(OrderDetails!B:B,Table8[[OrderID]:[DeliveryDays]],5,)</f>
        <v>2</v>
      </c>
    </row>
    <row r="1836" spans="1:19" x14ac:dyDescent="0.25">
      <c r="A1836" t="s">
        <v>3768</v>
      </c>
      <c r="B1836" t="s">
        <v>914</v>
      </c>
      <c r="C1836" t="s">
        <v>227</v>
      </c>
      <c r="D1836">
        <v>49</v>
      </c>
      <c r="E1836">
        <v>255.23</v>
      </c>
      <c r="F1836">
        <v>344.48</v>
      </c>
      <c r="G1836">
        <v>356.02</v>
      </c>
      <c r="H1836">
        <v>17444.98</v>
      </c>
      <c r="I1836">
        <v>12506.27</v>
      </c>
      <c r="J1836">
        <v>4938.71</v>
      </c>
      <c r="K1836">
        <v>0.28310000000000002</v>
      </c>
      <c r="L1836" t="str">
        <f>VLOOKUP(C:C,Products!A:B,2,)</f>
        <v>Product 25</v>
      </c>
      <c r="M1836" t="str">
        <f>VLOOKUP(C:C,Products!A:C,3,)</f>
        <v>Dairy</v>
      </c>
      <c r="N1836" t="str">
        <f>VLOOKUP(B:B,Orders!A:C,3,)</f>
        <v>WH-MSA-002</v>
      </c>
      <c r="O1836" s="10" t="str">
        <f>VLOOKUP(B:B,Orders!A:B,2,)</f>
        <v>CUST-000010</v>
      </c>
      <c r="P1836" s="10" t="str">
        <f>VLOOKUP(OrderDetails!O:O,Customers!A:B,2,)</f>
        <v>Customer 10</v>
      </c>
      <c r="Q1836" s="10" t="str">
        <f>VLOOKUP(O:O,Customers!A:C,3,)</f>
        <v>Eldoret</v>
      </c>
      <c r="R1836" s="10">
        <f>VLOOKUP(OrderDetails!C:C,Inventory!B:F,5,)</f>
        <v>118937.18</v>
      </c>
      <c r="S1836" s="10">
        <f>VLOOKUP(OrderDetails!B:B,Table8[[OrderID]:[DeliveryDays]],5,)</f>
        <v>1</v>
      </c>
    </row>
    <row r="1837" spans="1:19" x14ac:dyDescent="0.25">
      <c r="A1837" t="s">
        <v>3769</v>
      </c>
      <c r="B1837" t="s">
        <v>1303</v>
      </c>
      <c r="C1837" t="s">
        <v>331</v>
      </c>
      <c r="D1837">
        <v>5</v>
      </c>
      <c r="E1837">
        <v>397.07</v>
      </c>
      <c r="F1837">
        <v>597.23</v>
      </c>
      <c r="G1837">
        <v>586.47</v>
      </c>
      <c r="H1837">
        <v>2932.35</v>
      </c>
      <c r="I1837">
        <v>1985.35</v>
      </c>
      <c r="J1837">
        <v>947</v>
      </c>
      <c r="K1837">
        <v>0.32290000000000002</v>
      </c>
      <c r="L1837" t="str">
        <f>VLOOKUP(C:C,Products!A:B,2,)</f>
        <v>Product 77</v>
      </c>
      <c r="M1837" t="str">
        <f>VLOOKUP(C:C,Products!A:C,3,)</f>
        <v>Household</v>
      </c>
      <c r="N1837" t="str">
        <f>VLOOKUP(B:B,Orders!A:C,3,)</f>
        <v>WH-NKR-004</v>
      </c>
      <c r="O1837" s="10" t="str">
        <f>VLOOKUP(B:B,Orders!A:B,2,)</f>
        <v>CUST-000046</v>
      </c>
      <c r="P1837" s="10" t="str">
        <f>VLOOKUP(OrderDetails!O:O,Customers!A:B,2,)</f>
        <v>Customer 46</v>
      </c>
      <c r="Q1837" s="10" t="str">
        <f>VLOOKUP(O:O,Customers!A:C,3,)</f>
        <v>Kisumu</v>
      </c>
      <c r="R1837" s="10">
        <f>VLOOKUP(OrderDetails!C:C,Inventory!B:F,5,)</f>
        <v>153269.01999999999</v>
      </c>
      <c r="S1837" s="10">
        <f>VLOOKUP(OrderDetails!B:B,Table8[[OrderID]:[DeliveryDays]],5,)</f>
        <v>2</v>
      </c>
    </row>
    <row r="1838" spans="1:19" x14ac:dyDescent="0.25">
      <c r="A1838" t="s">
        <v>3770</v>
      </c>
      <c r="B1838" t="s">
        <v>1275</v>
      </c>
      <c r="C1838" t="s">
        <v>415</v>
      </c>
      <c r="D1838">
        <v>10</v>
      </c>
      <c r="E1838">
        <v>451.65</v>
      </c>
      <c r="F1838">
        <v>666.6</v>
      </c>
      <c r="G1838">
        <v>702.07</v>
      </c>
      <c r="H1838">
        <v>7020.7</v>
      </c>
      <c r="I1838">
        <v>4516.5</v>
      </c>
      <c r="J1838">
        <v>2504.1999999999998</v>
      </c>
      <c r="K1838">
        <v>0.35670000000000002</v>
      </c>
      <c r="L1838" t="str">
        <f>VLOOKUP(C:C,Products!A:B,2,)</f>
        <v>Product 119</v>
      </c>
      <c r="M1838" t="str">
        <f>VLOOKUP(C:C,Products!A:C,3,)</f>
        <v>Beverages</v>
      </c>
      <c r="N1838" t="str">
        <f>VLOOKUP(B:B,Orders!A:C,3,)</f>
        <v>WH-NRB-001</v>
      </c>
      <c r="O1838" s="10" t="str">
        <f>VLOOKUP(B:B,Orders!A:B,2,)</f>
        <v>CUST-000065</v>
      </c>
      <c r="P1838" s="10" t="str">
        <f>VLOOKUP(OrderDetails!O:O,Customers!A:B,2,)</f>
        <v>Customer 65</v>
      </c>
      <c r="Q1838" s="10" t="str">
        <f>VLOOKUP(O:O,Customers!A:C,3,)</f>
        <v>Eldoret</v>
      </c>
      <c r="R1838" s="10">
        <f>VLOOKUP(OrderDetails!C:C,Inventory!B:F,5,)</f>
        <v>148592.85</v>
      </c>
      <c r="S1838" s="10">
        <f>VLOOKUP(OrderDetails!B:B,Table8[[OrderID]:[DeliveryDays]],5,)</f>
        <v>6</v>
      </c>
    </row>
    <row r="1839" spans="1:19" x14ac:dyDescent="0.25">
      <c r="A1839" t="s">
        <v>3771</v>
      </c>
      <c r="B1839" t="s">
        <v>1679</v>
      </c>
      <c r="C1839" t="s">
        <v>347</v>
      </c>
      <c r="D1839">
        <v>9</v>
      </c>
      <c r="E1839">
        <v>189.94</v>
      </c>
      <c r="F1839">
        <v>277.74</v>
      </c>
      <c r="G1839">
        <v>303.83999999999997</v>
      </c>
      <c r="H1839">
        <v>2734.56</v>
      </c>
      <c r="I1839">
        <v>1709.46</v>
      </c>
      <c r="J1839">
        <v>1025.0999999999999</v>
      </c>
      <c r="K1839">
        <v>0.37490000000000001</v>
      </c>
      <c r="L1839" t="str">
        <f>VLOOKUP(C:C,Products!A:B,2,)</f>
        <v>Product 85</v>
      </c>
      <c r="M1839" t="str">
        <f>VLOOKUP(C:C,Products!A:C,3,)</f>
        <v>Snacks</v>
      </c>
      <c r="N1839" t="str">
        <f>VLOOKUP(B:B,Orders!A:C,3,)</f>
        <v>WH-KSM-003</v>
      </c>
      <c r="O1839" s="10" t="str">
        <f>VLOOKUP(B:B,Orders!A:B,2,)</f>
        <v>CUST-000014</v>
      </c>
      <c r="P1839" s="10" t="str">
        <f>VLOOKUP(OrderDetails!O:O,Customers!A:B,2,)</f>
        <v>Customer 14</v>
      </c>
      <c r="Q1839" s="10" t="str">
        <f>VLOOKUP(O:O,Customers!A:C,3,)</f>
        <v>Eldoret</v>
      </c>
      <c r="R1839" s="10">
        <f>VLOOKUP(OrderDetails!C:C,Inventory!B:F,5,)</f>
        <v>73316.84</v>
      </c>
      <c r="S1839" s="10">
        <f>VLOOKUP(OrderDetails!B:B,Table8[[OrderID]:[DeliveryDays]],5,)</f>
        <v>1</v>
      </c>
    </row>
    <row r="1840" spans="1:19" x14ac:dyDescent="0.25">
      <c r="A1840" t="s">
        <v>3772</v>
      </c>
      <c r="B1840" t="s">
        <v>1840</v>
      </c>
      <c r="C1840" t="s">
        <v>395</v>
      </c>
      <c r="D1840">
        <v>49</v>
      </c>
      <c r="E1840">
        <v>152.96</v>
      </c>
      <c r="F1840">
        <v>238.96</v>
      </c>
      <c r="G1840">
        <v>243.44</v>
      </c>
      <c r="H1840">
        <v>11928.56</v>
      </c>
      <c r="I1840">
        <v>7495.04</v>
      </c>
      <c r="J1840">
        <v>4433.5200000000004</v>
      </c>
      <c r="K1840">
        <v>0.37169999999999997</v>
      </c>
      <c r="L1840" t="str">
        <f>VLOOKUP(C:C,Products!A:B,2,)</f>
        <v>Product 109</v>
      </c>
      <c r="M1840" t="str">
        <f>VLOOKUP(C:C,Products!A:C,3,)</f>
        <v>Beverages</v>
      </c>
      <c r="N1840" t="str">
        <f>VLOOKUP(B:B,Orders!A:C,3,)</f>
        <v>WH-MSA-002</v>
      </c>
      <c r="O1840" s="10" t="str">
        <f>VLOOKUP(B:B,Orders!A:B,2,)</f>
        <v>CUST-000025</v>
      </c>
      <c r="P1840" s="10" t="str">
        <f>VLOOKUP(OrderDetails!O:O,Customers!A:B,2,)</f>
        <v>Customer 25</v>
      </c>
      <c r="Q1840" s="10" t="str">
        <f>VLOOKUP(O:O,Customers!A:C,3,)</f>
        <v>Mombasa</v>
      </c>
      <c r="R1840" s="10">
        <f>VLOOKUP(OrderDetails!C:C,Inventory!B:F,5,)</f>
        <v>16978.560000000001</v>
      </c>
      <c r="S1840" s="10">
        <f>VLOOKUP(OrderDetails!B:B,Table8[[OrderID]:[DeliveryDays]],5,)</f>
        <v>6</v>
      </c>
    </row>
    <row r="1841" spans="1:19" x14ac:dyDescent="0.25">
      <c r="A1841" t="s">
        <v>3773</v>
      </c>
      <c r="B1841" t="s">
        <v>1405</v>
      </c>
      <c r="C1841" t="s">
        <v>239</v>
      </c>
      <c r="D1841">
        <v>33</v>
      </c>
      <c r="E1841">
        <v>323.39999999999998</v>
      </c>
      <c r="F1841">
        <v>507.06</v>
      </c>
      <c r="G1841">
        <v>521.48</v>
      </c>
      <c r="H1841">
        <v>17208.84</v>
      </c>
      <c r="I1841">
        <v>10672.2</v>
      </c>
      <c r="J1841">
        <v>6536.64</v>
      </c>
      <c r="K1841">
        <v>0.37980000000000003</v>
      </c>
      <c r="L1841" t="str">
        <f>VLOOKUP(C:C,Products!A:B,2,)</f>
        <v>Product 31</v>
      </c>
      <c r="M1841" t="str">
        <f>VLOOKUP(C:C,Products!A:C,3,)</f>
        <v>Household</v>
      </c>
      <c r="N1841" t="str">
        <f>VLOOKUP(B:B,Orders!A:C,3,)</f>
        <v>WH-MSA-002</v>
      </c>
      <c r="O1841" s="10" t="str">
        <f>VLOOKUP(B:B,Orders!A:B,2,)</f>
        <v>CUST-000030</v>
      </c>
      <c r="P1841" s="10" t="str">
        <f>VLOOKUP(OrderDetails!O:O,Customers!A:B,2,)</f>
        <v>Customer 30</v>
      </c>
      <c r="Q1841" s="10" t="str">
        <f>VLOOKUP(O:O,Customers!A:C,3,)</f>
        <v>Nakuru</v>
      </c>
      <c r="R1841" s="10">
        <f>VLOOKUP(OrderDetails!C:C,Inventory!B:F,5,)</f>
        <v>78909.600000000006</v>
      </c>
      <c r="S1841" s="10">
        <f>VLOOKUP(OrderDetails!B:B,Table8[[OrderID]:[DeliveryDays]],5,)</f>
        <v>4</v>
      </c>
    </row>
    <row r="1842" spans="1:19" x14ac:dyDescent="0.25">
      <c r="A1842" t="s">
        <v>3774</v>
      </c>
      <c r="B1842" t="s">
        <v>1443</v>
      </c>
      <c r="C1842" t="s">
        <v>379</v>
      </c>
      <c r="D1842">
        <v>16</v>
      </c>
      <c r="E1842">
        <v>64.14</v>
      </c>
      <c r="F1842">
        <v>94.94</v>
      </c>
      <c r="G1842">
        <v>93.61</v>
      </c>
      <c r="H1842">
        <v>1497.76</v>
      </c>
      <c r="I1842">
        <v>1026.24</v>
      </c>
      <c r="J1842">
        <v>471.52</v>
      </c>
      <c r="K1842">
        <v>0.31480000000000002</v>
      </c>
      <c r="L1842" t="str">
        <f>VLOOKUP(C:C,Products!A:B,2,)</f>
        <v>Product 101</v>
      </c>
      <c r="M1842" t="str">
        <f>VLOOKUP(C:C,Products!A:C,3,)</f>
        <v>Produce</v>
      </c>
      <c r="N1842" t="str">
        <f>VLOOKUP(B:B,Orders!A:C,3,)</f>
        <v>WH-NKR-004</v>
      </c>
      <c r="O1842" s="10" t="str">
        <f>VLOOKUP(B:B,Orders!A:B,2,)</f>
        <v>CUST-000014</v>
      </c>
      <c r="P1842" s="10" t="str">
        <f>VLOOKUP(OrderDetails!O:O,Customers!A:B,2,)</f>
        <v>Customer 14</v>
      </c>
      <c r="Q1842" s="10" t="str">
        <f>VLOOKUP(O:O,Customers!A:C,3,)</f>
        <v>Eldoret</v>
      </c>
      <c r="R1842" s="10">
        <f>VLOOKUP(OrderDetails!C:C,Inventory!B:F,5,)</f>
        <v>31813.439999999999</v>
      </c>
      <c r="S1842" s="10">
        <f>VLOOKUP(OrderDetails!B:B,Table8[[OrderID]:[DeliveryDays]],5,)</f>
        <v>5</v>
      </c>
    </row>
    <row r="1843" spans="1:19" x14ac:dyDescent="0.25">
      <c r="A1843" t="s">
        <v>3775</v>
      </c>
      <c r="B1843" t="s">
        <v>614</v>
      </c>
      <c r="C1843" t="s">
        <v>401</v>
      </c>
      <c r="D1843">
        <v>43</v>
      </c>
      <c r="E1843">
        <v>122.55</v>
      </c>
      <c r="F1843">
        <v>174.75</v>
      </c>
      <c r="G1843">
        <v>189.39</v>
      </c>
      <c r="H1843">
        <v>8143.77</v>
      </c>
      <c r="I1843">
        <v>5269.65</v>
      </c>
      <c r="J1843">
        <v>2874.12</v>
      </c>
      <c r="K1843">
        <v>0.35289999999999999</v>
      </c>
      <c r="L1843" t="str">
        <f>VLOOKUP(C:C,Products!A:B,2,)</f>
        <v>Product 112</v>
      </c>
      <c r="M1843" t="str">
        <f>VLOOKUP(C:C,Products!A:C,3,)</f>
        <v>Beverages</v>
      </c>
      <c r="N1843" t="str">
        <f>VLOOKUP(B:B,Orders!A:C,3,)</f>
        <v>WH-NKR-004</v>
      </c>
      <c r="O1843" s="10" t="str">
        <f>VLOOKUP(B:B,Orders!A:B,2,)</f>
        <v>CUST-000023</v>
      </c>
      <c r="P1843" s="10" t="str">
        <f>VLOOKUP(OrderDetails!O:O,Customers!A:B,2,)</f>
        <v>Customer 23</v>
      </c>
      <c r="Q1843" s="10" t="str">
        <f>VLOOKUP(O:O,Customers!A:C,3,)</f>
        <v>Nairobi</v>
      </c>
      <c r="R1843" s="10">
        <f>VLOOKUP(OrderDetails!C:C,Inventory!B:F,5,)</f>
        <v>16421.7</v>
      </c>
      <c r="S1843" s="10">
        <f>VLOOKUP(OrderDetails!B:B,Table8[[OrderID]:[DeliveryDays]],5,)</f>
        <v>4</v>
      </c>
    </row>
    <row r="1844" spans="1:19" x14ac:dyDescent="0.25">
      <c r="A1844" t="s">
        <v>3776</v>
      </c>
      <c r="B1844" t="s">
        <v>696</v>
      </c>
      <c r="C1844" t="s">
        <v>391</v>
      </c>
      <c r="D1844">
        <v>7</v>
      </c>
      <c r="E1844">
        <v>234.67</v>
      </c>
      <c r="F1844">
        <v>373.26</v>
      </c>
      <c r="G1844">
        <v>408.97</v>
      </c>
      <c r="H1844">
        <v>2862.79</v>
      </c>
      <c r="I1844">
        <v>1642.69</v>
      </c>
      <c r="J1844">
        <v>1220.0999999999999</v>
      </c>
      <c r="K1844">
        <v>0.42620000000000002</v>
      </c>
      <c r="L1844" t="str">
        <f>VLOOKUP(C:C,Products!A:B,2,)</f>
        <v>Product 107</v>
      </c>
      <c r="M1844" t="str">
        <f>VLOOKUP(C:C,Products!A:C,3,)</f>
        <v>Frozen</v>
      </c>
      <c r="N1844" t="str">
        <f>VLOOKUP(B:B,Orders!A:C,3,)</f>
        <v>WH-NKR-004</v>
      </c>
      <c r="O1844" s="10" t="str">
        <f>VLOOKUP(B:B,Orders!A:B,2,)</f>
        <v>CUST-000051</v>
      </c>
      <c r="P1844" s="10" t="str">
        <f>VLOOKUP(OrderDetails!O:O,Customers!A:B,2,)</f>
        <v>Customer 51</v>
      </c>
      <c r="Q1844" s="10" t="str">
        <f>VLOOKUP(O:O,Customers!A:C,3,)</f>
        <v>Kisumu</v>
      </c>
      <c r="R1844" s="10">
        <f>VLOOKUP(OrderDetails!C:C,Inventory!B:F,5,)</f>
        <v>91755.97</v>
      </c>
      <c r="S1844" s="10">
        <f>VLOOKUP(OrderDetails!B:B,Table8[[OrderID]:[DeliveryDays]],5,)</f>
        <v>5</v>
      </c>
    </row>
    <row r="1845" spans="1:19" x14ac:dyDescent="0.25">
      <c r="A1845" t="s">
        <v>3777</v>
      </c>
      <c r="B1845" t="s">
        <v>736</v>
      </c>
      <c r="C1845" t="s">
        <v>285</v>
      </c>
      <c r="D1845">
        <v>5</v>
      </c>
      <c r="E1845">
        <v>452.67</v>
      </c>
      <c r="F1845">
        <v>601.72</v>
      </c>
      <c r="G1845">
        <v>642.6</v>
      </c>
      <c r="H1845">
        <v>3213</v>
      </c>
      <c r="I1845">
        <v>2263.35</v>
      </c>
      <c r="J1845">
        <v>949.65</v>
      </c>
      <c r="K1845">
        <v>0.29559999999999997</v>
      </c>
      <c r="L1845" t="str">
        <f>VLOOKUP(C:C,Products!A:B,2,)</f>
        <v>Product 54</v>
      </c>
      <c r="M1845" t="str">
        <f>VLOOKUP(C:C,Products!A:C,3,)</f>
        <v>Snacks</v>
      </c>
      <c r="N1845" t="str">
        <f>VLOOKUP(B:B,Orders!A:C,3,)</f>
        <v>WH-NRB-001</v>
      </c>
      <c r="O1845" s="10" t="str">
        <f>VLOOKUP(B:B,Orders!A:B,2,)</f>
        <v>CUST-000056</v>
      </c>
      <c r="P1845" s="10" t="str">
        <f>VLOOKUP(OrderDetails!O:O,Customers!A:B,2,)</f>
        <v>Customer 56</v>
      </c>
      <c r="Q1845" s="10" t="str">
        <f>VLOOKUP(O:O,Customers!A:C,3,)</f>
        <v>Nairobi</v>
      </c>
      <c r="R1845" s="10">
        <f>VLOOKUP(OrderDetails!C:C,Inventory!B:F,5,)</f>
        <v>218639.61</v>
      </c>
      <c r="S1845" s="10">
        <f>VLOOKUP(OrderDetails!B:B,Table8[[OrderID]:[DeliveryDays]],5,)</f>
        <v>3</v>
      </c>
    </row>
    <row r="1846" spans="1:19" x14ac:dyDescent="0.25">
      <c r="A1846" t="s">
        <v>3778</v>
      </c>
      <c r="B1846" t="s">
        <v>1582</v>
      </c>
      <c r="C1846" t="s">
        <v>184</v>
      </c>
      <c r="D1846">
        <v>31</v>
      </c>
      <c r="E1846">
        <v>120.21</v>
      </c>
      <c r="F1846">
        <v>159.85</v>
      </c>
      <c r="G1846">
        <v>164.87</v>
      </c>
      <c r="H1846">
        <v>5110.97</v>
      </c>
      <c r="I1846">
        <v>3726.51</v>
      </c>
      <c r="J1846">
        <v>1384.46</v>
      </c>
      <c r="K1846">
        <v>0.27089999999999997</v>
      </c>
      <c r="L1846" t="str">
        <f>VLOOKUP(C:C,Products!A:B,2,)</f>
        <v>Product 5</v>
      </c>
      <c r="M1846" t="str">
        <f>VLOOKUP(C:C,Products!A:C,3,)</f>
        <v>Frozen</v>
      </c>
      <c r="N1846" t="str">
        <f>VLOOKUP(B:B,Orders!A:C,3,)</f>
        <v>WH-KSM-003</v>
      </c>
      <c r="O1846" s="10" t="str">
        <f>VLOOKUP(B:B,Orders!A:B,2,)</f>
        <v>CUST-000006</v>
      </c>
      <c r="P1846" s="10" t="str">
        <f>VLOOKUP(OrderDetails!O:O,Customers!A:B,2,)</f>
        <v>Customer 6</v>
      </c>
      <c r="Q1846" s="10" t="str">
        <f>VLOOKUP(O:O,Customers!A:C,3,)</f>
        <v>Kisumu</v>
      </c>
      <c r="R1846" s="10">
        <f>VLOOKUP(OrderDetails!C:C,Inventory!B:F,5,)</f>
        <v>45439.38</v>
      </c>
      <c r="S1846" s="10">
        <f>VLOOKUP(OrderDetails!B:B,Table8[[OrderID]:[DeliveryDays]],5,)</f>
        <v>2</v>
      </c>
    </row>
    <row r="1847" spans="1:19" x14ac:dyDescent="0.25">
      <c r="A1847" t="s">
        <v>3779</v>
      </c>
      <c r="B1847" t="s">
        <v>1522</v>
      </c>
      <c r="C1847" t="s">
        <v>202</v>
      </c>
      <c r="D1847">
        <v>28</v>
      </c>
      <c r="E1847">
        <v>424.6</v>
      </c>
      <c r="F1847">
        <v>548.55999999999995</v>
      </c>
      <c r="G1847">
        <v>599.86</v>
      </c>
      <c r="H1847">
        <v>16796.080000000002</v>
      </c>
      <c r="I1847">
        <v>11888.8</v>
      </c>
      <c r="J1847">
        <v>4907.28</v>
      </c>
      <c r="K1847">
        <v>0.29220000000000002</v>
      </c>
      <c r="L1847" t="str">
        <f>VLOOKUP(C:C,Products!A:B,2,)</f>
        <v>Product 13</v>
      </c>
      <c r="M1847" t="str">
        <f>VLOOKUP(C:C,Products!A:C,3,)</f>
        <v>Household</v>
      </c>
      <c r="N1847" t="str">
        <f>VLOOKUP(B:B,Orders!A:C,3,)</f>
        <v>WH-NKR-004</v>
      </c>
      <c r="O1847" s="10" t="str">
        <f>VLOOKUP(B:B,Orders!A:B,2,)</f>
        <v>CUST-000020</v>
      </c>
      <c r="P1847" s="10" t="str">
        <f>VLOOKUP(OrderDetails!O:O,Customers!A:B,2,)</f>
        <v>Customer 20</v>
      </c>
      <c r="Q1847" s="10" t="str">
        <f>VLOOKUP(O:O,Customers!A:C,3,)</f>
        <v>Mombasa</v>
      </c>
      <c r="R1847" s="10">
        <f>VLOOKUP(OrderDetails!C:C,Inventory!B:F,5,)</f>
        <v>195740.6</v>
      </c>
      <c r="S1847" s="10">
        <f>VLOOKUP(OrderDetails!B:B,Table8[[OrderID]:[DeliveryDays]],5,)</f>
        <v>6</v>
      </c>
    </row>
    <row r="1848" spans="1:19" x14ac:dyDescent="0.25">
      <c r="A1848" t="s">
        <v>3780</v>
      </c>
      <c r="B1848" t="s">
        <v>1271</v>
      </c>
      <c r="C1848" t="s">
        <v>233</v>
      </c>
      <c r="D1848">
        <v>48</v>
      </c>
      <c r="E1848">
        <v>281.41000000000003</v>
      </c>
      <c r="F1848">
        <v>401.27</v>
      </c>
      <c r="G1848">
        <v>390.47</v>
      </c>
      <c r="H1848">
        <v>18742.560000000001</v>
      </c>
      <c r="I1848">
        <v>13507.68</v>
      </c>
      <c r="J1848">
        <v>5234.88</v>
      </c>
      <c r="K1848">
        <v>0.27929999999999999</v>
      </c>
      <c r="L1848" t="str">
        <f>VLOOKUP(C:C,Products!A:B,2,)</f>
        <v>Product 28</v>
      </c>
      <c r="M1848" t="str">
        <f>VLOOKUP(C:C,Products!A:C,3,)</f>
        <v>Produce</v>
      </c>
      <c r="N1848" t="str">
        <f>VLOOKUP(B:B,Orders!A:C,3,)</f>
        <v>WH-NKR-004</v>
      </c>
      <c r="O1848" s="10" t="str">
        <f>VLOOKUP(B:B,Orders!A:B,2,)</f>
        <v>CUST-000010</v>
      </c>
      <c r="P1848" s="10" t="str">
        <f>VLOOKUP(OrderDetails!O:O,Customers!A:B,2,)</f>
        <v>Customer 10</v>
      </c>
      <c r="Q1848" s="10" t="str">
        <f>VLOOKUP(O:O,Customers!A:C,3,)</f>
        <v>Eldoret</v>
      </c>
      <c r="R1848" s="10">
        <f>VLOOKUP(OrderDetails!C:C,Inventory!B:F,5,)</f>
        <v>26171.13</v>
      </c>
      <c r="S1848" s="10">
        <f>VLOOKUP(OrderDetails!B:B,Table8[[OrderID]:[DeliveryDays]],5,)</f>
        <v>1</v>
      </c>
    </row>
    <row r="1849" spans="1:19" x14ac:dyDescent="0.25">
      <c r="A1849" t="s">
        <v>3781</v>
      </c>
      <c r="B1849" t="s">
        <v>1637</v>
      </c>
      <c r="C1849" t="s">
        <v>263</v>
      </c>
      <c r="D1849">
        <v>23</v>
      </c>
      <c r="E1849">
        <v>65.47</v>
      </c>
      <c r="F1849">
        <v>96.35</v>
      </c>
      <c r="G1849">
        <v>98.45</v>
      </c>
      <c r="H1849">
        <v>2264.35</v>
      </c>
      <c r="I1849">
        <v>1505.81</v>
      </c>
      <c r="J1849">
        <v>758.54</v>
      </c>
      <c r="K1849">
        <v>0.33500000000000002</v>
      </c>
      <c r="L1849" t="str">
        <f>VLOOKUP(C:C,Products!A:B,2,)</f>
        <v>Product 43</v>
      </c>
      <c r="M1849" t="str">
        <f>VLOOKUP(C:C,Products!A:C,3,)</f>
        <v>Dairy</v>
      </c>
      <c r="N1849" t="str">
        <f>VLOOKUP(B:B,Orders!A:C,3,)</f>
        <v>WH-KSM-003</v>
      </c>
      <c r="O1849" s="10" t="str">
        <f>VLOOKUP(B:B,Orders!A:B,2,)</f>
        <v>CUST-000049</v>
      </c>
      <c r="P1849" s="10" t="str">
        <f>VLOOKUP(OrderDetails!O:O,Customers!A:B,2,)</f>
        <v>Customer 49</v>
      </c>
      <c r="Q1849" s="10" t="str">
        <f>VLOOKUP(O:O,Customers!A:C,3,)</f>
        <v>Nairobi</v>
      </c>
      <c r="R1849" s="10">
        <f>VLOOKUP(OrderDetails!C:C,Inventory!B:F,5,)</f>
        <v>4451.96</v>
      </c>
      <c r="S1849" s="10">
        <f>VLOOKUP(OrderDetails!B:B,Table8[[OrderID]:[DeliveryDays]],5,)</f>
        <v>2</v>
      </c>
    </row>
    <row r="1850" spans="1:19" x14ac:dyDescent="0.25">
      <c r="A1850" t="s">
        <v>3782</v>
      </c>
      <c r="B1850" t="s">
        <v>912</v>
      </c>
      <c r="C1850" t="s">
        <v>355</v>
      </c>
      <c r="D1850">
        <v>12</v>
      </c>
      <c r="E1850">
        <v>449.25</v>
      </c>
      <c r="F1850">
        <v>562.36</v>
      </c>
      <c r="G1850">
        <v>579.59</v>
      </c>
      <c r="H1850">
        <v>6955.08</v>
      </c>
      <c r="I1850">
        <v>5391</v>
      </c>
      <c r="J1850">
        <v>1564.08</v>
      </c>
      <c r="K1850">
        <v>0.22489999999999999</v>
      </c>
      <c r="L1850" t="str">
        <f>VLOOKUP(C:C,Products!A:B,2,)</f>
        <v>Product 89</v>
      </c>
      <c r="M1850" t="str">
        <f>VLOOKUP(C:C,Products!A:C,3,)</f>
        <v>Frozen</v>
      </c>
      <c r="N1850" t="str">
        <f>VLOOKUP(B:B,Orders!A:C,3,)</f>
        <v>WH-NRB-001</v>
      </c>
      <c r="O1850" s="10" t="str">
        <f>VLOOKUP(B:B,Orders!A:B,2,)</f>
        <v>CUST-000068</v>
      </c>
      <c r="P1850" s="10" t="str">
        <f>VLOOKUP(OrderDetails!O:O,Customers!A:B,2,)</f>
        <v>Customer 68</v>
      </c>
      <c r="Q1850" s="10" t="str">
        <f>VLOOKUP(O:O,Customers!A:C,3,)</f>
        <v>Kisumu</v>
      </c>
      <c r="R1850" s="10">
        <f>VLOOKUP(OrderDetails!C:C,Inventory!B:F,5,)</f>
        <v>146455.5</v>
      </c>
      <c r="S1850" s="10">
        <f>VLOOKUP(OrderDetails!B:B,Table8[[OrderID]:[DeliveryDays]],5,)</f>
        <v>4</v>
      </c>
    </row>
    <row r="1851" spans="1:19" x14ac:dyDescent="0.25">
      <c r="A1851" t="s">
        <v>3783</v>
      </c>
      <c r="B1851" t="s">
        <v>1641</v>
      </c>
      <c r="C1851" t="s">
        <v>407</v>
      </c>
      <c r="D1851">
        <v>48</v>
      </c>
      <c r="E1851">
        <v>335.03</v>
      </c>
      <c r="F1851">
        <v>441.68</v>
      </c>
      <c r="G1851">
        <v>452.19</v>
      </c>
      <c r="H1851">
        <v>21705.119999999999</v>
      </c>
      <c r="I1851">
        <v>16081.44</v>
      </c>
      <c r="J1851">
        <v>5623.68</v>
      </c>
      <c r="K1851">
        <v>0.2591</v>
      </c>
      <c r="L1851" t="str">
        <f>VLOOKUP(C:C,Products!A:B,2,)</f>
        <v>Product 115</v>
      </c>
      <c r="M1851" t="str">
        <f>VLOOKUP(C:C,Products!A:C,3,)</f>
        <v>Beverages</v>
      </c>
      <c r="N1851" t="str">
        <f>VLOOKUP(B:B,Orders!A:C,3,)</f>
        <v>WH-NKR-004</v>
      </c>
      <c r="O1851" s="10" t="str">
        <f>VLOOKUP(B:B,Orders!A:B,2,)</f>
        <v>CUST-000024</v>
      </c>
      <c r="P1851" s="10" t="str">
        <f>VLOOKUP(OrderDetails!O:O,Customers!A:B,2,)</f>
        <v>Customer 24</v>
      </c>
      <c r="Q1851" s="10" t="str">
        <f>VLOOKUP(O:O,Customers!A:C,3,)</f>
        <v>Eldoret</v>
      </c>
      <c r="R1851" s="10">
        <f>VLOOKUP(OrderDetails!C:C,Inventory!B:F,5,)</f>
        <v>147748.23000000001</v>
      </c>
      <c r="S1851" s="10">
        <f>VLOOKUP(OrderDetails!B:B,Table8[[OrderID]:[DeliveryDays]],5,)</f>
        <v>5</v>
      </c>
    </row>
    <row r="1852" spans="1:19" x14ac:dyDescent="0.25">
      <c r="A1852" t="s">
        <v>3784</v>
      </c>
      <c r="B1852" t="s">
        <v>1872</v>
      </c>
      <c r="C1852" t="s">
        <v>375</v>
      </c>
      <c r="D1852">
        <v>6</v>
      </c>
      <c r="E1852">
        <v>61.44</v>
      </c>
      <c r="F1852">
        <v>90.77</v>
      </c>
      <c r="G1852">
        <v>97.16</v>
      </c>
      <c r="H1852">
        <v>582.96</v>
      </c>
      <c r="I1852">
        <v>368.64</v>
      </c>
      <c r="J1852">
        <v>214.32</v>
      </c>
      <c r="K1852">
        <v>0.36759999999999998</v>
      </c>
      <c r="L1852" t="str">
        <f>VLOOKUP(C:C,Products!A:B,2,)</f>
        <v>Product 99</v>
      </c>
      <c r="M1852" t="str">
        <f>VLOOKUP(C:C,Products!A:C,3,)</f>
        <v>Produce</v>
      </c>
      <c r="N1852" t="str">
        <f>VLOOKUP(B:B,Orders!A:C,3,)</f>
        <v>WH-NKR-004</v>
      </c>
      <c r="O1852" s="10" t="str">
        <f>VLOOKUP(B:B,Orders!A:B,2,)</f>
        <v>CUST-000029</v>
      </c>
      <c r="P1852" s="10" t="str">
        <f>VLOOKUP(OrderDetails!O:O,Customers!A:B,2,)</f>
        <v>Customer 29</v>
      </c>
      <c r="Q1852" s="10" t="str">
        <f>VLOOKUP(O:O,Customers!A:C,3,)</f>
        <v>Mombasa</v>
      </c>
      <c r="R1852" s="10">
        <f>VLOOKUP(OrderDetails!C:C,Inventory!B:F,5,)</f>
        <v>3624.96</v>
      </c>
      <c r="S1852" s="10">
        <f>VLOOKUP(OrderDetails!B:B,Table8[[OrderID]:[DeliveryDays]],5,)</f>
        <v>1</v>
      </c>
    </row>
    <row r="1853" spans="1:19" x14ac:dyDescent="0.25">
      <c r="A1853" t="s">
        <v>3785</v>
      </c>
      <c r="B1853" t="s">
        <v>546</v>
      </c>
      <c r="C1853" t="s">
        <v>271</v>
      </c>
      <c r="D1853">
        <v>34</v>
      </c>
      <c r="E1853">
        <v>190.27</v>
      </c>
      <c r="F1853">
        <v>259.2</v>
      </c>
      <c r="G1853">
        <v>272.31</v>
      </c>
      <c r="H1853">
        <v>9258.5400000000009</v>
      </c>
      <c r="I1853">
        <v>6469.18</v>
      </c>
      <c r="J1853">
        <v>2789.36</v>
      </c>
      <c r="K1853">
        <v>0.30130000000000001</v>
      </c>
      <c r="L1853" t="str">
        <f>VLOOKUP(C:C,Products!A:B,2,)</f>
        <v>Product 47</v>
      </c>
      <c r="M1853" t="str">
        <f>VLOOKUP(C:C,Products!A:C,3,)</f>
        <v>Beverages</v>
      </c>
      <c r="N1853" t="str">
        <f>VLOOKUP(B:B,Orders!A:C,3,)</f>
        <v>WH-NRB-001</v>
      </c>
      <c r="O1853" s="10" t="str">
        <f>VLOOKUP(B:B,Orders!A:B,2,)</f>
        <v>CUST-000057</v>
      </c>
      <c r="P1853" s="10" t="str">
        <f>VLOOKUP(OrderDetails!O:O,Customers!A:B,2,)</f>
        <v>Customer 57</v>
      </c>
      <c r="Q1853" s="10" t="str">
        <f>VLOOKUP(O:O,Customers!A:C,3,)</f>
        <v>Nairobi</v>
      </c>
      <c r="R1853" s="10">
        <f>VLOOKUP(OrderDetails!C:C,Inventory!B:F,5,)</f>
        <v>79723.13</v>
      </c>
      <c r="S1853" s="10">
        <f>VLOOKUP(OrderDetails!B:B,Table8[[OrderID]:[DeliveryDays]],5,)</f>
        <v>2</v>
      </c>
    </row>
    <row r="1854" spans="1:19" x14ac:dyDescent="0.25">
      <c r="A1854" t="s">
        <v>3786</v>
      </c>
      <c r="B1854" t="s">
        <v>646</v>
      </c>
      <c r="C1854" t="s">
        <v>383</v>
      </c>
      <c r="D1854">
        <v>34</v>
      </c>
      <c r="E1854">
        <v>191.46</v>
      </c>
      <c r="F1854">
        <v>245.6</v>
      </c>
      <c r="G1854">
        <v>237.99</v>
      </c>
      <c r="H1854">
        <v>8091.66</v>
      </c>
      <c r="I1854">
        <v>6509.64</v>
      </c>
      <c r="J1854">
        <v>1582.02</v>
      </c>
      <c r="K1854">
        <v>0.19550000000000001</v>
      </c>
      <c r="L1854" t="str">
        <f>VLOOKUP(C:C,Products!A:B,2,)</f>
        <v>Product 103</v>
      </c>
      <c r="M1854" t="str">
        <f>VLOOKUP(C:C,Products!A:C,3,)</f>
        <v>Dairy</v>
      </c>
      <c r="N1854" t="str">
        <f>VLOOKUP(B:B,Orders!A:C,3,)</f>
        <v>WH-NRB-001</v>
      </c>
      <c r="O1854" s="10" t="str">
        <f>VLOOKUP(B:B,Orders!A:B,2,)</f>
        <v>CUST-000079</v>
      </c>
      <c r="P1854" s="10" t="str">
        <f>VLOOKUP(OrderDetails!O:O,Customers!A:B,2,)</f>
        <v>Customer 79</v>
      </c>
      <c r="Q1854" s="10" t="str">
        <f>VLOOKUP(O:O,Customers!A:C,3,)</f>
        <v>Mombasa</v>
      </c>
      <c r="R1854" s="10">
        <f>VLOOKUP(OrderDetails!C:C,Inventory!B:F,5,)</f>
        <v>55140.480000000003</v>
      </c>
      <c r="S1854" s="10">
        <f>VLOOKUP(OrderDetails!B:B,Table8[[OrderID]:[DeliveryDays]],5,)</f>
        <v>2</v>
      </c>
    </row>
    <row r="1855" spans="1:19" x14ac:dyDescent="0.25">
      <c r="A1855" t="s">
        <v>3787</v>
      </c>
      <c r="B1855" t="s">
        <v>479</v>
      </c>
      <c r="C1855" t="s">
        <v>319</v>
      </c>
      <c r="D1855">
        <v>43</v>
      </c>
      <c r="E1855">
        <v>397.51</v>
      </c>
      <c r="F1855">
        <v>509.84</v>
      </c>
      <c r="G1855">
        <v>510.84</v>
      </c>
      <c r="H1855">
        <v>21966.12</v>
      </c>
      <c r="I1855">
        <v>17092.93</v>
      </c>
      <c r="J1855">
        <v>4873.1899999999996</v>
      </c>
      <c r="K1855">
        <v>0.22189999999999999</v>
      </c>
      <c r="L1855" t="str">
        <f>VLOOKUP(C:C,Products!A:B,2,)</f>
        <v>Product 71</v>
      </c>
      <c r="M1855" t="str">
        <f>VLOOKUP(C:C,Products!A:C,3,)</f>
        <v>Dairy</v>
      </c>
      <c r="N1855" t="str">
        <f>VLOOKUP(B:B,Orders!A:C,3,)</f>
        <v>WH-MSA-002</v>
      </c>
      <c r="O1855" s="10" t="str">
        <f>VLOOKUP(B:B,Orders!A:B,2,)</f>
        <v>CUST-000075</v>
      </c>
      <c r="P1855" s="10" t="str">
        <f>VLOOKUP(OrderDetails!O:O,Customers!A:B,2,)</f>
        <v>Customer 75</v>
      </c>
      <c r="Q1855" s="10" t="str">
        <f>VLOOKUP(O:O,Customers!A:C,3,)</f>
        <v>Mombasa</v>
      </c>
      <c r="R1855" s="10">
        <f>VLOOKUP(OrderDetails!C:C,Inventory!B:F,5,)</f>
        <v>96197.42</v>
      </c>
      <c r="S1855" s="10">
        <f>VLOOKUP(OrderDetails!B:B,Table8[[OrderID]:[DeliveryDays]],5,)</f>
        <v>4</v>
      </c>
    </row>
    <row r="1856" spans="1:19" x14ac:dyDescent="0.25">
      <c r="A1856" t="s">
        <v>3788</v>
      </c>
      <c r="B1856" t="s">
        <v>1901</v>
      </c>
      <c r="C1856" t="s">
        <v>253</v>
      </c>
      <c r="D1856">
        <v>49</v>
      </c>
      <c r="E1856">
        <v>93.95</v>
      </c>
      <c r="F1856">
        <v>142.47999999999999</v>
      </c>
      <c r="G1856">
        <v>142.6</v>
      </c>
      <c r="H1856">
        <v>6987.4</v>
      </c>
      <c r="I1856">
        <v>4603.55</v>
      </c>
      <c r="J1856">
        <v>2383.85</v>
      </c>
      <c r="K1856">
        <v>0.3412</v>
      </c>
      <c r="L1856" t="str">
        <f>VLOOKUP(C:C,Products!A:B,2,)</f>
        <v>Product 38</v>
      </c>
      <c r="M1856" t="str">
        <f>VLOOKUP(C:C,Products!A:C,3,)</f>
        <v>Beverages</v>
      </c>
      <c r="N1856" t="str">
        <f>VLOOKUP(B:B,Orders!A:C,3,)</f>
        <v>WH-MSA-002</v>
      </c>
      <c r="O1856" s="10" t="str">
        <f>VLOOKUP(B:B,Orders!A:B,2,)</f>
        <v>CUST-000001</v>
      </c>
      <c r="P1856" s="10" t="str">
        <f>VLOOKUP(OrderDetails!O:O,Customers!A:B,2,)</f>
        <v>Customer 1</v>
      </c>
      <c r="Q1856" s="10" t="str">
        <f>VLOOKUP(O:O,Customers!A:C,3,)</f>
        <v>Eldoret</v>
      </c>
      <c r="R1856" s="10">
        <f>VLOOKUP(OrderDetails!C:C,Inventory!B:F,5,)</f>
        <v>12965.1</v>
      </c>
      <c r="S1856" s="10">
        <f>VLOOKUP(OrderDetails!B:B,Table8[[OrderID]:[DeliveryDays]],5,)</f>
        <v>5</v>
      </c>
    </row>
    <row r="1857" spans="1:19" x14ac:dyDescent="0.25">
      <c r="A1857" t="s">
        <v>3789</v>
      </c>
      <c r="B1857" t="s">
        <v>1862</v>
      </c>
      <c r="C1857" t="s">
        <v>369</v>
      </c>
      <c r="D1857">
        <v>36</v>
      </c>
      <c r="E1857">
        <v>272.20999999999998</v>
      </c>
      <c r="F1857">
        <v>362.87</v>
      </c>
      <c r="G1857">
        <v>375.51</v>
      </c>
      <c r="H1857">
        <v>13518.36</v>
      </c>
      <c r="I1857">
        <v>9799.56</v>
      </c>
      <c r="J1857">
        <v>3718.8</v>
      </c>
      <c r="K1857">
        <v>0.27510000000000001</v>
      </c>
      <c r="L1857" t="str">
        <f>VLOOKUP(C:C,Products!A:B,2,)</f>
        <v>Product 96</v>
      </c>
      <c r="M1857" t="str">
        <f>VLOOKUP(C:C,Products!A:C,3,)</f>
        <v>Snacks</v>
      </c>
      <c r="N1857" t="str">
        <f>VLOOKUP(B:B,Orders!A:C,3,)</f>
        <v>WH-NKR-004</v>
      </c>
      <c r="O1857" s="10" t="str">
        <f>VLOOKUP(B:B,Orders!A:B,2,)</f>
        <v>CUST-000015</v>
      </c>
      <c r="P1857" s="10" t="str">
        <f>VLOOKUP(OrderDetails!O:O,Customers!A:B,2,)</f>
        <v>Customer 15</v>
      </c>
      <c r="Q1857" s="10" t="str">
        <f>VLOOKUP(O:O,Customers!A:C,3,)</f>
        <v>Nairobi</v>
      </c>
      <c r="R1857" s="10">
        <f>VLOOKUP(OrderDetails!C:C,Inventory!B:F,5,)</f>
        <v>49270.01</v>
      </c>
      <c r="S1857" s="10">
        <f>VLOOKUP(OrderDetails!B:B,Table8[[OrderID]:[DeliveryDays]],5,)</f>
        <v>1</v>
      </c>
    </row>
    <row r="1858" spans="1:19" x14ac:dyDescent="0.25">
      <c r="A1858" t="s">
        <v>3790</v>
      </c>
      <c r="B1858" t="s">
        <v>1687</v>
      </c>
      <c r="C1858" t="s">
        <v>311</v>
      </c>
      <c r="D1858">
        <v>5</v>
      </c>
      <c r="E1858">
        <v>113.42</v>
      </c>
      <c r="F1858">
        <v>174.22</v>
      </c>
      <c r="G1858">
        <v>173.13</v>
      </c>
      <c r="H1858">
        <v>865.65</v>
      </c>
      <c r="I1858">
        <v>567.1</v>
      </c>
      <c r="J1858">
        <v>298.55</v>
      </c>
      <c r="K1858">
        <v>0.34489999999999998</v>
      </c>
      <c r="L1858" t="str">
        <f>VLOOKUP(C:C,Products!A:B,2,)</f>
        <v>Product 67</v>
      </c>
      <c r="M1858" t="str">
        <f>VLOOKUP(C:C,Products!A:C,3,)</f>
        <v>Household</v>
      </c>
      <c r="N1858" t="str">
        <f>VLOOKUP(B:B,Orders!A:C,3,)</f>
        <v>WH-MSA-002</v>
      </c>
      <c r="O1858" s="10" t="str">
        <f>VLOOKUP(B:B,Orders!A:B,2,)</f>
        <v>CUST-000065</v>
      </c>
      <c r="P1858" s="10" t="str">
        <f>VLOOKUP(OrderDetails!O:O,Customers!A:B,2,)</f>
        <v>Customer 65</v>
      </c>
      <c r="Q1858" s="10" t="str">
        <f>VLOOKUP(O:O,Customers!A:C,3,)</f>
        <v>Eldoret</v>
      </c>
      <c r="R1858" s="10">
        <f>VLOOKUP(OrderDetails!C:C,Inventory!B:F,5,)</f>
        <v>35500.46</v>
      </c>
      <c r="S1858" s="10">
        <f>VLOOKUP(OrderDetails!B:B,Table8[[OrderID]:[DeliveryDays]],5,)</f>
        <v>1</v>
      </c>
    </row>
    <row r="1859" spans="1:19" x14ac:dyDescent="0.25">
      <c r="A1859" t="s">
        <v>3791</v>
      </c>
      <c r="B1859" t="s">
        <v>1184</v>
      </c>
      <c r="C1859" t="s">
        <v>301</v>
      </c>
      <c r="D1859">
        <v>42</v>
      </c>
      <c r="E1859">
        <v>172.11</v>
      </c>
      <c r="F1859">
        <v>221.97</v>
      </c>
      <c r="G1859">
        <v>214.78</v>
      </c>
      <c r="H1859">
        <v>9020.76</v>
      </c>
      <c r="I1859">
        <v>7228.62</v>
      </c>
      <c r="J1859">
        <v>1792.14</v>
      </c>
      <c r="K1859">
        <v>0.19869999999999999</v>
      </c>
      <c r="L1859" t="str">
        <f>VLOOKUP(C:C,Products!A:B,2,)</f>
        <v>Product 62</v>
      </c>
      <c r="M1859" t="str">
        <f>VLOOKUP(C:C,Products!A:C,3,)</f>
        <v>Dairy</v>
      </c>
      <c r="N1859" t="str">
        <f>VLOOKUP(B:B,Orders!A:C,3,)</f>
        <v>WH-NKR-004</v>
      </c>
      <c r="O1859" s="10" t="str">
        <f>VLOOKUP(B:B,Orders!A:B,2,)</f>
        <v>CUST-000042</v>
      </c>
      <c r="P1859" s="10" t="str">
        <f>VLOOKUP(OrderDetails!O:O,Customers!A:B,2,)</f>
        <v>Customer 42</v>
      </c>
      <c r="Q1859" s="10" t="str">
        <f>VLOOKUP(O:O,Customers!A:C,3,)</f>
        <v>Kisumu</v>
      </c>
      <c r="R1859" s="10">
        <f>VLOOKUP(OrderDetails!C:C,Inventory!B:F,5,)</f>
        <v>75212.070000000007</v>
      </c>
      <c r="S1859" s="10">
        <f>VLOOKUP(OrderDetails!B:B,Table8[[OrderID]:[DeliveryDays]],5,)</f>
        <v>1</v>
      </c>
    </row>
    <row r="1860" spans="1:19" x14ac:dyDescent="0.25">
      <c r="A1860" t="s">
        <v>3792</v>
      </c>
      <c r="B1860" t="s">
        <v>1164</v>
      </c>
      <c r="C1860" t="s">
        <v>395</v>
      </c>
      <c r="D1860">
        <v>17</v>
      </c>
      <c r="E1860">
        <v>152.96</v>
      </c>
      <c r="F1860">
        <v>238.96</v>
      </c>
      <c r="G1860">
        <v>250.44</v>
      </c>
      <c r="H1860">
        <v>4257.4799999999996</v>
      </c>
      <c r="I1860">
        <v>2600.3200000000002</v>
      </c>
      <c r="J1860">
        <v>1657.16</v>
      </c>
      <c r="K1860">
        <v>0.38919999999999999</v>
      </c>
      <c r="L1860" t="str">
        <f>VLOOKUP(C:C,Products!A:B,2,)</f>
        <v>Product 109</v>
      </c>
      <c r="M1860" t="str">
        <f>VLOOKUP(C:C,Products!A:C,3,)</f>
        <v>Beverages</v>
      </c>
      <c r="N1860" t="str">
        <f>VLOOKUP(B:B,Orders!A:C,3,)</f>
        <v>WH-MSA-002</v>
      </c>
      <c r="O1860" s="10" t="str">
        <f>VLOOKUP(B:B,Orders!A:B,2,)</f>
        <v>CUST-000054</v>
      </c>
      <c r="P1860" s="10" t="str">
        <f>VLOOKUP(OrderDetails!O:O,Customers!A:B,2,)</f>
        <v>Customer 54</v>
      </c>
      <c r="Q1860" s="10" t="str">
        <f>VLOOKUP(O:O,Customers!A:C,3,)</f>
        <v>Nakuru</v>
      </c>
      <c r="R1860" s="10">
        <f>VLOOKUP(OrderDetails!C:C,Inventory!B:F,5,)</f>
        <v>16978.560000000001</v>
      </c>
      <c r="S1860" s="10">
        <f>VLOOKUP(OrderDetails!B:B,Table8[[OrderID]:[DeliveryDays]],5,)</f>
        <v>4</v>
      </c>
    </row>
    <row r="1861" spans="1:19" x14ac:dyDescent="0.25">
      <c r="A1861" t="s">
        <v>3793</v>
      </c>
      <c r="B1861" t="s">
        <v>1146</v>
      </c>
      <c r="C1861" t="s">
        <v>255</v>
      </c>
      <c r="D1861">
        <v>15</v>
      </c>
      <c r="E1861">
        <v>357.9</v>
      </c>
      <c r="F1861">
        <v>477.14</v>
      </c>
      <c r="G1861">
        <v>514.19000000000005</v>
      </c>
      <c r="H1861">
        <v>7712.85</v>
      </c>
      <c r="I1861">
        <v>5368.5</v>
      </c>
      <c r="J1861">
        <v>2344.35</v>
      </c>
      <c r="K1861">
        <v>0.30399999999999999</v>
      </c>
      <c r="L1861" t="str">
        <f>VLOOKUP(C:C,Products!A:B,2,)</f>
        <v>Product 39</v>
      </c>
      <c r="M1861" t="str">
        <f>VLOOKUP(C:C,Products!A:C,3,)</f>
        <v>Beverages</v>
      </c>
      <c r="N1861" t="str">
        <f>VLOOKUP(B:B,Orders!A:C,3,)</f>
        <v>WH-KSM-003</v>
      </c>
      <c r="O1861" s="10" t="str">
        <f>VLOOKUP(B:B,Orders!A:B,2,)</f>
        <v>CUST-000062</v>
      </c>
      <c r="P1861" s="10" t="str">
        <f>VLOOKUP(OrderDetails!O:O,Customers!A:B,2,)</f>
        <v>Customer 62</v>
      </c>
      <c r="Q1861" s="10" t="str">
        <f>VLOOKUP(O:O,Customers!A:C,3,)</f>
        <v>Eldoret</v>
      </c>
      <c r="R1861" s="10">
        <f>VLOOKUP(OrderDetails!C:C,Inventory!B:F,5,)</f>
        <v>167855.1</v>
      </c>
      <c r="S1861" s="10">
        <f>VLOOKUP(OrderDetails!B:B,Table8[[OrderID]:[DeliveryDays]],5,)</f>
        <v>3</v>
      </c>
    </row>
    <row r="1862" spans="1:19" x14ac:dyDescent="0.25">
      <c r="A1862" t="s">
        <v>3794</v>
      </c>
      <c r="B1862" t="s">
        <v>832</v>
      </c>
      <c r="C1862" t="s">
        <v>251</v>
      </c>
      <c r="D1862">
        <v>14</v>
      </c>
      <c r="E1862">
        <v>187.08</v>
      </c>
      <c r="F1862">
        <v>277.86</v>
      </c>
      <c r="G1862">
        <v>302.8</v>
      </c>
      <c r="H1862">
        <v>4239.2</v>
      </c>
      <c r="I1862">
        <v>2619.12</v>
      </c>
      <c r="J1862">
        <v>1620.08</v>
      </c>
      <c r="K1862">
        <v>0.38219999999999998</v>
      </c>
      <c r="L1862" t="str">
        <f>VLOOKUP(C:C,Products!A:B,2,)</f>
        <v>Product 37</v>
      </c>
      <c r="M1862" t="str">
        <f>VLOOKUP(C:C,Products!A:C,3,)</f>
        <v>Beverages</v>
      </c>
      <c r="N1862" t="str">
        <f>VLOOKUP(B:B,Orders!A:C,3,)</f>
        <v>WH-NKR-004</v>
      </c>
      <c r="O1862" s="10" t="str">
        <f>VLOOKUP(B:B,Orders!A:B,2,)</f>
        <v>CUST-000040</v>
      </c>
      <c r="P1862" s="10" t="str">
        <f>VLOOKUP(OrderDetails!O:O,Customers!A:B,2,)</f>
        <v>Customer 40</v>
      </c>
      <c r="Q1862" s="10" t="str">
        <f>VLOOKUP(O:O,Customers!A:C,3,)</f>
        <v>Nairobi</v>
      </c>
      <c r="R1862" s="10">
        <f>VLOOKUP(OrderDetails!C:C,Inventory!B:F,5,)</f>
        <v>64729.68</v>
      </c>
      <c r="S1862" s="10">
        <f>VLOOKUP(OrderDetails!B:B,Table8[[OrderID]:[DeliveryDays]],5,)</f>
        <v>4</v>
      </c>
    </row>
    <row r="1863" spans="1:19" x14ac:dyDescent="0.25">
      <c r="A1863" t="s">
        <v>3795</v>
      </c>
      <c r="B1863" t="s">
        <v>1034</v>
      </c>
      <c r="C1863" t="s">
        <v>415</v>
      </c>
      <c r="D1863">
        <v>30</v>
      </c>
      <c r="E1863">
        <v>451.65</v>
      </c>
      <c r="F1863">
        <v>666.6</v>
      </c>
      <c r="G1863">
        <v>730.52</v>
      </c>
      <c r="H1863">
        <v>21915.599999999999</v>
      </c>
      <c r="I1863">
        <v>13549.5</v>
      </c>
      <c r="J1863">
        <v>8366.1</v>
      </c>
      <c r="K1863">
        <v>0.38169999999999998</v>
      </c>
      <c r="L1863" t="str">
        <f>VLOOKUP(C:C,Products!A:B,2,)</f>
        <v>Product 119</v>
      </c>
      <c r="M1863" t="str">
        <f>VLOOKUP(C:C,Products!A:C,3,)</f>
        <v>Beverages</v>
      </c>
      <c r="N1863" t="str">
        <f>VLOOKUP(B:B,Orders!A:C,3,)</f>
        <v>WH-KSM-003</v>
      </c>
      <c r="O1863" s="10" t="str">
        <f>VLOOKUP(B:B,Orders!A:B,2,)</f>
        <v>CUST-000016</v>
      </c>
      <c r="P1863" s="10" t="str">
        <f>VLOOKUP(OrderDetails!O:O,Customers!A:B,2,)</f>
        <v>Customer 16</v>
      </c>
      <c r="Q1863" s="10" t="str">
        <f>VLOOKUP(O:O,Customers!A:C,3,)</f>
        <v>Nakuru</v>
      </c>
      <c r="R1863" s="10">
        <f>VLOOKUP(OrderDetails!C:C,Inventory!B:F,5,)</f>
        <v>148592.85</v>
      </c>
      <c r="S1863" s="10">
        <f>VLOOKUP(OrderDetails!B:B,Table8[[OrderID]:[DeliveryDays]],5,)</f>
        <v>5</v>
      </c>
    </row>
    <row r="1864" spans="1:19" x14ac:dyDescent="0.25">
      <c r="A1864" t="s">
        <v>3796</v>
      </c>
      <c r="B1864" t="s">
        <v>1447</v>
      </c>
      <c r="C1864" t="s">
        <v>405</v>
      </c>
      <c r="D1864">
        <v>24</v>
      </c>
      <c r="E1864">
        <v>413.65</v>
      </c>
      <c r="F1864">
        <v>588.37</v>
      </c>
      <c r="G1864">
        <v>627.89</v>
      </c>
      <c r="H1864">
        <v>15069.36</v>
      </c>
      <c r="I1864">
        <v>9927.6</v>
      </c>
      <c r="J1864">
        <v>5141.76</v>
      </c>
      <c r="K1864">
        <v>0.3412</v>
      </c>
      <c r="L1864" t="str">
        <f>VLOOKUP(C:C,Products!A:B,2,)</f>
        <v>Product 114</v>
      </c>
      <c r="M1864" t="str">
        <f>VLOOKUP(C:C,Products!A:C,3,)</f>
        <v>Dairy</v>
      </c>
      <c r="N1864" t="str">
        <f>VLOOKUP(B:B,Orders!A:C,3,)</f>
        <v>WH-NRB-001</v>
      </c>
      <c r="O1864" s="10" t="str">
        <f>VLOOKUP(B:B,Orders!A:B,2,)</f>
        <v>CUST-000076</v>
      </c>
      <c r="P1864" s="10" t="str">
        <f>VLOOKUP(OrderDetails!O:O,Customers!A:B,2,)</f>
        <v>Customer 76</v>
      </c>
      <c r="Q1864" s="10" t="str">
        <f>VLOOKUP(O:O,Customers!A:C,3,)</f>
        <v>Kisumu</v>
      </c>
      <c r="R1864" s="10">
        <f>VLOOKUP(OrderDetails!C:C,Inventory!B:F,5,)</f>
        <v>43846.9</v>
      </c>
      <c r="S1864" s="10">
        <f>VLOOKUP(OrderDetails!B:B,Table8[[OrderID]:[DeliveryDays]],5,)</f>
        <v>2</v>
      </c>
    </row>
    <row r="1865" spans="1:19" x14ac:dyDescent="0.25">
      <c r="A1865" t="s">
        <v>3797</v>
      </c>
      <c r="B1865" t="s">
        <v>848</v>
      </c>
      <c r="C1865" t="s">
        <v>349</v>
      </c>
      <c r="D1865">
        <v>21</v>
      </c>
      <c r="E1865">
        <v>196.33</v>
      </c>
      <c r="F1865">
        <v>246.04</v>
      </c>
      <c r="G1865">
        <v>238.89</v>
      </c>
      <c r="H1865">
        <v>5016.6899999999996</v>
      </c>
      <c r="I1865">
        <v>4122.93</v>
      </c>
      <c r="J1865">
        <v>893.76</v>
      </c>
      <c r="K1865">
        <v>0.1782</v>
      </c>
      <c r="L1865" t="str">
        <f>VLOOKUP(C:C,Products!A:B,2,)</f>
        <v>Product 86</v>
      </c>
      <c r="M1865" t="str">
        <f>VLOOKUP(C:C,Products!A:C,3,)</f>
        <v>Frozen</v>
      </c>
      <c r="N1865" t="str">
        <f>VLOOKUP(B:B,Orders!A:C,3,)</f>
        <v>WH-NKR-004</v>
      </c>
      <c r="O1865" s="10" t="str">
        <f>VLOOKUP(B:B,Orders!A:B,2,)</f>
        <v>CUST-000050</v>
      </c>
      <c r="P1865" s="10" t="str">
        <f>VLOOKUP(OrderDetails!O:O,Customers!A:B,2,)</f>
        <v>Customer 50</v>
      </c>
      <c r="Q1865" s="10" t="str">
        <f>VLOOKUP(O:O,Customers!A:C,3,)</f>
        <v>Eldoret</v>
      </c>
      <c r="R1865" s="10">
        <f>VLOOKUP(OrderDetails!C:C,Inventory!B:F,5,)</f>
        <v>55561.39</v>
      </c>
      <c r="S1865" s="10">
        <f>VLOOKUP(OrderDetails!B:B,Table8[[OrderID]:[DeliveryDays]],5,)</f>
        <v>1</v>
      </c>
    </row>
    <row r="1866" spans="1:19" x14ac:dyDescent="0.25">
      <c r="A1866" t="s">
        <v>3798</v>
      </c>
      <c r="B1866" t="s">
        <v>1138</v>
      </c>
      <c r="C1866" t="s">
        <v>191</v>
      </c>
      <c r="D1866">
        <v>21</v>
      </c>
      <c r="E1866">
        <v>439.78</v>
      </c>
      <c r="F1866">
        <v>682.21</v>
      </c>
      <c r="G1866">
        <v>735.4</v>
      </c>
      <c r="H1866">
        <v>15443.4</v>
      </c>
      <c r="I1866">
        <v>9235.3799999999992</v>
      </c>
      <c r="J1866">
        <v>6208.02</v>
      </c>
      <c r="K1866">
        <v>0.40200000000000002</v>
      </c>
      <c r="L1866" t="str">
        <f>VLOOKUP(C:C,Products!A:B,2,)</f>
        <v>Product 8</v>
      </c>
      <c r="M1866" t="str">
        <f>VLOOKUP(C:C,Products!A:C,3,)</f>
        <v>Snacks</v>
      </c>
      <c r="N1866" t="str">
        <f>VLOOKUP(B:B,Orders!A:C,3,)</f>
        <v>WH-MSA-002</v>
      </c>
      <c r="O1866" s="10" t="str">
        <f>VLOOKUP(B:B,Orders!A:B,2,)</f>
        <v>CUST-000040</v>
      </c>
      <c r="P1866" s="10" t="str">
        <f>VLOOKUP(OrderDetails!O:O,Customers!A:B,2,)</f>
        <v>Customer 40</v>
      </c>
      <c r="Q1866" s="10" t="str">
        <f>VLOOKUP(O:O,Customers!A:C,3,)</f>
        <v>Nairobi</v>
      </c>
      <c r="R1866" s="10">
        <f>VLOOKUP(OrderDetails!C:C,Inventory!B:F,5,)</f>
        <v>94552.7</v>
      </c>
      <c r="S1866" s="10">
        <f>VLOOKUP(OrderDetails!B:B,Table8[[OrderID]:[DeliveryDays]],5,)</f>
        <v>6</v>
      </c>
    </row>
    <row r="1867" spans="1:19" x14ac:dyDescent="0.25">
      <c r="A1867" t="s">
        <v>3799</v>
      </c>
      <c r="B1867" t="s">
        <v>673</v>
      </c>
      <c r="C1867" t="s">
        <v>339</v>
      </c>
      <c r="D1867">
        <v>8</v>
      </c>
      <c r="E1867">
        <v>438.4</v>
      </c>
      <c r="F1867">
        <v>646.51</v>
      </c>
      <c r="G1867">
        <v>652.97</v>
      </c>
      <c r="H1867">
        <v>5223.76</v>
      </c>
      <c r="I1867">
        <v>3507.2</v>
      </c>
      <c r="J1867">
        <v>1716.56</v>
      </c>
      <c r="K1867">
        <v>0.3286</v>
      </c>
      <c r="L1867" t="str">
        <f>VLOOKUP(C:C,Products!A:B,2,)</f>
        <v>Product 81</v>
      </c>
      <c r="M1867" t="str">
        <f>VLOOKUP(C:C,Products!A:C,3,)</f>
        <v>Beverages</v>
      </c>
      <c r="N1867" t="str">
        <f>VLOOKUP(B:B,Orders!A:C,3,)</f>
        <v>WH-MSA-002</v>
      </c>
      <c r="O1867" s="10" t="str">
        <f>VLOOKUP(B:B,Orders!A:B,2,)</f>
        <v>CUST-000034</v>
      </c>
      <c r="P1867" s="10" t="str">
        <f>VLOOKUP(OrderDetails!O:O,Customers!A:B,2,)</f>
        <v>Customer 34</v>
      </c>
      <c r="Q1867" s="10" t="str">
        <f>VLOOKUP(O:O,Customers!A:C,3,)</f>
        <v>Mombasa</v>
      </c>
      <c r="R1867" s="10">
        <f>VLOOKUP(OrderDetails!C:C,Inventory!B:F,5,)</f>
        <v>203417.60000000001</v>
      </c>
      <c r="S1867" s="10">
        <f>VLOOKUP(OrderDetails!B:B,Table8[[OrderID]:[DeliveryDays]],5,)</f>
        <v>6</v>
      </c>
    </row>
    <row r="1868" spans="1:19" x14ac:dyDescent="0.25">
      <c r="A1868" t="s">
        <v>3800</v>
      </c>
      <c r="B1868" t="s">
        <v>498</v>
      </c>
      <c r="C1868" t="s">
        <v>281</v>
      </c>
      <c r="D1868">
        <v>9</v>
      </c>
      <c r="E1868">
        <v>398.81</v>
      </c>
      <c r="F1868">
        <v>500.83</v>
      </c>
      <c r="G1868">
        <v>530.62</v>
      </c>
      <c r="H1868">
        <v>4775.58</v>
      </c>
      <c r="I1868">
        <v>3589.29</v>
      </c>
      <c r="J1868">
        <v>1186.29</v>
      </c>
      <c r="K1868">
        <v>0.24840000000000001</v>
      </c>
      <c r="L1868" t="str">
        <f>VLOOKUP(C:C,Products!A:B,2,)</f>
        <v>Product 52</v>
      </c>
      <c r="M1868" t="str">
        <f>VLOOKUP(C:C,Products!A:C,3,)</f>
        <v>Snacks</v>
      </c>
      <c r="N1868" t="str">
        <f>VLOOKUP(B:B,Orders!A:C,3,)</f>
        <v>WH-KSM-003</v>
      </c>
      <c r="O1868" s="10" t="str">
        <f>VLOOKUP(B:B,Orders!A:B,2,)</f>
        <v>CUST-000038</v>
      </c>
      <c r="P1868" s="10" t="str">
        <f>VLOOKUP(OrderDetails!O:O,Customers!A:B,2,)</f>
        <v>Customer 38</v>
      </c>
      <c r="Q1868" s="10" t="str">
        <f>VLOOKUP(O:O,Customers!A:C,3,)</f>
        <v>Nakuru</v>
      </c>
      <c r="R1868" s="10">
        <f>VLOOKUP(OrderDetails!C:C,Inventory!B:F,5,)</f>
        <v>100101.31</v>
      </c>
      <c r="S1868" s="10">
        <f>VLOOKUP(OrderDetails!B:B,Table8[[OrderID]:[DeliveryDays]],5,)</f>
        <v>3</v>
      </c>
    </row>
    <row r="1869" spans="1:19" x14ac:dyDescent="0.25">
      <c r="A1869" t="s">
        <v>3801</v>
      </c>
      <c r="B1869" t="s">
        <v>611</v>
      </c>
      <c r="C1869" t="s">
        <v>359</v>
      </c>
      <c r="D1869">
        <v>27</v>
      </c>
      <c r="E1869">
        <v>103.82</v>
      </c>
      <c r="F1869">
        <v>149.71</v>
      </c>
      <c r="G1869">
        <v>154.15</v>
      </c>
      <c r="H1869">
        <v>4162.05</v>
      </c>
      <c r="I1869">
        <v>2803.14</v>
      </c>
      <c r="J1869">
        <v>1358.91</v>
      </c>
      <c r="K1869">
        <v>0.32650000000000001</v>
      </c>
      <c r="L1869" t="str">
        <f>VLOOKUP(C:C,Products!A:B,2,)</f>
        <v>Product 91</v>
      </c>
      <c r="M1869" t="str">
        <f>VLOOKUP(C:C,Products!A:C,3,)</f>
        <v>Household</v>
      </c>
      <c r="N1869" t="str">
        <f>VLOOKUP(B:B,Orders!A:C,3,)</f>
        <v>WH-MSA-002</v>
      </c>
      <c r="O1869" s="10" t="str">
        <f>VLOOKUP(B:B,Orders!A:B,2,)</f>
        <v>CUST-000005</v>
      </c>
      <c r="P1869" s="10" t="str">
        <f>VLOOKUP(OrderDetails!O:O,Customers!A:B,2,)</f>
        <v>Customer 5</v>
      </c>
      <c r="Q1869" s="10" t="str">
        <f>VLOOKUP(O:O,Customers!A:C,3,)</f>
        <v>Eldoret</v>
      </c>
      <c r="R1869" s="10">
        <f>VLOOKUP(OrderDetails!C:C,Inventory!B:F,5,)</f>
        <v>23359.5</v>
      </c>
      <c r="S1869" s="10">
        <f>VLOOKUP(OrderDetails!B:B,Table8[[OrderID]:[DeliveryDays]],5,)</f>
        <v>4</v>
      </c>
    </row>
    <row r="1870" spans="1:19" x14ac:dyDescent="0.25">
      <c r="A1870" t="s">
        <v>3802</v>
      </c>
      <c r="B1870" t="s">
        <v>432</v>
      </c>
      <c r="C1870" t="s">
        <v>243</v>
      </c>
      <c r="D1870">
        <v>14</v>
      </c>
      <c r="E1870">
        <v>79.27</v>
      </c>
      <c r="F1870">
        <v>103.11</v>
      </c>
      <c r="G1870">
        <v>110.77</v>
      </c>
      <c r="H1870">
        <v>1550.78</v>
      </c>
      <c r="I1870">
        <v>1109.78</v>
      </c>
      <c r="J1870">
        <v>441</v>
      </c>
      <c r="K1870">
        <v>0.28439999999999999</v>
      </c>
      <c r="L1870" t="str">
        <f>VLOOKUP(C:C,Products!A:B,2,)</f>
        <v>Product 33</v>
      </c>
      <c r="M1870" t="str">
        <f>VLOOKUP(C:C,Products!A:C,3,)</f>
        <v>Produce</v>
      </c>
      <c r="N1870" t="str">
        <f>VLOOKUP(B:B,Orders!A:C,3,)</f>
        <v>WH-NRB-001</v>
      </c>
      <c r="O1870" s="10" t="str">
        <f>VLOOKUP(B:B,Orders!A:B,2,)</f>
        <v>CUST-000010</v>
      </c>
      <c r="P1870" s="10" t="str">
        <f>VLOOKUP(OrderDetails!O:O,Customers!A:B,2,)</f>
        <v>Customer 10</v>
      </c>
      <c r="Q1870" s="10" t="str">
        <f>VLOOKUP(O:O,Customers!A:C,3,)</f>
        <v>Eldoret</v>
      </c>
      <c r="R1870" s="10">
        <f>VLOOKUP(OrderDetails!C:C,Inventory!B:F,5,)</f>
        <v>6817.22</v>
      </c>
      <c r="S1870" s="10">
        <f>VLOOKUP(OrderDetails!B:B,Table8[[OrderID]:[DeliveryDays]],5,)</f>
        <v>2</v>
      </c>
    </row>
    <row r="1871" spans="1:19" x14ac:dyDescent="0.25">
      <c r="A1871" t="s">
        <v>3803</v>
      </c>
      <c r="B1871" t="s">
        <v>1656</v>
      </c>
      <c r="C1871" t="s">
        <v>397</v>
      </c>
      <c r="D1871">
        <v>32</v>
      </c>
      <c r="E1871">
        <v>84.64</v>
      </c>
      <c r="F1871">
        <v>124.5</v>
      </c>
      <c r="G1871">
        <v>126.22</v>
      </c>
      <c r="H1871">
        <v>4039.04</v>
      </c>
      <c r="I1871">
        <v>2708.48</v>
      </c>
      <c r="J1871">
        <v>1330.56</v>
      </c>
      <c r="K1871">
        <v>0.32940000000000003</v>
      </c>
      <c r="L1871" t="str">
        <f>VLOOKUP(C:C,Products!A:B,2,)</f>
        <v>Product 110</v>
      </c>
      <c r="M1871" t="str">
        <f>VLOOKUP(C:C,Products!A:C,3,)</f>
        <v>Snacks</v>
      </c>
      <c r="N1871" t="str">
        <f>VLOOKUP(B:B,Orders!A:C,3,)</f>
        <v>WH-KSM-003</v>
      </c>
      <c r="O1871" s="10" t="str">
        <f>VLOOKUP(B:B,Orders!A:B,2,)</f>
        <v>CUST-000006</v>
      </c>
      <c r="P1871" s="10" t="str">
        <f>VLOOKUP(OrderDetails!O:O,Customers!A:B,2,)</f>
        <v>Customer 6</v>
      </c>
      <c r="Q1871" s="10" t="str">
        <f>VLOOKUP(O:O,Customers!A:C,3,)</f>
        <v>Kisumu</v>
      </c>
      <c r="R1871" s="10">
        <f>VLOOKUP(OrderDetails!C:C,Inventory!B:F,5,)</f>
        <v>34279.199999999997</v>
      </c>
      <c r="S1871" s="10">
        <f>VLOOKUP(OrderDetails!B:B,Table8[[OrderID]:[DeliveryDays]],5,)</f>
        <v>1</v>
      </c>
    </row>
    <row r="1872" spans="1:19" x14ac:dyDescent="0.25">
      <c r="A1872" t="s">
        <v>3804</v>
      </c>
      <c r="B1872" t="s">
        <v>1332</v>
      </c>
      <c r="C1872" t="s">
        <v>339</v>
      </c>
      <c r="D1872">
        <v>37</v>
      </c>
      <c r="E1872">
        <v>438.4</v>
      </c>
      <c r="F1872">
        <v>646.51</v>
      </c>
      <c r="G1872">
        <v>620.17999999999995</v>
      </c>
      <c r="H1872">
        <v>22946.66</v>
      </c>
      <c r="I1872">
        <v>16220.8</v>
      </c>
      <c r="J1872">
        <v>6725.86</v>
      </c>
      <c r="K1872">
        <v>0.29310000000000003</v>
      </c>
      <c r="L1872" t="str">
        <f>VLOOKUP(C:C,Products!A:B,2,)</f>
        <v>Product 81</v>
      </c>
      <c r="M1872" t="str">
        <f>VLOOKUP(C:C,Products!A:C,3,)</f>
        <v>Beverages</v>
      </c>
      <c r="N1872" t="str">
        <f>VLOOKUP(B:B,Orders!A:C,3,)</f>
        <v>WH-NKR-004</v>
      </c>
      <c r="O1872" s="10" t="str">
        <f>VLOOKUP(B:B,Orders!A:B,2,)</f>
        <v>CUST-000017</v>
      </c>
      <c r="P1872" s="10" t="str">
        <f>VLOOKUP(OrderDetails!O:O,Customers!A:B,2,)</f>
        <v>Customer 17</v>
      </c>
      <c r="Q1872" s="10" t="str">
        <f>VLOOKUP(O:O,Customers!A:C,3,)</f>
        <v>Eldoret</v>
      </c>
      <c r="R1872" s="10">
        <f>VLOOKUP(OrderDetails!C:C,Inventory!B:F,5,)</f>
        <v>203417.60000000001</v>
      </c>
      <c r="S1872" s="10">
        <f>VLOOKUP(OrderDetails!B:B,Table8[[OrderID]:[DeliveryDays]],5,)</f>
        <v>2</v>
      </c>
    </row>
    <row r="1873" spans="1:19" x14ac:dyDescent="0.25">
      <c r="A1873" t="s">
        <v>3805</v>
      </c>
      <c r="B1873" t="s">
        <v>813</v>
      </c>
      <c r="C1873" t="s">
        <v>261</v>
      </c>
      <c r="D1873">
        <v>47</v>
      </c>
      <c r="E1873">
        <v>272.83</v>
      </c>
      <c r="F1873">
        <v>401.42</v>
      </c>
      <c r="G1873">
        <v>414.88</v>
      </c>
      <c r="H1873">
        <v>19499.36</v>
      </c>
      <c r="I1873">
        <v>12823.01</v>
      </c>
      <c r="J1873">
        <v>6676.35</v>
      </c>
      <c r="K1873">
        <v>0.34239999999999998</v>
      </c>
      <c r="L1873" t="str">
        <f>VLOOKUP(C:C,Products!A:B,2,)</f>
        <v>Product 42</v>
      </c>
      <c r="M1873" t="str">
        <f>VLOOKUP(C:C,Products!A:C,3,)</f>
        <v>Frozen</v>
      </c>
      <c r="N1873" t="str">
        <f>VLOOKUP(B:B,Orders!A:C,3,)</f>
        <v>WH-KSM-003</v>
      </c>
      <c r="O1873" s="10" t="str">
        <f>VLOOKUP(B:B,Orders!A:B,2,)</f>
        <v>CUST-000047</v>
      </c>
      <c r="P1873" s="10" t="str">
        <f>VLOOKUP(OrderDetails!O:O,Customers!A:B,2,)</f>
        <v>Customer 47</v>
      </c>
      <c r="Q1873" s="10" t="str">
        <f>VLOOKUP(O:O,Customers!A:C,3,)</f>
        <v>Nakuru</v>
      </c>
      <c r="R1873" s="10">
        <f>VLOOKUP(OrderDetails!C:C,Inventory!B:F,5,)</f>
        <v>121955.01</v>
      </c>
      <c r="S1873" s="10">
        <f>VLOOKUP(OrderDetails!B:B,Table8[[OrderID]:[DeliveryDays]],5,)</f>
        <v>4</v>
      </c>
    </row>
    <row r="1874" spans="1:19" x14ac:dyDescent="0.25">
      <c r="A1874" t="s">
        <v>3806</v>
      </c>
      <c r="B1874" t="s">
        <v>1125</v>
      </c>
      <c r="C1874" t="s">
        <v>329</v>
      </c>
      <c r="D1874">
        <v>30</v>
      </c>
      <c r="E1874">
        <v>378.05</v>
      </c>
      <c r="F1874">
        <v>518.77</v>
      </c>
      <c r="G1874">
        <v>506.16</v>
      </c>
      <c r="H1874">
        <v>15184.8</v>
      </c>
      <c r="I1874">
        <v>11341.5</v>
      </c>
      <c r="J1874">
        <v>3843.3</v>
      </c>
      <c r="K1874">
        <v>0.25309999999999999</v>
      </c>
      <c r="L1874" t="str">
        <f>VLOOKUP(C:C,Products!A:B,2,)</f>
        <v>Product 76</v>
      </c>
      <c r="M1874" t="str">
        <f>VLOOKUP(C:C,Products!A:C,3,)</f>
        <v>Household</v>
      </c>
      <c r="N1874" t="str">
        <f>VLOOKUP(B:B,Orders!A:C,3,)</f>
        <v>WH-MSA-002</v>
      </c>
      <c r="O1874" s="10" t="str">
        <f>VLOOKUP(B:B,Orders!A:B,2,)</f>
        <v>CUST-000018</v>
      </c>
      <c r="P1874" s="10" t="str">
        <f>VLOOKUP(OrderDetails!O:O,Customers!A:B,2,)</f>
        <v>Customer 18</v>
      </c>
      <c r="Q1874" s="10" t="str">
        <f>VLOOKUP(O:O,Customers!A:C,3,)</f>
        <v>Nakuru</v>
      </c>
      <c r="R1874" s="10">
        <f>VLOOKUP(OrderDetails!C:C,Inventory!B:F,5,)</f>
        <v>161805.4</v>
      </c>
      <c r="S1874" s="10">
        <f>VLOOKUP(OrderDetails!B:B,Table8[[OrderID]:[DeliveryDays]],5,)</f>
        <v>5</v>
      </c>
    </row>
    <row r="1875" spans="1:19" x14ac:dyDescent="0.25">
      <c r="A1875" t="s">
        <v>3807</v>
      </c>
      <c r="B1875" t="s">
        <v>1526</v>
      </c>
      <c r="C1875" t="s">
        <v>401</v>
      </c>
      <c r="D1875">
        <v>33</v>
      </c>
      <c r="E1875">
        <v>122.55</v>
      </c>
      <c r="F1875">
        <v>174.75</v>
      </c>
      <c r="G1875">
        <v>191.32</v>
      </c>
      <c r="H1875">
        <v>6313.56</v>
      </c>
      <c r="I1875">
        <v>4044.15</v>
      </c>
      <c r="J1875">
        <v>2269.41</v>
      </c>
      <c r="K1875">
        <v>0.35949999999999999</v>
      </c>
      <c r="L1875" t="str">
        <f>VLOOKUP(C:C,Products!A:B,2,)</f>
        <v>Product 112</v>
      </c>
      <c r="M1875" t="str">
        <f>VLOOKUP(C:C,Products!A:C,3,)</f>
        <v>Beverages</v>
      </c>
      <c r="N1875" t="str">
        <f>VLOOKUP(B:B,Orders!A:C,3,)</f>
        <v>WH-NKR-004</v>
      </c>
      <c r="O1875" s="10" t="str">
        <f>VLOOKUP(B:B,Orders!A:B,2,)</f>
        <v>CUST-000078</v>
      </c>
      <c r="P1875" s="10" t="str">
        <f>VLOOKUP(OrderDetails!O:O,Customers!A:B,2,)</f>
        <v>Customer 78</v>
      </c>
      <c r="Q1875" s="10" t="str">
        <f>VLOOKUP(O:O,Customers!A:C,3,)</f>
        <v>Nakuru</v>
      </c>
      <c r="R1875" s="10">
        <f>VLOOKUP(OrderDetails!C:C,Inventory!B:F,5,)</f>
        <v>16421.7</v>
      </c>
      <c r="S1875" s="10">
        <f>VLOOKUP(OrderDetails!B:B,Table8[[OrderID]:[DeliveryDays]],5,)</f>
        <v>1</v>
      </c>
    </row>
    <row r="1876" spans="1:19" x14ac:dyDescent="0.25">
      <c r="A1876" t="s">
        <v>3808</v>
      </c>
      <c r="B1876" t="s">
        <v>1627</v>
      </c>
      <c r="C1876" t="s">
        <v>397</v>
      </c>
      <c r="D1876">
        <v>31</v>
      </c>
      <c r="E1876">
        <v>84.64</v>
      </c>
      <c r="F1876">
        <v>124.5</v>
      </c>
      <c r="G1876">
        <v>128.12</v>
      </c>
      <c r="H1876">
        <v>3971.72</v>
      </c>
      <c r="I1876">
        <v>2623.84</v>
      </c>
      <c r="J1876">
        <v>1347.88</v>
      </c>
      <c r="K1876">
        <v>0.33939999999999998</v>
      </c>
      <c r="L1876" t="str">
        <f>VLOOKUP(C:C,Products!A:B,2,)</f>
        <v>Product 110</v>
      </c>
      <c r="M1876" t="str">
        <f>VLOOKUP(C:C,Products!A:C,3,)</f>
        <v>Snacks</v>
      </c>
      <c r="N1876" t="str">
        <f>VLOOKUP(B:B,Orders!A:C,3,)</f>
        <v>WH-NRB-001</v>
      </c>
      <c r="O1876" s="10" t="str">
        <f>VLOOKUP(B:B,Orders!A:B,2,)</f>
        <v>CUST-000003</v>
      </c>
      <c r="P1876" s="10" t="str">
        <f>VLOOKUP(OrderDetails!O:O,Customers!A:B,2,)</f>
        <v>Customer 3</v>
      </c>
      <c r="Q1876" s="10" t="str">
        <f>VLOOKUP(O:O,Customers!A:C,3,)</f>
        <v>Eldoret</v>
      </c>
      <c r="R1876" s="10">
        <f>VLOOKUP(OrderDetails!C:C,Inventory!B:F,5,)</f>
        <v>34279.199999999997</v>
      </c>
      <c r="S1876" s="10">
        <f>VLOOKUP(OrderDetails!B:B,Table8[[OrderID]:[DeliveryDays]],5,)</f>
        <v>3</v>
      </c>
    </row>
    <row r="1877" spans="1:19" x14ac:dyDescent="0.25">
      <c r="A1877" t="s">
        <v>3809</v>
      </c>
      <c r="B1877" t="s">
        <v>1253</v>
      </c>
      <c r="C1877" t="s">
        <v>231</v>
      </c>
      <c r="D1877">
        <v>22</v>
      </c>
      <c r="E1877">
        <v>139.85</v>
      </c>
      <c r="F1877">
        <v>204.65</v>
      </c>
      <c r="G1877">
        <v>211.41</v>
      </c>
      <c r="H1877">
        <v>4651.0200000000004</v>
      </c>
      <c r="I1877">
        <v>3076.7</v>
      </c>
      <c r="J1877">
        <v>1574.32</v>
      </c>
      <c r="K1877">
        <v>0.33850000000000002</v>
      </c>
      <c r="L1877" t="str">
        <f>VLOOKUP(C:C,Products!A:B,2,)</f>
        <v>Product 27</v>
      </c>
      <c r="M1877" t="str">
        <f>VLOOKUP(C:C,Products!A:C,3,)</f>
        <v>Dairy</v>
      </c>
      <c r="N1877" t="str">
        <f>VLOOKUP(B:B,Orders!A:C,3,)</f>
        <v>WH-NKR-004</v>
      </c>
      <c r="O1877" s="10" t="str">
        <f>VLOOKUP(B:B,Orders!A:B,2,)</f>
        <v>CUST-000042</v>
      </c>
      <c r="P1877" s="10" t="str">
        <f>VLOOKUP(OrderDetails!O:O,Customers!A:B,2,)</f>
        <v>Customer 42</v>
      </c>
      <c r="Q1877" s="10" t="str">
        <f>VLOOKUP(O:O,Customers!A:C,3,)</f>
        <v>Kisumu</v>
      </c>
      <c r="R1877" s="10">
        <f>VLOOKUP(OrderDetails!C:C,Inventory!B:F,5,)</f>
        <v>52164.05</v>
      </c>
      <c r="S1877" s="10">
        <f>VLOOKUP(OrderDetails!B:B,Table8[[OrderID]:[DeliveryDays]],5,)</f>
        <v>3</v>
      </c>
    </row>
    <row r="1878" spans="1:19" x14ac:dyDescent="0.25">
      <c r="A1878" t="s">
        <v>3810</v>
      </c>
      <c r="B1878" t="s">
        <v>775</v>
      </c>
      <c r="C1878" t="s">
        <v>401</v>
      </c>
      <c r="D1878">
        <v>44</v>
      </c>
      <c r="E1878">
        <v>122.55</v>
      </c>
      <c r="F1878">
        <v>174.75</v>
      </c>
      <c r="G1878">
        <v>189.79</v>
      </c>
      <c r="H1878">
        <v>8350.76</v>
      </c>
      <c r="I1878">
        <v>5392.2</v>
      </c>
      <c r="J1878">
        <v>2958.56</v>
      </c>
      <c r="K1878">
        <v>0.3543</v>
      </c>
      <c r="L1878" t="str">
        <f>VLOOKUP(C:C,Products!A:B,2,)</f>
        <v>Product 112</v>
      </c>
      <c r="M1878" t="str">
        <f>VLOOKUP(C:C,Products!A:C,3,)</f>
        <v>Beverages</v>
      </c>
      <c r="N1878" t="str">
        <f>VLOOKUP(B:B,Orders!A:C,3,)</f>
        <v>WH-KSM-003</v>
      </c>
      <c r="O1878" s="10" t="str">
        <f>VLOOKUP(B:B,Orders!A:B,2,)</f>
        <v>CUST-000070</v>
      </c>
      <c r="P1878" s="10" t="str">
        <f>VLOOKUP(OrderDetails!O:O,Customers!A:B,2,)</f>
        <v>Customer 70</v>
      </c>
      <c r="Q1878" s="10" t="str">
        <f>VLOOKUP(O:O,Customers!A:C,3,)</f>
        <v>Mombasa</v>
      </c>
      <c r="R1878" s="10">
        <f>VLOOKUP(OrderDetails!C:C,Inventory!B:F,5,)</f>
        <v>16421.7</v>
      </c>
      <c r="S1878" s="10">
        <f>VLOOKUP(OrderDetails!B:B,Table8[[OrderID]:[DeliveryDays]],5,)</f>
        <v>2</v>
      </c>
    </row>
    <row r="1879" spans="1:19" x14ac:dyDescent="0.25">
      <c r="A1879" t="s">
        <v>3811</v>
      </c>
      <c r="B1879" t="s">
        <v>1705</v>
      </c>
      <c r="C1879" t="s">
        <v>191</v>
      </c>
      <c r="D1879">
        <v>14</v>
      </c>
      <c r="E1879">
        <v>439.78</v>
      </c>
      <c r="F1879">
        <v>682.21</v>
      </c>
      <c r="G1879">
        <v>712.01</v>
      </c>
      <c r="H1879">
        <v>9968.14</v>
      </c>
      <c r="I1879">
        <v>6156.92</v>
      </c>
      <c r="J1879">
        <v>3811.22</v>
      </c>
      <c r="K1879">
        <v>0.38229999999999997</v>
      </c>
      <c r="L1879" t="str">
        <f>VLOOKUP(C:C,Products!A:B,2,)</f>
        <v>Product 8</v>
      </c>
      <c r="M1879" t="str">
        <f>VLOOKUP(C:C,Products!A:C,3,)</f>
        <v>Snacks</v>
      </c>
      <c r="N1879" t="str">
        <f>VLOOKUP(B:B,Orders!A:C,3,)</f>
        <v>WH-MSA-002</v>
      </c>
      <c r="O1879" s="10" t="str">
        <f>VLOOKUP(B:B,Orders!A:B,2,)</f>
        <v>CUST-000005</v>
      </c>
      <c r="P1879" s="10" t="str">
        <f>VLOOKUP(OrderDetails!O:O,Customers!A:B,2,)</f>
        <v>Customer 5</v>
      </c>
      <c r="Q1879" s="10" t="str">
        <f>VLOOKUP(O:O,Customers!A:C,3,)</f>
        <v>Eldoret</v>
      </c>
      <c r="R1879" s="10">
        <f>VLOOKUP(OrderDetails!C:C,Inventory!B:F,5,)</f>
        <v>94552.7</v>
      </c>
      <c r="S1879" s="10">
        <f>VLOOKUP(OrderDetails!B:B,Table8[[OrderID]:[DeliveryDays]],5,)</f>
        <v>5</v>
      </c>
    </row>
    <row r="1880" spans="1:19" x14ac:dyDescent="0.25">
      <c r="A1880" t="s">
        <v>3812</v>
      </c>
      <c r="B1880" t="s">
        <v>734</v>
      </c>
      <c r="C1880" t="s">
        <v>222</v>
      </c>
      <c r="D1880">
        <v>46</v>
      </c>
      <c r="E1880">
        <v>181.47</v>
      </c>
      <c r="F1880">
        <v>258.42</v>
      </c>
      <c r="G1880">
        <v>257.23</v>
      </c>
      <c r="H1880">
        <v>11832.58</v>
      </c>
      <c r="I1880">
        <v>8347.6200000000008</v>
      </c>
      <c r="J1880">
        <v>3484.96</v>
      </c>
      <c r="K1880">
        <v>0.29449999999999998</v>
      </c>
      <c r="L1880" t="str">
        <f>VLOOKUP(C:C,Products!A:B,2,)</f>
        <v>Product 23</v>
      </c>
      <c r="M1880" t="str">
        <f>VLOOKUP(C:C,Products!A:C,3,)</f>
        <v>Dairy</v>
      </c>
      <c r="N1880" t="str">
        <f>VLOOKUP(B:B,Orders!A:C,3,)</f>
        <v>WH-KSM-003</v>
      </c>
      <c r="O1880" s="10" t="str">
        <f>VLOOKUP(B:B,Orders!A:B,2,)</f>
        <v>CUST-000014</v>
      </c>
      <c r="P1880" s="10" t="str">
        <f>VLOOKUP(OrderDetails!O:O,Customers!A:B,2,)</f>
        <v>Customer 14</v>
      </c>
      <c r="Q1880" s="10" t="str">
        <f>VLOOKUP(O:O,Customers!A:C,3,)</f>
        <v>Eldoret</v>
      </c>
      <c r="R1880" s="10">
        <f>VLOOKUP(OrderDetails!C:C,Inventory!B:F,5,)</f>
        <v>43552.800000000003</v>
      </c>
      <c r="S1880" s="10">
        <f>VLOOKUP(OrderDetails!B:B,Table8[[OrderID]:[DeliveryDays]],5,)</f>
        <v>6</v>
      </c>
    </row>
    <row r="1881" spans="1:19" x14ac:dyDescent="0.25">
      <c r="A1881" t="s">
        <v>3813</v>
      </c>
      <c r="B1881" t="s">
        <v>1795</v>
      </c>
      <c r="C1881" t="s">
        <v>389</v>
      </c>
      <c r="D1881">
        <v>9</v>
      </c>
      <c r="E1881">
        <v>162.18</v>
      </c>
      <c r="F1881">
        <v>216.57</v>
      </c>
      <c r="G1881">
        <v>215.36</v>
      </c>
      <c r="H1881">
        <v>1938.24</v>
      </c>
      <c r="I1881">
        <v>1459.62</v>
      </c>
      <c r="J1881">
        <v>478.62</v>
      </c>
      <c r="K1881">
        <v>0.24690000000000001</v>
      </c>
      <c r="L1881" t="str">
        <f>VLOOKUP(C:C,Products!A:B,2,)</f>
        <v>Product 106</v>
      </c>
      <c r="M1881" t="str">
        <f>VLOOKUP(C:C,Products!A:C,3,)</f>
        <v>Dairy</v>
      </c>
      <c r="N1881" t="str">
        <f>VLOOKUP(B:B,Orders!A:C,3,)</f>
        <v>WH-NRB-001</v>
      </c>
      <c r="O1881" s="10" t="str">
        <f>VLOOKUP(B:B,Orders!A:B,2,)</f>
        <v>CUST-000033</v>
      </c>
      <c r="P1881" s="10" t="str">
        <f>VLOOKUP(OrderDetails!O:O,Customers!A:B,2,)</f>
        <v>Customer 33</v>
      </c>
      <c r="Q1881" s="10" t="str">
        <f>VLOOKUP(O:O,Customers!A:C,3,)</f>
        <v>Kisumu</v>
      </c>
      <c r="R1881" s="10">
        <f>VLOOKUP(OrderDetails!C:C,Inventory!B:F,5,)</f>
        <v>37950.120000000003</v>
      </c>
      <c r="S1881" s="10">
        <f>VLOOKUP(OrderDetails!B:B,Table8[[OrderID]:[DeliveryDays]],5,)</f>
        <v>3</v>
      </c>
    </row>
    <row r="1882" spans="1:19" x14ac:dyDescent="0.25">
      <c r="A1882" t="s">
        <v>3814</v>
      </c>
      <c r="B1882" t="s">
        <v>1577</v>
      </c>
      <c r="C1882" t="s">
        <v>403</v>
      </c>
      <c r="D1882">
        <v>14</v>
      </c>
      <c r="E1882">
        <v>468.36</v>
      </c>
      <c r="F1882">
        <v>680.02</v>
      </c>
      <c r="G1882">
        <v>697.18</v>
      </c>
      <c r="H1882">
        <v>9760.52</v>
      </c>
      <c r="I1882">
        <v>6557.04</v>
      </c>
      <c r="J1882">
        <v>3203.48</v>
      </c>
      <c r="K1882">
        <v>0.32819999999999999</v>
      </c>
      <c r="L1882" t="str">
        <f>VLOOKUP(C:C,Products!A:B,2,)</f>
        <v>Product 113</v>
      </c>
      <c r="M1882" t="str">
        <f>VLOOKUP(C:C,Products!A:C,3,)</f>
        <v>Dairy</v>
      </c>
      <c r="N1882" t="str">
        <f>VLOOKUP(B:B,Orders!A:C,3,)</f>
        <v>WH-MSA-002</v>
      </c>
      <c r="O1882" s="10" t="str">
        <f>VLOOKUP(B:B,Orders!A:B,2,)</f>
        <v>CUST-000044</v>
      </c>
      <c r="P1882" s="10" t="str">
        <f>VLOOKUP(OrderDetails!O:O,Customers!A:B,2,)</f>
        <v>Customer 44</v>
      </c>
      <c r="Q1882" s="10" t="str">
        <f>VLOOKUP(O:O,Customers!A:C,3,)</f>
        <v>Nakuru</v>
      </c>
      <c r="R1882" s="10">
        <f>VLOOKUP(OrderDetails!C:C,Inventory!B:F,5,)</f>
        <v>110064.6</v>
      </c>
      <c r="S1882" s="10">
        <f>VLOOKUP(OrderDetails!B:B,Table8[[OrderID]:[DeliveryDays]],5,)</f>
        <v>5</v>
      </c>
    </row>
    <row r="1883" spans="1:19" x14ac:dyDescent="0.25">
      <c r="A1883" t="s">
        <v>3815</v>
      </c>
      <c r="B1883" t="s">
        <v>713</v>
      </c>
      <c r="C1883" t="s">
        <v>305</v>
      </c>
      <c r="D1883">
        <v>25</v>
      </c>
      <c r="E1883">
        <v>210.54</v>
      </c>
      <c r="F1883">
        <v>327.83</v>
      </c>
      <c r="G1883">
        <v>354.05</v>
      </c>
      <c r="H1883">
        <v>8851.25</v>
      </c>
      <c r="I1883">
        <v>5263.5</v>
      </c>
      <c r="J1883">
        <v>3587.75</v>
      </c>
      <c r="K1883">
        <v>0.40529999999999999</v>
      </c>
      <c r="L1883" t="str">
        <f>VLOOKUP(C:C,Products!A:B,2,)</f>
        <v>Product 64</v>
      </c>
      <c r="M1883" t="str">
        <f>VLOOKUP(C:C,Products!A:C,3,)</f>
        <v>Produce</v>
      </c>
      <c r="N1883" t="str">
        <f>VLOOKUP(B:B,Orders!A:C,3,)</f>
        <v>WH-KSM-003</v>
      </c>
      <c r="O1883" s="10" t="str">
        <f>VLOOKUP(B:B,Orders!A:B,2,)</f>
        <v>CUST-000027</v>
      </c>
      <c r="P1883" s="10" t="str">
        <f>VLOOKUP(OrderDetails!O:O,Customers!A:B,2,)</f>
        <v>Customer 27</v>
      </c>
      <c r="Q1883" s="10" t="str">
        <f>VLOOKUP(O:O,Customers!A:C,3,)</f>
        <v>Eldoret</v>
      </c>
      <c r="R1883" s="10">
        <f>VLOOKUP(OrderDetails!C:C,Inventory!B:F,5,)</f>
        <v>34528.559999999998</v>
      </c>
      <c r="S1883" s="10">
        <f>VLOOKUP(OrderDetails!B:B,Table8[[OrderID]:[DeliveryDays]],5,)</f>
        <v>3</v>
      </c>
    </row>
    <row r="1884" spans="1:19" x14ac:dyDescent="0.25">
      <c r="A1884" t="s">
        <v>3816</v>
      </c>
      <c r="B1884" t="s">
        <v>1192</v>
      </c>
      <c r="C1884" t="s">
        <v>363</v>
      </c>
      <c r="D1884">
        <v>28</v>
      </c>
      <c r="E1884">
        <v>392.35</v>
      </c>
      <c r="F1884">
        <v>579.97</v>
      </c>
      <c r="G1884">
        <v>620.11</v>
      </c>
      <c r="H1884">
        <v>17363.080000000002</v>
      </c>
      <c r="I1884">
        <v>10985.8</v>
      </c>
      <c r="J1884">
        <v>6377.28</v>
      </c>
      <c r="K1884">
        <v>0.36730000000000002</v>
      </c>
      <c r="L1884" t="str">
        <f>VLOOKUP(C:C,Products!A:B,2,)</f>
        <v>Product 93</v>
      </c>
      <c r="M1884" t="str">
        <f>VLOOKUP(C:C,Products!A:C,3,)</f>
        <v>Snacks</v>
      </c>
      <c r="N1884" t="str">
        <f>VLOOKUP(B:B,Orders!A:C,3,)</f>
        <v>WH-KSM-003</v>
      </c>
      <c r="O1884" s="10" t="str">
        <f>VLOOKUP(B:B,Orders!A:B,2,)</f>
        <v>CUST-000019</v>
      </c>
      <c r="P1884" s="10" t="str">
        <f>VLOOKUP(OrderDetails!O:O,Customers!A:B,2,)</f>
        <v>Customer 19</v>
      </c>
      <c r="Q1884" s="10" t="str">
        <f>VLOOKUP(O:O,Customers!A:C,3,)</f>
        <v>Mombasa</v>
      </c>
      <c r="R1884" s="10">
        <f>VLOOKUP(OrderDetails!C:C,Inventory!B:F,5,)</f>
        <v>153408.85</v>
      </c>
      <c r="S1884" s="10">
        <f>VLOOKUP(OrderDetails!B:B,Table8[[OrderID]:[DeliveryDays]],5,)</f>
        <v>4</v>
      </c>
    </row>
    <row r="1885" spans="1:19" x14ac:dyDescent="0.25">
      <c r="A1885" t="s">
        <v>3817</v>
      </c>
      <c r="B1885" t="s">
        <v>1151</v>
      </c>
      <c r="C1885" t="s">
        <v>405</v>
      </c>
      <c r="D1885">
        <v>42</v>
      </c>
      <c r="E1885">
        <v>413.65</v>
      </c>
      <c r="F1885">
        <v>588.37</v>
      </c>
      <c r="G1885">
        <v>643.91999999999996</v>
      </c>
      <c r="H1885">
        <v>27044.639999999999</v>
      </c>
      <c r="I1885">
        <v>17373.3</v>
      </c>
      <c r="J1885">
        <v>9671.34</v>
      </c>
      <c r="K1885">
        <v>0.35759999999999997</v>
      </c>
      <c r="L1885" t="str">
        <f>VLOOKUP(C:C,Products!A:B,2,)</f>
        <v>Product 114</v>
      </c>
      <c r="M1885" t="str">
        <f>VLOOKUP(C:C,Products!A:C,3,)</f>
        <v>Dairy</v>
      </c>
      <c r="N1885" t="str">
        <f>VLOOKUP(B:B,Orders!A:C,3,)</f>
        <v>WH-KSM-003</v>
      </c>
      <c r="O1885" s="10" t="str">
        <f>VLOOKUP(B:B,Orders!A:B,2,)</f>
        <v>CUST-000065</v>
      </c>
      <c r="P1885" s="10" t="str">
        <f>VLOOKUP(OrderDetails!O:O,Customers!A:B,2,)</f>
        <v>Customer 65</v>
      </c>
      <c r="Q1885" s="10" t="str">
        <f>VLOOKUP(O:O,Customers!A:C,3,)</f>
        <v>Eldoret</v>
      </c>
      <c r="R1885" s="10">
        <f>VLOOKUP(OrderDetails!C:C,Inventory!B:F,5,)</f>
        <v>43846.9</v>
      </c>
      <c r="S1885" s="10">
        <f>VLOOKUP(OrderDetails!B:B,Table8[[OrderID]:[DeliveryDays]],5,)</f>
        <v>6</v>
      </c>
    </row>
    <row r="1886" spans="1:19" x14ac:dyDescent="0.25">
      <c r="A1886" t="s">
        <v>3818</v>
      </c>
      <c r="B1886" t="s">
        <v>1188</v>
      </c>
      <c r="C1886" t="s">
        <v>216</v>
      </c>
      <c r="D1886">
        <v>7</v>
      </c>
      <c r="E1886">
        <v>181.05</v>
      </c>
      <c r="F1886">
        <v>287.89</v>
      </c>
      <c r="G1886">
        <v>276.60000000000002</v>
      </c>
      <c r="H1886">
        <v>1936.2</v>
      </c>
      <c r="I1886">
        <v>1267.3499999999999</v>
      </c>
      <c r="J1886">
        <v>668.85</v>
      </c>
      <c r="K1886">
        <v>0.34539999999999998</v>
      </c>
      <c r="L1886" t="str">
        <f>VLOOKUP(C:C,Products!A:B,2,)</f>
        <v>Product 20</v>
      </c>
      <c r="M1886" t="str">
        <f>VLOOKUP(C:C,Products!A:C,3,)</f>
        <v>Frozen</v>
      </c>
      <c r="N1886" t="str">
        <f>VLOOKUP(B:B,Orders!A:C,3,)</f>
        <v>WH-NKR-004</v>
      </c>
      <c r="O1886" s="10" t="str">
        <f>VLOOKUP(B:B,Orders!A:B,2,)</f>
        <v>CUST-000003</v>
      </c>
      <c r="P1886" s="10" t="str">
        <f>VLOOKUP(OrderDetails!O:O,Customers!A:B,2,)</f>
        <v>Customer 3</v>
      </c>
      <c r="Q1886" s="10" t="str">
        <f>VLOOKUP(O:O,Customers!A:C,3,)</f>
        <v>Eldoret</v>
      </c>
      <c r="R1886" s="10">
        <f>VLOOKUP(OrderDetails!C:C,Inventory!B:F,5,)</f>
        <v>28786.95</v>
      </c>
      <c r="S1886" s="10">
        <f>VLOOKUP(OrderDetails!B:B,Table8[[OrderID]:[DeliveryDays]],5,)</f>
        <v>6</v>
      </c>
    </row>
    <row r="1887" spans="1:19" x14ac:dyDescent="0.25">
      <c r="A1887" t="s">
        <v>3819</v>
      </c>
      <c r="B1887" t="s">
        <v>809</v>
      </c>
      <c r="C1887" t="s">
        <v>208</v>
      </c>
      <c r="D1887">
        <v>44</v>
      </c>
      <c r="E1887">
        <v>132.53</v>
      </c>
      <c r="F1887">
        <v>180.65</v>
      </c>
      <c r="G1887">
        <v>178.89</v>
      </c>
      <c r="H1887">
        <v>7871.16</v>
      </c>
      <c r="I1887">
        <v>5831.32</v>
      </c>
      <c r="J1887">
        <v>2039.84</v>
      </c>
      <c r="K1887">
        <v>0.25919999999999999</v>
      </c>
      <c r="L1887" t="str">
        <f>VLOOKUP(C:C,Products!A:B,2,)</f>
        <v>Product 16</v>
      </c>
      <c r="M1887" t="str">
        <f>VLOOKUP(C:C,Products!A:C,3,)</f>
        <v>Snacks</v>
      </c>
      <c r="N1887" t="str">
        <f>VLOOKUP(B:B,Orders!A:C,3,)</f>
        <v>WH-NRB-001</v>
      </c>
      <c r="O1887" s="10" t="str">
        <f>VLOOKUP(B:B,Orders!A:B,2,)</f>
        <v>CUST-000068</v>
      </c>
      <c r="P1887" s="10" t="str">
        <f>VLOOKUP(OrderDetails!O:O,Customers!A:B,2,)</f>
        <v>Customer 68</v>
      </c>
      <c r="Q1887" s="10" t="str">
        <f>VLOOKUP(O:O,Customers!A:C,3,)</f>
        <v>Kisumu</v>
      </c>
      <c r="R1887" s="10">
        <f>VLOOKUP(OrderDetails!C:C,Inventory!B:F,5,)</f>
        <v>33132.5</v>
      </c>
      <c r="S1887" s="10">
        <f>VLOOKUP(OrderDetails!B:B,Table8[[OrderID]:[DeliveryDays]],5,)</f>
        <v>2</v>
      </c>
    </row>
    <row r="1888" spans="1:19" x14ac:dyDescent="0.25">
      <c r="A1888" t="s">
        <v>3820</v>
      </c>
      <c r="B1888" t="s">
        <v>1856</v>
      </c>
      <c r="C1888" t="s">
        <v>210</v>
      </c>
      <c r="D1888">
        <v>35</v>
      </c>
      <c r="E1888">
        <v>186.91</v>
      </c>
      <c r="F1888">
        <v>267.58</v>
      </c>
      <c r="G1888">
        <v>257.42</v>
      </c>
      <c r="H1888">
        <v>9009.7000000000007</v>
      </c>
      <c r="I1888">
        <v>6541.85</v>
      </c>
      <c r="J1888">
        <v>2467.85</v>
      </c>
      <c r="K1888">
        <v>0.27389999999999998</v>
      </c>
      <c r="L1888" t="str">
        <f>VLOOKUP(C:C,Products!A:B,2,)</f>
        <v>Product 17</v>
      </c>
      <c r="M1888" t="str">
        <f>VLOOKUP(C:C,Products!A:C,3,)</f>
        <v>Beverages</v>
      </c>
      <c r="N1888" t="str">
        <f>VLOOKUP(B:B,Orders!A:C,3,)</f>
        <v>WH-NRB-001</v>
      </c>
      <c r="O1888" s="10" t="str">
        <f>VLOOKUP(B:B,Orders!A:B,2,)</f>
        <v>CUST-000047</v>
      </c>
      <c r="P1888" s="10" t="str">
        <f>VLOOKUP(OrderDetails!O:O,Customers!A:B,2,)</f>
        <v>Customer 47</v>
      </c>
      <c r="Q1888" s="10" t="str">
        <f>VLOOKUP(O:O,Customers!A:C,3,)</f>
        <v>Nakuru</v>
      </c>
      <c r="R1888" s="10">
        <f>VLOOKUP(OrderDetails!C:C,Inventory!B:F,5,)</f>
        <v>33456.89</v>
      </c>
      <c r="S1888" s="10">
        <f>VLOOKUP(OrderDetails!B:B,Table8[[OrderID]:[DeliveryDays]],5,)</f>
        <v>2</v>
      </c>
    </row>
    <row r="1889" spans="1:19" x14ac:dyDescent="0.25">
      <c r="A1889" t="s">
        <v>3821</v>
      </c>
      <c r="B1889" t="s">
        <v>814</v>
      </c>
      <c r="C1889" t="s">
        <v>337</v>
      </c>
      <c r="D1889">
        <v>45</v>
      </c>
      <c r="E1889">
        <v>102.14</v>
      </c>
      <c r="F1889">
        <v>155.55000000000001</v>
      </c>
      <c r="G1889">
        <v>165.3</v>
      </c>
      <c r="H1889">
        <v>7438.5</v>
      </c>
      <c r="I1889">
        <v>4596.3</v>
      </c>
      <c r="J1889">
        <v>2842.2</v>
      </c>
      <c r="K1889">
        <v>0.3821</v>
      </c>
      <c r="L1889" t="str">
        <f>VLOOKUP(C:C,Products!A:B,2,)</f>
        <v>Product 80</v>
      </c>
      <c r="M1889" t="str">
        <f>VLOOKUP(C:C,Products!A:C,3,)</f>
        <v>Frozen</v>
      </c>
      <c r="N1889" t="str">
        <f>VLOOKUP(B:B,Orders!A:C,3,)</f>
        <v>WH-KSM-003</v>
      </c>
      <c r="O1889" s="10" t="str">
        <f>VLOOKUP(B:B,Orders!A:B,2,)</f>
        <v>CUST-000001</v>
      </c>
      <c r="P1889" s="10" t="str">
        <f>VLOOKUP(OrderDetails!O:O,Customers!A:B,2,)</f>
        <v>Customer 1</v>
      </c>
      <c r="Q1889" s="10" t="str">
        <f>VLOOKUP(O:O,Customers!A:C,3,)</f>
        <v>Eldoret</v>
      </c>
      <c r="R1889" s="10">
        <f>VLOOKUP(OrderDetails!C:C,Inventory!B:F,5,)</f>
        <v>43103.08</v>
      </c>
      <c r="S1889" s="10">
        <f>VLOOKUP(OrderDetails!B:B,Table8[[OrderID]:[DeliveryDays]],5,)</f>
        <v>3</v>
      </c>
    </row>
    <row r="1890" spans="1:19" x14ac:dyDescent="0.25">
      <c r="A1890" t="s">
        <v>3822</v>
      </c>
      <c r="B1890" t="s">
        <v>951</v>
      </c>
      <c r="C1890" t="s">
        <v>214</v>
      </c>
      <c r="D1890">
        <v>41</v>
      </c>
      <c r="E1890">
        <v>244.38</v>
      </c>
      <c r="F1890">
        <v>336.58</v>
      </c>
      <c r="G1890">
        <v>326.86</v>
      </c>
      <c r="H1890">
        <v>13401.26</v>
      </c>
      <c r="I1890">
        <v>10019.58</v>
      </c>
      <c r="J1890">
        <v>3381.68</v>
      </c>
      <c r="K1890">
        <v>0.25230000000000002</v>
      </c>
      <c r="L1890" t="str">
        <f>VLOOKUP(C:C,Products!A:B,2,)</f>
        <v>Product 19</v>
      </c>
      <c r="M1890" t="str">
        <f>VLOOKUP(C:C,Products!A:C,3,)</f>
        <v>Frozen</v>
      </c>
      <c r="N1890" t="str">
        <f>VLOOKUP(B:B,Orders!A:C,3,)</f>
        <v>WH-NKR-004</v>
      </c>
      <c r="O1890" s="10" t="str">
        <f>VLOOKUP(B:B,Orders!A:B,2,)</f>
        <v>CUST-000062</v>
      </c>
      <c r="P1890" s="10" t="str">
        <f>VLOOKUP(OrderDetails!O:O,Customers!A:B,2,)</f>
        <v>Customer 62</v>
      </c>
      <c r="Q1890" s="10" t="str">
        <f>VLOOKUP(O:O,Customers!A:C,3,)</f>
        <v>Eldoret</v>
      </c>
      <c r="R1890" s="10">
        <f>VLOOKUP(OrderDetails!C:C,Inventory!B:F,5,)</f>
        <v>61339.38</v>
      </c>
      <c r="S1890" s="10">
        <f>VLOOKUP(OrderDetails!B:B,Table8[[OrderID]:[DeliveryDays]],5,)</f>
        <v>6</v>
      </c>
    </row>
    <row r="1891" spans="1:19" x14ac:dyDescent="0.25">
      <c r="A1891" t="s">
        <v>3823</v>
      </c>
      <c r="B1891" t="s">
        <v>1065</v>
      </c>
      <c r="C1891" t="s">
        <v>417</v>
      </c>
      <c r="D1891">
        <v>6</v>
      </c>
      <c r="E1891">
        <v>292.7</v>
      </c>
      <c r="F1891">
        <v>384.02</v>
      </c>
      <c r="G1891">
        <v>370.57</v>
      </c>
      <c r="H1891">
        <v>2223.42</v>
      </c>
      <c r="I1891">
        <v>1756.2</v>
      </c>
      <c r="J1891">
        <v>467.22</v>
      </c>
      <c r="K1891">
        <v>0.21010000000000001</v>
      </c>
      <c r="L1891" t="str">
        <f>VLOOKUP(C:C,Products!A:B,2,)</f>
        <v>Product 120</v>
      </c>
      <c r="M1891" t="str">
        <f>VLOOKUP(C:C,Products!A:C,3,)</f>
        <v>Frozen</v>
      </c>
      <c r="N1891" t="str">
        <f>VLOOKUP(B:B,Orders!A:C,3,)</f>
        <v>WH-MSA-002</v>
      </c>
      <c r="O1891" s="10" t="str">
        <f>VLOOKUP(B:B,Orders!A:B,2,)</f>
        <v>CUST-000054</v>
      </c>
      <c r="P1891" s="10" t="str">
        <f>VLOOKUP(OrderDetails!O:O,Customers!A:B,2,)</f>
        <v>Customer 54</v>
      </c>
      <c r="Q1891" s="10" t="str">
        <f>VLOOKUP(O:O,Customers!A:C,3,)</f>
        <v>Nakuru</v>
      </c>
      <c r="R1891" s="10">
        <f>VLOOKUP(OrderDetails!C:C,Inventory!B:F,5,)</f>
        <v>76980.100000000006</v>
      </c>
      <c r="S1891" s="10">
        <f>VLOOKUP(OrderDetails!B:B,Table8[[OrderID]:[DeliveryDays]],5,)</f>
        <v>5</v>
      </c>
    </row>
    <row r="1892" spans="1:19" x14ac:dyDescent="0.25">
      <c r="A1892" t="s">
        <v>3824</v>
      </c>
      <c r="B1892" t="s">
        <v>1364</v>
      </c>
      <c r="C1892" t="s">
        <v>417</v>
      </c>
      <c r="D1892">
        <v>6</v>
      </c>
      <c r="E1892">
        <v>292.7</v>
      </c>
      <c r="F1892">
        <v>384.02</v>
      </c>
      <c r="G1892">
        <v>397.17</v>
      </c>
      <c r="H1892">
        <v>2383.02</v>
      </c>
      <c r="I1892">
        <v>1756.2</v>
      </c>
      <c r="J1892">
        <v>626.82000000000005</v>
      </c>
      <c r="K1892">
        <v>0.26300000000000001</v>
      </c>
      <c r="L1892" t="str">
        <f>VLOOKUP(C:C,Products!A:B,2,)</f>
        <v>Product 120</v>
      </c>
      <c r="M1892" t="str">
        <f>VLOOKUP(C:C,Products!A:C,3,)</f>
        <v>Frozen</v>
      </c>
      <c r="N1892" t="str">
        <f>VLOOKUP(B:B,Orders!A:C,3,)</f>
        <v>WH-NRB-001</v>
      </c>
      <c r="O1892" s="10" t="str">
        <f>VLOOKUP(B:B,Orders!A:B,2,)</f>
        <v>CUST-000048</v>
      </c>
      <c r="P1892" s="10" t="str">
        <f>VLOOKUP(OrderDetails!O:O,Customers!A:B,2,)</f>
        <v>Customer 48</v>
      </c>
      <c r="Q1892" s="10" t="str">
        <f>VLOOKUP(O:O,Customers!A:C,3,)</f>
        <v>Nairobi</v>
      </c>
      <c r="R1892" s="10">
        <f>VLOOKUP(OrderDetails!C:C,Inventory!B:F,5,)</f>
        <v>76980.100000000006</v>
      </c>
      <c r="S1892" s="10">
        <f>VLOOKUP(OrderDetails!B:B,Table8[[OrderID]:[DeliveryDays]],5,)</f>
        <v>5</v>
      </c>
    </row>
    <row r="1893" spans="1:19" x14ac:dyDescent="0.25">
      <c r="A1893" t="s">
        <v>3825</v>
      </c>
      <c r="B1893" t="s">
        <v>702</v>
      </c>
      <c r="C1893" t="s">
        <v>191</v>
      </c>
      <c r="D1893">
        <v>43</v>
      </c>
      <c r="E1893">
        <v>439.78</v>
      </c>
      <c r="F1893">
        <v>682.21</v>
      </c>
      <c r="G1893">
        <v>690.21</v>
      </c>
      <c r="H1893">
        <v>29679.03</v>
      </c>
      <c r="I1893">
        <v>18910.54</v>
      </c>
      <c r="J1893">
        <v>10768.49</v>
      </c>
      <c r="K1893">
        <v>0.36280000000000001</v>
      </c>
      <c r="L1893" t="str">
        <f>VLOOKUP(C:C,Products!A:B,2,)</f>
        <v>Product 8</v>
      </c>
      <c r="M1893" t="str">
        <f>VLOOKUP(C:C,Products!A:C,3,)</f>
        <v>Snacks</v>
      </c>
      <c r="N1893" t="str">
        <f>VLOOKUP(B:B,Orders!A:C,3,)</f>
        <v>WH-MSA-002</v>
      </c>
      <c r="O1893" s="10" t="str">
        <f>VLOOKUP(B:B,Orders!A:B,2,)</f>
        <v>CUST-000022</v>
      </c>
      <c r="P1893" s="10" t="str">
        <f>VLOOKUP(OrderDetails!O:O,Customers!A:B,2,)</f>
        <v>Customer 22</v>
      </c>
      <c r="Q1893" s="10" t="str">
        <f>VLOOKUP(O:O,Customers!A:C,3,)</f>
        <v>Nakuru</v>
      </c>
      <c r="R1893" s="10">
        <f>VLOOKUP(OrderDetails!C:C,Inventory!B:F,5,)</f>
        <v>94552.7</v>
      </c>
      <c r="S1893" s="10">
        <f>VLOOKUP(OrderDetails!B:B,Table8[[OrderID]:[DeliveryDays]],5,)</f>
        <v>4</v>
      </c>
    </row>
    <row r="1894" spans="1:19" x14ac:dyDescent="0.25">
      <c r="A1894" t="s">
        <v>3826</v>
      </c>
      <c r="B1894" t="s">
        <v>926</v>
      </c>
      <c r="C1894" t="s">
        <v>253</v>
      </c>
      <c r="D1894">
        <v>46</v>
      </c>
      <c r="E1894">
        <v>93.95</v>
      </c>
      <c r="F1894">
        <v>142.47999999999999</v>
      </c>
      <c r="G1894">
        <v>150.63999999999999</v>
      </c>
      <c r="H1894">
        <v>6929.44</v>
      </c>
      <c r="I1894">
        <v>4321.7</v>
      </c>
      <c r="J1894">
        <v>2607.7399999999998</v>
      </c>
      <c r="K1894">
        <v>0.37630000000000002</v>
      </c>
      <c r="L1894" t="str">
        <f>VLOOKUP(C:C,Products!A:B,2,)</f>
        <v>Product 38</v>
      </c>
      <c r="M1894" t="str">
        <f>VLOOKUP(C:C,Products!A:C,3,)</f>
        <v>Beverages</v>
      </c>
      <c r="N1894" t="str">
        <f>VLOOKUP(B:B,Orders!A:C,3,)</f>
        <v>WH-KSM-003</v>
      </c>
      <c r="O1894" s="10" t="str">
        <f>VLOOKUP(B:B,Orders!A:B,2,)</f>
        <v>CUST-000005</v>
      </c>
      <c r="P1894" s="10" t="str">
        <f>VLOOKUP(OrderDetails!O:O,Customers!A:B,2,)</f>
        <v>Customer 5</v>
      </c>
      <c r="Q1894" s="10" t="str">
        <f>VLOOKUP(O:O,Customers!A:C,3,)</f>
        <v>Eldoret</v>
      </c>
      <c r="R1894" s="10">
        <f>VLOOKUP(OrderDetails!C:C,Inventory!B:F,5,)</f>
        <v>12965.1</v>
      </c>
      <c r="S1894" s="10">
        <f>VLOOKUP(OrderDetails!B:B,Table8[[OrderID]:[DeliveryDays]],5,)</f>
        <v>1</v>
      </c>
    </row>
    <row r="1895" spans="1:19" x14ac:dyDescent="0.25">
      <c r="A1895" t="s">
        <v>3827</v>
      </c>
      <c r="B1895" t="s">
        <v>1143</v>
      </c>
      <c r="C1895" t="s">
        <v>253</v>
      </c>
      <c r="D1895">
        <v>48</v>
      </c>
      <c r="E1895">
        <v>93.95</v>
      </c>
      <c r="F1895">
        <v>142.47999999999999</v>
      </c>
      <c r="G1895">
        <v>145.76</v>
      </c>
      <c r="H1895">
        <v>6996.48</v>
      </c>
      <c r="I1895">
        <v>4509.6000000000004</v>
      </c>
      <c r="J1895">
        <v>2486.88</v>
      </c>
      <c r="K1895">
        <v>0.35539999999999999</v>
      </c>
      <c r="L1895" t="str">
        <f>VLOOKUP(C:C,Products!A:B,2,)</f>
        <v>Product 38</v>
      </c>
      <c r="M1895" t="str">
        <f>VLOOKUP(C:C,Products!A:C,3,)</f>
        <v>Beverages</v>
      </c>
      <c r="N1895" t="str">
        <f>VLOOKUP(B:B,Orders!A:C,3,)</f>
        <v>WH-NRB-001</v>
      </c>
      <c r="O1895" s="10" t="str">
        <f>VLOOKUP(B:B,Orders!A:B,2,)</f>
        <v>CUST-000045</v>
      </c>
      <c r="P1895" s="10" t="str">
        <f>VLOOKUP(OrderDetails!O:O,Customers!A:B,2,)</f>
        <v>Customer 45</v>
      </c>
      <c r="Q1895" s="10" t="str">
        <f>VLOOKUP(O:O,Customers!A:C,3,)</f>
        <v>Mombasa</v>
      </c>
      <c r="R1895" s="10">
        <f>VLOOKUP(OrderDetails!C:C,Inventory!B:F,5,)</f>
        <v>12965.1</v>
      </c>
      <c r="S1895" s="10">
        <f>VLOOKUP(OrderDetails!B:B,Table8[[OrderID]:[DeliveryDays]],5,)</f>
        <v>3</v>
      </c>
    </row>
    <row r="1896" spans="1:19" x14ac:dyDescent="0.25">
      <c r="A1896" t="s">
        <v>3828</v>
      </c>
      <c r="B1896" t="s">
        <v>763</v>
      </c>
      <c r="C1896" t="s">
        <v>283</v>
      </c>
      <c r="D1896">
        <v>38</v>
      </c>
      <c r="E1896">
        <v>472.77</v>
      </c>
      <c r="F1896">
        <v>675.7</v>
      </c>
      <c r="G1896">
        <v>685.02</v>
      </c>
      <c r="H1896">
        <v>26030.76</v>
      </c>
      <c r="I1896">
        <v>17965.259999999998</v>
      </c>
      <c r="J1896">
        <v>8065.5</v>
      </c>
      <c r="K1896">
        <v>0.30980000000000002</v>
      </c>
      <c r="L1896" t="str">
        <f>VLOOKUP(C:C,Products!A:B,2,)</f>
        <v>Product 53</v>
      </c>
      <c r="M1896" t="str">
        <f>VLOOKUP(C:C,Products!A:C,3,)</f>
        <v>Frozen</v>
      </c>
      <c r="N1896" t="str">
        <f>VLOOKUP(B:B,Orders!A:C,3,)</f>
        <v>WH-NRB-001</v>
      </c>
      <c r="O1896" s="10" t="str">
        <f>VLOOKUP(B:B,Orders!A:B,2,)</f>
        <v>CUST-000006</v>
      </c>
      <c r="P1896" s="10" t="str">
        <f>VLOOKUP(OrderDetails!O:O,Customers!A:B,2,)</f>
        <v>Customer 6</v>
      </c>
      <c r="Q1896" s="10" t="str">
        <f>VLOOKUP(O:O,Customers!A:C,3,)</f>
        <v>Kisumu</v>
      </c>
      <c r="R1896" s="10">
        <f>VLOOKUP(OrderDetails!C:C,Inventory!B:F,5,)</f>
        <v>111100.95</v>
      </c>
      <c r="S1896" s="10">
        <f>VLOOKUP(OrderDetails!B:B,Table8[[OrderID]:[DeliveryDays]],5,)</f>
        <v>4</v>
      </c>
    </row>
    <row r="1897" spans="1:19" x14ac:dyDescent="0.25">
      <c r="A1897" t="s">
        <v>3829</v>
      </c>
      <c r="B1897" t="s">
        <v>1358</v>
      </c>
      <c r="C1897" t="s">
        <v>363</v>
      </c>
      <c r="D1897">
        <v>46</v>
      </c>
      <c r="E1897">
        <v>392.35</v>
      </c>
      <c r="F1897">
        <v>579.97</v>
      </c>
      <c r="G1897">
        <v>587.99</v>
      </c>
      <c r="H1897">
        <v>27047.54</v>
      </c>
      <c r="I1897">
        <v>18048.099999999999</v>
      </c>
      <c r="J1897">
        <v>8999.44</v>
      </c>
      <c r="K1897">
        <v>0.3327</v>
      </c>
      <c r="L1897" t="str">
        <f>VLOOKUP(C:C,Products!A:B,2,)</f>
        <v>Product 93</v>
      </c>
      <c r="M1897" t="str">
        <f>VLOOKUP(C:C,Products!A:C,3,)</f>
        <v>Snacks</v>
      </c>
      <c r="N1897" t="str">
        <f>VLOOKUP(B:B,Orders!A:C,3,)</f>
        <v>WH-KSM-003</v>
      </c>
      <c r="O1897" s="10" t="str">
        <f>VLOOKUP(B:B,Orders!A:B,2,)</f>
        <v>CUST-000005</v>
      </c>
      <c r="P1897" s="10" t="str">
        <f>VLOOKUP(OrderDetails!O:O,Customers!A:B,2,)</f>
        <v>Customer 5</v>
      </c>
      <c r="Q1897" s="10" t="str">
        <f>VLOOKUP(O:O,Customers!A:C,3,)</f>
        <v>Eldoret</v>
      </c>
      <c r="R1897" s="10">
        <f>VLOOKUP(OrderDetails!C:C,Inventory!B:F,5,)</f>
        <v>153408.85</v>
      </c>
      <c r="S1897" s="10">
        <f>VLOOKUP(OrderDetails!B:B,Table8[[OrderID]:[DeliveryDays]],5,)</f>
        <v>3</v>
      </c>
    </row>
    <row r="1898" spans="1:19" x14ac:dyDescent="0.25">
      <c r="A1898" t="s">
        <v>3830</v>
      </c>
      <c r="B1898" t="s">
        <v>907</v>
      </c>
      <c r="C1898" t="s">
        <v>387</v>
      </c>
      <c r="D1898">
        <v>24</v>
      </c>
      <c r="E1898">
        <v>458.4</v>
      </c>
      <c r="F1898">
        <v>615.54999999999995</v>
      </c>
      <c r="G1898">
        <v>665.28</v>
      </c>
      <c r="H1898">
        <v>15966.72</v>
      </c>
      <c r="I1898">
        <v>11001.6</v>
      </c>
      <c r="J1898">
        <v>4965.12</v>
      </c>
      <c r="K1898">
        <v>0.311</v>
      </c>
      <c r="L1898" t="str">
        <f>VLOOKUP(C:C,Products!A:B,2,)</f>
        <v>Product 105</v>
      </c>
      <c r="M1898" t="str">
        <f>VLOOKUP(C:C,Products!A:C,3,)</f>
        <v>Frozen</v>
      </c>
      <c r="N1898" t="str">
        <f>VLOOKUP(B:B,Orders!A:C,3,)</f>
        <v>WH-KSM-003</v>
      </c>
      <c r="O1898" s="10" t="str">
        <f>VLOOKUP(B:B,Orders!A:B,2,)</f>
        <v>CUST-000038</v>
      </c>
      <c r="P1898" s="10" t="str">
        <f>VLOOKUP(OrderDetails!O:O,Customers!A:B,2,)</f>
        <v>Customer 38</v>
      </c>
      <c r="Q1898" s="10" t="str">
        <f>VLOOKUP(O:O,Customers!A:C,3,)</f>
        <v>Nakuru</v>
      </c>
      <c r="R1898" s="10">
        <f>VLOOKUP(OrderDetails!C:C,Inventory!B:F,5,)</f>
        <v>143479.20000000001</v>
      </c>
      <c r="S1898" s="10">
        <f>VLOOKUP(OrderDetails!B:B,Table8[[OrderID]:[DeliveryDays]],5,)</f>
        <v>5</v>
      </c>
    </row>
    <row r="1899" spans="1:19" x14ac:dyDescent="0.25">
      <c r="A1899" t="s">
        <v>3831</v>
      </c>
      <c r="B1899" t="s">
        <v>1337</v>
      </c>
      <c r="C1899" t="s">
        <v>377</v>
      </c>
      <c r="D1899">
        <v>37</v>
      </c>
      <c r="E1899">
        <v>98.55</v>
      </c>
      <c r="F1899">
        <v>152.47999999999999</v>
      </c>
      <c r="G1899">
        <v>153.9</v>
      </c>
      <c r="H1899">
        <v>5694.3</v>
      </c>
      <c r="I1899">
        <v>3646.35</v>
      </c>
      <c r="J1899">
        <v>2047.95</v>
      </c>
      <c r="K1899">
        <v>0.35959999999999998</v>
      </c>
      <c r="L1899" t="str">
        <f>VLOOKUP(C:C,Products!A:B,2,)</f>
        <v>Product 100</v>
      </c>
      <c r="M1899" t="str">
        <f>VLOOKUP(C:C,Products!A:C,3,)</f>
        <v>Beverages</v>
      </c>
      <c r="N1899" t="str">
        <f>VLOOKUP(B:B,Orders!A:C,3,)</f>
        <v>WH-NKR-004</v>
      </c>
      <c r="O1899" s="10" t="str">
        <f>VLOOKUP(B:B,Orders!A:B,2,)</f>
        <v>CUST-000068</v>
      </c>
      <c r="P1899" s="10" t="str">
        <f>VLOOKUP(OrderDetails!O:O,Customers!A:B,2,)</f>
        <v>Customer 68</v>
      </c>
      <c r="Q1899" s="10" t="str">
        <f>VLOOKUP(O:O,Customers!A:C,3,)</f>
        <v>Kisumu</v>
      </c>
      <c r="R1899" s="10">
        <f>VLOOKUP(OrderDetails!C:C,Inventory!B:F,5,)</f>
        <v>45135.9</v>
      </c>
      <c r="S1899" s="10">
        <f>VLOOKUP(OrderDetails!B:B,Table8[[OrderID]:[DeliveryDays]],5,)</f>
        <v>2</v>
      </c>
    </row>
    <row r="1900" spans="1:19" x14ac:dyDescent="0.25">
      <c r="A1900" t="s">
        <v>3832</v>
      </c>
      <c r="B1900" t="s">
        <v>1723</v>
      </c>
      <c r="C1900" t="s">
        <v>357</v>
      </c>
      <c r="D1900">
        <v>8</v>
      </c>
      <c r="E1900">
        <v>262.5</v>
      </c>
      <c r="F1900">
        <v>342.9</v>
      </c>
      <c r="G1900">
        <v>342.9</v>
      </c>
      <c r="H1900">
        <v>2743.2</v>
      </c>
      <c r="I1900">
        <v>2100</v>
      </c>
      <c r="J1900">
        <v>643.20000000000005</v>
      </c>
      <c r="K1900">
        <v>0.23449999999999999</v>
      </c>
      <c r="L1900" t="str">
        <f>VLOOKUP(C:C,Products!A:B,2,)</f>
        <v>Product 90</v>
      </c>
      <c r="M1900" t="str">
        <f>VLOOKUP(C:C,Products!A:C,3,)</f>
        <v>Snacks</v>
      </c>
      <c r="N1900" t="str">
        <f>VLOOKUP(B:B,Orders!A:C,3,)</f>
        <v>WH-NRB-001</v>
      </c>
      <c r="O1900" s="10" t="str">
        <f>VLOOKUP(B:B,Orders!A:B,2,)</f>
        <v>CUST-000006</v>
      </c>
      <c r="P1900" s="10" t="str">
        <f>VLOOKUP(OrderDetails!O:O,Customers!A:B,2,)</f>
        <v>Customer 6</v>
      </c>
      <c r="Q1900" s="10" t="str">
        <f>VLOOKUP(O:O,Customers!A:C,3,)</f>
        <v>Kisumu</v>
      </c>
      <c r="R1900" s="10">
        <f>VLOOKUP(OrderDetails!C:C,Inventory!B:F,5,)</f>
        <v>44362.5</v>
      </c>
      <c r="S1900" s="10">
        <f>VLOOKUP(OrderDetails!B:B,Table8[[OrderID]:[DeliveryDays]],5,)</f>
        <v>3</v>
      </c>
    </row>
    <row r="1901" spans="1:19" x14ac:dyDescent="0.25">
      <c r="A1901" t="s">
        <v>3833</v>
      </c>
      <c r="B1901" t="s">
        <v>1508</v>
      </c>
      <c r="C1901" t="s">
        <v>239</v>
      </c>
      <c r="D1901">
        <v>49</v>
      </c>
      <c r="E1901">
        <v>323.39999999999998</v>
      </c>
      <c r="F1901">
        <v>507.06</v>
      </c>
      <c r="G1901">
        <v>507.46</v>
      </c>
      <c r="H1901">
        <v>24865.54</v>
      </c>
      <c r="I1901">
        <v>15846.6</v>
      </c>
      <c r="J1901">
        <v>9018.94</v>
      </c>
      <c r="K1901">
        <v>0.36270000000000002</v>
      </c>
      <c r="L1901" t="str">
        <f>VLOOKUP(C:C,Products!A:B,2,)</f>
        <v>Product 31</v>
      </c>
      <c r="M1901" t="str">
        <f>VLOOKUP(C:C,Products!A:C,3,)</f>
        <v>Household</v>
      </c>
      <c r="N1901" t="str">
        <f>VLOOKUP(B:B,Orders!A:C,3,)</f>
        <v>WH-KSM-003</v>
      </c>
      <c r="O1901" s="10" t="str">
        <f>VLOOKUP(B:B,Orders!A:B,2,)</f>
        <v>CUST-000053</v>
      </c>
      <c r="P1901" s="10" t="str">
        <f>VLOOKUP(OrderDetails!O:O,Customers!A:B,2,)</f>
        <v>Customer 53</v>
      </c>
      <c r="Q1901" s="10" t="str">
        <f>VLOOKUP(O:O,Customers!A:C,3,)</f>
        <v>Eldoret</v>
      </c>
      <c r="R1901" s="10">
        <f>VLOOKUP(OrderDetails!C:C,Inventory!B:F,5,)</f>
        <v>78909.600000000006</v>
      </c>
      <c r="S1901" s="10">
        <f>VLOOKUP(OrderDetails!B:B,Table8[[OrderID]:[DeliveryDays]],5,)</f>
        <v>3</v>
      </c>
    </row>
    <row r="1902" spans="1:19" x14ac:dyDescent="0.25">
      <c r="A1902" t="s">
        <v>3834</v>
      </c>
      <c r="B1902" t="s">
        <v>1778</v>
      </c>
      <c r="C1902" t="s">
        <v>265</v>
      </c>
      <c r="D1902">
        <v>48</v>
      </c>
      <c r="E1902">
        <v>459.19</v>
      </c>
      <c r="F1902">
        <v>660.1</v>
      </c>
      <c r="G1902">
        <v>646.55999999999995</v>
      </c>
      <c r="H1902">
        <v>31034.880000000001</v>
      </c>
      <c r="I1902">
        <v>22041.119999999999</v>
      </c>
      <c r="J1902">
        <v>8993.76</v>
      </c>
      <c r="K1902">
        <v>0.2898</v>
      </c>
      <c r="L1902" t="str">
        <f>VLOOKUP(C:C,Products!A:B,2,)</f>
        <v>Product 44</v>
      </c>
      <c r="M1902" t="str">
        <f>VLOOKUP(C:C,Products!A:C,3,)</f>
        <v>Dairy</v>
      </c>
      <c r="N1902" t="str">
        <f>VLOOKUP(B:B,Orders!A:C,3,)</f>
        <v>WH-KSM-003</v>
      </c>
      <c r="O1902" s="10" t="str">
        <f>VLOOKUP(B:B,Orders!A:B,2,)</f>
        <v>CUST-000046</v>
      </c>
      <c r="P1902" s="10" t="str">
        <f>VLOOKUP(OrderDetails!O:O,Customers!A:B,2,)</f>
        <v>Customer 46</v>
      </c>
      <c r="Q1902" s="10" t="str">
        <f>VLOOKUP(O:O,Customers!A:C,3,)</f>
        <v>Kisumu</v>
      </c>
      <c r="R1902" s="10">
        <f>VLOOKUP(OrderDetails!C:C,Inventory!B:F,5,)</f>
        <v>22959.5</v>
      </c>
      <c r="S1902" s="10">
        <f>VLOOKUP(OrderDetails!B:B,Table8[[OrderID]:[DeliveryDays]],5,)</f>
        <v>4</v>
      </c>
    </row>
    <row r="1903" spans="1:19" x14ac:dyDescent="0.25">
      <c r="A1903" t="s">
        <v>3835</v>
      </c>
      <c r="B1903" t="s">
        <v>535</v>
      </c>
      <c r="C1903" t="s">
        <v>297</v>
      </c>
      <c r="D1903">
        <v>15</v>
      </c>
      <c r="E1903">
        <v>196.4</v>
      </c>
      <c r="F1903">
        <v>254.95</v>
      </c>
      <c r="G1903">
        <v>275.12</v>
      </c>
      <c r="H1903">
        <v>4126.8</v>
      </c>
      <c r="I1903">
        <v>2946</v>
      </c>
      <c r="J1903">
        <v>1180.8</v>
      </c>
      <c r="K1903">
        <v>0.28610000000000002</v>
      </c>
      <c r="L1903" t="str">
        <f>VLOOKUP(C:C,Products!A:B,2,)</f>
        <v>Product 60</v>
      </c>
      <c r="M1903" t="str">
        <f>VLOOKUP(C:C,Products!A:C,3,)</f>
        <v>Snacks</v>
      </c>
      <c r="N1903" t="str">
        <f>VLOOKUP(B:B,Orders!A:C,3,)</f>
        <v>WH-NKR-004</v>
      </c>
      <c r="O1903" s="10" t="str">
        <f>VLOOKUP(B:B,Orders!A:B,2,)</f>
        <v>CUST-000045</v>
      </c>
      <c r="P1903" s="10" t="str">
        <f>VLOOKUP(OrderDetails!O:O,Customers!A:B,2,)</f>
        <v>Customer 45</v>
      </c>
      <c r="Q1903" s="10" t="str">
        <f>VLOOKUP(O:O,Customers!A:C,3,)</f>
        <v>Mombasa</v>
      </c>
      <c r="R1903" s="10">
        <f>VLOOKUP(OrderDetails!C:C,Inventory!B:F,5,)</f>
        <v>93682.8</v>
      </c>
      <c r="S1903" s="10">
        <f>VLOOKUP(OrderDetails!B:B,Table8[[OrderID]:[DeliveryDays]],5,)</f>
        <v>6</v>
      </c>
    </row>
    <row r="1904" spans="1:19" x14ac:dyDescent="0.25">
      <c r="A1904" t="s">
        <v>3836</v>
      </c>
      <c r="B1904" t="s">
        <v>1729</v>
      </c>
      <c r="C1904" t="s">
        <v>329</v>
      </c>
      <c r="D1904">
        <v>46</v>
      </c>
      <c r="E1904">
        <v>378.05</v>
      </c>
      <c r="F1904">
        <v>518.77</v>
      </c>
      <c r="G1904">
        <v>504.24</v>
      </c>
      <c r="H1904">
        <v>23195.040000000001</v>
      </c>
      <c r="I1904">
        <v>17390.3</v>
      </c>
      <c r="J1904">
        <v>5804.74</v>
      </c>
      <c r="K1904">
        <v>0.25030000000000002</v>
      </c>
      <c r="L1904" t="str">
        <f>VLOOKUP(C:C,Products!A:B,2,)</f>
        <v>Product 76</v>
      </c>
      <c r="M1904" t="str">
        <f>VLOOKUP(C:C,Products!A:C,3,)</f>
        <v>Household</v>
      </c>
      <c r="N1904" t="str">
        <f>VLOOKUP(B:B,Orders!A:C,3,)</f>
        <v>WH-KSM-003</v>
      </c>
      <c r="O1904" s="10" t="str">
        <f>VLOOKUP(B:B,Orders!A:B,2,)</f>
        <v>CUST-000037</v>
      </c>
      <c r="P1904" s="10" t="str">
        <f>VLOOKUP(OrderDetails!O:O,Customers!A:B,2,)</f>
        <v>Customer 37</v>
      </c>
      <c r="Q1904" s="10" t="str">
        <f>VLOOKUP(O:O,Customers!A:C,3,)</f>
        <v>Eldoret</v>
      </c>
      <c r="R1904" s="10">
        <f>VLOOKUP(OrderDetails!C:C,Inventory!B:F,5,)</f>
        <v>161805.4</v>
      </c>
      <c r="S1904" s="10">
        <f>VLOOKUP(OrderDetails!B:B,Table8[[OrderID]:[DeliveryDays]],5,)</f>
        <v>6</v>
      </c>
    </row>
    <row r="1905" spans="1:19" x14ac:dyDescent="0.25">
      <c r="A1905" t="s">
        <v>3837</v>
      </c>
      <c r="B1905" t="s">
        <v>754</v>
      </c>
      <c r="C1905" t="s">
        <v>415</v>
      </c>
      <c r="D1905">
        <v>9</v>
      </c>
      <c r="E1905">
        <v>451.65</v>
      </c>
      <c r="F1905">
        <v>666.6</v>
      </c>
      <c r="G1905">
        <v>724.12</v>
      </c>
      <c r="H1905">
        <v>6517.08</v>
      </c>
      <c r="I1905">
        <v>4064.85</v>
      </c>
      <c r="J1905">
        <v>2452.23</v>
      </c>
      <c r="K1905">
        <v>0.37630000000000002</v>
      </c>
      <c r="L1905" t="str">
        <f>VLOOKUP(C:C,Products!A:B,2,)</f>
        <v>Product 119</v>
      </c>
      <c r="M1905" t="str">
        <f>VLOOKUP(C:C,Products!A:C,3,)</f>
        <v>Beverages</v>
      </c>
      <c r="N1905" t="str">
        <f>VLOOKUP(B:B,Orders!A:C,3,)</f>
        <v>WH-NKR-004</v>
      </c>
      <c r="O1905" s="10" t="str">
        <f>VLOOKUP(B:B,Orders!A:B,2,)</f>
        <v>CUST-000068</v>
      </c>
      <c r="P1905" s="10" t="str">
        <f>VLOOKUP(OrderDetails!O:O,Customers!A:B,2,)</f>
        <v>Customer 68</v>
      </c>
      <c r="Q1905" s="10" t="str">
        <f>VLOOKUP(O:O,Customers!A:C,3,)</f>
        <v>Kisumu</v>
      </c>
      <c r="R1905" s="10">
        <f>VLOOKUP(OrderDetails!C:C,Inventory!B:F,5,)</f>
        <v>148592.85</v>
      </c>
      <c r="S1905" s="10">
        <f>VLOOKUP(OrderDetails!B:B,Table8[[OrderID]:[DeliveryDays]],5,)</f>
        <v>1</v>
      </c>
    </row>
    <row r="1906" spans="1:19" x14ac:dyDescent="0.25">
      <c r="A1906" t="s">
        <v>3838</v>
      </c>
      <c r="B1906" t="s">
        <v>741</v>
      </c>
      <c r="C1906" t="s">
        <v>210</v>
      </c>
      <c r="D1906">
        <v>29</v>
      </c>
      <c r="E1906">
        <v>186.91</v>
      </c>
      <c r="F1906">
        <v>267.58</v>
      </c>
      <c r="G1906">
        <v>265.58</v>
      </c>
      <c r="H1906">
        <v>7701.82</v>
      </c>
      <c r="I1906">
        <v>5420.39</v>
      </c>
      <c r="J1906">
        <v>2281.4299999999998</v>
      </c>
      <c r="K1906">
        <v>0.29620000000000002</v>
      </c>
      <c r="L1906" t="str">
        <f>VLOOKUP(C:C,Products!A:B,2,)</f>
        <v>Product 17</v>
      </c>
      <c r="M1906" t="str">
        <f>VLOOKUP(C:C,Products!A:C,3,)</f>
        <v>Beverages</v>
      </c>
      <c r="N1906" t="str">
        <f>VLOOKUP(B:B,Orders!A:C,3,)</f>
        <v>WH-KSM-003</v>
      </c>
      <c r="O1906" s="10" t="str">
        <f>VLOOKUP(B:B,Orders!A:B,2,)</f>
        <v>CUST-000038</v>
      </c>
      <c r="P1906" s="10" t="str">
        <f>VLOOKUP(OrderDetails!O:O,Customers!A:B,2,)</f>
        <v>Customer 38</v>
      </c>
      <c r="Q1906" s="10" t="str">
        <f>VLOOKUP(O:O,Customers!A:C,3,)</f>
        <v>Nakuru</v>
      </c>
      <c r="R1906" s="10">
        <f>VLOOKUP(OrderDetails!C:C,Inventory!B:F,5,)</f>
        <v>33456.89</v>
      </c>
      <c r="S1906" s="10">
        <f>VLOOKUP(OrderDetails!B:B,Table8[[OrderID]:[DeliveryDays]],5,)</f>
        <v>2</v>
      </c>
    </row>
    <row r="1907" spans="1:19" x14ac:dyDescent="0.25">
      <c r="A1907" t="s">
        <v>3839</v>
      </c>
      <c r="B1907" t="s">
        <v>1924</v>
      </c>
      <c r="C1907" t="s">
        <v>335</v>
      </c>
      <c r="D1907">
        <v>41</v>
      </c>
      <c r="E1907">
        <v>211.31</v>
      </c>
      <c r="F1907">
        <v>329.75</v>
      </c>
      <c r="G1907">
        <v>357.75</v>
      </c>
      <c r="H1907">
        <v>14667.75</v>
      </c>
      <c r="I1907">
        <v>8663.7099999999991</v>
      </c>
      <c r="J1907">
        <v>6004.04</v>
      </c>
      <c r="K1907">
        <v>0.4093</v>
      </c>
      <c r="L1907" t="str">
        <f>VLOOKUP(C:C,Products!A:B,2,)</f>
        <v>Product 79</v>
      </c>
      <c r="M1907" t="str">
        <f>VLOOKUP(C:C,Products!A:C,3,)</f>
        <v>Snacks</v>
      </c>
      <c r="N1907" t="str">
        <f>VLOOKUP(B:B,Orders!A:C,3,)</f>
        <v>WH-NRB-001</v>
      </c>
      <c r="O1907" s="10" t="str">
        <f>VLOOKUP(B:B,Orders!A:B,2,)</f>
        <v>CUST-000060</v>
      </c>
      <c r="P1907" s="10" t="str">
        <f>VLOOKUP(OrderDetails!O:O,Customers!A:B,2,)</f>
        <v>Customer 60</v>
      </c>
      <c r="Q1907" s="10" t="str">
        <f>VLOOKUP(O:O,Customers!A:C,3,)</f>
        <v>Nakuru</v>
      </c>
      <c r="R1907" s="10">
        <f>VLOOKUP(OrderDetails!C:C,Inventory!B:F,5,)</f>
        <v>42684.62</v>
      </c>
      <c r="S1907" s="10">
        <f>VLOOKUP(OrderDetails!B:B,Table8[[OrderID]:[DeliveryDays]],5,)</f>
        <v>4</v>
      </c>
    </row>
    <row r="1908" spans="1:19" x14ac:dyDescent="0.25">
      <c r="A1908" t="s">
        <v>3840</v>
      </c>
      <c r="B1908" t="s">
        <v>1561</v>
      </c>
      <c r="C1908" t="s">
        <v>323</v>
      </c>
      <c r="D1908">
        <v>38</v>
      </c>
      <c r="E1908">
        <v>52.48</v>
      </c>
      <c r="F1908">
        <v>82.14</v>
      </c>
      <c r="G1908">
        <v>87.78</v>
      </c>
      <c r="H1908">
        <v>3335.64</v>
      </c>
      <c r="I1908">
        <v>1994.24</v>
      </c>
      <c r="J1908">
        <v>1341.4</v>
      </c>
      <c r="K1908">
        <v>0.40210000000000001</v>
      </c>
      <c r="L1908" t="str">
        <f>VLOOKUP(C:C,Products!A:B,2,)</f>
        <v>Product 73</v>
      </c>
      <c r="M1908" t="str">
        <f>VLOOKUP(C:C,Products!A:C,3,)</f>
        <v>Beverages</v>
      </c>
      <c r="N1908" t="str">
        <f>VLOOKUP(B:B,Orders!A:C,3,)</f>
        <v>WH-NKR-004</v>
      </c>
      <c r="O1908" s="10" t="str">
        <f>VLOOKUP(B:B,Orders!A:B,2,)</f>
        <v>CUST-000033</v>
      </c>
      <c r="P1908" s="10" t="str">
        <f>VLOOKUP(OrderDetails!O:O,Customers!A:B,2,)</f>
        <v>Customer 33</v>
      </c>
      <c r="Q1908" s="10" t="str">
        <f>VLOOKUP(O:O,Customers!A:C,3,)</f>
        <v>Kisumu</v>
      </c>
      <c r="R1908" s="10">
        <f>VLOOKUP(OrderDetails!C:C,Inventory!B:F,5,)</f>
        <v>6979.84</v>
      </c>
      <c r="S1908" s="10">
        <f>VLOOKUP(OrderDetails!B:B,Table8[[OrderID]:[DeliveryDays]],5,)</f>
        <v>4</v>
      </c>
    </row>
    <row r="1909" spans="1:19" x14ac:dyDescent="0.25">
      <c r="A1909" t="s">
        <v>3841</v>
      </c>
      <c r="B1909" t="s">
        <v>1125</v>
      </c>
      <c r="C1909" t="s">
        <v>255</v>
      </c>
      <c r="D1909">
        <v>13</v>
      </c>
      <c r="E1909">
        <v>357.9</v>
      </c>
      <c r="F1909">
        <v>477.14</v>
      </c>
      <c r="G1909">
        <v>494.94</v>
      </c>
      <c r="H1909">
        <v>6434.22</v>
      </c>
      <c r="I1909">
        <v>4652.7</v>
      </c>
      <c r="J1909">
        <v>1781.52</v>
      </c>
      <c r="K1909">
        <v>0.27689999999999998</v>
      </c>
      <c r="L1909" t="str">
        <f>VLOOKUP(C:C,Products!A:B,2,)</f>
        <v>Product 39</v>
      </c>
      <c r="M1909" t="str">
        <f>VLOOKUP(C:C,Products!A:C,3,)</f>
        <v>Beverages</v>
      </c>
      <c r="N1909" t="str">
        <f>VLOOKUP(B:B,Orders!A:C,3,)</f>
        <v>WH-MSA-002</v>
      </c>
      <c r="O1909" s="10" t="str">
        <f>VLOOKUP(B:B,Orders!A:B,2,)</f>
        <v>CUST-000018</v>
      </c>
      <c r="P1909" s="10" t="str">
        <f>VLOOKUP(OrderDetails!O:O,Customers!A:B,2,)</f>
        <v>Customer 18</v>
      </c>
      <c r="Q1909" s="10" t="str">
        <f>VLOOKUP(O:O,Customers!A:C,3,)</f>
        <v>Nakuru</v>
      </c>
      <c r="R1909" s="10">
        <f>VLOOKUP(OrderDetails!C:C,Inventory!B:F,5,)</f>
        <v>167855.1</v>
      </c>
      <c r="S1909" s="10">
        <f>VLOOKUP(OrderDetails!B:B,Table8[[OrderID]:[DeliveryDays]],5,)</f>
        <v>5</v>
      </c>
    </row>
    <row r="1910" spans="1:19" x14ac:dyDescent="0.25">
      <c r="A1910" t="s">
        <v>3842</v>
      </c>
      <c r="B1910" t="s">
        <v>1207</v>
      </c>
      <c r="C1910" t="s">
        <v>261</v>
      </c>
      <c r="D1910">
        <v>10</v>
      </c>
      <c r="E1910">
        <v>272.83</v>
      </c>
      <c r="F1910">
        <v>401.42</v>
      </c>
      <c r="G1910">
        <v>421.66</v>
      </c>
      <c r="H1910">
        <v>4216.6000000000004</v>
      </c>
      <c r="I1910">
        <v>2728.3</v>
      </c>
      <c r="J1910">
        <v>1488.3</v>
      </c>
      <c r="K1910">
        <v>0.35299999999999998</v>
      </c>
      <c r="L1910" t="str">
        <f>VLOOKUP(C:C,Products!A:B,2,)</f>
        <v>Product 42</v>
      </c>
      <c r="M1910" t="str">
        <f>VLOOKUP(C:C,Products!A:C,3,)</f>
        <v>Frozen</v>
      </c>
      <c r="N1910" t="str">
        <f>VLOOKUP(B:B,Orders!A:C,3,)</f>
        <v>WH-NRB-001</v>
      </c>
      <c r="O1910" s="10" t="str">
        <f>VLOOKUP(B:B,Orders!A:B,2,)</f>
        <v>CUST-000080</v>
      </c>
      <c r="P1910" s="10" t="str">
        <f>VLOOKUP(OrderDetails!O:O,Customers!A:B,2,)</f>
        <v>Customer 80</v>
      </c>
      <c r="Q1910" s="10" t="str">
        <f>VLOOKUP(O:O,Customers!A:C,3,)</f>
        <v>Eldoret</v>
      </c>
      <c r="R1910" s="10">
        <f>VLOOKUP(OrderDetails!C:C,Inventory!B:F,5,)</f>
        <v>121955.01</v>
      </c>
      <c r="S1910" s="10">
        <f>VLOOKUP(OrderDetails!B:B,Table8[[OrderID]:[DeliveryDays]],5,)</f>
        <v>4</v>
      </c>
    </row>
    <row r="1911" spans="1:19" x14ac:dyDescent="0.25">
      <c r="A1911" t="s">
        <v>3843</v>
      </c>
      <c r="B1911" t="s">
        <v>1679</v>
      </c>
      <c r="C1911" t="s">
        <v>273</v>
      </c>
      <c r="D1911">
        <v>22</v>
      </c>
      <c r="E1911">
        <v>284.02999999999997</v>
      </c>
      <c r="F1911">
        <v>373.58</v>
      </c>
      <c r="G1911">
        <v>373.16</v>
      </c>
      <c r="H1911">
        <v>8209.52</v>
      </c>
      <c r="I1911">
        <v>6248.66</v>
      </c>
      <c r="J1911">
        <v>1960.86</v>
      </c>
      <c r="K1911">
        <v>0.2389</v>
      </c>
      <c r="L1911" t="str">
        <f>VLOOKUP(C:C,Products!A:B,2,)</f>
        <v>Product 48</v>
      </c>
      <c r="M1911" t="str">
        <f>VLOOKUP(C:C,Products!A:C,3,)</f>
        <v>Frozen</v>
      </c>
      <c r="N1911" t="str">
        <f>VLOOKUP(B:B,Orders!A:C,3,)</f>
        <v>WH-KSM-003</v>
      </c>
      <c r="O1911" s="10" t="str">
        <f>VLOOKUP(B:B,Orders!A:B,2,)</f>
        <v>CUST-000014</v>
      </c>
      <c r="P1911" s="10" t="str">
        <f>VLOOKUP(OrderDetails!O:O,Customers!A:B,2,)</f>
        <v>Customer 14</v>
      </c>
      <c r="Q1911" s="10" t="str">
        <f>VLOOKUP(O:O,Customers!A:C,3,)</f>
        <v>Eldoret</v>
      </c>
      <c r="R1911" s="10">
        <f>VLOOKUP(OrderDetails!C:C,Inventory!B:F,5,)</f>
        <v>40900.32</v>
      </c>
      <c r="S1911" s="10">
        <f>VLOOKUP(OrderDetails!B:B,Table8[[OrderID]:[DeliveryDays]],5,)</f>
        <v>1</v>
      </c>
    </row>
    <row r="1912" spans="1:19" x14ac:dyDescent="0.25">
      <c r="A1912" t="s">
        <v>3844</v>
      </c>
      <c r="B1912" t="s">
        <v>582</v>
      </c>
      <c r="C1912" t="s">
        <v>200</v>
      </c>
      <c r="D1912">
        <v>18</v>
      </c>
      <c r="E1912">
        <v>486.46</v>
      </c>
      <c r="F1912">
        <v>645.89</v>
      </c>
      <c r="G1912">
        <v>669.23</v>
      </c>
      <c r="H1912">
        <v>12046.14</v>
      </c>
      <c r="I1912">
        <v>8756.2800000000007</v>
      </c>
      <c r="J1912">
        <v>3289.86</v>
      </c>
      <c r="K1912">
        <v>0.27310000000000001</v>
      </c>
      <c r="L1912" t="str">
        <f>VLOOKUP(C:C,Products!A:B,2,)</f>
        <v>Product 12</v>
      </c>
      <c r="M1912" t="str">
        <f>VLOOKUP(C:C,Products!A:C,3,)</f>
        <v>Beverages</v>
      </c>
      <c r="N1912" t="str">
        <f>VLOOKUP(B:B,Orders!A:C,3,)</f>
        <v>WH-MSA-002</v>
      </c>
      <c r="O1912" s="10" t="str">
        <f>VLOOKUP(B:B,Orders!A:B,2,)</f>
        <v>CUST-000013</v>
      </c>
      <c r="P1912" s="10" t="str">
        <f>VLOOKUP(OrderDetails!O:O,Customers!A:B,2,)</f>
        <v>Customer 13</v>
      </c>
      <c r="Q1912" s="10" t="str">
        <f>VLOOKUP(O:O,Customers!A:C,3,)</f>
        <v>Nakuru</v>
      </c>
      <c r="R1912" s="10">
        <f>VLOOKUP(OrderDetails!C:C,Inventory!B:F,5,)</f>
        <v>77347.14</v>
      </c>
      <c r="S1912" s="10">
        <f>VLOOKUP(OrderDetails!B:B,Table8[[OrderID]:[DeliveryDays]],5,)</f>
        <v>1</v>
      </c>
    </row>
    <row r="1913" spans="1:19" x14ac:dyDescent="0.25">
      <c r="A1913" t="s">
        <v>3845</v>
      </c>
      <c r="B1913" t="s">
        <v>1923</v>
      </c>
      <c r="C1913" t="s">
        <v>369</v>
      </c>
      <c r="D1913">
        <v>23</v>
      </c>
      <c r="E1913">
        <v>272.20999999999998</v>
      </c>
      <c r="F1913">
        <v>362.87</v>
      </c>
      <c r="G1913">
        <v>360.64</v>
      </c>
      <c r="H1913">
        <v>8294.7199999999993</v>
      </c>
      <c r="I1913">
        <v>6260.83</v>
      </c>
      <c r="J1913">
        <v>2033.89</v>
      </c>
      <c r="K1913">
        <v>0.2452</v>
      </c>
      <c r="L1913" t="str">
        <f>VLOOKUP(C:C,Products!A:B,2,)</f>
        <v>Product 96</v>
      </c>
      <c r="M1913" t="str">
        <f>VLOOKUP(C:C,Products!A:C,3,)</f>
        <v>Snacks</v>
      </c>
      <c r="N1913" t="str">
        <f>VLOOKUP(B:B,Orders!A:C,3,)</f>
        <v>WH-KSM-003</v>
      </c>
      <c r="O1913" s="10" t="str">
        <f>VLOOKUP(B:B,Orders!A:B,2,)</f>
        <v>CUST-000019</v>
      </c>
      <c r="P1913" s="10" t="str">
        <f>VLOOKUP(OrderDetails!O:O,Customers!A:B,2,)</f>
        <v>Customer 19</v>
      </c>
      <c r="Q1913" s="10" t="str">
        <f>VLOOKUP(O:O,Customers!A:C,3,)</f>
        <v>Mombasa</v>
      </c>
      <c r="R1913" s="10">
        <f>VLOOKUP(OrderDetails!C:C,Inventory!B:F,5,)</f>
        <v>49270.01</v>
      </c>
      <c r="S1913" s="10">
        <f>VLOOKUP(OrderDetails!B:B,Table8[[OrderID]:[DeliveryDays]],5,)</f>
        <v>6</v>
      </c>
    </row>
    <row r="1914" spans="1:19" x14ac:dyDescent="0.25">
      <c r="A1914" t="s">
        <v>3846</v>
      </c>
      <c r="B1914" t="s">
        <v>1722</v>
      </c>
      <c r="C1914" t="s">
        <v>355</v>
      </c>
      <c r="D1914">
        <v>18</v>
      </c>
      <c r="E1914">
        <v>449.25</v>
      </c>
      <c r="F1914">
        <v>562.36</v>
      </c>
      <c r="G1914">
        <v>568.17999999999995</v>
      </c>
      <c r="H1914">
        <v>10227.24</v>
      </c>
      <c r="I1914">
        <v>8086.5</v>
      </c>
      <c r="J1914">
        <v>2140.7399999999998</v>
      </c>
      <c r="K1914">
        <v>0.20930000000000001</v>
      </c>
      <c r="L1914" t="str">
        <f>VLOOKUP(C:C,Products!A:B,2,)</f>
        <v>Product 89</v>
      </c>
      <c r="M1914" t="str">
        <f>VLOOKUP(C:C,Products!A:C,3,)</f>
        <v>Frozen</v>
      </c>
      <c r="N1914" t="str">
        <f>VLOOKUP(B:B,Orders!A:C,3,)</f>
        <v>WH-KSM-003</v>
      </c>
      <c r="O1914" s="10" t="str">
        <f>VLOOKUP(B:B,Orders!A:B,2,)</f>
        <v>CUST-000079</v>
      </c>
      <c r="P1914" s="10" t="str">
        <f>VLOOKUP(OrderDetails!O:O,Customers!A:B,2,)</f>
        <v>Customer 79</v>
      </c>
      <c r="Q1914" s="10" t="str">
        <f>VLOOKUP(O:O,Customers!A:C,3,)</f>
        <v>Mombasa</v>
      </c>
      <c r="R1914" s="10">
        <f>VLOOKUP(OrderDetails!C:C,Inventory!B:F,5,)</f>
        <v>146455.5</v>
      </c>
      <c r="S1914" s="10">
        <f>VLOOKUP(OrderDetails!B:B,Table8[[OrderID]:[DeliveryDays]],5,)</f>
        <v>2</v>
      </c>
    </row>
    <row r="1915" spans="1:19" x14ac:dyDescent="0.25">
      <c r="A1915" t="s">
        <v>3847</v>
      </c>
      <c r="B1915" t="s">
        <v>1313</v>
      </c>
      <c r="C1915" t="s">
        <v>383</v>
      </c>
      <c r="D1915">
        <v>44</v>
      </c>
      <c r="E1915">
        <v>191.46</v>
      </c>
      <c r="F1915">
        <v>245.6</v>
      </c>
      <c r="G1915">
        <v>261.49</v>
      </c>
      <c r="H1915">
        <v>11505.56</v>
      </c>
      <c r="I1915">
        <v>8424.24</v>
      </c>
      <c r="J1915">
        <v>3081.32</v>
      </c>
      <c r="K1915">
        <v>0.26779999999999998</v>
      </c>
      <c r="L1915" t="str">
        <f>VLOOKUP(C:C,Products!A:B,2,)</f>
        <v>Product 103</v>
      </c>
      <c r="M1915" t="str">
        <f>VLOOKUP(C:C,Products!A:C,3,)</f>
        <v>Dairy</v>
      </c>
      <c r="N1915" t="str">
        <f>VLOOKUP(B:B,Orders!A:C,3,)</f>
        <v>WH-NKR-004</v>
      </c>
      <c r="O1915" s="10" t="str">
        <f>VLOOKUP(B:B,Orders!A:B,2,)</f>
        <v>CUST-000020</v>
      </c>
      <c r="P1915" s="10" t="str">
        <f>VLOOKUP(OrderDetails!O:O,Customers!A:B,2,)</f>
        <v>Customer 20</v>
      </c>
      <c r="Q1915" s="10" t="str">
        <f>VLOOKUP(O:O,Customers!A:C,3,)</f>
        <v>Mombasa</v>
      </c>
      <c r="R1915" s="10">
        <f>VLOOKUP(OrderDetails!C:C,Inventory!B:F,5,)</f>
        <v>55140.480000000003</v>
      </c>
      <c r="S1915" s="10">
        <f>VLOOKUP(OrderDetails!B:B,Table8[[OrderID]:[DeliveryDays]],5,)</f>
        <v>5</v>
      </c>
    </row>
    <row r="1916" spans="1:19" x14ac:dyDescent="0.25">
      <c r="A1916" t="s">
        <v>3848</v>
      </c>
      <c r="B1916" t="s">
        <v>1452</v>
      </c>
      <c r="C1916" t="s">
        <v>212</v>
      </c>
      <c r="D1916">
        <v>21</v>
      </c>
      <c r="E1916">
        <v>286.14</v>
      </c>
      <c r="F1916">
        <v>428.08</v>
      </c>
      <c r="G1916">
        <v>422.34</v>
      </c>
      <c r="H1916">
        <v>8869.14</v>
      </c>
      <c r="I1916">
        <v>6008.94</v>
      </c>
      <c r="J1916">
        <v>2860.2</v>
      </c>
      <c r="K1916">
        <v>0.32250000000000001</v>
      </c>
      <c r="L1916" t="str">
        <f>VLOOKUP(C:C,Products!A:B,2,)</f>
        <v>Product 18</v>
      </c>
      <c r="M1916" t="str">
        <f>VLOOKUP(C:C,Products!A:C,3,)</f>
        <v>Snacks</v>
      </c>
      <c r="N1916" t="str">
        <f>VLOOKUP(B:B,Orders!A:C,3,)</f>
        <v>WH-MSA-002</v>
      </c>
      <c r="O1916" s="10" t="str">
        <f>VLOOKUP(B:B,Orders!A:B,2,)</f>
        <v>CUST-000029</v>
      </c>
      <c r="P1916" s="10" t="str">
        <f>VLOOKUP(OrderDetails!O:O,Customers!A:B,2,)</f>
        <v>Customer 29</v>
      </c>
      <c r="Q1916" s="10" t="str">
        <f>VLOOKUP(O:O,Customers!A:C,3,)</f>
        <v>Mombasa</v>
      </c>
      <c r="R1916" s="10">
        <f>VLOOKUP(OrderDetails!C:C,Inventory!B:F,5,)</f>
        <v>32333.82</v>
      </c>
      <c r="S1916" s="10">
        <f>VLOOKUP(OrderDetails!B:B,Table8[[OrderID]:[DeliveryDays]],5,)</f>
        <v>5</v>
      </c>
    </row>
    <row r="1917" spans="1:19" x14ac:dyDescent="0.25">
      <c r="A1917" t="s">
        <v>3849</v>
      </c>
      <c r="B1917" t="s">
        <v>1184</v>
      </c>
      <c r="C1917" t="s">
        <v>335</v>
      </c>
      <c r="D1917">
        <v>39</v>
      </c>
      <c r="E1917">
        <v>211.31</v>
      </c>
      <c r="F1917">
        <v>329.75</v>
      </c>
      <c r="G1917">
        <v>354.75</v>
      </c>
      <c r="H1917">
        <v>13835.25</v>
      </c>
      <c r="I1917">
        <v>8241.09</v>
      </c>
      <c r="J1917">
        <v>5594.16</v>
      </c>
      <c r="K1917">
        <v>0.40429999999999999</v>
      </c>
      <c r="L1917" t="str">
        <f>VLOOKUP(C:C,Products!A:B,2,)</f>
        <v>Product 79</v>
      </c>
      <c r="M1917" t="str">
        <f>VLOOKUP(C:C,Products!A:C,3,)</f>
        <v>Snacks</v>
      </c>
      <c r="N1917" t="str">
        <f>VLOOKUP(B:B,Orders!A:C,3,)</f>
        <v>WH-NKR-004</v>
      </c>
      <c r="O1917" s="10" t="str">
        <f>VLOOKUP(B:B,Orders!A:B,2,)</f>
        <v>CUST-000042</v>
      </c>
      <c r="P1917" s="10" t="str">
        <f>VLOOKUP(OrderDetails!O:O,Customers!A:B,2,)</f>
        <v>Customer 42</v>
      </c>
      <c r="Q1917" s="10" t="str">
        <f>VLOOKUP(O:O,Customers!A:C,3,)</f>
        <v>Kisumu</v>
      </c>
      <c r="R1917" s="10">
        <f>VLOOKUP(OrderDetails!C:C,Inventory!B:F,5,)</f>
        <v>42684.62</v>
      </c>
      <c r="S1917" s="10">
        <f>VLOOKUP(OrderDetails!B:B,Table8[[OrderID]:[DeliveryDays]],5,)</f>
        <v>1</v>
      </c>
    </row>
    <row r="1918" spans="1:19" x14ac:dyDescent="0.25">
      <c r="A1918" t="s">
        <v>3850</v>
      </c>
      <c r="B1918" t="s">
        <v>1148</v>
      </c>
      <c r="C1918" t="s">
        <v>369</v>
      </c>
      <c r="D1918">
        <v>33</v>
      </c>
      <c r="E1918">
        <v>272.20999999999998</v>
      </c>
      <c r="F1918">
        <v>362.87</v>
      </c>
      <c r="G1918">
        <v>365.19</v>
      </c>
      <c r="H1918">
        <v>12051.27</v>
      </c>
      <c r="I1918">
        <v>8982.93</v>
      </c>
      <c r="J1918">
        <v>3068.34</v>
      </c>
      <c r="K1918">
        <v>0.25459999999999999</v>
      </c>
      <c r="L1918" t="str">
        <f>VLOOKUP(C:C,Products!A:B,2,)</f>
        <v>Product 96</v>
      </c>
      <c r="M1918" t="str">
        <f>VLOOKUP(C:C,Products!A:C,3,)</f>
        <v>Snacks</v>
      </c>
      <c r="N1918" t="str">
        <f>VLOOKUP(B:B,Orders!A:C,3,)</f>
        <v>WH-NKR-004</v>
      </c>
      <c r="O1918" s="10" t="str">
        <f>VLOOKUP(B:B,Orders!A:B,2,)</f>
        <v>CUST-000064</v>
      </c>
      <c r="P1918" s="10" t="str">
        <f>VLOOKUP(OrderDetails!O:O,Customers!A:B,2,)</f>
        <v>Customer 64</v>
      </c>
      <c r="Q1918" s="10" t="str">
        <f>VLOOKUP(O:O,Customers!A:C,3,)</f>
        <v>Mombasa</v>
      </c>
      <c r="R1918" s="10">
        <f>VLOOKUP(OrderDetails!C:C,Inventory!B:F,5,)</f>
        <v>49270.01</v>
      </c>
      <c r="S1918" s="10">
        <f>VLOOKUP(OrderDetails!B:B,Table8[[OrderID]:[DeliveryDays]],5,)</f>
        <v>2</v>
      </c>
    </row>
    <row r="1919" spans="1:19" x14ac:dyDescent="0.25">
      <c r="A1919" t="s">
        <v>3851</v>
      </c>
      <c r="B1919" t="s">
        <v>1339</v>
      </c>
      <c r="C1919" t="s">
        <v>186</v>
      </c>
      <c r="D1919">
        <v>46</v>
      </c>
      <c r="E1919">
        <v>120.2</v>
      </c>
      <c r="F1919">
        <v>168.22</v>
      </c>
      <c r="G1919">
        <v>173.24</v>
      </c>
      <c r="H1919">
        <v>7969.04</v>
      </c>
      <c r="I1919">
        <v>5529.2</v>
      </c>
      <c r="J1919">
        <v>2439.84</v>
      </c>
      <c r="K1919">
        <v>0.30620000000000003</v>
      </c>
      <c r="L1919" t="str">
        <f>VLOOKUP(C:C,Products!A:B,2,)</f>
        <v>Product 6</v>
      </c>
      <c r="M1919" t="str">
        <f>VLOOKUP(C:C,Products!A:C,3,)</f>
        <v>Household</v>
      </c>
      <c r="N1919" t="str">
        <f>VLOOKUP(B:B,Orders!A:C,3,)</f>
        <v>WH-NRB-001</v>
      </c>
      <c r="O1919" s="10" t="str">
        <f>VLOOKUP(B:B,Orders!A:B,2,)</f>
        <v>CUST-000011</v>
      </c>
      <c r="P1919" s="10" t="str">
        <f>VLOOKUP(OrderDetails!O:O,Customers!A:B,2,)</f>
        <v>Customer 11</v>
      </c>
      <c r="Q1919" s="10" t="str">
        <f>VLOOKUP(O:O,Customers!A:C,3,)</f>
        <v>Nairobi</v>
      </c>
      <c r="R1919" s="10">
        <f>VLOOKUP(OrderDetails!C:C,Inventory!B:F,5,)</f>
        <v>16587.599999999999</v>
      </c>
      <c r="S1919" s="10">
        <f>VLOOKUP(OrderDetails!B:B,Table8[[OrderID]:[DeliveryDays]],5,)</f>
        <v>5</v>
      </c>
    </row>
    <row r="1920" spans="1:19" x14ac:dyDescent="0.25">
      <c r="A1920" t="s">
        <v>3852</v>
      </c>
      <c r="B1920" t="s">
        <v>1736</v>
      </c>
      <c r="C1920" t="s">
        <v>393</v>
      </c>
      <c r="D1920">
        <v>21</v>
      </c>
      <c r="E1920">
        <v>390</v>
      </c>
      <c r="F1920">
        <v>541.16</v>
      </c>
      <c r="G1920">
        <v>590.55999999999995</v>
      </c>
      <c r="H1920">
        <v>12401.76</v>
      </c>
      <c r="I1920">
        <v>8190</v>
      </c>
      <c r="J1920">
        <v>4211.76</v>
      </c>
      <c r="K1920">
        <v>0.33960000000000001</v>
      </c>
      <c r="L1920" t="str">
        <f>VLOOKUP(C:C,Products!A:B,2,)</f>
        <v>Product 108</v>
      </c>
      <c r="M1920" t="str">
        <f>VLOOKUP(C:C,Products!A:C,3,)</f>
        <v>Household</v>
      </c>
      <c r="N1920" t="str">
        <f>VLOOKUP(B:B,Orders!A:C,3,)</f>
        <v>WH-NRB-001</v>
      </c>
      <c r="O1920" s="10" t="str">
        <f>VLOOKUP(B:B,Orders!A:B,2,)</f>
        <v>CUST-000059</v>
      </c>
      <c r="P1920" s="10" t="str">
        <f>VLOOKUP(OrderDetails!O:O,Customers!A:B,2,)</f>
        <v>Customer 59</v>
      </c>
      <c r="Q1920" s="10" t="str">
        <f>VLOOKUP(O:O,Customers!A:C,3,)</f>
        <v>Kisumu</v>
      </c>
      <c r="R1920" s="10">
        <f>VLOOKUP(OrderDetails!C:C,Inventory!B:F,5,)</f>
        <v>56160</v>
      </c>
      <c r="S1920" s="10">
        <f>VLOOKUP(OrderDetails!B:B,Table8[[OrderID]:[DeliveryDays]],5,)</f>
        <v>5</v>
      </c>
    </row>
    <row r="1921" spans="1:19" x14ac:dyDescent="0.25">
      <c r="A1921" t="s">
        <v>3853</v>
      </c>
      <c r="B1921" t="s">
        <v>1297</v>
      </c>
      <c r="C1921" t="s">
        <v>263</v>
      </c>
      <c r="D1921">
        <v>47</v>
      </c>
      <c r="E1921">
        <v>65.47</v>
      </c>
      <c r="F1921">
        <v>96.35</v>
      </c>
      <c r="G1921">
        <v>101.38</v>
      </c>
      <c r="H1921">
        <v>4764.8599999999997</v>
      </c>
      <c r="I1921">
        <v>3077.09</v>
      </c>
      <c r="J1921">
        <v>1687.77</v>
      </c>
      <c r="K1921">
        <v>0.35420000000000001</v>
      </c>
      <c r="L1921" t="str">
        <f>VLOOKUP(C:C,Products!A:B,2,)</f>
        <v>Product 43</v>
      </c>
      <c r="M1921" t="str">
        <f>VLOOKUP(C:C,Products!A:C,3,)</f>
        <v>Dairy</v>
      </c>
      <c r="N1921" t="str">
        <f>VLOOKUP(B:B,Orders!A:C,3,)</f>
        <v>WH-KSM-003</v>
      </c>
      <c r="O1921" s="10" t="str">
        <f>VLOOKUP(B:B,Orders!A:B,2,)</f>
        <v>CUST-000061</v>
      </c>
      <c r="P1921" s="10" t="str">
        <f>VLOOKUP(OrderDetails!O:O,Customers!A:B,2,)</f>
        <v>Customer 61</v>
      </c>
      <c r="Q1921" s="10" t="str">
        <f>VLOOKUP(O:O,Customers!A:C,3,)</f>
        <v>Eldoret</v>
      </c>
      <c r="R1921" s="10">
        <f>VLOOKUP(OrderDetails!C:C,Inventory!B:F,5,)</f>
        <v>4451.96</v>
      </c>
      <c r="S1921" s="10">
        <f>VLOOKUP(OrderDetails!B:B,Table8[[OrderID]:[DeliveryDays]],5,)</f>
        <v>5</v>
      </c>
    </row>
    <row r="1922" spans="1:19" x14ac:dyDescent="0.25">
      <c r="A1922" t="s">
        <v>3854</v>
      </c>
      <c r="B1922" t="s">
        <v>439</v>
      </c>
      <c r="C1922" t="s">
        <v>409</v>
      </c>
      <c r="D1922">
        <v>12</v>
      </c>
      <c r="E1922">
        <v>442.16</v>
      </c>
      <c r="F1922">
        <v>664.5</v>
      </c>
      <c r="G1922">
        <v>695.63</v>
      </c>
      <c r="H1922">
        <v>8347.56</v>
      </c>
      <c r="I1922">
        <v>5305.92</v>
      </c>
      <c r="J1922">
        <v>3041.64</v>
      </c>
      <c r="K1922">
        <v>0.3644</v>
      </c>
      <c r="L1922" t="str">
        <f>VLOOKUP(C:C,Products!A:B,2,)</f>
        <v>Product 116</v>
      </c>
      <c r="M1922" t="str">
        <f>VLOOKUP(C:C,Products!A:C,3,)</f>
        <v>Dairy</v>
      </c>
      <c r="N1922" t="str">
        <f>VLOOKUP(B:B,Orders!A:C,3,)</f>
        <v>WH-NKR-004</v>
      </c>
      <c r="O1922" s="10" t="str">
        <f>VLOOKUP(B:B,Orders!A:B,2,)</f>
        <v>CUST-000023</v>
      </c>
      <c r="P1922" s="10" t="str">
        <f>VLOOKUP(OrderDetails!O:O,Customers!A:B,2,)</f>
        <v>Customer 23</v>
      </c>
      <c r="Q1922" s="10" t="str">
        <f>VLOOKUP(O:O,Customers!A:C,3,)</f>
        <v>Nairobi</v>
      </c>
      <c r="R1922" s="10">
        <f>VLOOKUP(OrderDetails!C:C,Inventory!B:F,5,)</f>
        <v>207373.04</v>
      </c>
      <c r="S1922" s="10">
        <f>VLOOKUP(OrderDetails!B:B,Table8[[OrderID]:[DeliveryDays]],5,)</f>
        <v>4</v>
      </c>
    </row>
    <row r="1923" spans="1:19" x14ac:dyDescent="0.25">
      <c r="A1923" t="s">
        <v>3855</v>
      </c>
      <c r="B1923" t="s">
        <v>1034</v>
      </c>
      <c r="C1923" t="s">
        <v>247</v>
      </c>
      <c r="D1923">
        <v>5</v>
      </c>
      <c r="E1923">
        <v>484.53</v>
      </c>
      <c r="F1923">
        <v>772.81</v>
      </c>
      <c r="G1923">
        <v>816.66</v>
      </c>
      <c r="H1923">
        <v>4083.3</v>
      </c>
      <c r="I1923">
        <v>2422.65</v>
      </c>
      <c r="J1923">
        <v>1660.65</v>
      </c>
      <c r="K1923">
        <v>0.40670000000000001</v>
      </c>
      <c r="L1923" t="str">
        <f>VLOOKUP(C:C,Products!A:B,2,)</f>
        <v>Product 35</v>
      </c>
      <c r="M1923" t="str">
        <f>VLOOKUP(C:C,Products!A:C,3,)</f>
        <v>Dairy</v>
      </c>
      <c r="N1923" t="str">
        <f>VLOOKUP(B:B,Orders!A:C,3,)</f>
        <v>WH-KSM-003</v>
      </c>
      <c r="O1923" s="10" t="str">
        <f>VLOOKUP(B:B,Orders!A:B,2,)</f>
        <v>CUST-000016</v>
      </c>
      <c r="P1923" s="10" t="str">
        <f>VLOOKUP(OrderDetails!O:O,Customers!A:B,2,)</f>
        <v>Customer 16</v>
      </c>
      <c r="Q1923" s="10" t="str">
        <f>VLOOKUP(O:O,Customers!A:C,3,)</f>
        <v>Nakuru</v>
      </c>
      <c r="R1923" s="10">
        <f>VLOOKUP(OrderDetails!C:C,Inventory!B:F,5,)</f>
        <v>63957.96</v>
      </c>
      <c r="S1923" s="10">
        <f>VLOOKUP(OrderDetails!B:B,Table8[[OrderID]:[DeliveryDays]],5,)</f>
        <v>5</v>
      </c>
    </row>
    <row r="1924" spans="1:19" x14ac:dyDescent="0.25">
      <c r="A1924" t="s">
        <v>3856</v>
      </c>
      <c r="B1924" t="s">
        <v>924</v>
      </c>
      <c r="C1924" t="s">
        <v>373</v>
      </c>
      <c r="D1924">
        <v>49</v>
      </c>
      <c r="E1924">
        <v>242.39</v>
      </c>
      <c r="F1924">
        <v>366.32</v>
      </c>
      <c r="G1924">
        <v>398.45</v>
      </c>
      <c r="H1924">
        <v>19524.05</v>
      </c>
      <c r="I1924">
        <v>11877.11</v>
      </c>
      <c r="J1924">
        <v>7646.94</v>
      </c>
      <c r="K1924">
        <v>0.39169999999999999</v>
      </c>
      <c r="L1924" t="str">
        <f>VLOOKUP(C:C,Products!A:B,2,)</f>
        <v>Product 98</v>
      </c>
      <c r="M1924" t="str">
        <f>VLOOKUP(C:C,Products!A:C,3,)</f>
        <v>Household</v>
      </c>
      <c r="N1924" t="str">
        <f>VLOOKUP(B:B,Orders!A:C,3,)</f>
        <v>WH-NKR-004</v>
      </c>
      <c r="O1924" s="10" t="str">
        <f>VLOOKUP(B:B,Orders!A:B,2,)</f>
        <v>CUST-000029</v>
      </c>
      <c r="P1924" s="10" t="str">
        <f>VLOOKUP(OrderDetails!O:O,Customers!A:B,2,)</f>
        <v>Customer 29</v>
      </c>
      <c r="Q1924" s="10" t="str">
        <f>VLOOKUP(O:O,Customers!A:C,3,)</f>
        <v>Mombasa</v>
      </c>
      <c r="R1924" s="10">
        <f>VLOOKUP(OrderDetails!C:C,Inventory!B:F,5,)</f>
        <v>16724.91</v>
      </c>
      <c r="S1924" s="10">
        <f>VLOOKUP(OrderDetails!B:B,Table8[[OrderID]:[DeliveryDays]],5,)</f>
        <v>2</v>
      </c>
    </row>
    <row r="1925" spans="1:19" x14ac:dyDescent="0.25">
      <c r="A1925" t="s">
        <v>3857</v>
      </c>
      <c r="B1925" t="s">
        <v>664</v>
      </c>
      <c r="C1925" t="s">
        <v>381</v>
      </c>
      <c r="D1925">
        <v>40</v>
      </c>
      <c r="E1925">
        <v>336.38</v>
      </c>
      <c r="F1925">
        <v>487.38</v>
      </c>
      <c r="G1925">
        <v>481.18</v>
      </c>
      <c r="H1925">
        <v>19247.2</v>
      </c>
      <c r="I1925">
        <v>13455.2</v>
      </c>
      <c r="J1925">
        <v>5792</v>
      </c>
      <c r="K1925">
        <v>0.3009</v>
      </c>
      <c r="L1925" t="str">
        <f>VLOOKUP(C:C,Products!A:B,2,)</f>
        <v>Product 102</v>
      </c>
      <c r="M1925" t="str">
        <f>VLOOKUP(C:C,Products!A:C,3,)</f>
        <v>Snacks</v>
      </c>
      <c r="N1925" t="str">
        <f>VLOOKUP(B:B,Orders!A:C,3,)</f>
        <v>WH-MSA-002</v>
      </c>
      <c r="O1925" s="10" t="str">
        <f>VLOOKUP(B:B,Orders!A:B,2,)</f>
        <v>CUST-000005</v>
      </c>
      <c r="P1925" s="10" t="str">
        <f>VLOOKUP(OrderDetails!O:O,Customers!A:B,2,)</f>
        <v>Customer 5</v>
      </c>
      <c r="Q1925" s="10" t="str">
        <f>VLOOKUP(O:O,Customers!A:C,3,)</f>
        <v>Eldoret</v>
      </c>
      <c r="R1925" s="10">
        <f>VLOOKUP(OrderDetails!C:C,Inventory!B:F,5,)</f>
        <v>161462.39999999999</v>
      </c>
      <c r="S1925" s="10">
        <f>VLOOKUP(OrderDetails!B:B,Table8[[OrderID]:[DeliveryDays]],5,)</f>
        <v>3</v>
      </c>
    </row>
    <row r="1926" spans="1:19" x14ac:dyDescent="0.25">
      <c r="A1926" t="s">
        <v>3858</v>
      </c>
      <c r="B1926" t="s">
        <v>1544</v>
      </c>
      <c r="C1926" t="s">
        <v>417</v>
      </c>
      <c r="D1926">
        <v>11</v>
      </c>
      <c r="E1926">
        <v>292.7</v>
      </c>
      <c r="F1926">
        <v>384.02</v>
      </c>
      <c r="G1926">
        <v>400.14</v>
      </c>
      <c r="H1926">
        <v>4401.54</v>
      </c>
      <c r="I1926">
        <v>3219.7</v>
      </c>
      <c r="J1926">
        <v>1181.8399999999999</v>
      </c>
      <c r="K1926">
        <v>0.26850000000000002</v>
      </c>
      <c r="L1926" t="str">
        <f>VLOOKUP(C:C,Products!A:B,2,)</f>
        <v>Product 120</v>
      </c>
      <c r="M1926" t="str">
        <f>VLOOKUP(C:C,Products!A:C,3,)</f>
        <v>Frozen</v>
      </c>
      <c r="N1926" t="str">
        <f>VLOOKUP(B:B,Orders!A:C,3,)</f>
        <v>WH-NRB-001</v>
      </c>
      <c r="O1926" s="10" t="str">
        <f>VLOOKUP(B:B,Orders!A:B,2,)</f>
        <v>CUST-000032</v>
      </c>
      <c r="P1926" s="10" t="str">
        <f>VLOOKUP(OrderDetails!O:O,Customers!A:B,2,)</f>
        <v>Customer 32</v>
      </c>
      <c r="Q1926" s="10" t="str">
        <f>VLOOKUP(O:O,Customers!A:C,3,)</f>
        <v>Mombasa</v>
      </c>
      <c r="R1926" s="10">
        <f>VLOOKUP(OrderDetails!C:C,Inventory!B:F,5,)</f>
        <v>76980.100000000006</v>
      </c>
      <c r="S1926" s="10">
        <f>VLOOKUP(OrderDetails!B:B,Table8[[OrderID]:[DeliveryDays]],5,)</f>
        <v>6</v>
      </c>
    </row>
    <row r="1927" spans="1:19" x14ac:dyDescent="0.25">
      <c r="A1927" t="s">
        <v>3859</v>
      </c>
      <c r="B1927" t="s">
        <v>1788</v>
      </c>
      <c r="C1927" t="s">
        <v>285</v>
      </c>
      <c r="D1927">
        <v>9</v>
      </c>
      <c r="E1927">
        <v>452.67</v>
      </c>
      <c r="F1927">
        <v>601.72</v>
      </c>
      <c r="G1927">
        <v>607.77</v>
      </c>
      <c r="H1927">
        <v>5469.93</v>
      </c>
      <c r="I1927">
        <v>4074.03</v>
      </c>
      <c r="J1927">
        <v>1395.9</v>
      </c>
      <c r="K1927">
        <v>0.25519999999999998</v>
      </c>
      <c r="L1927" t="str">
        <f>VLOOKUP(C:C,Products!A:B,2,)</f>
        <v>Product 54</v>
      </c>
      <c r="M1927" t="str">
        <f>VLOOKUP(C:C,Products!A:C,3,)</f>
        <v>Snacks</v>
      </c>
      <c r="N1927" t="str">
        <f>VLOOKUP(B:B,Orders!A:C,3,)</f>
        <v>WH-NKR-004</v>
      </c>
      <c r="O1927" s="10" t="str">
        <f>VLOOKUP(B:B,Orders!A:B,2,)</f>
        <v>CUST-000069</v>
      </c>
      <c r="P1927" s="10" t="str">
        <f>VLOOKUP(OrderDetails!O:O,Customers!A:B,2,)</f>
        <v>Customer 69</v>
      </c>
      <c r="Q1927" s="10" t="str">
        <f>VLOOKUP(O:O,Customers!A:C,3,)</f>
        <v>Nairobi</v>
      </c>
      <c r="R1927" s="10">
        <f>VLOOKUP(OrderDetails!C:C,Inventory!B:F,5,)</f>
        <v>218639.61</v>
      </c>
      <c r="S1927" s="10">
        <f>VLOOKUP(OrderDetails!B:B,Table8[[OrderID]:[DeliveryDays]],5,)</f>
        <v>6</v>
      </c>
    </row>
    <row r="1928" spans="1:19" x14ac:dyDescent="0.25">
      <c r="A1928" t="s">
        <v>3860</v>
      </c>
      <c r="B1928" t="s">
        <v>1207</v>
      </c>
      <c r="C1928" t="s">
        <v>301</v>
      </c>
      <c r="D1928">
        <v>28</v>
      </c>
      <c r="E1928">
        <v>172.11</v>
      </c>
      <c r="F1928">
        <v>221.97</v>
      </c>
      <c r="G1928">
        <v>211.27</v>
      </c>
      <c r="H1928">
        <v>5915.56</v>
      </c>
      <c r="I1928">
        <v>4819.08</v>
      </c>
      <c r="J1928">
        <v>1096.48</v>
      </c>
      <c r="K1928">
        <v>0.18540000000000001</v>
      </c>
      <c r="L1928" t="str">
        <f>VLOOKUP(C:C,Products!A:B,2,)</f>
        <v>Product 62</v>
      </c>
      <c r="M1928" t="str">
        <f>VLOOKUP(C:C,Products!A:C,3,)</f>
        <v>Dairy</v>
      </c>
      <c r="N1928" t="str">
        <f>VLOOKUP(B:B,Orders!A:C,3,)</f>
        <v>WH-NRB-001</v>
      </c>
      <c r="O1928" s="10" t="str">
        <f>VLOOKUP(B:B,Orders!A:B,2,)</f>
        <v>CUST-000080</v>
      </c>
      <c r="P1928" s="10" t="str">
        <f>VLOOKUP(OrderDetails!O:O,Customers!A:B,2,)</f>
        <v>Customer 80</v>
      </c>
      <c r="Q1928" s="10" t="str">
        <f>VLOOKUP(O:O,Customers!A:C,3,)</f>
        <v>Eldoret</v>
      </c>
      <c r="R1928" s="10">
        <f>VLOOKUP(OrderDetails!C:C,Inventory!B:F,5,)</f>
        <v>75212.070000000007</v>
      </c>
      <c r="S1928" s="10">
        <f>VLOOKUP(OrderDetails!B:B,Table8[[OrderID]:[DeliveryDays]],5,)</f>
        <v>4</v>
      </c>
    </row>
    <row r="1929" spans="1:19" x14ac:dyDescent="0.25">
      <c r="A1929" t="s">
        <v>3861</v>
      </c>
      <c r="B1929" t="s">
        <v>1621</v>
      </c>
      <c r="C1929" t="s">
        <v>315</v>
      </c>
      <c r="D1929">
        <v>32</v>
      </c>
      <c r="E1929">
        <v>83.55</v>
      </c>
      <c r="F1929">
        <v>119.93</v>
      </c>
      <c r="G1929">
        <v>116.19</v>
      </c>
      <c r="H1929">
        <v>3718.08</v>
      </c>
      <c r="I1929">
        <v>2673.6</v>
      </c>
      <c r="J1929">
        <v>1044.48</v>
      </c>
      <c r="K1929">
        <v>0.28089999999999998</v>
      </c>
      <c r="L1929" t="str">
        <f>VLOOKUP(C:C,Products!A:B,2,)</f>
        <v>Product 69</v>
      </c>
      <c r="M1929" t="str">
        <f>VLOOKUP(C:C,Products!A:C,3,)</f>
        <v>Household</v>
      </c>
      <c r="N1929" t="str">
        <f>VLOOKUP(B:B,Orders!A:C,3,)</f>
        <v>WH-NKR-004</v>
      </c>
      <c r="O1929" s="10" t="str">
        <f>VLOOKUP(B:B,Orders!A:B,2,)</f>
        <v>CUST-000070</v>
      </c>
      <c r="P1929" s="10" t="str">
        <f>VLOOKUP(OrderDetails!O:O,Customers!A:B,2,)</f>
        <v>Customer 70</v>
      </c>
      <c r="Q1929" s="10" t="str">
        <f>VLOOKUP(O:O,Customers!A:C,3,)</f>
        <v>Mombasa</v>
      </c>
      <c r="R1929" s="10">
        <f>VLOOKUP(OrderDetails!C:C,Inventory!B:F,5,)</f>
        <v>24730.799999999999</v>
      </c>
      <c r="S1929" s="10">
        <f>VLOOKUP(OrderDetails!B:B,Table8[[OrderID]:[DeliveryDays]],5,)</f>
        <v>4</v>
      </c>
    </row>
    <row r="1930" spans="1:19" x14ac:dyDescent="0.25">
      <c r="A1930" t="s">
        <v>3862</v>
      </c>
      <c r="B1930" t="s">
        <v>1032</v>
      </c>
      <c r="C1930" t="s">
        <v>341</v>
      </c>
      <c r="D1930">
        <v>47</v>
      </c>
      <c r="E1930">
        <v>330.48</v>
      </c>
      <c r="F1930">
        <v>422.83</v>
      </c>
      <c r="G1930">
        <v>422.3</v>
      </c>
      <c r="H1930">
        <v>19848.099999999999</v>
      </c>
      <c r="I1930">
        <v>15532.56</v>
      </c>
      <c r="J1930">
        <v>4315.54</v>
      </c>
      <c r="K1930">
        <v>0.21740000000000001</v>
      </c>
      <c r="L1930" t="str">
        <f>VLOOKUP(C:C,Products!A:B,2,)</f>
        <v>Product 82</v>
      </c>
      <c r="M1930" t="str">
        <f>VLOOKUP(C:C,Products!A:C,3,)</f>
        <v>Frozen</v>
      </c>
      <c r="N1930" t="str">
        <f>VLOOKUP(B:B,Orders!A:C,3,)</f>
        <v>WH-KSM-003</v>
      </c>
      <c r="O1930" s="10" t="str">
        <f>VLOOKUP(B:B,Orders!A:B,2,)</f>
        <v>CUST-000045</v>
      </c>
      <c r="P1930" s="10" t="str">
        <f>VLOOKUP(OrderDetails!O:O,Customers!A:B,2,)</f>
        <v>Customer 45</v>
      </c>
      <c r="Q1930" s="10" t="str">
        <f>VLOOKUP(O:O,Customers!A:C,3,)</f>
        <v>Mombasa</v>
      </c>
      <c r="R1930" s="10">
        <f>VLOOKUP(OrderDetails!C:C,Inventory!B:F,5,)</f>
        <v>69070.320000000007</v>
      </c>
      <c r="S1930" s="10">
        <f>VLOOKUP(OrderDetails!B:B,Table8[[OrderID]:[DeliveryDays]],5,)</f>
        <v>6</v>
      </c>
    </row>
    <row r="1931" spans="1:19" x14ac:dyDescent="0.25">
      <c r="A1931" t="s">
        <v>3863</v>
      </c>
      <c r="B1931" t="s">
        <v>1087</v>
      </c>
      <c r="C1931" t="s">
        <v>208</v>
      </c>
      <c r="D1931">
        <v>21</v>
      </c>
      <c r="E1931">
        <v>132.53</v>
      </c>
      <c r="F1931">
        <v>180.65</v>
      </c>
      <c r="G1931">
        <v>186.93</v>
      </c>
      <c r="H1931">
        <v>3925.53</v>
      </c>
      <c r="I1931">
        <v>2783.13</v>
      </c>
      <c r="J1931">
        <v>1142.4000000000001</v>
      </c>
      <c r="K1931">
        <v>0.29099999999999998</v>
      </c>
      <c r="L1931" t="str">
        <f>VLOOKUP(C:C,Products!A:B,2,)</f>
        <v>Product 16</v>
      </c>
      <c r="M1931" t="str">
        <f>VLOOKUP(C:C,Products!A:C,3,)</f>
        <v>Snacks</v>
      </c>
      <c r="N1931" t="str">
        <f>VLOOKUP(B:B,Orders!A:C,3,)</f>
        <v>WH-KSM-003</v>
      </c>
      <c r="O1931" s="10" t="str">
        <f>VLOOKUP(B:B,Orders!A:B,2,)</f>
        <v>CUST-000019</v>
      </c>
      <c r="P1931" s="10" t="str">
        <f>VLOOKUP(OrderDetails!O:O,Customers!A:B,2,)</f>
        <v>Customer 19</v>
      </c>
      <c r="Q1931" s="10" t="str">
        <f>VLOOKUP(O:O,Customers!A:C,3,)</f>
        <v>Mombasa</v>
      </c>
      <c r="R1931" s="10">
        <f>VLOOKUP(OrderDetails!C:C,Inventory!B:F,5,)</f>
        <v>33132.5</v>
      </c>
      <c r="S1931" s="10">
        <f>VLOOKUP(OrderDetails!B:B,Table8[[OrderID]:[DeliveryDays]],5,)</f>
        <v>1</v>
      </c>
    </row>
    <row r="1932" spans="1:19" x14ac:dyDescent="0.25">
      <c r="A1932" t="s">
        <v>3864</v>
      </c>
      <c r="B1932" t="s">
        <v>1275</v>
      </c>
      <c r="C1932" t="s">
        <v>191</v>
      </c>
      <c r="D1932">
        <v>41</v>
      </c>
      <c r="E1932">
        <v>439.78</v>
      </c>
      <c r="F1932">
        <v>682.21</v>
      </c>
      <c r="G1932">
        <v>738.3</v>
      </c>
      <c r="H1932">
        <v>30270.3</v>
      </c>
      <c r="I1932">
        <v>18030.98</v>
      </c>
      <c r="J1932">
        <v>12239.32</v>
      </c>
      <c r="K1932">
        <v>0.40429999999999999</v>
      </c>
      <c r="L1932" t="str">
        <f>VLOOKUP(C:C,Products!A:B,2,)</f>
        <v>Product 8</v>
      </c>
      <c r="M1932" t="str">
        <f>VLOOKUP(C:C,Products!A:C,3,)</f>
        <v>Snacks</v>
      </c>
      <c r="N1932" t="str">
        <f>VLOOKUP(B:B,Orders!A:C,3,)</f>
        <v>WH-NRB-001</v>
      </c>
      <c r="O1932" s="10" t="str">
        <f>VLOOKUP(B:B,Orders!A:B,2,)</f>
        <v>CUST-000065</v>
      </c>
      <c r="P1932" s="10" t="str">
        <f>VLOOKUP(OrderDetails!O:O,Customers!A:B,2,)</f>
        <v>Customer 65</v>
      </c>
      <c r="Q1932" s="10" t="str">
        <f>VLOOKUP(O:O,Customers!A:C,3,)</f>
        <v>Eldoret</v>
      </c>
      <c r="R1932" s="10">
        <f>VLOOKUP(OrderDetails!C:C,Inventory!B:F,5,)</f>
        <v>94552.7</v>
      </c>
      <c r="S1932" s="10">
        <f>VLOOKUP(OrderDetails!B:B,Table8[[OrderID]:[DeliveryDays]],5,)</f>
        <v>6</v>
      </c>
    </row>
    <row r="1933" spans="1:19" x14ac:dyDescent="0.25">
      <c r="A1933" t="s">
        <v>3865</v>
      </c>
      <c r="B1933" t="s">
        <v>1362</v>
      </c>
      <c r="C1933" t="s">
        <v>355</v>
      </c>
      <c r="D1933">
        <v>24</v>
      </c>
      <c r="E1933">
        <v>449.25</v>
      </c>
      <c r="F1933">
        <v>562.36</v>
      </c>
      <c r="G1933">
        <v>600.98</v>
      </c>
      <c r="H1933">
        <v>14423.52</v>
      </c>
      <c r="I1933">
        <v>10782</v>
      </c>
      <c r="J1933">
        <v>3641.52</v>
      </c>
      <c r="K1933">
        <v>0.2525</v>
      </c>
      <c r="L1933" t="str">
        <f>VLOOKUP(C:C,Products!A:B,2,)</f>
        <v>Product 89</v>
      </c>
      <c r="M1933" t="str">
        <f>VLOOKUP(C:C,Products!A:C,3,)</f>
        <v>Frozen</v>
      </c>
      <c r="N1933" t="str">
        <f>VLOOKUP(B:B,Orders!A:C,3,)</f>
        <v>WH-NKR-004</v>
      </c>
      <c r="O1933" s="10" t="str">
        <f>VLOOKUP(B:B,Orders!A:B,2,)</f>
        <v>CUST-000037</v>
      </c>
      <c r="P1933" s="10" t="str">
        <f>VLOOKUP(OrderDetails!O:O,Customers!A:B,2,)</f>
        <v>Customer 37</v>
      </c>
      <c r="Q1933" s="10" t="str">
        <f>VLOOKUP(O:O,Customers!A:C,3,)</f>
        <v>Eldoret</v>
      </c>
      <c r="R1933" s="10">
        <f>VLOOKUP(OrderDetails!C:C,Inventory!B:F,5,)</f>
        <v>146455.5</v>
      </c>
      <c r="S1933" s="10">
        <f>VLOOKUP(OrderDetails!B:B,Table8[[OrderID]:[DeliveryDays]],5,)</f>
        <v>6</v>
      </c>
    </row>
    <row r="1934" spans="1:19" x14ac:dyDescent="0.25">
      <c r="A1934" t="s">
        <v>3866</v>
      </c>
      <c r="B1934" t="s">
        <v>1917</v>
      </c>
      <c r="C1934" t="s">
        <v>369</v>
      </c>
      <c r="D1934">
        <v>7</v>
      </c>
      <c r="E1934">
        <v>272.20999999999998</v>
      </c>
      <c r="F1934">
        <v>362.87</v>
      </c>
      <c r="G1934">
        <v>374.84</v>
      </c>
      <c r="H1934">
        <v>2623.88</v>
      </c>
      <c r="I1934">
        <v>1905.47</v>
      </c>
      <c r="J1934">
        <v>718.41</v>
      </c>
      <c r="K1934">
        <v>0.27379999999999999</v>
      </c>
      <c r="L1934" t="str">
        <f>VLOOKUP(C:C,Products!A:B,2,)</f>
        <v>Product 96</v>
      </c>
      <c r="M1934" t="str">
        <f>VLOOKUP(C:C,Products!A:C,3,)</f>
        <v>Snacks</v>
      </c>
      <c r="N1934" t="str">
        <f>VLOOKUP(B:B,Orders!A:C,3,)</f>
        <v>WH-KSM-003</v>
      </c>
      <c r="O1934" s="10" t="str">
        <f>VLOOKUP(B:B,Orders!A:B,2,)</f>
        <v>CUST-000049</v>
      </c>
      <c r="P1934" s="10" t="str">
        <f>VLOOKUP(OrderDetails!O:O,Customers!A:B,2,)</f>
        <v>Customer 49</v>
      </c>
      <c r="Q1934" s="10" t="str">
        <f>VLOOKUP(O:O,Customers!A:C,3,)</f>
        <v>Nairobi</v>
      </c>
      <c r="R1934" s="10">
        <f>VLOOKUP(OrderDetails!C:C,Inventory!B:F,5,)</f>
        <v>49270.01</v>
      </c>
      <c r="S1934" s="10">
        <f>VLOOKUP(OrderDetails!B:B,Table8[[OrderID]:[DeliveryDays]],5,)</f>
        <v>3</v>
      </c>
    </row>
    <row r="1935" spans="1:19" x14ac:dyDescent="0.25">
      <c r="A1935" t="s">
        <v>3867</v>
      </c>
      <c r="B1935" t="s">
        <v>1054</v>
      </c>
      <c r="C1935" t="s">
        <v>357</v>
      </c>
      <c r="D1935">
        <v>41</v>
      </c>
      <c r="E1935">
        <v>262.5</v>
      </c>
      <c r="F1935">
        <v>342.9</v>
      </c>
      <c r="G1935">
        <v>329.55</v>
      </c>
      <c r="H1935">
        <v>13511.55</v>
      </c>
      <c r="I1935">
        <v>10762.5</v>
      </c>
      <c r="J1935">
        <v>2749.05</v>
      </c>
      <c r="K1935">
        <v>0.20349999999999999</v>
      </c>
      <c r="L1935" t="str">
        <f>VLOOKUP(C:C,Products!A:B,2,)</f>
        <v>Product 90</v>
      </c>
      <c r="M1935" t="str">
        <f>VLOOKUP(C:C,Products!A:C,3,)</f>
        <v>Snacks</v>
      </c>
      <c r="N1935" t="str">
        <f>VLOOKUP(B:B,Orders!A:C,3,)</f>
        <v>WH-NRB-001</v>
      </c>
      <c r="O1935" s="10" t="str">
        <f>VLOOKUP(B:B,Orders!A:B,2,)</f>
        <v>CUST-000034</v>
      </c>
      <c r="P1935" s="10" t="str">
        <f>VLOOKUP(OrderDetails!O:O,Customers!A:B,2,)</f>
        <v>Customer 34</v>
      </c>
      <c r="Q1935" s="10" t="str">
        <f>VLOOKUP(O:O,Customers!A:C,3,)</f>
        <v>Mombasa</v>
      </c>
      <c r="R1935" s="10">
        <f>VLOOKUP(OrderDetails!C:C,Inventory!B:F,5,)</f>
        <v>44362.5</v>
      </c>
      <c r="S1935" s="10">
        <f>VLOOKUP(OrderDetails!B:B,Table8[[OrderID]:[DeliveryDays]],5,)</f>
        <v>6</v>
      </c>
    </row>
    <row r="1936" spans="1:19" x14ac:dyDescent="0.25">
      <c r="A1936" t="s">
        <v>3868</v>
      </c>
      <c r="B1936" t="s">
        <v>569</v>
      </c>
      <c r="C1936" t="s">
        <v>409</v>
      </c>
      <c r="D1936">
        <v>30</v>
      </c>
      <c r="E1936">
        <v>442.16</v>
      </c>
      <c r="F1936">
        <v>664.5</v>
      </c>
      <c r="G1936">
        <v>659.77</v>
      </c>
      <c r="H1936">
        <v>19793.099999999999</v>
      </c>
      <c r="I1936">
        <v>13264.8</v>
      </c>
      <c r="J1936">
        <v>6528.3</v>
      </c>
      <c r="K1936">
        <v>0.32979999999999998</v>
      </c>
      <c r="L1936" t="str">
        <f>VLOOKUP(C:C,Products!A:B,2,)</f>
        <v>Product 116</v>
      </c>
      <c r="M1936" t="str">
        <f>VLOOKUP(C:C,Products!A:C,3,)</f>
        <v>Dairy</v>
      </c>
      <c r="N1936" t="str">
        <f>VLOOKUP(B:B,Orders!A:C,3,)</f>
        <v>WH-MSA-002</v>
      </c>
      <c r="O1936" s="10" t="str">
        <f>VLOOKUP(B:B,Orders!A:B,2,)</f>
        <v>CUST-000058</v>
      </c>
      <c r="P1936" s="10" t="str">
        <f>VLOOKUP(OrderDetails!O:O,Customers!A:B,2,)</f>
        <v>Customer 58</v>
      </c>
      <c r="Q1936" s="10" t="str">
        <f>VLOOKUP(O:O,Customers!A:C,3,)</f>
        <v>Mombasa</v>
      </c>
      <c r="R1936" s="10">
        <f>VLOOKUP(OrderDetails!C:C,Inventory!B:F,5,)</f>
        <v>207373.04</v>
      </c>
      <c r="S1936" s="10">
        <f>VLOOKUP(OrderDetails!B:B,Table8[[OrderID]:[DeliveryDays]],5,)</f>
        <v>1</v>
      </c>
    </row>
    <row r="1937" spans="1:19" x14ac:dyDescent="0.25">
      <c r="A1937" t="s">
        <v>3869</v>
      </c>
      <c r="B1937" t="s">
        <v>1651</v>
      </c>
      <c r="C1937" t="s">
        <v>349</v>
      </c>
      <c r="D1937">
        <v>19</v>
      </c>
      <c r="E1937">
        <v>196.33</v>
      </c>
      <c r="F1937">
        <v>246.04</v>
      </c>
      <c r="G1937">
        <v>247.27</v>
      </c>
      <c r="H1937">
        <v>4698.13</v>
      </c>
      <c r="I1937">
        <v>3730.27</v>
      </c>
      <c r="J1937">
        <v>967.86</v>
      </c>
      <c r="K1937">
        <v>0.20599999999999999</v>
      </c>
      <c r="L1937" t="str">
        <f>VLOOKUP(C:C,Products!A:B,2,)</f>
        <v>Product 86</v>
      </c>
      <c r="M1937" t="str">
        <f>VLOOKUP(C:C,Products!A:C,3,)</f>
        <v>Frozen</v>
      </c>
      <c r="N1937" t="str">
        <f>VLOOKUP(B:B,Orders!A:C,3,)</f>
        <v>WH-MSA-002</v>
      </c>
      <c r="O1937" s="10" t="str">
        <f>VLOOKUP(B:B,Orders!A:B,2,)</f>
        <v>CUST-000036</v>
      </c>
      <c r="P1937" s="10" t="str">
        <f>VLOOKUP(OrderDetails!O:O,Customers!A:B,2,)</f>
        <v>Customer 36</v>
      </c>
      <c r="Q1937" s="10" t="str">
        <f>VLOOKUP(O:O,Customers!A:C,3,)</f>
        <v>Eldoret</v>
      </c>
      <c r="R1937" s="10">
        <f>VLOOKUP(OrderDetails!C:C,Inventory!B:F,5,)</f>
        <v>55561.39</v>
      </c>
      <c r="S1937" s="10">
        <f>VLOOKUP(OrderDetails!B:B,Table8[[OrderID]:[DeliveryDays]],5,)</f>
        <v>1</v>
      </c>
    </row>
    <row r="1938" spans="1:19" x14ac:dyDescent="0.25">
      <c r="A1938" t="s">
        <v>3870</v>
      </c>
      <c r="B1938" t="s">
        <v>1630</v>
      </c>
      <c r="C1938" t="s">
        <v>239</v>
      </c>
      <c r="D1938">
        <v>12</v>
      </c>
      <c r="E1938">
        <v>323.39999999999998</v>
      </c>
      <c r="F1938">
        <v>507.06</v>
      </c>
      <c r="G1938">
        <v>528.99</v>
      </c>
      <c r="H1938">
        <v>6347.88</v>
      </c>
      <c r="I1938">
        <v>3880.8</v>
      </c>
      <c r="J1938">
        <v>2467.08</v>
      </c>
      <c r="K1938">
        <v>0.3886</v>
      </c>
      <c r="L1938" t="str">
        <f>VLOOKUP(C:C,Products!A:B,2,)</f>
        <v>Product 31</v>
      </c>
      <c r="M1938" t="str">
        <f>VLOOKUP(C:C,Products!A:C,3,)</f>
        <v>Household</v>
      </c>
      <c r="N1938" t="str">
        <f>VLOOKUP(B:B,Orders!A:C,3,)</f>
        <v>WH-NKR-004</v>
      </c>
      <c r="O1938" s="10" t="str">
        <f>VLOOKUP(B:B,Orders!A:B,2,)</f>
        <v>CUST-000035</v>
      </c>
      <c r="P1938" s="10" t="str">
        <f>VLOOKUP(OrderDetails!O:O,Customers!A:B,2,)</f>
        <v>Customer 35</v>
      </c>
      <c r="Q1938" s="10" t="str">
        <f>VLOOKUP(O:O,Customers!A:C,3,)</f>
        <v>Nairobi</v>
      </c>
      <c r="R1938" s="10">
        <f>VLOOKUP(OrderDetails!C:C,Inventory!B:F,5,)</f>
        <v>78909.600000000006</v>
      </c>
      <c r="S1938" s="10">
        <f>VLOOKUP(OrderDetails!B:B,Table8[[OrderID]:[DeliveryDays]],5,)</f>
        <v>2</v>
      </c>
    </row>
    <row r="1939" spans="1:19" x14ac:dyDescent="0.25">
      <c r="A1939" t="s">
        <v>3871</v>
      </c>
      <c r="B1939" t="s">
        <v>1140</v>
      </c>
      <c r="C1939" t="s">
        <v>391</v>
      </c>
      <c r="D1939">
        <v>17</v>
      </c>
      <c r="E1939">
        <v>234.67</v>
      </c>
      <c r="F1939">
        <v>373.26</v>
      </c>
      <c r="G1939">
        <v>358.23</v>
      </c>
      <c r="H1939">
        <v>6089.91</v>
      </c>
      <c r="I1939">
        <v>3989.39</v>
      </c>
      <c r="J1939">
        <v>2100.52</v>
      </c>
      <c r="K1939">
        <v>0.34489999999999998</v>
      </c>
      <c r="L1939" t="str">
        <f>VLOOKUP(C:C,Products!A:B,2,)</f>
        <v>Product 107</v>
      </c>
      <c r="M1939" t="str">
        <f>VLOOKUP(C:C,Products!A:C,3,)</f>
        <v>Frozen</v>
      </c>
      <c r="N1939" t="str">
        <f>VLOOKUP(B:B,Orders!A:C,3,)</f>
        <v>WH-NKR-004</v>
      </c>
      <c r="O1939" s="10" t="str">
        <f>VLOOKUP(B:B,Orders!A:B,2,)</f>
        <v>CUST-000053</v>
      </c>
      <c r="P1939" s="10" t="str">
        <f>VLOOKUP(OrderDetails!O:O,Customers!A:B,2,)</f>
        <v>Customer 53</v>
      </c>
      <c r="Q1939" s="10" t="str">
        <f>VLOOKUP(O:O,Customers!A:C,3,)</f>
        <v>Eldoret</v>
      </c>
      <c r="R1939" s="10">
        <f>VLOOKUP(OrderDetails!C:C,Inventory!B:F,5,)</f>
        <v>91755.97</v>
      </c>
      <c r="S1939" s="10">
        <f>VLOOKUP(OrderDetails!B:B,Table8[[OrderID]:[DeliveryDays]],5,)</f>
        <v>3</v>
      </c>
    </row>
    <row r="1940" spans="1:19" x14ac:dyDescent="0.25">
      <c r="A1940" t="s">
        <v>3872</v>
      </c>
      <c r="B1940" t="s">
        <v>1814</v>
      </c>
      <c r="C1940" t="s">
        <v>196</v>
      </c>
      <c r="D1940">
        <v>7</v>
      </c>
      <c r="E1940">
        <v>368.63</v>
      </c>
      <c r="F1940">
        <v>526.67999999999995</v>
      </c>
      <c r="G1940">
        <v>542.23</v>
      </c>
      <c r="H1940">
        <v>3795.61</v>
      </c>
      <c r="I1940">
        <v>2580.41</v>
      </c>
      <c r="J1940">
        <v>1215.2</v>
      </c>
      <c r="K1940">
        <v>0.32019999999999998</v>
      </c>
      <c r="L1940" t="str">
        <f>VLOOKUP(C:C,Products!A:B,2,)</f>
        <v>Product 10</v>
      </c>
      <c r="M1940" t="str">
        <f>VLOOKUP(C:C,Products!A:C,3,)</f>
        <v>Frozen</v>
      </c>
      <c r="N1940" t="str">
        <f>VLOOKUP(B:B,Orders!A:C,3,)</f>
        <v>WH-KSM-003</v>
      </c>
      <c r="O1940" s="10" t="str">
        <f>VLOOKUP(B:B,Orders!A:B,2,)</f>
        <v>CUST-000065</v>
      </c>
      <c r="P1940" s="10" t="str">
        <f>VLOOKUP(OrderDetails!O:O,Customers!A:B,2,)</f>
        <v>Customer 65</v>
      </c>
      <c r="Q1940" s="10" t="str">
        <f>VLOOKUP(O:O,Customers!A:C,3,)</f>
        <v>Eldoret</v>
      </c>
      <c r="R1940" s="10">
        <f>VLOOKUP(OrderDetails!C:C,Inventory!B:F,5,)</f>
        <v>36494.370000000003</v>
      </c>
      <c r="S1940" s="10">
        <f>VLOOKUP(OrderDetails!B:B,Table8[[OrderID]:[DeliveryDays]],5,)</f>
        <v>6</v>
      </c>
    </row>
    <row r="1941" spans="1:19" x14ac:dyDescent="0.25">
      <c r="A1941" t="s">
        <v>3873</v>
      </c>
      <c r="B1941" t="s">
        <v>905</v>
      </c>
      <c r="C1941" t="s">
        <v>289</v>
      </c>
      <c r="D1941">
        <v>5</v>
      </c>
      <c r="E1941">
        <v>464.84</v>
      </c>
      <c r="F1941">
        <v>609.41999999999996</v>
      </c>
      <c r="G1941">
        <v>661.35</v>
      </c>
      <c r="H1941">
        <v>3306.75</v>
      </c>
      <c r="I1941">
        <v>2324.1999999999998</v>
      </c>
      <c r="J1941">
        <v>982.55</v>
      </c>
      <c r="K1941">
        <v>0.29709999999999998</v>
      </c>
      <c r="L1941" t="str">
        <f>VLOOKUP(C:C,Products!A:B,2,)</f>
        <v>Product 56</v>
      </c>
      <c r="M1941" t="str">
        <f>VLOOKUP(C:C,Products!A:C,3,)</f>
        <v>Household</v>
      </c>
      <c r="N1941" t="str">
        <f>VLOOKUP(B:B,Orders!A:C,3,)</f>
        <v>WH-KSM-003</v>
      </c>
      <c r="O1941" s="10" t="str">
        <f>VLOOKUP(B:B,Orders!A:B,2,)</f>
        <v>CUST-000036</v>
      </c>
      <c r="P1941" s="10" t="str">
        <f>VLOOKUP(OrderDetails!O:O,Customers!A:B,2,)</f>
        <v>Customer 36</v>
      </c>
      <c r="Q1941" s="10" t="str">
        <f>VLOOKUP(O:O,Customers!A:C,3,)</f>
        <v>Eldoret</v>
      </c>
      <c r="R1941" s="10">
        <f>VLOOKUP(OrderDetails!C:C,Inventory!B:F,5,)</f>
        <v>192443.76</v>
      </c>
      <c r="S1941" s="10">
        <f>VLOOKUP(OrderDetails!B:B,Table8[[OrderID]:[DeliveryDays]],5,)</f>
        <v>4</v>
      </c>
    </row>
    <row r="1942" spans="1:19" x14ac:dyDescent="0.25">
      <c r="A1942" t="s">
        <v>3874</v>
      </c>
      <c r="B1942" t="s">
        <v>991</v>
      </c>
      <c r="C1942" t="s">
        <v>329</v>
      </c>
      <c r="D1942">
        <v>13</v>
      </c>
      <c r="E1942">
        <v>378.05</v>
      </c>
      <c r="F1942">
        <v>518.77</v>
      </c>
      <c r="G1942">
        <v>547.73</v>
      </c>
      <c r="H1942">
        <v>7120.49</v>
      </c>
      <c r="I1942">
        <v>4914.6499999999996</v>
      </c>
      <c r="J1942">
        <v>2205.84</v>
      </c>
      <c r="K1942">
        <v>0.30980000000000002</v>
      </c>
      <c r="L1942" t="str">
        <f>VLOOKUP(C:C,Products!A:B,2,)</f>
        <v>Product 76</v>
      </c>
      <c r="M1942" t="str">
        <f>VLOOKUP(C:C,Products!A:C,3,)</f>
        <v>Household</v>
      </c>
      <c r="N1942" t="str">
        <f>VLOOKUP(B:B,Orders!A:C,3,)</f>
        <v>WH-NRB-001</v>
      </c>
      <c r="O1942" s="10" t="str">
        <f>VLOOKUP(B:B,Orders!A:B,2,)</f>
        <v>CUST-000063</v>
      </c>
      <c r="P1942" s="10" t="str">
        <f>VLOOKUP(OrderDetails!O:O,Customers!A:B,2,)</f>
        <v>Customer 63</v>
      </c>
      <c r="Q1942" s="10" t="str">
        <f>VLOOKUP(O:O,Customers!A:C,3,)</f>
        <v>Nakuru</v>
      </c>
      <c r="R1942" s="10">
        <f>VLOOKUP(OrderDetails!C:C,Inventory!B:F,5,)</f>
        <v>161805.4</v>
      </c>
      <c r="S1942" s="10">
        <f>VLOOKUP(OrderDetails!B:B,Table8[[OrderID]:[DeliveryDays]],5,)</f>
        <v>3</v>
      </c>
    </row>
    <row r="1943" spans="1:19" x14ac:dyDescent="0.25">
      <c r="A1943" t="s">
        <v>3875</v>
      </c>
      <c r="B1943" t="s">
        <v>897</v>
      </c>
      <c r="C1943" t="s">
        <v>411</v>
      </c>
      <c r="D1943">
        <v>35</v>
      </c>
      <c r="E1943">
        <v>411.65</v>
      </c>
      <c r="F1943">
        <v>555.02</v>
      </c>
      <c r="G1943">
        <v>593.63</v>
      </c>
      <c r="H1943">
        <v>20777.05</v>
      </c>
      <c r="I1943">
        <v>14407.75</v>
      </c>
      <c r="J1943">
        <v>6369.3</v>
      </c>
      <c r="K1943">
        <v>0.30659999999999998</v>
      </c>
      <c r="L1943" t="str">
        <f>VLOOKUP(C:C,Products!A:B,2,)</f>
        <v>Product 117</v>
      </c>
      <c r="M1943" t="str">
        <f>VLOOKUP(C:C,Products!A:C,3,)</f>
        <v>Household</v>
      </c>
      <c r="N1943" t="str">
        <f>VLOOKUP(B:B,Orders!A:C,3,)</f>
        <v>WH-NKR-004</v>
      </c>
      <c r="O1943" s="10" t="str">
        <f>VLOOKUP(B:B,Orders!A:B,2,)</f>
        <v>CUST-000051</v>
      </c>
      <c r="P1943" s="10" t="str">
        <f>VLOOKUP(OrderDetails!O:O,Customers!A:B,2,)</f>
        <v>Customer 51</v>
      </c>
      <c r="Q1943" s="10" t="str">
        <f>VLOOKUP(O:O,Customers!A:C,3,)</f>
        <v>Kisumu</v>
      </c>
      <c r="R1943" s="10">
        <f>VLOOKUP(OrderDetails!C:C,Inventory!B:F,5,)</f>
        <v>41165</v>
      </c>
      <c r="S1943" s="10">
        <f>VLOOKUP(OrderDetails!B:B,Table8[[OrderID]:[DeliveryDays]],5,)</f>
        <v>5</v>
      </c>
    </row>
    <row r="1944" spans="1:19" x14ac:dyDescent="0.25">
      <c r="A1944" t="s">
        <v>3876</v>
      </c>
      <c r="B1944" t="s">
        <v>810</v>
      </c>
      <c r="C1944" t="s">
        <v>361</v>
      </c>
      <c r="D1944">
        <v>45</v>
      </c>
      <c r="E1944">
        <v>370.96</v>
      </c>
      <c r="F1944">
        <v>553.53</v>
      </c>
      <c r="G1944">
        <v>582.45000000000005</v>
      </c>
      <c r="H1944">
        <v>26210.25</v>
      </c>
      <c r="I1944">
        <v>16693.2</v>
      </c>
      <c r="J1944">
        <v>9517.0499999999993</v>
      </c>
      <c r="K1944">
        <v>0.36309999999999998</v>
      </c>
      <c r="L1944" t="str">
        <f>VLOOKUP(C:C,Products!A:B,2,)</f>
        <v>Product 92</v>
      </c>
      <c r="M1944" t="str">
        <f>VLOOKUP(C:C,Products!A:C,3,)</f>
        <v>Produce</v>
      </c>
      <c r="N1944" t="str">
        <f>VLOOKUP(B:B,Orders!A:C,3,)</f>
        <v>WH-KSM-003</v>
      </c>
      <c r="O1944" s="10" t="str">
        <f>VLOOKUP(B:B,Orders!A:B,2,)</f>
        <v>CUST-000019</v>
      </c>
      <c r="P1944" s="10" t="str">
        <f>VLOOKUP(OrderDetails!O:O,Customers!A:B,2,)</f>
        <v>Customer 19</v>
      </c>
      <c r="Q1944" s="10" t="str">
        <f>VLOOKUP(O:O,Customers!A:C,3,)</f>
        <v>Mombasa</v>
      </c>
      <c r="R1944" s="10">
        <f>VLOOKUP(OrderDetails!C:C,Inventory!B:F,5,)</f>
        <v>74562.960000000006</v>
      </c>
      <c r="S1944" s="10">
        <f>VLOOKUP(OrderDetails!B:B,Table8[[OrderID]:[DeliveryDays]],5,)</f>
        <v>4</v>
      </c>
    </row>
    <row r="1945" spans="1:19" x14ac:dyDescent="0.25">
      <c r="A1945" t="s">
        <v>3877</v>
      </c>
      <c r="B1945" t="s">
        <v>1352</v>
      </c>
      <c r="C1945" t="s">
        <v>317</v>
      </c>
      <c r="D1945">
        <v>30</v>
      </c>
      <c r="E1945">
        <v>494.1</v>
      </c>
      <c r="F1945">
        <v>659.45</v>
      </c>
      <c r="G1945">
        <v>646.91</v>
      </c>
      <c r="H1945">
        <v>19407.3</v>
      </c>
      <c r="I1945">
        <v>14823</v>
      </c>
      <c r="J1945">
        <v>4584.3</v>
      </c>
      <c r="K1945">
        <v>0.23619999999999999</v>
      </c>
      <c r="L1945" t="str">
        <f>VLOOKUP(C:C,Products!A:B,2,)</f>
        <v>Product 70</v>
      </c>
      <c r="M1945" t="str">
        <f>VLOOKUP(C:C,Products!A:C,3,)</f>
        <v>Dairy</v>
      </c>
      <c r="N1945" t="str">
        <f>VLOOKUP(B:B,Orders!A:C,3,)</f>
        <v>WH-KSM-003</v>
      </c>
      <c r="O1945" s="10" t="str">
        <f>VLOOKUP(B:B,Orders!A:B,2,)</f>
        <v>CUST-000005</v>
      </c>
      <c r="P1945" s="10" t="str">
        <f>VLOOKUP(OrderDetails!O:O,Customers!A:B,2,)</f>
        <v>Customer 5</v>
      </c>
      <c r="Q1945" s="10" t="str">
        <f>VLOOKUP(O:O,Customers!A:C,3,)</f>
        <v>Eldoret</v>
      </c>
      <c r="R1945" s="10">
        <f>VLOOKUP(OrderDetails!C:C,Inventory!B:F,5,)</f>
        <v>214439.4</v>
      </c>
      <c r="S1945" s="10">
        <f>VLOOKUP(OrderDetails!B:B,Table8[[OrderID]:[DeliveryDays]],5,)</f>
        <v>1</v>
      </c>
    </row>
    <row r="1946" spans="1:19" x14ac:dyDescent="0.25">
      <c r="A1946" t="s">
        <v>3878</v>
      </c>
      <c r="B1946" t="s">
        <v>843</v>
      </c>
      <c r="C1946" t="s">
        <v>216</v>
      </c>
      <c r="D1946">
        <v>21</v>
      </c>
      <c r="E1946">
        <v>181.05</v>
      </c>
      <c r="F1946">
        <v>287.89</v>
      </c>
      <c r="G1946">
        <v>278.27</v>
      </c>
      <c r="H1946">
        <v>5843.67</v>
      </c>
      <c r="I1946">
        <v>3802.05</v>
      </c>
      <c r="J1946">
        <v>2041.62</v>
      </c>
      <c r="K1946">
        <v>0.34939999999999999</v>
      </c>
      <c r="L1946" t="str">
        <f>VLOOKUP(C:C,Products!A:B,2,)</f>
        <v>Product 20</v>
      </c>
      <c r="M1946" t="str">
        <f>VLOOKUP(C:C,Products!A:C,3,)</f>
        <v>Frozen</v>
      </c>
      <c r="N1946" t="str">
        <f>VLOOKUP(B:B,Orders!A:C,3,)</f>
        <v>WH-NKR-004</v>
      </c>
      <c r="O1946" s="10" t="str">
        <f>VLOOKUP(B:B,Orders!A:B,2,)</f>
        <v>CUST-000035</v>
      </c>
      <c r="P1946" s="10" t="str">
        <f>VLOOKUP(OrderDetails!O:O,Customers!A:B,2,)</f>
        <v>Customer 35</v>
      </c>
      <c r="Q1946" s="10" t="str">
        <f>VLOOKUP(O:O,Customers!A:C,3,)</f>
        <v>Nairobi</v>
      </c>
      <c r="R1946" s="10">
        <f>VLOOKUP(OrderDetails!C:C,Inventory!B:F,5,)</f>
        <v>28786.95</v>
      </c>
      <c r="S1946" s="10">
        <f>VLOOKUP(OrderDetails!B:B,Table8[[OrderID]:[DeliveryDays]],5,)</f>
        <v>6</v>
      </c>
    </row>
    <row r="1947" spans="1:19" x14ac:dyDescent="0.25">
      <c r="A1947" t="s">
        <v>3879</v>
      </c>
      <c r="B1947" t="s">
        <v>734</v>
      </c>
      <c r="C1947" t="s">
        <v>184</v>
      </c>
      <c r="D1947">
        <v>38</v>
      </c>
      <c r="E1947">
        <v>120.21</v>
      </c>
      <c r="F1947">
        <v>159.85</v>
      </c>
      <c r="G1947">
        <v>171.75</v>
      </c>
      <c r="H1947">
        <v>6526.5</v>
      </c>
      <c r="I1947">
        <v>4567.9799999999996</v>
      </c>
      <c r="J1947">
        <v>1958.52</v>
      </c>
      <c r="K1947">
        <v>0.30009999999999998</v>
      </c>
      <c r="L1947" t="str">
        <f>VLOOKUP(C:C,Products!A:B,2,)</f>
        <v>Product 5</v>
      </c>
      <c r="M1947" t="str">
        <f>VLOOKUP(C:C,Products!A:C,3,)</f>
        <v>Frozen</v>
      </c>
      <c r="N1947" t="str">
        <f>VLOOKUP(B:B,Orders!A:C,3,)</f>
        <v>WH-KSM-003</v>
      </c>
      <c r="O1947" s="10" t="str">
        <f>VLOOKUP(B:B,Orders!A:B,2,)</f>
        <v>CUST-000014</v>
      </c>
      <c r="P1947" s="10" t="str">
        <f>VLOOKUP(OrderDetails!O:O,Customers!A:B,2,)</f>
        <v>Customer 14</v>
      </c>
      <c r="Q1947" s="10" t="str">
        <f>VLOOKUP(O:O,Customers!A:C,3,)</f>
        <v>Eldoret</v>
      </c>
      <c r="R1947" s="10">
        <f>VLOOKUP(OrderDetails!C:C,Inventory!B:F,5,)</f>
        <v>45439.38</v>
      </c>
      <c r="S1947" s="10">
        <f>VLOOKUP(OrderDetails!B:B,Table8[[OrderID]:[DeliveryDays]],5,)</f>
        <v>6</v>
      </c>
    </row>
    <row r="1948" spans="1:19" x14ac:dyDescent="0.25">
      <c r="A1948" t="s">
        <v>3880</v>
      </c>
      <c r="B1948" t="s">
        <v>1075</v>
      </c>
      <c r="C1948" t="s">
        <v>222</v>
      </c>
      <c r="D1948">
        <v>13</v>
      </c>
      <c r="E1948">
        <v>181.47</v>
      </c>
      <c r="F1948">
        <v>258.42</v>
      </c>
      <c r="G1948">
        <v>272.45999999999998</v>
      </c>
      <c r="H1948">
        <v>3541.98</v>
      </c>
      <c r="I1948">
        <v>2359.11</v>
      </c>
      <c r="J1948">
        <v>1182.8699999999999</v>
      </c>
      <c r="K1948">
        <v>0.33400000000000002</v>
      </c>
      <c r="L1948" t="str">
        <f>VLOOKUP(C:C,Products!A:B,2,)</f>
        <v>Product 23</v>
      </c>
      <c r="M1948" t="str">
        <f>VLOOKUP(C:C,Products!A:C,3,)</f>
        <v>Dairy</v>
      </c>
      <c r="N1948" t="str">
        <f>VLOOKUP(B:B,Orders!A:C,3,)</f>
        <v>WH-KSM-003</v>
      </c>
      <c r="O1948" s="10" t="str">
        <f>VLOOKUP(B:B,Orders!A:B,2,)</f>
        <v>CUST-000068</v>
      </c>
      <c r="P1948" s="10" t="str">
        <f>VLOOKUP(OrderDetails!O:O,Customers!A:B,2,)</f>
        <v>Customer 68</v>
      </c>
      <c r="Q1948" s="10" t="str">
        <f>VLOOKUP(O:O,Customers!A:C,3,)</f>
        <v>Kisumu</v>
      </c>
      <c r="R1948" s="10">
        <f>VLOOKUP(OrderDetails!C:C,Inventory!B:F,5,)</f>
        <v>43552.800000000003</v>
      </c>
      <c r="S1948" s="10">
        <f>VLOOKUP(OrderDetails!B:B,Table8[[OrderID]:[DeliveryDays]],5,)</f>
        <v>4</v>
      </c>
    </row>
    <row r="1949" spans="1:19" x14ac:dyDescent="0.25">
      <c r="A1949" t="s">
        <v>3881</v>
      </c>
      <c r="B1949" t="s">
        <v>1817</v>
      </c>
      <c r="C1949" t="s">
        <v>193</v>
      </c>
      <c r="D1949">
        <v>17</v>
      </c>
      <c r="E1949">
        <v>320.5</v>
      </c>
      <c r="F1949">
        <v>401.4</v>
      </c>
      <c r="G1949">
        <v>415.95</v>
      </c>
      <c r="H1949">
        <v>7071.15</v>
      </c>
      <c r="I1949">
        <v>5448.5</v>
      </c>
      <c r="J1949">
        <v>1622.65</v>
      </c>
      <c r="K1949">
        <v>0.22950000000000001</v>
      </c>
      <c r="L1949" t="str">
        <f>VLOOKUP(C:C,Products!A:B,2,)</f>
        <v>Product 9</v>
      </c>
      <c r="M1949" t="str">
        <f>VLOOKUP(C:C,Products!A:C,3,)</f>
        <v>Beverages</v>
      </c>
      <c r="N1949" t="str">
        <f>VLOOKUP(B:B,Orders!A:C,3,)</f>
        <v>WH-KSM-003</v>
      </c>
      <c r="O1949" s="10" t="str">
        <f>VLOOKUP(B:B,Orders!A:B,2,)</f>
        <v>CUST-000015</v>
      </c>
      <c r="P1949" s="10" t="str">
        <f>VLOOKUP(OrderDetails!O:O,Customers!A:B,2,)</f>
        <v>Customer 15</v>
      </c>
      <c r="Q1949" s="10" t="str">
        <f>VLOOKUP(O:O,Customers!A:C,3,)</f>
        <v>Nairobi</v>
      </c>
      <c r="R1949" s="10">
        <f>VLOOKUP(OrderDetails!C:C,Inventory!B:F,5,)</f>
        <v>85253</v>
      </c>
      <c r="S1949" s="10">
        <f>VLOOKUP(OrderDetails!B:B,Table8[[OrderID]:[DeliveryDays]],5,)</f>
        <v>6</v>
      </c>
    </row>
    <row r="1950" spans="1:19" x14ac:dyDescent="0.25">
      <c r="A1950" t="s">
        <v>3882</v>
      </c>
      <c r="B1950" t="s">
        <v>1451</v>
      </c>
      <c r="C1950" t="s">
        <v>293</v>
      </c>
      <c r="D1950">
        <v>9</v>
      </c>
      <c r="E1950">
        <v>138.19</v>
      </c>
      <c r="F1950">
        <v>191.44</v>
      </c>
      <c r="G1950">
        <v>187.3</v>
      </c>
      <c r="H1950">
        <v>1685.7</v>
      </c>
      <c r="I1950">
        <v>1243.71</v>
      </c>
      <c r="J1950">
        <v>441.99</v>
      </c>
      <c r="K1950">
        <v>0.26219999999999999</v>
      </c>
      <c r="L1950" t="str">
        <f>VLOOKUP(C:C,Products!A:B,2,)</f>
        <v>Product 58</v>
      </c>
      <c r="M1950" t="str">
        <f>VLOOKUP(C:C,Products!A:C,3,)</f>
        <v>Snacks</v>
      </c>
      <c r="N1950" t="str">
        <f>VLOOKUP(B:B,Orders!A:C,3,)</f>
        <v>WH-NKR-004</v>
      </c>
      <c r="O1950" s="10" t="str">
        <f>VLOOKUP(B:B,Orders!A:B,2,)</f>
        <v>CUST-000007</v>
      </c>
      <c r="P1950" s="10" t="str">
        <f>VLOOKUP(OrderDetails!O:O,Customers!A:B,2,)</f>
        <v>Customer 7</v>
      </c>
      <c r="Q1950" s="10" t="str">
        <f>VLOOKUP(O:O,Customers!A:C,3,)</f>
        <v>Nakuru</v>
      </c>
      <c r="R1950" s="10">
        <f>VLOOKUP(OrderDetails!C:C,Inventory!B:F,5,)</f>
        <v>14233.57</v>
      </c>
      <c r="S1950" s="10">
        <f>VLOOKUP(OrderDetails!B:B,Table8[[OrderID]:[DeliveryDays]],5,)</f>
        <v>1</v>
      </c>
    </row>
    <row r="1951" spans="1:19" x14ac:dyDescent="0.25">
      <c r="A1951" t="s">
        <v>3883</v>
      </c>
      <c r="B1951" t="s">
        <v>1494</v>
      </c>
      <c r="C1951" t="s">
        <v>295</v>
      </c>
      <c r="D1951">
        <v>45</v>
      </c>
      <c r="E1951">
        <v>70.349999999999994</v>
      </c>
      <c r="F1951">
        <v>111</v>
      </c>
      <c r="G1951">
        <v>115.5</v>
      </c>
      <c r="H1951">
        <v>5197.5</v>
      </c>
      <c r="I1951">
        <v>3165.75</v>
      </c>
      <c r="J1951">
        <v>2031.75</v>
      </c>
      <c r="K1951">
        <v>0.39090000000000003</v>
      </c>
      <c r="L1951" t="str">
        <f>VLOOKUP(C:C,Products!A:B,2,)</f>
        <v>Product 59</v>
      </c>
      <c r="M1951" t="str">
        <f>VLOOKUP(C:C,Products!A:C,3,)</f>
        <v>Produce</v>
      </c>
      <c r="N1951" t="str">
        <f>VLOOKUP(B:B,Orders!A:C,3,)</f>
        <v>WH-NKR-004</v>
      </c>
      <c r="O1951" s="10" t="str">
        <f>VLOOKUP(B:B,Orders!A:B,2,)</f>
        <v>CUST-000061</v>
      </c>
      <c r="P1951" s="10" t="str">
        <f>VLOOKUP(OrderDetails!O:O,Customers!A:B,2,)</f>
        <v>Customer 61</v>
      </c>
      <c r="Q1951" s="10" t="str">
        <f>VLOOKUP(O:O,Customers!A:C,3,)</f>
        <v>Eldoret</v>
      </c>
      <c r="R1951" s="10">
        <f>VLOOKUP(OrderDetails!C:C,Inventory!B:F,5,)</f>
        <v>22441.65</v>
      </c>
      <c r="S1951" s="10">
        <f>VLOOKUP(OrderDetails!B:B,Table8[[OrderID]:[DeliveryDays]],5,)</f>
        <v>1</v>
      </c>
    </row>
    <row r="1952" spans="1:19" x14ac:dyDescent="0.25">
      <c r="A1952" t="s">
        <v>3884</v>
      </c>
      <c r="B1952" t="s">
        <v>1165</v>
      </c>
      <c r="C1952" t="s">
        <v>363</v>
      </c>
      <c r="D1952">
        <v>17</v>
      </c>
      <c r="E1952">
        <v>392.35</v>
      </c>
      <c r="F1952">
        <v>579.97</v>
      </c>
      <c r="G1952">
        <v>553.70000000000005</v>
      </c>
      <c r="H1952">
        <v>9412.9</v>
      </c>
      <c r="I1952">
        <v>6669.95</v>
      </c>
      <c r="J1952">
        <v>2742.95</v>
      </c>
      <c r="K1952">
        <v>0.29139999999999999</v>
      </c>
      <c r="L1952" t="str">
        <f>VLOOKUP(C:C,Products!A:B,2,)</f>
        <v>Product 93</v>
      </c>
      <c r="M1952" t="str">
        <f>VLOOKUP(C:C,Products!A:C,3,)</f>
        <v>Snacks</v>
      </c>
      <c r="N1952" t="str">
        <f>VLOOKUP(B:B,Orders!A:C,3,)</f>
        <v>WH-KSM-003</v>
      </c>
      <c r="O1952" s="10" t="str">
        <f>VLOOKUP(B:B,Orders!A:B,2,)</f>
        <v>CUST-000055</v>
      </c>
      <c r="P1952" s="10" t="str">
        <f>VLOOKUP(OrderDetails!O:O,Customers!A:B,2,)</f>
        <v>Customer 55</v>
      </c>
      <c r="Q1952" s="10" t="str">
        <f>VLOOKUP(O:O,Customers!A:C,3,)</f>
        <v>Kisumu</v>
      </c>
      <c r="R1952" s="10">
        <f>VLOOKUP(OrderDetails!C:C,Inventory!B:F,5,)</f>
        <v>153408.85</v>
      </c>
      <c r="S1952" s="10">
        <f>VLOOKUP(OrderDetails!B:B,Table8[[OrderID]:[DeliveryDays]],5,)</f>
        <v>4</v>
      </c>
    </row>
    <row r="1953" spans="1:19" x14ac:dyDescent="0.25">
      <c r="A1953" t="s">
        <v>3885</v>
      </c>
      <c r="B1953" t="s">
        <v>1548</v>
      </c>
      <c r="C1953" t="s">
        <v>337</v>
      </c>
      <c r="D1953">
        <v>5</v>
      </c>
      <c r="E1953">
        <v>102.14</v>
      </c>
      <c r="F1953">
        <v>155.55000000000001</v>
      </c>
      <c r="G1953">
        <v>150.55000000000001</v>
      </c>
      <c r="H1953">
        <v>752.75</v>
      </c>
      <c r="I1953">
        <v>510.7</v>
      </c>
      <c r="J1953">
        <v>242.05</v>
      </c>
      <c r="K1953">
        <v>0.3216</v>
      </c>
      <c r="L1953" t="str">
        <f>VLOOKUP(C:C,Products!A:B,2,)</f>
        <v>Product 80</v>
      </c>
      <c r="M1953" t="str">
        <f>VLOOKUP(C:C,Products!A:C,3,)</f>
        <v>Frozen</v>
      </c>
      <c r="N1953" t="str">
        <f>VLOOKUP(B:B,Orders!A:C,3,)</f>
        <v>WH-NKR-004</v>
      </c>
      <c r="O1953" s="10" t="str">
        <f>VLOOKUP(B:B,Orders!A:B,2,)</f>
        <v>CUST-000041</v>
      </c>
      <c r="P1953" s="10" t="str">
        <f>VLOOKUP(OrderDetails!O:O,Customers!A:B,2,)</f>
        <v>Customer 41</v>
      </c>
      <c r="Q1953" s="10" t="str">
        <f>VLOOKUP(O:O,Customers!A:C,3,)</f>
        <v>Nakuru</v>
      </c>
      <c r="R1953" s="10">
        <f>VLOOKUP(OrderDetails!C:C,Inventory!B:F,5,)</f>
        <v>43103.08</v>
      </c>
      <c r="S1953" s="10">
        <f>VLOOKUP(OrderDetails!B:B,Table8[[OrderID]:[DeliveryDays]],5,)</f>
        <v>2</v>
      </c>
    </row>
    <row r="1954" spans="1:19" x14ac:dyDescent="0.25">
      <c r="A1954" t="s">
        <v>3886</v>
      </c>
      <c r="B1954" t="s">
        <v>1715</v>
      </c>
      <c r="C1954" t="s">
        <v>285</v>
      </c>
      <c r="D1954">
        <v>29</v>
      </c>
      <c r="E1954">
        <v>452.67</v>
      </c>
      <c r="F1954">
        <v>601.72</v>
      </c>
      <c r="G1954">
        <v>599.78</v>
      </c>
      <c r="H1954">
        <v>17393.62</v>
      </c>
      <c r="I1954">
        <v>13127.43</v>
      </c>
      <c r="J1954">
        <v>4266.1899999999996</v>
      </c>
      <c r="K1954">
        <v>0.24529999999999999</v>
      </c>
      <c r="L1954" t="str">
        <f>VLOOKUP(C:C,Products!A:B,2,)</f>
        <v>Product 54</v>
      </c>
      <c r="M1954" t="str">
        <f>VLOOKUP(C:C,Products!A:C,3,)</f>
        <v>Snacks</v>
      </c>
      <c r="N1954" t="str">
        <f>VLOOKUP(B:B,Orders!A:C,3,)</f>
        <v>WH-KSM-003</v>
      </c>
      <c r="O1954" s="10" t="str">
        <f>VLOOKUP(B:B,Orders!A:B,2,)</f>
        <v>CUST-000047</v>
      </c>
      <c r="P1954" s="10" t="str">
        <f>VLOOKUP(OrderDetails!O:O,Customers!A:B,2,)</f>
        <v>Customer 47</v>
      </c>
      <c r="Q1954" s="10" t="str">
        <f>VLOOKUP(O:O,Customers!A:C,3,)</f>
        <v>Nakuru</v>
      </c>
      <c r="R1954" s="10">
        <f>VLOOKUP(OrderDetails!C:C,Inventory!B:F,5,)</f>
        <v>218639.61</v>
      </c>
      <c r="S1954" s="10">
        <f>VLOOKUP(OrderDetails!B:B,Table8[[OrderID]:[DeliveryDays]],5,)</f>
        <v>5</v>
      </c>
    </row>
    <row r="1955" spans="1:19" x14ac:dyDescent="0.25">
      <c r="A1955" t="s">
        <v>3887</v>
      </c>
      <c r="B1955" t="s">
        <v>566</v>
      </c>
      <c r="C1955" t="s">
        <v>269</v>
      </c>
      <c r="D1955">
        <v>8</v>
      </c>
      <c r="E1955">
        <v>348.14</v>
      </c>
      <c r="F1955">
        <v>536.96</v>
      </c>
      <c r="G1955">
        <v>545.85</v>
      </c>
      <c r="H1955">
        <v>4366.8</v>
      </c>
      <c r="I1955">
        <v>2785.12</v>
      </c>
      <c r="J1955">
        <v>1581.68</v>
      </c>
      <c r="K1955">
        <v>0.36220000000000002</v>
      </c>
      <c r="L1955" t="str">
        <f>VLOOKUP(C:C,Products!A:B,2,)</f>
        <v>Product 46</v>
      </c>
      <c r="M1955" t="str">
        <f>VLOOKUP(C:C,Products!A:C,3,)</f>
        <v>Dairy</v>
      </c>
      <c r="N1955" t="str">
        <f>VLOOKUP(B:B,Orders!A:C,3,)</f>
        <v>WH-NKR-004</v>
      </c>
      <c r="O1955" s="10" t="str">
        <f>VLOOKUP(B:B,Orders!A:B,2,)</f>
        <v>CUST-000008</v>
      </c>
      <c r="P1955" s="10" t="str">
        <f>VLOOKUP(OrderDetails!O:O,Customers!A:B,2,)</f>
        <v>Customer 8</v>
      </c>
      <c r="Q1955" s="10" t="str">
        <f>VLOOKUP(O:O,Customers!A:C,3,)</f>
        <v>Mombasa</v>
      </c>
      <c r="R1955" s="10">
        <f>VLOOKUP(OrderDetails!C:C,Inventory!B:F,5,)</f>
        <v>112797.36</v>
      </c>
      <c r="S1955" s="10">
        <f>VLOOKUP(OrderDetails!B:B,Table8[[OrderID]:[DeliveryDays]],5,)</f>
        <v>2</v>
      </c>
    </row>
    <row r="1956" spans="1:19" x14ac:dyDescent="0.25">
      <c r="A1956" t="s">
        <v>3888</v>
      </c>
      <c r="B1956" t="s">
        <v>1687</v>
      </c>
      <c r="C1956" t="s">
        <v>220</v>
      </c>
      <c r="D1956">
        <v>40</v>
      </c>
      <c r="E1956">
        <v>112.77</v>
      </c>
      <c r="F1956">
        <v>150.9</v>
      </c>
      <c r="G1956">
        <v>146.08000000000001</v>
      </c>
      <c r="H1956">
        <v>5843.2</v>
      </c>
      <c r="I1956">
        <v>4510.8</v>
      </c>
      <c r="J1956">
        <v>1332.4</v>
      </c>
      <c r="K1956">
        <v>0.22800000000000001</v>
      </c>
      <c r="L1956" t="str">
        <f>VLOOKUP(C:C,Products!A:B,2,)</f>
        <v>Product 22</v>
      </c>
      <c r="M1956" t="str">
        <f>VLOOKUP(C:C,Products!A:C,3,)</f>
        <v>Produce</v>
      </c>
      <c r="N1956" t="str">
        <f>VLOOKUP(B:B,Orders!A:C,3,)</f>
        <v>WH-MSA-002</v>
      </c>
      <c r="O1956" s="10" t="str">
        <f>VLOOKUP(B:B,Orders!A:B,2,)</f>
        <v>CUST-000065</v>
      </c>
      <c r="P1956" s="10" t="str">
        <f>VLOOKUP(OrderDetails!O:O,Customers!A:B,2,)</f>
        <v>Customer 65</v>
      </c>
      <c r="Q1956" s="10" t="str">
        <f>VLOOKUP(O:O,Customers!A:C,3,)</f>
        <v>Eldoret</v>
      </c>
      <c r="R1956" s="10">
        <f>VLOOKUP(OrderDetails!C:C,Inventory!B:F,5,)</f>
        <v>35409.78</v>
      </c>
      <c r="S1956" s="10">
        <f>VLOOKUP(OrderDetails!B:B,Table8[[OrderID]:[DeliveryDays]],5,)</f>
        <v>1</v>
      </c>
    </row>
    <row r="1957" spans="1:19" x14ac:dyDescent="0.25">
      <c r="A1957" t="s">
        <v>3889</v>
      </c>
      <c r="B1957" t="s">
        <v>1400</v>
      </c>
      <c r="C1957" t="s">
        <v>305</v>
      </c>
      <c r="D1957">
        <v>14</v>
      </c>
      <c r="E1957">
        <v>210.54</v>
      </c>
      <c r="F1957">
        <v>327.83</v>
      </c>
      <c r="G1957">
        <v>317.33999999999997</v>
      </c>
      <c r="H1957">
        <v>4442.76</v>
      </c>
      <c r="I1957">
        <v>2947.56</v>
      </c>
      <c r="J1957">
        <v>1495.2</v>
      </c>
      <c r="K1957">
        <v>0.33650000000000002</v>
      </c>
      <c r="L1957" t="str">
        <f>VLOOKUP(C:C,Products!A:B,2,)</f>
        <v>Product 64</v>
      </c>
      <c r="M1957" t="str">
        <f>VLOOKUP(C:C,Products!A:C,3,)</f>
        <v>Produce</v>
      </c>
      <c r="N1957" t="str">
        <f>VLOOKUP(B:B,Orders!A:C,3,)</f>
        <v>WH-MSA-002</v>
      </c>
      <c r="O1957" s="10" t="str">
        <f>VLOOKUP(B:B,Orders!A:B,2,)</f>
        <v>CUST-000023</v>
      </c>
      <c r="P1957" s="10" t="str">
        <f>VLOOKUP(OrderDetails!O:O,Customers!A:B,2,)</f>
        <v>Customer 23</v>
      </c>
      <c r="Q1957" s="10" t="str">
        <f>VLOOKUP(O:O,Customers!A:C,3,)</f>
        <v>Nairobi</v>
      </c>
      <c r="R1957" s="10">
        <f>VLOOKUP(OrderDetails!C:C,Inventory!B:F,5,)</f>
        <v>34528.559999999998</v>
      </c>
      <c r="S1957" s="10">
        <f>VLOOKUP(OrderDetails!B:B,Table8[[OrderID]:[DeliveryDays]],5,)</f>
        <v>6</v>
      </c>
    </row>
    <row r="1958" spans="1:19" x14ac:dyDescent="0.25">
      <c r="A1958" t="s">
        <v>3890</v>
      </c>
      <c r="B1958" t="s">
        <v>1443</v>
      </c>
      <c r="C1958" t="s">
        <v>191</v>
      </c>
      <c r="D1958">
        <v>32</v>
      </c>
      <c r="E1958">
        <v>439.78</v>
      </c>
      <c r="F1958">
        <v>682.21</v>
      </c>
      <c r="G1958">
        <v>722.38</v>
      </c>
      <c r="H1958">
        <v>23116.16</v>
      </c>
      <c r="I1958">
        <v>14072.96</v>
      </c>
      <c r="J1958">
        <v>9043.2000000000007</v>
      </c>
      <c r="K1958">
        <v>0.39119999999999999</v>
      </c>
      <c r="L1958" t="str">
        <f>VLOOKUP(C:C,Products!A:B,2,)</f>
        <v>Product 8</v>
      </c>
      <c r="M1958" t="str">
        <f>VLOOKUP(C:C,Products!A:C,3,)</f>
        <v>Snacks</v>
      </c>
      <c r="N1958" t="str">
        <f>VLOOKUP(B:B,Orders!A:C,3,)</f>
        <v>WH-NKR-004</v>
      </c>
      <c r="O1958" s="10" t="str">
        <f>VLOOKUP(B:B,Orders!A:B,2,)</f>
        <v>CUST-000014</v>
      </c>
      <c r="P1958" s="10" t="str">
        <f>VLOOKUP(OrderDetails!O:O,Customers!A:B,2,)</f>
        <v>Customer 14</v>
      </c>
      <c r="Q1958" s="10" t="str">
        <f>VLOOKUP(O:O,Customers!A:C,3,)</f>
        <v>Eldoret</v>
      </c>
      <c r="R1958" s="10">
        <f>VLOOKUP(OrderDetails!C:C,Inventory!B:F,5,)</f>
        <v>94552.7</v>
      </c>
      <c r="S1958" s="10">
        <f>VLOOKUP(OrderDetails!B:B,Table8[[OrderID]:[DeliveryDays]],5,)</f>
        <v>5</v>
      </c>
    </row>
    <row r="1959" spans="1:19" x14ac:dyDescent="0.25">
      <c r="A1959" t="s">
        <v>3891</v>
      </c>
      <c r="B1959" t="s">
        <v>1379</v>
      </c>
      <c r="C1959" t="s">
        <v>216</v>
      </c>
      <c r="D1959">
        <v>10</v>
      </c>
      <c r="E1959">
        <v>181.05</v>
      </c>
      <c r="F1959">
        <v>287.89</v>
      </c>
      <c r="G1959">
        <v>298.10000000000002</v>
      </c>
      <c r="H1959">
        <v>2981</v>
      </c>
      <c r="I1959">
        <v>1810.5</v>
      </c>
      <c r="J1959">
        <v>1170.5</v>
      </c>
      <c r="K1959">
        <v>0.39269999999999999</v>
      </c>
      <c r="L1959" t="str">
        <f>VLOOKUP(C:C,Products!A:B,2,)</f>
        <v>Product 20</v>
      </c>
      <c r="M1959" t="str">
        <f>VLOOKUP(C:C,Products!A:C,3,)</f>
        <v>Frozen</v>
      </c>
      <c r="N1959" t="str">
        <f>VLOOKUP(B:B,Orders!A:C,3,)</f>
        <v>WH-NKR-004</v>
      </c>
      <c r="O1959" s="10" t="str">
        <f>VLOOKUP(B:B,Orders!A:B,2,)</f>
        <v>CUST-000006</v>
      </c>
      <c r="P1959" s="10" t="str">
        <f>VLOOKUP(OrderDetails!O:O,Customers!A:B,2,)</f>
        <v>Customer 6</v>
      </c>
      <c r="Q1959" s="10" t="str">
        <f>VLOOKUP(O:O,Customers!A:C,3,)</f>
        <v>Kisumu</v>
      </c>
      <c r="R1959" s="10">
        <f>VLOOKUP(OrderDetails!C:C,Inventory!B:F,5,)</f>
        <v>28786.95</v>
      </c>
      <c r="S1959" s="10">
        <f>VLOOKUP(OrderDetails!B:B,Table8[[OrderID]:[DeliveryDays]],5,)</f>
        <v>2</v>
      </c>
    </row>
    <row r="1960" spans="1:19" x14ac:dyDescent="0.25">
      <c r="A1960" t="s">
        <v>3892</v>
      </c>
      <c r="B1960" t="s">
        <v>1330</v>
      </c>
      <c r="C1960" t="s">
        <v>279</v>
      </c>
      <c r="D1960">
        <v>31</v>
      </c>
      <c r="E1960">
        <v>486.31</v>
      </c>
      <c r="F1960">
        <v>723.21</v>
      </c>
      <c r="G1960">
        <v>744.95</v>
      </c>
      <c r="H1960">
        <v>23093.45</v>
      </c>
      <c r="I1960">
        <v>15075.61</v>
      </c>
      <c r="J1960">
        <v>8017.84</v>
      </c>
      <c r="K1960">
        <v>0.34720000000000001</v>
      </c>
      <c r="L1960" t="str">
        <f>VLOOKUP(C:C,Products!A:B,2,)</f>
        <v>Product 51</v>
      </c>
      <c r="M1960" t="str">
        <f>VLOOKUP(C:C,Products!A:C,3,)</f>
        <v>Beverages</v>
      </c>
      <c r="N1960" t="str">
        <f>VLOOKUP(B:B,Orders!A:C,3,)</f>
        <v>WH-MSA-002</v>
      </c>
      <c r="O1960" s="10" t="str">
        <f>VLOOKUP(B:B,Orders!A:B,2,)</f>
        <v>CUST-000050</v>
      </c>
      <c r="P1960" s="10" t="str">
        <f>VLOOKUP(OrderDetails!O:O,Customers!A:B,2,)</f>
        <v>Customer 50</v>
      </c>
      <c r="Q1960" s="10" t="str">
        <f>VLOOKUP(O:O,Customers!A:C,3,)</f>
        <v>Eldoret</v>
      </c>
      <c r="R1960" s="10">
        <f>VLOOKUP(OrderDetails!C:C,Inventory!B:F,5,)</f>
        <v>231969.87</v>
      </c>
      <c r="S1960" s="10">
        <f>VLOOKUP(OrderDetails!B:B,Table8[[OrderID]:[DeliveryDays]],5,)</f>
        <v>1</v>
      </c>
    </row>
    <row r="1961" spans="1:19" x14ac:dyDescent="0.25">
      <c r="A1961" t="s">
        <v>3893</v>
      </c>
      <c r="B1961" t="s">
        <v>498</v>
      </c>
      <c r="C1961" t="s">
        <v>333</v>
      </c>
      <c r="D1961">
        <v>16</v>
      </c>
      <c r="E1961">
        <v>83.32</v>
      </c>
      <c r="F1961">
        <v>130.31</v>
      </c>
      <c r="G1961">
        <v>132.63999999999999</v>
      </c>
      <c r="H1961">
        <v>2122.2399999999998</v>
      </c>
      <c r="I1961">
        <v>1333.12</v>
      </c>
      <c r="J1961">
        <v>789.12</v>
      </c>
      <c r="K1961">
        <v>0.37180000000000002</v>
      </c>
      <c r="L1961" t="str">
        <f>VLOOKUP(C:C,Products!A:B,2,)</f>
        <v>Product 78</v>
      </c>
      <c r="M1961" t="str">
        <f>VLOOKUP(C:C,Products!A:C,3,)</f>
        <v>Produce</v>
      </c>
      <c r="N1961" t="str">
        <f>VLOOKUP(B:B,Orders!A:C,3,)</f>
        <v>WH-KSM-003</v>
      </c>
      <c r="O1961" s="10" t="str">
        <f>VLOOKUP(B:B,Orders!A:B,2,)</f>
        <v>CUST-000038</v>
      </c>
      <c r="P1961" s="10" t="str">
        <f>VLOOKUP(OrderDetails!O:O,Customers!A:B,2,)</f>
        <v>Customer 38</v>
      </c>
      <c r="Q1961" s="10" t="str">
        <f>VLOOKUP(O:O,Customers!A:C,3,)</f>
        <v>Nakuru</v>
      </c>
      <c r="R1961" s="10">
        <f>VLOOKUP(OrderDetails!C:C,Inventory!B:F,5,)</f>
        <v>38077.24</v>
      </c>
      <c r="S1961" s="10">
        <f>VLOOKUP(OrderDetails!B:B,Table8[[OrderID]:[DeliveryDays]],5,)</f>
        <v>3</v>
      </c>
    </row>
    <row r="1962" spans="1:19" x14ac:dyDescent="0.25">
      <c r="A1962" t="s">
        <v>3894</v>
      </c>
      <c r="B1962" t="s">
        <v>1640</v>
      </c>
      <c r="C1962" t="s">
        <v>255</v>
      </c>
      <c r="D1962">
        <v>7</v>
      </c>
      <c r="E1962">
        <v>357.9</v>
      </c>
      <c r="F1962">
        <v>477.14</v>
      </c>
      <c r="G1962">
        <v>523.17999999999995</v>
      </c>
      <c r="H1962">
        <v>3662.26</v>
      </c>
      <c r="I1962">
        <v>2505.3000000000002</v>
      </c>
      <c r="J1962">
        <v>1156.96</v>
      </c>
      <c r="K1962">
        <v>0.31590000000000001</v>
      </c>
      <c r="L1962" t="str">
        <f>VLOOKUP(C:C,Products!A:B,2,)</f>
        <v>Product 39</v>
      </c>
      <c r="M1962" t="str">
        <f>VLOOKUP(C:C,Products!A:C,3,)</f>
        <v>Beverages</v>
      </c>
      <c r="N1962" t="str">
        <f>VLOOKUP(B:B,Orders!A:C,3,)</f>
        <v>WH-NRB-001</v>
      </c>
      <c r="O1962" s="10" t="str">
        <f>VLOOKUP(B:B,Orders!A:B,2,)</f>
        <v>CUST-000061</v>
      </c>
      <c r="P1962" s="10" t="str">
        <f>VLOOKUP(OrderDetails!O:O,Customers!A:B,2,)</f>
        <v>Customer 61</v>
      </c>
      <c r="Q1962" s="10" t="str">
        <f>VLOOKUP(O:O,Customers!A:C,3,)</f>
        <v>Eldoret</v>
      </c>
      <c r="R1962" s="10">
        <f>VLOOKUP(OrderDetails!C:C,Inventory!B:F,5,)</f>
        <v>167855.1</v>
      </c>
      <c r="S1962" s="10">
        <f>VLOOKUP(OrderDetails!B:B,Table8[[OrderID]:[DeliveryDays]],5,)</f>
        <v>1</v>
      </c>
    </row>
    <row r="1963" spans="1:19" x14ac:dyDescent="0.25">
      <c r="A1963" t="s">
        <v>3895</v>
      </c>
      <c r="B1963" t="s">
        <v>1718</v>
      </c>
      <c r="C1963" t="s">
        <v>251</v>
      </c>
      <c r="D1963">
        <v>37</v>
      </c>
      <c r="E1963">
        <v>187.08</v>
      </c>
      <c r="F1963">
        <v>277.86</v>
      </c>
      <c r="G1963">
        <v>266.04000000000002</v>
      </c>
      <c r="H1963">
        <v>9843.48</v>
      </c>
      <c r="I1963">
        <v>6921.96</v>
      </c>
      <c r="J1963">
        <v>2921.52</v>
      </c>
      <c r="K1963">
        <v>0.29680000000000001</v>
      </c>
      <c r="L1963" t="str">
        <f>VLOOKUP(C:C,Products!A:B,2,)</f>
        <v>Product 37</v>
      </c>
      <c r="M1963" t="str">
        <f>VLOOKUP(C:C,Products!A:C,3,)</f>
        <v>Beverages</v>
      </c>
      <c r="N1963" t="str">
        <f>VLOOKUP(B:B,Orders!A:C,3,)</f>
        <v>WH-NKR-004</v>
      </c>
      <c r="O1963" s="10" t="str">
        <f>VLOOKUP(B:B,Orders!A:B,2,)</f>
        <v>CUST-000049</v>
      </c>
      <c r="P1963" s="10" t="str">
        <f>VLOOKUP(OrderDetails!O:O,Customers!A:B,2,)</f>
        <v>Customer 49</v>
      </c>
      <c r="Q1963" s="10" t="str">
        <f>VLOOKUP(O:O,Customers!A:C,3,)</f>
        <v>Nairobi</v>
      </c>
      <c r="R1963" s="10">
        <f>VLOOKUP(OrderDetails!C:C,Inventory!B:F,5,)</f>
        <v>64729.68</v>
      </c>
      <c r="S1963" s="10">
        <f>VLOOKUP(OrderDetails!B:B,Table8[[OrderID]:[DeliveryDays]],5,)</f>
        <v>5</v>
      </c>
    </row>
    <row r="1964" spans="1:19" x14ac:dyDescent="0.25">
      <c r="A1964" t="s">
        <v>3896</v>
      </c>
      <c r="B1964" t="s">
        <v>1771</v>
      </c>
      <c r="C1964" t="s">
        <v>277</v>
      </c>
      <c r="D1964">
        <v>14</v>
      </c>
      <c r="E1964">
        <v>133.18</v>
      </c>
      <c r="F1964">
        <v>194.02</v>
      </c>
      <c r="G1964">
        <v>189.58</v>
      </c>
      <c r="H1964">
        <v>2654.12</v>
      </c>
      <c r="I1964">
        <v>1864.52</v>
      </c>
      <c r="J1964">
        <v>789.6</v>
      </c>
      <c r="K1964">
        <v>0.29749999999999999</v>
      </c>
      <c r="L1964" t="str">
        <f>VLOOKUP(C:C,Products!A:B,2,)</f>
        <v>Product 50</v>
      </c>
      <c r="M1964" t="str">
        <f>VLOOKUP(C:C,Products!A:C,3,)</f>
        <v>Dairy</v>
      </c>
      <c r="N1964" t="str">
        <f>VLOOKUP(B:B,Orders!A:C,3,)</f>
        <v>WH-NKR-004</v>
      </c>
      <c r="O1964" s="10" t="str">
        <f>VLOOKUP(B:B,Orders!A:B,2,)</f>
        <v>CUST-000030</v>
      </c>
      <c r="P1964" s="10" t="str">
        <f>VLOOKUP(OrderDetails!O:O,Customers!A:B,2,)</f>
        <v>Customer 30</v>
      </c>
      <c r="Q1964" s="10" t="str">
        <f>VLOOKUP(O:O,Customers!A:C,3,)</f>
        <v>Nakuru</v>
      </c>
      <c r="R1964" s="10">
        <f>VLOOKUP(OrderDetails!C:C,Inventory!B:F,5,)</f>
        <v>29033.24</v>
      </c>
      <c r="S1964" s="10">
        <f>VLOOKUP(OrderDetails!B:B,Table8[[OrderID]:[DeliveryDays]],5,)</f>
        <v>5</v>
      </c>
    </row>
    <row r="1965" spans="1:19" x14ac:dyDescent="0.25">
      <c r="A1965" t="s">
        <v>3897</v>
      </c>
      <c r="B1965" t="s">
        <v>533</v>
      </c>
      <c r="C1965" t="s">
        <v>245</v>
      </c>
      <c r="D1965">
        <v>35</v>
      </c>
      <c r="E1965">
        <v>477</v>
      </c>
      <c r="F1965">
        <v>677.96</v>
      </c>
      <c r="G1965">
        <v>709.91</v>
      </c>
      <c r="H1965">
        <v>24846.85</v>
      </c>
      <c r="I1965">
        <v>16695</v>
      </c>
      <c r="J1965">
        <v>8151.85</v>
      </c>
      <c r="K1965">
        <v>0.3281</v>
      </c>
      <c r="L1965" t="str">
        <f>VLOOKUP(C:C,Products!A:B,2,)</f>
        <v>Product 34</v>
      </c>
      <c r="M1965" t="str">
        <f>VLOOKUP(C:C,Products!A:C,3,)</f>
        <v>Dairy</v>
      </c>
      <c r="N1965" t="str">
        <f>VLOOKUP(B:B,Orders!A:C,3,)</f>
        <v>WH-KSM-003</v>
      </c>
      <c r="O1965" s="10" t="str">
        <f>VLOOKUP(B:B,Orders!A:B,2,)</f>
        <v>CUST-000058</v>
      </c>
      <c r="P1965" s="10" t="str">
        <f>VLOOKUP(OrderDetails!O:O,Customers!A:B,2,)</f>
        <v>Customer 58</v>
      </c>
      <c r="Q1965" s="10" t="str">
        <f>VLOOKUP(O:O,Customers!A:C,3,)</f>
        <v>Mombasa</v>
      </c>
      <c r="R1965" s="10">
        <f>VLOOKUP(OrderDetails!C:C,Inventory!B:F,5,)</f>
        <v>187461</v>
      </c>
      <c r="S1965" s="10">
        <f>VLOOKUP(OrderDetails!B:B,Table8[[OrderID]:[DeliveryDays]],5,)</f>
        <v>6</v>
      </c>
    </row>
    <row r="1966" spans="1:19" x14ac:dyDescent="0.25">
      <c r="A1966" t="s">
        <v>3898</v>
      </c>
      <c r="B1966" t="s">
        <v>1682</v>
      </c>
      <c r="C1966" t="s">
        <v>327</v>
      </c>
      <c r="D1966">
        <v>19</v>
      </c>
      <c r="E1966">
        <v>368.09</v>
      </c>
      <c r="F1966">
        <v>503.79</v>
      </c>
      <c r="G1966">
        <v>488.91</v>
      </c>
      <c r="H1966">
        <v>9289.2900000000009</v>
      </c>
      <c r="I1966">
        <v>6993.71</v>
      </c>
      <c r="J1966">
        <v>2295.58</v>
      </c>
      <c r="K1966">
        <v>0.24709999999999999</v>
      </c>
      <c r="L1966" t="str">
        <f>VLOOKUP(C:C,Products!A:B,2,)</f>
        <v>Product 75</v>
      </c>
      <c r="M1966" t="str">
        <f>VLOOKUP(C:C,Products!A:C,3,)</f>
        <v>Dairy</v>
      </c>
      <c r="N1966" t="str">
        <f>VLOOKUP(B:B,Orders!A:C,3,)</f>
        <v>WH-KSM-003</v>
      </c>
      <c r="O1966" s="10" t="str">
        <f>VLOOKUP(B:B,Orders!A:B,2,)</f>
        <v>CUST-000017</v>
      </c>
      <c r="P1966" s="10" t="str">
        <f>VLOOKUP(OrderDetails!O:O,Customers!A:B,2,)</f>
        <v>Customer 17</v>
      </c>
      <c r="Q1966" s="10" t="str">
        <f>VLOOKUP(O:O,Customers!A:C,3,)</f>
        <v>Eldoret</v>
      </c>
      <c r="R1966" s="10">
        <f>VLOOKUP(OrderDetails!C:C,Inventory!B:F,5,)</f>
        <v>39753.72</v>
      </c>
      <c r="S1966" s="10">
        <f>VLOOKUP(OrderDetails!B:B,Table8[[OrderID]:[DeliveryDays]],5,)</f>
        <v>5</v>
      </c>
    </row>
    <row r="1967" spans="1:19" x14ac:dyDescent="0.25">
      <c r="A1967" t="s">
        <v>3899</v>
      </c>
      <c r="B1967" t="s">
        <v>1492</v>
      </c>
      <c r="C1967" t="s">
        <v>413</v>
      </c>
      <c r="D1967">
        <v>11</v>
      </c>
      <c r="E1967">
        <v>133.96</v>
      </c>
      <c r="F1967">
        <v>168.59</v>
      </c>
      <c r="G1967">
        <v>175.07</v>
      </c>
      <c r="H1967">
        <v>1925.77</v>
      </c>
      <c r="I1967">
        <v>1473.56</v>
      </c>
      <c r="J1967">
        <v>452.21</v>
      </c>
      <c r="K1967">
        <v>0.23480000000000001</v>
      </c>
      <c r="L1967" t="str">
        <f>VLOOKUP(C:C,Products!A:B,2,)</f>
        <v>Product 118</v>
      </c>
      <c r="M1967" t="str">
        <f>VLOOKUP(C:C,Products!A:C,3,)</f>
        <v>Household</v>
      </c>
      <c r="N1967" t="str">
        <f>VLOOKUP(B:B,Orders!A:C,3,)</f>
        <v>WH-KSM-003</v>
      </c>
      <c r="O1967" s="10" t="str">
        <f>VLOOKUP(B:B,Orders!A:B,2,)</f>
        <v>CUST-000015</v>
      </c>
      <c r="P1967" s="10" t="str">
        <f>VLOOKUP(OrderDetails!O:O,Customers!A:B,2,)</f>
        <v>Customer 15</v>
      </c>
      <c r="Q1967" s="10" t="str">
        <f>VLOOKUP(O:O,Customers!A:C,3,)</f>
        <v>Nairobi</v>
      </c>
      <c r="R1967" s="10">
        <f>VLOOKUP(OrderDetails!C:C,Inventory!B:F,5,)</f>
        <v>48091.64</v>
      </c>
      <c r="S1967" s="10">
        <f>VLOOKUP(OrderDetails!B:B,Table8[[OrderID]:[DeliveryDays]],5,)</f>
        <v>2</v>
      </c>
    </row>
    <row r="1968" spans="1:19" x14ac:dyDescent="0.25">
      <c r="A1968" t="s">
        <v>3900</v>
      </c>
      <c r="B1968" t="s">
        <v>1309</v>
      </c>
      <c r="C1968" t="s">
        <v>385</v>
      </c>
      <c r="D1968">
        <v>40</v>
      </c>
      <c r="E1968">
        <v>278.86</v>
      </c>
      <c r="F1968">
        <v>384.46</v>
      </c>
      <c r="G1968">
        <v>397.98</v>
      </c>
      <c r="H1968">
        <v>15919.2</v>
      </c>
      <c r="I1968">
        <v>11154.4</v>
      </c>
      <c r="J1968">
        <v>4764.8</v>
      </c>
      <c r="K1968">
        <v>0.29930000000000001</v>
      </c>
      <c r="L1968" t="str">
        <f>VLOOKUP(C:C,Products!A:B,2,)</f>
        <v>Product 104</v>
      </c>
      <c r="M1968" t="str">
        <f>VLOOKUP(C:C,Products!A:C,3,)</f>
        <v>Dairy</v>
      </c>
      <c r="N1968" t="str">
        <f>VLOOKUP(B:B,Orders!A:C,3,)</f>
        <v>WH-MSA-002</v>
      </c>
      <c r="O1968" s="10" t="str">
        <f>VLOOKUP(B:B,Orders!A:B,2,)</f>
        <v>CUST-000052</v>
      </c>
      <c r="P1968" s="10" t="str">
        <f>VLOOKUP(OrderDetails!O:O,Customers!A:B,2,)</f>
        <v>Customer 52</v>
      </c>
      <c r="Q1968" s="10" t="str">
        <f>VLOOKUP(O:O,Customers!A:C,3,)</f>
        <v>Kisumu</v>
      </c>
      <c r="R1968" s="10">
        <f>VLOOKUP(OrderDetails!C:C,Inventory!B:F,5,)</f>
        <v>92302.66</v>
      </c>
      <c r="S1968" s="10">
        <f>VLOOKUP(OrderDetails!B:B,Table8[[OrderID]:[DeliveryDays]],5,)</f>
        <v>2</v>
      </c>
    </row>
    <row r="1969" spans="1:19" x14ac:dyDescent="0.25">
      <c r="A1969" t="s">
        <v>3901</v>
      </c>
      <c r="B1969" t="s">
        <v>565</v>
      </c>
      <c r="C1969" t="s">
        <v>243</v>
      </c>
      <c r="D1969">
        <v>18</v>
      </c>
      <c r="E1969">
        <v>79.27</v>
      </c>
      <c r="F1969">
        <v>103.11</v>
      </c>
      <c r="G1969">
        <v>112.97</v>
      </c>
      <c r="H1969">
        <v>2033.46</v>
      </c>
      <c r="I1969">
        <v>1426.86</v>
      </c>
      <c r="J1969">
        <v>606.6</v>
      </c>
      <c r="K1969">
        <v>0.29830000000000001</v>
      </c>
      <c r="L1969" t="str">
        <f>VLOOKUP(C:C,Products!A:B,2,)</f>
        <v>Product 33</v>
      </c>
      <c r="M1969" t="str">
        <f>VLOOKUP(C:C,Products!A:C,3,)</f>
        <v>Produce</v>
      </c>
      <c r="N1969" t="str">
        <f>VLOOKUP(B:B,Orders!A:C,3,)</f>
        <v>WH-KSM-003</v>
      </c>
      <c r="O1969" s="10" t="str">
        <f>VLOOKUP(B:B,Orders!A:B,2,)</f>
        <v>CUST-000028</v>
      </c>
      <c r="P1969" s="10" t="str">
        <f>VLOOKUP(OrderDetails!O:O,Customers!A:B,2,)</f>
        <v>Customer 28</v>
      </c>
      <c r="Q1969" s="10" t="str">
        <f>VLOOKUP(O:O,Customers!A:C,3,)</f>
        <v>Nakuru</v>
      </c>
      <c r="R1969" s="10">
        <f>VLOOKUP(OrderDetails!C:C,Inventory!B:F,5,)</f>
        <v>6817.22</v>
      </c>
      <c r="S1969" s="10">
        <f>VLOOKUP(OrderDetails!B:B,Table8[[OrderID]:[DeliveryDays]],5,)</f>
        <v>1</v>
      </c>
    </row>
    <row r="1970" spans="1:19" x14ac:dyDescent="0.25">
      <c r="A1970" t="s">
        <v>3902</v>
      </c>
      <c r="B1970" t="s">
        <v>1041</v>
      </c>
      <c r="C1970" t="s">
        <v>239</v>
      </c>
      <c r="D1970">
        <v>18</v>
      </c>
      <c r="E1970">
        <v>323.39999999999998</v>
      </c>
      <c r="F1970">
        <v>507.06</v>
      </c>
      <c r="G1970">
        <v>548.9</v>
      </c>
      <c r="H1970">
        <v>9880.2000000000007</v>
      </c>
      <c r="I1970">
        <v>5821.2</v>
      </c>
      <c r="J1970">
        <v>4059</v>
      </c>
      <c r="K1970">
        <v>0.4108</v>
      </c>
      <c r="L1970" t="str">
        <f>VLOOKUP(C:C,Products!A:B,2,)</f>
        <v>Product 31</v>
      </c>
      <c r="M1970" t="str">
        <f>VLOOKUP(C:C,Products!A:C,3,)</f>
        <v>Household</v>
      </c>
      <c r="N1970" t="str">
        <f>VLOOKUP(B:B,Orders!A:C,3,)</f>
        <v>WH-NKR-004</v>
      </c>
      <c r="O1970" s="10" t="str">
        <f>VLOOKUP(B:B,Orders!A:B,2,)</f>
        <v>CUST-000066</v>
      </c>
      <c r="P1970" s="10" t="str">
        <f>VLOOKUP(OrderDetails!O:O,Customers!A:B,2,)</f>
        <v>Customer 66</v>
      </c>
      <c r="Q1970" s="10" t="str">
        <f>VLOOKUP(O:O,Customers!A:C,3,)</f>
        <v>Kisumu</v>
      </c>
      <c r="R1970" s="10">
        <f>VLOOKUP(OrderDetails!C:C,Inventory!B:F,5,)</f>
        <v>78909.600000000006</v>
      </c>
      <c r="S1970" s="10">
        <f>VLOOKUP(OrderDetails!B:B,Table8[[OrderID]:[DeliveryDays]],5,)</f>
        <v>1</v>
      </c>
    </row>
    <row r="1971" spans="1:19" x14ac:dyDescent="0.25">
      <c r="A1971" t="s">
        <v>3903</v>
      </c>
      <c r="B1971" t="s">
        <v>1289</v>
      </c>
      <c r="C1971" t="s">
        <v>285</v>
      </c>
      <c r="D1971">
        <v>7</v>
      </c>
      <c r="E1971">
        <v>452.67</v>
      </c>
      <c r="F1971">
        <v>601.72</v>
      </c>
      <c r="G1971">
        <v>656.98</v>
      </c>
      <c r="H1971">
        <v>4598.8599999999997</v>
      </c>
      <c r="I1971">
        <v>3168.69</v>
      </c>
      <c r="J1971">
        <v>1430.17</v>
      </c>
      <c r="K1971">
        <v>0.311</v>
      </c>
      <c r="L1971" t="str">
        <f>VLOOKUP(C:C,Products!A:B,2,)</f>
        <v>Product 54</v>
      </c>
      <c r="M1971" t="str">
        <f>VLOOKUP(C:C,Products!A:C,3,)</f>
        <v>Snacks</v>
      </c>
      <c r="N1971" t="str">
        <f>VLOOKUP(B:B,Orders!A:C,3,)</f>
        <v>WH-NKR-004</v>
      </c>
      <c r="O1971" s="10" t="str">
        <f>VLOOKUP(B:B,Orders!A:B,2,)</f>
        <v>CUST-000079</v>
      </c>
      <c r="P1971" s="10" t="str">
        <f>VLOOKUP(OrderDetails!O:O,Customers!A:B,2,)</f>
        <v>Customer 79</v>
      </c>
      <c r="Q1971" s="10" t="str">
        <f>VLOOKUP(O:O,Customers!A:C,3,)</f>
        <v>Mombasa</v>
      </c>
      <c r="R1971" s="10">
        <f>VLOOKUP(OrderDetails!C:C,Inventory!B:F,5,)</f>
        <v>218639.61</v>
      </c>
      <c r="S1971" s="10">
        <f>VLOOKUP(OrderDetails!B:B,Table8[[OrderID]:[DeliveryDays]],5,)</f>
        <v>1</v>
      </c>
    </row>
    <row r="1972" spans="1:19" x14ac:dyDescent="0.25">
      <c r="A1972" t="s">
        <v>3904</v>
      </c>
      <c r="B1972" t="s">
        <v>699</v>
      </c>
      <c r="C1972" t="s">
        <v>265</v>
      </c>
      <c r="D1972">
        <v>7</v>
      </c>
      <c r="E1972">
        <v>459.19</v>
      </c>
      <c r="F1972">
        <v>660.1</v>
      </c>
      <c r="G1972">
        <v>638.34</v>
      </c>
      <c r="H1972">
        <v>4468.38</v>
      </c>
      <c r="I1972">
        <v>3214.33</v>
      </c>
      <c r="J1972">
        <v>1254.05</v>
      </c>
      <c r="K1972">
        <v>0.28060000000000002</v>
      </c>
      <c r="L1972" t="str">
        <f>VLOOKUP(C:C,Products!A:B,2,)</f>
        <v>Product 44</v>
      </c>
      <c r="M1972" t="str">
        <f>VLOOKUP(C:C,Products!A:C,3,)</f>
        <v>Dairy</v>
      </c>
      <c r="N1972" t="str">
        <f>VLOOKUP(B:B,Orders!A:C,3,)</f>
        <v>WH-KSM-003</v>
      </c>
      <c r="O1972" s="10" t="str">
        <f>VLOOKUP(B:B,Orders!A:B,2,)</f>
        <v>CUST-000005</v>
      </c>
      <c r="P1972" s="10" t="str">
        <f>VLOOKUP(OrderDetails!O:O,Customers!A:B,2,)</f>
        <v>Customer 5</v>
      </c>
      <c r="Q1972" s="10" t="str">
        <f>VLOOKUP(O:O,Customers!A:C,3,)</f>
        <v>Eldoret</v>
      </c>
      <c r="R1972" s="10">
        <f>VLOOKUP(OrderDetails!C:C,Inventory!B:F,5,)</f>
        <v>22959.5</v>
      </c>
      <c r="S1972" s="10">
        <f>VLOOKUP(OrderDetails!B:B,Table8[[OrderID]:[DeliveryDays]],5,)</f>
        <v>4</v>
      </c>
    </row>
    <row r="1973" spans="1:19" x14ac:dyDescent="0.25">
      <c r="A1973" t="s">
        <v>3905</v>
      </c>
      <c r="B1973" t="s">
        <v>842</v>
      </c>
      <c r="C1973" t="s">
        <v>245</v>
      </c>
      <c r="D1973">
        <v>26</v>
      </c>
      <c r="E1973">
        <v>477</v>
      </c>
      <c r="F1973">
        <v>677.96</v>
      </c>
      <c r="G1973">
        <v>732.35</v>
      </c>
      <c r="H1973">
        <v>19041.099999999999</v>
      </c>
      <c r="I1973">
        <v>12402</v>
      </c>
      <c r="J1973">
        <v>6639.1</v>
      </c>
      <c r="K1973">
        <v>0.34870000000000001</v>
      </c>
      <c r="L1973" t="str">
        <f>VLOOKUP(C:C,Products!A:B,2,)</f>
        <v>Product 34</v>
      </c>
      <c r="M1973" t="str">
        <f>VLOOKUP(C:C,Products!A:C,3,)</f>
        <v>Dairy</v>
      </c>
      <c r="N1973" t="str">
        <f>VLOOKUP(B:B,Orders!A:C,3,)</f>
        <v>WH-NRB-001</v>
      </c>
      <c r="O1973" s="10" t="str">
        <f>VLOOKUP(B:B,Orders!A:B,2,)</f>
        <v>CUST-000038</v>
      </c>
      <c r="P1973" s="10" t="str">
        <f>VLOOKUP(OrderDetails!O:O,Customers!A:B,2,)</f>
        <v>Customer 38</v>
      </c>
      <c r="Q1973" s="10" t="str">
        <f>VLOOKUP(O:O,Customers!A:C,3,)</f>
        <v>Nakuru</v>
      </c>
      <c r="R1973" s="10">
        <f>VLOOKUP(OrderDetails!C:C,Inventory!B:F,5,)</f>
        <v>187461</v>
      </c>
      <c r="S1973" s="10">
        <f>VLOOKUP(OrderDetails!B:B,Table8[[OrderID]:[DeliveryDays]],5,)</f>
        <v>1</v>
      </c>
    </row>
    <row r="1974" spans="1:19" x14ac:dyDescent="0.25">
      <c r="A1974" t="s">
        <v>3906</v>
      </c>
      <c r="B1974" t="s">
        <v>932</v>
      </c>
      <c r="C1974" t="s">
        <v>405</v>
      </c>
      <c r="D1974">
        <v>23</v>
      </c>
      <c r="E1974">
        <v>413.65</v>
      </c>
      <c r="F1974">
        <v>588.37</v>
      </c>
      <c r="G1974">
        <v>570.34</v>
      </c>
      <c r="H1974">
        <v>13117.82</v>
      </c>
      <c r="I1974">
        <v>9513.9500000000007</v>
      </c>
      <c r="J1974">
        <v>3603.87</v>
      </c>
      <c r="K1974">
        <v>0.2747</v>
      </c>
      <c r="L1974" t="str">
        <f>VLOOKUP(C:C,Products!A:B,2,)</f>
        <v>Product 114</v>
      </c>
      <c r="M1974" t="str">
        <f>VLOOKUP(C:C,Products!A:C,3,)</f>
        <v>Dairy</v>
      </c>
      <c r="N1974" t="str">
        <f>VLOOKUP(B:B,Orders!A:C,3,)</f>
        <v>WH-MSA-002</v>
      </c>
      <c r="O1974" s="10" t="str">
        <f>VLOOKUP(B:B,Orders!A:B,2,)</f>
        <v>CUST-000002</v>
      </c>
      <c r="P1974" s="10" t="str">
        <f>VLOOKUP(OrderDetails!O:O,Customers!A:B,2,)</f>
        <v>Customer 2</v>
      </c>
      <c r="Q1974" s="10" t="str">
        <f>VLOOKUP(O:O,Customers!A:C,3,)</f>
        <v>Nairobi</v>
      </c>
      <c r="R1974" s="10">
        <f>VLOOKUP(OrderDetails!C:C,Inventory!B:F,5,)</f>
        <v>43846.9</v>
      </c>
      <c r="S1974" s="10">
        <f>VLOOKUP(OrderDetails!B:B,Table8[[OrderID]:[DeliveryDays]],5,)</f>
        <v>4</v>
      </c>
    </row>
    <row r="1975" spans="1:19" x14ac:dyDescent="0.25">
      <c r="A1975" t="s">
        <v>3907</v>
      </c>
      <c r="B1975" t="s">
        <v>1159</v>
      </c>
      <c r="C1975" t="s">
        <v>319</v>
      </c>
      <c r="D1975">
        <v>39</v>
      </c>
      <c r="E1975">
        <v>397.51</v>
      </c>
      <c r="F1975">
        <v>509.84</v>
      </c>
      <c r="G1975">
        <v>532.75</v>
      </c>
      <c r="H1975">
        <v>20777.25</v>
      </c>
      <c r="I1975">
        <v>15502.89</v>
      </c>
      <c r="J1975">
        <v>5274.36</v>
      </c>
      <c r="K1975">
        <v>0.25390000000000001</v>
      </c>
      <c r="L1975" t="str">
        <f>VLOOKUP(C:C,Products!A:B,2,)</f>
        <v>Product 71</v>
      </c>
      <c r="M1975" t="str">
        <f>VLOOKUP(C:C,Products!A:C,3,)</f>
        <v>Dairy</v>
      </c>
      <c r="N1975" t="str">
        <f>VLOOKUP(B:B,Orders!A:C,3,)</f>
        <v>WH-NKR-004</v>
      </c>
      <c r="O1975" s="10" t="str">
        <f>VLOOKUP(B:B,Orders!A:B,2,)</f>
        <v>CUST-000040</v>
      </c>
      <c r="P1975" s="10" t="str">
        <f>VLOOKUP(OrderDetails!O:O,Customers!A:B,2,)</f>
        <v>Customer 40</v>
      </c>
      <c r="Q1975" s="10" t="str">
        <f>VLOOKUP(O:O,Customers!A:C,3,)</f>
        <v>Nairobi</v>
      </c>
      <c r="R1975" s="10">
        <f>VLOOKUP(OrderDetails!C:C,Inventory!B:F,5,)</f>
        <v>96197.42</v>
      </c>
      <c r="S1975" s="10">
        <f>VLOOKUP(OrderDetails!B:B,Table8[[OrderID]:[DeliveryDays]],5,)</f>
        <v>2</v>
      </c>
    </row>
    <row r="1976" spans="1:19" x14ac:dyDescent="0.25">
      <c r="A1976" t="s">
        <v>3908</v>
      </c>
      <c r="B1976" t="s">
        <v>850</v>
      </c>
      <c r="C1976" t="s">
        <v>403</v>
      </c>
      <c r="D1976">
        <v>16</v>
      </c>
      <c r="E1976">
        <v>468.36</v>
      </c>
      <c r="F1976">
        <v>680.02</v>
      </c>
      <c r="G1976">
        <v>719.47</v>
      </c>
      <c r="H1976">
        <v>11511.52</v>
      </c>
      <c r="I1976">
        <v>7493.76</v>
      </c>
      <c r="J1976">
        <v>4017.76</v>
      </c>
      <c r="K1976">
        <v>0.34899999999999998</v>
      </c>
      <c r="L1976" t="str">
        <f>VLOOKUP(C:C,Products!A:B,2,)</f>
        <v>Product 113</v>
      </c>
      <c r="M1976" t="str">
        <f>VLOOKUP(C:C,Products!A:C,3,)</f>
        <v>Dairy</v>
      </c>
      <c r="N1976" t="str">
        <f>VLOOKUP(B:B,Orders!A:C,3,)</f>
        <v>WH-NRB-001</v>
      </c>
      <c r="O1976" s="10" t="str">
        <f>VLOOKUP(B:B,Orders!A:B,2,)</f>
        <v>CUST-000075</v>
      </c>
      <c r="P1976" s="10" t="str">
        <f>VLOOKUP(OrderDetails!O:O,Customers!A:B,2,)</f>
        <v>Customer 75</v>
      </c>
      <c r="Q1976" s="10" t="str">
        <f>VLOOKUP(O:O,Customers!A:C,3,)</f>
        <v>Mombasa</v>
      </c>
      <c r="R1976" s="10">
        <f>VLOOKUP(OrderDetails!C:C,Inventory!B:F,5,)</f>
        <v>110064.6</v>
      </c>
      <c r="S1976" s="10">
        <f>VLOOKUP(OrderDetails!B:B,Table8[[OrderID]:[DeliveryDays]],5,)</f>
        <v>5</v>
      </c>
    </row>
    <row r="1977" spans="1:19" x14ac:dyDescent="0.25">
      <c r="A1977" t="s">
        <v>3909</v>
      </c>
      <c r="B1977" t="s">
        <v>1857</v>
      </c>
      <c r="C1977" t="s">
        <v>413</v>
      </c>
      <c r="D1977">
        <v>9</v>
      </c>
      <c r="E1977">
        <v>133.96</v>
      </c>
      <c r="F1977">
        <v>168.59</v>
      </c>
      <c r="G1977">
        <v>164.23</v>
      </c>
      <c r="H1977">
        <v>1478.07</v>
      </c>
      <c r="I1977">
        <v>1205.6400000000001</v>
      </c>
      <c r="J1977">
        <v>272.43</v>
      </c>
      <c r="K1977">
        <v>0.18429999999999999</v>
      </c>
      <c r="L1977" t="str">
        <f>VLOOKUP(C:C,Products!A:B,2,)</f>
        <v>Product 118</v>
      </c>
      <c r="M1977" t="str">
        <f>VLOOKUP(C:C,Products!A:C,3,)</f>
        <v>Household</v>
      </c>
      <c r="N1977" t="str">
        <f>VLOOKUP(B:B,Orders!A:C,3,)</f>
        <v>WH-NRB-001</v>
      </c>
      <c r="O1977" s="10" t="str">
        <f>VLOOKUP(B:B,Orders!A:B,2,)</f>
        <v>CUST-000015</v>
      </c>
      <c r="P1977" s="10" t="str">
        <f>VLOOKUP(OrderDetails!O:O,Customers!A:B,2,)</f>
        <v>Customer 15</v>
      </c>
      <c r="Q1977" s="10" t="str">
        <f>VLOOKUP(O:O,Customers!A:C,3,)</f>
        <v>Nairobi</v>
      </c>
      <c r="R1977" s="10">
        <f>VLOOKUP(OrderDetails!C:C,Inventory!B:F,5,)</f>
        <v>48091.64</v>
      </c>
      <c r="S1977" s="10">
        <f>VLOOKUP(OrderDetails!B:B,Table8[[OrderID]:[DeliveryDays]],5,)</f>
        <v>5</v>
      </c>
    </row>
    <row r="1978" spans="1:19" x14ac:dyDescent="0.25">
      <c r="A1978" t="s">
        <v>3910</v>
      </c>
      <c r="B1978" t="s">
        <v>816</v>
      </c>
      <c r="C1978" t="s">
        <v>301</v>
      </c>
      <c r="D1978">
        <v>14</v>
      </c>
      <c r="E1978">
        <v>172.11</v>
      </c>
      <c r="F1978">
        <v>221.97</v>
      </c>
      <c r="G1978">
        <v>231.94</v>
      </c>
      <c r="H1978">
        <v>3247.16</v>
      </c>
      <c r="I1978">
        <v>2409.54</v>
      </c>
      <c r="J1978">
        <v>837.62</v>
      </c>
      <c r="K1978">
        <v>0.25800000000000001</v>
      </c>
      <c r="L1978" t="str">
        <f>VLOOKUP(C:C,Products!A:B,2,)</f>
        <v>Product 62</v>
      </c>
      <c r="M1978" t="str">
        <f>VLOOKUP(C:C,Products!A:C,3,)</f>
        <v>Dairy</v>
      </c>
      <c r="N1978" t="str">
        <f>VLOOKUP(B:B,Orders!A:C,3,)</f>
        <v>WH-NKR-004</v>
      </c>
      <c r="O1978" s="10" t="str">
        <f>VLOOKUP(B:B,Orders!A:B,2,)</f>
        <v>CUST-000064</v>
      </c>
      <c r="P1978" s="10" t="str">
        <f>VLOOKUP(OrderDetails!O:O,Customers!A:B,2,)</f>
        <v>Customer 64</v>
      </c>
      <c r="Q1978" s="10" t="str">
        <f>VLOOKUP(O:O,Customers!A:C,3,)</f>
        <v>Mombasa</v>
      </c>
      <c r="R1978" s="10">
        <f>VLOOKUP(OrderDetails!C:C,Inventory!B:F,5,)</f>
        <v>75212.070000000007</v>
      </c>
      <c r="S1978" s="10">
        <f>VLOOKUP(OrderDetails!B:B,Table8[[OrderID]:[DeliveryDays]],5,)</f>
        <v>1</v>
      </c>
    </row>
    <row r="1979" spans="1:19" x14ac:dyDescent="0.25">
      <c r="A1979" t="s">
        <v>3911</v>
      </c>
      <c r="B1979" t="s">
        <v>768</v>
      </c>
      <c r="C1979" t="s">
        <v>222</v>
      </c>
      <c r="D1979">
        <v>45</v>
      </c>
      <c r="E1979">
        <v>181.47</v>
      </c>
      <c r="F1979">
        <v>258.42</v>
      </c>
      <c r="G1979">
        <v>247.53</v>
      </c>
      <c r="H1979">
        <v>11138.85</v>
      </c>
      <c r="I1979">
        <v>8166.15</v>
      </c>
      <c r="J1979">
        <v>2972.7</v>
      </c>
      <c r="K1979">
        <v>0.26690000000000003</v>
      </c>
      <c r="L1979" t="str">
        <f>VLOOKUP(C:C,Products!A:B,2,)</f>
        <v>Product 23</v>
      </c>
      <c r="M1979" t="str">
        <f>VLOOKUP(C:C,Products!A:C,3,)</f>
        <v>Dairy</v>
      </c>
      <c r="N1979" t="str">
        <f>VLOOKUP(B:B,Orders!A:C,3,)</f>
        <v>WH-NRB-001</v>
      </c>
      <c r="O1979" s="10" t="str">
        <f>VLOOKUP(B:B,Orders!A:B,2,)</f>
        <v>CUST-000056</v>
      </c>
      <c r="P1979" s="10" t="str">
        <f>VLOOKUP(OrderDetails!O:O,Customers!A:B,2,)</f>
        <v>Customer 56</v>
      </c>
      <c r="Q1979" s="10" t="str">
        <f>VLOOKUP(O:O,Customers!A:C,3,)</f>
        <v>Nairobi</v>
      </c>
      <c r="R1979" s="10">
        <f>VLOOKUP(OrderDetails!C:C,Inventory!B:F,5,)</f>
        <v>43552.800000000003</v>
      </c>
      <c r="S1979" s="10">
        <f>VLOOKUP(OrderDetails!B:B,Table8[[OrderID]:[DeliveryDays]],5,)</f>
        <v>1</v>
      </c>
    </row>
    <row r="1980" spans="1:19" x14ac:dyDescent="0.25">
      <c r="A1980" t="s">
        <v>3912</v>
      </c>
      <c r="B1980" t="s">
        <v>1372</v>
      </c>
      <c r="C1980" t="s">
        <v>269</v>
      </c>
      <c r="D1980">
        <v>37</v>
      </c>
      <c r="E1980">
        <v>348.14</v>
      </c>
      <c r="F1980">
        <v>536.96</v>
      </c>
      <c r="G1980">
        <v>533.73</v>
      </c>
      <c r="H1980">
        <v>19748.009999999998</v>
      </c>
      <c r="I1980">
        <v>12881.18</v>
      </c>
      <c r="J1980">
        <v>6866.83</v>
      </c>
      <c r="K1980">
        <v>0.34770000000000001</v>
      </c>
      <c r="L1980" t="str">
        <f>VLOOKUP(C:C,Products!A:B,2,)</f>
        <v>Product 46</v>
      </c>
      <c r="M1980" t="str">
        <f>VLOOKUP(C:C,Products!A:C,3,)</f>
        <v>Dairy</v>
      </c>
      <c r="N1980" t="str">
        <f>VLOOKUP(B:B,Orders!A:C,3,)</f>
        <v>WH-MSA-002</v>
      </c>
      <c r="O1980" s="10" t="str">
        <f>VLOOKUP(B:B,Orders!A:B,2,)</f>
        <v>CUST-000058</v>
      </c>
      <c r="P1980" s="10" t="str">
        <f>VLOOKUP(OrderDetails!O:O,Customers!A:B,2,)</f>
        <v>Customer 58</v>
      </c>
      <c r="Q1980" s="10" t="str">
        <f>VLOOKUP(O:O,Customers!A:C,3,)</f>
        <v>Mombasa</v>
      </c>
      <c r="R1980" s="10">
        <f>VLOOKUP(OrderDetails!C:C,Inventory!B:F,5,)</f>
        <v>112797.36</v>
      </c>
      <c r="S1980" s="10">
        <f>VLOOKUP(OrderDetails!B:B,Table8[[OrderID]:[DeliveryDays]],5,)</f>
        <v>1</v>
      </c>
    </row>
    <row r="1981" spans="1:19" x14ac:dyDescent="0.25">
      <c r="A1981" t="s">
        <v>3913</v>
      </c>
      <c r="B1981" t="s">
        <v>1040</v>
      </c>
      <c r="C1981" t="s">
        <v>289</v>
      </c>
      <c r="D1981">
        <v>17</v>
      </c>
      <c r="E1981">
        <v>464.84</v>
      </c>
      <c r="F1981">
        <v>609.41999999999996</v>
      </c>
      <c r="G1981">
        <v>663.15</v>
      </c>
      <c r="H1981">
        <v>11273.55</v>
      </c>
      <c r="I1981">
        <v>7902.28</v>
      </c>
      <c r="J1981">
        <v>3371.27</v>
      </c>
      <c r="K1981">
        <v>0.29899999999999999</v>
      </c>
      <c r="L1981" t="str">
        <f>VLOOKUP(C:C,Products!A:B,2,)</f>
        <v>Product 56</v>
      </c>
      <c r="M1981" t="str">
        <f>VLOOKUP(C:C,Products!A:C,3,)</f>
        <v>Household</v>
      </c>
      <c r="N1981" t="str">
        <f>VLOOKUP(B:B,Orders!A:C,3,)</f>
        <v>WH-NKR-004</v>
      </c>
      <c r="O1981" s="10" t="str">
        <f>VLOOKUP(B:B,Orders!A:B,2,)</f>
        <v>CUST-000047</v>
      </c>
      <c r="P1981" s="10" t="str">
        <f>VLOOKUP(OrderDetails!O:O,Customers!A:B,2,)</f>
        <v>Customer 47</v>
      </c>
      <c r="Q1981" s="10" t="str">
        <f>VLOOKUP(O:O,Customers!A:C,3,)</f>
        <v>Nakuru</v>
      </c>
      <c r="R1981" s="10">
        <f>VLOOKUP(OrderDetails!C:C,Inventory!B:F,5,)</f>
        <v>192443.76</v>
      </c>
      <c r="S1981" s="10">
        <f>VLOOKUP(OrderDetails!B:B,Table8[[OrderID]:[DeliveryDays]],5,)</f>
        <v>2</v>
      </c>
    </row>
    <row r="1982" spans="1:19" x14ac:dyDescent="0.25">
      <c r="A1982" t="s">
        <v>3914</v>
      </c>
      <c r="B1982" t="s">
        <v>919</v>
      </c>
      <c r="C1982" t="s">
        <v>188</v>
      </c>
      <c r="D1982">
        <v>39</v>
      </c>
      <c r="E1982">
        <v>76.14</v>
      </c>
      <c r="F1982">
        <v>116.97</v>
      </c>
      <c r="G1982">
        <v>114.13</v>
      </c>
      <c r="H1982">
        <v>4451.07</v>
      </c>
      <c r="I1982">
        <v>2969.46</v>
      </c>
      <c r="J1982">
        <v>1481.61</v>
      </c>
      <c r="K1982">
        <v>0.33289999999999997</v>
      </c>
      <c r="L1982" t="str">
        <f>VLOOKUP(C:C,Products!A:B,2,)</f>
        <v>Product 7</v>
      </c>
      <c r="M1982" t="str">
        <f>VLOOKUP(C:C,Products!A:C,3,)</f>
        <v>Produce</v>
      </c>
      <c r="N1982" t="str">
        <f>VLOOKUP(B:B,Orders!A:C,3,)</f>
        <v>WH-MSA-002</v>
      </c>
      <c r="O1982" s="10" t="str">
        <f>VLOOKUP(B:B,Orders!A:B,2,)</f>
        <v>CUST-000031</v>
      </c>
      <c r="P1982" s="10" t="str">
        <f>VLOOKUP(OrderDetails!O:O,Customers!A:B,2,)</f>
        <v>Customer 31</v>
      </c>
      <c r="Q1982" s="10" t="str">
        <f>VLOOKUP(O:O,Customers!A:C,3,)</f>
        <v>Mombasa</v>
      </c>
      <c r="R1982" s="10">
        <f>VLOOKUP(OrderDetails!C:C,Inventory!B:F,5,)</f>
        <v>23907.96</v>
      </c>
      <c r="S1982" s="10">
        <f>VLOOKUP(OrderDetails!B:B,Table8[[OrderID]:[DeliveryDays]],5,)</f>
        <v>1</v>
      </c>
    </row>
    <row r="1983" spans="1:19" x14ac:dyDescent="0.25">
      <c r="A1983" t="s">
        <v>3915</v>
      </c>
      <c r="B1983" t="s">
        <v>618</v>
      </c>
      <c r="C1983" t="s">
        <v>413</v>
      </c>
      <c r="D1983">
        <v>36</v>
      </c>
      <c r="E1983">
        <v>133.96</v>
      </c>
      <c r="F1983">
        <v>168.59</v>
      </c>
      <c r="G1983">
        <v>161.81</v>
      </c>
      <c r="H1983">
        <v>5825.16</v>
      </c>
      <c r="I1983">
        <v>4822.5600000000004</v>
      </c>
      <c r="J1983">
        <v>1002.6</v>
      </c>
      <c r="K1983">
        <v>0.1721</v>
      </c>
      <c r="L1983" t="str">
        <f>VLOOKUP(C:C,Products!A:B,2,)</f>
        <v>Product 118</v>
      </c>
      <c r="M1983" t="str">
        <f>VLOOKUP(C:C,Products!A:C,3,)</f>
        <v>Household</v>
      </c>
      <c r="N1983" t="str">
        <f>VLOOKUP(B:B,Orders!A:C,3,)</f>
        <v>WH-KSM-003</v>
      </c>
      <c r="O1983" s="10" t="str">
        <f>VLOOKUP(B:B,Orders!A:B,2,)</f>
        <v>CUST-000074</v>
      </c>
      <c r="P1983" s="10" t="str">
        <f>VLOOKUP(OrderDetails!O:O,Customers!A:B,2,)</f>
        <v>Customer 74</v>
      </c>
      <c r="Q1983" s="10" t="str">
        <f>VLOOKUP(O:O,Customers!A:C,3,)</f>
        <v>Mombasa</v>
      </c>
      <c r="R1983" s="10">
        <f>VLOOKUP(OrderDetails!C:C,Inventory!B:F,5,)</f>
        <v>48091.64</v>
      </c>
      <c r="S1983" s="10">
        <f>VLOOKUP(OrderDetails!B:B,Table8[[OrderID]:[DeliveryDays]],5,)</f>
        <v>4</v>
      </c>
    </row>
    <row r="1984" spans="1:19" x14ac:dyDescent="0.25">
      <c r="A1984" t="s">
        <v>3916</v>
      </c>
      <c r="B1984" t="s">
        <v>925</v>
      </c>
      <c r="C1984" t="s">
        <v>355</v>
      </c>
      <c r="D1984">
        <v>15</v>
      </c>
      <c r="E1984">
        <v>449.25</v>
      </c>
      <c r="F1984">
        <v>562.36</v>
      </c>
      <c r="G1984">
        <v>571.66999999999996</v>
      </c>
      <c r="H1984">
        <v>8575.0499999999993</v>
      </c>
      <c r="I1984">
        <v>6738.75</v>
      </c>
      <c r="J1984">
        <v>1836.3</v>
      </c>
      <c r="K1984">
        <v>0.21410000000000001</v>
      </c>
      <c r="L1984" t="str">
        <f>VLOOKUP(C:C,Products!A:B,2,)</f>
        <v>Product 89</v>
      </c>
      <c r="M1984" t="str">
        <f>VLOOKUP(C:C,Products!A:C,3,)</f>
        <v>Frozen</v>
      </c>
      <c r="N1984" t="str">
        <f>VLOOKUP(B:B,Orders!A:C,3,)</f>
        <v>WH-NRB-001</v>
      </c>
      <c r="O1984" s="10" t="str">
        <f>VLOOKUP(B:B,Orders!A:B,2,)</f>
        <v>CUST-000008</v>
      </c>
      <c r="P1984" s="10" t="str">
        <f>VLOOKUP(OrderDetails!O:O,Customers!A:B,2,)</f>
        <v>Customer 8</v>
      </c>
      <c r="Q1984" s="10" t="str">
        <f>VLOOKUP(O:O,Customers!A:C,3,)</f>
        <v>Mombasa</v>
      </c>
      <c r="R1984" s="10">
        <f>VLOOKUP(OrderDetails!C:C,Inventory!B:F,5,)</f>
        <v>146455.5</v>
      </c>
      <c r="S1984" s="10">
        <f>VLOOKUP(OrderDetails!B:B,Table8[[OrderID]:[DeliveryDays]],5,)</f>
        <v>4</v>
      </c>
    </row>
    <row r="1985" spans="1:19" x14ac:dyDescent="0.25">
      <c r="A1985" t="s">
        <v>3917</v>
      </c>
      <c r="B1985" t="s">
        <v>1248</v>
      </c>
      <c r="C1985" t="s">
        <v>299</v>
      </c>
      <c r="D1985">
        <v>42</v>
      </c>
      <c r="E1985">
        <v>224.9</v>
      </c>
      <c r="F1985">
        <v>307.97000000000003</v>
      </c>
      <c r="G1985">
        <v>331.87</v>
      </c>
      <c r="H1985">
        <v>13938.54</v>
      </c>
      <c r="I1985">
        <v>9445.7999999999993</v>
      </c>
      <c r="J1985">
        <v>4492.74</v>
      </c>
      <c r="K1985">
        <v>0.32229999999999998</v>
      </c>
      <c r="L1985" t="str">
        <f>VLOOKUP(C:C,Products!A:B,2,)</f>
        <v>Product 61</v>
      </c>
      <c r="M1985" t="str">
        <f>VLOOKUP(C:C,Products!A:C,3,)</f>
        <v>Dairy</v>
      </c>
      <c r="N1985" t="str">
        <f>VLOOKUP(B:B,Orders!A:C,3,)</f>
        <v>WH-MSA-002</v>
      </c>
      <c r="O1985" s="10" t="str">
        <f>VLOOKUP(B:B,Orders!A:B,2,)</f>
        <v>CUST-000004</v>
      </c>
      <c r="P1985" s="10" t="str">
        <f>VLOOKUP(OrderDetails!O:O,Customers!A:B,2,)</f>
        <v>Customer 4</v>
      </c>
      <c r="Q1985" s="10" t="str">
        <f>VLOOKUP(O:O,Customers!A:C,3,)</f>
        <v>Eldoret</v>
      </c>
      <c r="R1985" s="10">
        <f>VLOOKUP(OrderDetails!C:C,Inventory!B:F,5,)</f>
        <v>11245</v>
      </c>
      <c r="S1985" s="10">
        <f>VLOOKUP(OrderDetails!B:B,Table8[[OrderID]:[DeliveryDays]],5,)</f>
        <v>3</v>
      </c>
    </row>
    <row r="1986" spans="1:19" x14ac:dyDescent="0.25">
      <c r="A1986" t="s">
        <v>3918</v>
      </c>
      <c r="B1986" t="s">
        <v>1683</v>
      </c>
      <c r="C1986" t="s">
        <v>179</v>
      </c>
      <c r="D1986">
        <v>28</v>
      </c>
      <c r="E1986">
        <v>379.4</v>
      </c>
      <c r="F1986">
        <v>516.48</v>
      </c>
      <c r="G1986">
        <v>496.6</v>
      </c>
      <c r="H1986">
        <v>13904.8</v>
      </c>
      <c r="I1986">
        <v>10623.2</v>
      </c>
      <c r="J1986">
        <v>3281.6</v>
      </c>
      <c r="K1986">
        <v>0.23599999999999999</v>
      </c>
      <c r="L1986" t="str">
        <f>VLOOKUP(C:C,Products!A:B,2,)</f>
        <v>Product 3</v>
      </c>
      <c r="M1986" t="str">
        <f>VLOOKUP(C:C,Products!A:C,3,)</f>
        <v>Frozen</v>
      </c>
      <c r="N1986" t="str">
        <f>VLOOKUP(B:B,Orders!A:C,3,)</f>
        <v>WH-MSA-002</v>
      </c>
      <c r="O1986" s="10" t="str">
        <f>VLOOKUP(B:B,Orders!A:B,2,)</f>
        <v>CUST-000028</v>
      </c>
      <c r="P1986" s="10" t="str">
        <f>VLOOKUP(OrderDetails!O:O,Customers!A:B,2,)</f>
        <v>Customer 28</v>
      </c>
      <c r="Q1986" s="10" t="str">
        <f>VLOOKUP(O:O,Customers!A:C,3,)</f>
        <v>Nakuru</v>
      </c>
      <c r="R1986" s="10">
        <f>VLOOKUP(OrderDetails!C:C,Inventory!B:F,5,)</f>
        <v>53874.8</v>
      </c>
      <c r="S1986" s="10">
        <f>VLOOKUP(OrderDetails!B:B,Table8[[OrderID]:[DeliveryDays]],5,)</f>
        <v>3</v>
      </c>
    </row>
    <row r="1987" spans="1:19" x14ac:dyDescent="0.25">
      <c r="A1987" t="s">
        <v>3919</v>
      </c>
      <c r="B1987" t="s">
        <v>653</v>
      </c>
      <c r="C1987" t="s">
        <v>253</v>
      </c>
      <c r="D1987">
        <v>39</v>
      </c>
      <c r="E1987">
        <v>93.95</v>
      </c>
      <c r="F1987">
        <v>142.47999999999999</v>
      </c>
      <c r="G1987">
        <v>142.94999999999999</v>
      </c>
      <c r="H1987">
        <v>5575.05</v>
      </c>
      <c r="I1987">
        <v>3664.05</v>
      </c>
      <c r="J1987">
        <v>1911</v>
      </c>
      <c r="K1987">
        <v>0.34279999999999999</v>
      </c>
      <c r="L1987" t="str">
        <f>VLOOKUP(C:C,Products!A:B,2,)</f>
        <v>Product 38</v>
      </c>
      <c r="M1987" t="str">
        <f>VLOOKUP(C:C,Products!A:C,3,)</f>
        <v>Beverages</v>
      </c>
      <c r="N1987" t="str">
        <f>VLOOKUP(B:B,Orders!A:C,3,)</f>
        <v>WH-KSM-003</v>
      </c>
      <c r="O1987" s="10" t="str">
        <f>VLOOKUP(B:B,Orders!A:B,2,)</f>
        <v>CUST-000038</v>
      </c>
      <c r="P1987" s="10" t="str">
        <f>VLOOKUP(OrderDetails!O:O,Customers!A:B,2,)</f>
        <v>Customer 38</v>
      </c>
      <c r="Q1987" s="10" t="str">
        <f>VLOOKUP(O:O,Customers!A:C,3,)</f>
        <v>Nakuru</v>
      </c>
      <c r="R1987" s="10">
        <f>VLOOKUP(OrderDetails!C:C,Inventory!B:F,5,)</f>
        <v>12965.1</v>
      </c>
      <c r="S1987" s="10">
        <f>VLOOKUP(OrderDetails!B:B,Table8[[OrderID]:[DeliveryDays]],5,)</f>
        <v>3</v>
      </c>
    </row>
    <row r="1988" spans="1:19" x14ac:dyDescent="0.25">
      <c r="A1988" t="s">
        <v>3920</v>
      </c>
      <c r="B1988" t="s">
        <v>1821</v>
      </c>
      <c r="C1988" t="s">
        <v>345</v>
      </c>
      <c r="D1988">
        <v>23</v>
      </c>
      <c r="E1988">
        <v>78.599999999999994</v>
      </c>
      <c r="F1988">
        <v>122.97</v>
      </c>
      <c r="G1988">
        <v>133.41999999999999</v>
      </c>
      <c r="H1988">
        <v>3068.66</v>
      </c>
      <c r="I1988">
        <v>1807.8</v>
      </c>
      <c r="J1988">
        <v>1260.8599999999999</v>
      </c>
      <c r="K1988">
        <v>0.41089999999999999</v>
      </c>
      <c r="L1988" t="str">
        <f>VLOOKUP(C:C,Products!A:B,2,)</f>
        <v>Product 84</v>
      </c>
      <c r="M1988" t="str">
        <f>VLOOKUP(C:C,Products!A:C,3,)</f>
        <v>Snacks</v>
      </c>
      <c r="N1988" t="str">
        <f>VLOOKUP(B:B,Orders!A:C,3,)</f>
        <v>WH-MSA-002</v>
      </c>
      <c r="O1988" s="10" t="str">
        <f>VLOOKUP(B:B,Orders!A:B,2,)</f>
        <v>CUST-000033</v>
      </c>
      <c r="P1988" s="10" t="str">
        <f>VLOOKUP(OrderDetails!O:O,Customers!A:B,2,)</f>
        <v>Customer 33</v>
      </c>
      <c r="Q1988" s="10" t="str">
        <f>VLOOKUP(O:O,Customers!A:C,3,)</f>
        <v>Kisumu</v>
      </c>
      <c r="R1988" s="10">
        <f>VLOOKUP(OrderDetails!C:C,Inventory!B:F,5,)</f>
        <v>7074</v>
      </c>
      <c r="S1988" s="10">
        <f>VLOOKUP(OrderDetails!B:B,Table8[[OrderID]:[DeliveryDays]],5,)</f>
        <v>1</v>
      </c>
    </row>
    <row r="1989" spans="1:19" x14ac:dyDescent="0.25">
      <c r="A1989" t="s">
        <v>3921</v>
      </c>
      <c r="B1989" t="s">
        <v>565</v>
      </c>
      <c r="C1989" t="s">
        <v>245</v>
      </c>
      <c r="D1989">
        <v>10</v>
      </c>
      <c r="E1989">
        <v>477</v>
      </c>
      <c r="F1989">
        <v>677.96</v>
      </c>
      <c r="G1989">
        <v>656.08</v>
      </c>
      <c r="H1989">
        <v>6560.8</v>
      </c>
      <c r="I1989">
        <v>4770</v>
      </c>
      <c r="J1989">
        <v>1790.8</v>
      </c>
      <c r="K1989">
        <v>0.27300000000000002</v>
      </c>
      <c r="L1989" t="str">
        <f>VLOOKUP(C:C,Products!A:B,2,)</f>
        <v>Product 34</v>
      </c>
      <c r="M1989" t="str">
        <f>VLOOKUP(C:C,Products!A:C,3,)</f>
        <v>Dairy</v>
      </c>
      <c r="N1989" t="str">
        <f>VLOOKUP(B:B,Orders!A:C,3,)</f>
        <v>WH-KSM-003</v>
      </c>
      <c r="O1989" s="10" t="str">
        <f>VLOOKUP(B:B,Orders!A:B,2,)</f>
        <v>CUST-000028</v>
      </c>
      <c r="P1989" s="10" t="str">
        <f>VLOOKUP(OrderDetails!O:O,Customers!A:B,2,)</f>
        <v>Customer 28</v>
      </c>
      <c r="Q1989" s="10" t="str">
        <f>VLOOKUP(O:O,Customers!A:C,3,)</f>
        <v>Nakuru</v>
      </c>
      <c r="R1989" s="10">
        <f>VLOOKUP(OrderDetails!C:C,Inventory!B:F,5,)</f>
        <v>187461</v>
      </c>
      <c r="S1989" s="10">
        <f>VLOOKUP(OrderDetails!B:B,Table8[[OrderID]:[DeliveryDays]],5,)</f>
        <v>1</v>
      </c>
    </row>
    <row r="1990" spans="1:19" x14ac:dyDescent="0.25">
      <c r="A1990" t="s">
        <v>3922</v>
      </c>
      <c r="B1990" t="s">
        <v>1282</v>
      </c>
      <c r="C1990" t="s">
        <v>403</v>
      </c>
      <c r="D1990">
        <v>44</v>
      </c>
      <c r="E1990">
        <v>468.36</v>
      </c>
      <c r="F1990">
        <v>680.02</v>
      </c>
      <c r="G1990">
        <v>677.71</v>
      </c>
      <c r="H1990">
        <v>29819.24</v>
      </c>
      <c r="I1990">
        <v>20607.84</v>
      </c>
      <c r="J1990">
        <v>9211.4</v>
      </c>
      <c r="K1990">
        <v>0.30890000000000001</v>
      </c>
      <c r="L1990" t="str">
        <f>VLOOKUP(C:C,Products!A:B,2,)</f>
        <v>Product 113</v>
      </c>
      <c r="M1990" t="str">
        <f>VLOOKUP(C:C,Products!A:C,3,)</f>
        <v>Dairy</v>
      </c>
      <c r="N1990" t="str">
        <f>VLOOKUP(B:B,Orders!A:C,3,)</f>
        <v>WH-KSM-003</v>
      </c>
      <c r="O1990" s="10" t="str">
        <f>VLOOKUP(B:B,Orders!A:B,2,)</f>
        <v>CUST-000018</v>
      </c>
      <c r="P1990" s="10" t="str">
        <f>VLOOKUP(OrderDetails!O:O,Customers!A:B,2,)</f>
        <v>Customer 18</v>
      </c>
      <c r="Q1990" s="10" t="str">
        <f>VLOOKUP(O:O,Customers!A:C,3,)</f>
        <v>Nakuru</v>
      </c>
      <c r="R1990" s="10">
        <f>VLOOKUP(OrderDetails!C:C,Inventory!B:F,5,)</f>
        <v>110064.6</v>
      </c>
      <c r="S1990" s="10">
        <f>VLOOKUP(OrderDetails!B:B,Table8[[OrderID]:[DeliveryDays]],5,)</f>
        <v>2</v>
      </c>
    </row>
    <row r="1991" spans="1:19" x14ac:dyDescent="0.25">
      <c r="A1991" t="s">
        <v>3923</v>
      </c>
      <c r="B1991" t="s">
        <v>1243</v>
      </c>
      <c r="C1991" t="s">
        <v>265</v>
      </c>
      <c r="D1991">
        <v>49</v>
      </c>
      <c r="E1991">
        <v>459.19</v>
      </c>
      <c r="F1991">
        <v>660.1</v>
      </c>
      <c r="G1991">
        <v>704.17</v>
      </c>
      <c r="H1991">
        <v>34504.33</v>
      </c>
      <c r="I1991">
        <v>22500.31</v>
      </c>
      <c r="J1991">
        <v>12004.02</v>
      </c>
      <c r="K1991">
        <v>0.34789999999999999</v>
      </c>
      <c r="L1991" t="str">
        <f>VLOOKUP(C:C,Products!A:B,2,)</f>
        <v>Product 44</v>
      </c>
      <c r="M1991" t="str">
        <f>VLOOKUP(C:C,Products!A:C,3,)</f>
        <v>Dairy</v>
      </c>
      <c r="N1991" t="str">
        <f>VLOOKUP(B:B,Orders!A:C,3,)</f>
        <v>WH-KSM-003</v>
      </c>
      <c r="O1991" s="10" t="str">
        <f>VLOOKUP(B:B,Orders!A:B,2,)</f>
        <v>CUST-000043</v>
      </c>
      <c r="P1991" s="10" t="str">
        <f>VLOOKUP(OrderDetails!O:O,Customers!A:B,2,)</f>
        <v>Customer 43</v>
      </c>
      <c r="Q1991" s="10" t="str">
        <f>VLOOKUP(O:O,Customers!A:C,3,)</f>
        <v>Nakuru</v>
      </c>
      <c r="R1991" s="10">
        <f>VLOOKUP(OrderDetails!C:C,Inventory!B:F,5,)</f>
        <v>22959.5</v>
      </c>
      <c r="S1991" s="10">
        <f>VLOOKUP(OrderDetails!B:B,Table8[[OrderID]:[DeliveryDays]],5,)</f>
        <v>1</v>
      </c>
    </row>
    <row r="1992" spans="1:19" x14ac:dyDescent="0.25">
      <c r="A1992" t="s">
        <v>3924</v>
      </c>
      <c r="B1992" t="s">
        <v>1599</v>
      </c>
      <c r="C1992" t="s">
        <v>393</v>
      </c>
      <c r="D1992">
        <v>48</v>
      </c>
      <c r="E1992">
        <v>390</v>
      </c>
      <c r="F1992">
        <v>541.16</v>
      </c>
      <c r="G1992">
        <v>558.20000000000005</v>
      </c>
      <c r="H1992">
        <v>26793.599999999999</v>
      </c>
      <c r="I1992">
        <v>18720</v>
      </c>
      <c r="J1992">
        <v>8073.6</v>
      </c>
      <c r="K1992">
        <v>0.30130000000000001</v>
      </c>
      <c r="L1992" t="str">
        <f>VLOOKUP(C:C,Products!A:B,2,)</f>
        <v>Product 108</v>
      </c>
      <c r="M1992" t="str">
        <f>VLOOKUP(C:C,Products!A:C,3,)</f>
        <v>Household</v>
      </c>
      <c r="N1992" t="str">
        <f>VLOOKUP(B:B,Orders!A:C,3,)</f>
        <v>WH-NKR-004</v>
      </c>
      <c r="O1992" s="10" t="str">
        <f>VLOOKUP(B:B,Orders!A:B,2,)</f>
        <v>CUST-000058</v>
      </c>
      <c r="P1992" s="10" t="str">
        <f>VLOOKUP(OrderDetails!O:O,Customers!A:B,2,)</f>
        <v>Customer 58</v>
      </c>
      <c r="Q1992" s="10" t="str">
        <f>VLOOKUP(O:O,Customers!A:C,3,)</f>
        <v>Mombasa</v>
      </c>
      <c r="R1992" s="10">
        <f>VLOOKUP(OrderDetails!C:C,Inventory!B:F,5,)</f>
        <v>56160</v>
      </c>
      <c r="S1992" s="10">
        <f>VLOOKUP(OrderDetails!B:B,Table8[[OrderID]:[DeliveryDays]],5,)</f>
        <v>3</v>
      </c>
    </row>
    <row r="1993" spans="1:19" x14ac:dyDescent="0.25">
      <c r="A1993" t="s">
        <v>3925</v>
      </c>
      <c r="B1993" t="s">
        <v>1565</v>
      </c>
      <c r="C1993" t="s">
        <v>237</v>
      </c>
      <c r="D1993">
        <v>46</v>
      </c>
      <c r="E1993">
        <v>70.900000000000006</v>
      </c>
      <c r="F1993">
        <v>95.54</v>
      </c>
      <c r="G1993">
        <v>102.69</v>
      </c>
      <c r="H1993">
        <v>4723.74</v>
      </c>
      <c r="I1993">
        <v>3261.4</v>
      </c>
      <c r="J1993">
        <v>1462.34</v>
      </c>
      <c r="K1993">
        <v>0.30959999999999999</v>
      </c>
      <c r="L1993" t="str">
        <f>VLOOKUP(C:C,Products!A:B,2,)</f>
        <v>Product 30</v>
      </c>
      <c r="M1993" t="str">
        <f>VLOOKUP(C:C,Products!A:C,3,)</f>
        <v>Dairy</v>
      </c>
      <c r="N1993" t="str">
        <f>VLOOKUP(B:B,Orders!A:C,3,)</f>
        <v>WH-MSA-002</v>
      </c>
      <c r="O1993" s="10" t="str">
        <f>VLOOKUP(B:B,Orders!A:B,2,)</f>
        <v>CUST-000002</v>
      </c>
      <c r="P1993" s="10" t="str">
        <f>VLOOKUP(OrderDetails!O:O,Customers!A:B,2,)</f>
        <v>Customer 2</v>
      </c>
      <c r="Q1993" s="10" t="str">
        <f>VLOOKUP(O:O,Customers!A:C,3,)</f>
        <v>Nairobi</v>
      </c>
      <c r="R1993" s="10">
        <f>VLOOKUP(OrderDetails!C:C,Inventory!B:F,5,)</f>
        <v>19072.099999999999</v>
      </c>
      <c r="S1993" s="10">
        <f>VLOOKUP(OrderDetails!B:B,Table8[[OrderID]:[DeliveryDays]],5,)</f>
        <v>1</v>
      </c>
    </row>
    <row r="1994" spans="1:19" x14ac:dyDescent="0.25">
      <c r="A1994" t="s">
        <v>3926</v>
      </c>
      <c r="B1994" t="s">
        <v>1900</v>
      </c>
      <c r="C1994" t="s">
        <v>210</v>
      </c>
      <c r="D1994">
        <v>39</v>
      </c>
      <c r="E1994">
        <v>186.91</v>
      </c>
      <c r="F1994">
        <v>267.58</v>
      </c>
      <c r="G1994">
        <v>258.68</v>
      </c>
      <c r="H1994">
        <v>10088.52</v>
      </c>
      <c r="I1994">
        <v>7289.49</v>
      </c>
      <c r="J1994">
        <v>2799.03</v>
      </c>
      <c r="K1994">
        <v>0.27739999999999998</v>
      </c>
      <c r="L1994" t="str">
        <f>VLOOKUP(C:C,Products!A:B,2,)</f>
        <v>Product 17</v>
      </c>
      <c r="M1994" t="str">
        <f>VLOOKUP(C:C,Products!A:C,3,)</f>
        <v>Beverages</v>
      </c>
      <c r="N1994" t="str">
        <f>VLOOKUP(B:B,Orders!A:C,3,)</f>
        <v>WH-KSM-003</v>
      </c>
      <c r="O1994" s="10" t="str">
        <f>VLOOKUP(B:B,Orders!A:B,2,)</f>
        <v>CUST-000054</v>
      </c>
      <c r="P1994" s="10" t="str">
        <f>VLOOKUP(OrderDetails!O:O,Customers!A:B,2,)</f>
        <v>Customer 54</v>
      </c>
      <c r="Q1994" s="10" t="str">
        <f>VLOOKUP(O:O,Customers!A:C,3,)</f>
        <v>Nakuru</v>
      </c>
      <c r="R1994" s="10">
        <f>VLOOKUP(OrderDetails!C:C,Inventory!B:F,5,)</f>
        <v>33456.89</v>
      </c>
      <c r="S1994" s="10">
        <f>VLOOKUP(OrderDetails!B:B,Table8[[OrderID]:[DeliveryDays]],5,)</f>
        <v>4</v>
      </c>
    </row>
    <row r="1995" spans="1:19" x14ac:dyDescent="0.25">
      <c r="A1995" t="s">
        <v>3927</v>
      </c>
      <c r="B1995" t="s">
        <v>1513</v>
      </c>
      <c r="C1995" t="s">
        <v>295</v>
      </c>
      <c r="D1995">
        <v>8</v>
      </c>
      <c r="E1995">
        <v>70.349999999999994</v>
      </c>
      <c r="F1995">
        <v>111</v>
      </c>
      <c r="G1995">
        <v>120.78</v>
      </c>
      <c r="H1995">
        <v>966.24</v>
      </c>
      <c r="I1995">
        <v>562.79999999999995</v>
      </c>
      <c r="J1995">
        <v>403.44</v>
      </c>
      <c r="K1995">
        <v>0.41749999999999998</v>
      </c>
      <c r="L1995" t="str">
        <f>VLOOKUP(C:C,Products!A:B,2,)</f>
        <v>Product 59</v>
      </c>
      <c r="M1995" t="str">
        <f>VLOOKUP(C:C,Products!A:C,3,)</f>
        <v>Produce</v>
      </c>
      <c r="N1995" t="str">
        <f>VLOOKUP(B:B,Orders!A:C,3,)</f>
        <v>WH-MSA-002</v>
      </c>
      <c r="O1995" s="10" t="str">
        <f>VLOOKUP(B:B,Orders!A:B,2,)</f>
        <v>CUST-000050</v>
      </c>
      <c r="P1995" s="10" t="str">
        <f>VLOOKUP(OrderDetails!O:O,Customers!A:B,2,)</f>
        <v>Customer 50</v>
      </c>
      <c r="Q1995" s="10" t="str">
        <f>VLOOKUP(O:O,Customers!A:C,3,)</f>
        <v>Eldoret</v>
      </c>
      <c r="R1995" s="10">
        <f>VLOOKUP(OrderDetails!C:C,Inventory!B:F,5,)</f>
        <v>22441.65</v>
      </c>
      <c r="S1995" s="10">
        <f>VLOOKUP(OrderDetails!B:B,Table8[[OrderID]:[DeliveryDays]],5,)</f>
        <v>3</v>
      </c>
    </row>
    <row r="1996" spans="1:19" x14ac:dyDescent="0.25">
      <c r="A1996" t="s">
        <v>3928</v>
      </c>
      <c r="B1996" t="s">
        <v>530</v>
      </c>
      <c r="C1996" t="s">
        <v>196</v>
      </c>
      <c r="D1996">
        <v>37</v>
      </c>
      <c r="E1996">
        <v>368.63</v>
      </c>
      <c r="F1996">
        <v>526.67999999999995</v>
      </c>
      <c r="G1996">
        <v>574.21</v>
      </c>
      <c r="H1996">
        <v>21245.77</v>
      </c>
      <c r="I1996">
        <v>13639.31</v>
      </c>
      <c r="J1996">
        <v>7606.46</v>
      </c>
      <c r="K1996">
        <v>0.35799999999999998</v>
      </c>
      <c r="L1996" t="str">
        <f>VLOOKUP(C:C,Products!A:B,2,)</f>
        <v>Product 10</v>
      </c>
      <c r="M1996" t="str">
        <f>VLOOKUP(C:C,Products!A:C,3,)</f>
        <v>Frozen</v>
      </c>
      <c r="N1996" t="str">
        <f>VLOOKUP(B:B,Orders!A:C,3,)</f>
        <v>WH-NRB-001</v>
      </c>
      <c r="O1996" s="10" t="str">
        <f>VLOOKUP(B:B,Orders!A:B,2,)</f>
        <v>CUST-000033</v>
      </c>
      <c r="P1996" s="10" t="str">
        <f>VLOOKUP(OrderDetails!O:O,Customers!A:B,2,)</f>
        <v>Customer 33</v>
      </c>
      <c r="Q1996" s="10" t="str">
        <f>VLOOKUP(O:O,Customers!A:C,3,)</f>
        <v>Kisumu</v>
      </c>
      <c r="R1996" s="10">
        <f>VLOOKUP(OrderDetails!C:C,Inventory!B:F,5,)</f>
        <v>36494.370000000003</v>
      </c>
      <c r="S1996" s="10">
        <f>VLOOKUP(OrderDetails!B:B,Table8[[OrderID]:[DeliveryDays]],5,)</f>
        <v>4</v>
      </c>
    </row>
    <row r="1997" spans="1:19" x14ac:dyDescent="0.25">
      <c r="A1997" t="s">
        <v>3929</v>
      </c>
      <c r="B1997" t="s">
        <v>1297</v>
      </c>
      <c r="C1997" t="s">
        <v>375</v>
      </c>
      <c r="D1997">
        <v>17</v>
      </c>
      <c r="E1997">
        <v>61.44</v>
      </c>
      <c r="F1997">
        <v>90.77</v>
      </c>
      <c r="G1997">
        <v>88.35</v>
      </c>
      <c r="H1997">
        <v>1501.95</v>
      </c>
      <c r="I1997">
        <v>1044.48</v>
      </c>
      <c r="J1997">
        <v>457.47</v>
      </c>
      <c r="K1997">
        <v>0.30459999999999998</v>
      </c>
      <c r="L1997" t="str">
        <f>VLOOKUP(C:C,Products!A:B,2,)</f>
        <v>Product 99</v>
      </c>
      <c r="M1997" t="str">
        <f>VLOOKUP(C:C,Products!A:C,3,)</f>
        <v>Produce</v>
      </c>
      <c r="N1997" t="str">
        <f>VLOOKUP(B:B,Orders!A:C,3,)</f>
        <v>WH-KSM-003</v>
      </c>
      <c r="O1997" s="10" t="str">
        <f>VLOOKUP(B:B,Orders!A:B,2,)</f>
        <v>CUST-000061</v>
      </c>
      <c r="P1997" s="10" t="str">
        <f>VLOOKUP(OrderDetails!O:O,Customers!A:B,2,)</f>
        <v>Customer 61</v>
      </c>
      <c r="Q1997" s="10" t="str">
        <f>VLOOKUP(O:O,Customers!A:C,3,)</f>
        <v>Eldoret</v>
      </c>
      <c r="R1997" s="10">
        <f>VLOOKUP(OrderDetails!C:C,Inventory!B:F,5,)</f>
        <v>3624.96</v>
      </c>
      <c r="S1997" s="10">
        <f>VLOOKUP(OrderDetails!B:B,Table8[[OrderID]:[DeliveryDays]],5,)</f>
        <v>5</v>
      </c>
    </row>
    <row r="1998" spans="1:19" x14ac:dyDescent="0.25">
      <c r="A1998" t="s">
        <v>3930</v>
      </c>
      <c r="B1998" t="s">
        <v>1094</v>
      </c>
      <c r="C1998" t="s">
        <v>345</v>
      </c>
      <c r="D1998">
        <v>40</v>
      </c>
      <c r="E1998">
        <v>78.599999999999994</v>
      </c>
      <c r="F1998">
        <v>122.97</v>
      </c>
      <c r="G1998">
        <v>117.45</v>
      </c>
      <c r="H1998">
        <v>4698</v>
      </c>
      <c r="I1998">
        <v>3144</v>
      </c>
      <c r="J1998">
        <v>1554</v>
      </c>
      <c r="K1998">
        <v>0.33079999999999998</v>
      </c>
      <c r="L1998" t="str">
        <f>VLOOKUP(C:C,Products!A:B,2,)</f>
        <v>Product 84</v>
      </c>
      <c r="M1998" t="str">
        <f>VLOOKUP(C:C,Products!A:C,3,)</f>
        <v>Snacks</v>
      </c>
      <c r="N1998" t="str">
        <f>VLOOKUP(B:B,Orders!A:C,3,)</f>
        <v>WH-NKR-004</v>
      </c>
      <c r="O1998" s="10" t="str">
        <f>VLOOKUP(B:B,Orders!A:B,2,)</f>
        <v>CUST-000069</v>
      </c>
      <c r="P1998" s="10" t="str">
        <f>VLOOKUP(OrderDetails!O:O,Customers!A:B,2,)</f>
        <v>Customer 69</v>
      </c>
      <c r="Q1998" s="10" t="str">
        <f>VLOOKUP(O:O,Customers!A:C,3,)</f>
        <v>Nairobi</v>
      </c>
      <c r="R1998" s="10">
        <f>VLOOKUP(OrderDetails!C:C,Inventory!B:F,5,)</f>
        <v>7074</v>
      </c>
      <c r="S1998" s="10">
        <f>VLOOKUP(OrderDetails!B:B,Table8[[OrderID]:[DeliveryDays]],5,)</f>
        <v>4</v>
      </c>
    </row>
    <row r="1999" spans="1:19" x14ac:dyDescent="0.25">
      <c r="A1999" t="s">
        <v>3931</v>
      </c>
      <c r="B1999" t="s">
        <v>699</v>
      </c>
      <c r="C1999" t="s">
        <v>212</v>
      </c>
      <c r="D1999">
        <v>47</v>
      </c>
      <c r="E1999">
        <v>286.14</v>
      </c>
      <c r="F1999">
        <v>428.08</v>
      </c>
      <c r="G1999">
        <v>470.24</v>
      </c>
      <c r="H1999">
        <v>22101.279999999999</v>
      </c>
      <c r="I1999">
        <v>13448.58</v>
      </c>
      <c r="J1999">
        <v>8652.7000000000007</v>
      </c>
      <c r="K1999">
        <v>0.39150000000000001</v>
      </c>
      <c r="L1999" t="str">
        <f>VLOOKUP(C:C,Products!A:B,2,)</f>
        <v>Product 18</v>
      </c>
      <c r="M1999" t="str">
        <f>VLOOKUP(C:C,Products!A:C,3,)</f>
        <v>Snacks</v>
      </c>
      <c r="N1999" t="str">
        <f>VLOOKUP(B:B,Orders!A:C,3,)</f>
        <v>WH-KSM-003</v>
      </c>
      <c r="O1999" s="10" t="str">
        <f>VLOOKUP(B:B,Orders!A:B,2,)</f>
        <v>CUST-000005</v>
      </c>
      <c r="P1999" s="10" t="str">
        <f>VLOOKUP(OrderDetails!O:O,Customers!A:B,2,)</f>
        <v>Customer 5</v>
      </c>
      <c r="Q1999" s="10" t="str">
        <f>VLOOKUP(O:O,Customers!A:C,3,)</f>
        <v>Eldoret</v>
      </c>
      <c r="R1999" s="10">
        <f>VLOOKUP(OrderDetails!C:C,Inventory!B:F,5,)</f>
        <v>32333.82</v>
      </c>
      <c r="S1999" s="10">
        <f>VLOOKUP(OrderDetails!B:B,Table8[[OrderID]:[DeliveryDays]],5,)</f>
        <v>4</v>
      </c>
    </row>
    <row r="2000" spans="1:19" x14ac:dyDescent="0.25">
      <c r="A2000" t="s">
        <v>3932</v>
      </c>
      <c r="B2000" t="s">
        <v>1456</v>
      </c>
      <c r="C2000" t="s">
        <v>267</v>
      </c>
      <c r="D2000">
        <v>23</v>
      </c>
      <c r="E2000">
        <v>166.45</v>
      </c>
      <c r="F2000">
        <v>213.32</v>
      </c>
      <c r="G2000">
        <v>218.09</v>
      </c>
      <c r="H2000">
        <v>5016.07</v>
      </c>
      <c r="I2000">
        <v>3828.35</v>
      </c>
      <c r="J2000">
        <v>1187.72</v>
      </c>
      <c r="K2000">
        <v>0.23680000000000001</v>
      </c>
      <c r="L2000" t="str">
        <f>VLOOKUP(C:C,Products!A:B,2,)</f>
        <v>Product 45</v>
      </c>
      <c r="M2000" t="str">
        <f>VLOOKUP(C:C,Products!A:C,3,)</f>
        <v>Produce</v>
      </c>
      <c r="N2000" t="str">
        <f>VLOOKUP(B:B,Orders!A:C,3,)</f>
        <v>WH-NRB-001</v>
      </c>
      <c r="O2000" s="10" t="str">
        <f>VLOOKUP(B:B,Orders!A:B,2,)</f>
        <v>CUST-000079</v>
      </c>
      <c r="P2000" s="10" t="str">
        <f>VLOOKUP(OrderDetails!O:O,Customers!A:B,2,)</f>
        <v>Customer 79</v>
      </c>
      <c r="Q2000" s="10" t="str">
        <f>VLOOKUP(O:O,Customers!A:C,3,)</f>
        <v>Mombasa</v>
      </c>
      <c r="R2000" s="10">
        <f>VLOOKUP(OrderDetails!C:C,Inventory!B:F,5,)</f>
        <v>49768.55</v>
      </c>
      <c r="S2000" s="10">
        <f>VLOOKUP(OrderDetails!B:B,Table8[[OrderID]:[DeliveryDays]],5,)</f>
        <v>2</v>
      </c>
    </row>
    <row r="2001" spans="1:19" x14ac:dyDescent="0.25">
      <c r="A2001" t="s">
        <v>3933</v>
      </c>
      <c r="B2001" t="s">
        <v>1597</v>
      </c>
      <c r="C2001" t="s">
        <v>393</v>
      </c>
      <c r="D2001">
        <v>47</v>
      </c>
      <c r="E2001">
        <v>390</v>
      </c>
      <c r="F2001">
        <v>541.16</v>
      </c>
      <c r="G2001">
        <v>560.54</v>
      </c>
      <c r="H2001">
        <v>26345.38</v>
      </c>
      <c r="I2001">
        <v>18330</v>
      </c>
      <c r="J2001">
        <v>8015.38</v>
      </c>
      <c r="K2001">
        <v>0.30420000000000003</v>
      </c>
      <c r="L2001" t="str">
        <f>VLOOKUP(C:C,Products!A:B,2,)</f>
        <v>Product 108</v>
      </c>
      <c r="M2001" t="str">
        <f>VLOOKUP(C:C,Products!A:C,3,)</f>
        <v>Household</v>
      </c>
      <c r="N2001" t="str">
        <f>VLOOKUP(B:B,Orders!A:C,3,)</f>
        <v>WH-NKR-004</v>
      </c>
      <c r="O2001" s="10" t="str">
        <f>VLOOKUP(B:B,Orders!A:B,2,)</f>
        <v>CUST-000004</v>
      </c>
      <c r="P2001" s="10" t="str">
        <f>VLOOKUP(OrderDetails!O:O,Customers!A:B,2,)</f>
        <v>Customer 4</v>
      </c>
      <c r="Q2001" s="10" t="str">
        <f>VLOOKUP(O:O,Customers!A:C,3,)</f>
        <v>Eldoret</v>
      </c>
      <c r="R2001" s="10">
        <f>VLOOKUP(OrderDetails!C:C,Inventory!B:F,5,)</f>
        <v>56160</v>
      </c>
      <c r="S2001" s="10">
        <f>VLOOKUP(OrderDetails!B:B,Table8[[OrderID]:[DeliveryDays]],5,)</f>
        <v>5</v>
      </c>
    </row>
    <row r="2002" spans="1:19" x14ac:dyDescent="0.25">
      <c r="A2002" t="s">
        <v>3934</v>
      </c>
      <c r="B2002" t="s">
        <v>610</v>
      </c>
      <c r="C2002" t="s">
        <v>359</v>
      </c>
      <c r="D2002">
        <v>16</v>
      </c>
      <c r="E2002">
        <v>103.82</v>
      </c>
      <c r="F2002">
        <v>149.71</v>
      </c>
      <c r="G2002">
        <v>156.06</v>
      </c>
      <c r="H2002">
        <v>2496.96</v>
      </c>
      <c r="I2002">
        <v>1661.12</v>
      </c>
      <c r="J2002">
        <v>835.84</v>
      </c>
      <c r="K2002">
        <v>0.3347</v>
      </c>
      <c r="L2002" t="str">
        <f>VLOOKUP(C:C,Products!A:B,2,)</f>
        <v>Product 91</v>
      </c>
      <c r="M2002" t="str">
        <f>VLOOKUP(C:C,Products!A:C,3,)</f>
        <v>Household</v>
      </c>
      <c r="N2002" t="str">
        <f>VLOOKUP(B:B,Orders!A:C,3,)</f>
        <v>WH-NKR-004</v>
      </c>
      <c r="O2002" s="10" t="str">
        <f>VLOOKUP(B:B,Orders!A:B,2,)</f>
        <v>CUST-000069</v>
      </c>
      <c r="P2002" s="10" t="str">
        <f>VLOOKUP(OrderDetails!O:O,Customers!A:B,2,)</f>
        <v>Customer 69</v>
      </c>
      <c r="Q2002" s="10" t="str">
        <f>VLOOKUP(O:O,Customers!A:C,3,)</f>
        <v>Nairobi</v>
      </c>
      <c r="R2002" s="10">
        <f>VLOOKUP(OrderDetails!C:C,Inventory!B:F,5,)</f>
        <v>23359.5</v>
      </c>
      <c r="S2002" s="10">
        <f>VLOOKUP(OrderDetails!B:B,Table8[[OrderID]:[DeliveryDays]],5,)</f>
        <v>2</v>
      </c>
    </row>
    <row r="2003" spans="1:19" x14ac:dyDescent="0.25">
      <c r="A2003" t="s">
        <v>3935</v>
      </c>
      <c r="B2003" t="s">
        <v>1478</v>
      </c>
      <c r="C2003" t="s">
        <v>295</v>
      </c>
      <c r="D2003">
        <v>15</v>
      </c>
      <c r="E2003">
        <v>70.349999999999994</v>
      </c>
      <c r="F2003">
        <v>111</v>
      </c>
      <c r="G2003">
        <v>118.6</v>
      </c>
      <c r="H2003">
        <v>1779</v>
      </c>
      <c r="I2003">
        <v>1055.25</v>
      </c>
      <c r="J2003">
        <v>723.75</v>
      </c>
      <c r="K2003">
        <v>0.40679999999999999</v>
      </c>
      <c r="L2003" t="str">
        <f>VLOOKUP(C:C,Products!A:B,2,)</f>
        <v>Product 59</v>
      </c>
      <c r="M2003" t="str">
        <f>VLOOKUP(C:C,Products!A:C,3,)</f>
        <v>Produce</v>
      </c>
      <c r="N2003" t="str">
        <f>VLOOKUP(B:B,Orders!A:C,3,)</f>
        <v>WH-NKR-004</v>
      </c>
      <c r="O2003" s="10" t="str">
        <f>VLOOKUP(B:B,Orders!A:B,2,)</f>
        <v>CUST-000067</v>
      </c>
      <c r="P2003" s="10" t="str">
        <f>VLOOKUP(OrderDetails!O:O,Customers!A:B,2,)</f>
        <v>Customer 67</v>
      </c>
      <c r="Q2003" s="10" t="str">
        <f>VLOOKUP(O:O,Customers!A:C,3,)</f>
        <v>Mombasa</v>
      </c>
      <c r="R2003" s="10">
        <f>VLOOKUP(OrderDetails!C:C,Inventory!B:F,5,)</f>
        <v>22441.65</v>
      </c>
      <c r="S2003" s="10">
        <f>VLOOKUP(OrderDetails!B:B,Table8[[OrderID]:[DeliveryDays]],5,)</f>
        <v>4</v>
      </c>
    </row>
    <row r="2004" spans="1:19" x14ac:dyDescent="0.25">
      <c r="A2004" t="s">
        <v>3936</v>
      </c>
      <c r="B2004" t="s">
        <v>1569</v>
      </c>
      <c r="C2004" t="s">
        <v>301</v>
      </c>
      <c r="D2004">
        <v>10</v>
      </c>
      <c r="E2004">
        <v>172.11</v>
      </c>
      <c r="F2004">
        <v>221.97</v>
      </c>
      <c r="G2004">
        <v>237.91</v>
      </c>
      <c r="H2004">
        <v>2379.1</v>
      </c>
      <c r="I2004">
        <v>1721.1</v>
      </c>
      <c r="J2004">
        <v>658</v>
      </c>
      <c r="K2004">
        <v>0.27660000000000001</v>
      </c>
      <c r="L2004" t="str">
        <f>VLOOKUP(C:C,Products!A:B,2,)</f>
        <v>Product 62</v>
      </c>
      <c r="M2004" t="str">
        <f>VLOOKUP(C:C,Products!A:C,3,)</f>
        <v>Dairy</v>
      </c>
      <c r="N2004" t="str">
        <f>VLOOKUP(B:B,Orders!A:C,3,)</f>
        <v>WH-KSM-003</v>
      </c>
      <c r="O2004" s="10" t="str">
        <f>VLOOKUP(B:B,Orders!A:B,2,)</f>
        <v>CUST-000033</v>
      </c>
      <c r="P2004" s="10" t="str">
        <f>VLOOKUP(OrderDetails!O:O,Customers!A:B,2,)</f>
        <v>Customer 33</v>
      </c>
      <c r="Q2004" s="10" t="str">
        <f>VLOOKUP(O:O,Customers!A:C,3,)</f>
        <v>Kisumu</v>
      </c>
      <c r="R2004" s="10">
        <f>VLOOKUP(OrderDetails!C:C,Inventory!B:F,5,)</f>
        <v>75212.070000000007</v>
      </c>
      <c r="S2004" s="10">
        <f>VLOOKUP(OrderDetails!B:B,Table8[[OrderID]:[DeliveryDays]],5,)</f>
        <v>4</v>
      </c>
    </row>
    <row r="2005" spans="1:19" x14ac:dyDescent="0.25">
      <c r="A2005" t="s">
        <v>3937</v>
      </c>
      <c r="B2005" t="s">
        <v>719</v>
      </c>
      <c r="C2005" t="s">
        <v>295</v>
      </c>
      <c r="D2005">
        <v>16</v>
      </c>
      <c r="E2005">
        <v>70.349999999999994</v>
      </c>
      <c r="F2005">
        <v>111</v>
      </c>
      <c r="G2005">
        <v>108.68</v>
      </c>
      <c r="H2005">
        <v>1738.88</v>
      </c>
      <c r="I2005">
        <v>1125.5999999999999</v>
      </c>
      <c r="J2005">
        <v>613.28</v>
      </c>
      <c r="K2005">
        <v>0.35270000000000001</v>
      </c>
      <c r="L2005" t="str">
        <f>VLOOKUP(C:C,Products!A:B,2,)</f>
        <v>Product 59</v>
      </c>
      <c r="M2005" t="str">
        <f>VLOOKUP(C:C,Products!A:C,3,)</f>
        <v>Produce</v>
      </c>
      <c r="N2005" t="str">
        <f>VLOOKUP(B:B,Orders!A:C,3,)</f>
        <v>WH-MSA-002</v>
      </c>
      <c r="O2005" s="10" t="str">
        <f>VLOOKUP(B:B,Orders!A:B,2,)</f>
        <v>CUST-000048</v>
      </c>
      <c r="P2005" s="10" t="str">
        <f>VLOOKUP(OrderDetails!O:O,Customers!A:B,2,)</f>
        <v>Customer 48</v>
      </c>
      <c r="Q2005" s="10" t="str">
        <f>VLOOKUP(O:O,Customers!A:C,3,)</f>
        <v>Nairobi</v>
      </c>
      <c r="R2005" s="10">
        <f>VLOOKUP(OrderDetails!C:C,Inventory!B:F,5,)</f>
        <v>22441.65</v>
      </c>
      <c r="S2005" s="10">
        <f>VLOOKUP(OrderDetails!B:B,Table8[[OrderID]:[DeliveryDays]],5,)</f>
        <v>4</v>
      </c>
    </row>
    <row r="2006" spans="1:19" x14ac:dyDescent="0.25">
      <c r="A2006" t="s">
        <v>3938</v>
      </c>
      <c r="B2006" t="s">
        <v>1821</v>
      </c>
      <c r="C2006" t="s">
        <v>275</v>
      </c>
      <c r="D2006">
        <v>31</v>
      </c>
      <c r="E2006">
        <v>296.02</v>
      </c>
      <c r="F2006">
        <v>374.25</v>
      </c>
      <c r="G2006">
        <v>368.82</v>
      </c>
      <c r="H2006">
        <v>11433.42</v>
      </c>
      <c r="I2006">
        <v>9176.6200000000008</v>
      </c>
      <c r="J2006">
        <v>2256.8000000000002</v>
      </c>
      <c r="K2006">
        <v>0.19739999999999999</v>
      </c>
      <c r="L2006" t="str">
        <f>VLOOKUP(C:C,Products!A:B,2,)</f>
        <v>Product 49</v>
      </c>
      <c r="M2006" t="str">
        <f>VLOOKUP(C:C,Products!A:C,3,)</f>
        <v>Snacks</v>
      </c>
      <c r="N2006" t="str">
        <f>VLOOKUP(B:B,Orders!A:C,3,)</f>
        <v>WH-MSA-002</v>
      </c>
      <c r="O2006" s="10" t="str">
        <f>VLOOKUP(B:B,Orders!A:B,2,)</f>
        <v>CUST-000033</v>
      </c>
      <c r="P2006" s="10" t="str">
        <f>VLOOKUP(OrderDetails!O:O,Customers!A:B,2,)</f>
        <v>Customer 33</v>
      </c>
      <c r="Q2006" s="10" t="str">
        <f>VLOOKUP(O:O,Customers!A:C,3,)</f>
        <v>Kisumu</v>
      </c>
      <c r="R2006" s="10">
        <f>VLOOKUP(OrderDetails!C:C,Inventory!B:F,5,)</f>
        <v>134393.07999999999</v>
      </c>
      <c r="S2006" s="10">
        <f>VLOOKUP(OrderDetails!B:B,Table8[[OrderID]:[DeliveryDays]],5,)</f>
        <v>1</v>
      </c>
    </row>
    <row r="2007" spans="1:19" x14ac:dyDescent="0.25">
      <c r="A2007" t="s">
        <v>3939</v>
      </c>
      <c r="B2007" t="s">
        <v>1694</v>
      </c>
      <c r="C2007" t="s">
        <v>377</v>
      </c>
      <c r="D2007">
        <v>45</v>
      </c>
      <c r="E2007">
        <v>98.55</v>
      </c>
      <c r="F2007">
        <v>152.47999999999999</v>
      </c>
      <c r="G2007">
        <v>164.91</v>
      </c>
      <c r="H2007">
        <v>7420.95</v>
      </c>
      <c r="I2007">
        <v>4434.75</v>
      </c>
      <c r="J2007">
        <v>2986.2</v>
      </c>
      <c r="K2007">
        <v>0.40239999999999998</v>
      </c>
      <c r="L2007" t="str">
        <f>VLOOKUP(C:C,Products!A:B,2,)</f>
        <v>Product 100</v>
      </c>
      <c r="M2007" t="str">
        <f>VLOOKUP(C:C,Products!A:C,3,)</f>
        <v>Beverages</v>
      </c>
      <c r="N2007" t="str">
        <f>VLOOKUP(B:B,Orders!A:C,3,)</f>
        <v>WH-MSA-002</v>
      </c>
      <c r="O2007" s="10" t="str">
        <f>VLOOKUP(B:B,Orders!A:B,2,)</f>
        <v>CUST-000047</v>
      </c>
      <c r="P2007" s="10" t="str">
        <f>VLOOKUP(OrderDetails!O:O,Customers!A:B,2,)</f>
        <v>Customer 47</v>
      </c>
      <c r="Q2007" s="10" t="str">
        <f>VLOOKUP(O:O,Customers!A:C,3,)</f>
        <v>Nakuru</v>
      </c>
      <c r="R2007" s="10">
        <f>VLOOKUP(OrderDetails!C:C,Inventory!B:F,5,)</f>
        <v>45135.9</v>
      </c>
      <c r="S2007" s="10">
        <f>VLOOKUP(OrderDetails!B:B,Table8[[OrderID]:[DeliveryDays]],5,)</f>
        <v>6</v>
      </c>
    </row>
    <row r="2008" spans="1:19" x14ac:dyDescent="0.25">
      <c r="A2008" t="s">
        <v>3940</v>
      </c>
      <c r="B2008" t="s">
        <v>1668</v>
      </c>
      <c r="C2008" t="s">
        <v>303</v>
      </c>
      <c r="D2008">
        <v>29</v>
      </c>
      <c r="E2008">
        <v>422.93</v>
      </c>
      <c r="F2008">
        <v>665.54</v>
      </c>
      <c r="G2008">
        <v>714.08</v>
      </c>
      <c r="H2008">
        <v>20708.32</v>
      </c>
      <c r="I2008">
        <v>12264.97</v>
      </c>
      <c r="J2008">
        <v>8443.35</v>
      </c>
      <c r="K2008">
        <v>0.40770000000000001</v>
      </c>
      <c r="L2008" t="str">
        <f>VLOOKUP(C:C,Products!A:B,2,)</f>
        <v>Product 63</v>
      </c>
      <c r="M2008" t="str">
        <f>VLOOKUP(C:C,Products!A:C,3,)</f>
        <v>Household</v>
      </c>
      <c r="N2008" t="str">
        <f>VLOOKUP(B:B,Orders!A:C,3,)</f>
        <v>WH-KSM-003</v>
      </c>
      <c r="O2008" s="10" t="str">
        <f>VLOOKUP(B:B,Orders!A:B,2,)</f>
        <v>CUST-000042</v>
      </c>
      <c r="P2008" s="10" t="str">
        <f>VLOOKUP(OrderDetails!O:O,Customers!A:B,2,)</f>
        <v>Customer 42</v>
      </c>
      <c r="Q2008" s="10" t="str">
        <f>VLOOKUP(O:O,Customers!A:C,3,)</f>
        <v>Kisumu</v>
      </c>
      <c r="R2008" s="10">
        <f>VLOOKUP(OrderDetails!C:C,Inventory!B:F,5,)</f>
        <v>209773.28</v>
      </c>
      <c r="S2008" s="10">
        <f>VLOOKUP(OrderDetails!B:B,Table8[[OrderID]:[DeliveryDays]],5,)</f>
        <v>3</v>
      </c>
    </row>
    <row r="2009" spans="1:19" x14ac:dyDescent="0.25">
      <c r="A2009" t="s">
        <v>3941</v>
      </c>
      <c r="B2009" t="s">
        <v>603</v>
      </c>
      <c r="C2009" t="s">
        <v>351</v>
      </c>
      <c r="D2009">
        <v>46</v>
      </c>
      <c r="E2009">
        <v>378.32</v>
      </c>
      <c r="F2009">
        <v>486.34</v>
      </c>
      <c r="G2009">
        <v>507.08</v>
      </c>
      <c r="H2009">
        <v>23325.68</v>
      </c>
      <c r="I2009">
        <v>17402.72</v>
      </c>
      <c r="J2009">
        <v>5922.96</v>
      </c>
      <c r="K2009">
        <v>0.25390000000000001</v>
      </c>
      <c r="L2009" t="str">
        <f>VLOOKUP(C:C,Products!A:B,2,)</f>
        <v>Product 87</v>
      </c>
      <c r="M2009" t="str">
        <f>VLOOKUP(C:C,Products!A:C,3,)</f>
        <v>Snacks</v>
      </c>
      <c r="N2009" t="str">
        <f>VLOOKUP(B:B,Orders!A:C,3,)</f>
        <v>WH-MSA-002</v>
      </c>
      <c r="O2009" s="10" t="str">
        <f>VLOOKUP(B:B,Orders!A:B,2,)</f>
        <v>CUST-000049</v>
      </c>
      <c r="P2009" s="10" t="str">
        <f>VLOOKUP(OrderDetails!O:O,Customers!A:B,2,)</f>
        <v>Customer 49</v>
      </c>
      <c r="Q2009" s="10" t="str">
        <f>VLOOKUP(O:O,Customers!A:C,3,)</f>
        <v>Nairobi</v>
      </c>
      <c r="R2009" s="10">
        <f>VLOOKUP(OrderDetails!C:C,Inventory!B:F,5,)</f>
        <v>133546.96</v>
      </c>
      <c r="S2009" s="10">
        <f>VLOOKUP(OrderDetails!B:B,Table8[[OrderID]:[DeliveryDays]],5,)</f>
        <v>1</v>
      </c>
    </row>
    <row r="2010" spans="1:19" x14ac:dyDescent="0.25">
      <c r="A2010" t="s">
        <v>3942</v>
      </c>
      <c r="B2010" t="s">
        <v>1749</v>
      </c>
      <c r="C2010" t="s">
        <v>241</v>
      </c>
      <c r="D2010">
        <v>7</v>
      </c>
      <c r="E2010">
        <v>126.74</v>
      </c>
      <c r="F2010">
        <v>169.05</v>
      </c>
      <c r="G2010">
        <v>185.82</v>
      </c>
      <c r="H2010">
        <v>1300.74</v>
      </c>
      <c r="I2010">
        <v>887.18</v>
      </c>
      <c r="J2010">
        <v>413.56</v>
      </c>
      <c r="K2010">
        <v>0.31790000000000002</v>
      </c>
      <c r="L2010" t="str">
        <f>VLOOKUP(C:C,Products!A:B,2,)</f>
        <v>Product 32</v>
      </c>
      <c r="M2010" t="str">
        <f>VLOOKUP(C:C,Products!A:C,3,)</f>
        <v>Dairy</v>
      </c>
      <c r="N2010" t="str">
        <f>VLOOKUP(B:B,Orders!A:C,3,)</f>
        <v>WH-NRB-001</v>
      </c>
      <c r="O2010" s="10" t="str">
        <f>VLOOKUP(B:B,Orders!A:B,2,)</f>
        <v>CUST-000056</v>
      </c>
      <c r="P2010" s="10" t="str">
        <f>VLOOKUP(OrderDetails!O:O,Customers!A:B,2,)</f>
        <v>Customer 56</v>
      </c>
      <c r="Q2010" s="10" t="str">
        <f>VLOOKUP(O:O,Customers!A:C,3,)</f>
        <v>Nairobi</v>
      </c>
      <c r="R2010" s="10">
        <f>VLOOKUP(OrderDetails!C:C,Inventory!B:F,5,)</f>
        <v>27249.1</v>
      </c>
      <c r="S2010" s="10">
        <f>VLOOKUP(OrderDetails!B:B,Table8[[OrderID]:[DeliveryDays]],5,)</f>
        <v>1</v>
      </c>
    </row>
    <row r="2011" spans="1:19" x14ac:dyDescent="0.25">
      <c r="A2011" t="s">
        <v>3943</v>
      </c>
      <c r="B2011" t="s">
        <v>484</v>
      </c>
      <c r="C2011" t="s">
        <v>196</v>
      </c>
      <c r="D2011">
        <v>7</v>
      </c>
      <c r="E2011">
        <v>368.63</v>
      </c>
      <c r="F2011">
        <v>526.67999999999995</v>
      </c>
      <c r="G2011">
        <v>558.42999999999995</v>
      </c>
      <c r="H2011">
        <v>3909.01</v>
      </c>
      <c r="I2011">
        <v>2580.41</v>
      </c>
      <c r="J2011">
        <v>1328.6</v>
      </c>
      <c r="K2011">
        <v>0.33989999999999998</v>
      </c>
      <c r="L2011" t="str">
        <f>VLOOKUP(C:C,Products!A:B,2,)</f>
        <v>Product 10</v>
      </c>
      <c r="M2011" t="str">
        <f>VLOOKUP(C:C,Products!A:C,3,)</f>
        <v>Frozen</v>
      </c>
      <c r="N2011" t="str">
        <f>VLOOKUP(B:B,Orders!A:C,3,)</f>
        <v>WH-MSA-002</v>
      </c>
      <c r="O2011" s="10" t="str">
        <f>VLOOKUP(B:B,Orders!A:B,2,)</f>
        <v>CUST-000058</v>
      </c>
      <c r="P2011" s="10" t="str">
        <f>VLOOKUP(OrderDetails!O:O,Customers!A:B,2,)</f>
        <v>Customer 58</v>
      </c>
      <c r="Q2011" s="10" t="str">
        <f>VLOOKUP(O:O,Customers!A:C,3,)</f>
        <v>Mombasa</v>
      </c>
      <c r="R2011" s="10">
        <f>VLOOKUP(OrderDetails!C:C,Inventory!B:F,5,)</f>
        <v>36494.370000000003</v>
      </c>
      <c r="S2011" s="10">
        <f>VLOOKUP(OrderDetails!B:B,Table8[[OrderID]:[DeliveryDays]],5,)</f>
        <v>1</v>
      </c>
    </row>
    <row r="2012" spans="1:19" x14ac:dyDescent="0.25">
      <c r="A2012" t="s">
        <v>3944</v>
      </c>
      <c r="B2012" t="s">
        <v>1719</v>
      </c>
      <c r="C2012" t="s">
        <v>198</v>
      </c>
      <c r="D2012">
        <v>24</v>
      </c>
      <c r="E2012">
        <v>59.26</v>
      </c>
      <c r="F2012">
        <v>82.73</v>
      </c>
      <c r="G2012">
        <v>81.27</v>
      </c>
      <c r="H2012">
        <v>1950.48</v>
      </c>
      <c r="I2012">
        <v>1422.24</v>
      </c>
      <c r="J2012">
        <v>528.24</v>
      </c>
      <c r="K2012">
        <v>0.27079999999999999</v>
      </c>
      <c r="L2012" t="str">
        <f>VLOOKUP(C:C,Products!A:B,2,)</f>
        <v>Product 11</v>
      </c>
      <c r="M2012" t="str">
        <f>VLOOKUP(C:C,Products!A:C,3,)</f>
        <v>Frozen</v>
      </c>
      <c r="N2012" t="str">
        <f>VLOOKUP(B:B,Orders!A:C,3,)</f>
        <v>WH-NRB-001</v>
      </c>
      <c r="O2012" s="10" t="str">
        <f>VLOOKUP(B:B,Orders!A:B,2,)</f>
        <v>CUST-000044</v>
      </c>
      <c r="P2012" s="10" t="str">
        <f>VLOOKUP(OrderDetails!O:O,Customers!A:B,2,)</f>
        <v>Customer 44</v>
      </c>
      <c r="Q2012" s="10" t="str">
        <f>VLOOKUP(O:O,Customers!A:C,3,)</f>
        <v>Nakuru</v>
      </c>
      <c r="R2012" s="10">
        <f>VLOOKUP(OrderDetails!C:C,Inventory!B:F,5,)</f>
        <v>14044.62</v>
      </c>
      <c r="S2012" s="10">
        <f>VLOOKUP(OrderDetails!B:B,Table8[[OrderID]:[DeliveryDays]],5,)</f>
        <v>1</v>
      </c>
    </row>
    <row r="2013" spans="1:19" x14ac:dyDescent="0.25">
      <c r="A2013" t="s">
        <v>3945</v>
      </c>
      <c r="B2013" t="s">
        <v>734</v>
      </c>
      <c r="C2013" t="s">
        <v>381</v>
      </c>
      <c r="D2013">
        <v>32</v>
      </c>
      <c r="E2013">
        <v>336.38</v>
      </c>
      <c r="F2013">
        <v>487.38</v>
      </c>
      <c r="G2013">
        <v>524.91</v>
      </c>
      <c r="H2013">
        <v>16797.12</v>
      </c>
      <c r="I2013">
        <v>10764.16</v>
      </c>
      <c r="J2013">
        <v>6032.96</v>
      </c>
      <c r="K2013">
        <v>0.35920000000000002</v>
      </c>
      <c r="L2013" t="str">
        <f>VLOOKUP(C:C,Products!A:B,2,)</f>
        <v>Product 102</v>
      </c>
      <c r="M2013" t="str">
        <f>VLOOKUP(C:C,Products!A:C,3,)</f>
        <v>Snacks</v>
      </c>
      <c r="N2013" t="str">
        <f>VLOOKUP(B:B,Orders!A:C,3,)</f>
        <v>WH-KSM-003</v>
      </c>
      <c r="O2013" s="10" t="str">
        <f>VLOOKUP(B:B,Orders!A:B,2,)</f>
        <v>CUST-000014</v>
      </c>
      <c r="P2013" s="10" t="str">
        <f>VLOOKUP(OrderDetails!O:O,Customers!A:B,2,)</f>
        <v>Customer 14</v>
      </c>
      <c r="Q2013" s="10" t="str">
        <f>VLOOKUP(O:O,Customers!A:C,3,)</f>
        <v>Eldoret</v>
      </c>
      <c r="R2013" s="10">
        <f>VLOOKUP(OrderDetails!C:C,Inventory!B:F,5,)</f>
        <v>161462.39999999999</v>
      </c>
      <c r="S2013" s="10">
        <f>VLOOKUP(OrderDetails!B:B,Table8[[OrderID]:[DeliveryDays]],5,)</f>
        <v>6</v>
      </c>
    </row>
    <row r="2014" spans="1:19" x14ac:dyDescent="0.25">
      <c r="A2014" t="s">
        <v>3946</v>
      </c>
      <c r="B2014" t="s">
        <v>1738</v>
      </c>
      <c r="C2014" t="s">
        <v>317</v>
      </c>
      <c r="D2014">
        <v>27</v>
      </c>
      <c r="E2014">
        <v>494.1</v>
      </c>
      <c r="F2014">
        <v>659.45</v>
      </c>
      <c r="G2014">
        <v>667.5</v>
      </c>
      <c r="H2014">
        <v>18022.5</v>
      </c>
      <c r="I2014">
        <v>13340.7</v>
      </c>
      <c r="J2014">
        <v>4681.8</v>
      </c>
      <c r="K2014">
        <v>0.25979999999999998</v>
      </c>
      <c r="L2014" t="str">
        <f>VLOOKUP(C:C,Products!A:B,2,)</f>
        <v>Product 70</v>
      </c>
      <c r="M2014" t="str">
        <f>VLOOKUP(C:C,Products!A:C,3,)</f>
        <v>Dairy</v>
      </c>
      <c r="N2014" t="str">
        <f>VLOOKUP(B:B,Orders!A:C,3,)</f>
        <v>WH-NKR-004</v>
      </c>
      <c r="O2014" s="10" t="str">
        <f>VLOOKUP(B:B,Orders!A:B,2,)</f>
        <v>CUST-000033</v>
      </c>
      <c r="P2014" s="10" t="str">
        <f>VLOOKUP(OrderDetails!O:O,Customers!A:B,2,)</f>
        <v>Customer 33</v>
      </c>
      <c r="Q2014" s="10" t="str">
        <f>VLOOKUP(O:O,Customers!A:C,3,)</f>
        <v>Kisumu</v>
      </c>
      <c r="R2014" s="10">
        <f>VLOOKUP(OrderDetails!C:C,Inventory!B:F,5,)</f>
        <v>214439.4</v>
      </c>
      <c r="S2014" s="10">
        <f>VLOOKUP(OrderDetails!B:B,Table8[[OrderID]:[DeliveryDays]],5,)</f>
        <v>2</v>
      </c>
    </row>
    <row r="2015" spans="1:19" x14ac:dyDescent="0.25">
      <c r="A2015" t="s">
        <v>3947</v>
      </c>
      <c r="B2015" t="s">
        <v>1403</v>
      </c>
      <c r="C2015" t="s">
        <v>387</v>
      </c>
      <c r="D2015">
        <v>7</v>
      </c>
      <c r="E2015">
        <v>458.4</v>
      </c>
      <c r="F2015">
        <v>615.54999999999995</v>
      </c>
      <c r="G2015">
        <v>588.11</v>
      </c>
      <c r="H2015">
        <v>4116.7700000000004</v>
      </c>
      <c r="I2015">
        <v>3208.8</v>
      </c>
      <c r="J2015">
        <v>907.97</v>
      </c>
      <c r="K2015">
        <v>0.22059999999999999</v>
      </c>
      <c r="L2015" t="str">
        <f>VLOOKUP(C:C,Products!A:B,2,)</f>
        <v>Product 105</v>
      </c>
      <c r="M2015" t="str">
        <f>VLOOKUP(C:C,Products!A:C,3,)</f>
        <v>Frozen</v>
      </c>
      <c r="N2015" t="str">
        <f>VLOOKUP(B:B,Orders!A:C,3,)</f>
        <v>WH-NRB-001</v>
      </c>
      <c r="O2015" s="10" t="str">
        <f>VLOOKUP(B:B,Orders!A:B,2,)</f>
        <v>CUST-000032</v>
      </c>
      <c r="P2015" s="10" t="str">
        <f>VLOOKUP(OrderDetails!O:O,Customers!A:B,2,)</f>
        <v>Customer 32</v>
      </c>
      <c r="Q2015" s="10" t="str">
        <f>VLOOKUP(O:O,Customers!A:C,3,)</f>
        <v>Mombasa</v>
      </c>
      <c r="R2015" s="10">
        <f>VLOOKUP(OrderDetails!C:C,Inventory!B:F,5,)</f>
        <v>143479.20000000001</v>
      </c>
      <c r="S2015" s="10">
        <f>VLOOKUP(OrderDetails!B:B,Table8[[OrderID]:[DeliveryDays]],5,)</f>
        <v>5</v>
      </c>
    </row>
    <row r="2016" spans="1:19" x14ac:dyDescent="0.25">
      <c r="A2016" t="s">
        <v>3948</v>
      </c>
      <c r="B2016" t="s">
        <v>1555</v>
      </c>
      <c r="C2016" t="s">
        <v>301</v>
      </c>
      <c r="D2016">
        <v>46</v>
      </c>
      <c r="E2016">
        <v>172.11</v>
      </c>
      <c r="F2016">
        <v>221.97</v>
      </c>
      <c r="G2016">
        <v>221.57</v>
      </c>
      <c r="H2016">
        <v>10192.219999999999</v>
      </c>
      <c r="I2016">
        <v>7917.06</v>
      </c>
      <c r="J2016">
        <v>2275.16</v>
      </c>
      <c r="K2016">
        <v>0.22320000000000001</v>
      </c>
      <c r="L2016" t="str">
        <f>VLOOKUP(C:C,Products!A:B,2,)</f>
        <v>Product 62</v>
      </c>
      <c r="M2016" t="str">
        <f>VLOOKUP(C:C,Products!A:C,3,)</f>
        <v>Dairy</v>
      </c>
      <c r="N2016" t="str">
        <f>VLOOKUP(B:B,Orders!A:C,3,)</f>
        <v>WH-NKR-004</v>
      </c>
      <c r="O2016" s="10" t="str">
        <f>VLOOKUP(B:B,Orders!A:B,2,)</f>
        <v>CUST-000046</v>
      </c>
      <c r="P2016" s="10" t="str">
        <f>VLOOKUP(OrderDetails!O:O,Customers!A:B,2,)</f>
        <v>Customer 46</v>
      </c>
      <c r="Q2016" s="10" t="str">
        <f>VLOOKUP(O:O,Customers!A:C,3,)</f>
        <v>Kisumu</v>
      </c>
      <c r="R2016" s="10">
        <f>VLOOKUP(OrderDetails!C:C,Inventory!B:F,5,)</f>
        <v>75212.070000000007</v>
      </c>
      <c r="S2016" s="10">
        <f>VLOOKUP(OrderDetails!B:B,Table8[[OrderID]:[DeliveryDays]],5,)</f>
        <v>3</v>
      </c>
    </row>
    <row r="2017" spans="1:19" x14ac:dyDescent="0.25">
      <c r="A2017" t="s">
        <v>3949</v>
      </c>
      <c r="B2017" t="s">
        <v>1678</v>
      </c>
      <c r="C2017" t="s">
        <v>271</v>
      </c>
      <c r="D2017">
        <v>28</v>
      </c>
      <c r="E2017">
        <v>190.27</v>
      </c>
      <c r="F2017">
        <v>259.2</v>
      </c>
      <c r="G2017">
        <v>275.93</v>
      </c>
      <c r="H2017">
        <v>7726.04</v>
      </c>
      <c r="I2017">
        <v>5327.56</v>
      </c>
      <c r="J2017">
        <v>2398.48</v>
      </c>
      <c r="K2017">
        <v>0.31040000000000001</v>
      </c>
      <c r="L2017" t="str">
        <f>VLOOKUP(C:C,Products!A:B,2,)</f>
        <v>Product 47</v>
      </c>
      <c r="M2017" t="str">
        <f>VLOOKUP(C:C,Products!A:C,3,)</f>
        <v>Beverages</v>
      </c>
      <c r="N2017" t="str">
        <f>VLOOKUP(B:B,Orders!A:C,3,)</f>
        <v>WH-KSM-003</v>
      </c>
      <c r="O2017" s="10" t="str">
        <f>VLOOKUP(B:B,Orders!A:B,2,)</f>
        <v>CUST-000060</v>
      </c>
      <c r="P2017" s="10" t="str">
        <f>VLOOKUP(OrderDetails!O:O,Customers!A:B,2,)</f>
        <v>Customer 60</v>
      </c>
      <c r="Q2017" s="10" t="str">
        <f>VLOOKUP(O:O,Customers!A:C,3,)</f>
        <v>Nakuru</v>
      </c>
      <c r="R2017" s="10">
        <f>VLOOKUP(OrderDetails!C:C,Inventory!B:F,5,)</f>
        <v>79723.13</v>
      </c>
      <c r="S2017" s="10">
        <f>VLOOKUP(OrderDetails!B:B,Table8[[OrderID]:[DeliveryDays]],5,)</f>
        <v>1</v>
      </c>
    </row>
    <row r="2018" spans="1:19" x14ac:dyDescent="0.25">
      <c r="A2018" t="s">
        <v>3950</v>
      </c>
      <c r="B2018" t="s">
        <v>1697</v>
      </c>
      <c r="C2018" t="s">
        <v>245</v>
      </c>
      <c r="D2018">
        <v>47</v>
      </c>
      <c r="E2018">
        <v>477</v>
      </c>
      <c r="F2018">
        <v>677.96</v>
      </c>
      <c r="G2018">
        <v>741.71</v>
      </c>
      <c r="H2018">
        <v>34860.370000000003</v>
      </c>
      <c r="I2018">
        <v>22419</v>
      </c>
      <c r="J2018">
        <v>12441.37</v>
      </c>
      <c r="K2018">
        <v>0.3569</v>
      </c>
      <c r="L2018" t="str">
        <f>VLOOKUP(C:C,Products!A:B,2,)</f>
        <v>Product 34</v>
      </c>
      <c r="M2018" t="str">
        <f>VLOOKUP(C:C,Products!A:C,3,)</f>
        <v>Dairy</v>
      </c>
      <c r="N2018" t="str">
        <f>VLOOKUP(B:B,Orders!A:C,3,)</f>
        <v>WH-KSM-003</v>
      </c>
      <c r="O2018" s="10" t="str">
        <f>VLOOKUP(B:B,Orders!A:B,2,)</f>
        <v>CUST-000010</v>
      </c>
      <c r="P2018" s="10" t="str">
        <f>VLOOKUP(OrderDetails!O:O,Customers!A:B,2,)</f>
        <v>Customer 10</v>
      </c>
      <c r="Q2018" s="10" t="str">
        <f>VLOOKUP(O:O,Customers!A:C,3,)</f>
        <v>Eldoret</v>
      </c>
      <c r="R2018" s="10">
        <f>VLOOKUP(OrderDetails!C:C,Inventory!B:F,5,)</f>
        <v>187461</v>
      </c>
      <c r="S2018" s="10">
        <f>VLOOKUP(OrderDetails!B:B,Table8[[OrderID]:[DeliveryDays]],5,)</f>
        <v>3</v>
      </c>
    </row>
    <row r="2019" spans="1:19" x14ac:dyDescent="0.25">
      <c r="A2019" t="s">
        <v>3951</v>
      </c>
      <c r="B2019" t="s">
        <v>1126</v>
      </c>
      <c r="C2019" t="s">
        <v>377</v>
      </c>
      <c r="D2019">
        <v>44</v>
      </c>
      <c r="E2019">
        <v>98.55</v>
      </c>
      <c r="F2019">
        <v>152.47999999999999</v>
      </c>
      <c r="G2019">
        <v>151.16999999999999</v>
      </c>
      <c r="H2019">
        <v>6651.48</v>
      </c>
      <c r="I2019">
        <v>4336.2</v>
      </c>
      <c r="J2019">
        <v>2315.2800000000002</v>
      </c>
      <c r="K2019">
        <v>0.34810000000000002</v>
      </c>
      <c r="L2019" t="str">
        <f>VLOOKUP(C:C,Products!A:B,2,)</f>
        <v>Product 100</v>
      </c>
      <c r="M2019" t="str">
        <f>VLOOKUP(C:C,Products!A:C,3,)</f>
        <v>Beverages</v>
      </c>
      <c r="N2019" t="str">
        <f>VLOOKUP(B:B,Orders!A:C,3,)</f>
        <v>WH-NKR-004</v>
      </c>
      <c r="O2019" s="10" t="str">
        <f>VLOOKUP(B:B,Orders!A:B,2,)</f>
        <v>CUST-000042</v>
      </c>
      <c r="P2019" s="10" t="str">
        <f>VLOOKUP(OrderDetails!O:O,Customers!A:B,2,)</f>
        <v>Customer 42</v>
      </c>
      <c r="Q2019" s="10" t="str">
        <f>VLOOKUP(O:O,Customers!A:C,3,)</f>
        <v>Kisumu</v>
      </c>
      <c r="R2019" s="10">
        <f>VLOOKUP(OrderDetails!C:C,Inventory!B:F,5,)</f>
        <v>45135.9</v>
      </c>
      <c r="S2019" s="10">
        <f>VLOOKUP(OrderDetails!B:B,Table8[[OrderID]:[DeliveryDays]],5,)</f>
        <v>6</v>
      </c>
    </row>
    <row r="2020" spans="1:19" x14ac:dyDescent="0.25">
      <c r="A2020" t="s">
        <v>3952</v>
      </c>
      <c r="B2020" t="s">
        <v>509</v>
      </c>
      <c r="C2020" t="s">
        <v>379</v>
      </c>
      <c r="D2020">
        <v>10</v>
      </c>
      <c r="E2020">
        <v>64.14</v>
      </c>
      <c r="F2020">
        <v>94.94</v>
      </c>
      <c r="G2020">
        <v>93.7</v>
      </c>
      <c r="H2020">
        <v>937</v>
      </c>
      <c r="I2020">
        <v>641.4</v>
      </c>
      <c r="J2020">
        <v>295.60000000000002</v>
      </c>
      <c r="K2020">
        <v>0.3155</v>
      </c>
      <c r="L2020" t="str">
        <f>VLOOKUP(C:C,Products!A:B,2,)</f>
        <v>Product 101</v>
      </c>
      <c r="M2020" t="str">
        <f>VLOOKUP(C:C,Products!A:C,3,)</f>
        <v>Produce</v>
      </c>
      <c r="N2020" t="str">
        <f>VLOOKUP(B:B,Orders!A:C,3,)</f>
        <v>WH-NKR-004</v>
      </c>
      <c r="O2020" s="10" t="str">
        <f>VLOOKUP(B:B,Orders!A:B,2,)</f>
        <v>CUST-000061</v>
      </c>
      <c r="P2020" s="10" t="str">
        <f>VLOOKUP(OrderDetails!O:O,Customers!A:B,2,)</f>
        <v>Customer 61</v>
      </c>
      <c r="Q2020" s="10" t="str">
        <f>VLOOKUP(O:O,Customers!A:C,3,)</f>
        <v>Eldoret</v>
      </c>
      <c r="R2020" s="10">
        <f>VLOOKUP(OrderDetails!C:C,Inventory!B:F,5,)</f>
        <v>31813.439999999999</v>
      </c>
      <c r="S2020" s="10">
        <f>VLOOKUP(OrderDetails!B:B,Table8[[OrderID]:[DeliveryDays]],5,)</f>
        <v>1</v>
      </c>
    </row>
    <row r="2021" spans="1:19" x14ac:dyDescent="0.25">
      <c r="A2021" t="s">
        <v>3953</v>
      </c>
      <c r="B2021" t="s">
        <v>1636</v>
      </c>
      <c r="C2021" t="s">
        <v>210</v>
      </c>
      <c r="D2021">
        <v>24</v>
      </c>
      <c r="E2021">
        <v>186.91</v>
      </c>
      <c r="F2021">
        <v>267.58</v>
      </c>
      <c r="G2021">
        <v>276.82</v>
      </c>
      <c r="H2021">
        <v>6643.68</v>
      </c>
      <c r="I2021">
        <v>4485.84</v>
      </c>
      <c r="J2021">
        <v>2157.84</v>
      </c>
      <c r="K2021">
        <v>0.32479999999999998</v>
      </c>
      <c r="L2021" t="str">
        <f>VLOOKUP(C:C,Products!A:B,2,)</f>
        <v>Product 17</v>
      </c>
      <c r="M2021" t="str">
        <f>VLOOKUP(C:C,Products!A:C,3,)</f>
        <v>Beverages</v>
      </c>
      <c r="N2021" t="str">
        <f>VLOOKUP(B:B,Orders!A:C,3,)</f>
        <v>WH-NKR-004</v>
      </c>
      <c r="O2021" s="10" t="str">
        <f>VLOOKUP(B:B,Orders!A:B,2,)</f>
        <v>CUST-000076</v>
      </c>
      <c r="P2021" s="10" t="str">
        <f>VLOOKUP(OrderDetails!O:O,Customers!A:B,2,)</f>
        <v>Customer 76</v>
      </c>
      <c r="Q2021" s="10" t="str">
        <f>VLOOKUP(O:O,Customers!A:C,3,)</f>
        <v>Kisumu</v>
      </c>
      <c r="R2021" s="10">
        <f>VLOOKUP(OrderDetails!C:C,Inventory!B:F,5,)</f>
        <v>33456.89</v>
      </c>
      <c r="S2021" s="10">
        <f>VLOOKUP(OrderDetails!B:B,Table8[[OrderID]:[DeliveryDays]],5,)</f>
        <v>6</v>
      </c>
    </row>
    <row r="2022" spans="1:19" x14ac:dyDescent="0.25">
      <c r="A2022" t="s">
        <v>3954</v>
      </c>
      <c r="B2022" t="s">
        <v>678</v>
      </c>
      <c r="C2022" t="s">
        <v>385</v>
      </c>
      <c r="D2022">
        <v>15</v>
      </c>
      <c r="E2022">
        <v>278.86</v>
      </c>
      <c r="F2022">
        <v>384.46</v>
      </c>
      <c r="G2022">
        <v>412.05</v>
      </c>
      <c r="H2022">
        <v>6180.75</v>
      </c>
      <c r="I2022">
        <v>4182.8999999999996</v>
      </c>
      <c r="J2022">
        <v>1997.85</v>
      </c>
      <c r="K2022">
        <v>0.32319999999999999</v>
      </c>
      <c r="L2022" t="str">
        <f>VLOOKUP(C:C,Products!A:B,2,)</f>
        <v>Product 104</v>
      </c>
      <c r="M2022" t="str">
        <f>VLOOKUP(C:C,Products!A:C,3,)</f>
        <v>Dairy</v>
      </c>
      <c r="N2022" t="str">
        <f>VLOOKUP(B:B,Orders!A:C,3,)</f>
        <v>WH-NRB-001</v>
      </c>
      <c r="O2022" s="10" t="str">
        <f>VLOOKUP(B:B,Orders!A:B,2,)</f>
        <v>CUST-000043</v>
      </c>
      <c r="P2022" s="10" t="str">
        <f>VLOOKUP(OrderDetails!O:O,Customers!A:B,2,)</f>
        <v>Customer 43</v>
      </c>
      <c r="Q2022" s="10" t="str">
        <f>VLOOKUP(O:O,Customers!A:C,3,)</f>
        <v>Nakuru</v>
      </c>
      <c r="R2022" s="10">
        <f>VLOOKUP(OrderDetails!C:C,Inventory!B:F,5,)</f>
        <v>92302.66</v>
      </c>
      <c r="S2022" s="10">
        <f>VLOOKUP(OrderDetails!B:B,Table8[[OrderID]:[DeliveryDays]],5,)</f>
        <v>2</v>
      </c>
    </row>
    <row r="2023" spans="1:19" x14ac:dyDescent="0.25">
      <c r="A2023" t="s">
        <v>3955</v>
      </c>
      <c r="B2023" t="s">
        <v>1805</v>
      </c>
      <c r="C2023" t="s">
        <v>385</v>
      </c>
      <c r="D2023">
        <v>36</v>
      </c>
      <c r="E2023">
        <v>278.86</v>
      </c>
      <c r="F2023">
        <v>384.46</v>
      </c>
      <c r="G2023">
        <v>408.29</v>
      </c>
      <c r="H2023">
        <v>14698.44</v>
      </c>
      <c r="I2023">
        <v>10038.959999999999</v>
      </c>
      <c r="J2023">
        <v>4659.4799999999996</v>
      </c>
      <c r="K2023">
        <v>0.317</v>
      </c>
      <c r="L2023" t="str">
        <f>VLOOKUP(C:C,Products!A:B,2,)</f>
        <v>Product 104</v>
      </c>
      <c r="M2023" t="str">
        <f>VLOOKUP(C:C,Products!A:C,3,)</f>
        <v>Dairy</v>
      </c>
      <c r="N2023" t="str">
        <f>VLOOKUP(B:B,Orders!A:C,3,)</f>
        <v>WH-NKR-004</v>
      </c>
      <c r="O2023" s="10" t="str">
        <f>VLOOKUP(B:B,Orders!A:B,2,)</f>
        <v>CUST-000019</v>
      </c>
      <c r="P2023" s="10" t="str">
        <f>VLOOKUP(OrderDetails!O:O,Customers!A:B,2,)</f>
        <v>Customer 19</v>
      </c>
      <c r="Q2023" s="10" t="str">
        <f>VLOOKUP(O:O,Customers!A:C,3,)</f>
        <v>Mombasa</v>
      </c>
      <c r="R2023" s="10">
        <f>VLOOKUP(OrderDetails!C:C,Inventory!B:F,5,)</f>
        <v>92302.66</v>
      </c>
      <c r="S2023" s="10">
        <f>VLOOKUP(OrderDetails!B:B,Table8[[OrderID]:[DeliveryDays]],5,)</f>
        <v>4</v>
      </c>
    </row>
    <row r="2024" spans="1:19" x14ac:dyDescent="0.25">
      <c r="A2024" t="s">
        <v>3956</v>
      </c>
      <c r="B2024" t="s">
        <v>1222</v>
      </c>
      <c r="C2024" t="s">
        <v>285</v>
      </c>
      <c r="D2024">
        <v>31</v>
      </c>
      <c r="E2024">
        <v>452.67</v>
      </c>
      <c r="F2024">
        <v>601.72</v>
      </c>
      <c r="G2024">
        <v>622.16999999999996</v>
      </c>
      <c r="H2024">
        <v>19287.27</v>
      </c>
      <c r="I2024">
        <v>14032.77</v>
      </c>
      <c r="J2024">
        <v>5254.5</v>
      </c>
      <c r="K2024">
        <v>0.27239999999999998</v>
      </c>
      <c r="L2024" t="str">
        <f>VLOOKUP(C:C,Products!A:B,2,)</f>
        <v>Product 54</v>
      </c>
      <c r="M2024" t="str">
        <f>VLOOKUP(C:C,Products!A:C,3,)</f>
        <v>Snacks</v>
      </c>
      <c r="N2024" t="str">
        <f>VLOOKUP(B:B,Orders!A:C,3,)</f>
        <v>WH-NRB-001</v>
      </c>
      <c r="O2024" s="10" t="str">
        <f>VLOOKUP(B:B,Orders!A:B,2,)</f>
        <v>CUST-000023</v>
      </c>
      <c r="P2024" s="10" t="str">
        <f>VLOOKUP(OrderDetails!O:O,Customers!A:B,2,)</f>
        <v>Customer 23</v>
      </c>
      <c r="Q2024" s="10" t="str">
        <f>VLOOKUP(O:O,Customers!A:C,3,)</f>
        <v>Nairobi</v>
      </c>
      <c r="R2024" s="10">
        <f>VLOOKUP(OrderDetails!C:C,Inventory!B:F,5,)</f>
        <v>218639.61</v>
      </c>
      <c r="S2024" s="10">
        <f>VLOOKUP(OrderDetails!B:B,Table8[[OrderID]:[DeliveryDays]],5,)</f>
        <v>4</v>
      </c>
    </row>
    <row r="2025" spans="1:19" x14ac:dyDescent="0.25">
      <c r="A2025" t="s">
        <v>3957</v>
      </c>
      <c r="B2025" t="s">
        <v>1323</v>
      </c>
      <c r="C2025" t="s">
        <v>329</v>
      </c>
      <c r="D2025">
        <v>25</v>
      </c>
      <c r="E2025">
        <v>378.05</v>
      </c>
      <c r="F2025">
        <v>518.77</v>
      </c>
      <c r="G2025">
        <v>541.96</v>
      </c>
      <c r="H2025">
        <v>13549</v>
      </c>
      <c r="I2025">
        <v>9451.25</v>
      </c>
      <c r="J2025">
        <v>4097.75</v>
      </c>
      <c r="K2025">
        <v>0.3024</v>
      </c>
      <c r="L2025" t="str">
        <f>VLOOKUP(C:C,Products!A:B,2,)</f>
        <v>Product 76</v>
      </c>
      <c r="M2025" t="str">
        <f>VLOOKUP(C:C,Products!A:C,3,)</f>
        <v>Household</v>
      </c>
      <c r="N2025" t="str">
        <f>VLOOKUP(B:B,Orders!A:C,3,)</f>
        <v>WH-MSA-002</v>
      </c>
      <c r="O2025" s="10" t="str">
        <f>VLOOKUP(B:B,Orders!A:B,2,)</f>
        <v>CUST-000054</v>
      </c>
      <c r="P2025" s="10" t="str">
        <f>VLOOKUP(OrderDetails!O:O,Customers!A:B,2,)</f>
        <v>Customer 54</v>
      </c>
      <c r="Q2025" s="10" t="str">
        <f>VLOOKUP(O:O,Customers!A:C,3,)</f>
        <v>Nakuru</v>
      </c>
      <c r="R2025" s="10">
        <f>VLOOKUP(OrderDetails!C:C,Inventory!B:F,5,)</f>
        <v>161805.4</v>
      </c>
      <c r="S2025" s="10">
        <f>VLOOKUP(OrderDetails!B:B,Table8[[OrderID]:[DeliveryDays]],5,)</f>
        <v>4</v>
      </c>
    </row>
    <row r="2026" spans="1:19" x14ac:dyDescent="0.25">
      <c r="A2026" t="s">
        <v>3958</v>
      </c>
      <c r="B2026" t="s">
        <v>636</v>
      </c>
      <c r="C2026" t="s">
        <v>347</v>
      </c>
      <c r="D2026">
        <v>48</v>
      </c>
      <c r="E2026">
        <v>189.94</v>
      </c>
      <c r="F2026">
        <v>277.74</v>
      </c>
      <c r="G2026">
        <v>273.94</v>
      </c>
      <c r="H2026">
        <v>13149.12</v>
      </c>
      <c r="I2026">
        <v>9117.1200000000008</v>
      </c>
      <c r="J2026">
        <v>4032</v>
      </c>
      <c r="K2026">
        <v>0.30659999999999998</v>
      </c>
      <c r="L2026" t="str">
        <f>VLOOKUP(C:C,Products!A:B,2,)</f>
        <v>Product 85</v>
      </c>
      <c r="M2026" t="str">
        <f>VLOOKUP(C:C,Products!A:C,3,)</f>
        <v>Snacks</v>
      </c>
      <c r="N2026" t="str">
        <f>VLOOKUP(B:B,Orders!A:C,3,)</f>
        <v>WH-NKR-004</v>
      </c>
      <c r="O2026" s="10" t="str">
        <f>VLOOKUP(B:B,Orders!A:B,2,)</f>
        <v>CUST-000003</v>
      </c>
      <c r="P2026" s="10" t="str">
        <f>VLOOKUP(OrderDetails!O:O,Customers!A:B,2,)</f>
        <v>Customer 3</v>
      </c>
      <c r="Q2026" s="10" t="str">
        <f>VLOOKUP(O:O,Customers!A:C,3,)</f>
        <v>Eldoret</v>
      </c>
      <c r="R2026" s="10">
        <f>VLOOKUP(OrderDetails!C:C,Inventory!B:F,5,)</f>
        <v>73316.84</v>
      </c>
      <c r="S2026" s="10">
        <f>VLOOKUP(OrderDetails!B:B,Table8[[OrderID]:[DeliveryDays]],5,)</f>
        <v>5</v>
      </c>
    </row>
    <row r="2027" spans="1:19" x14ac:dyDescent="0.25">
      <c r="A2027" t="s">
        <v>3959</v>
      </c>
      <c r="B2027" t="s">
        <v>1242</v>
      </c>
      <c r="C2027" t="s">
        <v>257</v>
      </c>
      <c r="D2027">
        <v>17</v>
      </c>
      <c r="E2027">
        <v>248.07</v>
      </c>
      <c r="F2027">
        <v>373.31</v>
      </c>
      <c r="G2027">
        <v>378.87</v>
      </c>
      <c r="H2027">
        <v>6440.79</v>
      </c>
      <c r="I2027">
        <v>4217.1899999999996</v>
      </c>
      <c r="J2027">
        <v>2223.6</v>
      </c>
      <c r="K2027">
        <v>0.34520000000000001</v>
      </c>
      <c r="L2027" t="str">
        <f>VLOOKUP(C:C,Products!A:B,2,)</f>
        <v>Product 40</v>
      </c>
      <c r="M2027" t="str">
        <f>VLOOKUP(C:C,Products!A:C,3,)</f>
        <v>Produce</v>
      </c>
      <c r="N2027" t="str">
        <f>VLOOKUP(B:B,Orders!A:C,3,)</f>
        <v>WH-NRB-001</v>
      </c>
      <c r="O2027" s="10" t="str">
        <f>VLOOKUP(B:B,Orders!A:B,2,)</f>
        <v>CUST-000037</v>
      </c>
      <c r="P2027" s="10" t="str">
        <f>VLOOKUP(OrderDetails!O:O,Customers!A:B,2,)</f>
        <v>Customer 37</v>
      </c>
      <c r="Q2027" s="10" t="str">
        <f>VLOOKUP(O:O,Customers!A:C,3,)</f>
        <v>Eldoret</v>
      </c>
      <c r="R2027" s="10">
        <f>VLOOKUP(OrderDetails!C:C,Inventory!B:F,5,)</f>
        <v>89553.27</v>
      </c>
      <c r="S2027" s="10">
        <f>VLOOKUP(OrderDetails!B:B,Table8[[OrderID]:[DeliveryDays]],5,)</f>
        <v>6</v>
      </c>
    </row>
    <row r="2028" spans="1:19" x14ac:dyDescent="0.25">
      <c r="A2028" t="s">
        <v>3960</v>
      </c>
      <c r="B2028" t="s">
        <v>1035</v>
      </c>
      <c r="C2028" t="s">
        <v>214</v>
      </c>
      <c r="D2028">
        <v>26</v>
      </c>
      <c r="E2028">
        <v>244.38</v>
      </c>
      <c r="F2028">
        <v>336.58</v>
      </c>
      <c r="G2028">
        <v>332.64</v>
      </c>
      <c r="H2028">
        <v>8648.64</v>
      </c>
      <c r="I2028">
        <v>6353.88</v>
      </c>
      <c r="J2028">
        <v>2294.7600000000002</v>
      </c>
      <c r="K2028">
        <v>0.26529999999999998</v>
      </c>
      <c r="L2028" t="str">
        <f>VLOOKUP(C:C,Products!A:B,2,)</f>
        <v>Product 19</v>
      </c>
      <c r="M2028" t="str">
        <f>VLOOKUP(C:C,Products!A:C,3,)</f>
        <v>Frozen</v>
      </c>
      <c r="N2028" t="str">
        <f>VLOOKUP(B:B,Orders!A:C,3,)</f>
        <v>WH-MSA-002</v>
      </c>
      <c r="O2028" s="10" t="str">
        <f>VLOOKUP(B:B,Orders!A:B,2,)</f>
        <v>CUST-000040</v>
      </c>
      <c r="P2028" s="10" t="str">
        <f>VLOOKUP(OrderDetails!O:O,Customers!A:B,2,)</f>
        <v>Customer 40</v>
      </c>
      <c r="Q2028" s="10" t="str">
        <f>VLOOKUP(O:O,Customers!A:C,3,)</f>
        <v>Nairobi</v>
      </c>
      <c r="R2028" s="10">
        <f>VLOOKUP(OrderDetails!C:C,Inventory!B:F,5,)</f>
        <v>61339.38</v>
      </c>
      <c r="S2028" s="10">
        <f>VLOOKUP(OrderDetails!B:B,Table8[[OrderID]:[DeliveryDays]],5,)</f>
        <v>2</v>
      </c>
    </row>
    <row r="2029" spans="1:19" x14ac:dyDescent="0.25">
      <c r="A2029" t="s">
        <v>3961</v>
      </c>
      <c r="B2029" t="s">
        <v>873</v>
      </c>
      <c r="C2029" t="s">
        <v>311</v>
      </c>
      <c r="D2029">
        <v>39</v>
      </c>
      <c r="E2029">
        <v>113.42</v>
      </c>
      <c r="F2029">
        <v>174.22</v>
      </c>
      <c r="G2029">
        <v>188.62</v>
      </c>
      <c r="H2029">
        <v>7356.18</v>
      </c>
      <c r="I2029">
        <v>4423.38</v>
      </c>
      <c r="J2029">
        <v>2932.8</v>
      </c>
      <c r="K2029">
        <v>0.3987</v>
      </c>
      <c r="L2029" t="str">
        <f>VLOOKUP(C:C,Products!A:B,2,)</f>
        <v>Product 67</v>
      </c>
      <c r="M2029" t="str">
        <f>VLOOKUP(C:C,Products!A:C,3,)</f>
        <v>Household</v>
      </c>
      <c r="N2029" t="str">
        <f>VLOOKUP(B:B,Orders!A:C,3,)</f>
        <v>WH-NRB-001</v>
      </c>
      <c r="O2029" s="10" t="str">
        <f>VLOOKUP(B:B,Orders!A:B,2,)</f>
        <v>CUST-000042</v>
      </c>
      <c r="P2029" s="10" t="str">
        <f>VLOOKUP(OrderDetails!O:O,Customers!A:B,2,)</f>
        <v>Customer 42</v>
      </c>
      <c r="Q2029" s="10" t="str">
        <f>VLOOKUP(O:O,Customers!A:C,3,)</f>
        <v>Kisumu</v>
      </c>
      <c r="R2029" s="10">
        <f>VLOOKUP(OrderDetails!C:C,Inventory!B:F,5,)</f>
        <v>35500.46</v>
      </c>
      <c r="S2029" s="10">
        <f>VLOOKUP(OrderDetails!B:B,Table8[[OrderID]:[DeliveryDays]],5,)</f>
        <v>2</v>
      </c>
    </row>
    <row r="2030" spans="1:19" x14ac:dyDescent="0.25">
      <c r="A2030" t="s">
        <v>3962</v>
      </c>
      <c r="B2030" t="s">
        <v>886</v>
      </c>
      <c r="C2030" t="s">
        <v>341</v>
      </c>
      <c r="D2030">
        <v>26</v>
      </c>
      <c r="E2030">
        <v>330.48</v>
      </c>
      <c r="F2030">
        <v>422.83</v>
      </c>
      <c r="G2030">
        <v>408.83</v>
      </c>
      <c r="H2030">
        <v>10629.58</v>
      </c>
      <c r="I2030">
        <v>8592.48</v>
      </c>
      <c r="J2030">
        <v>2037.1</v>
      </c>
      <c r="K2030">
        <v>0.19159999999999999</v>
      </c>
      <c r="L2030" t="str">
        <f>VLOOKUP(C:C,Products!A:B,2,)</f>
        <v>Product 82</v>
      </c>
      <c r="M2030" t="str">
        <f>VLOOKUP(C:C,Products!A:C,3,)</f>
        <v>Frozen</v>
      </c>
      <c r="N2030" t="str">
        <f>VLOOKUP(B:B,Orders!A:C,3,)</f>
        <v>WH-KSM-003</v>
      </c>
      <c r="O2030" s="10" t="str">
        <f>VLOOKUP(B:B,Orders!A:B,2,)</f>
        <v>CUST-000017</v>
      </c>
      <c r="P2030" s="10" t="str">
        <f>VLOOKUP(OrderDetails!O:O,Customers!A:B,2,)</f>
        <v>Customer 17</v>
      </c>
      <c r="Q2030" s="10" t="str">
        <f>VLOOKUP(O:O,Customers!A:C,3,)</f>
        <v>Eldoret</v>
      </c>
      <c r="R2030" s="10">
        <f>VLOOKUP(OrderDetails!C:C,Inventory!B:F,5,)</f>
        <v>69070.320000000007</v>
      </c>
      <c r="S2030" s="10">
        <f>VLOOKUP(OrderDetails!B:B,Table8[[OrderID]:[DeliveryDays]],5,)</f>
        <v>5</v>
      </c>
    </row>
    <row r="2031" spans="1:19" x14ac:dyDescent="0.25">
      <c r="A2031" t="s">
        <v>3963</v>
      </c>
      <c r="B2031" t="s">
        <v>1394</v>
      </c>
      <c r="C2031" t="s">
        <v>283</v>
      </c>
      <c r="D2031">
        <v>32</v>
      </c>
      <c r="E2031">
        <v>472.77</v>
      </c>
      <c r="F2031">
        <v>675.7</v>
      </c>
      <c r="G2031">
        <v>710.81</v>
      </c>
      <c r="H2031">
        <v>22745.919999999998</v>
      </c>
      <c r="I2031">
        <v>15128.64</v>
      </c>
      <c r="J2031">
        <v>7617.28</v>
      </c>
      <c r="K2031">
        <v>0.33489999999999998</v>
      </c>
      <c r="L2031" t="str">
        <f>VLOOKUP(C:C,Products!A:B,2,)</f>
        <v>Product 53</v>
      </c>
      <c r="M2031" t="str">
        <f>VLOOKUP(C:C,Products!A:C,3,)</f>
        <v>Frozen</v>
      </c>
      <c r="N2031" t="str">
        <f>VLOOKUP(B:B,Orders!A:C,3,)</f>
        <v>WH-MSA-002</v>
      </c>
      <c r="O2031" s="10" t="str">
        <f>VLOOKUP(B:B,Orders!A:B,2,)</f>
        <v>CUST-000060</v>
      </c>
      <c r="P2031" s="10" t="str">
        <f>VLOOKUP(OrderDetails!O:O,Customers!A:B,2,)</f>
        <v>Customer 60</v>
      </c>
      <c r="Q2031" s="10" t="str">
        <f>VLOOKUP(O:O,Customers!A:C,3,)</f>
        <v>Nakuru</v>
      </c>
      <c r="R2031" s="10">
        <f>VLOOKUP(OrderDetails!C:C,Inventory!B:F,5,)</f>
        <v>111100.95</v>
      </c>
      <c r="S2031" s="10">
        <f>VLOOKUP(OrderDetails!B:B,Table8[[OrderID]:[DeliveryDays]],5,)</f>
        <v>3</v>
      </c>
    </row>
    <row r="2032" spans="1:19" x14ac:dyDescent="0.25">
      <c r="A2032" t="s">
        <v>3964</v>
      </c>
      <c r="B2032" t="s">
        <v>898</v>
      </c>
      <c r="C2032" t="s">
        <v>407</v>
      </c>
      <c r="D2032">
        <v>25</v>
      </c>
      <c r="E2032">
        <v>335.03</v>
      </c>
      <c r="F2032">
        <v>441.68</v>
      </c>
      <c r="G2032">
        <v>436.84</v>
      </c>
      <c r="H2032">
        <v>10921</v>
      </c>
      <c r="I2032">
        <v>8375.75</v>
      </c>
      <c r="J2032">
        <v>2545.25</v>
      </c>
      <c r="K2032">
        <v>0.2331</v>
      </c>
      <c r="L2032" t="str">
        <f>VLOOKUP(C:C,Products!A:B,2,)</f>
        <v>Product 115</v>
      </c>
      <c r="M2032" t="str">
        <f>VLOOKUP(C:C,Products!A:C,3,)</f>
        <v>Beverages</v>
      </c>
      <c r="N2032" t="str">
        <f>VLOOKUP(B:B,Orders!A:C,3,)</f>
        <v>WH-MSA-002</v>
      </c>
      <c r="O2032" s="10" t="str">
        <f>VLOOKUP(B:B,Orders!A:B,2,)</f>
        <v>CUST-000072</v>
      </c>
      <c r="P2032" s="10" t="str">
        <f>VLOOKUP(OrderDetails!O:O,Customers!A:B,2,)</f>
        <v>Customer 72</v>
      </c>
      <c r="Q2032" s="10" t="str">
        <f>VLOOKUP(O:O,Customers!A:C,3,)</f>
        <v>Mombasa</v>
      </c>
      <c r="R2032" s="10">
        <f>VLOOKUP(OrderDetails!C:C,Inventory!B:F,5,)</f>
        <v>147748.23000000001</v>
      </c>
      <c r="S2032" s="10">
        <f>VLOOKUP(OrderDetails!B:B,Table8[[OrderID]:[DeliveryDays]],5,)</f>
        <v>6</v>
      </c>
    </row>
    <row r="2033" spans="1:19" x14ac:dyDescent="0.25">
      <c r="A2033" t="s">
        <v>3965</v>
      </c>
      <c r="B2033" t="s">
        <v>796</v>
      </c>
      <c r="C2033" t="s">
        <v>305</v>
      </c>
      <c r="D2033">
        <v>22</v>
      </c>
      <c r="E2033">
        <v>210.54</v>
      </c>
      <c r="F2033">
        <v>327.83</v>
      </c>
      <c r="G2033">
        <v>334.82</v>
      </c>
      <c r="H2033">
        <v>7366.04</v>
      </c>
      <c r="I2033">
        <v>4631.88</v>
      </c>
      <c r="J2033">
        <v>2734.16</v>
      </c>
      <c r="K2033">
        <v>0.37119999999999997</v>
      </c>
      <c r="L2033" t="str">
        <f>VLOOKUP(C:C,Products!A:B,2,)</f>
        <v>Product 64</v>
      </c>
      <c r="M2033" t="str">
        <f>VLOOKUP(C:C,Products!A:C,3,)</f>
        <v>Produce</v>
      </c>
      <c r="N2033" t="str">
        <f>VLOOKUP(B:B,Orders!A:C,3,)</f>
        <v>WH-NRB-001</v>
      </c>
      <c r="O2033" s="10" t="str">
        <f>VLOOKUP(B:B,Orders!A:B,2,)</f>
        <v>CUST-000062</v>
      </c>
      <c r="P2033" s="10" t="str">
        <f>VLOOKUP(OrderDetails!O:O,Customers!A:B,2,)</f>
        <v>Customer 62</v>
      </c>
      <c r="Q2033" s="10" t="str">
        <f>VLOOKUP(O:O,Customers!A:C,3,)</f>
        <v>Eldoret</v>
      </c>
      <c r="R2033" s="10">
        <f>VLOOKUP(OrderDetails!C:C,Inventory!B:F,5,)</f>
        <v>34528.559999999998</v>
      </c>
      <c r="S2033" s="10">
        <f>VLOOKUP(OrderDetails!B:B,Table8[[OrderID]:[DeliveryDays]],5,)</f>
        <v>5</v>
      </c>
    </row>
    <row r="2034" spans="1:19" x14ac:dyDescent="0.25">
      <c r="A2034" t="s">
        <v>3966</v>
      </c>
      <c r="B2034" t="s">
        <v>1326</v>
      </c>
      <c r="C2034" t="s">
        <v>343</v>
      </c>
      <c r="D2034">
        <v>35</v>
      </c>
      <c r="E2034">
        <v>198.9</v>
      </c>
      <c r="F2034">
        <v>259.88</v>
      </c>
      <c r="G2034">
        <v>258.56</v>
      </c>
      <c r="H2034">
        <v>9049.6</v>
      </c>
      <c r="I2034">
        <v>6961.5</v>
      </c>
      <c r="J2034">
        <v>2088.1</v>
      </c>
      <c r="K2034">
        <v>0.23069999999999999</v>
      </c>
      <c r="L2034" t="str">
        <f>VLOOKUP(C:C,Products!A:B,2,)</f>
        <v>Product 83</v>
      </c>
      <c r="M2034" t="str">
        <f>VLOOKUP(C:C,Products!A:C,3,)</f>
        <v>Snacks</v>
      </c>
      <c r="N2034" t="str">
        <f>VLOOKUP(B:B,Orders!A:C,3,)</f>
        <v>WH-KSM-003</v>
      </c>
      <c r="O2034" s="10" t="str">
        <f>VLOOKUP(B:B,Orders!A:B,2,)</f>
        <v>CUST-000009</v>
      </c>
      <c r="P2034" s="10" t="str">
        <f>VLOOKUP(OrderDetails!O:O,Customers!A:B,2,)</f>
        <v>Customer 9</v>
      </c>
      <c r="Q2034" s="10" t="str">
        <f>VLOOKUP(O:O,Customers!A:C,3,)</f>
        <v>Kisumu</v>
      </c>
      <c r="R2034" s="10">
        <f>VLOOKUP(OrderDetails!C:C,Inventory!B:F,5,)</f>
        <v>72399.600000000006</v>
      </c>
      <c r="S2034" s="10">
        <f>VLOOKUP(OrderDetails!B:B,Table8[[OrderID]:[DeliveryDays]],5,)</f>
        <v>2</v>
      </c>
    </row>
    <row r="2035" spans="1:19" x14ac:dyDescent="0.25">
      <c r="A2035" t="s">
        <v>3967</v>
      </c>
      <c r="B2035" t="s">
        <v>1349</v>
      </c>
      <c r="C2035" t="s">
        <v>271</v>
      </c>
      <c r="D2035">
        <v>41</v>
      </c>
      <c r="E2035">
        <v>190.27</v>
      </c>
      <c r="F2035">
        <v>259.2</v>
      </c>
      <c r="G2035">
        <v>258.81</v>
      </c>
      <c r="H2035">
        <v>10611.21</v>
      </c>
      <c r="I2035">
        <v>7801.07</v>
      </c>
      <c r="J2035">
        <v>2810.14</v>
      </c>
      <c r="K2035">
        <v>0.26479999999999998</v>
      </c>
      <c r="L2035" t="str">
        <f>VLOOKUP(C:C,Products!A:B,2,)</f>
        <v>Product 47</v>
      </c>
      <c r="M2035" t="str">
        <f>VLOOKUP(C:C,Products!A:C,3,)</f>
        <v>Beverages</v>
      </c>
      <c r="N2035" t="str">
        <f>VLOOKUP(B:B,Orders!A:C,3,)</f>
        <v>WH-NRB-001</v>
      </c>
      <c r="O2035" s="10" t="str">
        <f>VLOOKUP(B:B,Orders!A:B,2,)</f>
        <v>CUST-000079</v>
      </c>
      <c r="P2035" s="10" t="str">
        <f>VLOOKUP(OrderDetails!O:O,Customers!A:B,2,)</f>
        <v>Customer 79</v>
      </c>
      <c r="Q2035" s="10" t="str">
        <f>VLOOKUP(O:O,Customers!A:C,3,)</f>
        <v>Mombasa</v>
      </c>
      <c r="R2035" s="10">
        <f>VLOOKUP(OrderDetails!C:C,Inventory!B:F,5,)</f>
        <v>79723.13</v>
      </c>
      <c r="S2035" s="10">
        <f>VLOOKUP(OrderDetails!B:B,Table8[[OrderID]:[DeliveryDays]],5,)</f>
        <v>2</v>
      </c>
    </row>
    <row r="2036" spans="1:19" x14ac:dyDescent="0.25">
      <c r="A2036" t="s">
        <v>3968</v>
      </c>
      <c r="B2036" t="s">
        <v>563</v>
      </c>
      <c r="C2036" t="s">
        <v>186</v>
      </c>
      <c r="D2036">
        <v>25</v>
      </c>
      <c r="E2036">
        <v>120.2</v>
      </c>
      <c r="F2036">
        <v>168.22</v>
      </c>
      <c r="G2036">
        <v>166.38</v>
      </c>
      <c r="H2036">
        <v>4159.5</v>
      </c>
      <c r="I2036">
        <v>3005</v>
      </c>
      <c r="J2036">
        <v>1154.5</v>
      </c>
      <c r="K2036">
        <v>0.27760000000000001</v>
      </c>
      <c r="L2036" t="str">
        <f>VLOOKUP(C:C,Products!A:B,2,)</f>
        <v>Product 6</v>
      </c>
      <c r="M2036" t="str">
        <f>VLOOKUP(C:C,Products!A:C,3,)</f>
        <v>Household</v>
      </c>
      <c r="N2036" t="str">
        <f>VLOOKUP(B:B,Orders!A:C,3,)</f>
        <v>WH-MSA-002</v>
      </c>
      <c r="O2036" s="10" t="str">
        <f>VLOOKUP(B:B,Orders!A:B,2,)</f>
        <v>CUST-000076</v>
      </c>
      <c r="P2036" s="10" t="str">
        <f>VLOOKUP(OrderDetails!O:O,Customers!A:B,2,)</f>
        <v>Customer 76</v>
      </c>
      <c r="Q2036" s="10" t="str">
        <f>VLOOKUP(O:O,Customers!A:C,3,)</f>
        <v>Kisumu</v>
      </c>
      <c r="R2036" s="10">
        <f>VLOOKUP(OrderDetails!C:C,Inventory!B:F,5,)</f>
        <v>16587.599999999999</v>
      </c>
      <c r="S2036" s="10">
        <f>VLOOKUP(OrderDetails!B:B,Table8[[OrderID]:[DeliveryDays]],5,)</f>
        <v>2</v>
      </c>
    </row>
    <row r="2037" spans="1:19" x14ac:dyDescent="0.25">
      <c r="A2037" t="s">
        <v>3969</v>
      </c>
      <c r="B2037" t="s">
        <v>793</v>
      </c>
      <c r="C2037" t="s">
        <v>208</v>
      </c>
      <c r="D2037">
        <v>18</v>
      </c>
      <c r="E2037">
        <v>132.53</v>
      </c>
      <c r="F2037">
        <v>180.65</v>
      </c>
      <c r="G2037">
        <v>192.02</v>
      </c>
      <c r="H2037">
        <v>3456.36</v>
      </c>
      <c r="I2037">
        <v>2385.54</v>
      </c>
      <c r="J2037">
        <v>1070.82</v>
      </c>
      <c r="K2037">
        <v>0.30980000000000002</v>
      </c>
      <c r="L2037" t="str">
        <f>VLOOKUP(C:C,Products!A:B,2,)</f>
        <v>Product 16</v>
      </c>
      <c r="M2037" t="str">
        <f>VLOOKUP(C:C,Products!A:C,3,)</f>
        <v>Snacks</v>
      </c>
      <c r="N2037" t="str">
        <f>VLOOKUP(B:B,Orders!A:C,3,)</f>
        <v>WH-NKR-004</v>
      </c>
      <c r="O2037" s="10" t="str">
        <f>VLOOKUP(B:B,Orders!A:B,2,)</f>
        <v>CUST-000079</v>
      </c>
      <c r="P2037" s="10" t="str">
        <f>VLOOKUP(OrderDetails!O:O,Customers!A:B,2,)</f>
        <v>Customer 79</v>
      </c>
      <c r="Q2037" s="10" t="str">
        <f>VLOOKUP(O:O,Customers!A:C,3,)</f>
        <v>Mombasa</v>
      </c>
      <c r="R2037" s="10">
        <f>VLOOKUP(OrderDetails!C:C,Inventory!B:F,5,)</f>
        <v>33132.5</v>
      </c>
      <c r="S2037" s="10">
        <f>VLOOKUP(OrderDetails!B:B,Table8[[OrderID]:[DeliveryDays]],5,)</f>
        <v>6</v>
      </c>
    </row>
    <row r="2038" spans="1:19" x14ac:dyDescent="0.25">
      <c r="A2038" t="s">
        <v>3970</v>
      </c>
      <c r="B2038" t="s">
        <v>1338</v>
      </c>
      <c r="C2038" t="s">
        <v>321</v>
      </c>
      <c r="D2038">
        <v>29</v>
      </c>
      <c r="E2038">
        <v>139.41999999999999</v>
      </c>
      <c r="F2038">
        <v>218.06</v>
      </c>
      <c r="G2038">
        <v>219.12</v>
      </c>
      <c r="H2038">
        <v>6354.48</v>
      </c>
      <c r="I2038">
        <v>4043.18</v>
      </c>
      <c r="J2038">
        <v>2311.3000000000002</v>
      </c>
      <c r="K2038">
        <v>0.36370000000000002</v>
      </c>
      <c r="L2038" t="str">
        <f>VLOOKUP(C:C,Products!A:B,2,)</f>
        <v>Product 72</v>
      </c>
      <c r="M2038" t="str">
        <f>VLOOKUP(C:C,Products!A:C,3,)</f>
        <v>Household</v>
      </c>
      <c r="N2038" t="str">
        <f>VLOOKUP(B:B,Orders!A:C,3,)</f>
        <v>WH-KSM-003</v>
      </c>
      <c r="O2038" s="10" t="str">
        <f>VLOOKUP(B:B,Orders!A:B,2,)</f>
        <v>CUST-000014</v>
      </c>
      <c r="P2038" s="10" t="str">
        <f>VLOOKUP(OrderDetails!O:O,Customers!A:B,2,)</f>
        <v>Customer 14</v>
      </c>
      <c r="Q2038" s="10" t="str">
        <f>VLOOKUP(O:O,Customers!A:C,3,)</f>
        <v>Eldoret</v>
      </c>
      <c r="R2038" s="10">
        <f>VLOOKUP(OrderDetails!C:C,Inventory!B:F,5,)</f>
        <v>45032.66</v>
      </c>
      <c r="S2038" s="10">
        <f>VLOOKUP(OrderDetails!B:B,Table8[[OrderID]:[DeliveryDays]],5,)</f>
        <v>1</v>
      </c>
    </row>
    <row r="2039" spans="1:19" x14ac:dyDescent="0.25">
      <c r="A2039" t="s">
        <v>3971</v>
      </c>
      <c r="B2039" t="s">
        <v>610</v>
      </c>
      <c r="C2039" t="s">
        <v>401</v>
      </c>
      <c r="D2039">
        <v>31</v>
      </c>
      <c r="E2039">
        <v>122.55</v>
      </c>
      <c r="F2039">
        <v>174.75</v>
      </c>
      <c r="G2039">
        <v>185.05</v>
      </c>
      <c r="H2039">
        <v>5736.55</v>
      </c>
      <c r="I2039">
        <v>3799.05</v>
      </c>
      <c r="J2039">
        <v>1937.5</v>
      </c>
      <c r="K2039">
        <v>0.3377</v>
      </c>
      <c r="L2039" t="str">
        <f>VLOOKUP(C:C,Products!A:B,2,)</f>
        <v>Product 112</v>
      </c>
      <c r="M2039" t="str">
        <f>VLOOKUP(C:C,Products!A:C,3,)</f>
        <v>Beverages</v>
      </c>
      <c r="N2039" t="str">
        <f>VLOOKUP(B:B,Orders!A:C,3,)</f>
        <v>WH-NKR-004</v>
      </c>
      <c r="O2039" s="10" t="str">
        <f>VLOOKUP(B:B,Orders!A:B,2,)</f>
        <v>CUST-000069</v>
      </c>
      <c r="P2039" s="10" t="str">
        <f>VLOOKUP(OrderDetails!O:O,Customers!A:B,2,)</f>
        <v>Customer 69</v>
      </c>
      <c r="Q2039" s="10" t="str">
        <f>VLOOKUP(O:O,Customers!A:C,3,)</f>
        <v>Nairobi</v>
      </c>
      <c r="R2039" s="10">
        <f>VLOOKUP(OrderDetails!C:C,Inventory!B:F,5,)</f>
        <v>16421.7</v>
      </c>
      <c r="S2039" s="10">
        <f>VLOOKUP(OrderDetails!B:B,Table8[[OrderID]:[DeliveryDays]],5,)</f>
        <v>2</v>
      </c>
    </row>
    <row r="2040" spans="1:19" x14ac:dyDescent="0.25">
      <c r="A2040" t="s">
        <v>3972</v>
      </c>
      <c r="B2040" t="s">
        <v>1737</v>
      </c>
      <c r="C2040" t="s">
        <v>212</v>
      </c>
      <c r="D2040">
        <v>44</v>
      </c>
      <c r="E2040">
        <v>286.14</v>
      </c>
      <c r="F2040">
        <v>428.08</v>
      </c>
      <c r="G2040">
        <v>435.96</v>
      </c>
      <c r="H2040">
        <v>19182.240000000002</v>
      </c>
      <c r="I2040">
        <v>12590.16</v>
      </c>
      <c r="J2040">
        <v>6592.08</v>
      </c>
      <c r="K2040">
        <v>0.34370000000000001</v>
      </c>
      <c r="L2040" t="str">
        <f>VLOOKUP(C:C,Products!A:B,2,)</f>
        <v>Product 18</v>
      </c>
      <c r="M2040" t="str">
        <f>VLOOKUP(C:C,Products!A:C,3,)</f>
        <v>Snacks</v>
      </c>
      <c r="N2040" t="str">
        <f>VLOOKUP(B:B,Orders!A:C,3,)</f>
        <v>WH-NKR-004</v>
      </c>
      <c r="O2040" s="10" t="str">
        <f>VLOOKUP(B:B,Orders!A:B,2,)</f>
        <v>CUST-000069</v>
      </c>
      <c r="P2040" s="10" t="str">
        <f>VLOOKUP(OrderDetails!O:O,Customers!A:B,2,)</f>
        <v>Customer 69</v>
      </c>
      <c r="Q2040" s="10" t="str">
        <f>VLOOKUP(O:O,Customers!A:C,3,)</f>
        <v>Nairobi</v>
      </c>
      <c r="R2040" s="10">
        <f>VLOOKUP(OrderDetails!C:C,Inventory!B:F,5,)</f>
        <v>32333.82</v>
      </c>
      <c r="S2040" s="10">
        <f>VLOOKUP(OrderDetails!B:B,Table8[[OrderID]:[DeliveryDays]],5,)</f>
        <v>5</v>
      </c>
    </row>
    <row r="2041" spans="1:19" x14ac:dyDescent="0.25">
      <c r="A2041" t="s">
        <v>3973</v>
      </c>
      <c r="B2041" t="s">
        <v>898</v>
      </c>
      <c r="C2041" t="s">
        <v>281</v>
      </c>
      <c r="D2041">
        <v>27</v>
      </c>
      <c r="E2041">
        <v>398.81</v>
      </c>
      <c r="F2041">
        <v>500.83</v>
      </c>
      <c r="G2041">
        <v>516.9</v>
      </c>
      <c r="H2041">
        <v>13956.3</v>
      </c>
      <c r="I2041">
        <v>10767.87</v>
      </c>
      <c r="J2041">
        <v>3188.43</v>
      </c>
      <c r="K2041">
        <v>0.22850000000000001</v>
      </c>
      <c r="L2041" t="str">
        <f>VLOOKUP(C:C,Products!A:B,2,)</f>
        <v>Product 52</v>
      </c>
      <c r="M2041" t="str">
        <f>VLOOKUP(C:C,Products!A:C,3,)</f>
        <v>Snacks</v>
      </c>
      <c r="N2041" t="str">
        <f>VLOOKUP(B:B,Orders!A:C,3,)</f>
        <v>WH-MSA-002</v>
      </c>
      <c r="O2041" s="10" t="str">
        <f>VLOOKUP(B:B,Orders!A:B,2,)</f>
        <v>CUST-000072</v>
      </c>
      <c r="P2041" s="10" t="str">
        <f>VLOOKUP(OrderDetails!O:O,Customers!A:B,2,)</f>
        <v>Customer 72</v>
      </c>
      <c r="Q2041" s="10" t="str">
        <f>VLOOKUP(O:O,Customers!A:C,3,)</f>
        <v>Mombasa</v>
      </c>
      <c r="R2041" s="10">
        <f>VLOOKUP(OrderDetails!C:C,Inventory!B:F,5,)</f>
        <v>100101.31</v>
      </c>
      <c r="S2041" s="10">
        <f>VLOOKUP(OrderDetails!B:B,Table8[[OrderID]:[DeliveryDays]],5,)</f>
        <v>6</v>
      </c>
    </row>
    <row r="2042" spans="1:19" x14ac:dyDescent="0.25">
      <c r="A2042" t="s">
        <v>3974</v>
      </c>
      <c r="B2042" t="s">
        <v>1825</v>
      </c>
      <c r="C2042" t="s">
        <v>273</v>
      </c>
      <c r="D2042">
        <v>35</v>
      </c>
      <c r="E2042">
        <v>284.02999999999997</v>
      </c>
      <c r="F2042">
        <v>373.58</v>
      </c>
      <c r="G2042">
        <v>385.35</v>
      </c>
      <c r="H2042">
        <v>13487.25</v>
      </c>
      <c r="I2042">
        <v>9941.0499999999993</v>
      </c>
      <c r="J2042">
        <v>3546.2</v>
      </c>
      <c r="K2042">
        <v>0.26290000000000002</v>
      </c>
      <c r="L2042" t="str">
        <f>VLOOKUP(C:C,Products!A:B,2,)</f>
        <v>Product 48</v>
      </c>
      <c r="M2042" t="str">
        <f>VLOOKUP(C:C,Products!A:C,3,)</f>
        <v>Frozen</v>
      </c>
      <c r="N2042" t="str">
        <f>VLOOKUP(B:B,Orders!A:C,3,)</f>
        <v>WH-MSA-002</v>
      </c>
      <c r="O2042" s="10" t="str">
        <f>VLOOKUP(B:B,Orders!A:B,2,)</f>
        <v>CUST-000011</v>
      </c>
      <c r="P2042" s="10" t="str">
        <f>VLOOKUP(OrderDetails!O:O,Customers!A:B,2,)</f>
        <v>Customer 11</v>
      </c>
      <c r="Q2042" s="10" t="str">
        <f>VLOOKUP(O:O,Customers!A:C,3,)</f>
        <v>Nairobi</v>
      </c>
      <c r="R2042" s="10">
        <f>VLOOKUP(OrderDetails!C:C,Inventory!B:F,5,)</f>
        <v>40900.32</v>
      </c>
      <c r="S2042" s="10">
        <f>VLOOKUP(OrderDetails!B:B,Table8[[OrderID]:[DeliveryDays]],5,)</f>
        <v>1</v>
      </c>
    </row>
    <row r="2043" spans="1:19" x14ac:dyDescent="0.25">
      <c r="A2043" t="s">
        <v>3975</v>
      </c>
      <c r="B2043" t="s">
        <v>1080</v>
      </c>
      <c r="C2043" t="s">
        <v>263</v>
      </c>
      <c r="D2043">
        <v>33</v>
      </c>
      <c r="E2043">
        <v>65.47</v>
      </c>
      <c r="F2043">
        <v>96.35</v>
      </c>
      <c r="G2043">
        <v>105.64</v>
      </c>
      <c r="H2043">
        <v>3486.12</v>
      </c>
      <c r="I2043">
        <v>2160.5100000000002</v>
      </c>
      <c r="J2043">
        <v>1325.61</v>
      </c>
      <c r="K2043">
        <v>0.38030000000000003</v>
      </c>
      <c r="L2043" t="str">
        <f>VLOOKUP(C:C,Products!A:B,2,)</f>
        <v>Product 43</v>
      </c>
      <c r="M2043" t="str">
        <f>VLOOKUP(C:C,Products!A:C,3,)</f>
        <v>Dairy</v>
      </c>
      <c r="N2043" t="str">
        <f>VLOOKUP(B:B,Orders!A:C,3,)</f>
        <v>WH-KSM-003</v>
      </c>
      <c r="O2043" s="10" t="str">
        <f>VLOOKUP(B:B,Orders!A:B,2,)</f>
        <v>CUST-000048</v>
      </c>
      <c r="P2043" s="10" t="str">
        <f>VLOOKUP(OrderDetails!O:O,Customers!A:B,2,)</f>
        <v>Customer 48</v>
      </c>
      <c r="Q2043" s="10" t="str">
        <f>VLOOKUP(O:O,Customers!A:C,3,)</f>
        <v>Nairobi</v>
      </c>
      <c r="R2043" s="10">
        <f>VLOOKUP(OrderDetails!C:C,Inventory!B:F,5,)</f>
        <v>4451.96</v>
      </c>
      <c r="S2043" s="10">
        <f>VLOOKUP(OrderDetails!B:B,Table8[[OrderID]:[DeliveryDays]],5,)</f>
        <v>4</v>
      </c>
    </row>
    <row r="2044" spans="1:19" x14ac:dyDescent="0.25">
      <c r="A2044" t="s">
        <v>3976</v>
      </c>
      <c r="B2044" t="s">
        <v>1175</v>
      </c>
      <c r="C2044" t="s">
        <v>255</v>
      </c>
      <c r="D2044">
        <v>34</v>
      </c>
      <c r="E2044">
        <v>357.9</v>
      </c>
      <c r="F2044">
        <v>477.14</v>
      </c>
      <c r="G2044">
        <v>479.55</v>
      </c>
      <c r="H2044">
        <v>16304.7</v>
      </c>
      <c r="I2044">
        <v>12168.6</v>
      </c>
      <c r="J2044">
        <v>4136.1000000000004</v>
      </c>
      <c r="K2044">
        <v>0.25369999999999998</v>
      </c>
      <c r="L2044" t="str">
        <f>VLOOKUP(C:C,Products!A:B,2,)</f>
        <v>Product 39</v>
      </c>
      <c r="M2044" t="str">
        <f>VLOOKUP(C:C,Products!A:C,3,)</f>
        <v>Beverages</v>
      </c>
      <c r="N2044" t="str">
        <f>VLOOKUP(B:B,Orders!A:C,3,)</f>
        <v>WH-NKR-004</v>
      </c>
      <c r="O2044" s="10" t="str">
        <f>VLOOKUP(B:B,Orders!A:B,2,)</f>
        <v>CUST-000026</v>
      </c>
      <c r="P2044" s="10" t="str">
        <f>VLOOKUP(OrderDetails!O:O,Customers!A:B,2,)</f>
        <v>Customer 26</v>
      </c>
      <c r="Q2044" s="10" t="str">
        <f>VLOOKUP(O:O,Customers!A:C,3,)</f>
        <v>Mombasa</v>
      </c>
      <c r="R2044" s="10">
        <f>VLOOKUP(OrderDetails!C:C,Inventory!B:F,5,)</f>
        <v>167855.1</v>
      </c>
      <c r="S2044" s="10">
        <f>VLOOKUP(OrderDetails!B:B,Table8[[OrderID]:[DeliveryDays]],5,)</f>
        <v>3</v>
      </c>
    </row>
    <row r="2045" spans="1:19" x14ac:dyDescent="0.25">
      <c r="A2045" t="s">
        <v>3977</v>
      </c>
      <c r="B2045" t="s">
        <v>963</v>
      </c>
      <c r="C2045" t="s">
        <v>275</v>
      </c>
      <c r="D2045">
        <v>30</v>
      </c>
      <c r="E2045">
        <v>296.02</v>
      </c>
      <c r="F2045">
        <v>374.25</v>
      </c>
      <c r="G2045">
        <v>367.2</v>
      </c>
      <c r="H2045">
        <v>11016</v>
      </c>
      <c r="I2045">
        <v>8880.6</v>
      </c>
      <c r="J2045">
        <v>2135.4</v>
      </c>
      <c r="K2045">
        <v>0.1938</v>
      </c>
      <c r="L2045" t="str">
        <f>VLOOKUP(C:C,Products!A:B,2,)</f>
        <v>Product 49</v>
      </c>
      <c r="M2045" t="str">
        <f>VLOOKUP(C:C,Products!A:C,3,)</f>
        <v>Snacks</v>
      </c>
      <c r="N2045" t="str">
        <f>VLOOKUP(B:B,Orders!A:C,3,)</f>
        <v>WH-NKR-004</v>
      </c>
      <c r="O2045" s="10" t="str">
        <f>VLOOKUP(B:B,Orders!A:B,2,)</f>
        <v>CUST-000078</v>
      </c>
      <c r="P2045" s="10" t="str">
        <f>VLOOKUP(OrderDetails!O:O,Customers!A:B,2,)</f>
        <v>Customer 78</v>
      </c>
      <c r="Q2045" s="10" t="str">
        <f>VLOOKUP(O:O,Customers!A:C,3,)</f>
        <v>Nakuru</v>
      </c>
      <c r="R2045" s="10">
        <f>VLOOKUP(OrderDetails!C:C,Inventory!B:F,5,)</f>
        <v>134393.07999999999</v>
      </c>
      <c r="S2045" s="10">
        <f>VLOOKUP(OrderDetails!B:B,Table8[[OrderID]:[DeliveryDays]],5,)</f>
        <v>3</v>
      </c>
    </row>
    <row r="2046" spans="1:19" x14ac:dyDescent="0.25">
      <c r="A2046" t="s">
        <v>3978</v>
      </c>
      <c r="B2046" t="s">
        <v>1228</v>
      </c>
      <c r="C2046" t="s">
        <v>403</v>
      </c>
      <c r="D2046">
        <v>24</v>
      </c>
      <c r="E2046">
        <v>468.36</v>
      </c>
      <c r="F2046">
        <v>680.02</v>
      </c>
      <c r="G2046">
        <v>739.02</v>
      </c>
      <c r="H2046">
        <v>17736.48</v>
      </c>
      <c r="I2046">
        <v>11240.64</v>
      </c>
      <c r="J2046">
        <v>6495.84</v>
      </c>
      <c r="K2046">
        <v>0.36620000000000003</v>
      </c>
      <c r="L2046" t="str">
        <f>VLOOKUP(C:C,Products!A:B,2,)</f>
        <v>Product 113</v>
      </c>
      <c r="M2046" t="str">
        <f>VLOOKUP(C:C,Products!A:C,3,)</f>
        <v>Dairy</v>
      </c>
      <c r="N2046" t="str">
        <f>VLOOKUP(B:B,Orders!A:C,3,)</f>
        <v>WH-NRB-001</v>
      </c>
      <c r="O2046" s="10" t="str">
        <f>VLOOKUP(B:B,Orders!A:B,2,)</f>
        <v>CUST-000009</v>
      </c>
      <c r="P2046" s="10" t="str">
        <f>VLOOKUP(OrderDetails!O:O,Customers!A:B,2,)</f>
        <v>Customer 9</v>
      </c>
      <c r="Q2046" s="10" t="str">
        <f>VLOOKUP(O:O,Customers!A:C,3,)</f>
        <v>Kisumu</v>
      </c>
      <c r="R2046" s="10">
        <f>VLOOKUP(OrderDetails!C:C,Inventory!B:F,5,)</f>
        <v>110064.6</v>
      </c>
      <c r="S2046" s="10">
        <f>VLOOKUP(OrderDetails!B:B,Table8[[OrderID]:[DeliveryDays]],5,)</f>
        <v>3</v>
      </c>
    </row>
    <row r="2047" spans="1:19" x14ac:dyDescent="0.25">
      <c r="A2047" t="s">
        <v>3979</v>
      </c>
      <c r="B2047" t="s">
        <v>1700</v>
      </c>
      <c r="C2047" t="s">
        <v>200</v>
      </c>
      <c r="D2047">
        <v>42</v>
      </c>
      <c r="E2047">
        <v>486.46</v>
      </c>
      <c r="F2047">
        <v>645.89</v>
      </c>
      <c r="G2047">
        <v>630.53</v>
      </c>
      <c r="H2047">
        <v>26482.26</v>
      </c>
      <c r="I2047">
        <v>20431.32</v>
      </c>
      <c r="J2047">
        <v>6050.94</v>
      </c>
      <c r="K2047">
        <v>0.22850000000000001</v>
      </c>
      <c r="L2047" t="str">
        <f>VLOOKUP(C:C,Products!A:B,2,)</f>
        <v>Product 12</v>
      </c>
      <c r="M2047" t="str">
        <f>VLOOKUP(C:C,Products!A:C,3,)</f>
        <v>Beverages</v>
      </c>
      <c r="N2047" t="str">
        <f>VLOOKUP(B:B,Orders!A:C,3,)</f>
        <v>WH-NRB-001</v>
      </c>
      <c r="O2047" s="10" t="str">
        <f>VLOOKUP(B:B,Orders!A:B,2,)</f>
        <v>CUST-000080</v>
      </c>
      <c r="P2047" s="10" t="str">
        <f>VLOOKUP(OrderDetails!O:O,Customers!A:B,2,)</f>
        <v>Customer 80</v>
      </c>
      <c r="Q2047" s="10" t="str">
        <f>VLOOKUP(O:O,Customers!A:C,3,)</f>
        <v>Eldoret</v>
      </c>
      <c r="R2047" s="10">
        <f>VLOOKUP(OrderDetails!C:C,Inventory!B:F,5,)</f>
        <v>77347.14</v>
      </c>
      <c r="S2047" s="10">
        <f>VLOOKUP(OrderDetails!B:B,Table8[[OrderID]:[DeliveryDays]],5,)</f>
        <v>2</v>
      </c>
    </row>
    <row r="2048" spans="1:19" x14ac:dyDescent="0.25">
      <c r="A2048" t="s">
        <v>3980</v>
      </c>
      <c r="B2048" t="s">
        <v>1346</v>
      </c>
      <c r="C2048" t="s">
        <v>395</v>
      </c>
      <c r="D2048">
        <v>23</v>
      </c>
      <c r="E2048">
        <v>152.96</v>
      </c>
      <c r="F2048">
        <v>238.96</v>
      </c>
      <c r="G2048">
        <v>256.92</v>
      </c>
      <c r="H2048">
        <v>5909.16</v>
      </c>
      <c r="I2048">
        <v>3518.08</v>
      </c>
      <c r="J2048">
        <v>2391.08</v>
      </c>
      <c r="K2048">
        <v>0.40460000000000002</v>
      </c>
      <c r="L2048" t="str">
        <f>VLOOKUP(C:C,Products!A:B,2,)</f>
        <v>Product 109</v>
      </c>
      <c r="M2048" t="str">
        <f>VLOOKUP(C:C,Products!A:C,3,)</f>
        <v>Beverages</v>
      </c>
      <c r="N2048" t="str">
        <f>VLOOKUP(B:B,Orders!A:C,3,)</f>
        <v>WH-NRB-001</v>
      </c>
      <c r="O2048" s="10" t="str">
        <f>VLOOKUP(B:B,Orders!A:B,2,)</f>
        <v>CUST-000076</v>
      </c>
      <c r="P2048" s="10" t="str">
        <f>VLOOKUP(OrderDetails!O:O,Customers!A:B,2,)</f>
        <v>Customer 76</v>
      </c>
      <c r="Q2048" s="10" t="str">
        <f>VLOOKUP(O:O,Customers!A:C,3,)</f>
        <v>Kisumu</v>
      </c>
      <c r="R2048" s="10">
        <f>VLOOKUP(OrderDetails!C:C,Inventory!B:F,5,)</f>
        <v>16978.560000000001</v>
      </c>
      <c r="S2048" s="10">
        <f>VLOOKUP(OrderDetails!B:B,Table8[[OrderID]:[DeliveryDays]],5,)</f>
        <v>6</v>
      </c>
    </row>
    <row r="2049" spans="1:19" x14ac:dyDescent="0.25">
      <c r="A2049" t="s">
        <v>3981</v>
      </c>
      <c r="B2049" t="s">
        <v>936</v>
      </c>
      <c r="C2049" t="s">
        <v>196</v>
      </c>
      <c r="D2049">
        <v>31</v>
      </c>
      <c r="E2049">
        <v>368.63</v>
      </c>
      <c r="F2049">
        <v>526.67999999999995</v>
      </c>
      <c r="G2049">
        <v>512.21</v>
      </c>
      <c r="H2049">
        <v>15878.51</v>
      </c>
      <c r="I2049">
        <v>11427.53</v>
      </c>
      <c r="J2049">
        <v>4450.9799999999996</v>
      </c>
      <c r="K2049">
        <v>0.28029999999999999</v>
      </c>
      <c r="L2049" t="str">
        <f>VLOOKUP(C:C,Products!A:B,2,)</f>
        <v>Product 10</v>
      </c>
      <c r="M2049" t="str">
        <f>VLOOKUP(C:C,Products!A:C,3,)</f>
        <v>Frozen</v>
      </c>
      <c r="N2049" t="str">
        <f>VLOOKUP(B:B,Orders!A:C,3,)</f>
        <v>WH-NRB-001</v>
      </c>
      <c r="O2049" s="10" t="str">
        <f>VLOOKUP(B:B,Orders!A:B,2,)</f>
        <v>CUST-000026</v>
      </c>
      <c r="P2049" s="10" t="str">
        <f>VLOOKUP(OrderDetails!O:O,Customers!A:B,2,)</f>
        <v>Customer 26</v>
      </c>
      <c r="Q2049" s="10" t="str">
        <f>VLOOKUP(O:O,Customers!A:C,3,)</f>
        <v>Mombasa</v>
      </c>
      <c r="R2049" s="10">
        <f>VLOOKUP(OrderDetails!C:C,Inventory!B:F,5,)</f>
        <v>36494.370000000003</v>
      </c>
      <c r="S2049" s="10">
        <f>VLOOKUP(OrderDetails!B:B,Table8[[OrderID]:[DeliveryDays]],5,)</f>
        <v>4</v>
      </c>
    </row>
    <row r="2050" spans="1:19" x14ac:dyDescent="0.25">
      <c r="A2050" t="s">
        <v>3982</v>
      </c>
      <c r="B2050" t="s">
        <v>1056</v>
      </c>
      <c r="C2050" t="s">
        <v>319</v>
      </c>
      <c r="D2050">
        <v>29</v>
      </c>
      <c r="E2050">
        <v>397.51</v>
      </c>
      <c r="F2050">
        <v>509.84</v>
      </c>
      <c r="G2050">
        <v>534.72</v>
      </c>
      <c r="H2050">
        <v>15506.88</v>
      </c>
      <c r="I2050">
        <v>11527.79</v>
      </c>
      <c r="J2050">
        <v>3979.09</v>
      </c>
      <c r="K2050">
        <v>0.25659999999999999</v>
      </c>
      <c r="L2050" t="str">
        <f>VLOOKUP(C:C,Products!A:B,2,)</f>
        <v>Product 71</v>
      </c>
      <c r="M2050" t="str">
        <f>VLOOKUP(C:C,Products!A:C,3,)</f>
        <v>Dairy</v>
      </c>
      <c r="N2050" t="str">
        <f>VLOOKUP(B:B,Orders!A:C,3,)</f>
        <v>WH-KSM-003</v>
      </c>
      <c r="O2050" s="10" t="str">
        <f>VLOOKUP(B:B,Orders!A:B,2,)</f>
        <v>CUST-000032</v>
      </c>
      <c r="P2050" s="10" t="str">
        <f>VLOOKUP(OrderDetails!O:O,Customers!A:B,2,)</f>
        <v>Customer 32</v>
      </c>
      <c r="Q2050" s="10" t="str">
        <f>VLOOKUP(O:O,Customers!A:C,3,)</f>
        <v>Mombasa</v>
      </c>
      <c r="R2050" s="10">
        <f>VLOOKUP(OrderDetails!C:C,Inventory!B:F,5,)</f>
        <v>96197.42</v>
      </c>
      <c r="S2050" s="10">
        <f>VLOOKUP(OrderDetails!B:B,Table8[[OrderID]:[DeliveryDays]],5,)</f>
        <v>1</v>
      </c>
    </row>
    <row r="2051" spans="1:19" x14ac:dyDescent="0.25">
      <c r="A2051" t="s">
        <v>3983</v>
      </c>
      <c r="B2051" t="s">
        <v>1428</v>
      </c>
      <c r="C2051" t="s">
        <v>397</v>
      </c>
      <c r="D2051">
        <v>44</v>
      </c>
      <c r="E2051">
        <v>84.64</v>
      </c>
      <c r="F2051">
        <v>124.5</v>
      </c>
      <c r="G2051">
        <v>121.09</v>
      </c>
      <c r="H2051">
        <v>5327.96</v>
      </c>
      <c r="I2051">
        <v>3724.16</v>
      </c>
      <c r="J2051">
        <v>1603.8</v>
      </c>
      <c r="K2051">
        <v>0.30099999999999999</v>
      </c>
      <c r="L2051" t="str">
        <f>VLOOKUP(C:C,Products!A:B,2,)</f>
        <v>Product 110</v>
      </c>
      <c r="M2051" t="str">
        <f>VLOOKUP(C:C,Products!A:C,3,)</f>
        <v>Snacks</v>
      </c>
      <c r="N2051" t="str">
        <f>VLOOKUP(B:B,Orders!A:C,3,)</f>
        <v>WH-KSM-003</v>
      </c>
      <c r="O2051" s="10" t="str">
        <f>VLOOKUP(B:B,Orders!A:B,2,)</f>
        <v>CUST-000079</v>
      </c>
      <c r="P2051" s="10" t="str">
        <f>VLOOKUP(OrderDetails!O:O,Customers!A:B,2,)</f>
        <v>Customer 79</v>
      </c>
      <c r="Q2051" s="10" t="str">
        <f>VLOOKUP(O:O,Customers!A:C,3,)</f>
        <v>Mombasa</v>
      </c>
      <c r="R2051" s="10">
        <f>VLOOKUP(OrderDetails!C:C,Inventory!B:F,5,)</f>
        <v>34279.199999999997</v>
      </c>
      <c r="S2051" s="10">
        <f>VLOOKUP(OrderDetails!B:B,Table8[[OrderID]:[DeliveryDays]],5,)</f>
        <v>3</v>
      </c>
    </row>
    <row r="2052" spans="1:19" x14ac:dyDescent="0.25">
      <c r="A2052" t="s">
        <v>3984</v>
      </c>
      <c r="B2052" t="s">
        <v>1523</v>
      </c>
      <c r="C2052" t="s">
        <v>287</v>
      </c>
      <c r="D2052">
        <v>42</v>
      </c>
      <c r="E2052">
        <v>319.05</v>
      </c>
      <c r="F2052">
        <v>470.86</v>
      </c>
      <c r="G2052">
        <v>512.51</v>
      </c>
      <c r="H2052">
        <v>21525.42</v>
      </c>
      <c r="I2052">
        <v>13400.1</v>
      </c>
      <c r="J2052">
        <v>8125.32</v>
      </c>
      <c r="K2052">
        <v>0.3775</v>
      </c>
      <c r="L2052" t="str">
        <f>VLOOKUP(C:C,Products!A:B,2,)</f>
        <v>Product 55</v>
      </c>
      <c r="M2052" t="str">
        <f>VLOOKUP(C:C,Products!A:C,3,)</f>
        <v>Beverages</v>
      </c>
      <c r="N2052" t="str">
        <f>VLOOKUP(B:B,Orders!A:C,3,)</f>
        <v>WH-NKR-004</v>
      </c>
      <c r="O2052" s="10" t="str">
        <f>VLOOKUP(B:B,Orders!A:B,2,)</f>
        <v>CUST-000046</v>
      </c>
      <c r="P2052" s="10" t="str">
        <f>VLOOKUP(OrderDetails!O:O,Customers!A:B,2,)</f>
        <v>Customer 46</v>
      </c>
      <c r="Q2052" s="10" t="str">
        <f>VLOOKUP(O:O,Customers!A:C,3,)</f>
        <v>Kisumu</v>
      </c>
      <c r="R2052" s="10">
        <f>VLOOKUP(OrderDetails!C:C,Inventory!B:F,5,)</f>
        <v>62852.85</v>
      </c>
      <c r="S2052" s="10">
        <f>VLOOKUP(OrderDetails!B:B,Table8[[OrderID]:[DeliveryDays]],5,)</f>
        <v>2</v>
      </c>
    </row>
    <row r="2053" spans="1:19" x14ac:dyDescent="0.25">
      <c r="A2053" t="s">
        <v>3985</v>
      </c>
      <c r="B2053" t="s">
        <v>1732</v>
      </c>
      <c r="C2053" t="s">
        <v>173</v>
      </c>
      <c r="D2053">
        <v>27</v>
      </c>
      <c r="E2053">
        <v>218.54</v>
      </c>
      <c r="F2053">
        <v>334.94</v>
      </c>
      <c r="G2053">
        <v>346.58</v>
      </c>
      <c r="H2053">
        <v>9357.66</v>
      </c>
      <c r="I2053">
        <v>5900.58</v>
      </c>
      <c r="J2053">
        <v>3457.08</v>
      </c>
      <c r="K2053">
        <v>0.36940000000000001</v>
      </c>
      <c r="L2053" t="str">
        <f>VLOOKUP(C:C,Products!A:B,2,)</f>
        <v>Product 1</v>
      </c>
      <c r="M2053" t="str">
        <f>VLOOKUP(C:C,Products!A:C,3,)</f>
        <v>Snacks</v>
      </c>
      <c r="N2053" t="str">
        <f>VLOOKUP(B:B,Orders!A:C,3,)</f>
        <v>WH-MSA-002</v>
      </c>
      <c r="O2053" s="10" t="str">
        <f>VLOOKUP(B:B,Orders!A:B,2,)</f>
        <v>CUST-000029</v>
      </c>
      <c r="P2053" s="10" t="str">
        <f>VLOOKUP(OrderDetails!O:O,Customers!A:B,2,)</f>
        <v>Customer 29</v>
      </c>
      <c r="Q2053" s="10" t="str">
        <f>VLOOKUP(O:O,Customers!A:C,3,)</f>
        <v>Mombasa</v>
      </c>
      <c r="R2053" s="10">
        <f>VLOOKUP(OrderDetails!C:C,Inventory!B:F,5,)</f>
        <v>23165.24</v>
      </c>
      <c r="S2053" s="10">
        <f>VLOOKUP(OrderDetails!B:B,Table8[[OrderID]:[DeliveryDays]],5,)</f>
        <v>6</v>
      </c>
    </row>
    <row r="2054" spans="1:19" x14ac:dyDescent="0.25">
      <c r="A2054" t="s">
        <v>3986</v>
      </c>
      <c r="B2054" t="s">
        <v>1342</v>
      </c>
      <c r="C2054" t="s">
        <v>275</v>
      </c>
      <c r="D2054">
        <v>33</v>
      </c>
      <c r="E2054">
        <v>296.02</v>
      </c>
      <c r="F2054">
        <v>374.25</v>
      </c>
      <c r="G2054">
        <v>374.02</v>
      </c>
      <c r="H2054">
        <v>12342.66</v>
      </c>
      <c r="I2054">
        <v>9768.66</v>
      </c>
      <c r="J2054">
        <v>2574</v>
      </c>
      <c r="K2054">
        <v>0.20849999999999999</v>
      </c>
      <c r="L2054" t="str">
        <f>VLOOKUP(C:C,Products!A:B,2,)</f>
        <v>Product 49</v>
      </c>
      <c r="M2054" t="str">
        <f>VLOOKUP(C:C,Products!A:C,3,)</f>
        <v>Snacks</v>
      </c>
      <c r="N2054" t="str">
        <f>VLOOKUP(B:B,Orders!A:C,3,)</f>
        <v>WH-NKR-004</v>
      </c>
      <c r="O2054" s="10" t="str">
        <f>VLOOKUP(B:B,Orders!A:B,2,)</f>
        <v>CUST-000029</v>
      </c>
      <c r="P2054" s="10" t="str">
        <f>VLOOKUP(OrderDetails!O:O,Customers!A:B,2,)</f>
        <v>Customer 29</v>
      </c>
      <c r="Q2054" s="10" t="str">
        <f>VLOOKUP(O:O,Customers!A:C,3,)</f>
        <v>Mombasa</v>
      </c>
      <c r="R2054" s="10">
        <f>VLOOKUP(OrderDetails!C:C,Inventory!B:F,5,)</f>
        <v>134393.07999999999</v>
      </c>
      <c r="S2054" s="10">
        <f>VLOOKUP(OrderDetails!B:B,Table8[[OrderID]:[DeliveryDays]],5,)</f>
        <v>6</v>
      </c>
    </row>
    <row r="2055" spans="1:19" x14ac:dyDescent="0.25">
      <c r="A2055" t="s">
        <v>3987</v>
      </c>
      <c r="B2055" t="s">
        <v>1810</v>
      </c>
      <c r="C2055" t="s">
        <v>249</v>
      </c>
      <c r="D2055">
        <v>19</v>
      </c>
      <c r="E2055">
        <v>413.78</v>
      </c>
      <c r="F2055">
        <v>552.28</v>
      </c>
      <c r="G2055">
        <v>536.29</v>
      </c>
      <c r="H2055">
        <v>10189.51</v>
      </c>
      <c r="I2055">
        <v>7861.82</v>
      </c>
      <c r="J2055">
        <v>2327.69</v>
      </c>
      <c r="K2055">
        <v>0.22839999999999999</v>
      </c>
      <c r="L2055" t="str">
        <f>VLOOKUP(C:C,Products!A:B,2,)</f>
        <v>Product 36</v>
      </c>
      <c r="M2055" t="str">
        <f>VLOOKUP(C:C,Products!A:C,3,)</f>
        <v>Dairy</v>
      </c>
      <c r="N2055" t="str">
        <f>VLOOKUP(B:B,Orders!A:C,3,)</f>
        <v>WH-NKR-004</v>
      </c>
      <c r="O2055" s="10" t="str">
        <f>VLOOKUP(B:B,Orders!A:B,2,)</f>
        <v>CUST-000001</v>
      </c>
      <c r="P2055" s="10" t="str">
        <f>VLOOKUP(OrderDetails!O:O,Customers!A:B,2,)</f>
        <v>Customer 1</v>
      </c>
      <c r="Q2055" s="10" t="str">
        <f>VLOOKUP(O:O,Customers!A:C,3,)</f>
        <v>Eldoret</v>
      </c>
      <c r="R2055" s="10">
        <f>VLOOKUP(OrderDetails!C:C,Inventory!B:F,5,)</f>
        <v>177511.62</v>
      </c>
      <c r="S2055" s="10">
        <f>VLOOKUP(OrderDetails!B:B,Table8[[OrderID]:[DeliveryDays]],5,)</f>
        <v>2</v>
      </c>
    </row>
    <row r="2056" spans="1:19" x14ac:dyDescent="0.25">
      <c r="A2056" t="s">
        <v>3988</v>
      </c>
      <c r="B2056" t="s">
        <v>1460</v>
      </c>
      <c r="C2056" t="s">
        <v>218</v>
      </c>
      <c r="D2056">
        <v>7</v>
      </c>
      <c r="E2056">
        <v>325.33</v>
      </c>
      <c r="F2056">
        <v>516.25</v>
      </c>
      <c r="G2056">
        <v>519.17999999999995</v>
      </c>
      <c r="H2056">
        <v>3634.26</v>
      </c>
      <c r="I2056">
        <v>2277.31</v>
      </c>
      <c r="J2056">
        <v>1356.95</v>
      </c>
      <c r="K2056">
        <v>0.37340000000000001</v>
      </c>
      <c r="L2056" t="str">
        <f>VLOOKUP(C:C,Products!A:B,2,)</f>
        <v>Product 21</v>
      </c>
      <c r="M2056" t="str">
        <f>VLOOKUP(C:C,Products!A:C,3,)</f>
        <v>Beverages</v>
      </c>
      <c r="N2056" t="str">
        <f>VLOOKUP(B:B,Orders!A:C,3,)</f>
        <v>WH-NKR-004</v>
      </c>
      <c r="O2056" s="10" t="str">
        <f>VLOOKUP(B:B,Orders!A:B,2,)</f>
        <v>CUST-000058</v>
      </c>
      <c r="P2056" s="10" t="str">
        <f>VLOOKUP(OrderDetails!O:O,Customers!A:B,2,)</f>
        <v>Customer 58</v>
      </c>
      <c r="Q2056" s="10" t="str">
        <f>VLOOKUP(O:O,Customers!A:C,3,)</f>
        <v>Mombasa</v>
      </c>
      <c r="R2056" s="10">
        <f>VLOOKUP(OrderDetails!C:C,Inventory!B:F,5,)</f>
        <v>44244.88</v>
      </c>
      <c r="S2056" s="10">
        <f>VLOOKUP(OrderDetails!B:B,Table8[[OrderID]:[DeliveryDays]],5,)</f>
        <v>5</v>
      </c>
    </row>
    <row r="2057" spans="1:19" x14ac:dyDescent="0.25">
      <c r="A2057" t="s">
        <v>3989</v>
      </c>
      <c r="B2057" t="s">
        <v>1661</v>
      </c>
      <c r="C2057" t="s">
        <v>251</v>
      </c>
      <c r="D2057">
        <v>14</v>
      </c>
      <c r="E2057">
        <v>187.08</v>
      </c>
      <c r="F2057">
        <v>277.86</v>
      </c>
      <c r="G2057">
        <v>293.35000000000002</v>
      </c>
      <c r="H2057">
        <v>4106.8999999999996</v>
      </c>
      <c r="I2057">
        <v>2619.12</v>
      </c>
      <c r="J2057">
        <v>1487.78</v>
      </c>
      <c r="K2057">
        <v>0.36230000000000001</v>
      </c>
      <c r="L2057" t="str">
        <f>VLOOKUP(C:C,Products!A:B,2,)</f>
        <v>Product 37</v>
      </c>
      <c r="M2057" t="str">
        <f>VLOOKUP(C:C,Products!A:C,3,)</f>
        <v>Beverages</v>
      </c>
      <c r="N2057" t="str">
        <f>VLOOKUP(B:B,Orders!A:C,3,)</f>
        <v>WH-NRB-001</v>
      </c>
      <c r="O2057" s="10" t="str">
        <f>VLOOKUP(B:B,Orders!A:B,2,)</f>
        <v>CUST-000003</v>
      </c>
      <c r="P2057" s="10" t="str">
        <f>VLOOKUP(OrderDetails!O:O,Customers!A:B,2,)</f>
        <v>Customer 3</v>
      </c>
      <c r="Q2057" s="10" t="str">
        <f>VLOOKUP(O:O,Customers!A:C,3,)</f>
        <v>Eldoret</v>
      </c>
      <c r="R2057" s="10">
        <f>VLOOKUP(OrderDetails!C:C,Inventory!B:F,5,)</f>
        <v>64729.68</v>
      </c>
      <c r="S2057" s="10">
        <f>VLOOKUP(OrderDetails!B:B,Table8[[OrderID]:[DeliveryDays]],5,)</f>
        <v>2</v>
      </c>
    </row>
    <row r="2058" spans="1:19" x14ac:dyDescent="0.25">
      <c r="A2058" t="s">
        <v>3990</v>
      </c>
      <c r="B2058" t="s">
        <v>578</v>
      </c>
      <c r="C2058" t="s">
        <v>409</v>
      </c>
      <c r="D2058">
        <v>19</v>
      </c>
      <c r="E2058">
        <v>442.16</v>
      </c>
      <c r="F2058">
        <v>664.5</v>
      </c>
      <c r="G2058">
        <v>669.64</v>
      </c>
      <c r="H2058">
        <v>12723.16</v>
      </c>
      <c r="I2058">
        <v>8401.0400000000009</v>
      </c>
      <c r="J2058">
        <v>4322.12</v>
      </c>
      <c r="K2058">
        <v>0.3397</v>
      </c>
      <c r="L2058" t="str">
        <f>VLOOKUP(C:C,Products!A:B,2,)</f>
        <v>Product 116</v>
      </c>
      <c r="M2058" t="str">
        <f>VLOOKUP(C:C,Products!A:C,3,)</f>
        <v>Dairy</v>
      </c>
      <c r="N2058" t="str">
        <f>VLOOKUP(B:B,Orders!A:C,3,)</f>
        <v>WH-NRB-001</v>
      </c>
      <c r="O2058" s="10" t="str">
        <f>VLOOKUP(B:B,Orders!A:B,2,)</f>
        <v>CUST-000073</v>
      </c>
      <c r="P2058" s="10" t="str">
        <f>VLOOKUP(OrderDetails!O:O,Customers!A:B,2,)</f>
        <v>Customer 73</v>
      </c>
      <c r="Q2058" s="10" t="str">
        <f>VLOOKUP(O:O,Customers!A:C,3,)</f>
        <v>Mombasa</v>
      </c>
      <c r="R2058" s="10">
        <f>VLOOKUP(OrderDetails!C:C,Inventory!B:F,5,)</f>
        <v>207373.04</v>
      </c>
      <c r="S2058" s="10">
        <f>VLOOKUP(OrderDetails!B:B,Table8[[OrderID]:[DeliveryDays]],5,)</f>
        <v>5</v>
      </c>
    </row>
    <row r="2059" spans="1:19" x14ac:dyDescent="0.25">
      <c r="A2059" t="s">
        <v>3991</v>
      </c>
      <c r="B2059" t="s">
        <v>1455</v>
      </c>
      <c r="C2059" t="s">
        <v>225</v>
      </c>
      <c r="D2059">
        <v>20</v>
      </c>
      <c r="E2059">
        <v>214.86</v>
      </c>
      <c r="F2059">
        <v>291.2</v>
      </c>
      <c r="G2059">
        <v>287.39</v>
      </c>
      <c r="H2059">
        <v>5747.8</v>
      </c>
      <c r="I2059">
        <v>4297.2</v>
      </c>
      <c r="J2059">
        <v>1450.6</v>
      </c>
      <c r="K2059">
        <v>0.25240000000000001</v>
      </c>
      <c r="L2059" t="str">
        <f>VLOOKUP(C:C,Products!A:B,2,)</f>
        <v>Product 24</v>
      </c>
      <c r="M2059" t="str">
        <f>VLOOKUP(C:C,Products!A:C,3,)</f>
        <v>Beverages</v>
      </c>
      <c r="N2059" t="str">
        <f>VLOOKUP(B:B,Orders!A:C,3,)</f>
        <v>WH-MSA-002</v>
      </c>
      <c r="O2059" s="10" t="str">
        <f>VLOOKUP(B:B,Orders!A:B,2,)</f>
        <v>CUST-000006</v>
      </c>
      <c r="P2059" s="10" t="str">
        <f>VLOOKUP(OrderDetails!O:O,Customers!A:B,2,)</f>
        <v>Customer 6</v>
      </c>
      <c r="Q2059" s="10" t="str">
        <f>VLOOKUP(O:O,Customers!A:C,3,)</f>
        <v>Kisumu</v>
      </c>
      <c r="R2059" s="10">
        <f>VLOOKUP(OrderDetails!C:C,Inventory!B:F,5,)</f>
        <v>80572.5</v>
      </c>
      <c r="S2059" s="10">
        <f>VLOOKUP(OrderDetails!B:B,Table8[[OrderID]:[DeliveryDays]],5,)</f>
        <v>6</v>
      </c>
    </row>
    <row r="2060" spans="1:19" x14ac:dyDescent="0.25">
      <c r="A2060" t="s">
        <v>3992</v>
      </c>
      <c r="B2060" t="s">
        <v>1645</v>
      </c>
      <c r="C2060" t="s">
        <v>287</v>
      </c>
      <c r="D2060">
        <v>21</v>
      </c>
      <c r="E2060">
        <v>319.05</v>
      </c>
      <c r="F2060">
        <v>470.86</v>
      </c>
      <c r="G2060">
        <v>488.1</v>
      </c>
      <c r="H2060">
        <v>10250.1</v>
      </c>
      <c r="I2060">
        <v>6700.05</v>
      </c>
      <c r="J2060">
        <v>3550.05</v>
      </c>
      <c r="K2060">
        <v>0.3463</v>
      </c>
      <c r="L2060" t="str">
        <f>VLOOKUP(C:C,Products!A:B,2,)</f>
        <v>Product 55</v>
      </c>
      <c r="M2060" t="str">
        <f>VLOOKUP(C:C,Products!A:C,3,)</f>
        <v>Beverages</v>
      </c>
      <c r="N2060" t="str">
        <f>VLOOKUP(B:B,Orders!A:C,3,)</f>
        <v>WH-KSM-003</v>
      </c>
      <c r="O2060" s="10" t="str">
        <f>VLOOKUP(B:B,Orders!A:B,2,)</f>
        <v>CUST-000020</v>
      </c>
      <c r="P2060" s="10" t="str">
        <f>VLOOKUP(OrderDetails!O:O,Customers!A:B,2,)</f>
        <v>Customer 20</v>
      </c>
      <c r="Q2060" s="10" t="str">
        <f>VLOOKUP(O:O,Customers!A:C,3,)</f>
        <v>Mombasa</v>
      </c>
      <c r="R2060" s="10">
        <f>VLOOKUP(OrderDetails!C:C,Inventory!B:F,5,)</f>
        <v>62852.85</v>
      </c>
      <c r="S2060" s="10">
        <f>VLOOKUP(OrderDetails!B:B,Table8[[OrderID]:[DeliveryDays]],5,)</f>
        <v>6</v>
      </c>
    </row>
    <row r="2061" spans="1:19" x14ac:dyDescent="0.25">
      <c r="A2061" t="s">
        <v>3993</v>
      </c>
      <c r="B2061" t="s">
        <v>1733</v>
      </c>
      <c r="C2061" t="s">
        <v>227</v>
      </c>
      <c r="D2061">
        <v>23</v>
      </c>
      <c r="E2061">
        <v>255.23</v>
      </c>
      <c r="F2061">
        <v>344.48</v>
      </c>
      <c r="G2061">
        <v>348.85</v>
      </c>
      <c r="H2061">
        <v>8023.55</v>
      </c>
      <c r="I2061">
        <v>5870.29</v>
      </c>
      <c r="J2061">
        <v>2153.2600000000002</v>
      </c>
      <c r="K2061">
        <v>0.26840000000000003</v>
      </c>
      <c r="L2061" t="str">
        <f>VLOOKUP(C:C,Products!A:B,2,)</f>
        <v>Product 25</v>
      </c>
      <c r="M2061" t="str">
        <f>VLOOKUP(C:C,Products!A:C,3,)</f>
        <v>Dairy</v>
      </c>
      <c r="N2061" t="str">
        <f>VLOOKUP(B:B,Orders!A:C,3,)</f>
        <v>WH-NKR-004</v>
      </c>
      <c r="O2061" s="10" t="str">
        <f>VLOOKUP(B:B,Orders!A:B,2,)</f>
        <v>CUST-000001</v>
      </c>
      <c r="P2061" s="10" t="str">
        <f>VLOOKUP(OrderDetails!O:O,Customers!A:B,2,)</f>
        <v>Customer 1</v>
      </c>
      <c r="Q2061" s="10" t="str">
        <f>VLOOKUP(O:O,Customers!A:C,3,)</f>
        <v>Eldoret</v>
      </c>
      <c r="R2061" s="10">
        <f>VLOOKUP(OrderDetails!C:C,Inventory!B:F,5,)</f>
        <v>118937.18</v>
      </c>
      <c r="S2061" s="10">
        <f>VLOOKUP(OrderDetails!B:B,Table8[[OrderID]:[DeliveryDays]],5,)</f>
        <v>5</v>
      </c>
    </row>
    <row r="2062" spans="1:19" x14ac:dyDescent="0.25">
      <c r="A2062" t="s">
        <v>3994</v>
      </c>
      <c r="B2062" t="s">
        <v>890</v>
      </c>
      <c r="C2062" t="s">
        <v>188</v>
      </c>
      <c r="D2062">
        <v>15</v>
      </c>
      <c r="E2062">
        <v>76.14</v>
      </c>
      <c r="F2062">
        <v>116.97</v>
      </c>
      <c r="G2062">
        <v>114.03</v>
      </c>
      <c r="H2062">
        <v>1710.45</v>
      </c>
      <c r="I2062">
        <v>1142.0999999999999</v>
      </c>
      <c r="J2062">
        <v>568.35</v>
      </c>
      <c r="K2062">
        <v>0.33229999999999998</v>
      </c>
      <c r="L2062" t="str">
        <f>VLOOKUP(C:C,Products!A:B,2,)</f>
        <v>Product 7</v>
      </c>
      <c r="M2062" t="str">
        <f>VLOOKUP(C:C,Products!A:C,3,)</f>
        <v>Produce</v>
      </c>
      <c r="N2062" t="str">
        <f>VLOOKUP(B:B,Orders!A:C,3,)</f>
        <v>WH-NKR-004</v>
      </c>
      <c r="O2062" s="10" t="str">
        <f>VLOOKUP(B:B,Orders!A:B,2,)</f>
        <v>CUST-000051</v>
      </c>
      <c r="P2062" s="10" t="str">
        <f>VLOOKUP(OrderDetails!O:O,Customers!A:B,2,)</f>
        <v>Customer 51</v>
      </c>
      <c r="Q2062" s="10" t="str">
        <f>VLOOKUP(O:O,Customers!A:C,3,)</f>
        <v>Kisumu</v>
      </c>
      <c r="R2062" s="10">
        <f>VLOOKUP(OrderDetails!C:C,Inventory!B:F,5,)</f>
        <v>23907.96</v>
      </c>
      <c r="S2062" s="10">
        <f>VLOOKUP(OrderDetails!B:B,Table8[[OrderID]:[DeliveryDays]],5,)</f>
        <v>4</v>
      </c>
    </row>
    <row r="2063" spans="1:19" x14ac:dyDescent="0.25">
      <c r="A2063" t="s">
        <v>3995</v>
      </c>
      <c r="B2063" t="s">
        <v>1563</v>
      </c>
      <c r="C2063" t="s">
        <v>389</v>
      </c>
      <c r="D2063">
        <v>9</v>
      </c>
      <c r="E2063">
        <v>162.18</v>
      </c>
      <c r="F2063">
        <v>216.57</v>
      </c>
      <c r="G2063">
        <v>210.74</v>
      </c>
      <c r="H2063">
        <v>1896.66</v>
      </c>
      <c r="I2063">
        <v>1459.62</v>
      </c>
      <c r="J2063">
        <v>437.04</v>
      </c>
      <c r="K2063">
        <v>0.23039999999999999</v>
      </c>
      <c r="L2063" t="str">
        <f>VLOOKUP(C:C,Products!A:B,2,)</f>
        <v>Product 106</v>
      </c>
      <c r="M2063" t="str">
        <f>VLOOKUP(C:C,Products!A:C,3,)</f>
        <v>Dairy</v>
      </c>
      <c r="N2063" t="str">
        <f>VLOOKUP(B:B,Orders!A:C,3,)</f>
        <v>WH-NKR-004</v>
      </c>
      <c r="O2063" s="10" t="str">
        <f>VLOOKUP(B:B,Orders!A:B,2,)</f>
        <v>CUST-000040</v>
      </c>
      <c r="P2063" s="10" t="str">
        <f>VLOOKUP(OrderDetails!O:O,Customers!A:B,2,)</f>
        <v>Customer 40</v>
      </c>
      <c r="Q2063" s="10" t="str">
        <f>VLOOKUP(O:O,Customers!A:C,3,)</f>
        <v>Nairobi</v>
      </c>
      <c r="R2063" s="10">
        <f>VLOOKUP(OrderDetails!C:C,Inventory!B:F,5,)</f>
        <v>37950.120000000003</v>
      </c>
      <c r="S2063" s="10">
        <f>VLOOKUP(OrderDetails!B:B,Table8[[OrderID]:[DeliveryDays]],5,)</f>
        <v>3</v>
      </c>
    </row>
    <row r="2064" spans="1:19" x14ac:dyDescent="0.25">
      <c r="A2064" t="s">
        <v>3996</v>
      </c>
      <c r="B2064" t="s">
        <v>697</v>
      </c>
      <c r="C2064" t="s">
        <v>339</v>
      </c>
      <c r="D2064">
        <v>9</v>
      </c>
      <c r="E2064">
        <v>438.4</v>
      </c>
      <c r="F2064">
        <v>646.51</v>
      </c>
      <c r="G2064">
        <v>682.79</v>
      </c>
      <c r="H2064">
        <v>6145.11</v>
      </c>
      <c r="I2064">
        <v>3945.6</v>
      </c>
      <c r="J2064">
        <v>2199.5100000000002</v>
      </c>
      <c r="K2064">
        <v>0.3579</v>
      </c>
      <c r="L2064" t="str">
        <f>VLOOKUP(C:C,Products!A:B,2,)</f>
        <v>Product 81</v>
      </c>
      <c r="M2064" t="str">
        <f>VLOOKUP(C:C,Products!A:C,3,)</f>
        <v>Beverages</v>
      </c>
      <c r="N2064" t="str">
        <f>VLOOKUP(B:B,Orders!A:C,3,)</f>
        <v>WH-NKR-004</v>
      </c>
      <c r="O2064" s="10" t="str">
        <f>VLOOKUP(B:B,Orders!A:B,2,)</f>
        <v>CUST-000019</v>
      </c>
      <c r="P2064" s="10" t="str">
        <f>VLOOKUP(OrderDetails!O:O,Customers!A:B,2,)</f>
        <v>Customer 19</v>
      </c>
      <c r="Q2064" s="10" t="str">
        <f>VLOOKUP(O:O,Customers!A:C,3,)</f>
        <v>Mombasa</v>
      </c>
      <c r="R2064" s="10">
        <f>VLOOKUP(OrderDetails!C:C,Inventory!B:F,5,)</f>
        <v>203417.60000000001</v>
      </c>
      <c r="S2064" s="10">
        <f>VLOOKUP(OrderDetails!B:B,Table8[[OrderID]:[DeliveryDays]],5,)</f>
        <v>5</v>
      </c>
    </row>
    <row r="2065" spans="1:19" x14ac:dyDescent="0.25">
      <c r="A2065" t="s">
        <v>3997</v>
      </c>
      <c r="B2065" t="s">
        <v>1613</v>
      </c>
      <c r="C2065" t="s">
        <v>363</v>
      </c>
      <c r="D2065">
        <v>18</v>
      </c>
      <c r="E2065">
        <v>392.35</v>
      </c>
      <c r="F2065">
        <v>579.97</v>
      </c>
      <c r="G2065">
        <v>635.76</v>
      </c>
      <c r="H2065">
        <v>11443.68</v>
      </c>
      <c r="I2065">
        <v>7062.3</v>
      </c>
      <c r="J2065">
        <v>4381.38</v>
      </c>
      <c r="K2065">
        <v>0.38290000000000002</v>
      </c>
      <c r="L2065" t="str">
        <f>VLOOKUP(C:C,Products!A:B,2,)</f>
        <v>Product 93</v>
      </c>
      <c r="M2065" t="str">
        <f>VLOOKUP(C:C,Products!A:C,3,)</f>
        <v>Snacks</v>
      </c>
      <c r="N2065" t="str">
        <f>VLOOKUP(B:B,Orders!A:C,3,)</f>
        <v>WH-KSM-003</v>
      </c>
      <c r="O2065" s="10" t="str">
        <f>VLOOKUP(B:B,Orders!A:B,2,)</f>
        <v>CUST-000055</v>
      </c>
      <c r="P2065" s="10" t="str">
        <f>VLOOKUP(OrderDetails!O:O,Customers!A:B,2,)</f>
        <v>Customer 55</v>
      </c>
      <c r="Q2065" s="10" t="str">
        <f>VLOOKUP(O:O,Customers!A:C,3,)</f>
        <v>Kisumu</v>
      </c>
      <c r="R2065" s="10">
        <f>VLOOKUP(OrderDetails!C:C,Inventory!B:F,5,)</f>
        <v>153408.85</v>
      </c>
      <c r="S2065" s="10">
        <f>VLOOKUP(OrderDetails!B:B,Table8[[OrderID]:[DeliveryDays]],5,)</f>
        <v>4</v>
      </c>
    </row>
    <row r="2066" spans="1:19" x14ac:dyDescent="0.25">
      <c r="A2066" t="s">
        <v>3998</v>
      </c>
      <c r="B2066" t="s">
        <v>886</v>
      </c>
      <c r="C2066" t="s">
        <v>365</v>
      </c>
      <c r="D2066">
        <v>30</v>
      </c>
      <c r="E2066">
        <v>302.57</v>
      </c>
      <c r="F2066">
        <v>401.96</v>
      </c>
      <c r="G2066">
        <v>395.92</v>
      </c>
      <c r="H2066">
        <v>11877.6</v>
      </c>
      <c r="I2066">
        <v>9077.1</v>
      </c>
      <c r="J2066">
        <v>2800.5</v>
      </c>
      <c r="K2066">
        <v>0.23580000000000001</v>
      </c>
      <c r="L2066" t="str">
        <f>VLOOKUP(C:C,Products!A:B,2,)</f>
        <v>Product 94</v>
      </c>
      <c r="M2066" t="str">
        <f>VLOOKUP(C:C,Products!A:C,3,)</f>
        <v>Frozen</v>
      </c>
      <c r="N2066" t="str">
        <f>VLOOKUP(B:B,Orders!A:C,3,)</f>
        <v>WH-KSM-003</v>
      </c>
      <c r="O2066" s="10" t="str">
        <f>VLOOKUP(B:B,Orders!A:B,2,)</f>
        <v>CUST-000017</v>
      </c>
      <c r="P2066" s="10" t="str">
        <f>VLOOKUP(OrderDetails!O:O,Customers!A:B,2,)</f>
        <v>Customer 17</v>
      </c>
      <c r="Q2066" s="10" t="str">
        <f>VLOOKUP(O:O,Customers!A:C,3,)</f>
        <v>Eldoret</v>
      </c>
      <c r="R2066" s="10">
        <f>VLOOKUP(OrderDetails!C:C,Inventory!B:F,5,)</f>
        <v>133433.37</v>
      </c>
      <c r="S2066" s="10">
        <f>VLOOKUP(OrderDetails!B:B,Table8[[OrderID]:[DeliveryDays]],5,)</f>
        <v>5</v>
      </c>
    </row>
    <row r="2067" spans="1:19" x14ac:dyDescent="0.25">
      <c r="A2067" t="s">
        <v>3999</v>
      </c>
      <c r="B2067" t="s">
        <v>531</v>
      </c>
      <c r="C2067" t="s">
        <v>319</v>
      </c>
      <c r="D2067">
        <v>12</v>
      </c>
      <c r="E2067">
        <v>397.51</v>
      </c>
      <c r="F2067">
        <v>509.84</v>
      </c>
      <c r="G2067">
        <v>543.48</v>
      </c>
      <c r="H2067">
        <v>6521.76</v>
      </c>
      <c r="I2067">
        <v>4770.12</v>
      </c>
      <c r="J2067">
        <v>1751.64</v>
      </c>
      <c r="K2067">
        <v>0.26860000000000001</v>
      </c>
      <c r="L2067" t="str">
        <f>VLOOKUP(C:C,Products!A:B,2,)</f>
        <v>Product 71</v>
      </c>
      <c r="M2067" t="str">
        <f>VLOOKUP(C:C,Products!A:C,3,)</f>
        <v>Dairy</v>
      </c>
      <c r="N2067" t="str">
        <f>VLOOKUP(B:B,Orders!A:C,3,)</f>
        <v>WH-KSM-003</v>
      </c>
      <c r="O2067" s="10" t="str">
        <f>VLOOKUP(B:B,Orders!A:B,2,)</f>
        <v>CUST-000038</v>
      </c>
      <c r="P2067" s="10" t="str">
        <f>VLOOKUP(OrderDetails!O:O,Customers!A:B,2,)</f>
        <v>Customer 38</v>
      </c>
      <c r="Q2067" s="10" t="str">
        <f>VLOOKUP(O:O,Customers!A:C,3,)</f>
        <v>Nakuru</v>
      </c>
      <c r="R2067" s="10">
        <f>VLOOKUP(OrderDetails!C:C,Inventory!B:F,5,)</f>
        <v>96197.42</v>
      </c>
      <c r="S2067" s="10">
        <f>VLOOKUP(OrderDetails!B:B,Table8[[OrderID]:[DeliveryDays]],5,)</f>
        <v>2</v>
      </c>
    </row>
    <row r="2068" spans="1:19" x14ac:dyDescent="0.25">
      <c r="A2068" t="s">
        <v>4000</v>
      </c>
      <c r="B2068" t="s">
        <v>1732</v>
      </c>
      <c r="C2068" t="s">
        <v>371</v>
      </c>
      <c r="D2068">
        <v>9</v>
      </c>
      <c r="E2068">
        <v>285.23</v>
      </c>
      <c r="F2068">
        <v>389.02</v>
      </c>
      <c r="G2068">
        <v>374.68</v>
      </c>
      <c r="H2068">
        <v>3372.12</v>
      </c>
      <c r="I2068">
        <v>2567.0700000000002</v>
      </c>
      <c r="J2068">
        <v>805.05</v>
      </c>
      <c r="K2068">
        <v>0.2387</v>
      </c>
      <c r="L2068" t="str">
        <f>VLOOKUP(C:C,Products!A:B,2,)</f>
        <v>Product 97</v>
      </c>
      <c r="M2068" t="str">
        <f>VLOOKUP(C:C,Products!A:C,3,)</f>
        <v>Dairy</v>
      </c>
      <c r="N2068" t="str">
        <f>VLOOKUP(B:B,Orders!A:C,3,)</f>
        <v>WH-MSA-002</v>
      </c>
      <c r="O2068" s="10" t="str">
        <f>VLOOKUP(B:B,Orders!A:B,2,)</f>
        <v>CUST-000029</v>
      </c>
      <c r="P2068" s="10" t="str">
        <f>VLOOKUP(OrderDetails!O:O,Customers!A:B,2,)</f>
        <v>Customer 29</v>
      </c>
      <c r="Q2068" s="10" t="str">
        <f>VLOOKUP(O:O,Customers!A:C,3,)</f>
        <v>Mombasa</v>
      </c>
      <c r="R2068" s="10">
        <f>VLOOKUP(OrderDetails!C:C,Inventory!B:F,5,)</f>
        <v>47062.95</v>
      </c>
      <c r="S2068" s="10">
        <f>VLOOKUP(OrderDetails!B:B,Table8[[OrderID]:[DeliveryDays]],5,)</f>
        <v>6</v>
      </c>
    </row>
    <row r="2069" spans="1:19" x14ac:dyDescent="0.25">
      <c r="A2069" t="s">
        <v>4001</v>
      </c>
      <c r="B2069" t="s">
        <v>588</v>
      </c>
      <c r="C2069" t="s">
        <v>319</v>
      </c>
      <c r="D2069">
        <v>11</v>
      </c>
      <c r="E2069">
        <v>397.51</v>
      </c>
      <c r="F2069">
        <v>509.84</v>
      </c>
      <c r="G2069">
        <v>513.53</v>
      </c>
      <c r="H2069">
        <v>5648.83</v>
      </c>
      <c r="I2069">
        <v>4372.6099999999997</v>
      </c>
      <c r="J2069">
        <v>1276.22</v>
      </c>
      <c r="K2069">
        <v>0.22589999999999999</v>
      </c>
      <c r="L2069" t="str">
        <f>VLOOKUP(C:C,Products!A:B,2,)</f>
        <v>Product 71</v>
      </c>
      <c r="M2069" t="str">
        <f>VLOOKUP(C:C,Products!A:C,3,)</f>
        <v>Dairy</v>
      </c>
      <c r="N2069" t="str">
        <f>VLOOKUP(B:B,Orders!A:C,3,)</f>
        <v>WH-NKR-004</v>
      </c>
      <c r="O2069" s="10" t="str">
        <f>VLOOKUP(B:B,Orders!A:B,2,)</f>
        <v>CUST-000025</v>
      </c>
      <c r="P2069" s="10" t="str">
        <f>VLOOKUP(OrderDetails!O:O,Customers!A:B,2,)</f>
        <v>Customer 25</v>
      </c>
      <c r="Q2069" s="10" t="str">
        <f>VLOOKUP(O:O,Customers!A:C,3,)</f>
        <v>Mombasa</v>
      </c>
      <c r="R2069" s="10">
        <f>VLOOKUP(OrderDetails!C:C,Inventory!B:F,5,)</f>
        <v>96197.42</v>
      </c>
      <c r="S2069" s="10">
        <f>VLOOKUP(OrderDetails!B:B,Table8[[OrderID]:[DeliveryDays]],5,)</f>
        <v>4</v>
      </c>
    </row>
    <row r="2070" spans="1:19" x14ac:dyDescent="0.25">
      <c r="A2070" t="s">
        <v>4002</v>
      </c>
      <c r="B2070" t="s">
        <v>777</v>
      </c>
      <c r="C2070" t="s">
        <v>225</v>
      </c>
      <c r="D2070">
        <v>20</v>
      </c>
      <c r="E2070">
        <v>214.86</v>
      </c>
      <c r="F2070">
        <v>291.2</v>
      </c>
      <c r="G2070">
        <v>298.77</v>
      </c>
      <c r="H2070">
        <v>5975.4</v>
      </c>
      <c r="I2070">
        <v>4297.2</v>
      </c>
      <c r="J2070">
        <v>1678.2</v>
      </c>
      <c r="K2070">
        <v>0.28089999999999998</v>
      </c>
      <c r="L2070" t="str">
        <f>VLOOKUP(C:C,Products!A:B,2,)</f>
        <v>Product 24</v>
      </c>
      <c r="M2070" t="str">
        <f>VLOOKUP(C:C,Products!A:C,3,)</f>
        <v>Beverages</v>
      </c>
      <c r="N2070" t="str">
        <f>VLOOKUP(B:B,Orders!A:C,3,)</f>
        <v>WH-NRB-001</v>
      </c>
      <c r="O2070" s="10" t="str">
        <f>VLOOKUP(B:B,Orders!A:B,2,)</f>
        <v>CUST-000004</v>
      </c>
      <c r="P2070" s="10" t="str">
        <f>VLOOKUP(OrderDetails!O:O,Customers!A:B,2,)</f>
        <v>Customer 4</v>
      </c>
      <c r="Q2070" s="10" t="str">
        <f>VLOOKUP(O:O,Customers!A:C,3,)</f>
        <v>Eldoret</v>
      </c>
      <c r="R2070" s="10">
        <f>VLOOKUP(OrderDetails!C:C,Inventory!B:F,5,)</f>
        <v>80572.5</v>
      </c>
      <c r="S2070" s="10">
        <f>VLOOKUP(OrderDetails!B:B,Table8[[OrderID]:[DeliveryDays]],5,)</f>
        <v>2</v>
      </c>
    </row>
    <row r="2071" spans="1:19" x14ac:dyDescent="0.25">
      <c r="A2071" t="s">
        <v>4003</v>
      </c>
      <c r="B2071" t="s">
        <v>860</v>
      </c>
      <c r="C2071" t="s">
        <v>198</v>
      </c>
      <c r="D2071">
        <v>18</v>
      </c>
      <c r="E2071">
        <v>59.26</v>
      </c>
      <c r="F2071">
        <v>82.73</v>
      </c>
      <c r="G2071">
        <v>81.93</v>
      </c>
      <c r="H2071">
        <v>1474.74</v>
      </c>
      <c r="I2071">
        <v>1066.68</v>
      </c>
      <c r="J2071">
        <v>408.06</v>
      </c>
      <c r="K2071">
        <v>0.2767</v>
      </c>
      <c r="L2071" t="str">
        <f>VLOOKUP(C:C,Products!A:B,2,)</f>
        <v>Product 11</v>
      </c>
      <c r="M2071" t="str">
        <f>VLOOKUP(C:C,Products!A:C,3,)</f>
        <v>Frozen</v>
      </c>
      <c r="N2071" t="str">
        <f>VLOOKUP(B:B,Orders!A:C,3,)</f>
        <v>WH-KSM-003</v>
      </c>
      <c r="O2071" s="10" t="str">
        <f>VLOOKUP(B:B,Orders!A:B,2,)</f>
        <v>CUST-000064</v>
      </c>
      <c r="P2071" s="10" t="str">
        <f>VLOOKUP(OrderDetails!O:O,Customers!A:B,2,)</f>
        <v>Customer 64</v>
      </c>
      <c r="Q2071" s="10" t="str">
        <f>VLOOKUP(O:O,Customers!A:C,3,)</f>
        <v>Mombasa</v>
      </c>
      <c r="R2071" s="10">
        <f>VLOOKUP(OrderDetails!C:C,Inventory!B:F,5,)</f>
        <v>14044.62</v>
      </c>
      <c r="S2071" s="10">
        <f>VLOOKUP(OrderDetails!B:B,Table8[[OrderID]:[DeliveryDays]],5,)</f>
        <v>1</v>
      </c>
    </row>
    <row r="2072" spans="1:19" x14ac:dyDescent="0.25">
      <c r="A2072" t="s">
        <v>4004</v>
      </c>
      <c r="B2072" t="s">
        <v>1278</v>
      </c>
      <c r="C2072" t="s">
        <v>323</v>
      </c>
      <c r="D2072">
        <v>41</v>
      </c>
      <c r="E2072">
        <v>52.48</v>
      </c>
      <c r="F2072">
        <v>82.14</v>
      </c>
      <c r="G2072">
        <v>84.56</v>
      </c>
      <c r="H2072">
        <v>3466.96</v>
      </c>
      <c r="I2072">
        <v>2151.6799999999998</v>
      </c>
      <c r="J2072">
        <v>1315.28</v>
      </c>
      <c r="K2072">
        <v>0.37940000000000002</v>
      </c>
      <c r="L2072" t="str">
        <f>VLOOKUP(C:C,Products!A:B,2,)</f>
        <v>Product 73</v>
      </c>
      <c r="M2072" t="str">
        <f>VLOOKUP(C:C,Products!A:C,3,)</f>
        <v>Beverages</v>
      </c>
      <c r="N2072" t="str">
        <f>VLOOKUP(B:B,Orders!A:C,3,)</f>
        <v>WH-NKR-004</v>
      </c>
      <c r="O2072" s="10" t="str">
        <f>VLOOKUP(B:B,Orders!A:B,2,)</f>
        <v>CUST-000045</v>
      </c>
      <c r="P2072" s="10" t="str">
        <f>VLOOKUP(OrderDetails!O:O,Customers!A:B,2,)</f>
        <v>Customer 45</v>
      </c>
      <c r="Q2072" s="10" t="str">
        <f>VLOOKUP(O:O,Customers!A:C,3,)</f>
        <v>Mombasa</v>
      </c>
      <c r="R2072" s="10">
        <f>VLOOKUP(OrderDetails!C:C,Inventory!B:F,5,)</f>
        <v>6979.84</v>
      </c>
      <c r="S2072" s="10">
        <f>VLOOKUP(OrderDetails!B:B,Table8[[OrderID]:[DeliveryDays]],5,)</f>
        <v>3</v>
      </c>
    </row>
    <row r="2073" spans="1:19" x14ac:dyDescent="0.25">
      <c r="A2073" t="s">
        <v>4005</v>
      </c>
      <c r="B2073" t="s">
        <v>566</v>
      </c>
      <c r="C2073" t="s">
        <v>200</v>
      </c>
      <c r="D2073">
        <v>45</v>
      </c>
      <c r="E2073">
        <v>486.46</v>
      </c>
      <c r="F2073">
        <v>645.89</v>
      </c>
      <c r="G2073">
        <v>699.11</v>
      </c>
      <c r="H2073">
        <v>31459.95</v>
      </c>
      <c r="I2073">
        <v>21890.7</v>
      </c>
      <c r="J2073">
        <v>9569.25</v>
      </c>
      <c r="K2073">
        <v>0.30420000000000003</v>
      </c>
      <c r="L2073" t="str">
        <f>VLOOKUP(C:C,Products!A:B,2,)</f>
        <v>Product 12</v>
      </c>
      <c r="M2073" t="str">
        <f>VLOOKUP(C:C,Products!A:C,3,)</f>
        <v>Beverages</v>
      </c>
      <c r="N2073" t="str">
        <f>VLOOKUP(B:B,Orders!A:C,3,)</f>
        <v>WH-NKR-004</v>
      </c>
      <c r="O2073" s="10" t="str">
        <f>VLOOKUP(B:B,Orders!A:B,2,)</f>
        <v>CUST-000008</v>
      </c>
      <c r="P2073" s="10" t="str">
        <f>VLOOKUP(OrderDetails!O:O,Customers!A:B,2,)</f>
        <v>Customer 8</v>
      </c>
      <c r="Q2073" s="10" t="str">
        <f>VLOOKUP(O:O,Customers!A:C,3,)</f>
        <v>Mombasa</v>
      </c>
      <c r="R2073" s="10">
        <f>VLOOKUP(OrderDetails!C:C,Inventory!B:F,5,)</f>
        <v>77347.14</v>
      </c>
      <c r="S2073" s="10">
        <f>VLOOKUP(OrderDetails!B:B,Table8[[OrderID]:[DeliveryDays]],5,)</f>
        <v>2</v>
      </c>
    </row>
    <row r="2074" spans="1:19" x14ac:dyDescent="0.25">
      <c r="A2074" t="s">
        <v>4006</v>
      </c>
      <c r="B2074" t="s">
        <v>1921</v>
      </c>
      <c r="C2074" t="s">
        <v>247</v>
      </c>
      <c r="D2074">
        <v>8</v>
      </c>
      <c r="E2074">
        <v>484.53</v>
      </c>
      <c r="F2074">
        <v>772.81</v>
      </c>
      <c r="G2074">
        <v>843.65</v>
      </c>
      <c r="H2074">
        <v>6749.2</v>
      </c>
      <c r="I2074">
        <v>3876.24</v>
      </c>
      <c r="J2074">
        <v>2872.96</v>
      </c>
      <c r="K2074">
        <v>0.42570000000000002</v>
      </c>
      <c r="L2074" t="str">
        <f>VLOOKUP(C:C,Products!A:B,2,)</f>
        <v>Product 35</v>
      </c>
      <c r="M2074" t="str">
        <f>VLOOKUP(C:C,Products!A:C,3,)</f>
        <v>Dairy</v>
      </c>
      <c r="N2074" t="str">
        <f>VLOOKUP(B:B,Orders!A:C,3,)</f>
        <v>WH-MSA-002</v>
      </c>
      <c r="O2074" s="10" t="str">
        <f>VLOOKUP(B:B,Orders!A:B,2,)</f>
        <v>CUST-000050</v>
      </c>
      <c r="P2074" s="10" t="str">
        <f>VLOOKUP(OrderDetails!O:O,Customers!A:B,2,)</f>
        <v>Customer 50</v>
      </c>
      <c r="Q2074" s="10" t="str">
        <f>VLOOKUP(O:O,Customers!A:C,3,)</f>
        <v>Eldoret</v>
      </c>
      <c r="R2074" s="10">
        <f>VLOOKUP(OrderDetails!C:C,Inventory!B:F,5,)</f>
        <v>63957.96</v>
      </c>
      <c r="S2074" s="10">
        <f>VLOOKUP(OrderDetails!B:B,Table8[[OrderID]:[DeliveryDays]],5,)</f>
        <v>4</v>
      </c>
    </row>
    <row r="2075" spans="1:19" x14ac:dyDescent="0.25">
      <c r="A2075" t="s">
        <v>4007</v>
      </c>
      <c r="B2075" t="s">
        <v>1582</v>
      </c>
      <c r="C2075" t="s">
        <v>303</v>
      </c>
      <c r="D2075">
        <v>40</v>
      </c>
      <c r="E2075">
        <v>422.93</v>
      </c>
      <c r="F2075">
        <v>665.54</v>
      </c>
      <c r="G2075">
        <v>642.29999999999995</v>
      </c>
      <c r="H2075">
        <v>25692</v>
      </c>
      <c r="I2075">
        <v>16917.2</v>
      </c>
      <c r="J2075">
        <v>8774.7999999999993</v>
      </c>
      <c r="K2075">
        <v>0.34150000000000003</v>
      </c>
      <c r="L2075" t="str">
        <f>VLOOKUP(C:C,Products!A:B,2,)</f>
        <v>Product 63</v>
      </c>
      <c r="M2075" t="str">
        <f>VLOOKUP(C:C,Products!A:C,3,)</f>
        <v>Household</v>
      </c>
      <c r="N2075" t="str">
        <f>VLOOKUP(B:B,Orders!A:C,3,)</f>
        <v>WH-KSM-003</v>
      </c>
      <c r="O2075" s="10" t="str">
        <f>VLOOKUP(B:B,Orders!A:B,2,)</f>
        <v>CUST-000006</v>
      </c>
      <c r="P2075" s="10" t="str">
        <f>VLOOKUP(OrderDetails!O:O,Customers!A:B,2,)</f>
        <v>Customer 6</v>
      </c>
      <c r="Q2075" s="10" t="str">
        <f>VLOOKUP(O:O,Customers!A:C,3,)</f>
        <v>Kisumu</v>
      </c>
      <c r="R2075" s="10">
        <f>VLOOKUP(OrderDetails!C:C,Inventory!B:F,5,)</f>
        <v>209773.28</v>
      </c>
      <c r="S2075" s="10">
        <f>VLOOKUP(OrderDetails!B:B,Table8[[OrderID]:[DeliveryDays]],5,)</f>
        <v>2</v>
      </c>
    </row>
    <row r="2076" spans="1:19" x14ac:dyDescent="0.25">
      <c r="A2076" t="s">
        <v>4008</v>
      </c>
      <c r="B2076" t="s">
        <v>513</v>
      </c>
      <c r="C2076" t="s">
        <v>313</v>
      </c>
      <c r="D2076">
        <v>21</v>
      </c>
      <c r="E2076">
        <v>410.99</v>
      </c>
      <c r="F2076">
        <v>593.6</v>
      </c>
      <c r="G2076">
        <v>588.13</v>
      </c>
      <c r="H2076">
        <v>12350.73</v>
      </c>
      <c r="I2076">
        <v>8630.7900000000009</v>
      </c>
      <c r="J2076">
        <v>3719.94</v>
      </c>
      <c r="K2076">
        <v>0.30120000000000002</v>
      </c>
      <c r="L2076" t="str">
        <f>VLOOKUP(C:C,Products!A:B,2,)</f>
        <v>Product 68</v>
      </c>
      <c r="M2076" t="str">
        <f>VLOOKUP(C:C,Products!A:C,3,)</f>
        <v>Frozen</v>
      </c>
      <c r="N2076" t="str">
        <f>VLOOKUP(B:B,Orders!A:C,3,)</f>
        <v>WH-NKR-004</v>
      </c>
      <c r="O2076" s="10" t="str">
        <f>VLOOKUP(B:B,Orders!A:B,2,)</f>
        <v>CUST-000019</v>
      </c>
      <c r="P2076" s="10" t="str">
        <f>VLOOKUP(OrderDetails!O:O,Customers!A:B,2,)</f>
        <v>Customer 19</v>
      </c>
      <c r="Q2076" s="10" t="str">
        <f>VLOOKUP(O:O,Customers!A:C,3,)</f>
        <v>Mombasa</v>
      </c>
      <c r="R2076" s="10">
        <f>VLOOKUP(OrderDetails!C:C,Inventory!B:F,5,)</f>
        <v>159053.13</v>
      </c>
      <c r="S2076" s="10">
        <f>VLOOKUP(OrderDetails!B:B,Table8[[OrderID]:[DeliveryDays]],5,)</f>
        <v>1</v>
      </c>
    </row>
    <row r="2077" spans="1:19" x14ac:dyDescent="0.25">
      <c r="A2077" t="s">
        <v>4009</v>
      </c>
      <c r="B2077" t="s">
        <v>609</v>
      </c>
      <c r="C2077" t="s">
        <v>377</v>
      </c>
      <c r="D2077">
        <v>40</v>
      </c>
      <c r="E2077">
        <v>98.55</v>
      </c>
      <c r="F2077">
        <v>152.47999999999999</v>
      </c>
      <c r="G2077">
        <v>167.25</v>
      </c>
      <c r="H2077">
        <v>6690</v>
      </c>
      <c r="I2077">
        <v>3942</v>
      </c>
      <c r="J2077">
        <v>2748</v>
      </c>
      <c r="K2077">
        <v>0.4108</v>
      </c>
      <c r="L2077" t="str">
        <f>VLOOKUP(C:C,Products!A:B,2,)</f>
        <v>Product 100</v>
      </c>
      <c r="M2077" t="str">
        <f>VLOOKUP(C:C,Products!A:C,3,)</f>
        <v>Beverages</v>
      </c>
      <c r="N2077" t="str">
        <f>VLOOKUP(B:B,Orders!A:C,3,)</f>
        <v>WH-KSM-003</v>
      </c>
      <c r="O2077" s="10" t="str">
        <f>VLOOKUP(B:B,Orders!A:B,2,)</f>
        <v>CUST-000006</v>
      </c>
      <c r="P2077" s="10" t="str">
        <f>VLOOKUP(OrderDetails!O:O,Customers!A:B,2,)</f>
        <v>Customer 6</v>
      </c>
      <c r="Q2077" s="10" t="str">
        <f>VLOOKUP(O:O,Customers!A:C,3,)</f>
        <v>Kisumu</v>
      </c>
      <c r="R2077" s="10">
        <f>VLOOKUP(OrderDetails!C:C,Inventory!B:F,5,)</f>
        <v>45135.9</v>
      </c>
      <c r="S2077" s="10">
        <f>VLOOKUP(OrderDetails!B:B,Table8[[OrderID]:[DeliveryDays]],5,)</f>
        <v>2</v>
      </c>
    </row>
    <row r="2078" spans="1:19" x14ac:dyDescent="0.25">
      <c r="A2078" t="s">
        <v>4010</v>
      </c>
      <c r="B2078" t="s">
        <v>794</v>
      </c>
      <c r="C2078" t="s">
        <v>361</v>
      </c>
      <c r="D2078">
        <v>10</v>
      </c>
      <c r="E2078">
        <v>370.96</v>
      </c>
      <c r="F2078">
        <v>553.53</v>
      </c>
      <c r="G2078">
        <v>548.30999999999995</v>
      </c>
      <c r="H2078">
        <v>5483.1</v>
      </c>
      <c r="I2078">
        <v>3709.6</v>
      </c>
      <c r="J2078">
        <v>1773.5</v>
      </c>
      <c r="K2078">
        <v>0.32340000000000002</v>
      </c>
      <c r="L2078" t="str">
        <f>VLOOKUP(C:C,Products!A:B,2,)</f>
        <v>Product 92</v>
      </c>
      <c r="M2078" t="str">
        <f>VLOOKUP(C:C,Products!A:C,3,)</f>
        <v>Produce</v>
      </c>
      <c r="N2078" t="str">
        <f>VLOOKUP(B:B,Orders!A:C,3,)</f>
        <v>WH-KSM-003</v>
      </c>
      <c r="O2078" s="10" t="str">
        <f>VLOOKUP(B:B,Orders!A:B,2,)</f>
        <v>CUST-000006</v>
      </c>
      <c r="P2078" s="10" t="str">
        <f>VLOOKUP(OrderDetails!O:O,Customers!A:B,2,)</f>
        <v>Customer 6</v>
      </c>
      <c r="Q2078" s="10" t="str">
        <f>VLOOKUP(O:O,Customers!A:C,3,)</f>
        <v>Kisumu</v>
      </c>
      <c r="R2078" s="10">
        <f>VLOOKUP(OrderDetails!C:C,Inventory!B:F,5,)</f>
        <v>74562.960000000006</v>
      </c>
      <c r="S2078" s="10">
        <f>VLOOKUP(OrderDetails!B:B,Table8[[OrderID]:[DeliveryDays]],5,)</f>
        <v>6</v>
      </c>
    </row>
    <row r="2079" spans="1:19" x14ac:dyDescent="0.25">
      <c r="A2079" t="s">
        <v>4011</v>
      </c>
      <c r="B2079" t="s">
        <v>555</v>
      </c>
      <c r="C2079" t="s">
        <v>291</v>
      </c>
      <c r="D2079">
        <v>20</v>
      </c>
      <c r="E2079">
        <v>89.82</v>
      </c>
      <c r="F2079">
        <v>134</v>
      </c>
      <c r="G2079">
        <v>141.22</v>
      </c>
      <c r="H2079">
        <v>2824.4</v>
      </c>
      <c r="I2079">
        <v>1796.4</v>
      </c>
      <c r="J2079">
        <v>1028</v>
      </c>
      <c r="K2079">
        <v>0.36399999999999999</v>
      </c>
      <c r="L2079" t="str">
        <f>VLOOKUP(C:C,Products!A:B,2,)</f>
        <v>Product 57</v>
      </c>
      <c r="M2079" t="str">
        <f>VLOOKUP(C:C,Products!A:C,3,)</f>
        <v>Household</v>
      </c>
      <c r="N2079" t="str">
        <f>VLOOKUP(B:B,Orders!A:C,3,)</f>
        <v>WH-NKR-004</v>
      </c>
      <c r="O2079" s="10" t="str">
        <f>VLOOKUP(B:B,Orders!A:B,2,)</f>
        <v>CUST-000003</v>
      </c>
      <c r="P2079" s="10" t="str">
        <f>VLOOKUP(OrderDetails!O:O,Customers!A:B,2,)</f>
        <v>Customer 3</v>
      </c>
      <c r="Q2079" s="10" t="str">
        <f>VLOOKUP(O:O,Customers!A:C,3,)</f>
        <v>Eldoret</v>
      </c>
      <c r="R2079" s="10">
        <f>VLOOKUP(OrderDetails!C:C,Inventory!B:F,5,)</f>
        <v>9431.1</v>
      </c>
      <c r="S2079" s="10">
        <f>VLOOKUP(OrderDetails!B:B,Table8[[OrderID]:[DeliveryDays]],5,)</f>
        <v>6</v>
      </c>
    </row>
    <row r="2080" spans="1:19" x14ac:dyDescent="0.25">
      <c r="A2080" t="s">
        <v>4012</v>
      </c>
      <c r="B2080" t="s">
        <v>1696</v>
      </c>
      <c r="C2080" t="s">
        <v>202</v>
      </c>
      <c r="D2080">
        <v>33</v>
      </c>
      <c r="E2080">
        <v>424.6</v>
      </c>
      <c r="F2080">
        <v>548.55999999999995</v>
      </c>
      <c r="G2080">
        <v>541.99</v>
      </c>
      <c r="H2080">
        <v>17885.669999999998</v>
      </c>
      <c r="I2080">
        <v>14011.8</v>
      </c>
      <c r="J2080">
        <v>3873.87</v>
      </c>
      <c r="K2080">
        <v>0.21659999999999999</v>
      </c>
      <c r="L2080" t="str">
        <f>VLOOKUP(C:C,Products!A:B,2,)</f>
        <v>Product 13</v>
      </c>
      <c r="M2080" t="str">
        <f>VLOOKUP(C:C,Products!A:C,3,)</f>
        <v>Household</v>
      </c>
      <c r="N2080" t="str">
        <f>VLOOKUP(B:B,Orders!A:C,3,)</f>
        <v>WH-MSA-002</v>
      </c>
      <c r="O2080" s="10" t="str">
        <f>VLOOKUP(B:B,Orders!A:B,2,)</f>
        <v>CUST-000011</v>
      </c>
      <c r="P2080" s="10" t="str">
        <f>VLOOKUP(OrderDetails!O:O,Customers!A:B,2,)</f>
        <v>Customer 11</v>
      </c>
      <c r="Q2080" s="10" t="str">
        <f>VLOOKUP(O:O,Customers!A:C,3,)</f>
        <v>Nairobi</v>
      </c>
      <c r="R2080" s="10">
        <f>VLOOKUP(OrderDetails!C:C,Inventory!B:F,5,)</f>
        <v>195740.6</v>
      </c>
      <c r="S2080" s="10">
        <f>VLOOKUP(OrderDetails!B:B,Table8[[OrderID]:[DeliveryDays]],5,)</f>
        <v>6</v>
      </c>
    </row>
    <row r="2081" spans="1:19" x14ac:dyDescent="0.25">
      <c r="A2081" t="s">
        <v>4013</v>
      </c>
      <c r="B2081" t="s">
        <v>1096</v>
      </c>
      <c r="C2081" t="s">
        <v>222</v>
      </c>
      <c r="D2081">
        <v>40</v>
      </c>
      <c r="E2081">
        <v>181.47</v>
      </c>
      <c r="F2081">
        <v>258.42</v>
      </c>
      <c r="G2081">
        <v>259.31</v>
      </c>
      <c r="H2081">
        <v>10372.4</v>
      </c>
      <c r="I2081">
        <v>7258.8</v>
      </c>
      <c r="J2081">
        <v>3113.6</v>
      </c>
      <c r="K2081">
        <v>0.30020000000000002</v>
      </c>
      <c r="L2081" t="str">
        <f>VLOOKUP(C:C,Products!A:B,2,)</f>
        <v>Product 23</v>
      </c>
      <c r="M2081" t="str">
        <f>VLOOKUP(C:C,Products!A:C,3,)</f>
        <v>Dairy</v>
      </c>
      <c r="N2081" t="str">
        <f>VLOOKUP(B:B,Orders!A:C,3,)</f>
        <v>WH-MSA-002</v>
      </c>
      <c r="O2081" s="10" t="str">
        <f>VLOOKUP(B:B,Orders!A:B,2,)</f>
        <v>CUST-000011</v>
      </c>
      <c r="P2081" s="10" t="str">
        <f>VLOOKUP(OrderDetails!O:O,Customers!A:B,2,)</f>
        <v>Customer 11</v>
      </c>
      <c r="Q2081" s="10" t="str">
        <f>VLOOKUP(O:O,Customers!A:C,3,)</f>
        <v>Nairobi</v>
      </c>
      <c r="R2081" s="10">
        <f>VLOOKUP(OrderDetails!C:C,Inventory!B:F,5,)</f>
        <v>43552.800000000003</v>
      </c>
      <c r="S2081" s="10">
        <f>VLOOKUP(OrderDetails!B:B,Table8[[OrderID]:[DeliveryDays]],5,)</f>
        <v>3</v>
      </c>
    </row>
    <row r="2082" spans="1:19" x14ac:dyDescent="0.25">
      <c r="A2082" t="s">
        <v>4014</v>
      </c>
      <c r="B2082" t="s">
        <v>1828</v>
      </c>
      <c r="C2082" t="s">
        <v>343</v>
      </c>
      <c r="D2082">
        <v>42</v>
      </c>
      <c r="E2082">
        <v>198.9</v>
      </c>
      <c r="F2082">
        <v>259.88</v>
      </c>
      <c r="G2082">
        <v>254.34</v>
      </c>
      <c r="H2082">
        <v>10682.28</v>
      </c>
      <c r="I2082">
        <v>8353.7999999999993</v>
      </c>
      <c r="J2082">
        <v>2328.48</v>
      </c>
      <c r="K2082">
        <v>0.218</v>
      </c>
      <c r="L2082" t="str">
        <f>VLOOKUP(C:C,Products!A:B,2,)</f>
        <v>Product 83</v>
      </c>
      <c r="M2082" t="str">
        <f>VLOOKUP(C:C,Products!A:C,3,)</f>
        <v>Snacks</v>
      </c>
      <c r="N2082" t="str">
        <f>VLOOKUP(B:B,Orders!A:C,3,)</f>
        <v>WH-NRB-001</v>
      </c>
      <c r="O2082" s="10" t="str">
        <f>VLOOKUP(B:B,Orders!A:B,2,)</f>
        <v>CUST-000074</v>
      </c>
      <c r="P2082" s="10" t="str">
        <f>VLOOKUP(OrderDetails!O:O,Customers!A:B,2,)</f>
        <v>Customer 74</v>
      </c>
      <c r="Q2082" s="10" t="str">
        <f>VLOOKUP(O:O,Customers!A:C,3,)</f>
        <v>Mombasa</v>
      </c>
      <c r="R2082" s="10">
        <f>VLOOKUP(OrderDetails!C:C,Inventory!B:F,5,)</f>
        <v>72399.600000000006</v>
      </c>
      <c r="S2082" s="10">
        <f>VLOOKUP(OrderDetails!B:B,Table8[[OrderID]:[DeliveryDays]],5,)</f>
        <v>6</v>
      </c>
    </row>
    <row r="2083" spans="1:19" x14ac:dyDescent="0.25">
      <c r="A2083" t="s">
        <v>4015</v>
      </c>
      <c r="B2083" t="s">
        <v>575</v>
      </c>
      <c r="C2083" t="s">
        <v>389</v>
      </c>
      <c r="D2083">
        <v>41</v>
      </c>
      <c r="E2083">
        <v>162.18</v>
      </c>
      <c r="F2083">
        <v>216.57</v>
      </c>
      <c r="G2083">
        <v>233.56</v>
      </c>
      <c r="H2083">
        <v>9575.9599999999991</v>
      </c>
      <c r="I2083">
        <v>6649.38</v>
      </c>
      <c r="J2083">
        <v>2926.58</v>
      </c>
      <c r="K2083">
        <v>0.30559999999999998</v>
      </c>
      <c r="L2083" t="str">
        <f>VLOOKUP(C:C,Products!A:B,2,)</f>
        <v>Product 106</v>
      </c>
      <c r="M2083" t="str">
        <f>VLOOKUP(C:C,Products!A:C,3,)</f>
        <v>Dairy</v>
      </c>
      <c r="N2083" t="str">
        <f>VLOOKUP(B:B,Orders!A:C,3,)</f>
        <v>WH-NRB-001</v>
      </c>
      <c r="O2083" s="10" t="str">
        <f>VLOOKUP(B:B,Orders!A:B,2,)</f>
        <v>CUST-000027</v>
      </c>
      <c r="P2083" s="10" t="str">
        <f>VLOOKUP(OrderDetails!O:O,Customers!A:B,2,)</f>
        <v>Customer 27</v>
      </c>
      <c r="Q2083" s="10" t="str">
        <f>VLOOKUP(O:O,Customers!A:C,3,)</f>
        <v>Eldoret</v>
      </c>
      <c r="R2083" s="10">
        <f>VLOOKUP(OrderDetails!C:C,Inventory!B:F,5,)</f>
        <v>37950.120000000003</v>
      </c>
      <c r="S2083" s="10">
        <f>VLOOKUP(OrderDetails!B:B,Table8[[OrderID]:[DeliveryDays]],5,)</f>
        <v>6</v>
      </c>
    </row>
    <row r="2084" spans="1:19" x14ac:dyDescent="0.25">
      <c r="A2084" t="s">
        <v>4016</v>
      </c>
      <c r="B2084" t="s">
        <v>1411</v>
      </c>
      <c r="C2084" t="s">
        <v>379</v>
      </c>
      <c r="D2084">
        <v>14</v>
      </c>
      <c r="E2084">
        <v>64.14</v>
      </c>
      <c r="F2084">
        <v>94.94</v>
      </c>
      <c r="G2084">
        <v>102.76</v>
      </c>
      <c r="H2084">
        <v>1438.64</v>
      </c>
      <c r="I2084">
        <v>897.96</v>
      </c>
      <c r="J2084">
        <v>540.67999999999995</v>
      </c>
      <c r="K2084">
        <v>0.37580000000000002</v>
      </c>
      <c r="L2084" t="str">
        <f>VLOOKUP(C:C,Products!A:B,2,)</f>
        <v>Product 101</v>
      </c>
      <c r="M2084" t="str">
        <f>VLOOKUP(C:C,Products!A:C,3,)</f>
        <v>Produce</v>
      </c>
      <c r="N2084" t="str">
        <f>VLOOKUP(B:B,Orders!A:C,3,)</f>
        <v>WH-KSM-003</v>
      </c>
      <c r="O2084" s="10" t="str">
        <f>VLOOKUP(B:B,Orders!A:B,2,)</f>
        <v>CUST-000012</v>
      </c>
      <c r="P2084" s="10" t="str">
        <f>VLOOKUP(OrderDetails!O:O,Customers!A:B,2,)</f>
        <v>Customer 12</v>
      </c>
      <c r="Q2084" s="10" t="str">
        <f>VLOOKUP(O:O,Customers!A:C,3,)</f>
        <v>Eldoret</v>
      </c>
      <c r="R2084" s="10">
        <f>VLOOKUP(OrderDetails!C:C,Inventory!B:F,5,)</f>
        <v>31813.439999999999</v>
      </c>
      <c r="S2084" s="10">
        <f>VLOOKUP(OrderDetails!B:B,Table8[[OrderID]:[DeliveryDays]],5,)</f>
        <v>3</v>
      </c>
    </row>
    <row r="2085" spans="1:19" x14ac:dyDescent="0.25">
      <c r="A2085" t="s">
        <v>4017</v>
      </c>
      <c r="B2085" t="s">
        <v>1278</v>
      </c>
      <c r="C2085" t="s">
        <v>255</v>
      </c>
      <c r="D2085">
        <v>45</v>
      </c>
      <c r="E2085">
        <v>357.9</v>
      </c>
      <c r="F2085">
        <v>477.14</v>
      </c>
      <c r="G2085">
        <v>474.53</v>
      </c>
      <c r="H2085">
        <v>21353.85</v>
      </c>
      <c r="I2085">
        <v>16105.5</v>
      </c>
      <c r="J2085">
        <v>5248.35</v>
      </c>
      <c r="K2085">
        <v>0.24579999999999999</v>
      </c>
      <c r="L2085" t="str">
        <f>VLOOKUP(C:C,Products!A:B,2,)</f>
        <v>Product 39</v>
      </c>
      <c r="M2085" t="str">
        <f>VLOOKUP(C:C,Products!A:C,3,)</f>
        <v>Beverages</v>
      </c>
      <c r="N2085" t="str">
        <f>VLOOKUP(B:B,Orders!A:C,3,)</f>
        <v>WH-NKR-004</v>
      </c>
      <c r="O2085" s="10" t="str">
        <f>VLOOKUP(B:B,Orders!A:B,2,)</f>
        <v>CUST-000045</v>
      </c>
      <c r="P2085" s="10" t="str">
        <f>VLOOKUP(OrderDetails!O:O,Customers!A:B,2,)</f>
        <v>Customer 45</v>
      </c>
      <c r="Q2085" s="10" t="str">
        <f>VLOOKUP(O:O,Customers!A:C,3,)</f>
        <v>Mombasa</v>
      </c>
      <c r="R2085" s="10">
        <f>VLOOKUP(OrderDetails!C:C,Inventory!B:F,5,)</f>
        <v>167855.1</v>
      </c>
      <c r="S2085" s="10">
        <f>VLOOKUP(OrderDetails!B:B,Table8[[OrderID]:[DeliveryDays]],5,)</f>
        <v>3</v>
      </c>
    </row>
    <row r="2086" spans="1:19" x14ac:dyDescent="0.25">
      <c r="A2086" t="s">
        <v>4018</v>
      </c>
      <c r="B2086" t="s">
        <v>1883</v>
      </c>
      <c r="C2086" t="s">
        <v>353</v>
      </c>
      <c r="D2086">
        <v>40</v>
      </c>
      <c r="E2086">
        <v>336.9</v>
      </c>
      <c r="F2086">
        <v>499.36</v>
      </c>
      <c r="G2086">
        <v>536.08000000000004</v>
      </c>
      <c r="H2086">
        <v>21443.200000000001</v>
      </c>
      <c r="I2086">
        <v>13476</v>
      </c>
      <c r="J2086">
        <v>7967.2</v>
      </c>
      <c r="K2086">
        <v>0.3715</v>
      </c>
      <c r="L2086" t="str">
        <f>VLOOKUP(C:C,Products!A:B,2,)</f>
        <v>Product 88</v>
      </c>
      <c r="M2086" t="str">
        <f>VLOOKUP(C:C,Products!A:C,3,)</f>
        <v>Household</v>
      </c>
      <c r="N2086" t="str">
        <f>VLOOKUP(B:B,Orders!A:C,3,)</f>
        <v>WH-NRB-001</v>
      </c>
      <c r="O2086" s="10" t="str">
        <f>VLOOKUP(B:B,Orders!A:B,2,)</f>
        <v>CUST-000004</v>
      </c>
      <c r="P2086" s="10" t="str">
        <f>VLOOKUP(OrderDetails!O:O,Customers!A:B,2,)</f>
        <v>Customer 4</v>
      </c>
      <c r="Q2086" s="10" t="str">
        <f>VLOOKUP(O:O,Customers!A:C,3,)</f>
        <v>Eldoret</v>
      </c>
      <c r="R2086" s="10">
        <f>VLOOKUP(OrderDetails!C:C,Inventory!B:F,5,)</f>
        <v>34700.699999999997</v>
      </c>
      <c r="S2086" s="10">
        <f>VLOOKUP(OrderDetails!B:B,Table8[[OrderID]:[DeliveryDays]],5,)</f>
        <v>4</v>
      </c>
    </row>
    <row r="2087" spans="1:19" x14ac:dyDescent="0.25">
      <c r="A2087" t="s">
        <v>4019</v>
      </c>
      <c r="B2087" t="s">
        <v>1054</v>
      </c>
      <c r="C2087" t="s">
        <v>337</v>
      </c>
      <c r="D2087">
        <v>33</v>
      </c>
      <c r="E2087">
        <v>102.14</v>
      </c>
      <c r="F2087">
        <v>155.55000000000001</v>
      </c>
      <c r="G2087">
        <v>156.13</v>
      </c>
      <c r="H2087">
        <v>5152.29</v>
      </c>
      <c r="I2087">
        <v>3370.62</v>
      </c>
      <c r="J2087">
        <v>1781.67</v>
      </c>
      <c r="K2087">
        <v>0.3458</v>
      </c>
      <c r="L2087" t="str">
        <f>VLOOKUP(C:C,Products!A:B,2,)</f>
        <v>Product 80</v>
      </c>
      <c r="M2087" t="str">
        <f>VLOOKUP(C:C,Products!A:C,3,)</f>
        <v>Frozen</v>
      </c>
      <c r="N2087" t="str">
        <f>VLOOKUP(B:B,Orders!A:C,3,)</f>
        <v>WH-NRB-001</v>
      </c>
      <c r="O2087" s="10" t="str">
        <f>VLOOKUP(B:B,Orders!A:B,2,)</f>
        <v>CUST-000034</v>
      </c>
      <c r="P2087" s="10" t="str">
        <f>VLOOKUP(OrderDetails!O:O,Customers!A:B,2,)</f>
        <v>Customer 34</v>
      </c>
      <c r="Q2087" s="10" t="str">
        <f>VLOOKUP(O:O,Customers!A:C,3,)</f>
        <v>Mombasa</v>
      </c>
      <c r="R2087" s="10">
        <f>VLOOKUP(OrderDetails!C:C,Inventory!B:F,5,)</f>
        <v>43103.08</v>
      </c>
      <c r="S2087" s="10">
        <f>VLOOKUP(OrderDetails!B:B,Table8[[OrderID]:[DeliveryDays]],5,)</f>
        <v>6</v>
      </c>
    </row>
    <row r="2088" spans="1:19" x14ac:dyDescent="0.25">
      <c r="A2088" t="s">
        <v>4020</v>
      </c>
      <c r="B2088" t="s">
        <v>1919</v>
      </c>
      <c r="C2088" t="s">
        <v>371</v>
      </c>
      <c r="D2088">
        <v>18</v>
      </c>
      <c r="E2088">
        <v>285.23</v>
      </c>
      <c r="F2088">
        <v>389.02</v>
      </c>
      <c r="G2088">
        <v>375.35</v>
      </c>
      <c r="H2088">
        <v>6756.3</v>
      </c>
      <c r="I2088">
        <v>5134.1400000000003</v>
      </c>
      <c r="J2088">
        <v>1622.16</v>
      </c>
      <c r="K2088">
        <v>0.24010000000000001</v>
      </c>
      <c r="L2088" t="str">
        <f>VLOOKUP(C:C,Products!A:B,2,)</f>
        <v>Product 97</v>
      </c>
      <c r="M2088" t="str">
        <f>VLOOKUP(C:C,Products!A:C,3,)</f>
        <v>Dairy</v>
      </c>
      <c r="N2088" t="str">
        <f>VLOOKUP(B:B,Orders!A:C,3,)</f>
        <v>WH-NKR-004</v>
      </c>
      <c r="O2088" s="10" t="str">
        <f>VLOOKUP(B:B,Orders!A:B,2,)</f>
        <v>CUST-000037</v>
      </c>
      <c r="P2088" s="10" t="str">
        <f>VLOOKUP(OrderDetails!O:O,Customers!A:B,2,)</f>
        <v>Customer 37</v>
      </c>
      <c r="Q2088" s="10" t="str">
        <f>VLOOKUP(O:O,Customers!A:C,3,)</f>
        <v>Eldoret</v>
      </c>
      <c r="R2088" s="10">
        <f>VLOOKUP(OrderDetails!C:C,Inventory!B:F,5,)</f>
        <v>47062.95</v>
      </c>
      <c r="S2088" s="10">
        <f>VLOOKUP(OrderDetails!B:B,Table8[[OrderID]:[DeliveryDays]],5,)</f>
        <v>4</v>
      </c>
    </row>
    <row r="2089" spans="1:19" x14ac:dyDescent="0.25">
      <c r="A2089" t="s">
        <v>4021</v>
      </c>
      <c r="B2089" t="s">
        <v>872</v>
      </c>
      <c r="C2089" t="s">
        <v>200</v>
      </c>
      <c r="D2089">
        <v>8</v>
      </c>
      <c r="E2089">
        <v>486.46</v>
      </c>
      <c r="F2089">
        <v>645.89</v>
      </c>
      <c r="G2089">
        <v>687.04</v>
      </c>
      <c r="H2089">
        <v>5496.32</v>
      </c>
      <c r="I2089">
        <v>3891.68</v>
      </c>
      <c r="J2089">
        <v>1604.64</v>
      </c>
      <c r="K2089">
        <v>0.29189999999999999</v>
      </c>
      <c r="L2089" t="str">
        <f>VLOOKUP(C:C,Products!A:B,2,)</f>
        <v>Product 12</v>
      </c>
      <c r="M2089" t="str">
        <f>VLOOKUP(C:C,Products!A:C,3,)</f>
        <v>Beverages</v>
      </c>
      <c r="N2089" t="str">
        <f>VLOOKUP(B:B,Orders!A:C,3,)</f>
        <v>WH-NKR-004</v>
      </c>
      <c r="O2089" s="10" t="str">
        <f>VLOOKUP(B:B,Orders!A:B,2,)</f>
        <v>CUST-000004</v>
      </c>
      <c r="P2089" s="10" t="str">
        <f>VLOOKUP(OrderDetails!O:O,Customers!A:B,2,)</f>
        <v>Customer 4</v>
      </c>
      <c r="Q2089" s="10" t="str">
        <f>VLOOKUP(O:O,Customers!A:C,3,)</f>
        <v>Eldoret</v>
      </c>
      <c r="R2089" s="10">
        <f>VLOOKUP(OrderDetails!C:C,Inventory!B:F,5,)</f>
        <v>77347.14</v>
      </c>
      <c r="S2089" s="10">
        <f>VLOOKUP(OrderDetails!B:B,Table8[[OrderID]:[DeliveryDays]],5,)</f>
        <v>5</v>
      </c>
    </row>
    <row r="2090" spans="1:19" x14ac:dyDescent="0.25">
      <c r="A2090" t="s">
        <v>4022</v>
      </c>
      <c r="B2090" t="s">
        <v>1310</v>
      </c>
      <c r="C2090" t="s">
        <v>245</v>
      </c>
      <c r="D2090">
        <v>48</v>
      </c>
      <c r="E2090">
        <v>477</v>
      </c>
      <c r="F2090">
        <v>677.96</v>
      </c>
      <c r="G2090">
        <v>704.72</v>
      </c>
      <c r="H2090">
        <v>33826.559999999998</v>
      </c>
      <c r="I2090">
        <v>22896</v>
      </c>
      <c r="J2090">
        <v>10930.56</v>
      </c>
      <c r="K2090">
        <v>0.3231</v>
      </c>
      <c r="L2090" t="str">
        <f>VLOOKUP(C:C,Products!A:B,2,)</f>
        <v>Product 34</v>
      </c>
      <c r="M2090" t="str">
        <f>VLOOKUP(C:C,Products!A:C,3,)</f>
        <v>Dairy</v>
      </c>
      <c r="N2090" t="str">
        <f>VLOOKUP(B:B,Orders!A:C,3,)</f>
        <v>WH-NKR-004</v>
      </c>
      <c r="O2090" s="10" t="str">
        <f>VLOOKUP(B:B,Orders!A:B,2,)</f>
        <v>CUST-000004</v>
      </c>
      <c r="P2090" s="10" t="str">
        <f>VLOOKUP(OrderDetails!O:O,Customers!A:B,2,)</f>
        <v>Customer 4</v>
      </c>
      <c r="Q2090" s="10" t="str">
        <f>VLOOKUP(O:O,Customers!A:C,3,)</f>
        <v>Eldoret</v>
      </c>
      <c r="R2090" s="10">
        <f>VLOOKUP(OrderDetails!C:C,Inventory!B:F,5,)</f>
        <v>187461</v>
      </c>
      <c r="S2090" s="10">
        <f>VLOOKUP(OrderDetails!B:B,Table8[[OrderID]:[DeliveryDays]],5,)</f>
        <v>5</v>
      </c>
    </row>
    <row r="2091" spans="1:19" x14ac:dyDescent="0.25">
      <c r="A2091" t="s">
        <v>4023</v>
      </c>
      <c r="B2091" t="s">
        <v>720</v>
      </c>
      <c r="C2091" t="s">
        <v>319</v>
      </c>
      <c r="D2091">
        <v>46</v>
      </c>
      <c r="E2091">
        <v>397.51</v>
      </c>
      <c r="F2091">
        <v>509.84</v>
      </c>
      <c r="G2091">
        <v>505.33</v>
      </c>
      <c r="H2091">
        <v>23245.18</v>
      </c>
      <c r="I2091">
        <v>18285.46</v>
      </c>
      <c r="J2091">
        <v>4959.72</v>
      </c>
      <c r="K2091">
        <v>0.21340000000000001</v>
      </c>
      <c r="L2091" t="str">
        <f>VLOOKUP(C:C,Products!A:B,2,)</f>
        <v>Product 71</v>
      </c>
      <c r="M2091" t="str">
        <f>VLOOKUP(C:C,Products!A:C,3,)</f>
        <v>Dairy</v>
      </c>
      <c r="N2091" t="str">
        <f>VLOOKUP(B:B,Orders!A:C,3,)</f>
        <v>WH-MSA-002</v>
      </c>
      <c r="O2091" s="10" t="str">
        <f>VLOOKUP(B:B,Orders!A:B,2,)</f>
        <v>CUST-000061</v>
      </c>
      <c r="P2091" s="10" t="str">
        <f>VLOOKUP(OrderDetails!O:O,Customers!A:B,2,)</f>
        <v>Customer 61</v>
      </c>
      <c r="Q2091" s="10" t="str">
        <f>VLOOKUP(O:O,Customers!A:C,3,)</f>
        <v>Eldoret</v>
      </c>
      <c r="R2091" s="10">
        <f>VLOOKUP(OrderDetails!C:C,Inventory!B:F,5,)</f>
        <v>96197.42</v>
      </c>
      <c r="S2091" s="10">
        <f>VLOOKUP(OrderDetails!B:B,Table8[[OrderID]:[DeliveryDays]],5,)</f>
        <v>6</v>
      </c>
    </row>
    <row r="2092" spans="1:19" x14ac:dyDescent="0.25">
      <c r="A2092" t="s">
        <v>4024</v>
      </c>
      <c r="B2092" t="s">
        <v>1593</v>
      </c>
      <c r="C2092" t="s">
        <v>327</v>
      </c>
      <c r="D2092">
        <v>40</v>
      </c>
      <c r="E2092">
        <v>368.09</v>
      </c>
      <c r="F2092">
        <v>503.79</v>
      </c>
      <c r="G2092">
        <v>497.72</v>
      </c>
      <c r="H2092">
        <v>19908.8</v>
      </c>
      <c r="I2092">
        <v>14723.6</v>
      </c>
      <c r="J2092">
        <v>5185.2</v>
      </c>
      <c r="K2092">
        <v>0.26040000000000002</v>
      </c>
      <c r="L2092" t="str">
        <f>VLOOKUP(C:C,Products!A:B,2,)</f>
        <v>Product 75</v>
      </c>
      <c r="M2092" t="str">
        <f>VLOOKUP(C:C,Products!A:C,3,)</f>
        <v>Dairy</v>
      </c>
      <c r="N2092" t="str">
        <f>VLOOKUP(B:B,Orders!A:C,3,)</f>
        <v>WH-NKR-004</v>
      </c>
      <c r="O2092" s="10" t="str">
        <f>VLOOKUP(B:B,Orders!A:B,2,)</f>
        <v>CUST-000062</v>
      </c>
      <c r="P2092" s="10" t="str">
        <f>VLOOKUP(OrderDetails!O:O,Customers!A:B,2,)</f>
        <v>Customer 62</v>
      </c>
      <c r="Q2092" s="10" t="str">
        <f>VLOOKUP(O:O,Customers!A:C,3,)</f>
        <v>Eldoret</v>
      </c>
      <c r="R2092" s="10">
        <f>VLOOKUP(OrderDetails!C:C,Inventory!B:F,5,)</f>
        <v>39753.72</v>
      </c>
      <c r="S2092" s="10">
        <f>VLOOKUP(OrderDetails!B:B,Table8[[OrderID]:[DeliveryDays]],5,)</f>
        <v>6</v>
      </c>
    </row>
    <row r="2093" spans="1:19" x14ac:dyDescent="0.25">
      <c r="A2093" t="s">
        <v>4025</v>
      </c>
      <c r="B2093" t="s">
        <v>676</v>
      </c>
      <c r="C2093" t="s">
        <v>239</v>
      </c>
      <c r="D2093">
        <v>49</v>
      </c>
      <c r="E2093">
        <v>323.39999999999998</v>
      </c>
      <c r="F2093">
        <v>507.06</v>
      </c>
      <c r="G2093">
        <v>555.91</v>
      </c>
      <c r="H2093">
        <v>27239.59</v>
      </c>
      <c r="I2093">
        <v>15846.6</v>
      </c>
      <c r="J2093">
        <v>11392.99</v>
      </c>
      <c r="K2093">
        <v>0.41830000000000001</v>
      </c>
      <c r="L2093" t="str">
        <f>VLOOKUP(C:C,Products!A:B,2,)</f>
        <v>Product 31</v>
      </c>
      <c r="M2093" t="str">
        <f>VLOOKUP(C:C,Products!A:C,3,)</f>
        <v>Household</v>
      </c>
      <c r="N2093" t="str">
        <f>VLOOKUP(B:B,Orders!A:C,3,)</f>
        <v>WH-KSM-003</v>
      </c>
      <c r="O2093" s="10" t="str">
        <f>VLOOKUP(B:B,Orders!A:B,2,)</f>
        <v>CUST-000066</v>
      </c>
      <c r="P2093" s="10" t="str">
        <f>VLOOKUP(OrderDetails!O:O,Customers!A:B,2,)</f>
        <v>Customer 66</v>
      </c>
      <c r="Q2093" s="10" t="str">
        <f>VLOOKUP(O:O,Customers!A:C,3,)</f>
        <v>Kisumu</v>
      </c>
      <c r="R2093" s="10">
        <f>VLOOKUP(OrderDetails!C:C,Inventory!B:F,5,)</f>
        <v>78909.600000000006</v>
      </c>
      <c r="S2093" s="10">
        <f>VLOOKUP(OrderDetails!B:B,Table8[[OrderID]:[DeliveryDays]],5,)</f>
        <v>1</v>
      </c>
    </row>
    <row r="2094" spans="1:19" x14ac:dyDescent="0.25">
      <c r="A2094" t="s">
        <v>4026</v>
      </c>
      <c r="B2094" t="s">
        <v>1304</v>
      </c>
      <c r="C2094" t="s">
        <v>363</v>
      </c>
      <c r="D2094">
        <v>17</v>
      </c>
      <c r="E2094">
        <v>392.35</v>
      </c>
      <c r="F2094">
        <v>579.97</v>
      </c>
      <c r="G2094">
        <v>626.01</v>
      </c>
      <c r="H2094">
        <v>10642.17</v>
      </c>
      <c r="I2094">
        <v>6669.95</v>
      </c>
      <c r="J2094">
        <v>3972.22</v>
      </c>
      <c r="K2094">
        <v>0.37330000000000002</v>
      </c>
      <c r="L2094" t="str">
        <f>VLOOKUP(C:C,Products!A:B,2,)</f>
        <v>Product 93</v>
      </c>
      <c r="M2094" t="str">
        <f>VLOOKUP(C:C,Products!A:C,3,)</f>
        <v>Snacks</v>
      </c>
      <c r="N2094" t="str">
        <f>VLOOKUP(B:B,Orders!A:C,3,)</f>
        <v>WH-MSA-002</v>
      </c>
      <c r="O2094" s="10" t="str">
        <f>VLOOKUP(B:B,Orders!A:B,2,)</f>
        <v>CUST-000011</v>
      </c>
      <c r="P2094" s="10" t="str">
        <f>VLOOKUP(OrderDetails!O:O,Customers!A:B,2,)</f>
        <v>Customer 11</v>
      </c>
      <c r="Q2094" s="10" t="str">
        <f>VLOOKUP(O:O,Customers!A:C,3,)</f>
        <v>Nairobi</v>
      </c>
      <c r="R2094" s="10">
        <f>VLOOKUP(OrderDetails!C:C,Inventory!B:F,5,)</f>
        <v>153408.85</v>
      </c>
      <c r="S2094" s="10">
        <f>VLOOKUP(OrderDetails!B:B,Table8[[OrderID]:[DeliveryDays]],5,)</f>
        <v>5</v>
      </c>
    </row>
    <row r="2095" spans="1:19" x14ac:dyDescent="0.25">
      <c r="A2095" t="s">
        <v>4027</v>
      </c>
      <c r="B2095" t="s">
        <v>1374</v>
      </c>
      <c r="C2095" t="s">
        <v>301</v>
      </c>
      <c r="D2095">
        <v>22</v>
      </c>
      <c r="E2095">
        <v>172.11</v>
      </c>
      <c r="F2095">
        <v>221.97</v>
      </c>
      <c r="G2095">
        <v>237.83</v>
      </c>
      <c r="H2095">
        <v>5232.26</v>
      </c>
      <c r="I2095">
        <v>3786.42</v>
      </c>
      <c r="J2095">
        <v>1445.84</v>
      </c>
      <c r="K2095">
        <v>0.27629999999999999</v>
      </c>
      <c r="L2095" t="str">
        <f>VLOOKUP(C:C,Products!A:B,2,)</f>
        <v>Product 62</v>
      </c>
      <c r="M2095" t="str">
        <f>VLOOKUP(C:C,Products!A:C,3,)</f>
        <v>Dairy</v>
      </c>
      <c r="N2095" t="str">
        <f>VLOOKUP(B:B,Orders!A:C,3,)</f>
        <v>WH-KSM-003</v>
      </c>
      <c r="O2095" s="10" t="str">
        <f>VLOOKUP(B:B,Orders!A:B,2,)</f>
        <v>CUST-000056</v>
      </c>
      <c r="P2095" s="10" t="str">
        <f>VLOOKUP(OrderDetails!O:O,Customers!A:B,2,)</f>
        <v>Customer 56</v>
      </c>
      <c r="Q2095" s="10" t="str">
        <f>VLOOKUP(O:O,Customers!A:C,3,)</f>
        <v>Nairobi</v>
      </c>
      <c r="R2095" s="10">
        <f>VLOOKUP(OrderDetails!C:C,Inventory!B:F,5,)</f>
        <v>75212.070000000007</v>
      </c>
      <c r="S2095" s="10">
        <f>VLOOKUP(OrderDetails!B:B,Table8[[OrderID]:[DeliveryDays]],5,)</f>
        <v>4</v>
      </c>
    </row>
    <row r="2096" spans="1:19" x14ac:dyDescent="0.25">
      <c r="A2096" t="s">
        <v>4028</v>
      </c>
      <c r="B2096" t="s">
        <v>1401</v>
      </c>
      <c r="C2096" t="s">
        <v>202</v>
      </c>
      <c r="D2096">
        <v>37</v>
      </c>
      <c r="E2096">
        <v>424.6</v>
      </c>
      <c r="F2096">
        <v>548.55999999999995</v>
      </c>
      <c r="G2096">
        <v>531.66999999999996</v>
      </c>
      <c r="H2096">
        <v>19671.79</v>
      </c>
      <c r="I2096">
        <v>15710.2</v>
      </c>
      <c r="J2096">
        <v>3961.59</v>
      </c>
      <c r="K2096">
        <v>0.2014</v>
      </c>
      <c r="L2096" t="str">
        <f>VLOOKUP(C:C,Products!A:B,2,)</f>
        <v>Product 13</v>
      </c>
      <c r="M2096" t="str">
        <f>VLOOKUP(C:C,Products!A:C,3,)</f>
        <v>Household</v>
      </c>
      <c r="N2096" t="str">
        <f>VLOOKUP(B:B,Orders!A:C,3,)</f>
        <v>WH-MSA-002</v>
      </c>
      <c r="O2096" s="10" t="str">
        <f>VLOOKUP(B:B,Orders!A:B,2,)</f>
        <v>CUST-000042</v>
      </c>
      <c r="P2096" s="10" t="str">
        <f>VLOOKUP(OrderDetails!O:O,Customers!A:B,2,)</f>
        <v>Customer 42</v>
      </c>
      <c r="Q2096" s="10" t="str">
        <f>VLOOKUP(O:O,Customers!A:C,3,)</f>
        <v>Kisumu</v>
      </c>
      <c r="R2096" s="10">
        <f>VLOOKUP(OrderDetails!C:C,Inventory!B:F,5,)</f>
        <v>195740.6</v>
      </c>
      <c r="S2096" s="10">
        <f>VLOOKUP(OrderDetails!B:B,Table8[[OrderID]:[DeliveryDays]],5,)</f>
        <v>3</v>
      </c>
    </row>
    <row r="2097" spans="1:19" x14ac:dyDescent="0.25">
      <c r="A2097" t="s">
        <v>4029</v>
      </c>
      <c r="B2097" t="s">
        <v>1752</v>
      </c>
      <c r="C2097" t="s">
        <v>239</v>
      </c>
      <c r="D2097">
        <v>25</v>
      </c>
      <c r="E2097">
        <v>323.39999999999998</v>
      </c>
      <c r="F2097">
        <v>507.06</v>
      </c>
      <c r="G2097">
        <v>539.15</v>
      </c>
      <c r="H2097">
        <v>13478.75</v>
      </c>
      <c r="I2097">
        <v>8085</v>
      </c>
      <c r="J2097">
        <v>5393.75</v>
      </c>
      <c r="K2097">
        <v>0.4002</v>
      </c>
      <c r="L2097" t="str">
        <f>VLOOKUP(C:C,Products!A:B,2,)</f>
        <v>Product 31</v>
      </c>
      <c r="M2097" t="str">
        <f>VLOOKUP(C:C,Products!A:C,3,)</f>
        <v>Household</v>
      </c>
      <c r="N2097" t="str">
        <f>VLOOKUP(B:B,Orders!A:C,3,)</f>
        <v>WH-KSM-003</v>
      </c>
      <c r="O2097" s="10" t="str">
        <f>VLOOKUP(B:B,Orders!A:B,2,)</f>
        <v>CUST-000023</v>
      </c>
      <c r="P2097" s="10" t="str">
        <f>VLOOKUP(OrderDetails!O:O,Customers!A:B,2,)</f>
        <v>Customer 23</v>
      </c>
      <c r="Q2097" s="10" t="str">
        <f>VLOOKUP(O:O,Customers!A:C,3,)</f>
        <v>Nairobi</v>
      </c>
      <c r="R2097" s="10">
        <f>VLOOKUP(OrderDetails!C:C,Inventory!B:F,5,)</f>
        <v>78909.600000000006</v>
      </c>
      <c r="S2097" s="10">
        <f>VLOOKUP(OrderDetails!B:B,Table8[[OrderID]:[DeliveryDays]],5,)</f>
        <v>1</v>
      </c>
    </row>
    <row r="2098" spans="1:19" x14ac:dyDescent="0.25">
      <c r="A2098" t="s">
        <v>4030</v>
      </c>
      <c r="B2098" t="s">
        <v>1475</v>
      </c>
      <c r="C2098" t="s">
        <v>176</v>
      </c>
      <c r="D2098">
        <v>20</v>
      </c>
      <c r="E2098">
        <v>477.82</v>
      </c>
      <c r="F2098">
        <v>747.13</v>
      </c>
      <c r="G2098">
        <v>733.82</v>
      </c>
      <c r="H2098">
        <v>14676.4</v>
      </c>
      <c r="I2098">
        <v>9556.4</v>
      </c>
      <c r="J2098">
        <v>5120</v>
      </c>
      <c r="K2098">
        <v>0.34889999999999999</v>
      </c>
      <c r="L2098" t="str">
        <f>VLOOKUP(C:C,Products!A:B,2,)</f>
        <v>Product 2</v>
      </c>
      <c r="M2098" t="str">
        <f>VLOOKUP(C:C,Products!A:C,3,)</f>
        <v>Household</v>
      </c>
      <c r="N2098" t="str">
        <f>VLOOKUP(B:B,Orders!A:C,3,)</f>
        <v>WH-NRB-001</v>
      </c>
      <c r="O2098" s="10" t="str">
        <f>VLOOKUP(B:B,Orders!A:B,2,)</f>
        <v>CUST-000022</v>
      </c>
      <c r="P2098" s="10" t="str">
        <f>VLOOKUP(OrderDetails!O:O,Customers!A:B,2,)</f>
        <v>Customer 22</v>
      </c>
      <c r="Q2098" s="10" t="str">
        <f>VLOOKUP(O:O,Customers!A:C,3,)</f>
        <v>Nakuru</v>
      </c>
      <c r="R2098" s="10">
        <f>VLOOKUP(OrderDetails!C:C,Inventory!B:F,5,)</f>
        <v>45392.9</v>
      </c>
      <c r="S2098" s="10">
        <f>VLOOKUP(OrderDetails!B:B,Table8[[OrderID]:[DeliveryDays]],5,)</f>
        <v>3</v>
      </c>
    </row>
    <row r="2099" spans="1:19" x14ac:dyDescent="0.25">
      <c r="A2099" t="s">
        <v>4031</v>
      </c>
      <c r="B2099" t="s">
        <v>1215</v>
      </c>
      <c r="C2099" t="s">
        <v>383</v>
      </c>
      <c r="D2099">
        <v>19</v>
      </c>
      <c r="E2099">
        <v>191.46</v>
      </c>
      <c r="F2099">
        <v>245.6</v>
      </c>
      <c r="G2099">
        <v>269.33</v>
      </c>
      <c r="H2099">
        <v>5117.2700000000004</v>
      </c>
      <c r="I2099">
        <v>3637.74</v>
      </c>
      <c r="J2099">
        <v>1479.53</v>
      </c>
      <c r="K2099">
        <v>0.28910000000000002</v>
      </c>
      <c r="L2099" t="str">
        <f>VLOOKUP(C:C,Products!A:B,2,)</f>
        <v>Product 103</v>
      </c>
      <c r="M2099" t="str">
        <f>VLOOKUP(C:C,Products!A:C,3,)</f>
        <v>Dairy</v>
      </c>
      <c r="N2099" t="str">
        <f>VLOOKUP(B:B,Orders!A:C,3,)</f>
        <v>WH-KSM-003</v>
      </c>
      <c r="O2099" s="10" t="str">
        <f>VLOOKUP(B:B,Orders!A:B,2,)</f>
        <v>CUST-000026</v>
      </c>
      <c r="P2099" s="10" t="str">
        <f>VLOOKUP(OrderDetails!O:O,Customers!A:B,2,)</f>
        <v>Customer 26</v>
      </c>
      <c r="Q2099" s="10" t="str">
        <f>VLOOKUP(O:O,Customers!A:C,3,)</f>
        <v>Mombasa</v>
      </c>
      <c r="R2099" s="10">
        <f>VLOOKUP(OrderDetails!C:C,Inventory!B:F,5,)</f>
        <v>55140.480000000003</v>
      </c>
      <c r="S2099" s="10">
        <f>VLOOKUP(OrderDetails!B:B,Table8[[OrderID]:[DeliveryDays]],5,)</f>
        <v>5</v>
      </c>
    </row>
    <row r="2100" spans="1:19" x14ac:dyDescent="0.25">
      <c r="A2100" t="s">
        <v>4032</v>
      </c>
      <c r="B2100" t="s">
        <v>1410</v>
      </c>
      <c r="C2100" t="s">
        <v>206</v>
      </c>
      <c r="D2100">
        <v>9</v>
      </c>
      <c r="E2100">
        <v>131.82</v>
      </c>
      <c r="F2100">
        <v>208.28</v>
      </c>
      <c r="G2100">
        <v>199.49</v>
      </c>
      <c r="H2100">
        <v>1795.41</v>
      </c>
      <c r="I2100">
        <v>1186.3800000000001</v>
      </c>
      <c r="J2100">
        <v>609.03</v>
      </c>
      <c r="K2100">
        <v>0.3392</v>
      </c>
      <c r="L2100" t="str">
        <f>VLOOKUP(C:C,Products!A:B,2,)</f>
        <v>Product 15</v>
      </c>
      <c r="M2100" t="str">
        <f>VLOOKUP(C:C,Products!A:C,3,)</f>
        <v>Produce</v>
      </c>
      <c r="N2100" t="str">
        <f>VLOOKUP(B:B,Orders!A:C,3,)</f>
        <v>WH-NRB-001</v>
      </c>
      <c r="O2100" s="10" t="str">
        <f>VLOOKUP(B:B,Orders!A:B,2,)</f>
        <v>CUST-000077</v>
      </c>
      <c r="P2100" s="10" t="str">
        <f>VLOOKUP(OrderDetails!O:O,Customers!A:B,2,)</f>
        <v>Customer 77</v>
      </c>
      <c r="Q2100" s="10" t="str">
        <f>VLOOKUP(O:O,Customers!A:C,3,)</f>
        <v>Nairobi</v>
      </c>
      <c r="R2100" s="10">
        <f>VLOOKUP(OrderDetails!C:C,Inventory!B:F,5,)</f>
        <v>12654.72</v>
      </c>
      <c r="S2100" s="10">
        <f>VLOOKUP(OrderDetails!B:B,Table8[[OrderID]:[DeliveryDays]],5,)</f>
        <v>4</v>
      </c>
    </row>
    <row r="2101" spans="1:19" x14ac:dyDescent="0.25">
      <c r="A2101" t="s">
        <v>4033</v>
      </c>
      <c r="B2101" t="s">
        <v>1315</v>
      </c>
      <c r="C2101" t="s">
        <v>291</v>
      </c>
      <c r="D2101">
        <v>10</v>
      </c>
      <c r="E2101">
        <v>89.82</v>
      </c>
      <c r="F2101">
        <v>134</v>
      </c>
      <c r="G2101">
        <v>134.38</v>
      </c>
      <c r="H2101">
        <v>1343.8</v>
      </c>
      <c r="I2101">
        <v>898.2</v>
      </c>
      <c r="J2101">
        <v>445.6</v>
      </c>
      <c r="K2101">
        <v>0.33160000000000001</v>
      </c>
      <c r="L2101" t="str">
        <f>VLOOKUP(C:C,Products!A:B,2,)</f>
        <v>Product 57</v>
      </c>
      <c r="M2101" t="str">
        <f>VLOOKUP(C:C,Products!A:C,3,)</f>
        <v>Household</v>
      </c>
      <c r="N2101" t="str">
        <f>VLOOKUP(B:B,Orders!A:C,3,)</f>
        <v>WH-KSM-003</v>
      </c>
      <c r="O2101" s="10" t="str">
        <f>VLOOKUP(B:B,Orders!A:B,2,)</f>
        <v>CUST-000054</v>
      </c>
      <c r="P2101" s="10" t="str">
        <f>VLOOKUP(OrderDetails!O:O,Customers!A:B,2,)</f>
        <v>Customer 54</v>
      </c>
      <c r="Q2101" s="10" t="str">
        <f>VLOOKUP(O:O,Customers!A:C,3,)</f>
        <v>Nakuru</v>
      </c>
      <c r="R2101" s="10">
        <f>VLOOKUP(OrderDetails!C:C,Inventory!B:F,5,)</f>
        <v>9431.1</v>
      </c>
      <c r="S2101" s="10">
        <f>VLOOKUP(OrderDetails!B:B,Table8[[OrderID]:[DeliveryDays]],5,)</f>
        <v>1</v>
      </c>
    </row>
    <row r="2102" spans="1:19" x14ac:dyDescent="0.25">
      <c r="A2102" t="s">
        <v>4034</v>
      </c>
      <c r="B2102" t="s">
        <v>1316</v>
      </c>
      <c r="C2102" t="s">
        <v>327</v>
      </c>
      <c r="D2102">
        <v>42</v>
      </c>
      <c r="E2102">
        <v>368.09</v>
      </c>
      <c r="F2102">
        <v>503.79</v>
      </c>
      <c r="G2102">
        <v>510.99</v>
      </c>
      <c r="H2102">
        <v>21461.58</v>
      </c>
      <c r="I2102">
        <v>15459.78</v>
      </c>
      <c r="J2102">
        <v>6001.8</v>
      </c>
      <c r="K2102">
        <v>0.2797</v>
      </c>
      <c r="L2102" t="str">
        <f>VLOOKUP(C:C,Products!A:B,2,)</f>
        <v>Product 75</v>
      </c>
      <c r="M2102" t="str">
        <f>VLOOKUP(C:C,Products!A:C,3,)</f>
        <v>Dairy</v>
      </c>
      <c r="N2102" t="str">
        <f>VLOOKUP(B:B,Orders!A:C,3,)</f>
        <v>WH-NKR-004</v>
      </c>
      <c r="O2102" s="10" t="str">
        <f>VLOOKUP(B:B,Orders!A:B,2,)</f>
        <v>CUST-000074</v>
      </c>
      <c r="P2102" s="10" t="str">
        <f>VLOOKUP(OrderDetails!O:O,Customers!A:B,2,)</f>
        <v>Customer 74</v>
      </c>
      <c r="Q2102" s="10" t="str">
        <f>VLOOKUP(O:O,Customers!A:C,3,)</f>
        <v>Mombasa</v>
      </c>
      <c r="R2102" s="10">
        <f>VLOOKUP(OrderDetails!C:C,Inventory!B:F,5,)</f>
        <v>39753.72</v>
      </c>
      <c r="S2102" s="10">
        <f>VLOOKUP(OrderDetails!B:B,Table8[[OrderID]:[DeliveryDays]],5,)</f>
        <v>3</v>
      </c>
    </row>
    <row r="2103" spans="1:19" x14ac:dyDescent="0.25">
      <c r="A2103" t="s">
        <v>4035</v>
      </c>
      <c r="B2103" t="s">
        <v>496</v>
      </c>
      <c r="C2103" t="s">
        <v>245</v>
      </c>
      <c r="D2103">
        <v>7</v>
      </c>
      <c r="E2103">
        <v>477</v>
      </c>
      <c r="F2103">
        <v>677.96</v>
      </c>
      <c r="G2103">
        <v>727.88</v>
      </c>
      <c r="H2103">
        <v>5095.16</v>
      </c>
      <c r="I2103">
        <v>3339</v>
      </c>
      <c r="J2103">
        <v>1756.16</v>
      </c>
      <c r="K2103">
        <v>0.34470000000000001</v>
      </c>
      <c r="L2103" t="str">
        <f>VLOOKUP(C:C,Products!A:B,2,)</f>
        <v>Product 34</v>
      </c>
      <c r="M2103" t="str">
        <f>VLOOKUP(C:C,Products!A:C,3,)</f>
        <v>Dairy</v>
      </c>
      <c r="N2103" t="str">
        <f>VLOOKUP(B:B,Orders!A:C,3,)</f>
        <v>WH-NKR-004</v>
      </c>
      <c r="O2103" s="10" t="str">
        <f>VLOOKUP(B:B,Orders!A:B,2,)</f>
        <v>CUST-000029</v>
      </c>
      <c r="P2103" s="10" t="str">
        <f>VLOOKUP(OrderDetails!O:O,Customers!A:B,2,)</f>
        <v>Customer 29</v>
      </c>
      <c r="Q2103" s="10" t="str">
        <f>VLOOKUP(O:O,Customers!A:C,3,)</f>
        <v>Mombasa</v>
      </c>
      <c r="R2103" s="10">
        <f>VLOOKUP(OrderDetails!C:C,Inventory!B:F,5,)</f>
        <v>187461</v>
      </c>
      <c r="S2103" s="10">
        <f>VLOOKUP(OrderDetails!B:B,Table8[[OrderID]:[DeliveryDays]],5,)</f>
        <v>1</v>
      </c>
    </row>
    <row r="2104" spans="1:19" x14ac:dyDescent="0.25">
      <c r="A2104" t="s">
        <v>4036</v>
      </c>
      <c r="B2104" t="s">
        <v>1051</v>
      </c>
      <c r="C2104" t="s">
        <v>383</v>
      </c>
      <c r="D2104">
        <v>16</v>
      </c>
      <c r="E2104">
        <v>191.46</v>
      </c>
      <c r="F2104">
        <v>245.6</v>
      </c>
      <c r="G2104">
        <v>261.55</v>
      </c>
      <c r="H2104">
        <v>4184.8</v>
      </c>
      <c r="I2104">
        <v>3063.36</v>
      </c>
      <c r="J2104">
        <v>1121.44</v>
      </c>
      <c r="K2104">
        <v>0.26800000000000002</v>
      </c>
      <c r="L2104" t="str">
        <f>VLOOKUP(C:C,Products!A:B,2,)</f>
        <v>Product 103</v>
      </c>
      <c r="M2104" t="str">
        <f>VLOOKUP(C:C,Products!A:C,3,)</f>
        <v>Dairy</v>
      </c>
      <c r="N2104" t="str">
        <f>VLOOKUP(B:B,Orders!A:C,3,)</f>
        <v>WH-MSA-002</v>
      </c>
      <c r="O2104" s="10" t="str">
        <f>VLOOKUP(B:B,Orders!A:B,2,)</f>
        <v>CUST-000032</v>
      </c>
      <c r="P2104" s="10" t="str">
        <f>VLOOKUP(OrderDetails!O:O,Customers!A:B,2,)</f>
        <v>Customer 32</v>
      </c>
      <c r="Q2104" s="10" t="str">
        <f>VLOOKUP(O:O,Customers!A:C,3,)</f>
        <v>Mombasa</v>
      </c>
      <c r="R2104" s="10">
        <f>VLOOKUP(OrderDetails!C:C,Inventory!B:F,5,)</f>
        <v>55140.480000000003</v>
      </c>
      <c r="S2104" s="10">
        <f>VLOOKUP(OrderDetails!B:B,Table8[[OrderID]:[DeliveryDays]],5,)</f>
        <v>3</v>
      </c>
    </row>
    <row r="2105" spans="1:19" x14ac:dyDescent="0.25">
      <c r="A2105" t="s">
        <v>4037</v>
      </c>
      <c r="B2105" t="s">
        <v>1301</v>
      </c>
      <c r="C2105" t="s">
        <v>313</v>
      </c>
      <c r="D2105">
        <v>40</v>
      </c>
      <c r="E2105">
        <v>410.99</v>
      </c>
      <c r="F2105">
        <v>593.6</v>
      </c>
      <c r="G2105">
        <v>597.30999999999995</v>
      </c>
      <c r="H2105">
        <v>23892.400000000001</v>
      </c>
      <c r="I2105">
        <v>16439.599999999999</v>
      </c>
      <c r="J2105">
        <v>7452.8</v>
      </c>
      <c r="K2105">
        <v>0.31190000000000001</v>
      </c>
      <c r="L2105" t="str">
        <f>VLOOKUP(C:C,Products!A:B,2,)</f>
        <v>Product 68</v>
      </c>
      <c r="M2105" t="str">
        <f>VLOOKUP(C:C,Products!A:C,3,)</f>
        <v>Frozen</v>
      </c>
      <c r="N2105" t="str">
        <f>VLOOKUP(B:B,Orders!A:C,3,)</f>
        <v>WH-MSA-002</v>
      </c>
      <c r="O2105" s="10" t="str">
        <f>VLOOKUP(B:B,Orders!A:B,2,)</f>
        <v>CUST-000056</v>
      </c>
      <c r="P2105" s="10" t="str">
        <f>VLOOKUP(OrderDetails!O:O,Customers!A:B,2,)</f>
        <v>Customer 56</v>
      </c>
      <c r="Q2105" s="10" t="str">
        <f>VLOOKUP(O:O,Customers!A:C,3,)</f>
        <v>Nairobi</v>
      </c>
      <c r="R2105" s="10">
        <f>VLOOKUP(OrderDetails!C:C,Inventory!B:F,5,)</f>
        <v>159053.13</v>
      </c>
      <c r="S2105" s="10">
        <f>VLOOKUP(OrderDetails!B:B,Table8[[OrderID]:[DeliveryDays]],5,)</f>
        <v>5</v>
      </c>
    </row>
    <row r="2106" spans="1:19" x14ac:dyDescent="0.25">
      <c r="A2106" t="s">
        <v>4038</v>
      </c>
      <c r="B2106" t="s">
        <v>1562</v>
      </c>
      <c r="C2106" t="s">
        <v>327</v>
      </c>
      <c r="D2106">
        <v>37</v>
      </c>
      <c r="E2106">
        <v>368.09</v>
      </c>
      <c r="F2106">
        <v>503.79</v>
      </c>
      <c r="G2106">
        <v>521.34</v>
      </c>
      <c r="H2106">
        <v>19289.580000000002</v>
      </c>
      <c r="I2106">
        <v>13619.33</v>
      </c>
      <c r="J2106">
        <v>5670.25</v>
      </c>
      <c r="K2106">
        <v>0.29399999999999998</v>
      </c>
      <c r="L2106" t="str">
        <f>VLOOKUP(C:C,Products!A:B,2,)</f>
        <v>Product 75</v>
      </c>
      <c r="M2106" t="str">
        <f>VLOOKUP(C:C,Products!A:C,3,)</f>
        <v>Dairy</v>
      </c>
      <c r="N2106" t="str">
        <f>VLOOKUP(B:B,Orders!A:C,3,)</f>
        <v>WH-NRB-001</v>
      </c>
      <c r="O2106" s="10" t="str">
        <f>VLOOKUP(B:B,Orders!A:B,2,)</f>
        <v>CUST-000074</v>
      </c>
      <c r="P2106" s="10" t="str">
        <f>VLOOKUP(OrderDetails!O:O,Customers!A:B,2,)</f>
        <v>Customer 74</v>
      </c>
      <c r="Q2106" s="10" t="str">
        <f>VLOOKUP(O:O,Customers!A:C,3,)</f>
        <v>Mombasa</v>
      </c>
      <c r="R2106" s="10">
        <f>VLOOKUP(OrderDetails!C:C,Inventory!B:F,5,)</f>
        <v>39753.72</v>
      </c>
      <c r="S2106" s="10">
        <f>VLOOKUP(OrderDetails!B:B,Table8[[OrderID]:[DeliveryDays]],5,)</f>
        <v>1</v>
      </c>
    </row>
    <row r="2107" spans="1:19" x14ac:dyDescent="0.25">
      <c r="A2107" t="s">
        <v>4039</v>
      </c>
      <c r="B2107" t="s">
        <v>1814</v>
      </c>
      <c r="C2107" t="s">
        <v>235</v>
      </c>
      <c r="D2107">
        <v>40</v>
      </c>
      <c r="E2107">
        <v>316.58999999999997</v>
      </c>
      <c r="F2107">
        <v>401.44</v>
      </c>
      <c r="G2107">
        <v>431.68</v>
      </c>
      <c r="H2107">
        <v>17267.2</v>
      </c>
      <c r="I2107">
        <v>12663.6</v>
      </c>
      <c r="J2107">
        <v>4603.6000000000004</v>
      </c>
      <c r="K2107">
        <v>0.2666</v>
      </c>
      <c r="L2107" t="str">
        <f>VLOOKUP(C:C,Products!A:B,2,)</f>
        <v>Product 29</v>
      </c>
      <c r="M2107" t="str">
        <f>VLOOKUP(C:C,Products!A:C,3,)</f>
        <v>Household</v>
      </c>
      <c r="N2107" t="str">
        <f>VLOOKUP(B:B,Orders!A:C,3,)</f>
        <v>WH-KSM-003</v>
      </c>
      <c r="O2107" s="10" t="str">
        <f>VLOOKUP(B:B,Orders!A:B,2,)</f>
        <v>CUST-000065</v>
      </c>
      <c r="P2107" s="10" t="str">
        <f>VLOOKUP(OrderDetails!O:O,Customers!A:B,2,)</f>
        <v>Customer 65</v>
      </c>
      <c r="Q2107" s="10" t="str">
        <f>VLOOKUP(O:O,Customers!A:C,3,)</f>
        <v>Eldoret</v>
      </c>
      <c r="R2107" s="10">
        <f>VLOOKUP(OrderDetails!C:C,Inventory!B:F,5,)</f>
        <v>98776.08</v>
      </c>
      <c r="S2107" s="10">
        <f>VLOOKUP(OrderDetails!B:B,Table8[[OrderID]:[DeliveryDays]],5,)</f>
        <v>6</v>
      </c>
    </row>
    <row r="2108" spans="1:19" x14ac:dyDescent="0.25">
      <c r="A2108" t="s">
        <v>4040</v>
      </c>
      <c r="B2108" t="s">
        <v>1753</v>
      </c>
      <c r="C2108" t="s">
        <v>309</v>
      </c>
      <c r="D2108">
        <v>37</v>
      </c>
      <c r="E2108">
        <v>294.20999999999998</v>
      </c>
      <c r="F2108">
        <v>435.72</v>
      </c>
      <c r="G2108">
        <v>415.12</v>
      </c>
      <c r="H2108">
        <v>15359.44</v>
      </c>
      <c r="I2108">
        <v>10885.77</v>
      </c>
      <c r="J2108">
        <v>4473.67</v>
      </c>
      <c r="K2108">
        <v>0.2913</v>
      </c>
      <c r="L2108" t="str">
        <f>VLOOKUP(C:C,Products!A:B,2,)</f>
        <v>Product 66</v>
      </c>
      <c r="M2108" t="str">
        <f>VLOOKUP(C:C,Products!A:C,3,)</f>
        <v>Dairy</v>
      </c>
      <c r="N2108" t="str">
        <f>VLOOKUP(B:B,Orders!A:C,3,)</f>
        <v>WH-MSA-002</v>
      </c>
      <c r="O2108" s="10" t="str">
        <f>VLOOKUP(B:B,Orders!A:B,2,)</f>
        <v>CUST-000044</v>
      </c>
      <c r="P2108" s="10" t="str">
        <f>VLOOKUP(OrderDetails!O:O,Customers!A:B,2,)</f>
        <v>Customer 44</v>
      </c>
      <c r="Q2108" s="10" t="str">
        <f>VLOOKUP(O:O,Customers!A:C,3,)</f>
        <v>Nakuru</v>
      </c>
      <c r="R2108" s="10">
        <f>VLOOKUP(OrderDetails!C:C,Inventory!B:F,5,)</f>
        <v>118860.84</v>
      </c>
      <c r="S2108" s="10">
        <f>VLOOKUP(OrderDetails!B:B,Table8[[OrderID]:[DeliveryDays]],5,)</f>
        <v>1</v>
      </c>
    </row>
    <row r="2109" spans="1:19" x14ac:dyDescent="0.25">
      <c r="A2109" t="s">
        <v>4041</v>
      </c>
      <c r="B2109" t="s">
        <v>897</v>
      </c>
      <c r="C2109" t="s">
        <v>208</v>
      </c>
      <c r="D2109">
        <v>35</v>
      </c>
      <c r="E2109">
        <v>132.53</v>
      </c>
      <c r="F2109">
        <v>180.65</v>
      </c>
      <c r="G2109">
        <v>193.35</v>
      </c>
      <c r="H2109">
        <v>6767.25</v>
      </c>
      <c r="I2109">
        <v>4638.55</v>
      </c>
      <c r="J2109">
        <v>2128.6999999999998</v>
      </c>
      <c r="K2109">
        <v>0.31459999999999999</v>
      </c>
      <c r="L2109" t="str">
        <f>VLOOKUP(C:C,Products!A:B,2,)</f>
        <v>Product 16</v>
      </c>
      <c r="M2109" t="str">
        <f>VLOOKUP(C:C,Products!A:C,3,)</f>
        <v>Snacks</v>
      </c>
      <c r="N2109" t="str">
        <f>VLOOKUP(B:B,Orders!A:C,3,)</f>
        <v>WH-NKR-004</v>
      </c>
      <c r="O2109" s="10" t="str">
        <f>VLOOKUP(B:B,Orders!A:B,2,)</f>
        <v>CUST-000051</v>
      </c>
      <c r="P2109" s="10" t="str">
        <f>VLOOKUP(OrderDetails!O:O,Customers!A:B,2,)</f>
        <v>Customer 51</v>
      </c>
      <c r="Q2109" s="10" t="str">
        <f>VLOOKUP(O:O,Customers!A:C,3,)</f>
        <v>Kisumu</v>
      </c>
      <c r="R2109" s="10">
        <f>VLOOKUP(OrderDetails!C:C,Inventory!B:F,5,)</f>
        <v>33132.5</v>
      </c>
      <c r="S2109" s="10">
        <f>VLOOKUP(OrderDetails!B:B,Table8[[OrderID]:[DeliveryDays]],5,)</f>
        <v>5</v>
      </c>
    </row>
    <row r="2110" spans="1:19" x14ac:dyDescent="0.25">
      <c r="A2110" t="s">
        <v>4042</v>
      </c>
      <c r="B2110" t="s">
        <v>517</v>
      </c>
      <c r="C2110" t="s">
        <v>255</v>
      </c>
      <c r="D2110">
        <v>25</v>
      </c>
      <c r="E2110">
        <v>357.9</v>
      </c>
      <c r="F2110">
        <v>477.14</v>
      </c>
      <c r="G2110">
        <v>521.04999999999995</v>
      </c>
      <c r="H2110">
        <v>13026.25</v>
      </c>
      <c r="I2110">
        <v>8947.5</v>
      </c>
      <c r="J2110">
        <v>4078.75</v>
      </c>
      <c r="K2110">
        <v>0.31309999999999999</v>
      </c>
      <c r="L2110" t="str">
        <f>VLOOKUP(C:C,Products!A:B,2,)</f>
        <v>Product 39</v>
      </c>
      <c r="M2110" t="str">
        <f>VLOOKUP(C:C,Products!A:C,3,)</f>
        <v>Beverages</v>
      </c>
      <c r="N2110" t="str">
        <f>VLOOKUP(B:B,Orders!A:C,3,)</f>
        <v>WH-KSM-003</v>
      </c>
      <c r="O2110" s="10" t="str">
        <f>VLOOKUP(B:B,Orders!A:B,2,)</f>
        <v>CUST-000013</v>
      </c>
      <c r="P2110" s="10" t="str">
        <f>VLOOKUP(OrderDetails!O:O,Customers!A:B,2,)</f>
        <v>Customer 13</v>
      </c>
      <c r="Q2110" s="10" t="str">
        <f>VLOOKUP(O:O,Customers!A:C,3,)</f>
        <v>Nakuru</v>
      </c>
      <c r="R2110" s="10">
        <f>VLOOKUP(OrderDetails!C:C,Inventory!B:F,5,)</f>
        <v>167855.1</v>
      </c>
      <c r="S2110" s="10">
        <f>VLOOKUP(OrderDetails!B:B,Table8[[OrderID]:[DeliveryDays]],5,)</f>
        <v>6</v>
      </c>
    </row>
    <row r="2111" spans="1:19" x14ac:dyDescent="0.25">
      <c r="A2111" t="s">
        <v>4043</v>
      </c>
      <c r="B2111" t="s">
        <v>956</v>
      </c>
      <c r="C2111" t="s">
        <v>331</v>
      </c>
      <c r="D2111">
        <v>31</v>
      </c>
      <c r="E2111">
        <v>397.07</v>
      </c>
      <c r="F2111">
        <v>597.23</v>
      </c>
      <c r="G2111">
        <v>570.24</v>
      </c>
      <c r="H2111">
        <v>17677.439999999999</v>
      </c>
      <c r="I2111">
        <v>12309.17</v>
      </c>
      <c r="J2111">
        <v>5368.27</v>
      </c>
      <c r="K2111">
        <v>0.30370000000000003</v>
      </c>
      <c r="L2111" t="str">
        <f>VLOOKUP(C:C,Products!A:B,2,)</f>
        <v>Product 77</v>
      </c>
      <c r="M2111" t="str">
        <f>VLOOKUP(C:C,Products!A:C,3,)</f>
        <v>Household</v>
      </c>
      <c r="N2111" t="str">
        <f>VLOOKUP(B:B,Orders!A:C,3,)</f>
        <v>WH-MSA-002</v>
      </c>
      <c r="O2111" s="10" t="str">
        <f>VLOOKUP(B:B,Orders!A:B,2,)</f>
        <v>CUST-000005</v>
      </c>
      <c r="P2111" s="10" t="str">
        <f>VLOOKUP(OrderDetails!O:O,Customers!A:B,2,)</f>
        <v>Customer 5</v>
      </c>
      <c r="Q2111" s="10" t="str">
        <f>VLOOKUP(O:O,Customers!A:C,3,)</f>
        <v>Eldoret</v>
      </c>
      <c r="R2111" s="10">
        <f>VLOOKUP(OrderDetails!C:C,Inventory!B:F,5,)</f>
        <v>153269.01999999999</v>
      </c>
      <c r="S2111" s="10">
        <f>VLOOKUP(OrderDetails!B:B,Table8[[OrderID]:[DeliveryDays]],5,)</f>
        <v>5</v>
      </c>
    </row>
    <row r="2112" spans="1:19" x14ac:dyDescent="0.25">
      <c r="A2112" t="s">
        <v>4044</v>
      </c>
      <c r="B2112" t="s">
        <v>1087</v>
      </c>
      <c r="C2112" t="s">
        <v>251</v>
      </c>
      <c r="D2112">
        <v>31</v>
      </c>
      <c r="E2112">
        <v>187.08</v>
      </c>
      <c r="F2112">
        <v>277.86</v>
      </c>
      <c r="G2112">
        <v>265.87</v>
      </c>
      <c r="H2112">
        <v>8241.9699999999993</v>
      </c>
      <c r="I2112">
        <v>5799.48</v>
      </c>
      <c r="J2112">
        <v>2442.4899999999998</v>
      </c>
      <c r="K2112">
        <v>0.29630000000000001</v>
      </c>
      <c r="L2112" t="str">
        <f>VLOOKUP(C:C,Products!A:B,2,)</f>
        <v>Product 37</v>
      </c>
      <c r="M2112" t="str">
        <f>VLOOKUP(C:C,Products!A:C,3,)</f>
        <v>Beverages</v>
      </c>
      <c r="N2112" t="str">
        <f>VLOOKUP(B:B,Orders!A:C,3,)</f>
        <v>WH-KSM-003</v>
      </c>
      <c r="O2112" s="10" t="str">
        <f>VLOOKUP(B:B,Orders!A:B,2,)</f>
        <v>CUST-000019</v>
      </c>
      <c r="P2112" s="10" t="str">
        <f>VLOOKUP(OrderDetails!O:O,Customers!A:B,2,)</f>
        <v>Customer 19</v>
      </c>
      <c r="Q2112" s="10" t="str">
        <f>VLOOKUP(O:O,Customers!A:C,3,)</f>
        <v>Mombasa</v>
      </c>
      <c r="R2112" s="10">
        <f>VLOOKUP(OrderDetails!C:C,Inventory!B:F,5,)</f>
        <v>64729.68</v>
      </c>
      <c r="S2112" s="10">
        <f>VLOOKUP(OrderDetails!B:B,Table8[[OrderID]:[DeliveryDays]],5,)</f>
        <v>1</v>
      </c>
    </row>
    <row r="2113" spans="1:19" x14ac:dyDescent="0.25">
      <c r="A2113" t="s">
        <v>4045</v>
      </c>
      <c r="B2113" t="s">
        <v>1165</v>
      </c>
      <c r="C2113" t="s">
        <v>339</v>
      </c>
      <c r="D2113">
        <v>12</v>
      </c>
      <c r="E2113">
        <v>438.4</v>
      </c>
      <c r="F2113">
        <v>646.51</v>
      </c>
      <c r="G2113">
        <v>647.59</v>
      </c>
      <c r="H2113">
        <v>7771.08</v>
      </c>
      <c r="I2113">
        <v>5260.8</v>
      </c>
      <c r="J2113">
        <v>2510.2800000000002</v>
      </c>
      <c r="K2113">
        <v>0.32300000000000001</v>
      </c>
      <c r="L2113" t="str">
        <f>VLOOKUP(C:C,Products!A:B,2,)</f>
        <v>Product 81</v>
      </c>
      <c r="M2113" t="str">
        <f>VLOOKUP(C:C,Products!A:C,3,)</f>
        <v>Beverages</v>
      </c>
      <c r="N2113" t="str">
        <f>VLOOKUP(B:B,Orders!A:C,3,)</f>
        <v>WH-KSM-003</v>
      </c>
      <c r="O2113" s="10" t="str">
        <f>VLOOKUP(B:B,Orders!A:B,2,)</f>
        <v>CUST-000055</v>
      </c>
      <c r="P2113" s="10" t="str">
        <f>VLOOKUP(OrderDetails!O:O,Customers!A:B,2,)</f>
        <v>Customer 55</v>
      </c>
      <c r="Q2113" s="10" t="str">
        <f>VLOOKUP(O:O,Customers!A:C,3,)</f>
        <v>Kisumu</v>
      </c>
      <c r="R2113" s="10">
        <f>VLOOKUP(OrderDetails!C:C,Inventory!B:F,5,)</f>
        <v>203417.60000000001</v>
      </c>
      <c r="S2113" s="10">
        <f>VLOOKUP(OrderDetails!B:B,Table8[[OrderID]:[DeliveryDays]],5,)</f>
        <v>4</v>
      </c>
    </row>
    <row r="2114" spans="1:19" x14ac:dyDescent="0.25">
      <c r="A2114" t="s">
        <v>4046</v>
      </c>
      <c r="B2114" t="s">
        <v>1152</v>
      </c>
      <c r="C2114" t="s">
        <v>218</v>
      </c>
      <c r="D2114">
        <v>41</v>
      </c>
      <c r="E2114">
        <v>325.33</v>
      </c>
      <c r="F2114">
        <v>516.25</v>
      </c>
      <c r="G2114">
        <v>497.23</v>
      </c>
      <c r="H2114">
        <v>20386.43</v>
      </c>
      <c r="I2114">
        <v>13338.53</v>
      </c>
      <c r="J2114">
        <v>7047.9</v>
      </c>
      <c r="K2114">
        <v>0.34570000000000001</v>
      </c>
      <c r="L2114" t="str">
        <f>VLOOKUP(C:C,Products!A:B,2,)</f>
        <v>Product 21</v>
      </c>
      <c r="M2114" t="str">
        <f>VLOOKUP(C:C,Products!A:C,3,)</f>
        <v>Beverages</v>
      </c>
      <c r="N2114" t="str">
        <f>VLOOKUP(B:B,Orders!A:C,3,)</f>
        <v>WH-NKR-004</v>
      </c>
      <c r="O2114" s="10" t="str">
        <f>VLOOKUP(B:B,Orders!A:B,2,)</f>
        <v>CUST-000051</v>
      </c>
      <c r="P2114" s="10" t="str">
        <f>VLOOKUP(OrderDetails!O:O,Customers!A:B,2,)</f>
        <v>Customer 51</v>
      </c>
      <c r="Q2114" s="10" t="str">
        <f>VLOOKUP(O:O,Customers!A:C,3,)</f>
        <v>Kisumu</v>
      </c>
      <c r="R2114" s="10">
        <f>VLOOKUP(OrderDetails!C:C,Inventory!B:F,5,)</f>
        <v>44244.88</v>
      </c>
      <c r="S2114" s="10">
        <f>VLOOKUP(OrderDetails!B:B,Table8[[OrderID]:[DeliveryDays]],5,)</f>
        <v>6</v>
      </c>
    </row>
    <row r="2115" spans="1:19" x14ac:dyDescent="0.25">
      <c r="A2115" t="s">
        <v>4047</v>
      </c>
      <c r="B2115" t="s">
        <v>1298</v>
      </c>
      <c r="C2115" t="s">
        <v>265</v>
      </c>
      <c r="D2115">
        <v>36</v>
      </c>
      <c r="E2115">
        <v>459.19</v>
      </c>
      <c r="F2115">
        <v>660.1</v>
      </c>
      <c r="G2115">
        <v>674.55</v>
      </c>
      <c r="H2115">
        <v>24283.8</v>
      </c>
      <c r="I2115">
        <v>16530.84</v>
      </c>
      <c r="J2115">
        <v>7752.96</v>
      </c>
      <c r="K2115">
        <v>0.31929999999999997</v>
      </c>
      <c r="L2115" t="str">
        <f>VLOOKUP(C:C,Products!A:B,2,)</f>
        <v>Product 44</v>
      </c>
      <c r="M2115" t="str">
        <f>VLOOKUP(C:C,Products!A:C,3,)</f>
        <v>Dairy</v>
      </c>
      <c r="N2115" t="str">
        <f>VLOOKUP(B:B,Orders!A:C,3,)</f>
        <v>WH-NKR-004</v>
      </c>
      <c r="O2115" s="10" t="str">
        <f>VLOOKUP(B:B,Orders!A:B,2,)</f>
        <v>CUST-000043</v>
      </c>
      <c r="P2115" s="10" t="str">
        <f>VLOOKUP(OrderDetails!O:O,Customers!A:B,2,)</f>
        <v>Customer 43</v>
      </c>
      <c r="Q2115" s="10" t="str">
        <f>VLOOKUP(O:O,Customers!A:C,3,)</f>
        <v>Nakuru</v>
      </c>
      <c r="R2115" s="10">
        <f>VLOOKUP(OrderDetails!C:C,Inventory!B:F,5,)</f>
        <v>22959.5</v>
      </c>
      <c r="S2115" s="10">
        <f>VLOOKUP(OrderDetails!B:B,Table8[[OrderID]:[DeliveryDays]],5,)</f>
        <v>4</v>
      </c>
    </row>
    <row r="2116" spans="1:19" x14ac:dyDescent="0.25">
      <c r="A2116" t="s">
        <v>4048</v>
      </c>
      <c r="B2116" t="s">
        <v>618</v>
      </c>
      <c r="C2116" t="s">
        <v>214</v>
      </c>
      <c r="D2116">
        <v>30</v>
      </c>
      <c r="E2116">
        <v>244.38</v>
      </c>
      <c r="F2116">
        <v>336.58</v>
      </c>
      <c r="G2116">
        <v>356.54</v>
      </c>
      <c r="H2116">
        <v>10696.2</v>
      </c>
      <c r="I2116">
        <v>7331.4</v>
      </c>
      <c r="J2116">
        <v>3364.8</v>
      </c>
      <c r="K2116">
        <v>0.31459999999999999</v>
      </c>
      <c r="L2116" t="str">
        <f>VLOOKUP(C:C,Products!A:B,2,)</f>
        <v>Product 19</v>
      </c>
      <c r="M2116" t="str">
        <f>VLOOKUP(C:C,Products!A:C,3,)</f>
        <v>Frozen</v>
      </c>
      <c r="N2116" t="str">
        <f>VLOOKUP(B:B,Orders!A:C,3,)</f>
        <v>WH-KSM-003</v>
      </c>
      <c r="O2116" s="10" t="str">
        <f>VLOOKUP(B:B,Orders!A:B,2,)</f>
        <v>CUST-000074</v>
      </c>
      <c r="P2116" s="10" t="str">
        <f>VLOOKUP(OrderDetails!O:O,Customers!A:B,2,)</f>
        <v>Customer 74</v>
      </c>
      <c r="Q2116" s="10" t="str">
        <f>VLOOKUP(O:O,Customers!A:C,3,)</f>
        <v>Mombasa</v>
      </c>
      <c r="R2116" s="10">
        <f>VLOOKUP(OrderDetails!C:C,Inventory!B:F,5,)</f>
        <v>61339.38</v>
      </c>
      <c r="S2116" s="10">
        <f>VLOOKUP(OrderDetails!B:B,Table8[[OrderID]:[DeliveryDays]],5,)</f>
        <v>4</v>
      </c>
    </row>
    <row r="2117" spans="1:19" x14ac:dyDescent="0.25">
      <c r="A2117" t="s">
        <v>4049</v>
      </c>
      <c r="B2117" t="s">
        <v>1692</v>
      </c>
      <c r="C2117" t="s">
        <v>319</v>
      </c>
      <c r="D2117">
        <v>6</v>
      </c>
      <c r="E2117">
        <v>397.51</v>
      </c>
      <c r="F2117">
        <v>509.84</v>
      </c>
      <c r="G2117">
        <v>527.70000000000005</v>
      </c>
      <c r="H2117">
        <v>3166.2</v>
      </c>
      <c r="I2117">
        <v>2385.06</v>
      </c>
      <c r="J2117">
        <v>781.14</v>
      </c>
      <c r="K2117">
        <v>0.2467</v>
      </c>
      <c r="L2117" t="str">
        <f>VLOOKUP(C:C,Products!A:B,2,)</f>
        <v>Product 71</v>
      </c>
      <c r="M2117" t="str">
        <f>VLOOKUP(C:C,Products!A:C,3,)</f>
        <v>Dairy</v>
      </c>
      <c r="N2117" t="str">
        <f>VLOOKUP(B:B,Orders!A:C,3,)</f>
        <v>WH-KSM-003</v>
      </c>
      <c r="O2117" s="10" t="str">
        <f>VLOOKUP(B:B,Orders!A:B,2,)</f>
        <v>CUST-000045</v>
      </c>
      <c r="P2117" s="10" t="str">
        <f>VLOOKUP(OrderDetails!O:O,Customers!A:B,2,)</f>
        <v>Customer 45</v>
      </c>
      <c r="Q2117" s="10" t="str">
        <f>VLOOKUP(O:O,Customers!A:C,3,)</f>
        <v>Mombasa</v>
      </c>
      <c r="R2117" s="10">
        <f>VLOOKUP(OrderDetails!C:C,Inventory!B:F,5,)</f>
        <v>96197.42</v>
      </c>
      <c r="S2117" s="10">
        <f>VLOOKUP(OrderDetails!B:B,Table8[[OrderID]:[DeliveryDays]],5,)</f>
        <v>3</v>
      </c>
    </row>
    <row r="2118" spans="1:19" x14ac:dyDescent="0.25">
      <c r="A2118" t="s">
        <v>4050</v>
      </c>
      <c r="B2118" t="s">
        <v>564</v>
      </c>
      <c r="C2118" t="s">
        <v>381</v>
      </c>
      <c r="D2118">
        <v>16</v>
      </c>
      <c r="E2118">
        <v>336.38</v>
      </c>
      <c r="F2118">
        <v>487.38</v>
      </c>
      <c r="G2118">
        <v>477.37</v>
      </c>
      <c r="H2118">
        <v>7637.92</v>
      </c>
      <c r="I2118">
        <v>5382.08</v>
      </c>
      <c r="J2118">
        <v>2255.84</v>
      </c>
      <c r="K2118">
        <v>0.29530000000000001</v>
      </c>
      <c r="L2118" t="str">
        <f>VLOOKUP(C:C,Products!A:B,2,)</f>
        <v>Product 102</v>
      </c>
      <c r="M2118" t="str">
        <f>VLOOKUP(C:C,Products!A:C,3,)</f>
        <v>Snacks</v>
      </c>
      <c r="N2118" t="str">
        <f>VLOOKUP(B:B,Orders!A:C,3,)</f>
        <v>WH-NRB-001</v>
      </c>
      <c r="O2118" s="10" t="str">
        <f>VLOOKUP(B:B,Orders!A:B,2,)</f>
        <v>CUST-000024</v>
      </c>
      <c r="P2118" s="10" t="str">
        <f>VLOOKUP(OrderDetails!O:O,Customers!A:B,2,)</f>
        <v>Customer 24</v>
      </c>
      <c r="Q2118" s="10" t="str">
        <f>VLOOKUP(O:O,Customers!A:C,3,)</f>
        <v>Eldoret</v>
      </c>
      <c r="R2118" s="10">
        <f>VLOOKUP(OrderDetails!C:C,Inventory!B:F,5,)</f>
        <v>161462.39999999999</v>
      </c>
      <c r="S2118" s="10">
        <f>VLOOKUP(OrderDetails!B:B,Table8[[OrderID]:[DeliveryDays]],5,)</f>
        <v>1</v>
      </c>
    </row>
    <row r="2119" spans="1:19" x14ac:dyDescent="0.25">
      <c r="A2119" t="s">
        <v>4051</v>
      </c>
      <c r="B2119" t="s">
        <v>771</v>
      </c>
      <c r="C2119" t="s">
        <v>191</v>
      </c>
      <c r="D2119">
        <v>26</v>
      </c>
      <c r="E2119">
        <v>439.78</v>
      </c>
      <c r="F2119">
        <v>682.21</v>
      </c>
      <c r="G2119">
        <v>715.11</v>
      </c>
      <c r="H2119">
        <v>18592.86</v>
      </c>
      <c r="I2119">
        <v>11434.28</v>
      </c>
      <c r="J2119">
        <v>7158.58</v>
      </c>
      <c r="K2119">
        <v>0.38500000000000001</v>
      </c>
      <c r="L2119" t="str">
        <f>VLOOKUP(C:C,Products!A:B,2,)</f>
        <v>Product 8</v>
      </c>
      <c r="M2119" t="str">
        <f>VLOOKUP(C:C,Products!A:C,3,)</f>
        <v>Snacks</v>
      </c>
      <c r="N2119" t="str">
        <f>VLOOKUP(B:B,Orders!A:C,3,)</f>
        <v>WH-KSM-003</v>
      </c>
      <c r="O2119" s="10" t="str">
        <f>VLOOKUP(B:B,Orders!A:B,2,)</f>
        <v>CUST-000033</v>
      </c>
      <c r="P2119" s="10" t="str">
        <f>VLOOKUP(OrderDetails!O:O,Customers!A:B,2,)</f>
        <v>Customer 33</v>
      </c>
      <c r="Q2119" s="10" t="str">
        <f>VLOOKUP(O:O,Customers!A:C,3,)</f>
        <v>Kisumu</v>
      </c>
      <c r="R2119" s="10">
        <f>VLOOKUP(OrderDetails!C:C,Inventory!B:F,5,)</f>
        <v>94552.7</v>
      </c>
      <c r="S2119" s="10">
        <f>VLOOKUP(OrderDetails!B:B,Table8[[OrderID]:[DeliveryDays]],5,)</f>
        <v>4</v>
      </c>
    </row>
    <row r="2120" spans="1:19" x14ac:dyDescent="0.25">
      <c r="A2120" t="s">
        <v>4052</v>
      </c>
      <c r="B2120" t="s">
        <v>1630</v>
      </c>
      <c r="C2120" t="s">
        <v>331</v>
      </c>
      <c r="D2120">
        <v>21</v>
      </c>
      <c r="E2120">
        <v>397.07</v>
      </c>
      <c r="F2120">
        <v>597.23</v>
      </c>
      <c r="G2120">
        <v>628.72</v>
      </c>
      <c r="H2120">
        <v>13203.12</v>
      </c>
      <c r="I2120">
        <v>8338.4699999999993</v>
      </c>
      <c r="J2120">
        <v>4864.6499999999996</v>
      </c>
      <c r="K2120">
        <v>0.36840000000000001</v>
      </c>
      <c r="L2120" t="str">
        <f>VLOOKUP(C:C,Products!A:B,2,)</f>
        <v>Product 77</v>
      </c>
      <c r="M2120" t="str">
        <f>VLOOKUP(C:C,Products!A:C,3,)</f>
        <v>Household</v>
      </c>
      <c r="N2120" t="str">
        <f>VLOOKUP(B:B,Orders!A:C,3,)</f>
        <v>WH-NKR-004</v>
      </c>
      <c r="O2120" s="10" t="str">
        <f>VLOOKUP(B:B,Orders!A:B,2,)</f>
        <v>CUST-000035</v>
      </c>
      <c r="P2120" s="10" t="str">
        <f>VLOOKUP(OrderDetails!O:O,Customers!A:B,2,)</f>
        <v>Customer 35</v>
      </c>
      <c r="Q2120" s="10" t="str">
        <f>VLOOKUP(O:O,Customers!A:C,3,)</f>
        <v>Nairobi</v>
      </c>
      <c r="R2120" s="10">
        <f>VLOOKUP(OrderDetails!C:C,Inventory!B:F,5,)</f>
        <v>153269.01999999999</v>
      </c>
      <c r="S2120" s="10">
        <f>VLOOKUP(OrderDetails!B:B,Table8[[OrderID]:[DeliveryDays]],5,)</f>
        <v>2</v>
      </c>
    </row>
    <row r="2121" spans="1:19" x14ac:dyDescent="0.25">
      <c r="A2121" t="s">
        <v>4053</v>
      </c>
      <c r="B2121" t="s">
        <v>1435</v>
      </c>
      <c r="C2121" t="s">
        <v>379</v>
      </c>
      <c r="D2121">
        <v>11</v>
      </c>
      <c r="E2121">
        <v>64.14</v>
      </c>
      <c r="F2121">
        <v>94.94</v>
      </c>
      <c r="G2121">
        <v>103.47</v>
      </c>
      <c r="H2121">
        <v>1138.17</v>
      </c>
      <c r="I2121">
        <v>705.54</v>
      </c>
      <c r="J2121">
        <v>432.63</v>
      </c>
      <c r="K2121">
        <v>0.38009999999999999</v>
      </c>
      <c r="L2121" t="str">
        <f>VLOOKUP(C:C,Products!A:B,2,)</f>
        <v>Product 101</v>
      </c>
      <c r="M2121" t="str">
        <f>VLOOKUP(C:C,Products!A:C,3,)</f>
        <v>Produce</v>
      </c>
      <c r="N2121" t="str">
        <f>VLOOKUP(B:B,Orders!A:C,3,)</f>
        <v>WH-NKR-004</v>
      </c>
      <c r="O2121" s="10" t="str">
        <f>VLOOKUP(B:B,Orders!A:B,2,)</f>
        <v>CUST-000017</v>
      </c>
      <c r="P2121" s="10" t="str">
        <f>VLOOKUP(OrderDetails!O:O,Customers!A:B,2,)</f>
        <v>Customer 17</v>
      </c>
      <c r="Q2121" s="10" t="str">
        <f>VLOOKUP(O:O,Customers!A:C,3,)</f>
        <v>Eldoret</v>
      </c>
      <c r="R2121" s="10">
        <f>VLOOKUP(OrderDetails!C:C,Inventory!B:F,5,)</f>
        <v>31813.439999999999</v>
      </c>
      <c r="S2121" s="10">
        <f>VLOOKUP(OrderDetails!B:B,Table8[[OrderID]:[DeliveryDays]],5,)</f>
        <v>1</v>
      </c>
    </row>
    <row r="2122" spans="1:19" x14ac:dyDescent="0.25">
      <c r="A2122" t="s">
        <v>4054</v>
      </c>
      <c r="B2122" t="s">
        <v>929</v>
      </c>
      <c r="C2122" t="s">
        <v>309</v>
      </c>
      <c r="D2122">
        <v>47</v>
      </c>
      <c r="E2122">
        <v>294.20999999999998</v>
      </c>
      <c r="F2122">
        <v>435.72</v>
      </c>
      <c r="G2122">
        <v>423.53</v>
      </c>
      <c r="H2122">
        <v>19905.91</v>
      </c>
      <c r="I2122">
        <v>13827.87</v>
      </c>
      <c r="J2122">
        <v>6078.04</v>
      </c>
      <c r="K2122">
        <v>0.30530000000000002</v>
      </c>
      <c r="L2122" t="str">
        <f>VLOOKUP(C:C,Products!A:B,2,)</f>
        <v>Product 66</v>
      </c>
      <c r="M2122" t="str">
        <f>VLOOKUP(C:C,Products!A:C,3,)</f>
        <v>Dairy</v>
      </c>
      <c r="N2122" t="str">
        <f>VLOOKUP(B:B,Orders!A:C,3,)</f>
        <v>WH-NKR-004</v>
      </c>
      <c r="O2122" s="10" t="str">
        <f>VLOOKUP(B:B,Orders!A:B,2,)</f>
        <v>CUST-000068</v>
      </c>
      <c r="P2122" s="10" t="str">
        <f>VLOOKUP(OrderDetails!O:O,Customers!A:B,2,)</f>
        <v>Customer 68</v>
      </c>
      <c r="Q2122" s="10" t="str">
        <f>VLOOKUP(O:O,Customers!A:C,3,)</f>
        <v>Kisumu</v>
      </c>
      <c r="R2122" s="10">
        <f>VLOOKUP(OrderDetails!C:C,Inventory!B:F,5,)</f>
        <v>118860.84</v>
      </c>
      <c r="S2122" s="10">
        <f>VLOOKUP(OrderDetails!B:B,Table8[[OrderID]:[DeliveryDays]],5,)</f>
        <v>4</v>
      </c>
    </row>
    <row r="2123" spans="1:19" x14ac:dyDescent="0.25">
      <c r="A2123" t="s">
        <v>4055</v>
      </c>
      <c r="B2123" t="s">
        <v>629</v>
      </c>
      <c r="C2123" t="s">
        <v>259</v>
      </c>
      <c r="D2123">
        <v>8</v>
      </c>
      <c r="E2123">
        <v>104.92</v>
      </c>
      <c r="F2123">
        <v>144.66</v>
      </c>
      <c r="G2123">
        <v>152.44999999999999</v>
      </c>
      <c r="H2123">
        <v>1219.5999999999999</v>
      </c>
      <c r="I2123">
        <v>839.36</v>
      </c>
      <c r="J2123">
        <v>380.24</v>
      </c>
      <c r="K2123">
        <v>0.31180000000000002</v>
      </c>
      <c r="L2123" t="str">
        <f>VLOOKUP(C:C,Products!A:B,2,)</f>
        <v>Product 41</v>
      </c>
      <c r="M2123" t="str">
        <f>VLOOKUP(C:C,Products!A:C,3,)</f>
        <v>Household</v>
      </c>
      <c r="N2123" t="str">
        <f>VLOOKUP(B:B,Orders!A:C,3,)</f>
        <v>WH-NRB-001</v>
      </c>
      <c r="O2123" s="10" t="str">
        <f>VLOOKUP(B:B,Orders!A:B,2,)</f>
        <v>CUST-000032</v>
      </c>
      <c r="P2123" s="10" t="str">
        <f>VLOOKUP(OrderDetails!O:O,Customers!A:B,2,)</f>
        <v>Customer 32</v>
      </c>
      <c r="Q2123" s="10" t="str">
        <f>VLOOKUP(O:O,Customers!A:C,3,)</f>
        <v>Mombasa</v>
      </c>
      <c r="R2123" s="10">
        <f>VLOOKUP(OrderDetails!C:C,Inventory!B:F,5,)</f>
        <v>9757.56</v>
      </c>
      <c r="S2123" s="10">
        <f>VLOOKUP(OrderDetails!B:B,Table8[[OrderID]:[DeliveryDays]],5,)</f>
        <v>3</v>
      </c>
    </row>
    <row r="2124" spans="1:19" x14ac:dyDescent="0.25">
      <c r="A2124" t="s">
        <v>4056</v>
      </c>
      <c r="B2124" t="s">
        <v>999</v>
      </c>
      <c r="C2124" t="s">
        <v>327</v>
      </c>
      <c r="D2124">
        <v>41</v>
      </c>
      <c r="E2124">
        <v>368.09</v>
      </c>
      <c r="F2124">
        <v>503.79</v>
      </c>
      <c r="G2124">
        <v>547.48</v>
      </c>
      <c r="H2124">
        <v>22446.68</v>
      </c>
      <c r="I2124">
        <v>15091.69</v>
      </c>
      <c r="J2124">
        <v>7354.99</v>
      </c>
      <c r="K2124">
        <v>0.32769999999999999</v>
      </c>
      <c r="L2124" t="str">
        <f>VLOOKUP(C:C,Products!A:B,2,)</f>
        <v>Product 75</v>
      </c>
      <c r="M2124" t="str">
        <f>VLOOKUP(C:C,Products!A:C,3,)</f>
        <v>Dairy</v>
      </c>
      <c r="N2124" t="str">
        <f>VLOOKUP(B:B,Orders!A:C,3,)</f>
        <v>WH-KSM-003</v>
      </c>
      <c r="O2124" s="10" t="str">
        <f>VLOOKUP(B:B,Orders!A:B,2,)</f>
        <v>CUST-000043</v>
      </c>
      <c r="P2124" s="10" t="str">
        <f>VLOOKUP(OrderDetails!O:O,Customers!A:B,2,)</f>
        <v>Customer 43</v>
      </c>
      <c r="Q2124" s="10" t="str">
        <f>VLOOKUP(O:O,Customers!A:C,3,)</f>
        <v>Nakuru</v>
      </c>
      <c r="R2124" s="10">
        <f>VLOOKUP(OrderDetails!C:C,Inventory!B:F,5,)</f>
        <v>39753.72</v>
      </c>
      <c r="S2124" s="10">
        <f>VLOOKUP(OrderDetails!B:B,Table8[[OrderID]:[DeliveryDays]],5,)</f>
        <v>6</v>
      </c>
    </row>
    <row r="2125" spans="1:19" x14ac:dyDescent="0.25">
      <c r="A2125" t="s">
        <v>4057</v>
      </c>
      <c r="B2125" t="s">
        <v>618</v>
      </c>
      <c r="C2125" t="s">
        <v>353</v>
      </c>
      <c r="D2125">
        <v>42</v>
      </c>
      <c r="E2125">
        <v>336.9</v>
      </c>
      <c r="F2125">
        <v>499.36</v>
      </c>
      <c r="G2125">
        <v>511.96</v>
      </c>
      <c r="H2125">
        <v>21502.32</v>
      </c>
      <c r="I2125">
        <v>14149.8</v>
      </c>
      <c r="J2125">
        <v>7352.52</v>
      </c>
      <c r="K2125">
        <v>0.34189999999999998</v>
      </c>
      <c r="L2125" t="str">
        <f>VLOOKUP(C:C,Products!A:B,2,)</f>
        <v>Product 88</v>
      </c>
      <c r="M2125" t="str">
        <f>VLOOKUP(C:C,Products!A:C,3,)</f>
        <v>Household</v>
      </c>
      <c r="N2125" t="str">
        <f>VLOOKUP(B:B,Orders!A:C,3,)</f>
        <v>WH-KSM-003</v>
      </c>
      <c r="O2125" s="10" t="str">
        <f>VLOOKUP(B:B,Orders!A:B,2,)</f>
        <v>CUST-000074</v>
      </c>
      <c r="P2125" s="10" t="str">
        <f>VLOOKUP(OrderDetails!O:O,Customers!A:B,2,)</f>
        <v>Customer 74</v>
      </c>
      <c r="Q2125" s="10" t="str">
        <f>VLOOKUP(O:O,Customers!A:C,3,)</f>
        <v>Mombasa</v>
      </c>
      <c r="R2125" s="10">
        <f>VLOOKUP(OrderDetails!C:C,Inventory!B:F,5,)</f>
        <v>34700.699999999997</v>
      </c>
      <c r="S2125" s="10">
        <f>VLOOKUP(OrderDetails!B:B,Table8[[OrderID]:[DeliveryDays]],5,)</f>
        <v>4</v>
      </c>
    </row>
    <row r="2126" spans="1:19" x14ac:dyDescent="0.25">
      <c r="A2126" t="s">
        <v>4058</v>
      </c>
      <c r="B2126" t="s">
        <v>431</v>
      </c>
      <c r="C2126" t="s">
        <v>317</v>
      </c>
      <c r="D2126">
        <v>36</v>
      </c>
      <c r="E2126">
        <v>494.1</v>
      </c>
      <c r="F2126">
        <v>659.45</v>
      </c>
      <c r="G2126">
        <v>662.27</v>
      </c>
      <c r="H2126">
        <v>23841.72</v>
      </c>
      <c r="I2126">
        <v>17787.599999999999</v>
      </c>
      <c r="J2126">
        <v>6054.12</v>
      </c>
      <c r="K2126">
        <v>0.25390000000000001</v>
      </c>
      <c r="L2126" t="str">
        <f>VLOOKUP(C:C,Products!A:B,2,)</f>
        <v>Product 70</v>
      </c>
      <c r="M2126" t="str">
        <f>VLOOKUP(C:C,Products!A:C,3,)</f>
        <v>Dairy</v>
      </c>
      <c r="N2126" t="str">
        <f>VLOOKUP(B:B,Orders!A:C,3,)</f>
        <v>WH-MSA-002</v>
      </c>
      <c r="O2126" s="10" t="str">
        <f>VLOOKUP(B:B,Orders!A:B,2,)</f>
        <v>CUST-000036</v>
      </c>
      <c r="P2126" s="10" t="str">
        <f>VLOOKUP(OrderDetails!O:O,Customers!A:B,2,)</f>
        <v>Customer 36</v>
      </c>
      <c r="Q2126" s="10" t="str">
        <f>VLOOKUP(O:O,Customers!A:C,3,)</f>
        <v>Eldoret</v>
      </c>
      <c r="R2126" s="10">
        <f>VLOOKUP(OrderDetails!C:C,Inventory!B:F,5,)</f>
        <v>214439.4</v>
      </c>
      <c r="S2126" s="10">
        <f>VLOOKUP(OrderDetails!B:B,Table8[[OrderID]:[DeliveryDays]],5,)</f>
        <v>2</v>
      </c>
    </row>
    <row r="2127" spans="1:19" x14ac:dyDescent="0.25">
      <c r="A2127" t="s">
        <v>4059</v>
      </c>
      <c r="B2127" t="s">
        <v>1687</v>
      </c>
      <c r="C2127" t="s">
        <v>299</v>
      </c>
      <c r="D2127">
        <v>15</v>
      </c>
      <c r="E2127">
        <v>224.9</v>
      </c>
      <c r="F2127">
        <v>307.97000000000003</v>
      </c>
      <c r="G2127">
        <v>300.45999999999998</v>
      </c>
      <c r="H2127">
        <v>4506.8999999999996</v>
      </c>
      <c r="I2127">
        <v>3373.5</v>
      </c>
      <c r="J2127">
        <v>1133.4000000000001</v>
      </c>
      <c r="K2127">
        <v>0.2515</v>
      </c>
      <c r="L2127" t="str">
        <f>VLOOKUP(C:C,Products!A:B,2,)</f>
        <v>Product 61</v>
      </c>
      <c r="M2127" t="str">
        <f>VLOOKUP(C:C,Products!A:C,3,)</f>
        <v>Dairy</v>
      </c>
      <c r="N2127" t="str">
        <f>VLOOKUP(B:B,Orders!A:C,3,)</f>
        <v>WH-MSA-002</v>
      </c>
      <c r="O2127" s="10" t="str">
        <f>VLOOKUP(B:B,Orders!A:B,2,)</f>
        <v>CUST-000065</v>
      </c>
      <c r="P2127" s="10" t="str">
        <f>VLOOKUP(OrderDetails!O:O,Customers!A:B,2,)</f>
        <v>Customer 65</v>
      </c>
      <c r="Q2127" s="10" t="str">
        <f>VLOOKUP(O:O,Customers!A:C,3,)</f>
        <v>Eldoret</v>
      </c>
      <c r="R2127" s="10">
        <f>VLOOKUP(OrderDetails!C:C,Inventory!B:F,5,)</f>
        <v>11245</v>
      </c>
      <c r="S2127" s="10">
        <f>VLOOKUP(OrderDetails!B:B,Table8[[OrderID]:[DeliveryDays]],5,)</f>
        <v>1</v>
      </c>
    </row>
    <row r="2128" spans="1:19" x14ac:dyDescent="0.25">
      <c r="A2128" t="s">
        <v>4060</v>
      </c>
      <c r="B2128" t="s">
        <v>737</v>
      </c>
      <c r="C2128" t="s">
        <v>229</v>
      </c>
      <c r="D2128">
        <v>5</v>
      </c>
      <c r="E2128">
        <v>403.33</v>
      </c>
      <c r="F2128">
        <v>509.37</v>
      </c>
      <c r="G2128">
        <v>550.13</v>
      </c>
      <c r="H2128">
        <v>2750.65</v>
      </c>
      <c r="I2128">
        <v>2016.65</v>
      </c>
      <c r="J2128">
        <v>734</v>
      </c>
      <c r="K2128">
        <v>0.26679999999999998</v>
      </c>
      <c r="L2128" t="str">
        <f>VLOOKUP(C:C,Products!A:B,2,)</f>
        <v>Product 26</v>
      </c>
      <c r="M2128" t="str">
        <f>VLOOKUP(C:C,Products!A:C,3,)</f>
        <v>Household</v>
      </c>
      <c r="N2128" t="str">
        <f>VLOOKUP(B:B,Orders!A:C,3,)</f>
        <v>WH-NKR-004</v>
      </c>
      <c r="O2128" s="10" t="str">
        <f>VLOOKUP(B:B,Orders!A:B,2,)</f>
        <v>CUST-000007</v>
      </c>
      <c r="P2128" s="10" t="str">
        <f>VLOOKUP(OrderDetails!O:O,Customers!A:B,2,)</f>
        <v>Customer 7</v>
      </c>
      <c r="Q2128" s="10" t="str">
        <f>VLOOKUP(O:O,Customers!A:C,3,)</f>
        <v>Nakuru</v>
      </c>
      <c r="R2128" s="10">
        <f>VLOOKUP(OrderDetails!C:C,Inventory!B:F,5,)</f>
        <v>179481.85</v>
      </c>
      <c r="S2128" s="10">
        <f>VLOOKUP(OrderDetails!B:B,Table8[[OrderID]:[DeliveryDays]],5,)</f>
        <v>6</v>
      </c>
    </row>
    <row r="2129" spans="1:19" x14ac:dyDescent="0.25">
      <c r="A2129" t="s">
        <v>4061</v>
      </c>
      <c r="B2129" t="s">
        <v>975</v>
      </c>
      <c r="C2129" t="s">
        <v>319</v>
      </c>
      <c r="D2129">
        <v>29</v>
      </c>
      <c r="E2129">
        <v>397.51</v>
      </c>
      <c r="F2129">
        <v>509.84</v>
      </c>
      <c r="G2129">
        <v>514.5</v>
      </c>
      <c r="H2129">
        <v>14920.5</v>
      </c>
      <c r="I2129">
        <v>11527.79</v>
      </c>
      <c r="J2129">
        <v>3392.71</v>
      </c>
      <c r="K2129">
        <v>0.22739999999999999</v>
      </c>
      <c r="L2129" t="str">
        <f>VLOOKUP(C:C,Products!A:B,2,)</f>
        <v>Product 71</v>
      </c>
      <c r="M2129" t="str">
        <f>VLOOKUP(C:C,Products!A:C,3,)</f>
        <v>Dairy</v>
      </c>
      <c r="N2129" t="str">
        <f>VLOOKUP(B:B,Orders!A:C,3,)</f>
        <v>WH-NKR-004</v>
      </c>
      <c r="O2129" s="10" t="str">
        <f>VLOOKUP(B:B,Orders!A:B,2,)</f>
        <v>CUST-000063</v>
      </c>
      <c r="P2129" s="10" t="str">
        <f>VLOOKUP(OrderDetails!O:O,Customers!A:B,2,)</f>
        <v>Customer 63</v>
      </c>
      <c r="Q2129" s="10" t="str">
        <f>VLOOKUP(O:O,Customers!A:C,3,)</f>
        <v>Nakuru</v>
      </c>
      <c r="R2129" s="10">
        <f>VLOOKUP(OrderDetails!C:C,Inventory!B:F,5,)</f>
        <v>96197.42</v>
      </c>
      <c r="S2129" s="10">
        <f>VLOOKUP(OrderDetails!B:B,Table8[[OrderID]:[DeliveryDays]],5,)</f>
        <v>4</v>
      </c>
    </row>
    <row r="2130" spans="1:19" x14ac:dyDescent="0.25">
      <c r="A2130" t="s">
        <v>4062</v>
      </c>
      <c r="B2130" t="s">
        <v>482</v>
      </c>
      <c r="C2130" t="s">
        <v>383</v>
      </c>
      <c r="D2130">
        <v>46</v>
      </c>
      <c r="E2130">
        <v>191.46</v>
      </c>
      <c r="F2130">
        <v>245.6</v>
      </c>
      <c r="G2130">
        <v>267.39</v>
      </c>
      <c r="H2130">
        <v>12299.94</v>
      </c>
      <c r="I2130">
        <v>8807.16</v>
      </c>
      <c r="J2130">
        <v>3492.78</v>
      </c>
      <c r="K2130">
        <v>0.28399999999999997</v>
      </c>
      <c r="L2130" t="str">
        <f>VLOOKUP(C:C,Products!A:B,2,)</f>
        <v>Product 103</v>
      </c>
      <c r="M2130" t="str">
        <f>VLOOKUP(C:C,Products!A:C,3,)</f>
        <v>Dairy</v>
      </c>
      <c r="N2130" t="str">
        <f>VLOOKUP(B:B,Orders!A:C,3,)</f>
        <v>WH-MSA-002</v>
      </c>
      <c r="O2130" s="10" t="str">
        <f>VLOOKUP(B:B,Orders!A:B,2,)</f>
        <v>CUST-000009</v>
      </c>
      <c r="P2130" s="10" t="str">
        <f>VLOOKUP(OrderDetails!O:O,Customers!A:B,2,)</f>
        <v>Customer 9</v>
      </c>
      <c r="Q2130" s="10" t="str">
        <f>VLOOKUP(O:O,Customers!A:C,3,)</f>
        <v>Kisumu</v>
      </c>
      <c r="R2130" s="10">
        <f>VLOOKUP(OrderDetails!C:C,Inventory!B:F,5,)</f>
        <v>55140.480000000003</v>
      </c>
      <c r="S2130" s="10">
        <f>VLOOKUP(OrderDetails!B:B,Table8[[OrderID]:[DeliveryDays]],5,)</f>
        <v>6</v>
      </c>
    </row>
    <row r="2131" spans="1:19" x14ac:dyDescent="0.25">
      <c r="A2131" t="s">
        <v>4063</v>
      </c>
      <c r="B2131" t="s">
        <v>869</v>
      </c>
      <c r="C2131" t="s">
        <v>343</v>
      </c>
      <c r="D2131">
        <v>28</v>
      </c>
      <c r="E2131">
        <v>198.9</v>
      </c>
      <c r="F2131">
        <v>259.88</v>
      </c>
      <c r="G2131">
        <v>279.93</v>
      </c>
      <c r="H2131">
        <v>7838.04</v>
      </c>
      <c r="I2131">
        <v>5569.2</v>
      </c>
      <c r="J2131">
        <v>2268.84</v>
      </c>
      <c r="K2131">
        <v>0.28949999999999998</v>
      </c>
      <c r="L2131" t="str">
        <f>VLOOKUP(C:C,Products!A:B,2,)</f>
        <v>Product 83</v>
      </c>
      <c r="M2131" t="str">
        <f>VLOOKUP(C:C,Products!A:C,3,)</f>
        <v>Snacks</v>
      </c>
      <c r="N2131" t="str">
        <f>VLOOKUP(B:B,Orders!A:C,3,)</f>
        <v>WH-NRB-001</v>
      </c>
      <c r="O2131" s="10" t="str">
        <f>VLOOKUP(B:B,Orders!A:B,2,)</f>
        <v>CUST-000078</v>
      </c>
      <c r="P2131" s="10" t="str">
        <f>VLOOKUP(OrderDetails!O:O,Customers!A:B,2,)</f>
        <v>Customer 78</v>
      </c>
      <c r="Q2131" s="10" t="str">
        <f>VLOOKUP(O:O,Customers!A:C,3,)</f>
        <v>Nakuru</v>
      </c>
      <c r="R2131" s="10">
        <f>VLOOKUP(OrderDetails!C:C,Inventory!B:F,5,)</f>
        <v>72399.600000000006</v>
      </c>
      <c r="S2131" s="10">
        <f>VLOOKUP(OrderDetails!B:B,Table8[[OrderID]:[DeliveryDays]],5,)</f>
        <v>6</v>
      </c>
    </row>
    <row r="2132" spans="1:19" x14ac:dyDescent="0.25">
      <c r="A2132" t="s">
        <v>4064</v>
      </c>
      <c r="B2132" t="s">
        <v>1687</v>
      </c>
      <c r="C2132" t="s">
        <v>317</v>
      </c>
      <c r="D2132">
        <v>47</v>
      </c>
      <c r="E2132">
        <v>494.1</v>
      </c>
      <c r="F2132">
        <v>659.45</v>
      </c>
      <c r="G2132">
        <v>663.73</v>
      </c>
      <c r="H2132">
        <v>31195.31</v>
      </c>
      <c r="I2132">
        <v>23222.7</v>
      </c>
      <c r="J2132">
        <v>7972.61</v>
      </c>
      <c r="K2132">
        <v>0.25559999999999999</v>
      </c>
      <c r="L2132" t="str">
        <f>VLOOKUP(C:C,Products!A:B,2,)</f>
        <v>Product 70</v>
      </c>
      <c r="M2132" t="str">
        <f>VLOOKUP(C:C,Products!A:C,3,)</f>
        <v>Dairy</v>
      </c>
      <c r="N2132" t="str">
        <f>VLOOKUP(B:B,Orders!A:C,3,)</f>
        <v>WH-MSA-002</v>
      </c>
      <c r="O2132" s="10" t="str">
        <f>VLOOKUP(B:B,Orders!A:B,2,)</f>
        <v>CUST-000065</v>
      </c>
      <c r="P2132" s="10" t="str">
        <f>VLOOKUP(OrderDetails!O:O,Customers!A:B,2,)</f>
        <v>Customer 65</v>
      </c>
      <c r="Q2132" s="10" t="str">
        <f>VLOOKUP(O:O,Customers!A:C,3,)</f>
        <v>Eldoret</v>
      </c>
      <c r="R2132" s="10">
        <f>VLOOKUP(OrderDetails!C:C,Inventory!B:F,5,)</f>
        <v>214439.4</v>
      </c>
      <c r="S2132" s="10">
        <f>VLOOKUP(OrderDetails!B:B,Table8[[OrderID]:[DeliveryDays]],5,)</f>
        <v>1</v>
      </c>
    </row>
    <row r="2133" spans="1:19" x14ac:dyDescent="0.25">
      <c r="A2133" t="s">
        <v>4065</v>
      </c>
      <c r="B2133" t="s">
        <v>1296</v>
      </c>
      <c r="C2133" t="s">
        <v>391</v>
      </c>
      <c r="D2133">
        <v>21</v>
      </c>
      <c r="E2133">
        <v>234.67</v>
      </c>
      <c r="F2133">
        <v>373.26</v>
      </c>
      <c r="G2133">
        <v>386.73</v>
      </c>
      <c r="H2133">
        <v>8121.33</v>
      </c>
      <c r="I2133">
        <v>4928.07</v>
      </c>
      <c r="J2133">
        <v>3193.26</v>
      </c>
      <c r="K2133">
        <v>0.39319999999999999</v>
      </c>
      <c r="L2133" t="str">
        <f>VLOOKUP(C:C,Products!A:B,2,)</f>
        <v>Product 107</v>
      </c>
      <c r="M2133" t="str">
        <f>VLOOKUP(C:C,Products!A:C,3,)</f>
        <v>Frozen</v>
      </c>
      <c r="N2133" t="str">
        <f>VLOOKUP(B:B,Orders!A:C,3,)</f>
        <v>WH-KSM-003</v>
      </c>
      <c r="O2133" s="10" t="str">
        <f>VLOOKUP(B:B,Orders!A:B,2,)</f>
        <v>CUST-000037</v>
      </c>
      <c r="P2133" s="10" t="str">
        <f>VLOOKUP(OrderDetails!O:O,Customers!A:B,2,)</f>
        <v>Customer 37</v>
      </c>
      <c r="Q2133" s="10" t="str">
        <f>VLOOKUP(O:O,Customers!A:C,3,)</f>
        <v>Eldoret</v>
      </c>
      <c r="R2133" s="10">
        <f>VLOOKUP(OrderDetails!C:C,Inventory!B:F,5,)</f>
        <v>91755.97</v>
      </c>
      <c r="S2133" s="10">
        <f>VLOOKUP(OrderDetails!B:B,Table8[[OrderID]:[DeliveryDays]],5,)</f>
        <v>2</v>
      </c>
    </row>
    <row r="2134" spans="1:19" x14ac:dyDescent="0.25">
      <c r="A2134" t="s">
        <v>4066</v>
      </c>
      <c r="B2134" t="s">
        <v>1647</v>
      </c>
      <c r="C2134" t="s">
        <v>235</v>
      </c>
      <c r="D2134">
        <v>12</v>
      </c>
      <c r="E2134">
        <v>316.58999999999997</v>
      </c>
      <c r="F2134">
        <v>401.44</v>
      </c>
      <c r="G2134">
        <v>383</v>
      </c>
      <c r="H2134">
        <v>4596</v>
      </c>
      <c r="I2134">
        <v>3799.08</v>
      </c>
      <c r="J2134">
        <v>796.92</v>
      </c>
      <c r="K2134">
        <v>0.1734</v>
      </c>
      <c r="L2134" t="str">
        <f>VLOOKUP(C:C,Products!A:B,2,)</f>
        <v>Product 29</v>
      </c>
      <c r="M2134" t="str">
        <f>VLOOKUP(C:C,Products!A:C,3,)</f>
        <v>Household</v>
      </c>
      <c r="N2134" t="str">
        <f>VLOOKUP(B:B,Orders!A:C,3,)</f>
        <v>WH-NKR-004</v>
      </c>
      <c r="O2134" s="10" t="str">
        <f>VLOOKUP(B:B,Orders!A:B,2,)</f>
        <v>CUST-000024</v>
      </c>
      <c r="P2134" s="10" t="str">
        <f>VLOOKUP(OrderDetails!O:O,Customers!A:B,2,)</f>
        <v>Customer 24</v>
      </c>
      <c r="Q2134" s="10" t="str">
        <f>VLOOKUP(O:O,Customers!A:C,3,)</f>
        <v>Eldoret</v>
      </c>
      <c r="R2134" s="10">
        <f>VLOOKUP(OrderDetails!C:C,Inventory!B:F,5,)</f>
        <v>98776.08</v>
      </c>
      <c r="S2134" s="10">
        <f>VLOOKUP(OrderDetails!B:B,Table8[[OrderID]:[DeliveryDays]],5,)</f>
        <v>3</v>
      </c>
    </row>
    <row r="2135" spans="1:19" x14ac:dyDescent="0.25">
      <c r="A2135" t="s">
        <v>4067</v>
      </c>
      <c r="B2135" t="s">
        <v>1011</v>
      </c>
      <c r="C2135" t="s">
        <v>391</v>
      </c>
      <c r="D2135">
        <v>49</v>
      </c>
      <c r="E2135">
        <v>234.67</v>
      </c>
      <c r="F2135">
        <v>373.26</v>
      </c>
      <c r="G2135">
        <v>369.33</v>
      </c>
      <c r="H2135">
        <v>18097.169999999998</v>
      </c>
      <c r="I2135">
        <v>11498.83</v>
      </c>
      <c r="J2135">
        <v>6598.34</v>
      </c>
      <c r="K2135">
        <v>0.36459999999999998</v>
      </c>
      <c r="L2135" t="str">
        <f>VLOOKUP(C:C,Products!A:B,2,)</f>
        <v>Product 107</v>
      </c>
      <c r="M2135" t="str">
        <f>VLOOKUP(C:C,Products!A:C,3,)</f>
        <v>Frozen</v>
      </c>
      <c r="N2135" t="str">
        <f>VLOOKUP(B:B,Orders!A:C,3,)</f>
        <v>WH-MSA-002</v>
      </c>
      <c r="O2135" s="10" t="str">
        <f>VLOOKUP(B:B,Orders!A:B,2,)</f>
        <v>CUST-000063</v>
      </c>
      <c r="P2135" s="10" t="str">
        <f>VLOOKUP(OrderDetails!O:O,Customers!A:B,2,)</f>
        <v>Customer 63</v>
      </c>
      <c r="Q2135" s="10" t="str">
        <f>VLOOKUP(O:O,Customers!A:C,3,)</f>
        <v>Nakuru</v>
      </c>
      <c r="R2135" s="10">
        <f>VLOOKUP(OrderDetails!C:C,Inventory!B:F,5,)</f>
        <v>91755.97</v>
      </c>
      <c r="S2135" s="10">
        <f>VLOOKUP(OrderDetails!B:B,Table8[[OrderID]:[DeliveryDays]],5,)</f>
        <v>1</v>
      </c>
    </row>
    <row r="2136" spans="1:19" x14ac:dyDescent="0.25">
      <c r="A2136" t="s">
        <v>4068</v>
      </c>
      <c r="B2136" t="s">
        <v>1178</v>
      </c>
      <c r="C2136" t="s">
        <v>383</v>
      </c>
      <c r="D2136">
        <v>31</v>
      </c>
      <c r="E2136">
        <v>191.46</v>
      </c>
      <c r="F2136">
        <v>245.6</v>
      </c>
      <c r="G2136">
        <v>259.49</v>
      </c>
      <c r="H2136">
        <v>8044.19</v>
      </c>
      <c r="I2136">
        <v>5935.26</v>
      </c>
      <c r="J2136">
        <v>2108.9299999999998</v>
      </c>
      <c r="K2136">
        <v>0.26219999999999999</v>
      </c>
      <c r="L2136" t="str">
        <f>VLOOKUP(C:C,Products!A:B,2,)</f>
        <v>Product 103</v>
      </c>
      <c r="M2136" t="str">
        <f>VLOOKUP(C:C,Products!A:C,3,)</f>
        <v>Dairy</v>
      </c>
      <c r="N2136" t="str">
        <f>VLOOKUP(B:B,Orders!A:C,3,)</f>
        <v>WH-MSA-002</v>
      </c>
      <c r="O2136" s="10" t="str">
        <f>VLOOKUP(B:B,Orders!A:B,2,)</f>
        <v>CUST-000073</v>
      </c>
      <c r="P2136" s="10" t="str">
        <f>VLOOKUP(OrderDetails!O:O,Customers!A:B,2,)</f>
        <v>Customer 73</v>
      </c>
      <c r="Q2136" s="10" t="str">
        <f>VLOOKUP(O:O,Customers!A:C,3,)</f>
        <v>Mombasa</v>
      </c>
      <c r="R2136" s="10">
        <f>VLOOKUP(OrderDetails!C:C,Inventory!B:F,5,)</f>
        <v>55140.480000000003</v>
      </c>
      <c r="S2136" s="10">
        <f>VLOOKUP(OrderDetails!B:B,Table8[[OrderID]:[DeliveryDays]],5,)</f>
        <v>2</v>
      </c>
    </row>
    <row r="2137" spans="1:19" x14ac:dyDescent="0.25">
      <c r="A2137" t="s">
        <v>4069</v>
      </c>
      <c r="B2137" t="s">
        <v>1899</v>
      </c>
      <c r="C2137" t="s">
        <v>309</v>
      </c>
      <c r="D2137">
        <v>22</v>
      </c>
      <c r="E2137">
        <v>294.20999999999998</v>
      </c>
      <c r="F2137">
        <v>435.72</v>
      </c>
      <c r="G2137">
        <v>458.24</v>
      </c>
      <c r="H2137">
        <v>10081.280000000001</v>
      </c>
      <c r="I2137">
        <v>6472.62</v>
      </c>
      <c r="J2137">
        <v>3608.66</v>
      </c>
      <c r="K2137">
        <v>0.35799999999999998</v>
      </c>
      <c r="L2137" t="str">
        <f>VLOOKUP(C:C,Products!A:B,2,)</f>
        <v>Product 66</v>
      </c>
      <c r="M2137" t="str">
        <f>VLOOKUP(C:C,Products!A:C,3,)</f>
        <v>Dairy</v>
      </c>
      <c r="N2137" t="str">
        <f>VLOOKUP(B:B,Orders!A:C,3,)</f>
        <v>WH-MSA-002</v>
      </c>
      <c r="O2137" s="10" t="str">
        <f>VLOOKUP(B:B,Orders!A:B,2,)</f>
        <v>CUST-000007</v>
      </c>
      <c r="P2137" s="10" t="str">
        <f>VLOOKUP(OrderDetails!O:O,Customers!A:B,2,)</f>
        <v>Customer 7</v>
      </c>
      <c r="Q2137" s="10" t="str">
        <f>VLOOKUP(O:O,Customers!A:C,3,)</f>
        <v>Nakuru</v>
      </c>
      <c r="R2137" s="10">
        <f>VLOOKUP(OrderDetails!C:C,Inventory!B:F,5,)</f>
        <v>118860.84</v>
      </c>
      <c r="S2137" s="10">
        <f>VLOOKUP(OrderDetails!B:B,Table8[[OrderID]:[DeliveryDays]],5,)</f>
        <v>4</v>
      </c>
    </row>
    <row r="2138" spans="1:19" x14ac:dyDescent="0.25">
      <c r="A2138" t="s">
        <v>4070</v>
      </c>
      <c r="B2138" t="s">
        <v>786</v>
      </c>
      <c r="C2138" t="s">
        <v>214</v>
      </c>
      <c r="D2138">
        <v>31</v>
      </c>
      <c r="E2138">
        <v>244.38</v>
      </c>
      <c r="F2138">
        <v>336.58</v>
      </c>
      <c r="G2138">
        <v>337.59</v>
      </c>
      <c r="H2138">
        <v>10465.290000000001</v>
      </c>
      <c r="I2138">
        <v>7575.78</v>
      </c>
      <c r="J2138">
        <v>2889.51</v>
      </c>
      <c r="K2138">
        <v>0.27610000000000001</v>
      </c>
      <c r="L2138" t="str">
        <f>VLOOKUP(C:C,Products!A:B,2,)</f>
        <v>Product 19</v>
      </c>
      <c r="M2138" t="str">
        <f>VLOOKUP(C:C,Products!A:C,3,)</f>
        <v>Frozen</v>
      </c>
      <c r="N2138" t="str">
        <f>VLOOKUP(B:B,Orders!A:C,3,)</f>
        <v>WH-MSA-002</v>
      </c>
      <c r="O2138" s="10" t="str">
        <f>VLOOKUP(B:B,Orders!A:B,2,)</f>
        <v>CUST-000040</v>
      </c>
      <c r="P2138" s="10" t="str">
        <f>VLOOKUP(OrderDetails!O:O,Customers!A:B,2,)</f>
        <v>Customer 40</v>
      </c>
      <c r="Q2138" s="10" t="str">
        <f>VLOOKUP(O:O,Customers!A:C,3,)</f>
        <v>Nairobi</v>
      </c>
      <c r="R2138" s="10">
        <f>VLOOKUP(OrderDetails!C:C,Inventory!B:F,5,)</f>
        <v>61339.38</v>
      </c>
      <c r="S2138" s="10">
        <f>VLOOKUP(OrderDetails!B:B,Table8[[OrderID]:[DeliveryDays]],5,)</f>
        <v>6</v>
      </c>
    </row>
    <row r="2139" spans="1:19" x14ac:dyDescent="0.25">
      <c r="A2139" t="s">
        <v>4071</v>
      </c>
      <c r="B2139" t="s">
        <v>1245</v>
      </c>
      <c r="C2139" t="s">
        <v>313</v>
      </c>
      <c r="D2139">
        <v>26</v>
      </c>
      <c r="E2139">
        <v>410.99</v>
      </c>
      <c r="F2139">
        <v>593.6</v>
      </c>
      <c r="G2139">
        <v>635.91999999999996</v>
      </c>
      <c r="H2139">
        <v>16533.919999999998</v>
      </c>
      <c r="I2139">
        <v>10685.74</v>
      </c>
      <c r="J2139">
        <v>5848.18</v>
      </c>
      <c r="K2139">
        <v>0.35370000000000001</v>
      </c>
      <c r="L2139" t="str">
        <f>VLOOKUP(C:C,Products!A:B,2,)</f>
        <v>Product 68</v>
      </c>
      <c r="M2139" t="str">
        <f>VLOOKUP(C:C,Products!A:C,3,)</f>
        <v>Frozen</v>
      </c>
      <c r="N2139" t="str">
        <f>VLOOKUP(B:B,Orders!A:C,3,)</f>
        <v>WH-KSM-003</v>
      </c>
      <c r="O2139" s="10" t="str">
        <f>VLOOKUP(B:B,Orders!A:B,2,)</f>
        <v>CUST-000055</v>
      </c>
      <c r="P2139" s="10" t="str">
        <f>VLOOKUP(OrderDetails!O:O,Customers!A:B,2,)</f>
        <v>Customer 55</v>
      </c>
      <c r="Q2139" s="10" t="str">
        <f>VLOOKUP(O:O,Customers!A:C,3,)</f>
        <v>Kisumu</v>
      </c>
      <c r="R2139" s="10">
        <f>VLOOKUP(OrderDetails!C:C,Inventory!B:F,5,)</f>
        <v>159053.13</v>
      </c>
      <c r="S2139" s="10">
        <f>VLOOKUP(OrderDetails!B:B,Table8[[OrderID]:[DeliveryDays]],5,)</f>
        <v>4</v>
      </c>
    </row>
    <row r="2140" spans="1:19" x14ac:dyDescent="0.25">
      <c r="A2140" t="s">
        <v>4072</v>
      </c>
      <c r="B2140" t="s">
        <v>456</v>
      </c>
      <c r="C2140" t="s">
        <v>293</v>
      </c>
      <c r="D2140">
        <v>20</v>
      </c>
      <c r="E2140">
        <v>138.19</v>
      </c>
      <c r="F2140">
        <v>191.44</v>
      </c>
      <c r="G2140">
        <v>188.64</v>
      </c>
      <c r="H2140">
        <v>3772.8</v>
      </c>
      <c r="I2140">
        <v>2763.8</v>
      </c>
      <c r="J2140">
        <v>1009</v>
      </c>
      <c r="K2140">
        <v>0.26740000000000003</v>
      </c>
      <c r="L2140" t="str">
        <f>VLOOKUP(C:C,Products!A:B,2,)</f>
        <v>Product 58</v>
      </c>
      <c r="M2140" t="str">
        <f>VLOOKUP(C:C,Products!A:C,3,)</f>
        <v>Snacks</v>
      </c>
      <c r="N2140" t="str">
        <f>VLOOKUP(B:B,Orders!A:C,3,)</f>
        <v>WH-MSA-002</v>
      </c>
      <c r="O2140" s="10" t="str">
        <f>VLOOKUP(B:B,Orders!A:B,2,)</f>
        <v>CUST-000076</v>
      </c>
      <c r="P2140" s="10" t="str">
        <f>VLOOKUP(OrderDetails!O:O,Customers!A:B,2,)</f>
        <v>Customer 76</v>
      </c>
      <c r="Q2140" s="10" t="str">
        <f>VLOOKUP(O:O,Customers!A:C,3,)</f>
        <v>Kisumu</v>
      </c>
      <c r="R2140" s="10">
        <f>VLOOKUP(OrderDetails!C:C,Inventory!B:F,5,)</f>
        <v>14233.57</v>
      </c>
      <c r="S2140" s="10">
        <f>VLOOKUP(OrderDetails!B:B,Table8[[OrderID]:[DeliveryDays]],5,)</f>
        <v>1</v>
      </c>
    </row>
    <row r="2141" spans="1:19" x14ac:dyDescent="0.25">
      <c r="A2141" t="s">
        <v>4073</v>
      </c>
      <c r="B2141" t="s">
        <v>534</v>
      </c>
      <c r="C2141" t="s">
        <v>317</v>
      </c>
      <c r="D2141">
        <v>6</v>
      </c>
      <c r="E2141">
        <v>494.1</v>
      </c>
      <c r="F2141">
        <v>659.45</v>
      </c>
      <c r="G2141">
        <v>672.11</v>
      </c>
      <c r="H2141">
        <v>4032.66</v>
      </c>
      <c r="I2141">
        <v>2964.6</v>
      </c>
      <c r="J2141">
        <v>1068.06</v>
      </c>
      <c r="K2141">
        <v>0.26490000000000002</v>
      </c>
      <c r="L2141" t="str">
        <f>VLOOKUP(C:C,Products!A:B,2,)</f>
        <v>Product 70</v>
      </c>
      <c r="M2141" t="str">
        <f>VLOOKUP(C:C,Products!A:C,3,)</f>
        <v>Dairy</v>
      </c>
      <c r="N2141" t="str">
        <f>VLOOKUP(B:B,Orders!A:C,3,)</f>
        <v>WH-MSA-002</v>
      </c>
      <c r="O2141" s="10" t="str">
        <f>VLOOKUP(B:B,Orders!A:B,2,)</f>
        <v>CUST-000044</v>
      </c>
      <c r="P2141" s="10" t="str">
        <f>VLOOKUP(OrderDetails!O:O,Customers!A:B,2,)</f>
        <v>Customer 44</v>
      </c>
      <c r="Q2141" s="10" t="str">
        <f>VLOOKUP(O:O,Customers!A:C,3,)</f>
        <v>Nakuru</v>
      </c>
      <c r="R2141" s="10">
        <f>VLOOKUP(OrderDetails!C:C,Inventory!B:F,5,)</f>
        <v>214439.4</v>
      </c>
      <c r="S2141" s="10">
        <f>VLOOKUP(OrderDetails!B:B,Table8[[OrderID]:[DeliveryDays]],5,)</f>
        <v>3</v>
      </c>
    </row>
    <row r="2142" spans="1:19" x14ac:dyDescent="0.25">
      <c r="A2142" t="s">
        <v>4074</v>
      </c>
      <c r="B2142" t="s">
        <v>1270</v>
      </c>
      <c r="C2142" t="s">
        <v>403</v>
      </c>
      <c r="D2142">
        <v>9</v>
      </c>
      <c r="E2142">
        <v>468.36</v>
      </c>
      <c r="F2142">
        <v>680.02</v>
      </c>
      <c r="G2142">
        <v>694.22</v>
      </c>
      <c r="H2142">
        <v>6247.98</v>
      </c>
      <c r="I2142">
        <v>4215.24</v>
      </c>
      <c r="J2142">
        <v>2032.74</v>
      </c>
      <c r="K2142">
        <v>0.32529999999999998</v>
      </c>
      <c r="L2142" t="str">
        <f>VLOOKUP(C:C,Products!A:B,2,)</f>
        <v>Product 113</v>
      </c>
      <c r="M2142" t="str">
        <f>VLOOKUP(C:C,Products!A:C,3,)</f>
        <v>Dairy</v>
      </c>
      <c r="N2142" t="str">
        <f>VLOOKUP(B:B,Orders!A:C,3,)</f>
        <v>WH-NRB-001</v>
      </c>
      <c r="O2142" s="10" t="str">
        <f>VLOOKUP(B:B,Orders!A:B,2,)</f>
        <v>CUST-000056</v>
      </c>
      <c r="P2142" s="10" t="str">
        <f>VLOOKUP(OrderDetails!O:O,Customers!A:B,2,)</f>
        <v>Customer 56</v>
      </c>
      <c r="Q2142" s="10" t="str">
        <f>VLOOKUP(O:O,Customers!A:C,3,)</f>
        <v>Nairobi</v>
      </c>
      <c r="R2142" s="10">
        <f>VLOOKUP(OrderDetails!C:C,Inventory!B:F,5,)</f>
        <v>110064.6</v>
      </c>
      <c r="S2142" s="10">
        <f>VLOOKUP(OrderDetails!B:B,Table8[[OrderID]:[DeliveryDays]],5,)</f>
        <v>5</v>
      </c>
    </row>
    <row r="2143" spans="1:19" x14ac:dyDescent="0.25">
      <c r="A2143" t="s">
        <v>4075</v>
      </c>
      <c r="B2143" t="s">
        <v>1143</v>
      </c>
      <c r="C2143" t="s">
        <v>291</v>
      </c>
      <c r="D2143">
        <v>22</v>
      </c>
      <c r="E2143">
        <v>89.82</v>
      </c>
      <c r="F2143">
        <v>134</v>
      </c>
      <c r="G2143">
        <v>134.15</v>
      </c>
      <c r="H2143">
        <v>2951.3</v>
      </c>
      <c r="I2143">
        <v>1976.04</v>
      </c>
      <c r="J2143">
        <v>975.26</v>
      </c>
      <c r="K2143">
        <v>0.33050000000000002</v>
      </c>
      <c r="L2143" t="str">
        <f>VLOOKUP(C:C,Products!A:B,2,)</f>
        <v>Product 57</v>
      </c>
      <c r="M2143" t="str">
        <f>VLOOKUP(C:C,Products!A:C,3,)</f>
        <v>Household</v>
      </c>
      <c r="N2143" t="str">
        <f>VLOOKUP(B:B,Orders!A:C,3,)</f>
        <v>WH-NRB-001</v>
      </c>
      <c r="O2143" s="10" t="str">
        <f>VLOOKUP(B:B,Orders!A:B,2,)</f>
        <v>CUST-000045</v>
      </c>
      <c r="P2143" s="10" t="str">
        <f>VLOOKUP(OrderDetails!O:O,Customers!A:B,2,)</f>
        <v>Customer 45</v>
      </c>
      <c r="Q2143" s="10" t="str">
        <f>VLOOKUP(O:O,Customers!A:C,3,)</f>
        <v>Mombasa</v>
      </c>
      <c r="R2143" s="10">
        <f>VLOOKUP(OrderDetails!C:C,Inventory!B:F,5,)</f>
        <v>9431.1</v>
      </c>
      <c r="S2143" s="10">
        <f>VLOOKUP(OrderDetails!B:B,Table8[[OrderID]:[DeliveryDays]],5,)</f>
        <v>3</v>
      </c>
    </row>
    <row r="2144" spans="1:19" x14ac:dyDescent="0.25">
      <c r="A2144" t="s">
        <v>4076</v>
      </c>
      <c r="B2144" t="s">
        <v>1317</v>
      </c>
      <c r="C2144" t="s">
        <v>251</v>
      </c>
      <c r="D2144">
        <v>7</v>
      </c>
      <c r="E2144">
        <v>187.08</v>
      </c>
      <c r="F2144">
        <v>277.86</v>
      </c>
      <c r="G2144">
        <v>303.76</v>
      </c>
      <c r="H2144">
        <v>2126.3200000000002</v>
      </c>
      <c r="I2144">
        <v>1309.56</v>
      </c>
      <c r="J2144">
        <v>816.76</v>
      </c>
      <c r="K2144">
        <v>0.3841</v>
      </c>
      <c r="L2144" t="str">
        <f>VLOOKUP(C:C,Products!A:B,2,)</f>
        <v>Product 37</v>
      </c>
      <c r="M2144" t="str">
        <f>VLOOKUP(C:C,Products!A:C,3,)</f>
        <v>Beverages</v>
      </c>
      <c r="N2144" t="str">
        <f>VLOOKUP(B:B,Orders!A:C,3,)</f>
        <v>WH-MSA-002</v>
      </c>
      <c r="O2144" s="10" t="str">
        <f>VLOOKUP(B:B,Orders!A:B,2,)</f>
        <v>CUST-000057</v>
      </c>
      <c r="P2144" s="10" t="str">
        <f>VLOOKUP(OrderDetails!O:O,Customers!A:B,2,)</f>
        <v>Customer 57</v>
      </c>
      <c r="Q2144" s="10" t="str">
        <f>VLOOKUP(O:O,Customers!A:C,3,)</f>
        <v>Nairobi</v>
      </c>
      <c r="R2144" s="10">
        <f>VLOOKUP(OrderDetails!C:C,Inventory!B:F,5,)</f>
        <v>64729.68</v>
      </c>
      <c r="S2144" s="10">
        <f>VLOOKUP(OrderDetails!B:B,Table8[[OrderID]:[DeliveryDays]],5,)</f>
        <v>3</v>
      </c>
    </row>
    <row r="2145" spans="1:19" x14ac:dyDescent="0.25">
      <c r="A2145" t="s">
        <v>4077</v>
      </c>
      <c r="B2145" t="s">
        <v>1386</v>
      </c>
      <c r="C2145" t="s">
        <v>299</v>
      </c>
      <c r="D2145">
        <v>31</v>
      </c>
      <c r="E2145">
        <v>224.9</v>
      </c>
      <c r="F2145">
        <v>307.97000000000003</v>
      </c>
      <c r="G2145">
        <v>324.76</v>
      </c>
      <c r="H2145">
        <v>10067.56</v>
      </c>
      <c r="I2145">
        <v>6971.9</v>
      </c>
      <c r="J2145">
        <v>3095.66</v>
      </c>
      <c r="K2145">
        <v>0.3075</v>
      </c>
      <c r="L2145" t="str">
        <f>VLOOKUP(C:C,Products!A:B,2,)</f>
        <v>Product 61</v>
      </c>
      <c r="M2145" t="str">
        <f>VLOOKUP(C:C,Products!A:C,3,)</f>
        <v>Dairy</v>
      </c>
      <c r="N2145" t="str">
        <f>VLOOKUP(B:B,Orders!A:C,3,)</f>
        <v>WH-NRB-001</v>
      </c>
      <c r="O2145" s="10" t="str">
        <f>VLOOKUP(B:B,Orders!A:B,2,)</f>
        <v>CUST-000041</v>
      </c>
      <c r="P2145" s="10" t="str">
        <f>VLOOKUP(OrderDetails!O:O,Customers!A:B,2,)</f>
        <v>Customer 41</v>
      </c>
      <c r="Q2145" s="10" t="str">
        <f>VLOOKUP(O:O,Customers!A:C,3,)</f>
        <v>Nakuru</v>
      </c>
      <c r="R2145" s="10">
        <f>VLOOKUP(OrderDetails!C:C,Inventory!B:F,5,)</f>
        <v>11245</v>
      </c>
      <c r="S2145" s="10">
        <f>VLOOKUP(OrderDetails!B:B,Table8[[OrderID]:[DeliveryDays]],5,)</f>
        <v>6</v>
      </c>
    </row>
    <row r="2146" spans="1:19" x14ac:dyDescent="0.25">
      <c r="A2146" t="s">
        <v>4078</v>
      </c>
      <c r="B2146" t="s">
        <v>1895</v>
      </c>
      <c r="C2146" t="s">
        <v>361</v>
      </c>
      <c r="D2146">
        <v>21</v>
      </c>
      <c r="E2146">
        <v>370.96</v>
      </c>
      <c r="F2146">
        <v>553.53</v>
      </c>
      <c r="G2146">
        <v>570.62</v>
      </c>
      <c r="H2146">
        <v>11983.02</v>
      </c>
      <c r="I2146">
        <v>7790.16</v>
      </c>
      <c r="J2146">
        <v>4192.8599999999997</v>
      </c>
      <c r="K2146">
        <v>0.34989999999999999</v>
      </c>
      <c r="L2146" t="str">
        <f>VLOOKUP(C:C,Products!A:B,2,)</f>
        <v>Product 92</v>
      </c>
      <c r="M2146" t="str">
        <f>VLOOKUP(C:C,Products!A:C,3,)</f>
        <v>Produce</v>
      </c>
      <c r="N2146" t="str">
        <f>VLOOKUP(B:B,Orders!A:C,3,)</f>
        <v>WH-NRB-001</v>
      </c>
      <c r="O2146" s="10" t="str">
        <f>VLOOKUP(B:B,Orders!A:B,2,)</f>
        <v>CUST-000042</v>
      </c>
      <c r="P2146" s="10" t="str">
        <f>VLOOKUP(OrderDetails!O:O,Customers!A:B,2,)</f>
        <v>Customer 42</v>
      </c>
      <c r="Q2146" s="10" t="str">
        <f>VLOOKUP(O:O,Customers!A:C,3,)</f>
        <v>Kisumu</v>
      </c>
      <c r="R2146" s="10">
        <f>VLOOKUP(OrderDetails!C:C,Inventory!B:F,5,)</f>
        <v>74562.960000000006</v>
      </c>
      <c r="S2146" s="10">
        <f>VLOOKUP(OrderDetails!B:B,Table8[[OrderID]:[DeliveryDays]],5,)</f>
        <v>1</v>
      </c>
    </row>
    <row r="2147" spans="1:19" x14ac:dyDescent="0.25">
      <c r="A2147" t="s">
        <v>4079</v>
      </c>
      <c r="B2147" t="s">
        <v>1319</v>
      </c>
      <c r="C2147" t="s">
        <v>237</v>
      </c>
      <c r="D2147">
        <v>20</v>
      </c>
      <c r="E2147">
        <v>70.900000000000006</v>
      </c>
      <c r="F2147">
        <v>95.54</v>
      </c>
      <c r="G2147">
        <v>98.08</v>
      </c>
      <c r="H2147">
        <v>1961.6</v>
      </c>
      <c r="I2147">
        <v>1418</v>
      </c>
      <c r="J2147">
        <v>543.6</v>
      </c>
      <c r="K2147">
        <v>0.27710000000000001</v>
      </c>
      <c r="L2147" t="str">
        <f>VLOOKUP(C:C,Products!A:B,2,)</f>
        <v>Product 30</v>
      </c>
      <c r="M2147" t="str">
        <f>VLOOKUP(C:C,Products!A:C,3,)</f>
        <v>Dairy</v>
      </c>
      <c r="N2147" t="str">
        <f>VLOOKUP(B:B,Orders!A:C,3,)</f>
        <v>WH-KSM-003</v>
      </c>
      <c r="O2147" s="10" t="str">
        <f>VLOOKUP(B:B,Orders!A:B,2,)</f>
        <v>CUST-000003</v>
      </c>
      <c r="P2147" s="10" t="str">
        <f>VLOOKUP(OrderDetails!O:O,Customers!A:B,2,)</f>
        <v>Customer 3</v>
      </c>
      <c r="Q2147" s="10" t="str">
        <f>VLOOKUP(O:O,Customers!A:C,3,)</f>
        <v>Eldoret</v>
      </c>
      <c r="R2147" s="10">
        <f>VLOOKUP(OrderDetails!C:C,Inventory!B:F,5,)</f>
        <v>19072.099999999999</v>
      </c>
      <c r="S2147" s="10">
        <f>VLOOKUP(OrderDetails!B:B,Table8[[OrderID]:[DeliveryDays]],5,)</f>
        <v>5</v>
      </c>
    </row>
    <row r="2148" spans="1:19" x14ac:dyDescent="0.25">
      <c r="A2148" t="s">
        <v>4080</v>
      </c>
      <c r="B2148" t="s">
        <v>1888</v>
      </c>
      <c r="C2148" t="s">
        <v>319</v>
      </c>
      <c r="D2148">
        <v>10</v>
      </c>
      <c r="E2148">
        <v>397.51</v>
      </c>
      <c r="F2148">
        <v>509.84</v>
      </c>
      <c r="G2148">
        <v>496.53</v>
      </c>
      <c r="H2148">
        <v>4965.3</v>
      </c>
      <c r="I2148">
        <v>3975.1</v>
      </c>
      <c r="J2148">
        <v>990.2</v>
      </c>
      <c r="K2148">
        <v>0.19939999999999999</v>
      </c>
      <c r="L2148" t="str">
        <f>VLOOKUP(C:C,Products!A:B,2,)</f>
        <v>Product 71</v>
      </c>
      <c r="M2148" t="str">
        <f>VLOOKUP(C:C,Products!A:C,3,)</f>
        <v>Dairy</v>
      </c>
      <c r="N2148" t="str">
        <f>VLOOKUP(B:B,Orders!A:C,3,)</f>
        <v>WH-KSM-003</v>
      </c>
      <c r="O2148" s="10" t="str">
        <f>VLOOKUP(B:B,Orders!A:B,2,)</f>
        <v>CUST-000013</v>
      </c>
      <c r="P2148" s="10" t="str">
        <f>VLOOKUP(OrderDetails!O:O,Customers!A:B,2,)</f>
        <v>Customer 13</v>
      </c>
      <c r="Q2148" s="10" t="str">
        <f>VLOOKUP(O:O,Customers!A:C,3,)</f>
        <v>Nakuru</v>
      </c>
      <c r="R2148" s="10">
        <f>VLOOKUP(OrderDetails!C:C,Inventory!B:F,5,)</f>
        <v>96197.42</v>
      </c>
      <c r="S2148" s="10">
        <f>VLOOKUP(OrderDetails!B:B,Table8[[OrderID]:[DeliveryDays]],5,)</f>
        <v>3</v>
      </c>
    </row>
    <row r="2149" spans="1:19" x14ac:dyDescent="0.25">
      <c r="A2149" t="s">
        <v>4081</v>
      </c>
      <c r="B2149" t="s">
        <v>1158</v>
      </c>
      <c r="C2149" t="s">
        <v>323</v>
      </c>
      <c r="D2149">
        <v>11</v>
      </c>
      <c r="E2149">
        <v>52.48</v>
      </c>
      <c r="F2149">
        <v>82.14</v>
      </c>
      <c r="G2149">
        <v>82.62</v>
      </c>
      <c r="H2149">
        <v>908.82</v>
      </c>
      <c r="I2149">
        <v>577.28</v>
      </c>
      <c r="J2149">
        <v>331.54</v>
      </c>
      <c r="K2149">
        <v>0.36480000000000001</v>
      </c>
      <c r="L2149" t="str">
        <f>VLOOKUP(C:C,Products!A:B,2,)</f>
        <v>Product 73</v>
      </c>
      <c r="M2149" t="str">
        <f>VLOOKUP(C:C,Products!A:C,3,)</f>
        <v>Beverages</v>
      </c>
      <c r="N2149" t="str">
        <f>VLOOKUP(B:B,Orders!A:C,3,)</f>
        <v>WH-NKR-004</v>
      </c>
      <c r="O2149" s="10" t="str">
        <f>VLOOKUP(B:B,Orders!A:B,2,)</f>
        <v>CUST-000011</v>
      </c>
      <c r="P2149" s="10" t="str">
        <f>VLOOKUP(OrderDetails!O:O,Customers!A:B,2,)</f>
        <v>Customer 11</v>
      </c>
      <c r="Q2149" s="10" t="str">
        <f>VLOOKUP(O:O,Customers!A:C,3,)</f>
        <v>Nairobi</v>
      </c>
      <c r="R2149" s="10">
        <f>VLOOKUP(OrderDetails!C:C,Inventory!B:F,5,)</f>
        <v>6979.84</v>
      </c>
      <c r="S2149" s="10">
        <f>VLOOKUP(OrderDetails!B:B,Table8[[OrderID]:[DeliveryDays]],5,)</f>
        <v>1</v>
      </c>
    </row>
    <row r="2150" spans="1:19" x14ac:dyDescent="0.25">
      <c r="A2150" t="s">
        <v>4082</v>
      </c>
      <c r="B2150" t="s">
        <v>1032</v>
      </c>
      <c r="C2150" t="s">
        <v>227</v>
      </c>
      <c r="D2150">
        <v>18</v>
      </c>
      <c r="E2150">
        <v>255.23</v>
      </c>
      <c r="F2150">
        <v>344.48</v>
      </c>
      <c r="G2150">
        <v>362.02</v>
      </c>
      <c r="H2150">
        <v>6516.36</v>
      </c>
      <c r="I2150">
        <v>4594.1400000000003</v>
      </c>
      <c r="J2150">
        <v>1922.22</v>
      </c>
      <c r="K2150">
        <v>0.29499999999999998</v>
      </c>
      <c r="L2150" t="str">
        <f>VLOOKUP(C:C,Products!A:B,2,)</f>
        <v>Product 25</v>
      </c>
      <c r="M2150" t="str">
        <f>VLOOKUP(C:C,Products!A:C,3,)</f>
        <v>Dairy</v>
      </c>
      <c r="N2150" t="str">
        <f>VLOOKUP(B:B,Orders!A:C,3,)</f>
        <v>WH-KSM-003</v>
      </c>
      <c r="O2150" s="10" t="str">
        <f>VLOOKUP(B:B,Orders!A:B,2,)</f>
        <v>CUST-000045</v>
      </c>
      <c r="P2150" s="10" t="str">
        <f>VLOOKUP(OrderDetails!O:O,Customers!A:B,2,)</f>
        <v>Customer 45</v>
      </c>
      <c r="Q2150" s="10" t="str">
        <f>VLOOKUP(O:O,Customers!A:C,3,)</f>
        <v>Mombasa</v>
      </c>
      <c r="R2150" s="10">
        <f>VLOOKUP(OrderDetails!C:C,Inventory!B:F,5,)</f>
        <v>118937.18</v>
      </c>
      <c r="S2150" s="10">
        <f>VLOOKUP(OrderDetails!B:B,Table8[[OrderID]:[DeliveryDays]],5,)</f>
        <v>6</v>
      </c>
    </row>
    <row r="2151" spans="1:19" x14ac:dyDescent="0.25">
      <c r="A2151" t="s">
        <v>4083</v>
      </c>
      <c r="B2151" t="s">
        <v>883</v>
      </c>
      <c r="C2151" t="s">
        <v>371</v>
      </c>
      <c r="D2151">
        <v>42</v>
      </c>
      <c r="E2151">
        <v>285.23</v>
      </c>
      <c r="F2151">
        <v>389.02</v>
      </c>
      <c r="G2151">
        <v>423.52</v>
      </c>
      <c r="H2151">
        <v>17787.84</v>
      </c>
      <c r="I2151">
        <v>11979.66</v>
      </c>
      <c r="J2151">
        <v>5808.18</v>
      </c>
      <c r="K2151">
        <v>0.32650000000000001</v>
      </c>
      <c r="L2151" t="str">
        <f>VLOOKUP(C:C,Products!A:B,2,)</f>
        <v>Product 97</v>
      </c>
      <c r="M2151" t="str">
        <f>VLOOKUP(C:C,Products!A:C,3,)</f>
        <v>Dairy</v>
      </c>
      <c r="N2151" t="str">
        <f>VLOOKUP(B:B,Orders!A:C,3,)</f>
        <v>WH-NKR-004</v>
      </c>
      <c r="O2151" s="10" t="str">
        <f>VLOOKUP(B:B,Orders!A:B,2,)</f>
        <v>CUST-000063</v>
      </c>
      <c r="P2151" s="10" t="str">
        <f>VLOOKUP(OrderDetails!O:O,Customers!A:B,2,)</f>
        <v>Customer 63</v>
      </c>
      <c r="Q2151" s="10" t="str">
        <f>VLOOKUP(O:O,Customers!A:C,3,)</f>
        <v>Nakuru</v>
      </c>
      <c r="R2151" s="10">
        <f>VLOOKUP(OrderDetails!C:C,Inventory!B:F,5,)</f>
        <v>47062.95</v>
      </c>
      <c r="S2151" s="10">
        <f>VLOOKUP(OrderDetails!B:B,Table8[[OrderID]:[DeliveryDays]],5,)</f>
        <v>4</v>
      </c>
    </row>
    <row r="2152" spans="1:19" x14ac:dyDescent="0.25">
      <c r="A2152" t="s">
        <v>4084</v>
      </c>
      <c r="B2152" t="s">
        <v>1041</v>
      </c>
      <c r="C2152" t="s">
        <v>307</v>
      </c>
      <c r="D2152">
        <v>44</v>
      </c>
      <c r="E2152">
        <v>176.42</v>
      </c>
      <c r="F2152">
        <v>236.45</v>
      </c>
      <c r="G2152">
        <v>253.59</v>
      </c>
      <c r="H2152">
        <v>11157.96</v>
      </c>
      <c r="I2152">
        <v>7762.48</v>
      </c>
      <c r="J2152">
        <v>3395.48</v>
      </c>
      <c r="K2152">
        <v>0.30430000000000001</v>
      </c>
      <c r="L2152" t="str">
        <f>VLOOKUP(C:C,Products!A:B,2,)</f>
        <v>Product 65</v>
      </c>
      <c r="M2152" t="str">
        <f>VLOOKUP(C:C,Products!A:C,3,)</f>
        <v>Beverages</v>
      </c>
      <c r="N2152" t="str">
        <f>VLOOKUP(B:B,Orders!A:C,3,)</f>
        <v>WH-NKR-004</v>
      </c>
      <c r="O2152" s="10" t="str">
        <f>VLOOKUP(B:B,Orders!A:B,2,)</f>
        <v>CUST-000066</v>
      </c>
      <c r="P2152" s="10" t="str">
        <f>VLOOKUP(OrderDetails!O:O,Customers!A:B,2,)</f>
        <v>Customer 66</v>
      </c>
      <c r="Q2152" s="10" t="str">
        <f>VLOOKUP(O:O,Customers!A:C,3,)</f>
        <v>Kisumu</v>
      </c>
      <c r="R2152" s="10">
        <f>VLOOKUP(OrderDetails!C:C,Inventory!B:F,5,)</f>
        <v>54866.62</v>
      </c>
      <c r="S2152" s="10">
        <f>VLOOKUP(OrderDetails!B:B,Table8[[OrderID]:[DeliveryDays]],5,)</f>
        <v>1</v>
      </c>
    </row>
    <row r="2153" spans="1:19" x14ac:dyDescent="0.25">
      <c r="A2153" t="s">
        <v>4085</v>
      </c>
      <c r="B2153" t="s">
        <v>1124</v>
      </c>
      <c r="C2153" t="s">
        <v>407</v>
      </c>
      <c r="D2153">
        <v>19</v>
      </c>
      <c r="E2153">
        <v>335.03</v>
      </c>
      <c r="F2153">
        <v>441.68</v>
      </c>
      <c r="G2153">
        <v>439.5</v>
      </c>
      <c r="H2153">
        <v>8350.5</v>
      </c>
      <c r="I2153">
        <v>6365.57</v>
      </c>
      <c r="J2153">
        <v>1984.93</v>
      </c>
      <c r="K2153">
        <v>0.23769999999999999</v>
      </c>
      <c r="L2153" t="str">
        <f>VLOOKUP(C:C,Products!A:B,2,)</f>
        <v>Product 115</v>
      </c>
      <c r="M2153" t="str">
        <f>VLOOKUP(C:C,Products!A:C,3,)</f>
        <v>Beverages</v>
      </c>
      <c r="N2153" t="str">
        <f>VLOOKUP(B:B,Orders!A:C,3,)</f>
        <v>WH-NKR-004</v>
      </c>
      <c r="O2153" s="10" t="str">
        <f>VLOOKUP(B:B,Orders!A:B,2,)</f>
        <v>CUST-000070</v>
      </c>
      <c r="P2153" s="10" t="str">
        <f>VLOOKUP(OrderDetails!O:O,Customers!A:B,2,)</f>
        <v>Customer 70</v>
      </c>
      <c r="Q2153" s="10" t="str">
        <f>VLOOKUP(O:O,Customers!A:C,3,)</f>
        <v>Mombasa</v>
      </c>
      <c r="R2153" s="10">
        <f>VLOOKUP(OrderDetails!C:C,Inventory!B:F,5,)</f>
        <v>147748.23000000001</v>
      </c>
      <c r="S2153" s="10">
        <f>VLOOKUP(OrderDetails!B:B,Table8[[OrderID]:[DeliveryDays]],5,)</f>
        <v>3</v>
      </c>
    </row>
    <row r="2154" spans="1:19" x14ac:dyDescent="0.25">
      <c r="A2154" t="s">
        <v>4086</v>
      </c>
      <c r="B2154" t="s">
        <v>1100</v>
      </c>
      <c r="C2154" t="s">
        <v>186</v>
      </c>
      <c r="D2154">
        <v>37</v>
      </c>
      <c r="E2154">
        <v>120.2</v>
      </c>
      <c r="F2154">
        <v>168.22</v>
      </c>
      <c r="G2154">
        <v>170.76</v>
      </c>
      <c r="H2154">
        <v>6318.12</v>
      </c>
      <c r="I2154">
        <v>4447.3999999999996</v>
      </c>
      <c r="J2154">
        <v>1870.72</v>
      </c>
      <c r="K2154">
        <v>0.29609999999999997</v>
      </c>
      <c r="L2154" t="str">
        <f>VLOOKUP(C:C,Products!A:B,2,)</f>
        <v>Product 6</v>
      </c>
      <c r="M2154" t="str">
        <f>VLOOKUP(C:C,Products!A:C,3,)</f>
        <v>Household</v>
      </c>
      <c r="N2154" t="str">
        <f>VLOOKUP(B:B,Orders!A:C,3,)</f>
        <v>WH-MSA-002</v>
      </c>
      <c r="O2154" s="10" t="str">
        <f>VLOOKUP(B:B,Orders!A:B,2,)</f>
        <v>CUST-000020</v>
      </c>
      <c r="P2154" s="10" t="str">
        <f>VLOOKUP(OrderDetails!O:O,Customers!A:B,2,)</f>
        <v>Customer 20</v>
      </c>
      <c r="Q2154" s="10" t="str">
        <f>VLOOKUP(O:O,Customers!A:C,3,)</f>
        <v>Mombasa</v>
      </c>
      <c r="R2154" s="10">
        <f>VLOOKUP(OrderDetails!C:C,Inventory!B:F,5,)</f>
        <v>16587.599999999999</v>
      </c>
      <c r="S2154" s="10">
        <f>VLOOKUP(OrderDetails!B:B,Table8[[OrderID]:[DeliveryDays]],5,)</f>
        <v>6</v>
      </c>
    </row>
    <row r="2155" spans="1:19" x14ac:dyDescent="0.25">
      <c r="A2155" t="s">
        <v>4087</v>
      </c>
      <c r="B2155" t="s">
        <v>1697</v>
      </c>
      <c r="C2155" t="s">
        <v>212</v>
      </c>
      <c r="D2155">
        <v>47</v>
      </c>
      <c r="E2155">
        <v>286.14</v>
      </c>
      <c r="F2155">
        <v>428.08</v>
      </c>
      <c r="G2155">
        <v>412</v>
      </c>
      <c r="H2155">
        <v>19364</v>
      </c>
      <c r="I2155">
        <v>13448.58</v>
      </c>
      <c r="J2155">
        <v>5915.42</v>
      </c>
      <c r="K2155">
        <v>0.30549999999999999</v>
      </c>
      <c r="L2155" t="str">
        <f>VLOOKUP(C:C,Products!A:B,2,)</f>
        <v>Product 18</v>
      </c>
      <c r="M2155" t="str">
        <f>VLOOKUP(C:C,Products!A:C,3,)</f>
        <v>Snacks</v>
      </c>
      <c r="N2155" t="str">
        <f>VLOOKUP(B:B,Orders!A:C,3,)</f>
        <v>WH-KSM-003</v>
      </c>
      <c r="O2155" s="10" t="str">
        <f>VLOOKUP(B:B,Orders!A:B,2,)</f>
        <v>CUST-000010</v>
      </c>
      <c r="P2155" s="10" t="str">
        <f>VLOOKUP(OrderDetails!O:O,Customers!A:B,2,)</f>
        <v>Customer 10</v>
      </c>
      <c r="Q2155" s="10" t="str">
        <f>VLOOKUP(O:O,Customers!A:C,3,)</f>
        <v>Eldoret</v>
      </c>
      <c r="R2155" s="10">
        <f>VLOOKUP(OrderDetails!C:C,Inventory!B:F,5,)</f>
        <v>32333.82</v>
      </c>
      <c r="S2155" s="10">
        <f>VLOOKUP(OrderDetails!B:B,Table8[[OrderID]:[DeliveryDays]],5,)</f>
        <v>3</v>
      </c>
    </row>
    <row r="2156" spans="1:19" x14ac:dyDescent="0.25">
      <c r="A2156" t="s">
        <v>4088</v>
      </c>
      <c r="B2156" t="s">
        <v>969</v>
      </c>
      <c r="C2156" t="s">
        <v>196</v>
      </c>
      <c r="D2156">
        <v>31</v>
      </c>
      <c r="E2156">
        <v>368.63</v>
      </c>
      <c r="F2156">
        <v>526.67999999999995</v>
      </c>
      <c r="G2156">
        <v>508.42</v>
      </c>
      <c r="H2156">
        <v>15761.02</v>
      </c>
      <c r="I2156">
        <v>11427.53</v>
      </c>
      <c r="J2156">
        <v>4333.49</v>
      </c>
      <c r="K2156">
        <v>0.27489999999999998</v>
      </c>
      <c r="L2156" t="str">
        <f>VLOOKUP(C:C,Products!A:B,2,)</f>
        <v>Product 10</v>
      </c>
      <c r="M2156" t="str">
        <f>VLOOKUP(C:C,Products!A:C,3,)</f>
        <v>Frozen</v>
      </c>
      <c r="N2156" t="str">
        <f>VLOOKUP(B:B,Orders!A:C,3,)</f>
        <v>WH-NRB-001</v>
      </c>
      <c r="O2156" s="10" t="str">
        <f>VLOOKUP(B:B,Orders!A:B,2,)</f>
        <v>CUST-000046</v>
      </c>
      <c r="P2156" s="10" t="str">
        <f>VLOOKUP(OrderDetails!O:O,Customers!A:B,2,)</f>
        <v>Customer 46</v>
      </c>
      <c r="Q2156" s="10" t="str">
        <f>VLOOKUP(O:O,Customers!A:C,3,)</f>
        <v>Kisumu</v>
      </c>
      <c r="R2156" s="10">
        <f>VLOOKUP(OrderDetails!C:C,Inventory!B:F,5,)</f>
        <v>36494.370000000003</v>
      </c>
      <c r="S2156" s="10">
        <f>VLOOKUP(OrderDetails!B:B,Table8[[OrderID]:[DeliveryDays]],5,)</f>
        <v>5</v>
      </c>
    </row>
    <row r="2157" spans="1:19" x14ac:dyDescent="0.25">
      <c r="A2157" t="s">
        <v>4089</v>
      </c>
      <c r="B2157" t="s">
        <v>1283</v>
      </c>
      <c r="C2157" t="s">
        <v>361</v>
      </c>
      <c r="D2157">
        <v>33</v>
      </c>
      <c r="E2157">
        <v>370.96</v>
      </c>
      <c r="F2157">
        <v>553.53</v>
      </c>
      <c r="G2157">
        <v>564.9</v>
      </c>
      <c r="H2157">
        <v>18641.7</v>
      </c>
      <c r="I2157">
        <v>12241.68</v>
      </c>
      <c r="J2157">
        <v>6400.02</v>
      </c>
      <c r="K2157">
        <v>0.34329999999999999</v>
      </c>
      <c r="L2157" t="str">
        <f>VLOOKUP(C:C,Products!A:B,2,)</f>
        <v>Product 92</v>
      </c>
      <c r="M2157" t="str">
        <f>VLOOKUP(C:C,Products!A:C,3,)</f>
        <v>Produce</v>
      </c>
      <c r="N2157" t="str">
        <f>VLOOKUP(B:B,Orders!A:C,3,)</f>
        <v>WH-NKR-004</v>
      </c>
      <c r="O2157" s="10" t="str">
        <f>VLOOKUP(B:B,Orders!A:B,2,)</f>
        <v>CUST-000062</v>
      </c>
      <c r="P2157" s="10" t="str">
        <f>VLOOKUP(OrderDetails!O:O,Customers!A:B,2,)</f>
        <v>Customer 62</v>
      </c>
      <c r="Q2157" s="10" t="str">
        <f>VLOOKUP(O:O,Customers!A:C,3,)</f>
        <v>Eldoret</v>
      </c>
      <c r="R2157" s="10">
        <f>VLOOKUP(OrderDetails!C:C,Inventory!B:F,5,)</f>
        <v>74562.960000000006</v>
      </c>
      <c r="S2157" s="10">
        <f>VLOOKUP(OrderDetails!B:B,Table8[[OrderID]:[DeliveryDays]],5,)</f>
        <v>4</v>
      </c>
    </row>
    <row r="2158" spans="1:19" x14ac:dyDescent="0.25">
      <c r="A2158" t="s">
        <v>4090</v>
      </c>
      <c r="B2158" t="s">
        <v>1323</v>
      </c>
      <c r="C2158" t="s">
        <v>198</v>
      </c>
      <c r="D2158">
        <v>41</v>
      </c>
      <c r="E2158">
        <v>59.26</v>
      </c>
      <c r="F2158">
        <v>82.73</v>
      </c>
      <c r="G2158">
        <v>85.17</v>
      </c>
      <c r="H2158">
        <v>3491.97</v>
      </c>
      <c r="I2158">
        <v>2429.66</v>
      </c>
      <c r="J2158">
        <v>1062.31</v>
      </c>
      <c r="K2158">
        <v>0.30420000000000003</v>
      </c>
      <c r="L2158" t="str">
        <f>VLOOKUP(C:C,Products!A:B,2,)</f>
        <v>Product 11</v>
      </c>
      <c r="M2158" t="str">
        <f>VLOOKUP(C:C,Products!A:C,3,)</f>
        <v>Frozen</v>
      </c>
      <c r="N2158" t="str">
        <f>VLOOKUP(B:B,Orders!A:C,3,)</f>
        <v>WH-MSA-002</v>
      </c>
      <c r="O2158" s="10" t="str">
        <f>VLOOKUP(B:B,Orders!A:B,2,)</f>
        <v>CUST-000054</v>
      </c>
      <c r="P2158" s="10" t="str">
        <f>VLOOKUP(OrderDetails!O:O,Customers!A:B,2,)</f>
        <v>Customer 54</v>
      </c>
      <c r="Q2158" s="10" t="str">
        <f>VLOOKUP(O:O,Customers!A:C,3,)</f>
        <v>Nakuru</v>
      </c>
      <c r="R2158" s="10">
        <f>VLOOKUP(OrderDetails!C:C,Inventory!B:F,5,)</f>
        <v>14044.62</v>
      </c>
      <c r="S2158" s="10">
        <f>VLOOKUP(OrderDetails!B:B,Table8[[OrderID]:[DeliveryDays]],5,)</f>
        <v>4</v>
      </c>
    </row>
    <row r="2159" spans="1:19" x14ac:dyDescent="0.25">
      <c r="A2159" t="s">
        <v>4091</v>
      </c>
      <c r="B2159" t="s">
        <v>1889</v>
      </c>
      <c r="C2159" t="s">
        <v>371</v>
      </c>
      <c r="D2159">
        <v>9</v>
      </c>
      <c r="E2159">
        <v>285.23</v>
      </c>
      <c r="F2159">
        <v>389.02</v>
      </c>
      <c r="G2159">
        <v>384.98</v>
      </c>
      <c r="H2159">
        <v>3464.82</v>
      </c>
      <c r="I2159">
        <v>2567.0700000000002</v>
      </c>
      <c r="J2159">
        <v>897.75</v>
      </c>
      <c r="K2159">
        <v>0.2591</v>
      </c>
      <c r="L2159" t="str">
        <f>VLOOKUP(C:C,Products!A:B,2,)</f>
        <v>Product 97</v>
      </c>
      <c r="M2159" t="str">
        <f>VLOOKUP(C:C,Products!A:C,3,)</f>
        <v>Dairy</v>
      </c>
      <c r="N2159" t="str">
        <f>VLOOKUP(B:B,Orders!A:C,3,)</f>
        <v>WH-NKR-004</v>
      </c>
      <c r="O2159" s="10" t="str">
        <f>VLOOKUP(B:B,Orders!A:B,2,)</f>
        <v>CUST-000031</v>
      </c>
      <c r="P2159" s="10" t="str">
        <f>VLOOKUP(OrderDetails!O:O,Customers!A:B,2,)</f>
        <v>Customer 31</v>
      </c>
      <c r="Q2159" s="10" t="str">
        <f>VLOOKUP(O:O,Customers!A:C,3,)</f>
        <v>Mombasa</v>
      </c>
      <c r="R2159" s="10">
        <f>VLOOKUP(OrderDetails!C:C,Inventory!B:F,5,)</f>
        <v>47062.95</v>
      </c>
      <c r="S2159" s="10">
        <f>VLOOKUP(OrderDetails!B:B,Table8[[OrderID]:[DeliveryDays]],5,)</f>
        <v>1</v>
      </c>
    </row>
    <row r="2160" spans="1:19" x14ac:dyDescent="0.25">
      <c r="A2160" t="s">
        <v>4092</v>
      </c>
      <c r="B2160" t="s">
        <v>704</v>
      </c>
      <c r="C2160" t="s">
        <v>307</v>
      </c>
      <c r="D2160">
        <v>33</v>
      </c>
      <c r="E2160">
        <v>176.42</v>
      </c>
      <c r="F2160">
        <v>236.45</v>
      </c>
      <c r="G2160">
        <v>247.43</v>
      </c>
      <c r="H2160">
        <v>8165.19</v>
      </c>
      <c r="I2160">
        <v>5821.86</v>
      </c>
      <c r="J2160">
        <v>2343.33</v>
      </c>
      <c r="K2160">
        <v>0.28699999999999998</v>
      </c>
      <c r="L2160" t="str">
        <f>VLOOKUP(C:C,Products!A:B,2,)</f>
        <v>Product 65</v>
      </c>
      <c r="M2160" t="str">
        <f>VLOOKUP(C:C,Products!A:C,3,)</f>
        <v>Beverages</v>
      </c>
      <c r="N2160" t="str">
        <f>VLOOKUP(B:B,Orders!A:C,3,)</f>
        <v>WH-NKR-004</v>
      </c>
      <c r="O2160" s="10" t="str">
        <f>VLOOKUP(B:B,Orders!A:B,2,)</f>
        <v>CUST-000070</v>
      </c>
      <c r="P2160" s="10" t="str">
        <f>VLOOKUP(OrderDetails!O:O,Customers!A:B,2,)</f>
        <v>Customer 70</v>
      </c>
      <c r="Q2160" s="10" t="str">
        <f>VLOOKUP(O:O,Customers!A:C,3,)</f>
        <v>Mombasa</v>
      </c>
      <c r="R2160" s="10">
        <f>VLOOKUP(OrderDetails!C:C,Inventory!B:F,5,)</f>
        <v>54866.62</v>
      </c>
      <c r="S2160" s="10">
        <f>VLOOKUP(OrderDetails!B:B,Table8[[OrderID]:[DeliveryDays]],5,)</f>
        <v>2</v>
      </c>
    </row>
    <row r="2161" spans="1:19" x14ac:dyDescent="0.25">
      <c r="A2161" t="s">
        <v>4093</v>
      </c>
      <c r="B2161" t="s">
        <v>978</v>
      </c>
      <c r="C2161" t="s">
        <v>331</v>
      </c>
      <c r="D2161">
        <v>36</v>
      </c>
      <c r="E2161">
        <v>397.07</v>
      </c>
      <c r="F2161">
        <v>597.23</v>
      </c>
      <c r="G2161">
        <v>630.38</v>
      </c>
      <c r="H2161">
        <v>22693.68</v>
      </c>
      <c r="I2161">
        <v>14294.52</v>
      </c>
      <c r="J2161">
        <v>8399.16</v>
      </c>
      <c r="K2161">
        <v>0.37009999999999998</v>
      </c>
      <c r="L2161" t="str">
        <f>VLOOKUP(C:C,Products!A:B,2,)</f>
        <v>Product 77</v>
      </c>
      <c r="M2161" t="str">
        <f>VLOOKUP(C:C,Products!A:C,3,)</f>
        <v>Household</v>
      </c>
      <c r="N2161" t="str">
        <f>VLOOKUP(B:B,Orders!A:C,3,)</f>
        <v>WH-NKR-004</v>
      </c>
      <c r="O2161" s="10" t="str">
        <f>VLOOKUP(B:B,Orders!A:B,2,)</f>
        <v>CUST-000040</v>
      </c>
      <c r="P2161" s="10" t="str">
        <f>VLOOKUP(OrderDetails!O:O,Customers!A:B,2,)</f>
        <v>Customer 40</v>
      </c>
      <c r="Q2161" s="10" t="str">
        <f>VLOOKUP(O:O,Customers!A:C,3,)</f>
        <v>Nairobi</v>
      </c>
      <c r="R2161" s="10">
        <f>VLOOKUP(OrderDetails!C:C,Inventory!B:F,5,)</f>
        <v>153269.01999999999</v>
      </c>
      <c r="S2161" s="10">
        <f>VLOOKUP(OrderDetails!B:B,Table8[[OrderID]:[DeliveryDays]],5,)</f>
        <v>1</v>
      </c>
    </row>
    <row r="2162" spans="1:19" x14ac:dyDescent="0.25">
      <c r="A2162" t="s">
        <v>4094</v>
      </c>
      <c r="B2162" t="s">
        <v>537</v>
      </c>
      <c r="C2162" t="s">
        <v>379</v>
      </c>
      <c r="D2162">
        <v>10</v>
      </c>
      <c r="E2162">
        <v>64.14</v>
      </c>
      <c r="F2162">
        <v>94.94</v>
      </c>
      <c r="G2162">
        <v>94.45</v>
      </c>
      <c r="H2162">
        <v>944.5</v>
      </c>
      <c r="I2162">
        <v>641.4</v>
      </c>
      <c r="J2162">
        <v>303.10000000000002</v>
      </c>
      <c r="K2162">
        <v>0.32090000000000002</v>
      </c>
      <c r="L2162" t="str">
        <f>VLOOKUP(C:C,Products!A:B,2,)</f>
        <v>Product 101</v>
      </c>
      <c r="M2162" t="str">
        <f>VLOOKUP(C:C,Products!A:C,3,)</f>
        <v>Produce</v>
      </c>
      <c r="N2162" t="str">
        <f>VLOOKUP(B:B,Orders!A:C,3,)</f>
        <v>WH-MSA-002</v>
      </c>
      <c r="O2162" s="10" t="str">
        <f>VLOOKUP(B:B,Orders!A:B,2,)</f>
        <v>CUST-000045</v>
      </c>
      <c r="P2162" s="10" t="str">
        <f>VLOOKUP(OrderDetails!O:O,Customers!A:B,2,)</f>
        <v>Customer 45</v>
      </c>
      <c r="Q2162" s="10" t="str">
        <f>VLOOKUP(O:O,Customers!A:C,3,)</f>
        <v>Mombasa</v>
      </c>
      <c r="R2162" s="10">
        <f>VLOOKUP(OrderDetails!C:C,Inventory!B:F,5,)</f>
        <v>31813.439999999999</v>
      </c>
      <c r="S2162" s="10">
        <f>VLOOKUP(OrderDetails!B:B,Table8[[OrderID]:[DeliveryDays]],5,)</f>
        <v>1</v>
      </c>
    </row>
    <row r="2163" spans="1:19" x14ac:dyDescent="0.25">
      <c r="A2163" t="s">
        <v>4095</v>
      </c>
      <c r="B2163" t="s">
        <v>811</v>
      </c>
      <c r="C2163" t="s">
        <v>345</v>
      </c>
      <c r="D2163">
        <v>6</v>
      </c>
      <c r="E2163">
        <v>78.599999999999994</v>
      </c>
      <c r="F2163">
        <v>122.97</v>
      </c>
      <c r="G2163">
        <v>130.81</v>
      </c>
      <c r="H2163">
        <v>784.86</v>
      </c>
      <c r="I2163">
        <v>471.6</v>
      </c>
      <c r="J2163">
        <v>313.26</v>
      </c>
      <c r="K2163">
        <v>0.39910000000000001</v>
      </c>
      <c r="L2163" t="str">
        <f>VLOOKUP(C:C,Products!A:B,2,)</f>
        <v>Product 84</v>
      </c>
      <c r="M2163" t="str">
        <f>VLOOKUP(C:C,Products!A:C,3,)</f>
        <v>Snacks</v>
      </c>
      <c r="N2163" t="str">
        <f>VLOOKUP(B:B,Orders!A:C,3,)</f>
        <v>WH-NRB-001</v>
      </c>
      <c r="O2163" s="10" t="str">
        <f>VLOOKUP(B:B,Orders!A:B,2,)</f>
        <v>CUST-000020</v>
      </c>
      <c r="P2163" s="10" t="str">
        <f>VLOOKUP(OrderDetails!O:O,Customers!A:B,2,)</f>
        <v>Customer 20</v>
      </c>
      <c r="Q2163" s="10" t="str">
        <f>VLOOKUP(O:O,Customers!A:C,3,)</f>
        <v>Mombasa</v>
      </c>
      <c r="R2163" s="10">
        <f>VLOOKUP(OrderDetails!C:C,Inventory!B:F,5,)</f>
        <v>7074</v>
      </c>
      <c r="S2163" s="10">
        <f>VLOOKUP(OrderDetails!B:B,Table8[[OrderID]:[DeliveryDays]],5,)</f>
        <v>6</v>
      </c>
    </row>
    <row r="2164" spans="1:19" x14ac:dyDescent="0.25">
      <c r="A2164" t="s">
        <v>4096</v>
      </c>
      <c r="B2164" t="s">
        <v>1187</v>
      </c>
      <c r="C2164" t="s">
        <v>307</v>
      </c>
      <c r="D2164">
        <v>10</v>
      </c>
      <c r="E2164">
        <v>176.42</v>
      </c>
      <c r="F2164">
        <v>236.45</v>
      </c>
      <c r="G2164">
        <v>231.92</v>
      </c>
      <c r="H2164">
        <v>2319.1999999999998</v>
      </c>
      <c r="I2164">
        <v>1764.2</v>
      </c>
      <c r="J2164">
        <v>555</v>
      </c>
      <c r="K2164">
        <v>0.23930000000000001</v>
      </c>
      <c r="L2164" t="str">
        <f>VLOOKUP(C:C,Products!A:B,2,)</f>
        <v>Product 65</v>
      </c>
      <c r="M2164" t="str">
        <f>VLOOKUP(C:C,Products!A:C,3,)</f>
        <v>Beverages</v>
      </c>
      <c r="N2164" t="str">
        <f>VLOOKUP(B:B,Orders!A:C,3,)</f>
        <v>WH-NRB-001</v>
      </c>
      <c r="O2164" s="10" t="str">
        <f>VLOOKUP(B:B,Orders!A:B,2,)</f>
        <v>CUST-000035</v>
      </c>
      <c r="P2164" s="10" t="str">
        <f>VLOOKUP(OrderDetails!O:O,Customers!A:B,2,)</f>
        <v>Customer 35</v>
      </c>
      <c r="Q2164" s="10" t="str">
        <f>VLOOKUP(O:O,Customers!A:C,3,)</f>
        <v>Nairobi</v>
      </c>
      <c r="R2164" s="10">
        <f>VLOOKUP(OrderDetails!C:C,Inventory!B:F,5,)</f>
        <v>54866.62</v>
      </c>
      <c r="S2164" s="10">
        <f>VLOOKUP(OrderDetails!B:B,Table8[[OrderID]:[DeliveryDays]],5,)</f>
        <v>1</v>
      </c>
    </row>
    <row r="2165" spans="1:19" x14ac:dyDescent="0.25">
      <c r="A2165" t="s">
        <v>4097</v>
      </c>
      <c r="B2165" t="s">
        <v>1641</v>
      </c>
      <c r="C2165" t="s">
        <v>281</v>
      </c>
      <c r="D2165">
        <v>47</v>
      </c>
      <c r="E2165">
        <v>398.81</v>
      </c>
      <c r="F2165">
        <v>500.83</v>
      </c>
      <c r="G2165">
        <v>516.67999999999995</v>
      </c>
      <c r="H2165">
        <v>24283.96</v>
      </c>
      <c r="I2165">
        <v>18744.07</v>
      </c>
      <c r="J2165">
        <v>5539.89</v>
      </c>
      <c r="K2165">
        <v>0.2281</v>
      </c>
      <c r="L2165" t="str">
        <f>VLOOKUP(C:C,Products!A:B,2,)</f>
        <v>Product 52</v>
      </c>
      <c r="M2165" t="str">
        <f>VLOOKUP(C:C,Products!A:C,3,)</f>
        <v>Snacks</v>
      </c>
      <c r="N2165" t="str">
        <f>VLOOKUP(B:B,Orders!A:C,3,)</f>
        <v>WH-NKR-004</v>
      </c>
      <c r="O2165" s="10" t="str">
        <f>VLOOKUP(B:B,Orders!A:B,2,)</f>
        <v>CUST-000024</v>
      </c>
      <c r="P2165" s="10" t="str">
        <f>VLOOKUP(OrderDetails!O:O,Customers!A:B,2,)</f>
        <v>Customer 24</v>
      </c>
      <c r="Q2165" s="10" t="str">
        <f>VLOOKUP(O:O,Customers!A:C,3,)</f>
        <v>Eldoret</v>
      </c>
      <c r="R2165" s="10">
        <f>VLOOKUP(OrderDetails!C:C,Inventory!B:F,5,)</f>
        <v>100101.31</v>
      </c>
      <c r="S2165" s="10">
        <f>VLOOKUP(OrderDetails!B:B,Table8[[OrderID]:[DeliveryDays]],5,)</f>
        <v>5</v>
      </c>
    </row>
    <row r="2166" spans="1:19" x14ac:dyDescent="0.25">
      <c r="A2166" t="s">
        <v>4098</v>
      </c>
      <c r="B2166" t="s">
        <v>1120</v>
      </c>
      <c r="C2166" t="s">
        <v>311</v>
      </c>
      <c r="D2166">
        <v>8</v>
      </c>
      <c r="E2166">
        <v>113.42</v>
      </c>
      <c r="F2166">
        <v>174.22</v>
      </c>
      <c r="G2166">
        <v>186.53</v>
      </c>
      <c r="H2166">
        <v>1492.24</v>
      </c>
      <c r="I2166">
        <v>907.36</v>
      </c>
      <c r="J2166">
        <v>584.88</v>
      </c>
      <c r="K2166">
        <v>0.39190000000000003</v>
      </c>
      <c r="L2166" t="str">
        <f>VLOOKUP(C:C,Products!A:B,2,)</f>
        <v>Product 67</v>
      </c>
      <c r="M2166" t="str">
        <f>VLOOKUP(C:C,Products!A:C,3,)</f>
        <v>Household</v>
      </c>
      <c r="N2166" t="str">
        <f>VLOOKUP(B:B,Orders!A:C,3,)</f>
        <v>WH-NKR-004</v>
      </c>
      <c r="O2166" s="10" t="str">
        <f>VLOOKUP(B:B,Orders!A:B,2,)</f>
        <v>CUST-000058</v>
      </c>
      <c r="P2166" s="10" t="str">
        <f>VLOOKUP(OrderDetails!O:O,Customers!A:B,2,)</f>
        <v>Customer 58</v>
      </c>
      <c r="Q2166" s="10" t="str">
        <f>VLOOKUP(O:O,Customers!A:C,3,)</f>
        <v>Mombasa</v>
      </c>
      <c r="R2166" s="10">
        <f>VLOOKUP(OrderDetails!C:C,Inventory!B:F,5,)</f>
        <v>35500.46</v>
      </c>
      <c r="S2166" s="10">
        <f>VLOOKUP(OrderDetails!B:B,Table8[[OrderID]:[DeliveryDays]],5,)</f>
        <v>3</v>
      </c>
    </row>
    <row r="2167" spans="1:19" x14ac:dyDescent="0.25">
      <c r="A2167" t="s">
        <v>4099</v>
      </c>
      <c r="B2167" t="s">
        <v>1876</v>
      </c>
      <c r="C2167" t="s">
        <v>341</v>
      </c>
      <c r="D2167">
        <v>33</v>
      </c>
      <c r="E2167">
        <v>330.48</v>
      </c>
      <c r="F2167">
        <v>422.83</v>
      </c>
      <c r="G2167">
        <v>435.75</v>
      </c>
      <c r="H2167">
        <v>14379.75</v>
      </c>
      <c r="I2167">
        <v>10905.84</v>
      </c>
      <c r="J2167">
        <v>3473.91</v>
      </c>
      <c r="K2167">
        <v>0.24160000000000001</v>
      </c>
      <c r="L2167" t="str">
        <f>VLOOKUP(C:C,Products!A:B,2,)</f>
        <v>Product 82</v>
      </c>
      <c r="M2167" t="str">
        <f>VLOOKUP(C:C,Products!A:C,3,)</f>
        <v>Frozen</v>
      </c>
      <c r="N2167" t="str">
        <f>VLOOKUP(B:B,Orders!A:C,3,)</f>
        <v>WH-NRB-001</v>
      </c>
      <c r="O2167" s="10" t="str">
        <f>VLOOKUP(B:B,Orders!A:B,2,)</f>
        <v>CUST-000016</v>
      </c>
      <c r="P2167" s="10" t="str">
        <f>VLOOKUP(OrderDetails!O:O,Customers!A:B,2,)</f>
        <v>Customer 16</v>
      </c>
      <c r="Q2167" s="10" t="str">
        <f>VLOOKUP(O:O,Customers!A:C,3,)</f>
        <v>Nakuru</v>
      </c>
      <c r="R2167" s="10">
        <f>VLOOKUP(OrderDetails!C:C,Inventory!B:F,5,)</f>
        <v>69070.320000000007</v>
      </c>
      <c r="S2167" s="10">
        <f>VLOOKUP(OrderDetails!B:B,Table8[[OrderID]:[DeliveryDays]],5,)</f>
        <v>6</v>
      </c>
    </row>
    <row r="2168" spans="1:19" x14ac:dyDescent="0.25">
      <c r="A2168" t="s">
        <v>4100</v>
      </c>
      <c r="B2168" t="s">
        <v>831</v>
      </c>
      <c r="C2168" t="s">
        <v>387</v>
      </c>
      <c r="D2168">
        <v>29</v>
      </c>
      <c r="E2168">
        <v>458.4</v>
      </c>
      <c r="F2168">
        <v>615.54999999999995</v>
      </c>
      <c r="G2168">
        <v>668.61</v>
      </c>
      <c r="H2168">
        <v>19389.689999999999</v>
      </c>
      <c r="I2168">
        <v>13293.6</v>
      </c>
      <c r="J2168">
        <v>6096.09</v>
      </c>
      <c r="K2168">
        <v>0.31440000000000001</v>
      </c>
      <c r="L2168" t="str">
        <f>VLOOKUP(C:C,Products!A:B,2,)</f>
        <v>Product 105</v>
      </c>
      <c r="M2168" t="str">
        <f>VLOOKUP(C:C,Products!A:C,3,)</f>
        <v>Frozen</v>
      </c>
      <c r="N2168" t="str">
        <f>VLOOKUP(B:B,Orders!A:C,3,)</f>
        <v>WH-NRB-001</v>
      </c>
      <c r="O2168" s="10" t="str">
        <f>VLOOKUP(B:B,Orders!A:B,2,)</f>
        <v>CUST-000013</v>
      </c>
      <c r="P2168" s="10" t="str">
        <f>VLOOKUP(OrderDetails!O:O,Customers!A:B,2,)</f>
        <v>Customer 13</v>
      </c>
      <c r="Q2168" s="10" t="str">
        <f>VLOOKUP(O:O,Customers!A:C,3,)</f>
        <v>Nakuru</v>
      </c>
      <c r="R2168" s="10">
        <f>VLOOKUP(OrderDetails!C:C,Inventory!B:F,5,)</f>
        <v>143479.20000000001</v>
      </c>
      <c r="S2168" s="10">
        <f>VLOOKUP(OrderDetails!B:B,Table8[[OrderID]:[DeliveryDays]],5,)</f>
        <v>6</v>
      </c>
    </row>
    <row r="2169" spans="1:19" x14ac:dyDescent="0.25">
      <c r="A2169" t="s">
        <v>4101</v>
      </c>
      <c r="B2169" t="s">
        <v>1785</v>
      </c>
      <c r="C2169" t="s">
        <v>333</v>
      </c>
      <c r="D2169">
        <v>13</v>
      </c>
      <c r="E2169">
        <v>83.32</v>
      </c>
      <c r="F2169">
        <v>130.31</v>
      </c>
      <c r="G2169">
        <v>124.94</v>
      </c>
      <c r="H2169">
        <v>1624.22</v>
      </c>
      <c r="I2169">
        <v>1083.1600000000001</v>
      </c>
      <c r="J2169">
        <v>541.05999999999995</v>
      </c>
      <c r="K2169">
        <v>0.33310000000000001</v>
      </c>
      <c r="L2169" t="str">
        <f>VLOOKUP(C:C,Products!A:B,2,)</f>
        <v>Product 78</v>
      </c>
      <c r="M2169" t="str">
        <f>VLOOKUP(C:C,Products!A:C,3,)</f>
        <v>Produce</v>
      </c>
      <c r="N2169" t="str">
        <f>VLOOKUP(B:B,Orders!A:C,3,)</f>
        <v>WH-NRB-001</v>
      </c>
      <c r="O2169" s="10" t="str">
        <f>VLOOKUP(B:B,Orders!A:B,2,)</f>
        <v>CUST-000014</v>
      </c>
      <c r="P2169" s="10" t="str">
        <f>VLOOKUP(OrderDetails!O:O,Customers!A:B,2,)</f>
        <v>Customer 14</v>
      </c>
      <c r="Q2169" s="10" t="str">
        <f>VLOOKUP(O:O,Customers!A:C,3,)</f>
        <v>Eldoret</v>
      </c>
      <c r="R2169" s="10">
        <f>VLOOKUP(OrderDetails!C:C,Inventory!B:F,5,)</f>
        <v>38077.24</v>
      </c>
      <c r="S2169" s="10">
        <f>VLOOKUP(OrderDetails!B:B,Table8[[OrderID]:[DeliveryDays]],5,)</f>
        <v>4</v>
      </c>
    </row>
    <row r="2170" spans="1:19" x14ac:dyDescent="0.25">
      <c r="A2170" t="s">
        <v>4102</v>
      </c>
      <c r="B2170" t="s">
        <v>1659</v>
      </c>
      <c r="C2170" t="s">
        <v>239</v>
      </c>
      <c r="D2170">
        <v>7</v>
      </c>
      <c r="E2170">
        <v>323.39999999999998</v>
      </c>
      <c r="F2170">
        <v>507.06</v>
      </c>
      <c r="G2170">
        <v>526.45000000000005</v>
      </c>
      <c r="H2170">
        <v>3685.15</v>
      </c>
      <c r="I2170">
        <v>2263.8000000000002</v>
      </c>
      <c r="J2170">
        <v>1421.35</v>
      </c>
      <c r="K2170">
        <v>0.38569999999999999</v>
      </c>
      <c r="L2170" t="str">
        <f>VLOOKUP(C:C,Products!A:B,2,)</f>
        <v>Product 31</v>
      </c>
      <c r="M2170" t="str">
        <f>VLOOKUP(C:C,Products!A:C,3,)</f>
        <v>Household</v>
      </c>
      <c r="N2170" t="str">
        <f>VLOOKUP(B:B,Orders!A:C,3,)</f>
        <v>WH-NRB-001</v>
      </c>
      <c r="O2170" s="10" t="str">
        <f>VLOOKUP(B:B,Orders!A:B,2,)</f>
        <v>CUST-000058</v>
      </c>
      <c r="P2170" s="10" t="str">
        <f>VLOOKUP(OrderDetails!O:O,Customers!A:B,2,)</f>
        <v>Customer 58</v>
      </c>
      <c r="Q2170" s="10" t="str">
        <f>VLOOKUP(O:O,Customers!A:C,3,)</f>
        <v>Mombasa</v>
      </c>
      <c r="R2170" s="10">
        <f>VLOOKUP(OrderDetails!C:C,Inventory!B:F,5,)</f>
        <v>78909.600000000006</v>
      </c>
      <c r="S2170" s="10">
        <f>VLOOKUP(OrderDetails!B:B,Table8[[OrderID]:[DeliveryDays]],5,)</f>
        <v>4</v>
      </c>
    </row>
    <row r="2171" spans="1:19" x14ac:dyDescent="0.25">
      <c r="A2171" t="s">
        <v>4103</v>
      </c>
      <c r="B2171" t="s">
        <v>448</v>
      </c>
      <c r="C2171" t="s">
        <v>359</v>
      </c>
      <c r="D2171">
        <v>30</v>
      </c>
      <c r="E2171">
        <v>103.82</v>
      </c>
      <c r="F2171">
        <v>149.71</v>
      </c>
      <c r="G2171">
        <v>154.84</v>
      </c>
      <c r="H2171">
        <v>4645.2</v>
      </c>
      <c r="I2171">
        <v>3114.6</v>
      </c>
      <c r="J2171">
        <v>1530.6</v>
      </c>
      <c r="K2171">
        <v>0.32950000000000002</v>
      </c>
      <c r="L2171" t="str">
        <f>VLOOKUP(C:C,Products!A:B,2,)</f>
        <v>Product 91</v>
      </c>
      <c r="M2171" t="str">
        <f>VLOOKUP(C:C,Products!A:C,3,)</f>
        <v>Household</v>
      </c>
      <c r="N2171" t="str">
        <f>VLOOKUP(B:B,Orders!A:C,3,)</f>
        <v>WH-KSM-003</v>
      </c>
      <c r="O2171" s="10" t="str">
        <f>VLOOKUP(B:B,Orders!A:B,2,)</f>
        <v>CUST-000062</v>
      </c>
      <c r="P2171" s="10" t="str">
        <f>VLOOKUP(OrderDetails!O:O,Customers!A:B,2,)</f>
        <v>Customer 62</v>
      </c>
      <c r="Q2171" s="10" t="str">
        <f>VLOOKUP(O:O,Customers!A:C,3,)</f>
        <v>Eldoret</v>
      </c>
      <c r="R2171" s="10">
        <f>VLOOKUP(OrderDetails!C:C,Inventory!B:F,5,)</f>
        <v>23359.5</v>
      </c>
      <c r="S2171" s="10">
        <f>VLOOKUP(OrderDetails!B:B,Table8[[OrderID]:[DeliveryDays]],5,)</f>
        <v>3</v>
      </c>
    </row>
    <row r="2172" spans="1:19" x14ac:dyDescent="0.25">
      <c r="A2172" t="s">
        <v>4104</v>
      </c>
      <c r="B2172" t="s">
        <v>1104</v>
      </c>
      <c r="C2172" t="s">
        <v>210</v>
      </c>
      <c r="D2172">
        <v>47</v>
      </c>
      <c r="E2172">
        <v>186.91</v>
      </c>
      <c r="F2172">
        <v>267.58</v>
      </c>
      <c r="G2172">
        <v>280.70999999999998</v>
      </c>
      <c r="H2172">
        <v>13193.37</v>
      </c>
      <c r="I2172">
        <v>8784.77</v>
      </c>
      <c r="J2172">
        <v>4408.6000000000004</v>
      </c>
      <c r="K2172">
        <v>0.3342</v>
      </c>
      <c r="L2172" t="str">
        <f>VLOOKUP(C:C,Products!A:B,2,)</f>
        <v>Product 17</v>
      </c>
      <c r="M2172" t="str">
        <f>VLOOKUP(C:C,Products!A:C,3,)</f>
        <v>Beverages</v>
      </c>
      <c r="N2172" t="str">
        <f>VLOOKUP(B:B,Orders!A:C,3,)</f>
        <v>WH-MSA-002</v>
      </c>
      <c r="O2172" s="10" t="str">
        <f>VLOOKUP(B:B,Orders!A:B,2,)</f>
        <v>CUST-000009</v>
      </c>
      <c r="P2172" s="10" t="str">
        <f>VLOOKUP(OrderDetails!O:O,Customers!A:B,2,)</f>
        <v>Customer 9</v>
      </c>
      <c r="Q2172" s="10" t="str">
        <f>VLOOKUP(O:O,Customers!A:C,3,)</f>
        <v>Kisumu</v>
      </c>
      <c r="R2172" s="10">
        <f>VLOOKUP(OrderDetails!C:C,Inventory!B:F,5,)</f>
        <v>33456.89</v>
      </c>
      <c r="S2172" s="10">
        <f>VLOOKUP(OrderDetails!B:B,Table8[[OrderID]:[DeliveryDays]],5,)</f>
        <v>4</v>
      </c>
    </row>
    <row r="2173" spans="1:19" x14ac:dyDescent="0.25">
      <c r="A2173" t="s">
        <v>4105</v>
      </c>
      <c r="B2173" t="s">
        <v>1037</v>
      </c>
      <c r="C2173" t="s">
        <v>287</v>
      </c>
      <c r="D2173">
        <v>31</v>
      </c>
      <c r="E2173">
        <v>319.05</v>
      </c>
      <c r="F2173">
        <v>470.86</v>
      </c>
      <c r="G2173">
        <v>506.18</v>
      </c>
      <c r="H2173">
        <v>15691.58</v>
      </c>
      <c r="I2173">
        <v>9890.5499999999993</v>
      </c>
      <c r="J2173">
        <v>5801.03</v>
      </c>
      <c r="K2173">
        <v>0.36969999999999997</v>
      </c>
      <c r="L2173" t="str">
        <f>VLOOKUP(C:C,Products!A:B,2,)</f>
        <v>Product 55</v>
      </c>
      <c r="M2173" t="str">
        <f>VLOOKUP(C:C,Products!A:C,3,)</f>
        <v>Beverages</v>
      </c>
      <c r="N2173" t="str">
        <f>VLOOKUP(B:B,Orders!A:C,3,)</f>
        <v>WH-KSM-003</v>
      </c>
      <c r="O2173" s="10" t="str">
        <f>VLOOKUP(B:B,Orders!A:B,2,)</f>
        <v>CUST-000018</v>
      </c>
      <c r="P2173" s="10" t="str">
        <f>VLOOKUP(OrderDetails!O:O,Customers!A:B,2,)</f>
        <v>Customer 18</v>
      </c>
      <c r="Q2173" s="10" t="str">
        <f>VLOOKUP(O:O,Customers!A:C,3,)</f>
        <v>Nakuru</v>
      </c>
      <c r="R2173" s="10">
        <f>VLOOKUP(OrderDetails!C:C,Inventory!B:F,5,)</f>
        <v>62852.85</v>
      </c>
      <c r="S2173" s="10">
        <f>VLOOKUP(OrderDetails!B:B,Table8[[OrderID]:[DeliveryDays]],5,)</f>
        <v>3</v>
      </c>
    </row>
    <row r="2174" spans="1:19" x14ac:dyDescent="0.25">
      <c r="A2174" t="s">
        <v>4106</v>
      </c>
      <c r="B2174" t="s">
        <v>1658</v>
      </c>
      <c r="C2174" t="s">
        <v>397</v>
      </c>
      <c r="D2174">
        <v>40</v>
      </c>
      <c r="E2174">
        <v>84.64</v>
      </c>
      <c r="F2174">
        <v>124.5</v>
      </c>
      <c r="G2174">
        <v>131.83000000000001</v>
      </c>
      <c r="H2174">
        <v>5273.2</v>
      </c>
      <c r="I2174">
        <v>3385.6</v>
      </c>
      <c r="J2174">
        <v>1887.6</v>
      </c>
      <c r="K2174">
        <v>0.35799999999999998</v>
      </c>
      <c r="L2174" t="str">
        <f>VLOOKUP(C:C,Products!A:B,2,)</f>
        <v>Product 110</v>
      </c>
      <c r="M2174" t="str">
        <f>VLOOKUP(C:C,Products!A:C,3,)</f>
        <v>Snacks</v>
      </c>
      <c r="N2174" t="str">
        <f>VLOOKUP(B:B,Orders!A:C,3,)</f>
        <v>WH-KSM-003</v>
      </c>
      <c r="O2174" s="10" t="str">
        <f>VLOOKUP(B:B,Orders!A:B,2,)</f>
        <v>CUST-000042</v>
      </c>
      <c r="P2174" s="10" t="str">
        <f>VLOOKUP(OrderDetails!O:O,Customers!A:B,2,)</f>
        <v>Customer 42</v>
      </c>
      <c r="Q2174" s="10" t="str">
        <f>VLOOKUP(O:O,Customers!A:C,3,)</f>
        <v>Kisumu</v>
      </c>
      <c r="R2174" s="10">
        <f>VLOOKUP(OrderDetails!C:C,Inventory!B:F,5,)</f>
        <v>34279.199999999997</v>
      </c>
      <c r="S2174" s="10">
        <f>VLOOKUP(OrderDetails!B:B,Table8[[OrderID]:[DeliveryDays]],5,)</f>
        <v>1</v>
      </c>
    </row>
    <row r="2175" spans="1:19" x14ac:dyDescent="0.25">
      <c r="A2175" t="s">
        <v>4107</v>
      </c>
      <c r="B2175" t="s">
        <v>434</v>
      </c>
      <c r="C2175" t="s">
        <v>363</v>
      </c>
      <c r="D2175">
        <v>36</v>
      </c>
      <c r="E2175">
        <v>392.35</v>
      </c>
      <c r="F2175">
        <v>579.97</v>
      </c>
      <c r="G2175">
        <v>619.72</v>
      </c>
      <c r="H2175">
        <v>22309.919999999998</v>
      </c>
      <c r="I2175">
        <v>14124.6</v>
      </c>
      <c r="J2175">
        <v>8185.32</v>
      </c>
      <c r="K2175">
        <v>0.3669</v>
      </c>
      <c r="L2175" t="str">
        <f>VLOOKUP(C:C,Products!A:B,2,)</f>
        <v>Product 93</v>
      </c>
      <c r="M2175" t="str">
        <f>VLOOKUP(C:C,Products!A:C,3,)</f>
        <v>Snacks</v>
      </c>
      <c r="N2175" t="str">
        <f>VLOOKUP(B:B,Orders!A:C,3,)</f>
        <v>WH-MSA-002</v>
      </c>
      <c r="O2175" s="10" t="str">
        <f>VLOOKUP(B:B,Orders!A:B,2,)</f>
        <v>CUST-000024</v>
      </c>
      <c r="P2175" s="10" t="str">
        <f>VLOOKUP(OrderDetails!O:O,Customers!A:B,2,)</f>
        <v>Customer 24</v>
      </c>
      <c r="Q2175" s="10" t="str">
        <f>VLOOKUP(O:O,Customers!A:C,3,)</f>
        <v>Eldoret</v>
      </c>
      <c r="R2175" s="10">
        <f>VLOOKUP(OrderDetails!C:C,Inventory!B:F,5,)</f>
        <v>153408.85</v>
      </c>
      <c r="S2175" s="10">
        <f>VLOOKUP(OrderDetails!B:B,Table8[[OrderID]:[DeliveryDays]],5,)</f>
        <v>5</v>
      </c>
    </row>
    <row r="2176" spans="1:19" x14ac:dyDescent="0.25">
      <c r="A2176" t="s">
        <v>4108</v>
      </c>
      <c r="B2176" t="s">
        <v>1128</v>
      </c>
      <c r="C2176" t="s">
        <v>249</v>
      </c>
      <c r="D2176">
        <v>5</v>
      </c>
      <c r="E2176">
        <v>413.78</v>
      </c>
      <c r="F2176">
        <v>552.28</v>
      </c>
      <c r="G2176">
        <v>548.59</v>
      </c>
      <c r="H2176">
        <v>2742.95</v>
      </c>
      <c r="I2176">
        <v>2068.9</v>
      </c>
      <c r="J2176">
        <v>674.05</v>
      </c>
      <c r="K2176">
        <v>0.2457</v>
      </c>
      <c r="L2176" t="str">
        <f>VLOOKUP(C:C,Products!A:B,2,)</f>
        <v>Product 36</v>
      </c>
      <c r="M2176" t="str">
        <f>VLOOKUP(C:C,Products!A:C,3,)</f>
        <v>Dairy</v>
      </c>
      <c r="N2176" t="str">
        <f>VLOOKUP(B:B,Orders!A:C,3,)</f>
        <v>WH-KSM-003</v>
      </c>
      <c r="O2176" s="10" t="str">
        <f>VLOOKUP(B:B,Orders!A:B,2,)</f>
        <v>CUST-000038</v>
      </c>
      <c r="P2176" s="10" t="str">
        <f>VLOOKUP(OrderDetails!O:O,Customers!A:B,2,)</f>
        <v>Customer 38</v>
      </c>
      <c r="Q2176" s="10" t="str">
        <f>VLOOKUP(O:O,Customers!A:C,3,)</f>
        <v>Nakuru</v>
      </c>
      <c r="R2176" s="10">
        <f>VLOOKUP(OrderDetails!C:C,Inventory!B:F,5,)</f>
        <v>177511.62</v>
      </c>
      <c r="S2176" s="10">
        <f>VLOOKUP(OrderDetails!B:B,Table8[[OrderID]:[DeliveryDays]],5,)</f>
        <v>3</v>
      </c>
    </row>
    <row r="2177" spans="1:19" x14ac:dyDescent="0.25">
      <c r="A2177" t="s">
        <v>4109</v>
      </c>
      <c r="B2177" t="s">
        <v>955</v>
      </c>
      <c r="C2177" t="s">
        <v>379</v>
      </c>
      <c r="D2177">
        <v>20</v>
      </c>
      <c r="E2177">
        <v>64.14</v>
      </c>
      <c r="F2177">
        <v>94.94</v>
      </c>
      <c r="G2177">
        <v>95.71</v>
      </c>
      <c r="H2177">
        <v>1914.2</v>
      </c>
      <c r="I2177">
        <v>1282.8</v>
      </c>
      <c r="J2177">
        <v>631.4</v>
      </c>
      <c r="K2177">
        <v>0.32990000000000003</v>
      </c>
      <c r="L2177" t="str">
        <f>VLOOKUP(C:C,Products!A:B,2,)</f>
        <v>Product 101</v>
      </c>
      <c r="M2177" t="str">
        <f>VLOOKUP(C:C,Products!A:C,3,)</f>
        <v>Produce</v>
      </c>
      <c r="N2177" t="str">
        <f>VLOOKUP(B:B,Orders!A:C,3,)</f>
        <v>WH-MSA-002</v>
      </c>
      <c r="O2177" s="10" t="str">
        <f>VLOOKUP(B:B,Orders!A:B,2,)</f>
        <v>CUST-000068</v>
      </c>
      <c r="P2177" s="10" t="str">
        <f>VLOOKUP(OrderDetails!O:O,Customers!A:B,2,)</f>
        <v>Customer 68</v>
      </c>
      <c r="Q2177" s="10" t="str">
        <f>VLOOKUP(O:O,Customers!A:C,3,)</f>
        <v>Kisumu</v>
      </c>
      <c r="R2177" s="10">
        <f>VLOOKUP(OrderDetails!C:C,Inventory!B:F,5,)</f>
        <v>31813.439999999999</v>
      </c>
      <c r="S2177" s="10">
        <f>VLOOKUP(OrderDetails!B:B,Table8[[OrderID]:[DeliveryDays]],5,)</f>
        <v>5</v>
      </c>
    </row>
    <row r="2178" spans="1:19" x14ac:dyDescent="0.25">
      <c r="A2178" t="s">
        <v>4110</v>
      </c>
      <c r="B2178" t="s">
        <v>1028</v>
      </c>
      <c r="C2178" t="s">
        <v>229</v>
      </c>
      <c r="D2178">
        <v>15</v>
      </c>
      <c r="E2178">
        <v>403.33</v>
      </c>
      <c r="F2178">
        <v>509.37</v>
      </c>
      <c r="G2178">
        <v>531.79</v>
      </c>
      <c r="H2178">
        <v>7976.85</v>
      </c>
      <c r="I2178">
        <v>6049.95</v>
      </c>
      <c r="J2178">
        <v>1926.9</v>
      </c>
      <c r="K2178">
        <v>0.24160000000000001</v>
      </c>
      <c r="L2178" t="str">
        <f>VLOOKUP(C:C,Products!A:B,2,)</f>
        <v>Product 26</v>
      </c>
      <c r="M2178" t="str">
        <f>VLOOKUP(C:C,Products!A:C,3,)</f>
        <v>Household</v>
      </c>
      <c r="N2178" t="str">
        <f>VLOOKUP(B:B,Orders!A:C,3,)</f>
        <v>WH-MSA-002</v>
      </c>
      <c r="O2178" s="10" t="str">
        <f>VLOOKUP(B:B,Orders!A:B,2,)</f>
        <v>CUST-000032</v>
      </c>
      <c r="P2178" s="10" t="str">
        <f>VLOOKUP(OrderDetails!O:O,Customers!A:B,2,)</f>
        <v>Customer 32</v>
      </c>
      <c r="Q2178" s="10" t="str">
        <f>VLOOKUP(O:O,Customers!A:C,3,)</f>
        <v>Mombasa</v>
      </c>
      <c r="R2178" s="10">
        <f>VLOOKUP(OrderDetails!C:C,Inventory!B:F,5,)</f>
        <v>179481.85</v>
      </c>
      <c r="S2178" s="10">
        <f>VLOOKUP(OrderDetails!B:B,Table8[[OrderID]:[DeliveryDays]],5,)</f>
        <v>2</v>
      </c>
    </row>
    <row r="2179" spans="1:19" x14ac:dyDescent="0.25">
      <c r="A2179" t="s">
        <v>4111</v>
      </c>
      <c r="B2179" t="s">
        <v>1083</v>
      </c>
      <c r="C2179" t="s">
        <v>283</v>
      </c>
      <c r="D2179">
        <v>30</v>
      </c>
      <c r="E2179">
        <v>472.77</v>
      </c>
      <c r="F2179">
        <v>675.7</v>
      </c>
      <c r="G2179">
        <v>698.01</v>
      </c>
      <c r="H2179">
        <v>20940.3</v>
      </c>
      <c r="I2179">
        <v>14183.1</v>
      </c>
      <c r="J2179">
        <v>6757.2</v>
      </c>
      <c r="K2179">
        <v>0.32269999999999999</v>
      </c>
      <c r="L2179" t="str">
        <f>VLOOKUP(C:C,Products!A:B,2,)</f>
        <v>Product 53</v>
      </c>
      <c r="M2179" t="str">
        <f>VLOOKUP(C:C,Products!A:C,3,)</f>
        <v>Frozen</v>
      </c>
      <c r="N2179" t="str">
        <f>VLOOKUP(B:B,Orders!A:C,3,)</f>
        <v>WH-NRB-001</v>
      </c>
      <c r="O2179" s="10" t="str">
        <f>VLOOKUP(B:B,Orders!A:B,2,)</f>
        <v>CUST-000007</v>
      </c>
      <c r="P2179" s="10" t="str">
        <f>VLOOKUP(OrderDetails!O:O,Customers!A:B,2,)</f>
        <v>Customer 7</v>
      </c>
      <c r="Q2179" s="10" t="str">
        <f>VLOOKUP(O:O,Customers!A:C,3,)</f>
        <v>Nakuru</v>
      </c>
      <c r="R2179" s="10">
        <f>VLOOKUP(OrderDetails!C:C,Inventory!B:F,5,)</f>
        <v>111100.95</v>
      </c>
      <c r="S2179" s="10">
        <f>VLOOKUP(OrderDetails!B:B,Table8[[OrderID]:[DeliveryDays]],5,)</f>
        <v>1</v>
      </c>
    </row>
    <row r="2180" spans="1:19" x14ac:dyDescent="0.25">
      <c r="A2180" t="s">
        <v>4112</v>
      </c>
      <c r="B2180" t="s">
        <v>592</v>
      </c>
      <c r="C2180" t="s">
        <v>210</v>
      </c>
      <c r="D2180">
        <v>44</v>
      </c>
      <c r="E2180">
        <v>186.91</v>
      </c>
      <c r="F2180">
        <v>267.58</v>
      </c>
      <c r="G2180">
        <v>292.77999999999997</v>
      </c>
      <c r="H2180">
        <v>12882.32</v>
      </c>
      <c r="I2180">
        <v>8224.0400000000009</v>
      </c>
      <c r="J2180">
        <v>4658.28</v>
      </c>
      <c r="K2180">
        <v>0.36159999999999998</v>
      </c>
      <c r="L2180" t="str">
        <f>VLOOKUP(C:C,Products!A:B,2,)</f>
        <v>Product 17</v>
      </c>
      <c r="M2180" t="str">
        <f>VLOOKUP(C:C,Products!A:C,3,)</f>
        <v>Beverages</v>
      </c>
      <c r="N2180" t="str">
        <f>VLOOKUP(B:B,Orders!A:C,3,)</f>
        <v>WH-MSA-002</v>
      </c>
      <c r="O2180" s="10" t="str">
        <f>VLOOKUP(B:B,Orders!A:B,2,)</f>
        <v>CUST-000030</v>
      </c>
      <c r="P2180" s="10" t="str">
        <f>VLOOKUP(OrderDetails!O:O,Customers!A:B,2,)</f>
        <v>Customer 30</v>
      </c>
      <c r="Q2180" s="10" t="str">
        <f>VLOOKUP(O:O,Customers!A:C,3,)</f>
        <v>Nakuru</v>
      </c>
      <c r="R2180" s="10">
        <f>VLOOKUP(OrderDetails!C:C,Inventory!B:F,5,)</f>
        <v>33456.89</v>
      </c>
      <c r="S2180" s="10">
        <f>VLOOKUP(OrderDetails!B:B,Table8[[OrderID]:[DeliveryDays]],5,)</f>
        <v>3</v>
      </c>
    </row>
    <row r="2181" spans="1:19" x14ac:dyDescent="0.25">
      <c r="A2181" t="s">
        <v>4113</v>
      </c>
      <c r="B2181" t="s">
        <v>1275</v>
      </c>
      <c r="C2181" t="s">
        <v>349</v>
      </c>
      <c r="D2181">
        <v>5</v>
      </c>
      <c r="E2181">
        <v>196.33</v>
      </c>
      <c r="F2181">
        <v>246.04</v>
      </c>
      <c r="G2181">
        <v>240.63</v>
      </c>
      <c r="H2181">
        <v>1203.1500000000001</v>
      </c>
      <c r="I2181">
        <v>981.65</v>
      </c>
      <c r="J2181">
        <v>221.5</v>
      </c>
      <c r="K2181">
        <v>0.18410000000000001</v>
      </c>
      <c r="L2181" t="str">
        <f>VLOOKUP(C:C,Products!A:B,2,)</f>
        <v>Product 86</v>
      </c>
      <c r="M2181" t="str">
        <f>VLOOKUP(C:C,Products!A:C,3,)</f>
        <v>Frozen</v>
      </c>
      <c r="N2181" t="str">
        <f>VLOOKUP(B:B,Orders!A:C,3,)</f>
        <v>WH-NRB-001</v>
      </c>
      <c r="O2181" s="10" t="str">
        <f>VLOOKUP(B:B,Orders!A:B,2,)</f>
        <v>CUST-000065</v>
      </c>
      <c r="P2181" s="10" t="str">
        <f>VLOOKUP(OrderDetails!O:O,Customers!A:B,2,)</f>
        <v>Customer 65</v>
      </c>
      <c r="Q2181" s="10" t="str">
        <f>VLOOKUP(O:O,Customers!A:C,3,)</f>
        <v>Eldoret</v>
      </c>
      <c r="R2181" s="10">
        <f>VLOOKUP(OrderDetails!C:C,Inventory!B:F,5,)</f>
        <v>55561.39</v>
      </c>
      <c r="S2181" s="10">
        <f>VLOOKUP(OrderDetails!B:B,Table8[[OrderID]:[DeliveryDays]],5,)</f>
        <v>6</v>
      </c>
    </row>
    <row r="2182" spans="1:19" x14ac:dyDescent="0.25">
      <c r="A2182" t="s">
        <v>4114</v>
      </c>
      <c r="B2182" t="s">
        <v>922</v>
      </c>
      <c r="C2182" t="s">
        <v>227</v>
      </c>
      <c r="D2182">
        <v>30</v>
      </c>
      <c r="E2182">
        <v>255.23</v>
      </c>
      <c r="F2182">
        <v>344.48</v>
      </c>
      <c r="G2182">
        <v>345.41</v>
      </c>
      <c r="H2182">
        <v>10362.299999999999</v>
      </c>
      <c r="I2182">
        <v>7656.9</v>
      </c>
      <c r="J2182">
        <v>2705.4</v>
      </c>
      <c r="K2182">
        <v>0.2611</v>
      </c>
      <c r="L2182" t="str">
        <f>VLOOKUP(C:C,Products!A:B,2,)</f>
        <v>Product 25</v>
      </c>
      <c r="M2182" t="str">
        <f>VLOOKUP(C:C,Products!A:C,3,)</f>
        <v>Dairy</v>
      </c>
      <c r="N2182" t="str">
        <f>VLOOKUP(B:B,Orders!A:C,3,)</f>
        <v>WH-NKR-004</v>
      </c>
      <c r="O2182" s="10" t="str">
        <f>VLOOKUP(B:B,Orders!A:B,2,)</f>
        <v>CUST-000056</v>
      </c>
      <c r="P2182" s="10" t="str">
        <f>VLOOKUP(OrderDetails!O:O,Customers!A:B,2,)</f>
        <v>Customer 56</v>
      </c>
      <c r="Q2182" s="10" t="str">
        <f>VLOOKUP(O:O,Customers!A:C,3,)</f>
        <v>Nairobi</v>
      </c>
      <c r="R2182" s="10">
        <f>VLOOKUP(OrderDetails!C:C,Inventory!B:F,5,)</f>
        <v>118937.18</v>
      </c>
      <c r="S2182" s="10">
        <f>VLOOKUP(OrderDetails!B:B,Table8[[OrderID]:[DeliveryDays]],5,)</f>
        <v>2</v>
      </c>
    </row>
    <row r="2183" spans="1:19" x14ac:dyDescent="0.25">
      <c r="A2183" t="s">
        <v>4115</v>
      </c>
      <c r="B2183" t="s">
        <v>1016</v>
      </c>
      <c r="C2183" t="s">
        <v>176</v>
      </c>
      <c r="D2183">
        <v>32</v>
      </c>
      <c r="E2183">
        <v>477.82</v>
      </c>
      <c r="F2183">
        <v>747.13</v>
      </c>
      <c r="G2183">
        <v>773.96</v>
      </c>
      <c r="H2183">
        <v>24766.720000000001</v>
      </c>
      <c r="I2183">
        <v>15290.24</v>
      </c>
      <c r="J2183">
        <v>9476.48</v>
      </c>
      <c r="K2183">
        <v>0.3826</v>
      </c>
      <c r="L2183" t="str">
        <f>VLOOKUP(C:C,Products!A:B,2,)</f>
        <v>Product 2</v>
      </c>
      <c r="M2183" t="str">
        <f>VLOOKUP(C:C,Products!A:C,3,)</f>
        <v>Household</v>
      </c>
      <c r="N2183" t="str">
        <f>VLOOKUP(B:B,Orders!A:C,3,)</f>
        <v>WH-NKR-004</v>
      </c>
      <c r="O2183" s="10" t="str">
        <f>VLOOKUP(B:B,Orders!A:B,2,)</f>
        <v>CUST-000071</v>
      </c>
      <c r="P2183" s="10" t="str">
        <f>VLOOKUP(OrderDetails!O:O,Customers!A:B,2,)</f>
        <v>Customer 71</v>
      </c>
      <c r="Q2183" s="10" t="str">
        <f>VLOOKUP(O:O,Customers!A:C,3,)</f>
        <v>Eldoret</v>
      </c>
      <c r="R2183" s="10">
        <f>VLOOKUP(OrderDetails!C:C,Inventory!B:F,5,)</f>
        <v>45392.9</v>
      </c>
      <c r="S2183" s="10">
        <f>VLOOKUP(OrderDetails!B:B,Table8[[OrderID]:[DeliveryDays]],5,)</f>
        <v>3</v>
      </c>
    </row>
    <row r="2184" spans="1:19" x14ac:dyDescent="0.25">
      <c r="A2184" t="s">
        <v>4116</v>
      </c>
      <c r="B2184" t="s">
        <v>855</v>
      </c>
      <c r="C2184" t="s">
        <v>415</v>
      </c>
      <c r="D2184">
        <v>13</v>
      </c>
      <c r="E2184">
        <v>451.65</v>
      </c>
      <c r="F2184">
        <v>666.6</v>
      </c>
      <c r="G2184">
        <v>720.06</v>
      </c>
      <c r="H2184">
        <v>9360.7800000000007</v>
      </c>
      <c r="I2184">
        <v>5871.45</v>
      </c>
      <c r="J2184">
        <v>3489.33</v>
      </c>
      <c r="K2184">
        <v>0.37280000000000002</v>
      </c>
      <c r="L2184" t="str">
        <f>VLOOKUP(C:C,Products!A:B,2,)</f>
        <v>Product 119</v>
      </c>
      <c r="M2184" t="str">
        <f>VLOOKUP(C:C,Products!A:C,3,)</f>
        <v>Beverages</v>
      </c>
      <c r="N2184" t="str">
        <f>VLOOKUP(B:B,Orders!A:C,3,)</f>
        <v>WH-NKR-004</v>
      </c>
      <c r="O2184" s="10" t="str">
        <f>VLOOKUP(B:B,Orders!A:B,2,)</f>
        <v>CUST-000001</v>
      </c>
      <c r="P2184" s="10" t="str">
        <f>VLOOKUP(OrderDetails!O:O,Customers!A:B,2,)</f>
        <v>Customer 1</v>
      </c>
      <c r="Q2184" s="10" t="str">
        <f>VLOOKUP(O:O,Customers!A:C,3,)</f>
        <v>Eldoret</v>
      </c>
      <c r="R2184" s="10">
        <f>VLOOKUP(OrderDetails!C:C,Inventory!B:F,5,)</f>
        <v>148592.85</v>
      </c>
      <c r="S2184" s="10">
        <f>VLOOKUP(OrderDetails!B:B,Table8[[OrderID]:[DeliveryDays]],5,)</f>
        <v>6</v>
      </c>
    </row>
    <row r="2185" spans="1:19" x14ac:dyDescent="0.25">
      <c r="A2185" t="s">
        <v>4117</v>
      </c>
      <c r="B2185" t="s">
        <v>1200</v>
      </c>
      <c r="C2185" t="s">
        <v>349</v>
      </c>
      <c r="D2185">
        <v>48</v>
      </c>
      <c r="E2185">
        <v>196.33</v>
      </c>
      <c r="F2185">
        <v>246.04</v>
      </c>
      <c r="G2185">
        <v>268.04000000000002</v>
      </c>
      <c r="H2185">
        <v>12865.92</v>
      </c>
      <c r="I2185">
        <v>9423.84</v>
      </c>
      <c r="J2185">
        <v>3442.08</v>
      </c>
      <c r="K2185">
        <v>0.26750000000000002</v>
      </c>
      <c r="L2185" t="str">
        <f>VLOOKUP(C:C,Products!A:B,2,)</f>
        <v>Product 86</v>
      </c>
      <c r="M2185" t="str">
        <f>VLOOKUP(C:C,Products!A:C,3,)</f>
        <v>Frozen</v>
      </c>
      <c r="N2185" t="str">
        <f>VLOOKUP(B:B,Orders!A:C,3,)</f>
        <v>WH-KSM-003</v>
      </c>
      <c r="O2185" s="10" t="str">
        <f>VLOOKUP(B:B,Orders!A:B,2,)</f>
        <v>CUST-000055</v>
      </c>
      <c r="P2185" s="10" t="str">
        <f>VLOOKUP(OrderDetails!O:O,Customers!A:B,2,)</f>
        <v>Customer 55</v>
      </c>
      <c r="Q2185" s="10" t="str">
        <f>VLOOKUP(O:O,Customers!A:C,3,)</f>
        <v>Kisumu</v>
      </c>
      <c r="R2185" s="10">
        <f>VLOOKUP(OrderDetails!C:C,Inventory!B:F,5,)</f>
        <v>55561.39</v>
      </c>
      <c r="S2185" s="10">
        <f>VLOOKUP(OrderDetails!B:B,Table8[[OrderID]:[DeliveryDays]],5,)</f>
        <v>6</v>
      </c>
    </row>
    <row r="2186" spans="1:19" x14ac:dyDescent="0.25">
      <c r="A2186" t="s">
        <v>4118</v>
      </c>
      <c r="B2186" t="s">
        <v>589</v>
      </c>
      <c r="C2186" t="s">
        <v>184</v>
      </c>
      <c r="D2186">
        <v>26</v>
      </c>
      <c r="E2186">
        <v>120.21</v>
      </c>
      <c r="F2186">
        <v>159.85</v>
      </c>
      <c r="G2186">
        <v>159.91</v>
      </c>
      <c r="H2186">
        <v>4157.66</v>
      </c>
      <c r="I2186">
        <v>3125.46</v>
      </c>
      <c r="J2186">
        <v>1032.2</v>
      </c>
      <c r="K2186">
        <v>0.24829999999999999</v>
      </c>
      <c r="L2186" t="str">
        <f>VLOOKUP(C:C,Products!A:B,2,)</f>
        <v>Product 5</v>
      </c>
      <c r="M2186" t="str">
        <f>VLOOKUP(C:C,Products!A:C,3,)</f>
        <v>Frozen</v>
      </c>
      <c r="N2186" t="str">
        <f>VLOOKUP(B:B,Orders!A:C,3,)</f>
        <v>WH-NKR-004</v>
      </c>
      <c r="O2186" s="10" t="str">
        <f>VLOOKUP(B:B,Orders!A:B,2,)</f>
        <v>CUST-000066</v>
      </c>
      <c r="P2186" s="10" t="str">
        <f>VLOOKUP(OrderDetails!O:O,Customers!A:B,2,)</f>
        <v>Customer 66</v>
      </c>
      <c r="Q2186" s="10" t="str">
        <f>VLOOKUP(O:O,Customers!A:C,3,)</f>
        <v>Kisumu</v>
      </c>
      <c r="R2186" s="10">
        <f>VLOOKUP(OrderDetails!C:C,Inventory!B:F,5,)</f>
        <v>45439.38</v>
      </c>
      <c r="S2186" s="10">
        <f>VLOOKUP(OrderDetails!B:B,Table8[[OrderID]:[DeliveryDays]],5,)</f>
        <v>3</v>
      </c>
    </row>
    <row r="2187" spans="1:19" x14ac:dyDescent="0.25">
      <c r="A2187" t="s">
        <v>4119</v>
      </c>
      <c r="B2187" t="s">
        <v>792</v>
      </c>
      <c r="C2187" t="s">
        <v>182</v>
      </c>
      <c r="D2187">
        <v>12</v>
      </c>
      <c r="E2187">
        <v>319.39999999999998</v>
      </c>
      <c r="F2187">
        <v>411.55</v>
      </c>
      <c r="G2187">
        <v>395.12</v>
      </c>
      <c r="H2187">
        <v>4741.4399999999996</v>
      </c>
      <c r="I2187">
        <v>3832.8</v>
      </c>
      <c r="J2187">
        <v>908.64</v>
      </c>
      <c r="K2187">
        <v>0.19159999999999999</v>
      </c>
      <c r="L2187" t="str">
        <f>VLOOKUP(C:C,Products!A:B,2,)</f>
        <v>Product 4</v>
      </c>
      <c r="M2187" t="str">
        <f>VLOOKUP(C:C,Products!A:C,3,)</f>
        <v>Household</v>
      </c>
      <c r="N2187" t="str">
        <f>VLOOKUP(B:B,Orders!A:C,3,)</f>
        <v>WH-MSA-002</v>
      </c>
      <c r="O2187" s="10" t="str">
        <f>VLOOKUP(B:B,Orders!A:B,2,)</f>
        <v>CUST-000004</v>
      </c>
      <c r="P2187" s="10" t="str">
        <f>VLOOKUP(OrderDetails!O:O,Customers!A:B,2,)</f>
        <v>Customer 4</v>
      </c>
      <c r="Q2187" s="10" t="str">
        <f>VLOOKUP(O:O,Customers!A:C,3,)</f>
        <v>Eldoret</v>
      </c>
      <c r="R2187" s="10">
        <f>VLOOKUP(OrderDetails!C:C,Inventory!B:F,5,)</f>
        <v>31301.200000000001</v>
      </c>
      <c r="S2187" s="10">
        <f>VLOOKUP(OrderDetails!B:B,Table8[[OrderID]:[DeliveryDays]],5,)</f>
        <v>3</v>
      </c>
    </row>
    <row r="2188" spans="1:19" x14ac:dyDescent="0.25">
      <c r="A2188" t="s">
        <v>4120</v>
      </c>
      <c r="B2188" t="s">
        <v>1689</v>
      </c>
      <c r="C2188" t="s">
        <v>249</v>
      </c>
      <c r="D2188">
        <v>46</v>
      </c>
      <c r="E2188">
        <v>413.78</v>
      </c>
      <c r="F2188">
        <v>552.28</v>
      </c>
      <c r="G2188">
        <v>559.59</v>
      </c>
      <c r="H2188">
        <v>25741.14</v>
      </c>
      <c r="I2188">
        <v>19033.88</v>
      </c>
      <c r="J2188">
        <v>6707.26</v>
      </c>
      <c r="K2188">
        <v>0.2606</v>
      </c>
      <c r="L2188" t="str">
        <f>VLOOKUP(C:C,Products!A:B,2,)</f>
        <v>Product 36</v>
      </c>
      <c r="M2188" t="str">
        <f>VLOOKUP(C:C,Products!A:C,3,)</f>
        <v>Dairy</v>
      </c>
      <c r="N2188" t="str">
        <f>VLOOKUP(B:B,Orders!A:C,3,)</f>
        <v>WH-NRB-001</v>
      </c>
      <c r="O2188" s="10" t="str">
        <f>VLOOKUP(B:B,Orders!A:B,2,)</f>
        <v>CUST-000076</v>
      </c>
      <c r="P2188" s="10" t="str">
        <f>VLOOKUP(OrderDetails!O:O,Customers!A:B,2,)</f>
        <v>Customer 76</v>
      </c>
      <c r="Q2188" s="10" t="str">
        <f>VLOOKUP(O:O,Customers!A:C,3,)</f>
        <v>Kisumu</v>
      </c>
      <c r="R2188" s="10">
        <f>VLOOKUP(OrderDetails!C:C,Inventory!B:F,5,)</f>
        <v>177511.62</v>
      </c>
      <c r="S2188" s="10">
        <f>VLOOKUP(OrderDetails!B:B,Table8[[OrderID]:[DeliveryDays]],5,)</f>
        <v>5</v>
      </c>
    </row>
    <row r="2189" spans="1:19" x14ac:dyDescent="0.25">
      <c r="A2189" t="s">
        <v>4121</v>
      </c>
      <c r="B2189" t="s">
        <v>498</v>
      </c>
      <c r="C2189" t="s">
        <v>186</v>
      </c>
      <c r="D2189">
        <v>31</v>
      </c>
      <c r="E2189">
        <v>120.2</v>
      </c>
      <c r="F2189">
        <v>168.22</v>
      </c>
      <c r="G2189">
        <v>169.76</v>
      </c>
      <c r="H2189">
        <v>5262.56</v>
      </c>
      <c r="I2189">
        <v>3726.2</v>
      </c>
      <c r="J2189">
        <v>1536.36</v>
      </c>
      <c r="K2189">
        <v>0.29189999999999999</v>
      </c>
      <c r="L2189" t="str">
        <f>VLOOKUP(C:C,Products!A:B,2,)</f>
        <v>Product 6</v>
      </c>
      <c r="M2189" t="str">
        <f>VLOOKUP(C:C,Products!A:C,3,)</f>
        <v>Household</v>
      </c>
      <c r="N2189" t="str">
        <f>VLOOKUP(B:B,Orders!A:C,3,)</f>
        <v>WH-KSM-003</v>
      </c>
      <c r="O2189" s="10" t="str">
        <f>VLOOKUP(B:B,Orders!A:B,2,)</f>
        <v>CUST-000038</v>
      </c>
      <c r="P2189" s="10" t="str">
        <f>VLOOKUP(OrderDetails!O:O,Customers!A:B,2,)</f>
        <v>Customer 38</v>
      </c>
      <c r="Q2189" s="10" t="str">
        <f>VLOOKUP(O:O,Customers!A:C,3,)</f>
        <v>Nakuru</v>
      </c>
      <c r="R2189" s="10">
        <f>VLOOKUP(OrderDetails!C:C,Inventory!B:F,5,)</f>
        <v>16587.599999999999</v>
      </c>
      <c r="S2189" s="10">
        <f>VLOOKUP(OrderDetails!B:B,Table8[[OrderID]:[DeliveryDays]],5,)</f>
        <v>3</v>
      </c>
    </row>
    <row r="2190" spans="1:19" x14ac:dyDescent="0.25">
      <c r="A2190" t="s">
        <v>4122</v>
      </c>
      <c r="B2190" t="s">
        <v>1895</v>
      </c>
      <c r="C2190" t="s">
        <v>409</v>
      </c>
      <c r="D2190">
        <v>43</v>
      </c>
      <c r="E2190">
        <v>442.16</v>
      </c>
      <c r="F2190">
        <v>664.5</v>
      </c>
      <c r="G2190">
        <v>729.6</v>
      </c>
      <c r="H2190">
        <v>31372.799999999999</v>
      </c>
      <c r="I2190">
        <v>19012.88</v>
      </c>
      <c r="J2190">
        <v>12359.92</v>
      </c>
      <c r="K2190">
        <v>0.39400000000000002</v>
      </c>
      <c r="L2190" t="str">
        <f>VLOOKUP(C:C,Products!A:B,2,)</f>
        <v>Product 116</v>
      </c>
      <c r="M2190" t="str">
        <f>VLOOKUP(C:C,Products!A:C,3,)</f>
        <v>Dairy</v>
      </c>
      <c r="N2190" t="str">
        <f>VLOOKUP(B:B,Orders!A:C,3,)</f>
        <v>WH-NRB-001</v>
      </c>
      <c r="O2190" s="10" t="str">
        <f>VLOOKUP(B:B,Orders!A:B,2,)</f>
        <v>CUST-000042</v>
      </c>
      <c r="P2190" s="10" t="str">
        <f>VLOOKUP(OrderDetails!O:O,Customers!A:B,2,)</f>
        <v>Customer 42</v>
      </c>
      <c r="Q2190" s="10" t="str">
        <f>VLOOKUP(O:O,Customers!A:C,3,)</f>
        <v>Kisumu</v>
      </c>
      <c r="R2190" s="10">
        <f>VLOOKUP(OrderDetails!C:C,Inventory!B:F,5,)</f>
        <v>207373.04</v>
      </c>
      <c r="S2190" s="10">
        <f>VLOOKUP(OrderDetails!B:B,Table8[[OrderID]:[DeliveryDays]],5,)</f>
        <v>1</v>
      </c>
    </row>
    <row r="2191" spans="1:19" x14ac:dyDescent="0.25">
      <c r="A2191" t="s">
        <v>4123</v>
      </c>
      <c r="B2191" t="s">
        <v>1081</v>
      </c>
      <c r="C2191" t="s">
        <v>218</v>
      </c>
      <c r="D2191">
        <v>23</v>
      </c>
      <c r="E2191">
        <v>325.33</v>
      </c>
      <c r="F2191">
        <v>516.25</v>
      </c>
      <c r="G2191">
        <v>523.82000000000005</v>
      </c>
      <c r="H2191">
        <v>12047.86</v>
      </c>
      <c r="I2191">
        <v>7482.59</v>
      </c>
      <c r="J2191">
        <v>4565.2700000000004</v>
      </c>
      <c r="K2191">
        <v>0.37890000000000001</v>
      </c>
      <c r="L2191" t="str">
        <f>VLOOKUP(C:C,Products!A:B,2,)</f>
        <v>Product 21</v>
      </c>
      <c r="M2191" t="str">
        <f>VLOOKUP(C:C,Products!A:C,3,)</f>
        <v>Beverages</v>
      </c>
      <c r="N2191" t="str">
        <f>VLOOKUP(B:B,Orders!A:C,3,)</f>
        <v>WH-NRB-001</v>
      </c>
      <c r="O2191" s="10" t="str">
        <f>VLOOKUP(B:B,Orders!A:B,2,)</f>
        <v>CUST-000007</v>
      </c>
      <c r="P2191" s="10" t="str">
        <f>VLOOKUP(OrderDetails!O:O,Customers!A:B,2,)</f>
        <v>Customer 7</v>
      </c>
      <c r="Q2191" s="10" t="str">
        <f>VLOOKUP(O:O,Customers!A:C,3,)</f>
        <v>Nakuru</v>
      </c>
      <c r="R2191" s="10">
        <f>VLOOKUP(OrderDetails!C:C,Inventory!B:F,5,)</f>
        <v>44244.88</v>
      </c>
      <c r="S2191" s="10">
        <f>VLOOKUP(OrderDetails!B:B,Table8[[OrderID]:[DeliveryDays]],5,)</f>
        <v>3</v>
      </c>
    </row>
    <row r="2192" spans="1:19" x14ac:dyDescent="0.25">
      <c r="A2192" t="s">
        <v>4124</v>
      </c>
      <c r="B2192" t="s">
        <v>695</v>
      </c>
      <c r="C2192" t="s">
        <v>331</v>
      </c>
      <c r="D2192">
        <v>29</v>
      </c>
      <c r="E2192">
        <v>397.07</v>
      </c>
      <c r="F2192">
        <v>597.23</v>
      </c>
      <c r="G2192">
        <v>594.76</v>
      </c>
      <c r="H2192">
        <v>17248.04</v>
      </c>
      <c r="I2192">
        <v>11515.03</v>
      </c>
      <c r="J2192">
        <v>5733.01</v>
      </c>
      <c r="K2192">
        <v>0.33239999999999997</v>
      </c>
      <c r="L2192" t="str">
        <f>VLOOKUP(C:C,Products!A:B,2,)</f>
        <v>Product 77</v>
      </c>
      <c r="M2192" t="str">
        <f>VLOOKUP(C:C,Products!A:C,3,)</f>
        <v>Household</v>
      </c>
      <c r="N2192" t="str">
        <f>VLOOKUP(B:B,Orders!A:C,3,)</f>
        <v>WH-NKR-004</v>
      </c>
      <c r="O2192" s="10" t="str">
        <f>VLOOKUP(B:B,Orders!A:B,2,)</f>
        <v>CUST-000061</v>
      </c>
      <c r="P2192" s="10" t="str">
        <f>VLOOKUP(OrderDetails!O:O,Customers!A:B,2,)</f>
        <v>Customer 61</v>
      </c>
      <c r="Q2192" s="10" t="str">
        <f>VLOOKUP(O:O,Customers!A:C,3,)</f>
        <v>Eldoret</v>
      </c>
      <c r="R2192" s="10">
        <f>VLOOKUP(OrderDetails!C:C,Inventory!B:F,5,)</f>
        <v>153269.01999999999</v>
      </c>
      <c r="S2192" s="10">
        <f>VLOOKUP(OrderDetails!B:B,Table8[[OrderID]:[DeliveryDays]],5,)</f>
        <v>1</v>
      </c>
    </row>
    <row r="2193" spans="1:19" x14ac:dyDescent="0.25">
      <c r="A2193" t="s">
        <v>4125</v>
      </c>
      <c r="B2193" t="s">
        <v>841</v>
      </c>
      <c r="C2193" t="s">
        <v>413</v>
      </c>
      <c r="D2193">
        <v>42</v>
      </c>
      <c r="E2193">
        <v>133.96</v>
      </c>
      <c r="F2193">
        <v>168.59</v>
      </c>
      <c r="G2193">
        <v>169.4</v>
      </c>
      <c r="H2193">
        <v>7114.8</v>
      </c>
      <c r="I2193">
        <v>5626.32</v>
      </c>
      <c r="J2193">
        <v>1488.48</v>
      </c>
      <c r="K2193">
        <v>0.2092</v>
      </c>
      <c r="L2193" t="str">
        <f>VLOOKUP(C:C,Products!A:B,2,)</f>
        <v>Product 118</v>
      </c>
      <c r="M2193" t="str">
        <f>VLOOKUP(C:C,Products!A:C,3,)</f>
        <v>Household</v>
      </c>
      <c r="N2193" t="str">
        <f>VLOOKUP(B:B,Orders!A:C,3,)</f>
        <v>WH-NKR-004</v>
      </c>
      <c r="O2193" s="10" t="str">
        <f>VLOOKUP(B:B,Orders!A:B,2,)</f>
        <v>CUST-000024</v>
      </c>
      <c r="P2193" s="10" t="str">
        <f>VLOOKUP(OrderDetails!O:O,Customers!A:B,2,)</f>
        <v>Customer 24</v>
      </c>
      <c r="Q2193" s="10" t="str">
        <f>VLOOKUP(O:O,Customers!A:C,3,)</f>
        <v>Eldoret</v>
      </c>
      <c r="R2193" s="10">
        <f>VLOOKUP(OrderDetails!C:C,Inventory!B:F,5,)</f>
        <v>48091.64</v>
      </c>
      <c r="S2193" s="10">
        <f>VLOOKUP(OrderDetails!B:B,Table8[[OrderID]:[DeliveryDays]],5,)</f>
        <v>2</v>
      </c>
    </row>
    <row r="2194" spans="1:19" x14ac:dyDescent="0.25">
      <c r="A2194" t="s">
        <v>4126</v>
      </c>
      <c r="B2194" t="s">
        <v>1695</v>
      </c>
      <c r="C2194" t="s">
        <v>379</v>
      </c>
      <c r="D2194">
        <v>25</v>
      </c>
      <c r="E2194">
        <v>64.14</v>
      </c>
      <c r="F2194">
        <v>94.94</v>
      </c>
      <c r="G2194">
        <v>95.85</v>
      </c>
      <c r="H2194">
        <v>2396.25</v>
      </c>
      <c r="I2194">
        <v>1603.5</v>
      </c>
      <c r="J2194">
        <v>792.75</v>
      </c>
      <c r="K2194">
        <v>0.33079999999999998</v>
      </c>
      <c r="L2194" t="str">
        <f>VLOOKUP(C:C,Products!A:B,2,)</f>
        <v>Product 101</v>
      </c>
      <c r="M2194" t="str">
        <f>VLOOKUP(C:C,Products!A:C,3,)</f>
        <v>Produce</v>
      </c>
      <c r="N2194" t="str">
        <f>VLOOKUP(B:B,Orders!A:C,3,)</f>
        <v>WH-KSM-003</v>
      </c>
      <c r="O2194" s="10" t="str">
        <f>VLOOKUP(B:B,Orders!A:B,2,)</f>
        <v>CUST-000031</v>
      </c>
      <c r="P2194" s="10" t="str">
        <f>VLOOKUP(OrderDetails!O:O,Customers!A:B,2,)</f>
        <v>Customer 31</v>
      </c>
      <c r="Q2194" s="10" t="str">
        <f>VLOOKUP(O:O,Customers!A:C,3,)</f>
        <v>Mombasa</v>
      </c>
      <c r="R2194" s="10">
        <f>VLOOKUP(OrderDetails!C:C,Inventory!B:F,5,)</f>
        <v>31813.439999999999</v>
      </c>
      <c r="S2194" s="10">
        <f>VLOOKUP(OrderDetails!B:B,Table8[[OrderID]:[DeliveryDays]],5,)</f>
        <v>6</v>
      </c>
    </row>
    <row r="2195" spans="1:19" x14ac:dyDescent="0.25">
      <c r="A2195" t="s">
        <v>4127</v>
      </c>
      <c r="B2195" t="s">
        <v>1442</v>
      </c>
      <c r="C2195" t="s">
        <v>415</v>
      </c>
      <c r="D2195">
        <v>28</v>
      </c>
      <c r="E2195">
        <v>451.65</v>
      </c>
      <c r="F2195">
        <v>666.6</v>
      </c>
      <c r="G2195">
        <v>715.42</v>
      </c>
      <c r="H2195">
        <v>20031.759999999998</v>
      </c>
      <c r="I2195">
        <v>12646.2</v>
      </c>
      <c r="J2195">
        <v>7385.56</v>
      </c>
      <c r="K2195">
        <v>0.36870000000000003</v>
      </c>
      <c r="L2195" t="str">
        <f>VLOOKUP(C:C,Products!A:B,2,)</f>
        <v>Product 119</v>
      </c>
      <c r="M2195" t="str">
        <f>VLOOKUP(C:C,Products!A:C,3,)</f>
        <v>Beverages</v>
      </c>
      <c r="N2195" t="str">
        <f>VLOOKUP(B:B,Orders!A:C,3,)</f>
        <v>WH-MSA-002</v>
      </c>
      <c r="O2195" s="10" t="str">
        <f>VLOOKUP(B:B,Orders!A:B,2,)</f>
        <v>CUST-000050</v>
      </c>
      <c r="P2195" s="10" t="str">
        <f>VLOOKUP(OrderDetails!O:O,Customers!A:B,2,)</f>
        <v>Customer 50</v>
      </c>
      <c r="Q2195" s="10" t="str">
        <f>VLOOKUP(O:O,Customers!A:C,3,)</f>
        <v>Eldoret</v>
      </c>
      <c r="R2195" s="10">
        <f>VLOOKUP(OrderDetails!C:C,Inventory!B:F,5,)</f>
        <v>148592.85</v>
      </c>
      <c r="S2195" s="10">
        <f>VLOOKUP(OrderDetails!B:B,Table8[[OrderID]:[DeliveryDays]],5,)</f>
        <v>1</v>
      </c>
    </row>
    <row r="2196" spans="1:19" x14ac:dyDescent="0.25">
      <c r="A2196" t="s">
        <v>4128</v>
      </c>
      <c r="B2196" t="s">
        <v>1101</v>
      </c>
      <c r="C2196" t="s">
        <v>355</v>
      </c>
      <c r="D2196">
        <v>28</v>
      </c>
      <c r="E2196">
        <v>449.25</v>
      </c>
      <c r="F2196">
        <v>562.36</v>
      </c>
      <c r="G2196">
        <v>541.08000000000004</v>
      </c>
      <c r="H2196">
        <v>15150.24</v>
      </c>
      <c r="I2196">
        <v>12579</v>
      </c>
      <c r="J2196">
        <v>2571.2399999999998</v>
      </c>
      <c r="K2196">
        <v>0.16969999999999999</v>
      </c>
      <c r="L2196" t="str">
        <f>VLOOKUP(C:C,Products!A:B,2,)</f>
        <v>Product 89</v>
      </c>
      <c r="M2196" t="str">
        <f>VLOOKUP(C:C,Products!A:C,3,)</f>
        <v>Frozen</v>
      </c>
      <c r="N2196" t="str">
        <f>VLOOKUP(B:B,Orders!A:C,3,)</f>
        <v>WH-NKR-004</v>
      </c>
      <c r="O2196" s="10" t="str">
        <f>VLOOKUP(B:B,Orders!A:B,2,)</f>
        <v>CUST-000005</v>
      </c>
      <c r="P2196" s="10" t="str">
        <f>VLOOKUP(OrderDetails!O:O,Customers!A:B,2,)</f>
        <v>Customer 5</v>
      </c>
      <c r="Q2196" s="10" t="str">
        <f>VLOOKUP(O:O,Customers!A:C,3,)</f>
        <v>Eldoret</v>
      </c>
      <c r="R2196" s="10">
        <f>VLOOKUP(OrderDetails!C:C,Inventory!B:F,5,)</f>
        <v>146455.5</v>
      </c>
      <c r="S2196" s="10">
        <f>VLOOKUP(OrderDetails!B:B,Table8[[OrderID]:[DeliveryDays]],5,)</f>
        <v>2</v>
      </c>
    </row>
    <row r="2197" spans="1:19" x14ac:dyDescent="0.25">
      <c r="A2197" t="s">
        <v>4129</v>
      </c>
      <c r="B2197" t="s">
        <v>1510</v>
      </c>
      <c r="C2197" t="s">
        <v>229</v>
      </c>
      <c r="D2197">
        <v>23</v>
      </c>
      <c r="E2197">
        <v>403.33</v>
      </c>
      <c r="F2197">
        <v>509.37</v>
      </c>
      <c r="G2197">
        <v>508.08</v>
      </c>
      <c r="H2197">
        <v>11685.84</v>
      </c>
      <c r="I2197">
        <v>9276.59</v>
      </c>
      <c r="J2197">
        <v>2409.25</v>
      </c>
      <c r="K2197">
        <v>0.20619999999999999</v>
      </c>
      <c r="L2197" t="str">
        <f>VLOOKUP(C:C,Products!A:B,2,)</f>
        <v>Product 26</v>
      </c>
      <c r="M2197" t="str">
        <f>VLOOKUP(C:C,Products!A:C,3,)</f>
        <v>Household</v>
      </c>
      <c r="N2197" t="str">
        <f>VLOOKUP(B:B,Orders!A:C,3,)</f>
        <v>WH-MSA-002</v>
      </c>
      <c r="O2197" s="10" t="str">
        <f>VLOOKUP(B:B,Orders!A:B,2,)</f>
        <v>CUST-000079</v>
      </c>
      <c r="P2197" s="10" t="str">
        <f>VLOOKUP(OrderDetails!O:O,Customers!A:B,2,)</f>
        <v>Customer 79</v>
      </c>
      <c r="Q2197" s="10" t="str">
        <f>VLOOKUP(O:O,Customers!A:C,3,)</f>
        <v>Mombasa</v>
      </c>
      <c r="R2197" s="10">
        <f>VLOOKUP(OrderDetails!C:C,Inventory!B:F,5,)</f>
        <v>179481.85</v>
      </c>
      <c r="S2197" s="10">
        <f>VLOOKUP(OrderDetails!B:B,Table8[[OrderID]:[DeliveryDays]],5,)</f>
        <v>1</v>
      </c>
    </row>
    <row r="2198" spans="1:19" x14ac:dyDescent="0.25">
      <c r="A2198" t="s">
        <v>4130</v>
      </c>
      <c r="B2198" t="s">
        <v>432</v>
      </c>
      <c r="C2198" t="s">
        <v>287</v>
      </c>
      <c r="D2198">
        <v>6</v>
      </c>
      <c r="E2198">
        <v>319.05</v>
      </c>
      <c r="F2198">
        <v>470.86</v>
      </c>
      <c r="G2198">
        <v>515.57000000000005</v>
      </c>
      <c r="H2198">
        <v>3093.42</v>
      </c>
      <c r="I2198">
        <v>1914.3</v>
      </c>
      <c r="J2198">
        <v>1179.1199999999999</v>
      </c>
      <c r="K2198">
        <v>0.38119999999999998</v>
      </c>
      <c r="L2198" t="str">
        <f>VLOOKUP(C:C,Products!A:B,2,)</f>
        <v>Product 55</v>
      </c>
      <c r="M2198" t="str">
        <f>VLOOKUP(C:C,Products!A:C,3,)</f>
        <v>Beverages</v>
      </c>
      <c r="N2198" t="str">
        <f>VLOOKUP(B:B,Orders!A:C,3,)</f>
        <v>WH-NRB-001</v>
      </c>
      <c r="O2198" s="10" t="str">
        <f>VLOOKUP(B:B,Orders!A:B,2,)</f>
        <v>CUST-000010</v>
      </c>
      <c r="P2198" s="10" t="str">
        <f>VLOOKUP(OrderDetails!O:O,Customers!A:B,2,)</f>
        <v>Customer 10</v>
      </c>
      <c r="Q2198" s="10" t="str">
        <f>VLOOKUP(O:O,Customers!A:C,3,)</f>
        <v>Eldoret</v>
      </c>
      <c r="R2198" s="10">
        <f>VLOOKUP(OrderDetails!C:C,Inventory!B:F,5,)</f>
        <v>62852.85</v>
      </c>
      <c r="S2198" s="10">
        <f>VLOOKUP(OrderDetails!B:B,Table8[[OrderID]:[DeliveryDays]],5,)</f>
        <v>2</v>
      </c>
    </row>
    <row r="2199" spans="1:19" x14ac:dyDescent="0.25">
      <c r="A2199" t="s">
        <v>4131</v>
      </c>
      <c r="B2199" t="s">
        <v>1408</v>
      </c>
      <c r="C2199" t="s">
        <v>255</v>
      </c>
      <c r="D2199">
        <v>18</v>
      </c>
      <c r="E2199">
        <v>357.9</v>
      </c>
      <c r="F2199">
        <v>477.14</v>
      </c>
      <c r="G2199">
        <v>464.24</v>
      </c>
      <c r="H2199">
        <v>8356.32</v>
      </c>
      <c r="I2199">
        <v>6442.2</v>
      </c>
      <c r="J2199">
        <v>1914.12</v>
      </c>
      <c r="K2199">
        <v>0.2291</v>
      </c>
      <c r="L2199" t="str">
        <f>VLOOKUP(C:C,Products!A:B,2,)</f>
        <v>Product 39</v>
      </c>
      <c r="M2199" t="str">
        <f>VLOOKUP(C:C,Products!A:C,3,)</f>
        <v>Beverages</v>
      </c>
      <c r="N2199" t="str">
        <f>VLOOKUP(B:B,Orders!A:C,3,)</f>
        <v>WH-NKR-004</v>
      </c>
      <c r="O2199" s="10" t="str">
        <f>VLOOKUP(B:B,Orders!A:B,2,)</f>
        <v>CUST-000002</v>
      </c>
      <c r="P2199" s="10" t="str">
        <f>VLOOKUP(OrderDetails!O:O,Customers!A:B,2,)</f>
        <v>Customer 2</v>
      </c>
      <c r="Q2199" s="10" t="str">
        <f>VLOOKUP(O:O,Customers!A:C,3,)</f>
        <v>Nairobi</v>
      </c>
      <c r="R2199" s="10">
        <f>VLOOKUP(OrderDetails!C:C,Inventory!B:F,5,)</f>
        <v>167855.1</v>
      </c>
      <c r="S2199" s="10">
        <f>VLOOKUP(OrderDetails!B:B,Table8[[OrderID]:[DeliveryDays]],5,)</f>
        <v>2</v>
      </c>
    </row>
    <row r="2200" spans="1:19" x14ac:dyDescent="0.25">
      <c r="A2200" t="s">
        <v>4132</v>
      </c>
      <c r="B2200" t="s">
        <v>996</v>
      </c>
      <c r="C2200" t="s">
        <v>345</v>
      </c>
      <c r="D2200">
        <v>36</v>
      </c>
      <c r="E2200">
        <v>78.599999999999994</v>
      </c>
      <c r="F2200">
        <v>122.97</v>
      </c>
      <c r="G2200">
        <v>130.52000000000001</v>
      </c>
      <c r="H2200">
        <v>4698.72</v>
      </c>
      <c r="I2200">
        <v>2829.6</v>
      </c>
      <c r="J2200">
        <v>1869.12</v>
      </c>
      <c r="K2200">
        <v>0.39779999999999999</v>
      </c>
      <c r="L2200" t="str">
        <f>VLOOKUP(C:C,Products!A:B,2,)</f>
        <v>Product 84</v>
      </c>
      <c r="M2200" t="str">
        <f>VLOOKUP(C:C,Products!A:C,3,)</f>
        <v>Snacks</v>
      </c>
      <c r="N2200" t="str">
        <f>VLOOKUP(B:B,Orders!A:C,3,)</f>
        <v>WH-NKR-004</v>
      </c>
      <c r="O2200" s="10" t="str">
        <f>VLOOKUP(B:B,Orders!A:B,2,)</f>
        <v>CUST-000007</v>
      </c>
      <c r="P2200" s="10" t="str">
        <f>VLOOKUP(OrderDetails!O:O,Customers!A:B,2,)</f>
        <v>Customer 7</v>
      </c>
      <c r="Q2200" s="10" t="str">
        <f>VLOOKUP(O:O,Customers!A:C,3,)</f>
        <v>Nakuru</v>
      </c>
      <c r="R2200" s="10">
        <f>VLOOKUP(OrderDetails!C:C,Inventory!B:F,5,)</f>
        <v>7074</v>
      </c>
      <c r="S2200" s="10">
        <f>VLOOKUP(OrderDetails!B:B,Table8[[OrderID]:[DeliveryDays]],5,)</f>
        <v>6</v>
      </c>
    </row>
    <row r="2201" spans="1:19" x14ac:dyDescent="0.25">
      <c r="A2201" t="s">
        <v>4133</v>
      </c>
      <c r="B2201" t="s">
        <v>833</v>
      </c>
      <c r="C2201" t="s">
        <v>243</v>
      </c>
      <c r="D2201">
        <v>46</v>
      </c>
      <c r="E2201">
        <v>79.27</v>
      </c>
      <c r="F2201">
        <v>103.11</v>
      </c>
      <c r="G2201">
        <v>103.47</v>
      </c>
      <c r="H2201">
        <v>4759.62</v>
      </c>
      <c r="I2201">
        <v>3646.42</v>
      </c>
      <c r="J2201">
        <v>1113.2</v>
      </c>
      <c r="K2201">
        <v>0.2339</v>
      </c>
      <c r="L2201" t="str">
        <f>VLOOKUP(C:C,Products!A:B,2,)</f>
        <v>Product 33</v>
      </c>
      <c r="M2201" t="str">
        <f>VLOOKUP(C:C,Products!A:C,3,)</f>
        <v>Produce</v>
      </c>
      <c r="N2201" t="str">
        <f>VLOOKUP(B:B,Orders!A:C,3,)</f>
        <v>WH-NRB-001</v>
      </c>
      <c r="O2201" s="10" t="str">
        <f>VLOOKUP(B:B,Orders!A:B,2,)</f>
        <v>CUST-000002</v>
      </c>
      <c r="P2201" s="10" t="str">
        <f>VLOOKUP(OrderDetails!O:O,Customers!A:B,2,)</f>
        <v>Customer 2</v>
      </c>
      <c r="Q2201" s="10" t="str">
        <f>VLOOKUP(O:O,Customers!A:C,3,)</f>
        <v>Nairobi</v>
      </c>
      <c r="R2201" s="10">
        <f>VLOOKUP(OrderDetails!C:C,Inventory!B:F,5,)</f>
        <v>6817.22</v>
      </c>
      <c r="S2201" s="10">
        <f>VLOOKUP(OrderDetails!B:B,Table8[[OrderID]:[DeliveryDays]],5,)</f>
        <v>3</v>
      </c>
    </row>
    <row r="2202" spans="1:19" x14ac:dyDescent="0.25">
      <c r="A2202" t="s">
        <v>4134</v>
      </c>
      <c r="B2202" t="s">
        <v>1667</v>
      </c>
      <c r="C2202" t="s">
        <v>204</v>
      </c>
      <c r="D2202">
        <v>36</v>
      </c>
      <c r="E2202">
        <v>145.55000000000001</v>
      </c>
      <c r="F2202">
        <v>199.14</v>
      </c>
      <c r="G2202">
        <v>206.56</v>
      </c>
      <c r="H2202">
        <v>7436.16</v>
      </c>
      <c r="I2202">
        <v>5239.8</v>
      </c>
      <c r="J2202">
        <v>2196.36</v>
      </c>
      <c r="K2202">
        <v>0.2954</v>
      </c>
      <c r="L2202" t="str">
        <f>VLOOKUP(C:C,Products!A:B,2,)</f>
        <v>Product 14</v>
      </c>
      <c r="M2202" t="str">
        <f>VLOOKUP(C:C,Products!A:C,3,)</f>
        <v>Frozen</v>
      </c>
      <c r="N2202" t="str">
        <f>VLOOKUP(B:B,Orders!A:C,3,)</f>
        <v>WH-NRB-001</v>
      </c>
      <c r="O2202" s="10" t="str">
        <f>VLOOKUP(B:B,Orders!A:B,2,)</f>
        <v>CUST-000008</v>
      </c>
      <c r="P2202" s="10" t="str">
        <f>VLOOKUP(OrderDetails!O:O,Customers!A:B,2,)</f>
        <v>Customer 8</v>
      </c>
      <c r="Q2202" s="10" t="str">
        <f>VLOOKUP(O:O,Customers!A:C,3,)</f>
        <v>Mombasa</v>
      </c>
      <c r="R2202" s="10">
        <f>VLOOKUP(OrderDetails!C:C,Inventory!B:F,5,)</f>
        <v>47158.2</v>
      </c>
      <c r="S2202" s="10">
        <f>VLOOKUP(OrderDetails!B:B,Table8[[OrderID]:[DeliveryDays]],5,)</f>
        <v>2</v>
      </c>
    </row>
    <row r="2203" spans="1:19" x14ac:dyDescent="0.25">
      <c r="A2203" t="s">
        <v>4135</v>
      </c>
      <c r="B2203" t="s">
        <v>452</v>
      </c>
      <c r="C2203" t="s">
        <v>289</v>
      </c>
      <c r="D2203">
        <v>32</v>
      </c>
      <c r="E2203">
        <v>464.84</v>
      </c>
      <c r="F2203">
        <v>609.41999999999996</v>
      </c>
      <c r="G2203">
        <v>588.04999999999995</v>
      </c>
      <c r="H2203">
        <v>18817.599999999999</v>
      </c>
      <c r="I2203">
        <v>14874.88</v>
      </c>
      <c r="J2203">
        <v>3942.72</v>
      </c>
      <c r="K2203">
        <v>0.20949999999999999</v>
      </c>
      <c r="L2203" t="str">
        <f>VLOOKUP(C:C,Products!A:B,2,)</f>
        <v>Product 56</v>
      </c>
      <c r="M2203" t="str">
        <f>VLOOKUP(C:C,Products!A:C,3,)</f>
        <v>Household</v>
      </c>
      <c r="N2203" t="str">
        <f>VLOOKUP(B:B,Orders!A:C,3,)</f>
        <v>WH-NKR-004</v>
      </c>
      <c r="O2203" s="10" t="str">
        <f>VLOOKUP(B:B,Orders!A:B,2,)</f>
        <v>CUST-000049</v>
      </c>
      <c r="P2203" s="10" t="str">
        <f>VLOOKUP(OrderDetails!O:O,Customers!A:B,2,)</f>
        <v>Customer 49</v>
      </c>
      <c r="Q2203" s="10" t="str">
        <f>VLOOKUP(O:O,Customers!A:C,3,)</f>
        <v>Nairobi</v>
      </c>
      <c r="R2203" s="10">
        <f>VLOOKUP(OrderDetails!C:C,Inventory!B:F,5,)</f>
        <v>192443.76</v>
      </c>
      <c r="S2203" s="10">
        <f>VLOOKUP(OrderDetails!B:B,Table8[[OrderID]:[DeliveryDays]],5,)</f>
        <v>4</v>
      </c>
    </row>
    <row r="2204" spans="1:19" x14ac:dyDescent="0.25">
      <c r="A2204" t="s">
        <v>4136</v>
      </c>
      <c r="B2204" t="s">
        <v>1455</v>
      </c>
      <c r="C2204" t="s">
        <v>377</v>
      </c>
      <c r="D2204">
        <v>43</v>
      </c>
      <c r="E2204">
        <v>98.55</v>
      </c>
      <c r="F2204">
        <v>152.47999999999999</v>
      </c>
      <c r="G2204">
        <v>151.86000000000001</v>
      </c>
      <c r="H2204">
        <v>6529.98</v>
      </c>
      <c r="I2204">
        <v>4237.6499999999996</v>
      </c>
      <c r="J2204">
        <v>2292.33</v>
      </c>
      <c r="K2204">
        <v>0.35099999999999998</v>
      </c>
      <c r="L2204" t="str">
        <f>VLOOKUP(C:C,Products!A:B,2,)</f>
        <v>Product 100</v>
      </c>
      <c r="M2204" t="str">
        <f>VLOOKUP(C:C,Products!A:C,3,)</f>
        <v>Beverages</v>
      </c>
      <c r="N2204" t="str">
        <f>VLOOKUP(B:B,Orders!A:C,3,)</f>
        <v>WH-MSA-002</v>
      </c>
      <c r="O2204" s="10" t="str">
        <f>VLOOKUP(B:B,Orders!A:B,2,)</f>
        <v>CUST-000006</v>
      </c>
      <c r="P2204" s="10" t="str">
        <f>VLOOKUP(OrderDetails!O:O,Customers!A:B,2,)</f>
        <v>Customer 6</v>
      </c>
      <c r="Q2204" s="10" t="str">
        <f>VLOOKUP(O:O,Customers!A:C,3,)</f>
        <v>Kisumu</v>
      </c>
      <c r="R2204" s="10">
        <f>VLOOKUP(OrderDetails!C:C,Inventory!B:F,5,)</f>
        <v>45135.9</v>
      </c>
      <c r="S2204" s="10">
        <f>VLOOKUP(OrderDetails!B:B,Table8[[OrderID]:[DeliveryDays]],5,)</f>
        <v>6</v>
      </c>
    </row>
    <row r="2205" spans="1:19" x14ac:dyDescent="0.25">
      <c r="A2205" t="s">
        <v>4137</v>
      </c>
      <c r="B2205" t="s">
        <v>1412</v>
      </c>
      <c r="C2205" t="s">
        <v>339</v>
      </c>
      <c r="D2205">
        <v>44</v>
      </c>
      <c r="E2205">
        <v>438.4</v>
      </c>
      <c r="F2205">
        <v>646.51</v>
      </c>
      <c r="G2205">
        <v>662.76</v>
      </c>
      <c r="H2205">
        <v>29161.439999999999</v>
      </c>
      <c r="I2205">
        <v>19289.599999999999</v>
      </c>
      <c r="J2205">
        <v>9871.84</v>
      </c>
      <c r="K2205">
        <v>0.33850000000000002</v>
      </c>
      <c r="L2205" t="str">
        <f>VLOOKUP(C:C,Products!A:B,2,)</f>
        <v>Product 81</v>
      </c>
      <c r="M2205" t="str">
        <f>VLOOKUP(C:C,Products!A:C,3,)</f>
        <v>Beverages</v>
      </c>
      <c r="N2205" t="str">
        <f>VLOOKUP(B:B,Orders!A:C,3,)</f>
        <v>WH-MSA-002</v>
      </c>
      <c r="O2205" s="10" t="str">
        <f>VLOOKUP(B:B,Orders!A:B,2,)</f>
        <v>CUST-000039</v>
      </c>
      <c r="P2205" s="10" t="str">
        <f>VLOOKUP(OrderDetails!O:O,Customers!A:B,2,)</f>
        <v>Customer 39</v>
      </c>
      <c r="Q2205" s="10" t="str">
        <f>VLOOKUP(O:O,Customers!A:C,3,)</f>
        <v>Mombasa</v>
      </c>
      <c r="R2205" s="10">
        <f>VLOOKUP(OrderDetails!C:C,Inventory!B:F,5,)</f>
        <v>203417.60000000001</v>
      </c>
      <c r="S2205" s="10">
        <f>VLOOKUP(OrderDetails!B:B,Table8[[OrderID]:[DeliveryDays]],5,)</f>
        <v>1</v>
      </c>
    </row>
    <row r="2206" spans="1:19" x14ac:dyDescent="0.25">
      <c r="A2206" t="s">
        <v>4138</v>
      </c>
      <c r="B2206" t="s">
        <v>816</v>
      </c>
      <c r="C2206" t="s">
        <v>218</v>
      </c>
      <c r="D2206">
        <v>46</v>
      </c>
      <c r="E2206">
        <v>325.33</v>
      </c>
      <c r="F2206">
        <v>516.25</v>
      </c>
      <c r="G2206">
        <v>508.38</v>
      </c>
      <c r="H2206">
        <v>23385.48</v>
      </c>
      <c r="I2206">
        <v>14965.18</v>
      </c>
      <c r="J2206">
        <v>8420.2999999999993</v>
      </c>
      <c r="K2206">
        <v>0.36009999999999998</v>
      </c>
      <c r="L2206" t="str">
        <f>VLOOKUP(C:C,Products!A:B,2,)</f>
        <v>Product 21</v>
      </c>
      <c r="M2206" t="str">
        <f>VLOOKUP(C:C,Products!A:C,3,)</f>
        <v>Beverages</v>
      </c>
      <c r="N2206" t="str">
        <f>VLOOKUP(B:B,Orders!A:C,3,)</f>
        <v>WH-NKR-004</v>
      </c>
      <c r="O2206" s="10" t="str">
        <f>VLOOKUP(B:B,Orders!A:B,2,)</f>
        <v>CUST-000064</v>
      </c>
      <c r="P2206" s="10" t="str">
        <f>VLOOKUP(OrderDetails!O:O,Customers!A:B,2,)</f>
        <v>Customer 64</v>
      </c>
      <c r="Q2206" s="10" t="str">
        <f>VLOOKUP(O:O,Customers!A:C,3,)</f>
        <v>Mombasa</v>
      </c>
      <c r="R2206" s="10">
        <f>VLOOKUP(OrderDetails!C:C,Inventory!B:F,5,)</f>
        <v>44244.88</v>
      </c>
      <c r="S2206" s="10">
        <f>VLOOKUP(OrderDetails!B:B,Table8[[OrderID]:[DeliveryDays]],5,)</f>
        <v>1</v>
      </c>
    </row>
    <row r="2207" spans="1:19" x14ac:dyDescent="0.25">
      <c r="A2207" t="s">
        <v>4139</v>
      </c>
      <c r="B2207" t="s">
        <v>1136</v>
      </c>
      <c r="C2207" t="s">
        <v>269</v>
      </c>
      <c r="D2207">
        <v>44</v>
      </c>
      <c r="E2207">
        <v>348.14</v>
      </c>
      <c r="F2207">
        <v>536.96</v>
      </c>
      <c r="G2207">
        <v>553.76</v>
      </c>
      <c r="H2207">
        <v>24365.439999999999</v>
      </c>
      <c r="I2207">
        <v>15318.16</v>
      </c>
      <c r="J2207">
        <v>9047.2800000000007</v>
      </c>
      <c r="K2207">
        <v>0.37130000000000002</v>
      </c>
      <c r="L2207" t="str">
        <f>VLOOKUP(C:C,Products!A:B,2,)</f>
        <v>Product 46</v>
      </c>
      <c r="M2207" t="str">
        <f>VLOOKUP(C:C,Products!A:C,3,)</f>
        <v>Dairy</v>
      </c>
      <c r="N2207" t="str">
        <f>VLOOKUP(B:B,Orders!A:C,3,)</f>
        <v>WH-NRB-001</v>
      </c>
      <c r="O2207" s="10" t="str">
        <f>VLOOKUP(B:B,Orders!A:B,2,)</f>
        <v>CUST-000031</v>
      </c>
      <c r="P2207" s="10" t="str">
        <f>VLOOKUP(OrderDetails!O:O,Customers!A:B,2,)</f>
        <v>Customer 31</v>
      </c>
      <c r="Q2207" s="10" t="str">
        <f>VLOOKUP(O:O,Customers!A:C,3,)</f>
        <v>Mombasa</v>
      </c>
      <c r="R2207" s="10">
        <f>VLOOKUP(OrderDetails!C:C,Inventory!B:F,5,)</f>
        <v>112797.36</v>
      </c>
      <c r="S2207" s="10">
        <f>VLOOKUP(OrderDetails!B:B,Table8[[OrderID]:[DeliveryDays]],5,)</f>
        <v>1</v>
      </c>
    </row>
    <row r="2208" spans="1:19" x14ac:dyDescent="0.25">
      <c r="A2208" t="s">
        <v>4140</v>
      </c>
      <c r="B2208" t="s">
        <v>997</v>
      </c>
      <c r="C2208" t="s">
        <v>208</v>
      </c>
      <c r="D2208">
        <v>17</v>
      </c>
      <c r="E2208">
        <v>132.53</v>
      </c>
      <c r="F2208">
        <v>180.65</v>
      </c>
      <c r="G2208">
        <v>177.57</v>
      </c>
      <c r="H2208">
        <v>3018.69</v>
      </c>
      <c r="I2208">
        <v>2253.0100000000002</v>
      </c>
      <c r="J2208">
        <v>765.68</v>
      </c>
      <c r="K2208">
        <v>0.25359999999999999</v>
      </c>
      <c r="L2208" t="str">
        <f>VLOOKUP(C:C,Products!A:B,2,)</f>
        <v>Product 16</v>
      </c>
      <c r="M2208" t="str">
        <f>VLOOKUP(C:C,Products!A:C,3,)</f>
        <v>Snacks</v>
      </c>
      <c r="N2208" t="str">
        <f>VLOOKUP(B:B,Orders!A:C,3,)</f>
        <v>WH-MSA-002</v>
      </c>
      <c r="O2208" s="10" t="str">
        <f>VLOOKUP(B:B,Orders!A:B,2,)</f>
        <v>CUST-000034</v>
      </c>
      <c r="P2208" s="10" t="str">
        <f>VLOOKUP(OrderDetails!O:O,Customers!A:B,2,)</f>
        <v>Customer 34</v>
      </c>
      <c r="Q2208" s="10" t="str">
        <f>VLOOKUP(O:O,Customers!A:C,3,)</f>
        <v>Mombasa</v>
      </c>
      <c r="R2208" s="10">
        <f>VLOOKUP(OrderDetails!C:C,Inventory!B:F,5,)</f>
        <v>33132.5</v>
      </c>
      <c r="S2208" s="10">
        <f>VLOOKUP(OrderDetails!B:B,Table8[[OrderID]:[DeliveryDays]],5,)</f>
        <v>6</v>
      </c>
    </row>
    <row r="2209" spans="1:19" x14ac:dyDescent="0.25">
      <c r="A2209" t="s">
        <v>4141</v>
      </c>
      <c r="B2209" t="s">
        <v>1898</v>
      </c>
      <c r="C2209" t="s">
        <v>397</v>
      </c>
      <c r="D2209">
        <v>16</v>
      </c>
      <c r="E2209">
        <v>84.64</v>
      </c>
      <c r="F2209">
        <v>124.5</v>
      </c>
      <c r="G2209">
        <v>130.41999999999999</v>
      </c>
      <c r="H2209">
        <v>2086.7199999999998</v>
      </c>
      <c r="I2209">
        <v>1354.24</v>
      </c>
      <c r="J2209">
        <v>732.48</v>
      </c>
      <c r="K2209">
        <v>0.35099999999999998</v>
      </c>
      <c r="L2209" t="str">
        <f>VLOOKUP(C:C,Products!A:B,2,)</f>
        <v>Product 110</v>
      </c>
      <c r="M2209" t="str">
        <f>VLOOKUP(C:C,Products!A:C,3,)</f>
        <v>Snacks</v>
      </c>
      <c r="N2209" t="str">
        <f>VLOOKUP(B:B,Orders!A:C,3,)</f>
        <v>WH-MSA-002</v>
      </c>
      <c r="O2209" s="10" t="str">
        <f>VLOOKUP(B:B,Orders!A:B,2,)</f>
        <v>CUST-000068</v>
      </c>
      <c r="P2209" s="10" t="str">
        <f>VLOOKUP(OrderDetails!O:O,Customers!A:B,2,)</f>
        <v>Customer 68</v>
      </c>
      <c r="Q2209" s="10" t="str">
        <f>VLOOKUP(O:O,Customers!A:C,3,)</f>
        <v>Kisumu</v>
      </c>
      <c r="R2209" s="10">
        <f>VLOOKUP(OrderDetails!C:C,Inventory!B:F,5,)</f>
        <v>34279.199999999997</v>
      </c>
      <c r="S2209" s="10">
        <f>VLOOKUP(OrderDetails!B:B,Table8[[OrderID]:[DeliveryDays]],5,)</f>
        <v>4</v>
      </c>
    </row>
    <row r="2210" spans="1:19" x14ac:dyDescent="0.25">
      <c r="A2210" t="s">
        <v>4142</v>
      </c>
      <c r="B2210" t="s">
        <v>1180</v>
      </c>
      <c r="C2210" t="s">
        <v>208</v>
      </c>
      <c r="D2210">
        <v>12</v>
      </c>
      <c r="E2210">
        <v>132.53</v>
      </c>
      <c r="F2210">
        <v>180.65</v>
      </c>
      <c r="G2210">
        <v>196.12</v>
      </c>
      <c r="H2210">
        <v>2353.44</v>
      </c>
      <c r="I2210">
        <v>1590.36</v>
      </c>
      <c r="J2210">
        <v>763.08</v>
      </c>
      <c r="K2210">
        <v>0.32419999999999999</v>
      </c>
      <c r="L2210" t="str">
        <f>VLOOKUP(C:C,Products!A:B,2,)</f>
        <v>Product 16</v>
      </c>
      <c r="M2210" t="str">
        <f>VLOOKUP(C:C,Products!A:C,3,)</f>
        <v>Snacks</v>
      </c>
      <c r="N2210" t="str">
        <f>VLOOKUP(B:B,Orders!A:C,3,)</f>
        <v>WH-MSA-002</v>
      </c>
      <c r="O2210" s="10" t="str">
        <f>VLOOKUP(B:B,Orders!A:B,2,)</f>
        <v>CUST-000017</v>
      </c>
      <c r="P2210" s="10" t="str">
        <f>VLOOKUP(OrderDetails!O:O,Customers!A:B,2,)</f>
        <v>Customer 17</v>
      </c>
      <c r="Q2210" s="10" t="str">
        <f>VLOOKUP(O:O,Customers!A:C,3,)</f>
        <v>Eldoret</v>
      </c>
      <c r="R2210" s="10">
        <f>VLOOKUP(OrderDetails!C:C,Inventory!B:F,5,)</f>
        <v>33132.5</v>
      </c>
      <c r="S2210" s="10">
        <f>VLOOKUP(OrderDetails!B:B,Table8[[OrderID]:[DeliveryDays]],5,)</f>
        <v>6</v>
      </c>
    </row>
    <row r="2211" spans="1:19" x14ac:dyDescent="0.25">
      <c r="A2211" t="s">
        <v>4143</v>
      </c>
      <c r="B2211" t="s">
        <v>572</v>
      </c>
      <c r="C2211" t="s">
        <v>417</v>
      </c>
      <c r="D2211">
        <v>19</v>
      </c>
      <c r="E2211">
        <v>292.7</v>
      </c>
      <c r="F2211">
        <v>384.02</v>
      </c>
      <c r="G2211">
        <v>369.74</v>
      </c>
      <c r="H2211">
        <v>7025.06</v>
      </c>
      <c r="I2211">
        <v>5561.3</v>
      </c>
      <c r="J2211">
        <v>1463.76</v>
      </c>
      <c r="K2211">
        <v>0.2084</v>
      </c>
      <c r="L2211" t="str">
        <f>VLOOKUP(C:C,Products!A:B,2,)</f>
        <v>Product 120</v>
      </c>
      <c r="M2211" t="str">
        <f>VLOOKUP(C:C,Products!A:C,3,)</f>
        <v>Frozen</v>
      </c>
      <c r="N2211" t="str">
        <f>VLOOKUP(B:B,Orders!A:C,3,)</f>
        <v>WH-NKR-004</v>
      </c>
      <c r="O2211" s="10" t="str">
        <f>VLOOKUP(B:B,Orders!A:B,2,)</f>
        <v>CUST-000028</v>
      </c>
      <c r="P2211" s="10" t="str">
        <f>VLOOKUP(OrderDetails!O:O,Customers!A:B,2,)</f>
        <v>Customer 28</v>
      </c>
      <c r="Q2211" s="10" t="str">
        <f>VLOOKUP(O:O,Customers!A:C,3,)</f>
        <v>Nakuru</v>
      </c>
      <c r="R2211" s="10">
        <f>VLOOKUP(OrderDetails!C:C,Inventory!B:F,5,)</f>
        <v>76980.100000000006</v>
      </c>
      <c r="S2211" s="10">
        <f>VLOOKUP(OrderDetails!B:B,Table8[[OrderID]:[DeliveryDays]],5,)</f>
        <v>1</v>
      </c>
    </row>
    <row r="2212" spans="1:19" x14ac:dyDescent="0.25">
      <c r="A2212" t="s">
        <v>4144</v>
      </c>
      <c r="B2212" t="s">
        <v>1838</v>
      </c>
      <c r="C2212" t="s">
        <v>345</v>
      </c>
      <c r="D2212">
        <v>30</v>
      </c>
      <c r="E2212">
        <v>78.599999999999994</v>
      </c>
      <c r="F2212">
        <v>122.97</v>
      </c>
      <c r="G2212">
        <v>120.82</v>
      </c>
      <c r="H2212">
        <v>3624.6</v>
      </c>
      <c r="I2212">
        <v>2358</v>
      </c>
      <c r="J2212">
        <v>1266.5999999999999</v>
      </c>
      <c r="K2212">
        <v>0.34939999999999999</v>
      </c>
      <c r="L2212" t="str">
        <f>VLOOKUP(C:C,Products!A:B,2,)</f>
        <v>Product 84</v>
      </c>
      <c r="M2212" t="str">
        <f>VLOOKUP(C:C,Products!A:C,3,)</f>
        <v>Snacks</v>
      </c>
      <c r="N2212" t="str">
        <f>VLOOKUP(B:B,Orders!A:C,3,)</f>
        <v>WH-NRB-001</v>
      </c>
      <c r="O2212" s="10" t="str">
        <f>VLOOKUP(B:B,Orders!A:B,2,)</f>
        <v>CUST-000028</v>
      </c>
      <c r="P2212" s="10" t="str">
        <f>VLOOKUP(OrderDetails!O:O,Customers!A:B,2,)</f>
        <v>Customer 28</v>
      </c>
      <c r="Q2212" s="10" t="str">
        <f>VLOOKUP(O:O,Customers!A:C,3,)</f>
        <v>Nakuru</v>
      </c>
      <c r="R2212" s="10">
        <f>VLOOKUP(OrderDetails!C:C,Inventory!B:F,5,)</f>
        <v>7074</v>
      </c>
      <c r="S2212" s="10">
        <f>VLOOKUP(OrderDetails!B:B,Table8[[OrderID]:[DeliveryDays]],5,)</f>
        <v>1</v>
      </c>
    </row>
    <row r="2213" spans="1:19" x14ac:dyDescent="0.25">
      <c r="A2213" t="s">
        <v>4145</v>
      </c>
      <c r="B2213" t="s">
        <v>1211</v>
      </c>
      <c r="C2213" t="s">
        <v>235</v>
      </c>
      <c r="D2213">
        <v>16</v>
      </c>
      <c r="E2213">
        <v>316.58999999999997</v>
      </c>
      <c r="F2213">
        <v>401.44</v>
      </c>
      <c r="G2213">
        <v>432.22</v>
      </c>
      <c r="H2213">
        <v>6915.52</v>
      </c>
      <c r="I2213">
        <v>5065.4399999999996</v>
      </c>
      <c r="J2213">
        <v>1850.08</v>
      </c>
      <c r="K2213">
        <v>0.26750000000000002</v>
      </c>
      <c r="L2213" t="str">
        <f>VLOOKUP(C:C,Products!A:B,2,)</f>
        <v>Product 29</v>
      </c>
      <c r="M2213" t="str">
        <f>VLOOKUP(C:C,Products!A:C,3,)</f>
        <v>Household</v>
      </c>
      <c r="N2213" t="str">
        <f>VLOOKUP(B:B,Orders!A:C,3,)</f>
        <v>WH-NKR-004</v>
      </c>
      <c r="O2213" s="10" t="str">
        <f>VLOOKUP(B:B,Orders!A:B,2,)</f>
        <v>CUST-000012</v>
      </c>
      <c r="P2213" s="10" t="str">
        <f>VLOOKUP(OrderDetails!O:O,Customers!A:B,2,)</f>
        <v>Customer 12</v>
      </c>
      <c r="Q2213" s="10" t="str">
        <f>VLOOKUP(O:O,Customers!A:C,3,)</f>
        <v>Eldoret</v>
      </c>
      <c r="R2213" s="10">
        <f>VLOOKUP(OrderDetails!C:C,Inventory!B:F,5,)</f>
        <v>98776.08</v>
      </c>
      <c r="S2213" s="10">
        <f>VLOOKUP(OrderDetails!B:B,Table8[[OrderID]:[DeliveryDays]],5,)</f>
        <v>4</v>
      </c>
    </row>
    <row r="2214" spans="1:19" x14ac:dyDescent="0.25">
      <c r="A2214" t="s">
        <v>4146</v>
      </c>
      <c r="B2214" t="s">
        <v>1699</v>
      </c>
      <c r="C2214" t="s">
        <v>361</v>
      </c>
      <c r="D2214">
        <v>47</v>
      </c>
      <c r="E2214">
        <v>370.96</v>
      </c>
      <c r="F2214">
        <v>553.53</v>
      </c>
      <c r="G2214">
        <v>578.29</v>
      </c>
      <c r="H2214">
        <v>27179.63</v>
      </c>
      <c r="I2214">
        <v>17435.12</v>
      </c>
      <c r="J2214">
        <v>9744.51</v>
      </c>
      <c r="K2214">
        <v>0.35849999999999999</v>
      </c>
      <c r="L2214" t="str">
        <f>VLOOKUP(C:C,Products!A:B,2,)</f>
        <v>Product 92</v>
      </c>
      <c r="M2214" t="str">
        <f>VLOOKUP(C:C,Products!A:C,3,)</f>
        <v>Produce</v>
      </c>
      <c r="N2214" t="str">
        <f>VLOOKUP(B:B,Orders!A:C,3,)</f>
        <v>WH-NRB-001</v>
      </c>
      <c r="O2214" s="10" t="str">
        <f>VLOOKUP(B:B,Orders!A:B,2,)</f>
        <v>CUST-000014</v>
      </c>
      <c r="P2214" s="10" t="str">
        <f>VLOOKUP(OrderDetails!O:O,Customers!A:B,2,)</f>
        <v>Customer 14</v>
      </c>
      <c r="Q2214" s="10" t="str">
        <f>VLOOKUP(O:O,Customers!A:C,3,)</f>
        <v>Eldoret</v>
      </c>
      <c r="R2214" s="10">
        <f>VLOOKUP(OrderDetails!C:C,Inventory!B:F,5,)</f>
        <v>74562.960000000006</v>
      </c>
      <c r="S2214" s="10">
        <f>VLOOKUP(OrderDetails!B:B,Table8[[OrderID]:[DeliveryDays]],5,)</f>
        <v>4</v>
      </c>
    </row>
    <row r="2215" spans="1:19" x14ac:dyDescent="0.25">
      <c r="A2215" t="s">
        <v>4147</v>
      </c>
      <c r="B2215" t="s">
        <v>952</v>
      </c>
      <c r="C2215" t="s">
        <v>191</v>
      </c>
      <c r="D2215">
        <v>31</v>
      </c>
      <c r="E2215">
        <v>439.78</v>
      </c>
      <c r="F2215">
        <v>682.21</v>
      </c>
      <c r="G2215">
        <v>656.15</v>
      </c>
      <c r="H2215">
        <v>20340.650000000001</v>
      </c>
      <c r="I2215">
        <v>13633.18</v>
      </c>
      <c r="J2215">
        <v>6707.47</v>
      </c>
      <c r="K2215">
        <v>0.32979999999999998</v>
      </c>
      <c r="L2215" t="str">
        <f>VLOOKUP(C:C,Products!A:B,2,)</f>
        <v>Product 8</v>
      </c>
      <c r="M2215" t="str">
        <f>VLOOKUP(C:C,Products!A:C,3,)</f>
        <v>Snacks</v>
      </c>
      <c r="N2215" t="str">
        <f>VLOOKUP(B:B,Orders!A:C,3,)</f>
        <v>WH-NKR-004</v>
      </c>
      <c r="O2215" s="10" t="str">
        <f>VLOOKUP(B:B,Orders!A:B,2,)</f>
        <v>CUST-000060</v>
      </c>
      <c r="P2215" s="10" t="str">
        <f>VLOOKUP(OrderDetails!O:O,Customers!A:B,2,)</f>
        <v>Customer 60</v>
      </c>
      <c r="Q2215" s="10" t="str">
        <f>VLOOKUP(O:O,Customers!A:C,3,)</f>
        <v>Nakuru</v>
      </c>
      <c r="R2215" s="10">
        <f>VLOOKUP(OrderDetails!C:C,Inventory!B:F,5,)</f>
        <v>94552.7</v>
      </c>
      <c r="S2215" s="10">
        <f>VLOOKUP(OrderDetails!B:B,Table8[[OrderID]:[DeliveryDays]],5,)</f>
        <v>2</v>
      </c>
    </row>
    <row r="2216" spans="1:19" x14ac:dyDescent="0.25">
      <c r="A2216" t="s">
        <v>4148</v>
      </c>
      <c r="B2216" t="s">
        <v>1912</v>
      </c>
      <c r="C2216" t="s">
        <v>353</v>
      </c>
      <c r="D2216">
        <v>22</v>
      </c>
      <c r="E2216">
        <v>336.9</v>
      </c>
      <c r="F2216">
        <v>499.36</v>
      </c>
      <c r="G2216">
        <v>510.82</v>
      </c>
      <c r="H2216">
        <v>11238.04</v>
      </c>
      <c r="I2216">
        <v>7411.8</v>
      </c>
      <c r="J2216">
        <v>3826.24</v>
      </c>
      <c r="K2216">
        <v>0.34050000000000002</v>
      </c>
      <c r="L2216" t="str">
        <f>VLOOKUP(C:C,Products!A:B,2,)</f>
        <v>Product 88</v>
      </c>
      <c r="M2216" t="str">
        <f>VLOOKUP(C:C,Products!A:C,3,)</f>
        <v>Household</v>
      </c>
      <c r="N2216" t="str">
        <f>VLOOKUP(B:B,Orders!A:C,3,)</f>
        <v>WH-KSM-003</v>
      </c>
      <c r="O2216" s="10" t="str">
        <f>VLOOKUP(B:B,Orders!A:B,2,)</f>
        <v>CUST-000010</v>
      </c>
      <c r="P2216" s="10" t="str">
        <f>VLOOKUP(OrderDetails!O:O,Customers!A:B,2,)</f>
        <v>Customer 10</v>
      </c>
      <c r="Q2216" s="10" t="str">
        <f>VLOOKUP(O:O,Customers!A:C,3,)</f>
        <v>Eldoret</v>
      </c>
      <c r="R2216" s="10">
        <f>VLOOKUP(OrderDetails!C:C,Inventory!B:F,5,)</f>
        <v>34700.699999999997</v>
      </c>
      <c r="S2216" s="10">
        <f>VLOOKUP(OrderDetails!B:B,Table8[[OrderID]:[DeliveryDays]],5,)</f>
        <v>3</v>
      </c>
    </row>
    <row r="2217" spans="1:19" x14ac:dyDescent="0.25">
      <c r="A2217" t="s">
        <v>4149</v>
      </c>
      <c r="B2217" t="s">
        <v>439</v>
      </c>
      <c r="C2217" t="s">
        <v>179</v>
      </c>
      <c r="D2217">
        <v>49</v>
      </c>
      <c r="E2217">
        <v>379.4</v>
      </c>
      <c r="F2217">
        <v>516.48</v>
      </c>
      <c r="G2217">
        <v>506.91</v>
      </c>
      <c r="H2217">
        <v>24838.59</v>
      </c>
      <c r="I2217">
        <v>18590.599999999999</v>
      </c>
      <c r="J2217">
        <v>6247.99</v>
      </c>
      <c r="K2217">
        <v>0.2515</v>
      </c>
      <c r="L2217" t="str">
        <f>VLOOKUP(C:C,Products!A:B,2,)</f>
        <v>Product 3</v>
      </c>
      <c r="M2217" t="str">
        <f>VLOOKUP(C:C,Products!A:C,3,)</f>
        <v>Frozen</v>
      </c>
      <c r="N2217" t="str">
        <f>VLOOKUP(B:B,Orders!A:C,3,)</f>
        <v>WH-NKR-004</v>
      </c>
      <c r="O2217" s="10" t="str">
        <f>VLOOKUP(B:B,Orders!A:B,2,)</f>
        <v>CUST-000023</v>
      </c>
      <c r="P2217" s="10" t="str">
        <f>VLOOKUP(OrderDetails!O:O,Customers!A:B,2,)</f>
        <v>Customer 23</v>
      </c>
      <c r="Q2217" s="10" t="str">
        <f>VLOOKUP(O:O,Customers!A:C,3,)</f>
        <v>Nairobi</v>
      </c>
      <c r="R2217" s="10">
        <f>VLOOKUP(OrderDetails!C:C,Inventory!B:F,5,)</f>
        <v>53874.8</v>
      </c>
      <c r="S2217" s="10">
        <f>VLOOKUP(OrderDetails!B:B,Table8[[OrderID]:[DeliveryDays]],5,)</f>
        <v>4</v>
      </c>
    </row>
    <row r="2218" spans="1:19" x14ac:dyDescent="0.25">
      <c r="A2218" t="s">
        <v>4150</v>
      </c>
      <c r="B2218" t="s">
        <v>1329</v>
      </c>
      <c r="C2218" t="s">
        <v>355</v>
      </c>
      <c r="D2218">
        <v>40</v>
      </c>
      <c r="E2218">
        <v>449.25</v>
      </c>
      <c r="F2218">
        <v>562.36</v>
      </c>
      <c r="G2218">
        <v>551.04</v>
      </c>
      <c r="H2218">
        <v>22041.599999999999</v>
      </c>
      <c r="I2218">
        <v>17970</v>
      </c>
      <c r="J2218">
        <v>4071.6</v>
      </c>
      <c r="K2218">
        <v>0.1847</v>
      </c>
      <c r="L2218" t="str">
        <f>VLOOKUP(C:C,Products!A:B,2,)</f>
        <v>Product 89</v>
      </c>
      <c r="M2218" t="str">
        <f>VLOOKUP(C:C,Products!A:C,3,)</f>
        <v>Frozen</v>
      </c>
      <c r="N2218" t="str">
        <f>VLOOKUP(B:B,Orders!A:C,3,)</f>
        <v>WH-KSM-003</v>
      </c>
      <c r="O2218" s="10" t="str">
        <f>VLOOKUP(B:B,Orders!A:B,2,)</f>
        <v>CUST-000035</v>
      </c>
      <c r="P2218" s="10" t="str">
        <f>VLOOKUP(OrderDetails!O:O,Customers!A:B,2,)</f>
        <v>Customer 35</v>
      </c>
      <c r="Q2218" s="10" t="str">
        <f>VLOOKUP(O:O,Customers!A:C,3,)</f>
        <v>Nairobi</v>
      </c>
      <c r="R2218" s="10">
        <f>VLOOKUP(OrderDetails!C:C,Inventory!B:F,5,)</f>
        <v>146455.5</v>
      </c>
      <c r="S2218" s="10">
        <f>VLOOKUP(OrderDetails!B:B,Table8[[OrderID]:[DeliveryDays]],5,)</f>
        <v>2</v>
      </c>
    </row>
    <row r="2219" spans="1:19" x14ac:dyDescent="0.25">
      <c r="A2219" t="s">
        <v>4151</v>
      </c>
      <c r="B2219" t="s">
        <v>810</v>
      </c>
      <c r="C2219" t="s">
        <v>214</v>
      </c>
      <c r="D2219">
        <v>31</v>
      </c>
      <c r="E2219">
        <v>244.38</v>
      </c>
      <c r="F2219">
        <v>336.58</v>
      </c>
      <c r="G2219">
        <v>367.24</v>
      </c>
      <c r="H2219">
        <v>11384.44</v>
      </c>
      <c r="I2219">
        <v>7575.78</v>
      </c>
      <c r="J2219">
        <v>3808.66</v>
      </c>
      <c r="K2219">
        <v>0.33450000000000002</v>
      </c>
      <c r="L2219" t="str">
        <f>VLOOKUP(C:C,Products!A:B,2,)</f>
        <v>Product 19</v>
      </c>
      <c r="M2219" t="str">
        <f>VLOOKUP(C:C,Products!A:C,3,)</f>
        <v>Frozen</v>
      </c>
      <c r="N2219" t="str">
        <f>VLOOKUP(B:B,Orders!A:C,3,)</f>
        <v>WH-KSM-003</v>
      </c>
      <c r="O2219" s="10" t="str">
        <f>VLOOKUP(B:B,Orders!A:B,2,)</f>
        <v>CUST-000019</v>
      </c>
      <c r="P2219" s="10" t="str">
        <f>VLOOKUP(OrderDetails!O:O,Customers!A:B,2,)</f>
        <v>Customer 19</v>
      </c>
      <c r="Q2219" s="10" t="str">
        <f>VLOOKUP(O:O,Customers!A:C,3,)</f>
        <v>Mombasa</v>
      </c>
      <c r="R2219" s="10">
        <f>VLOOKUP(OrderDetails!C:C,Inventory!B:F,5,)</f>
        <v>61339.38</v>
      </c>
      <c r="S2219" s="10">
        <f>VLOOKUP(OrderDetails!B:B,Table8[[OrderID]:[DeliveryDays]],5,)</f>
        <v>4</v>
      </c>
    </row>
    <row r="2220" spans="1:19" x14ac:dyDescent="0.25">
      <c r="A2220" t="s">
        <v>4152</v>
      </c>
      <c r="B2220" t="s">
        <v>982</v>
      </c>
      <c r="C2220" t="s">
        <v>371</v>
      </c>
      <c r="D2220">
        <v>13</v>
      </c>
      <c r="E2220">
        <v>285.23</v>
      </c>
      <c r="F2220">
        <v>389.02</v>
      </c>
      <c r="G2220">
        <v>414.01</v>
      </c>
      <c r="H2220">
        <v>5382.13</v>
      </c>
      <c r="I2220">
        <v>3707.99</v>
      </c>
      <c r="J2220">
        <v>1674.14</v>
      </c>
      <c r="K2220">
        <v>0.31109999999999999</v>
      </c>
      <c r="L2220" t="str">
        <f>VLOOKUP(C:C,Products!A:B,2,)</f>
        <v>Product 97</v>
      </c>
      <c r="M2220" t="str">
        <f>VLOOKUP(C:C,Products!A:C,3,)</f>
        <v>Dairy</v>
      </c>
      <c r="N2220" t="str">
        <f>VLOOKUP(B:B,Orders!A:C,3,)</f>
        <v>WH-MSA-002</v>
      </c>
      <c r="O2220" s="10" t="str">
        <f>VLOOKUP(B:B,Orders!A:B,2,)</f>
        <v>CUST-000073</v>
      </c>
      <c r="P2220" s="10" t="str">
        <f>VLOOKUP(OrderDetails!O:O,Customers!A:B,2,)</f>
        <v>Customer 73</v>
      </c>
      <c r="Q2220" s="10" t="str">
        <f>VLOOKUP(O:O,Customers!A:C,3,)</f>
        <v>Mombasa</v>
      </c>
      <c r="R2220" s="10">
        <f>VLOOKUP(OrderDetails!C:C,Inventory!B:F,5,)</f>
        <v>47062.95</v>
      </c>
      <c r="S2220" s="10">
        <f>VLOOKUP(OrderDetails!B:B,Table8[[OrderID]:[DeliveryDays]],5,)</f>
        <v>5</v>
      </c>
    </row>
    <row r="2221" spans="1:19" x14ac:dyDescent="0.25">
      <c r="A2221" t="s">
        <v>4153</v>
      </c>
      <c r="B2221" t="s">
        <v>1313</v>
      </c>
      <c r="C2221" t="s">
        <v>309</v>
      </c>
      <c r="D2221">
        <v>43</v>
      </c>
      <c r="E2221">
        <v>294.20999999999998</v>
      </c>
      <c r="F2221">
        <v>435.72</v>
      </c>
      <c r="G2221">
        <v>459.44</v>
      </c>
      <c r="H2221">
        <v>19755.919999999998</v>
      </c>
      <c r="I2221">
        <v>12651.03</v>
      </c>
      <c r="J2221">
        <v>7104.89</v>
      </c>
      <c r="K2221">
        <v>0.35959999999999998</v>
      </c>
      <c r="L2221" t="str">
        <f>VLOOKUP(C:C,Products!A:B,2,)</f>
        <v>Product 66</v>
      </c>
      <c r="M2221" t="str">
        <f>VLOOKUP(C:C,Products!A:C,3,)</f>
        <v>Dairy</v>
      </c>
      <c r="N2221" t="str">
        <f>VLOOKUP(B:B,Orders!A:C,3,)</f>
        <v>WH-NKR-004</v>
      </c>
      <c r="O2221" s="10" t="str">
        <f>VLOOKUP(B:B,Orders!A:B,2,)</f>
        <v>CUST-000020</v>
      </c>
      <c r="P2221" s="10" t="str">
        <f>VLOOKUP(OrderDetails!O:O,Customers!A:B,2,)</f>
        <v>Customer 20</v>
      </c>
      <c r="Q2221" s="10" t="str">
        <f>VLOOKUP(O:O,Customers!A:C,3,)</f>
        <v>Mombasa</v>
      </c>
      <c r="R2221" s="10">
        <f>VLOOKUP(OrderDetails!C:C,Inventory!B:F,5,)</f>
        <v>118860.84</v>
      </c>
      <c r="S2221" s="10">
        <f>VLOOKUP(OrderDetails!B:B,Table8[[OrderID]:[DeliveryDays]],5,)</f>
        <v>5</v>
      </c>
    </row>
    <row r="2222" spans="1:19" x14ac:dyDescent="0.25">
      <c r="A2222" t="s">
        <v>4154</v>
      </c>
      <c r="B2222" t="s">
        <v>1849</v>
      </c>
      <c r="C2222" t="s">
        <v>335</v>
      </c>
      <c r="D2222">
        <v>5</v>
      </c>
      <c r="E2222">
        <v>211.31</v>
      </c>
      <c r="F2222">
        <v>329.75</v>
      </c>
      <c r="G2222">
        <v>325.08</v>
      </c>
      <c r="H2222">
        <v>1625.4</v>
      </c>
      <c r="I2222">
        <v>1056.55</v>
      </c>
      <c r="J2222">
        <v>568.85</v>
      </c>
      <c r="K2222">
        <v>0.35</v>
      </c>
      <c r="L2222" t="str">
        <f>VLOOKUP(C:C,Products!A:B,2,)</f>
        <v>Product 79</v>
      </c>
      <c r="M2222" t="str">
        <f>VLOOKUP(C:C,Products!A:C,3,)</f>
        <v>Snacks</v>
      </c>
      <c r="N2222" t="str">
        <f>VLOOKUP(B:B,Orders!A:C,3,)</f>
        <v>WH-NKR-004</v>
      </c>
      <c r="O2222" s="10" t="str">
        <f>VLOOKUP(B:B,Orders!A:B,2,)</f>
        <v>CUST-000048</v>
      </c>
      <c r="P2222" s="10" t="str">
        <f>VLOOKUP(OrderDetails!O:O,Customers!A:B,2,)</f>
        <v>Customer 48</v>
      </c>
      <c r="Q2222" s="10" t="str">
        <f>VLOOKUP(O:O,Customers!A:C,3,)</f>
        <v>Nairobi</v>
      </c>
      <c r="R2222" s="10">
        <f>VLOOKUP(OrderDetails!C:C,Inventory!B:F,5,)</f>
        <v>42684.62</v>
      </c>
      <c r="S2222" s="10">
        <f>VLOOKUP(OrderDetails!B:B,Table8[[OrderID]:[DeliveryDays]],5,)</f>
        <v>3</v>
      </c>
    </row>
    <row r="2223" spans="1:19" x14ac:dyDescent="0.25">
      <c r="A2223" t="s">
        <v>4155</v>
      </c>
      <c r="B2223" t="s">
        <v>445</v>
      </c>
      <c r="C2223" t="s">
        <v>349</v>
      </c>
      <c r="D2223">
        <v>11</v>
      </c>
      <c r="E2223">
        <v>196.33</v>
      </c>
      <c r="F2223">
        <v>246.04</v>
      </c>
      <c r="G2223">
        <v>238.11</v>
      </c>
      <c r="H2223">
        <v>2619.21</v>
      </c>
      <c r="I2223">
        <v>2159.63</v>
      </c>
      <c r="J2223">
        <v>459.58</v>
      </c>
      <c r="K2223">
        <v>0.17549999999999999</v>
      </c>
      <c r="L2223" t="str">
        <f>VLOOKUP(C:C,Products!A:B,2,)</f>
        <v>Product 86</v>
      </c>
      <c r="M2223" t="str">
        <f>VLOOKUP(C:C,Products!A:C,3,)</f>
        <v>Frozen</v>
      </c>
      <c r="N2223" t="str">
        <f>VLOOKUP(B:B,Orders!A:C,3,)</f>
        <v>WH-MSA-002</v>
      </c>
      <c r="O2223" s="10" t="str">
        <f>VLOOKUP(B:B,Orders!A:B,2,)</f>
        <v>CUST-000023</v>
      </c>
      <c r="P2223" s="10" t="str">
        <f>VLOOKUP(OrderDetails!O:O,Customers!A:B,2,)</f>
        <v>Customer 23</v>
      </c>
      <c r="Q2223" s="10" t="str">
        <f>VLOOKUP(O:O,Customers!A:C,3,)</f>
        <v>Nairobi</v>
      </c>
      <c r="R2223" s="10">
        <f>VLOOKUP(OrderDetails!C:C,Inventory!B:F,5,)</f>
        <v>55561.39</v>
      </c>
      <c r="S2223" s="10">
        <f>VLOOKUP(OrderDetails!B:B,Table8[[OrderID]:[DeliveryDays]],5,)</f>
        <v>2</v>
      </c>
    </row>
    <row r="2224" spans="1:19" x14ac:dyDescent="0.25">
      <c r="A2224" t="s">
        <v>4156</v>
      </c>
      <c r="B2224" t="s">
        <v>1001</v>
      </c>
      <c r="C2224" t="s">
        <v>325</v>
      </c>
      <c r="D2224">
        <v>30</v>
      </c>
      <c r="E2224">
        <v>416.96</v>
      </c>
      <c r="F2224">
        <v>613.59</v>
      </c>
      <c r="G2224">
        <v>663.06</v>
      </c>
      <c r="H2224">
        <v>19891.8</v>
      </c>
      <c r="I2224">
        <v>12508.8</v>
      </c>
      <c r="J2224">
        <v>7383</v>
      </c>
      <c r="K2224">
        <v>0.37119999999999997</v>
      </c>
      <c r="L2224" t="str">
        <f>VLOOKUP(C:C,Products!A:B,2,)</f>
        <v>Product 74</v>
      </c>
      <c r="M2224" t="str">
        <f>VLOOKUP(C:C,Products!A:C,3,)</f>
        <v>Snacks</v>
      </c>
      <c r="N2224" t="str">
        <f>VLOOKUP(B:B,Orders!A:C,3,)</f>
        <v>WH-NKR-004</v>
      </c>
      <c r="O2224" s="10" t="str">
        <f>VLOOKUP(B:B,Orders!A:B,2,)</f>
        <v>CUST-000051</v>
      </c>
      <c r="P2224" s="10" t="str">
        <f>VLOOKUP(OrderDetails!O:O,Customers!A:B,2,)</f>
        <v>Customer 51</v>
      </c>
      <c r="Q2224" s="10" t="str">
        <f>VLOOKUP(O:O,Customers!A:C,3,)</f>
        <v>Kisumu</v>
      </c>
      <c r="R2224" s="10">
        <f>VLOOKUP(OrderDetails!C:C,Inventory!B:F,5,)</f>
        <v>47950.400000000001</v>
      </c>
      <c r="S2224" s="10">
        <f>VLOOKUP(OrderDetails!B:B,Table8[[OrderID]:[DeliveryDays]],5,)</f>
        <v>3</v>
      </c>
    </row>
    <row r="2225" spans="1:19" x14ac:dyDescent="0.25">
      <c r="A2225" t="s">
        <v>4157</v>
      </c>
      <c r="B2225" t="s">
        <v>1177</v>
      </c>
      <c r="C2225" t="s">
        <v>341</v>
      </c>
      <c r="D2225">
        <v>11</v>
      </c>
      <c r="E2225">
        <v>330.48</v>
      </c>
      <c r="F2225">
        <v>422.83</v>
      </c>
      <c r="G2225">
        <v>402.06</v>
      </c>
      <c r="H2225">
        <v>4422.66</v>
      </c>
      <c r="I2225">
        <v>3635.28</v>
      </c>
      <c r="J2225">
        <v>787.38</v>
      </c>
      <c r="K2225">
        <v>0.17799999999999999</v>
      </c>
      <c r="L2225" t="str">
        <f>VLOOKUP(C:C,Products!A:B,2,)</f>
        <v>Product 82</v>
      </c>
      <c r="M2225" t="str">
        <f>VLOOKUP(C:C,Products!A:C,3,)</f>
        <v>Frozen</v>
      </c>
      <c r="N2225" t="str">
        <f>VLOOKUP(B:B,Orders!A:C,3,)</f>
        <v>WH-NKR-004</v>
      </c>
      <c r="O2225" s="10" t="str">
        <f>VLOOKUP(B:B,Orders!A:B,2,)</f>
        <v>CUST-000073</v>
      </c>
      <c r="P2225" s="10" t="str">
        <f>VLOOKUP(OrderDetails!O:O,Customers!A:B,2,)</f>
        <v>Customer 73</v>
      </c>
      <c r="Q2225" s="10" t="str">
        <f>VLOOKUP(O:O,Customers!A:C,3,)</f>
        <v>Mombasa</v>
      </c>
      <c r="R2225" s="10">
        <f>VLOOKUP(OrderDetails!C:C,Inventory!B:F,5,)</f>
        <v>69070.320000000007</v>
      </c>
      <c r="S2225" s="10">
        <f>VLOOKUP(OrderDetails!B:B,Table8[[OrderID]:[DeliveryDays]],5,)</f>
        <v>1</v>
      </c>
    </row>
    <row r="2226" spans="1:19" x14ac:dyDescent="0.25">
      <c r="A2226" t="s">
        <v>4158</v>
      </c>
      <c r="B2226" t="s">
        <v>1430</v>
      </c>
      <c r="C2226" t="s">
        <v>220</v>
      </c>
      <c r="D2226">
        <v>11</v>
      </c>
      <c r="E2226">
        <v>112.77</v>
      </c>
      <c r="F2226">
        <v>150.9</v>
      </c>
      <c r="G2226">
        <v>152.13999999999999</v>
      </c>
      <c r="H2226">
        <v>1673.54</v>
      </c>
      <c r="I2226">
        <v>1240.47</v>
      </c>
      <c r="J2226">
        <v>433.07</v>
      </c>
      <c r="K2226">
        <v>0.25879999999999997</v>
      </c>
      <c r="L2226" t="str">
        <f>VLOOKUP(C:C,Products!A:B,2,)</f>
        <v>Product 22</v>
      </c>
      <c r="M2226" t="str">
        <f>VLOOKUP(C:C,Products!A:C,3,)</f>
        <v>Produce</v>
      </c>
      <c r="N2226" t="str">
        <f>VLOOKUP(B:B,Orders!A:C,3,)</f>
        <v>WH-NKR-004</v>
      </c>
      <c r="O2226" s="10" t="str">
        <f>VLOOKUP(B:B,Orders!A:B,2,)</f>
        <v>CUST-000022</v>
      </c>
      <c r="P2226" s="10" t="str">
        <f>VLOOKUP(OrderDetails!O:O,Customers!A:B,2,)</f>
        <v>Customer 22</v>
      </c>
      <c r="Q2226" s="10" t="str">
        <f>VLOOKUP(O:O,Customers!A:C,3,)</f>
        <v>Nakuru</v>
      </c>
      <c r="R2226" s="10">
        <f>VLOOKUP(OrderDetails!C:C,Inventory!B:F,5,)</f>
        <v>35409.78</v>
      </c>
      <c r="S2226" s="10">
        <f>VLOOKUP(OrderDetails!B:B,Table8[[OrderID]:[DeliveryDays]],5,)</f>
        <v>4</v>
      </c>
    </row>
    <row r="2227" spans="1:19" x14ac:dyDescent="0.25">
      <c r="A2227" t="s">
        <v>4159</v>
      </c>
      <c r="B2227" t="s">
        <v>845</v>
      </c>
      <c r="C2227" t="s">
        <v>269</v>
      </c>
      <c r="D2227">
        <v>12</v>
      </c>
      <c r="E2227">
        <v>348.14</v>
      </c>
      <c r="F2227">
        <v>536.96</v>
      </c>
      <c r="G2227">
        <v>532.47</v>
      </c>
      <c r="H2227">
        <v>6389.64</v>
      </c>
      <c r="I2227">
        <v>4177.68</v>
      </c>
      <c r="J2227">
        <v>2211.96</v>
      </c>
      <c r="K2227">
        <v>0.34620000000000001</v>
      </c>
      <c r="L2227" t="str">
        <f>VLOOKUP(C:C,Products!A:B,2,)</f>
        <v>Product 46</v>
      </c>
      <c r="M2227" t="str">
        <f>VLOOKUP(C:C,Products!A:C,3,)</f>
        <v>Dairy</v>
      </c>
      <c r="N2227" t="str">
        <f>VLOOKUP(B:B,Orders!A:C,3,)</f>
        <v>WH-NRB-001</v>
      </c>
      <c r="O2227" s="10" t="str">
        <f>VLOOKUP(B:B,Orders!A:B,2,)</f>
        <v>CUST-000069</v>
      </c>
      <c r="P2227" s="10" t="str">
        <f>VLOOKUP(OrderDetails!O:O,Customers!A:B,2,)</f>
        <v>Customer 69</v>
      </c>
      <c r="Q2227" s="10" t="str">
        <f>VLOOKUP(O:O,Customers!A:C,3,)</f>
        <v>Nairobi</v>
      </c>
      <c r="R2227" s="10">
        <f>VLOOKUP(OrderDetails!C:C,Inventory!B:F,5,)</f>
        <v>112797.36</v>
      </c>
      <c r="S2227" s="10">
        <f>VLOOKUP(OrderDetails!B:B,Table8[[OrderID]:[DeliveryDays]],5,)</f>
        <v>4</v>
      </c>
    </row>
    <row r="2228" spans="1:19" x14ac:dyDescent="0.25">
      <c r="A2228" t="s">
        <v>4160</v>
      </c>
      <c r="B2228" t="s">
        <v>1787</v>
      </c>
      <c r="C2228" t="s">
        <v>403</v>
      </c>
      <c r="D2228">
        <v>20</v>
      </c>
      <c r="E2228">
        <v>468.36</v>
      </c>
      <c r="F2228">
        <v>680.02</v>
      </c>
      <c r="G2228">
        <v>704.2</v>
      </c>
      <c r="H2228">
        <v>14084</v>
      </c>
      <c r="I2228">
        <v>9367.2000000000007</v>
      </c>
      <c r="J2228">
        <v>4716.8</v>
      </c>
      <c r="K2228">
        <v>0.33489999999999998</v>
      </c>
      <c r="L2228" t="str">
        <f>VLOOKUP(C:C,Products!A:B,2,)</f>
        <v>Product 113</v>
      </c>
      <c r="M2228" t="str">
        <f>VLOOKUP(C:C,Products!A:C,3,)</f>
        <v>Dairy</v>
      </c>
      <c r="N2228" t="str">
        <f>VLOOKUP(B:B,Orders!A:C,3,)</f>
        <v>WH-NKR-004</v>
      </c>
      <c r="O2228" s="10" t="str">
        <f>VLOOKUP(B:B,Orders!A:B,2,)</f>
        <v>CUST-000048</v>
      </c>
      <c r="P2228" s="10" t="str">
        <f>VLOOKUP(OrderDetails!O:O,Customers!A:B,2,)</f>
        <v>Customer 48</v>
      </c>
      <c r="Q2228" s="10" t="str">
        <f>VLOOKUP(O:O,Customers!A:C,3,)</f>
        <v>Nairobi</v>
      </c>
      <c r="R2228" s="10">
        <f>VLOOKUP(OrderDetails!C:C,Inventory!B:F,5,)</f>
        <v>110064.6</v>
      </c>
      <c r="S2228" s="10">
        <f>VLOOKUP(OrderDetails!B:B,Table8[[OrderID]:[DeliveryDays]],5,)</f>
        <v>5</v>
      </c>
    </row>
    <row r="2229" spans="1:19" x14ac:dyDescent="0.25">
      <c r="A2229" t="s">
        <v>4161</v>
      </c>
      <c r="B2229" t="s">
        <v>845</v>
      </c>
      <c r="C2229" t="s">
        <v>359</v>
      </c>
      <c r="D2229">
        <v>7</v>
      </c>
      <c r="E2229">
        <v>103.82</v>
      </c>
      <c r="F2229">
        <v>149.71</v>
      </c>
      <c r="G2229">
        <v>147.85</v>
      </c>
      <c r="H2229">
        <v>1034.95</v>
      </c>
      <c r="I2229">
        <v>726.74</v>
      </c>
      <c r="J2229">
        <v>308.20999999999998</v>
      </c>
      <c r="K2229">
        <v>0.29780000000000001</v>
      </c>
      <c r="L2229" t="str">
        <f>VLOOKUP(C:C,Products!A:B,2,)</f>
        <v>Product 91</v>
      </c>
      <c r="M2229" t="str">
        <f>VLOOKUP(C:C,Products!A:C,3,)</f>
        <v>Household</v>
      </c>
      <c r="N2229" t="str">
        <f>VLOOKUP(B:B,Orders!A:C,3,)</f>
        <v>WH-NRB-001</v>
      </c>
      <c r="O2229" s="10" t="str">
        <f>VLOOKUP(B:B,Orders!A:B,2,)</f>
        <v>CUST-000069</v>
      </c>
      <c r="P2229" s="10" t="str">
        <f>VLOOKUP(OrderDetails!O:O,Customers!A:B,2,)</f>
        <v>Customer 69</v>
      </c>
      <c r="Q2229" s="10" t="str">
        <f>VLOOKUP(O:O,Customers!A:C,3,)</f>
        <v>Nairobi</v>
      </c>
      <c r="R2229" s="10">
        <f>VLOOKUP(OrderDetails!C:C,Inventory!B:F,5,)</f>
        <v>23359.5</v>
      </c>
      <c r="S2229" s="10">
        <f>VLOOKUP(OrderDetails!B:B,Table8[[OrderID]:[DeliveryDays]],5,)</f>
        <v>4</v>
      </c>
    </row>
    <row r="2230" spans="1:19" x14ac:dyDescent="0.25">
      <c r="A2230" t="s">
        <v>4162</v>
      </c>
      <c r="B2230" t="s">
        <v>548</v>
      </c>
      <c r="C2230" t="s">
        <v>202</v>
      </c>
      <c r="D2230">
        <v>49</v>
      </c>
      <c r="E2230">
        <v>424.6</v>
      </c>
      <c r="F2230">
        <v>548.55999999999995</v>
      </c>
      <c r="G2230">
        <v>546.74</v>
      </c>
      <c r="H2230">
        <v>26790.26</v>
      </c>
      <c r="I2230">
        <v>20805.400000000001</v>
      </c>
      <c r="J2230">
        <v>5984.86</v>
      </c>
      <c r="K2230">
        <v>0.22339999999999999</v>
      </c>
      <c r="L2230" t="str">
        <f>VLOOKUP(C:C,Products!A:B,2,)</f>
        <v>Product 13</v>
      </c>
      <c r="M2230" t="str">
        <f>VLOOKUP(C:C,Products!A:C,3,)</f>
        <v>Household</v>
      </c>
      <c r="N2230" t="str">
        <f>VLOOKUP(B:B,Orders!A:C,3,)</f>
        <v>WH-NKR-004</v>
      </c>
      <c r="O2230" s="10" t="str">
        <f>VLOOKUP(B:B,Orders!A:B,2,)</f>
        <v>CUST-000047</v>
      </c>
      <c r="P2230" s="10" t="str">
        <f>VLOOKUP(OrderDetails!O:O,Customers!A:B,2,)</f>
        <v>Customer 47</v>
      </c>
      <c r="Q2230" s="10" t="str">
        <f>VLOOKUP(O:O,Customers!A:C,3,)</f>
        <v>Nakuru</v>
      </c>
      <c r="R2230" s="10">
        <f>VLOOKUP(OrderDetails!C:C,Inventory!B:F,5,)</f>
        <v>195740.6</v>
      </c>
      <c r="S2230" s="10">
        <f>VLOOKUP(OrderDetails!B:B,Table8[[OrderID]:[DeliveryDays]],5,)</f>
        <v>4</v>
      </c>
    </row>
    <row r="2231" spans="1:19" x14ac:dyDescent="0.25">
      <c r="A2231" t="s">
        <v>4163</v>
      </c>
      <c r="B2231" t="s">
        <v>858</v>
      </c>
      <c r="C2231" t="s">
        <v>243</v>
      </c>
      <c r="D2231">
        <v>14</v>
      </c>
      <c r="E2231">
        <v>79.27</v>
      </c>
      <c r="F2231">
        <v>103.11</v>
      </c>
      <c r="G2231">
        <v>111.1</v>
      </c>
      <c r="H2231">
        <v>1555.4</v>
      </c>
      <c r="I2231">
        <v>1109.78</v>
      </c>
      <c r="J2231">
        <v>445.62</v>
      </c>
      <c r="K2231">
        <v>0.28649999999999998</v>
      </c>
      <c r="L2231" t="str">
        <f>VLOOKUP(C:C,Products!A:B,2,)</f>
        <v>Product 33</v>
      </c>
      <c r="M2231" t="str">
        <f>VLOOKUP(C:C,Products!A:C,3,)</f>
        <v>Produce</v>
      </c>
      <c r="N2231" t="str">
        <f>VLOOKUP(B:B,Orders!A:C,3,)</f>
        <v>WH-NRB-001</v>
      </c>
      <c r="O2231" s="10" t="str">
        <f>VLOOKUP(B:B,Orders!A:B,2,)</f>
        <v>CUST-000022</v>
      </c>
      <c r="P2231" s="10" t="str">
        <f>VLOOKUP(OrderDetails!O:O,Customers!A:B,2,)</f>
        <v>Customer 22</v>
      </c>
      <c r="Q2231" s="10" t="str">
        <f>VLOOKUP(O:O,Customers!A:C,3,)</f>
        <v>Nakuru</v>
      </c>
      <c r="R2231" s="10">
        <f>VLOOKUP(OrderDetails!C:C,Inventory!B:F,5,)</f>
        <v>6817.22</v>
      </c>
      <c r="S2231" s="10">
        <f>VLOOKUP(OrderDetails!B:B,Table8[[OrderID]:[DeliveryDays]],5,)</f>
        <v>1</v>
      </c>
    </row>
    <row r="2232" spans="1:19" x14ac:dyDescent="0.25">
      <c r="A2232" t="s">
        <v>4164</v>
      </c>
      <c r="B2232" t="s">
        <v>470</v>
      </c>
      <c r="C2232" t="s">
        <v>184</v>
      </c>
      <c r="D2232">
        <v>11</v>
      </c>
      <c r="E2232">
        <v>120.21</v>
      </c>
      <c r="F2232">
        <v>159.85</v>
      </c>
      <c r="G2232">
        <v>166.32</v>
      </c>
      <c r="H2232">
        <v>1829.52</v>
      </c>
      <c r="I2232">
        <v>1322.31</v>
      </c>
      <c r="J2232">
        <v>507.21</v>
      </c>
      <c r="K2232">
        <v>0.2772</v>
      </c>
      <c r="L2232" t="str">
        <f>VLOOKUP(C:C,Products!A:B,2,)</f>
        <v>Product 5</v>
      </c>
      <c r="M2232" t="str">
        <f>VLOOKUP(C:C,Products!A:C,3,)</f>
        <v>Frozen</v>
      </c>
      <c r="N2232" t="str">
        <f>VLOOKUP(B:B,Orders!A:C,3,)</f>
        <v>WH-MSA-002</v>
      </c>
      <c r="O2232" s="10" t="str">
        <f>VLOOKUP(B:B,Orders!A:B,2,)</f>
        <v>CUST-000057</v>
      </c>
      <c r="P2232" s="10" t="str">
        <f>VLOOKUP(OrderDetails!O:O,Customers!A:B,2,)</f>
        <v>Customer 57</v>
      </c>
      <c r="Q2232" s="10" t="str">
        <f>VLOOKUP(O:O,Customers!A:C,3,)</f>
        <v>Nairobi</v>
      </c>
      <c r="R2232" s="10">
        <f>VLOOKUP(OrderDetails!C:C,Inventory!B:F,5,)</f>
        <v>45439.38</v>
      </c>
      <c r="S2232" s="10">
        <f>VLOOKUP(OrderDetails!B:B,Table8[[OrderID]:[DeliveryDays]],5,)</f>
        <v>4</v>
      </c>
    </row>
    <row r="2233" spans="1:19" x14ac:dyDescent="0.25">
      <c r="A2233" t="s">
        <v>4165</v>
      </c>
      <c r="B2233" t="s">
        <v>1767</v>
      </c>
      <c r="C2233" t="s">
        <v>357</v>
      </c>
      <c r="D2233">
        <v>25</v>
      </c>
      <c r="E2233">
        <v>262.5</v>
      </c>
      <c r="F2233">
        <v>342.9</v>
      </c>
      <c r="G2233">
        <v>333.25</v>
      </c>
      <c r="H2233">
        <v>8331.25</v>
      </c>
      <c r="I2233">
        <v>6562.5</v>
      </c>
      <c r="J2233">
        <v>1768.75</v>
      </c>
      <c r="K2233">
        <v>0.21229999999999999</v>
      </c>
      <c r="L2233" t="str">
        <f>VLOOKUP(C:C,Products!A:B,2,)</f>
        <v>Product 90</v>
      </c>
      <c r="M2233" t="str">
        <f>VLOOKUP(C:C,Products!A:C,3,)</f>
        <v>Snacks</v>
      </c>
      <c r="N2233" t="str">
        <f>VLOOKUP(B:B,Orders!A:C,3,)</f>
        <v>WH-NKR-004</v>
      </c>
      <c r="O2233" s="10" t="str">
        <f>VLOOKUP(B:B,Orders!A:B,2,)</f>
        <v>CUST-000065</v>
      </c>
      <c r="P2233" s="10" t="str">
        <f>VLOOKUP(OrderDetails!O:O,Customers!A:B,2,)</f>
        <v>Customer 65</v>
      </c>
      <c r="Q2233" s="10" t="str">
        <f>VLOOKUP(O:O,Customers!A:C,3,)</f>
        <v>Eldoret</v>
      </c>
      <c r="R2233" s="10">
        <f>VLOOKUP(OrderDetails!C:C,Inventory!B:F,5,)</f>
        <v>44362.5</v>
      </c>
      <c r="S2233" s="10">
        <f>VLOOKUP(OrderDetails!B:B,Table8[[OrderID]:[DeliveryDays]],5,)</f>
        <v>1</v>
      </c>
    </row>
    <row r="2234" spans="1:19" x14ac:dyDescent="0.25">
      <c r="A2234" t="s">
        <v>4166</v>
      </c>
      <c r="B2234" t="s">
        <v>807</v>
      </c>
      <c r="C2234" t="s">
        <v>331</v>
      </c>
      <c r="D2234">
        <v>41</v>
      </c>
      <c r="E2234">
        <v>397.07</v>
      </c>
      <c r="F2234">
        <v>597.23</v>
      </c>
      <c r="G2234">
        <v>632.45000000000005</v>
      </c>
      <c r="H2234">
        <v>25930.45</v>
      </c>
      <c r="I2234">
        <v>16279.87</v>
      </c>
      <c r="J2234">
        <v>9650.58</v>
      </c>
      <c r="K2234">
        <v>0.37219999999999998</v>
      </c>
      <c r="L2234" t="str">
        <f>VLOOKUP(C:C,Products!A:B,2,)</f>
        <v>Product 77</v>
      </c>
      <c r="M2234" t="str">
        <f>VLOOKUP(C:C,Products!A:C,3,)</f>
        <v>Household</v>
      </c>
      <c r="N2234" t="str">
        <f>VLOOKUP(B:B,Orders!A:C,3,)</f>
        <v>WH-NKR-004</v>
      </c>
      <c r="O2234" s="10" t="str">
        <f>VLOOKUP(B:B,Orders!A:B,2,)</f>
        <v>CUST-000070</v>
      </c>
      <c r="P2234" s="10" t="str">
        <f>VLOOKUP(OrderDetails!O:O,Customers!A:B,2,)</f>
        <v>Customer 70</v>
      </c>
      <c r="Q2234" s="10" t="str">
        <f>VLOOKUP(O:O,Customers!A:C,3,)</f>
        <v>Mombasa</v>
      </c>
      <c r="R2234" s="10">
        <f>VLOOKUP(OrderDetails!C:C,Inventory!B:F,5,)</f>
        <v>153269.01999999999</v>
      </c>
      <c r="S2234" s="10">
        <f>VLOOKUP(OrderDetails!B:B,Table8[[OrderID]:[DeliveryDays]],5,)</f>
        <v>5</v>
      </c>
    </row>
    <row r="2235" spans="1:19" x14ac:dyDescent="0.25">
      <c r="A2235" t="s">
        <v>4167</v>
      </c>
      <c r="B2235" t="s">
        <v>571</v>
      </c>
      <c r="C2235" t="s">
        <v>231</v>
      </c>
      <c r="D2235">
        <v>35</v>
      </c>
      <c r="E2235">
        <v>139.85</v>
      </c>
      <c r="F2235">
        <v>204.65</v>
      </c>
      <c r="G2235">
        <v>200.79</v>
      </c>
      <c r="H2235">
        <v>7027.65</v>
      </c>
      <c r="I2235">
        <v>4894.75</v>
      </c>
      <c r="J2235">
        <v>2132.9</v>
      </c>
      <c r="K2235">
        <v>0.30349999999999999</v>
      </c>
      <c r="L2235" t="str">
        <f>VLOOKUP(C:C,Products!A:B,2,)</f>
        <v>Product 27</v>
      </c>
      <c r="M2235" t="str">
        <f>VLOOKUP(C:C,Products!A:C,3,)</f>
        <v>Dairy</v>
      </c>
      <c r="N2235" t="str">
        <f>VLOOKUP(B:B,Orders!A:C,3,)</f>
        <v>WH-NKR-004</v>
      </c>
      <c r="O2235" s="10" t="str">
        <f>VLOOKUP(B:B,Orders!A:B,2,)</f>
        <v>CUST-000050</v>
      </c>
      <c r="P2235" s="10" t="str">
        <f>VLOOKUP(OrderDetails!O:O,Customers!A:B,2,)</f>
        <v>Customer 50</v>
      </c>
      <c r="Q2235" s="10" t="str">
        <f>VLOOKUP(O:O,Customers!A:C,3,)</f>
        <v>Eldoret</v>
      </c>
      <c r="R2235" s="10">
        <f>VLOOKUP(OrderDetails!C:C,Inventory!B:F,5,)</f>
        <v>52164.05</v>
      </c>
      <c r="S2235" s="10">
        <f>VLOOKUP(OrderDetails!B:B,Table8[[OrderID]:[DeliveryDays]],5,)</f>
        <v>1</v>
      </c>
    </row>
    <row r="2236" spans="1:19" x14ac:dyDescent="0.25">
      <c r="A2236" t="s">
        <v>4168</v>
      </c>
      <c r="B2236" t="s">
        <v>1777</v>
      </c>
      <c r="C2236" t="s">
        <v>333</v>
      </c>
      <c r="D2236">
        <v>27</v>
      </c>
      <c r="E2236">
        <v>83.32</v>
      </c>
      <c r="F2236">
        <v>130.31</v>
      </c>
      <c r="G2236">
        <v>132.26</v>
      </c>
      <c r="H2236">
        <v>3571.02</v>
      </c>
      <c r="I2236">
        <v>2249.64</v>
      </c>
      <c r="J2236">
        <v>1321.38</v>
      </c>
      <c r="K2236">
        <v>0.37</v>
      </c>
      <c r="L2236" t="str">
        <f>VLOOKUP(C:C,Products!A:B,2,)</f>
        <v>Product 78</v>
      </c>
      <c r="M2236" t="str">
        <f>VLOOKUP(C:C,Products!A:C,3,)</f>
        <v>Produce</v>
      </c>
      <c r="N2236" t="str">
        <f>VLOOKUP(B:B,Orders!A:C,3,)</f>
        <v>WH-NKR-004</v>
      </c>
      <c r="O2236" s="10" t="str">
        <f>VLOOKUP(B:B,Orders!A:B,2,)</f>
        <v>CUST-000072</v>
      </c>
      <c r="P2236" s="10" t="str">
        <f>VLOOKUP(OrderDetails!O:O,Customers!A:B,2,)</f>
        <v>Customer 72</v>
      </c>
      <c r="Q2236" s="10" t="str">
        <f>VLOOKUP(O:O,Customers!A:C,3,)</f>
        <v>Mombasa</v>
      </c>
      <c r="R2236" s="10">
        <f>VLOOKUP(OrderDetails!C:C,Inventory!B:F,5,)</f>
        <v>38077.24</v>
      </c>
      <c r="S2236" s="10">
        <f>VLOOKUP(OrderDetails!B:B,Table8[[OrderID]:[DeliveryDays]],5,)</f>
        <v>1</v>
      </c>
    </row>
    <row r="2237" spans="1:19" x14ac:dyDescent="0.25">
      <c r="A2237" t="s">
        <v>4169</v>
      </c>
      <c r="B2237" t="s">
        <v>789</v>
      </c>
      <c r="C2237" t="s">
        <v>225</v>
      </c>
      <c r="D2237">
        <v>31</v>
      </c>
      <c r="E2237">
        <v>214.86</v>
      </c>
      <c r="F2237">
        <v>291.2</v>
      </c>
      <c r="G2237">
        <v>304.88</v>
      </c>
      <c r="H2237">
        <v>9451.2800000000007</v>
      </c>
      <c r="I2237">
        <v>6660.66</v>
      </c>
      <c r="J2237">
        <v>2790.62</v>
      </c>
      <c r="K2237">
        <v>0.29530000000000001</v>
      </c>
      <c r="L2237" t="str">
        <f>VLOOKUP(C:C,Products!A:B,2,)</f>
        <v>Product 24</v>
      </c>
      <c r="M2237" t="str">
        <f>VLOOKUP(C:C,Products!A:C,3,)</f>
        <v>Beverages</v>
      </c>
      <c r="N2237" t="str">
        <f>VLOOKUP(B:B,Orders!A:C,3,)</f>
        <v>WH-NRB-001</v>
      </c>
      <c r="O2237" s="10" t="str">
        <f>VLOOKUP(B:B,Orders!A:B,2,)</f>
        <v>CUST-000006</v>
      </c>
      <c r="P2237" s="10" t="str">
        <f>VLOOKUP(OrderDetails!O:O,Customers!A:B,2,)</f>
        <v>Customer 6</v>
      </c>
      <c r="Q2237" s="10" t="str">
        <f>VLOOKUP(O:O,Customers!A:C,3,)</f>
        <v>Kisumu</v>
      </c>
      <c r="R2237" s="10">
        <f>VLOOKUP(OrderDetails!C:C,Inventory!B:F,5,)</f>
        <v>80572.5</v>
      </c>
      <c r="S2237" s="10">
        <f>VLOOKUP(OrderDetails!B:B,Table8[[OrderID]:[DeliveryDays]],5,)</f>
        <v>4</v>
      </c>
    </row>
    <row r="2238" spans="1:19" x14ac:dyDescent="0.25">
      <c r="A2238" t="s">
        <v>4170</v>
      </c>
      <c r="B2238" t="s">
        <v>1500</v>
      </c>
      <c r="C2238" t="s">
        <v>311</v>
      </c>
      <c r="D2238">
        <v>26</v>
      </c>
      <c r="E2238">
        <v>113.42</v>
      </c>
      <c r="F2238">
        <v>174.22</v>
      </c>
      <c r="G2238">
        <v>172.62</v>
      </c>
      <c r="H2238">
        <v>4488.12</v>
      </c>
      <c r="I2238">
        <v>2948.92</v>
      </c>
      <c r="J2238">
        <v>1539.2</v>
      </c>
      <c r="K2238">
        <v>0.34289999999999998</v>
      </c>
      <c r="L2238" t="str">
        <f>VLOOKUP(C:C,Products!A:B,2,)</f>
        <v>Product 67</v>
      </c>
      <c r="M2238" t="str">
        <f>VLOOKUP(C:C,Products!A:C,3,)</f>
        <v>Household</v>
      </c>
      <c r="N2238" t="str">
        <f>VLOOKUP(B:B,Orders!A:C,3,)</f>
        <v>WH-NKR-004</v>
      </c>
      <c r="O2238" s="10" t="str">
        <f>VLOOKUP(B:B,Orders!A:B,2,)</f>
        <v>CUST-000018</v>
      </c>
      <c r="P2238" s="10" t="str">
        <f>VLOOKUP(OrderDetails!O:O,Customers!A:B,2,)</f>
        <v>Customer 18</v>
      </c>
      <c r="Q2238" s="10" t="str">
        <f>VLOOKUP(O:O,Customers!A:C,3,)</f>
        <v>Nakuru</v>
      </c>
      <c r="R2238" s="10">
        <f>VLOOKUP(OrderDetails!C:C,Inventory!B:F,5,)</f>
        <v>35500.46</v>
      </c>
      <c r="S2238" s="10">
        <f>VLOOKUP(OrderDetails!B:B,Table8[[OrderID]:[DeliveryDays]],5,)</f>
        <v>1</v>
      </c>
    </row>
    <row r="2239" spans="1:19" x14ac:dyDescent="0.25">
      <c r="A2239" t="s">
        <v>4171</v>
      </c>
      <c r="B2239" t="s">
        <v>1515</v>
      </c>
      <c r="C2239" t="s">
        <v>399</v>
      </c>
      <c r="D2239">
        <v>43</v>
      </c>
      <c r="E2239">
        <v>180.39</v>
      </c>
      <c r="F2239">
        <v>275.67</v>
      </c>
      <c r="G2239">
        <v>277.77</v>
      </c>
      <c r="H2239">
        <v>11944.11</v>
      </c>
      <c r="I2239">
        <v>7756.77</v>
      </c>
      <c r="J2239">
        <v>4187.34</v>
      </c>
      <c r="K2239">
        <v>0.35060000000000002</v>
      </c>
      <c r="L2239" t="str">
        <f>VLOOKUP(C:C,Products!A:B,2,)</f>
        <v>Product 111</v>
      </c>
      <c r="M2239" t="str">
        <f>VLOOKUP(C:C,Products!A:C,3,)</f>
        <v>Frozen</v>
      </c>
      <c r="N2239" t="str">
        <f>VLOOKUP(B:B,Orders!A:C,3,)</f>
        <v>WH-NKR-004</v>
      </c>
      <c r="O2239" s="10" t="str">
        <f>VLOOKUP(B:B,Orders!A:B,2,)</f>
        <v>CUST-000003</v>
      </c>
      <c r="P2239" s="10" t="str">
        <f>VLOOKUP(OrderDetails!O:O,Customers!A:B,2,)</f>
        <v>Customer 3</v>
      </c>
      <c r="Q2239" s="10" t="str">
        <f>VLOOKUP(O:O,Customers!A:C,3,)</f>
        <v>Eldoret</v>
      </c>
      <c r="R2239" s="10">
        <f>VLOOKUP(OrderDetails!C:C,Inventory!B:F,5,)</f>
        <v>57544.41</v>
      </c>
      <c r="S2239" s="10">
        <f>VLOOKUP(OrderDetails!B:B,Table8[[OrderID]:[DeliveryDays]],5,)</f>
        <v>5</v>
      </c>
    </row>
    <row r="2240" spans="1:19" x14ac:dyDescent="0.25">
      <c r="A2240" t="s">
        <v>4172</v>
      </c>
      <c r="B2240" t="s">
        <v>781</v>
      </c>
      <c r="C2240" t="s">
        <v>407</v>
      </c>
      <c r="D2240">
        <v>31</v>
      </c>
      <c r="E2240">
        <v>335.03</v>
      </c>
      <c r="F2240">
        <v>441.68</v>
      </c>
      <c r="G2240">
        <v>468.23</v>
      </c>
      <c r="H2240">
        <v>14515.13</v>
      </c>
      <c r="I2240">
        <v>10385.93</v>
      </c>
      <c r="J2240">
        <v>4129.2</v>
      </c>
      <c r="K2240">
        <v>0.28449999999999998</v>
      </c>
      <c r="L2240" t="str">
        <f>VLOOKUP(C:C,Products!A:B,2,)</f>
        <v>Product 115</v>
      </c>
      <c r="M2240" t="str">
        <f>VLOOKUP(C:C,Products!A:C,3,)</f>
        <v>Beverages</v>
      </c>
      <c r="N2240" t="str">
        <f>VLOOKUP(B:B,Orders!A:C,3,)</f>
        <v>WH-KSM-003</v>
      </c>
      <c r="O2240" s="10" t="str">
        <f>VLOOKUP(B:B,Orders!A:B,2,)</f>
        <v>CUST-000024</v>
      </c>
      <c r="P2240" s="10" t="str">
        <f>VLOOKUP(OrderDetails!O:O,Customers!A:B,2,)</f>
        <v>Customer 24</v>
      </c>
      <c r="Q2240" s="10" t="str">
        <f>VLOOKUP(O:O,Customers!A:C,3,)</f>
        <v>Eldoret</v>
      </c>
      <c r="R2240" s="10">
        <f>VLOOKUP(OrderDetails!C:C,Inventory!B:F,5,)</f>
        <v>147748.23000000001</v>
      </c>
      <c r="S2240" s="10">
        <f>VLOOKUP(OrderDetails!B:B,Table8[[OrderID]:[DeliveryDays]],5,)</f>
        <v>6</v>
      </c>
    </row>
    <row r="2241" spans="1:19" x14ac:dyDescent="0.25">
      <c r="A2241" t="s">
        <v>4173</v>
      </c>
      <c r="B2241" t="s">
        <v>1226</v>
      </c>
      <c r="C2241" t="s">
        <v>303</v>
      </c>
      <c r="D2241">
        <v>8</v>
      </c>
      <c r="E2241">
        <v>422.93</v>
      </c>
      <c r="F2241">
        <v>665.54</v>
      </c>
      <c r="G2241">
        <v>725.9</v>
      </c>
      <c r="H2241">
        <v>5807.2</v>
      </c>
      <c r="I2241">
        <v>3383.44</v>
      </c>
      <c r="J2241">
        <v>2423.7600000000002</v>
      </c>
      <c r="K2241">
        <v>0.41739999999999999</v>
      </c>
      <c r="L2241" t="str">
        <f>VLOOKUP(C:C,Products!A:B,2,)</f>
        <v>Product 63</v>
      </c>
      <c r="M2241" t="str">
        <f>VLOOKUP(C:C,Products!A:C,3,)</f>
        <v>Household</v>
      </c>
      <c r="N2241" t="str">
        <f>VLOOKUP(B:B,Orders!A:C,3,)</f>
        <v>WH-NRB-001</v>
      </c>
      <c r="O2241" s="10" t="str">
        <f>VLOOKUP(B:B,Orders!A:B,2,)</f>
        <v>CUST-000079</v>
      </c>
      <c r="P2241" s="10" t="str">
        <f>VLOOKUP(OrderDetails!O:O,Customers!A:B,2,)</f>
        <v>Customer 79</v>
      </c>
      <c r="Q2241" s="10" t="str">
        <f>VLOOKUP(O:O,Customers!A:C,3,)</f>
        <v>Mombasa</v>
      </c>
      <c r="R2241" s="10">
        <f>VLOOKUP(OrderDetails!C:C,Inventory!B:F,5,)</f>
        <v>209773.28</v>
      </c>
      <c r="S2241" s="10">
        <f>VLOOKUP(OrderDetails!B:B,Table8[[OrderID]:[DeliveryDays]],5,)</f>
        <v>6</v>
      </c>
    </row>
    <row r="2242" spans="1:19" x14ac:dyDescent="0.25">
      <c r="A2242" t="s">
        <v>4174</v>
      </c>
      <c r="B2242" t="s">
        <v>1614</v>
      </c>
      <c r="C2242" t="s">
        <v>403</v>
      </c>
      <c r="D2242">
        <v>28</v>
      </c>
      <c r="E2242">
        <v>468.36</v>
      </c>
      <c r="F2242">
        <v>680.02</v>
      </c>
      <c r="G2242">
        <v>700</v>
      </c>
      <c r="H2242">
        <v>19600</v>
      </c>
      <c r="I2242">
        <v>13114.08</v>
      </c>
      <c r="J2242">
        <v>6485.92</v>
      </c>
      <c r="K2242">
        <v>0.33090000000000003</v>
      </c>
      <c r="L2242" t="str">
        <f>VLOOKUP(C:C,Products!A:B,2,)</f>
        <v>Product 113</v>
      </c>
      <c r="M2242" t="str">
        <f>VLOOKUP(C:C,Products!A:C,3,)</f>
        <v>Dairy</v>
      </c>
      <c r="N2242" t="str">
        <f>VLOOKUP(B:B,Orders!A:C,3,)</f>
        <v>WH-NRB-001</v>
      </c>
      <c r="O2242" s="10" t="str">
        <f>VLOOKUP(B:B,Orders!A:B,2,)</f>
        <v>CUST-000045</v>
      </c>
      <c r="P2242" s="10" t="str">
        <f>VLOOKUP(OrderDetails!O:O,Customers!A:B,2,)</f>
        <v>Customer 45</v>
      </c>
      <c r="Q2242" s="10" t="str">
        <f>VLOOKUP(O:O,Customers!A:C,3,)</f>
        <v>Mombasa</v>
      </c>
      <c r="R2242" s="10">
        <f>VLOOKUP(OrderDetails!C:C,Inventory!B:F,5,)</f>
        <v>110064.6</v>
      </c>
      <c r="S2242" s="10">
        <f>VLOOKUP(OrderDetails!B:B,Table8[[OrderID]:[DeliveryDays]],5,)</f>
        <v>4</v>
      </c>
    </row>
    <row r="2243" spans="1:19" x14ac:dyDescent="0.25">
      <c r="A2243" t="s">
        <v>4175</v>
      </c>
      <c r="B2243" t="s">
        <v>1591</v>
      </c>
      <c r="C2243" t="s">
        <v>365</v>
      </c>
      <c r="D2243">
        <v>27</v>
      </c>
      <c r="E2243">
        <v>302.57</v>
      </c>
      <c r="F2243">
        <v>401.96</v>
      </c>
      <c r="G2243">
        <v>382.46</v>
      </c>
      <c r="H2243">
        <v>10326.42</v>
      </c>
      <c r="I2243">
        <v>8169.39</v>
      </c>
      <c r="J2243">
        <v>2157.0300000000002</v>
      </c>
      <c r="K2243">
        <v>0.2089</v>
      </c>
      <c r="L2243" t="str">
        <f>VLOOKUP(C:C,Products!A:B,2,)</f>
        <v>Product 94</v>
      </c>
      <c r="M2243" t="str">
        <f>VLOOKUP(C:C,Products!A:C,3,)</f>
        <v>Frozen</v>
      </c>
      <c r="N2243" t="str">
        <f>VLOOKUP(B:B,Orders!A:C,3,)</f>
        <v>WH-MSA-002</v>
      </c>
      <c r="O2243" s="10" t="str">
        <f>VLOOKUP(B:B,Orders!A:B,2,)</f>
        <v>CUST-000050</v>
      </c>
      <c r="P2243" s="10" t="str">
        <f>VLOOKUP(OrderDetails!O:O,Customers!A:B,2,)</f>
        <v>Customer 50</v>
      </c>
      <c r="Q2243" s="10" t="str">
        <f>VLOOKUP(O:O,Customers!A:C,3,)</f>
        <v>Eldoret</v>
      </c>
      <c r="R2243" s="10">
        <f>VLOOKUP(OrderDetails!C:C,Inventory!B:F,5,)</f>
        <v>133433.37</v>
      </c>
      <c r="S2243" s="10">
        <f>VLOOKUP(OrderDetails!B:B,Table8[[OrderID]:[DeliveryDays]],5,)</f>
        <v>5</v>
      </c>
    </row>
    <row r="2244" spans="1:19" x14ac:dyDescent="0.25">
      <c r="A2244" t="s">
        <v>4176</v>
      </c>
      <c r="B2244" t="s">
        <v>1252</v>
      </c>
      <c r="C2244" t="s">
        <v>375</v>
      </c>
      <c r="D2244">
        <v>23</v>
      </c>
      <c r="E2244">
        <v>61.44</v>
      </c>
      <c r="F2244">
        <v>90.77</v>
      </c>
      <c r="G2244">
        <v>90.84</v>
      </c>
      <c r="H2244">
        <v>2089.3200000000002</v>
      </c>
      <c r="I2244">
        <v>1413.12</v>
      </c>
      <c r="J2244">
        <v>676.2</v>
      </c>
      <c r="K2244">
        <v>0.3236</v>
      </c>
      <c r="L2244" t="str">
        <f>VLOOKUP(C:C,Products!A:B,2,)</f>
        <v>Product 99</v>
      </c>
      <c r="M2244" t="str">
        <f>VLOOKUP(C:C,Products!A:C,3,)</f>
        <v>Produce</v>
      </c>
      <c r="N2244" t="str">
        <f>VLOOKUP(B:B,Orders!A:C,3,)</f>
        <v>WH-NRB-001</v>
      </c>
      <c r="O2244" s="10" t="str">
        <f>VLOOKUP(B:B,Orders!A:B,2,)</f>
        <v>CUST-000016</v>
      </c>
      <c r="P2244" s="10" t="str">
        <f>VLOOKUP(OrderDetails!O:O,Customers!A:B,2,)</f>
        <v>Customer 16</v>
      </c>
      <c r="Q2244" s="10" t="str">
        <f>VLOOKUP(O:O,Customers!A:C,3,)</f>
        <v>Nakuru</v>
      </c>
      <c r="R2244" s="10">
        <f>VLOOKUP(OrderDetails!C:C,Inventory!B:F,5,)</f>
        <v>3624.96</v>
      </c>
      <c r="S2244" s="10">
        <f>VLOOKUP(OrderDetails!B:B,Table8[[OrderID]:[DeliveryDays]],5,)</f>
        <v>3</v>
      </c>
    </row>
    <row r="2245" spans="1:19" x14ac:dyDescent="0.25">
      <c r="A2245" t="s">
        <v>4177</v>
      </c>
      <c r="B2245" t="s">
        <v>1578</v>
      </c>
      <c r="C2245" t="s">
        <v>273</v>
      </c>
      <c r="D2245">
        <v>46</v>
      </c>
      <c r="E2245">
        <v>284.02999999999997</v>
      </c>
      <c r="F2245">
        <v>373.58</v>
      </c>
      <c r="G2245">
        <v>377.24</v>
      </c>
      <c r="H2245">
        <v>17353.04</v>
      </c>
      <c r="I2245">
        <v>13065.38</v>
      </c>
      <c r="J2245">
        <v>4287.66</v>
      </c>
      <c r="K2245">
        <v>0.24709999999999999</v>
      </c>
      <c r="L2245" t="str">
        <f>VLOOKUP(C:C,Products!A:B,2,)</f>
        <v>Product 48</v>
      </c>
      <c r="M2245" t="str">
        <f>VLOOKUP(C:C,Products!A:C,3,)</f>
        <v>Frozen</v>
      </c>
      <c r="N2245" t="str">
        <f>VLOOKUP(B:B,Orders!A:C,3,)</f>
        <v>WH-KSM-003</v>
      </c>
      <c r="O2245" s="10" t="str">
        <f>VLOOKUP(B:B,Orders!A:B,2,)</f>
        <v>CUST-000049</v>
      </c>
      <c r="P2245" s="10" t="str">
        <f>VLOOKUP(OrderDetails!O:O,Customers!A:B,2,)</f>
        <v>Customer 49</v>
      </c>
      <c r="Q2245" s="10" t="str">
        <f>VLOOKUP(O:O,Customers!A:C,3,)</f>
        <v>Nairobi</v>
      </c>
      <c r="R2245" s="10">
        <f>VLOOKUP(OrderDetails!C:C,Inventory!B:F,5,)</f>
        <v>40900.32</v>
      </c>
      <c r="S2245" s="10">
        <f>VLOOKUP(OrderDetails!B:B,Table8[[OrderID]:[DeliveryDays]],5,)</f>
        <v>6</v>
      </c>
    </row>
    <row r="2246" spans="1:19" x14ac:dyDescent="0.25">
      <c r="A2246" t="s">
        <v>4178</v>
      </c>
      <c r="B2246" t="s">
        <v>824</v>
      </c>
      <c r="C2246" t="s">
        <v>303</v>
      </c>
      <c r="D2246">
        <v>7</v>
      </c>
      <c r="E2246">
        <v>422.93</v>
      </c>
      <c r="F2246">
        <v>665.54</v>
      </c>
      <c r="G2246">
        <v>666.12</v>
      </c>
      <c r="H2246">
        <v>4662.84</v>
      </c>
      <c r="I2246">
        <v>2960.51</v>
      </c>
      <c r="J2246">
        <v>1702.33</v>
      </c>
      <c r="K2246">
        <v>0.36509999999999998</v>
      </c>
      <c r="L2246" t="str">
        <f>VLOOKUP(C:C,Products!A:B,2,)</f>
        <v>Product 63</v>
      </c>
      <c r="M2246" t="str">
        <f>VLOOKUP(C:C,Products!A:C,3,)</f>
        <v>Household</v>
      </c>
      <c r="N2246" t="str">
        <f>VLOOKUP(B:B,Orders!A:C,3,)</f>
        <v>WH-NKR-004</v>
      </c>
      <c r="O2246" s="10" t="str">
        <f>VLOOKUP(B:B,Orders!A:B,2,)</f>
        <v>CUST-000050</v>
      </c>
      <c r="P2246" s="10" t="str">
        <f>VLOOKUP(OrderDetails!O:O,Customers!A:B,2,)</f>
        <v>Customer 50</v>
      </c>
      <c r="Q2246" s="10" t="str">
        <f>VLOOKUP(O:O,Customers!A:C,3,)</f>
        <v>Eldoret</v>
      </c>
      <c r="R2246" s="10">
        <f>VLOOKUP(OrderDetails!C:C,Inventory!B:F,5,)</f>
        <v>209773.28</v>
      </c>
      <c r="S2246" s="10">
        <f>VLOOKUP(OrderDetails!B:B,Table8[[OrderID]:[DeliveryDays]],5,)</f>
        <v>2</v>
      </c>
    </row>
    <row r="2247" spans="1:19" x14ac:dyDescent="0.25">
      <c r="A2247" t="s">
        <v>4179</v>
      </c>
      <c r="B2247" t="s">
        <v>1306</v>
      </c>
      <c r="C2247" t="s">
        <v>333</v>
      </c>
      <c r="D2247">
        <v>31</v>
      </c>
      <c r="E2247">
        <v>83.32</v>
      </c>
      <c r="F2247">
        <v>130.31</v>
      </c>
      <c r="G2247">
        <v>132.32</v>
      </c>
      <c r="H2247">
        <v>4101.92</v>
      </c>
      <c r="I2247">
        <v>2582.92</v>
      </c>
      <c r="J2247">
        <v>1519</v>
      </c>
      <c r="K2247">
        <v>0.37030000000000002</v>
      </c>
      <c r="L2247" t="str">
        <f>VLOOKUP(C:C,Products!A:B,2,)</f>
        <v>Product 78</v>
      </c>
      <c r="M2247" t="str">
        <f>VLOOKUP(C:C,Products!A:C,3,)</f>
        <v>Produce</v>
      </c>
      <c r="N2247" t="str">
        <f>VLOOKUP(B:B,Orders!A:C,3,)</f>
        <v>WH-MSA-002</v>
      </c>
      <c r="O2247" s="10" t="str">
        <f>VLOOKUP(B:B,Orders!A:B,2,)</f>
        <v>CUST-000077</v>
      </c>
      <c r="P2247" s="10" t="str">
        <f>VLOOKUP(OrderDetails!O:O,Customers!A:B,2,)</f>
        <v>Customer 77</v>
      </c>
      <c r="Q2247" s="10" t="str">
        <f>VLOOKUP(O:O,Customers!A:C,3,)</f>
        <v>Nairobi</v>
      </c>
      <c r="R2247" s="10">
        <f>VLOOKUP(OrderDetails!C:C,Inventory!B:F,5,)</f>
        <v>38077.24</v>
      </c>
      <c r="S2247" s="10">
        <f>VLOOKUP(OrderDetails!B:B,Table8[[OrderID]:[DeliveryDays]],5,)</f>
        <v>1</v>
      </c>
    </row>
    <row r="2248" spans="1:19" x14ac:dyDescent="0.25">
      <c r="A2248" t="s">
        <v>4180</v>
      </c>
      <c r="B2248" t="s">
        <v>889</v>
      </c>
      <c r="C2248" t="s">
        <v>200</v>
      </c>
      <c r="D2248">
        <v>7</v>
      </c>
      <c r="E2248">
        <v>486.46</v>
      </c>
      <c r="F2248">
        <v>645.89</v>
      </c>
      <c r="G2248">
        <v>674.89</v>
      </c>
      <c r="H2248">
        <v>4724.2299999999996</v>
      </c>
      <c r="I2248">
        <v>3405.22</v>
      </c>
      <c r="J2248">
        <v>1319.01</v>
      </c>
      <c r="K2248">
        <v>0.2792</v>
      </c>
      <c r="L2248" t="str">
        <f>VLOOKUP(C:C,Products!A:B,2,)</f>
        <v>Product 12</v>
      </c>
      <c r="M2248" t="str">
        <f>VLOOKUP(C:C,Products!A:C,3,)</f>
        <v>Beverages</v>
      </c>
      <c r="N2248" t="str">
        <f>VLOOKUP(B:B,Orders!A:C,3,)</f>
        <v>WH-KSM-003</v>
      </c>
      <c r="O2248" s="10" t="str">
        <f>VLOOKUP(B:B,Orders!A:B,2,)</f>
        <v>CUST-000053</v>
      </c>
      <c r="P2248" s="10" t="str">
        <f>VLOOKUP(OrderDetails!O:O,Customers!A:B,2,)</f>
        <v>Customer 53</v>
      </c>
      <c r="Q2248" s="10" t="str">
        <f>VLOOKUP(O:O,Customers!A:C,3,)</f>
        <v>Eldoret</v>
      </c>
      <c r="R2248" s="10">
        <f>VLOOKUP(OrderDetails!C:C,Inventory!B:F,5,)</f>
        <v>77347.14</v>
      </c>
      <c r="S2248" s="10">
        <f>VLOOKUP(OrderDetails!B:B,Table8[[OrderID]:[DeliveryDays]],5,)</f>
        <v>5</v>
      </c>
    </row>
    <row r="2249" spans="1:19" x14ac:dyDescent="0.25">
      <c r="A2249" t="s">
        <v>4181</v>
      </c>
      <c r="B2249" t="s">
        <v>1234</v>
      </c>
      <c r="C2249" t="s">
        <v>233</v>
      </c>
      <c r="D2249">
        <v>32</v>
      </c>
      <c r="E2249">
        <v>281.41000000000003</v>
      </c>
      <c r="F2249">
        <v>401.27</v>
      </c>
      <c r="G2249">
        <v>388.5</v>
      </c>
      <c r="H2249">
        <v>12432</v>
      </c>
      <c r="I2249">
        <v>9005.1200000000008</v>
      </c>
      <c r="J2249">
        <v>3426.88</v>
      </c>
      <c r="K2249">
        <v>0.27560000000000001</v>
      </c>
      <c r="L2249" t="str">
        <f>VLOOKUP(C:C,Products!A:B,2,)</f>
        <v>Product 28</v>
      </c>
      <c r="M2249" t="str">
        <f>VLOOKUP(C:C,Products!A:C,3,)</f>
        <v>Produce</v>
      </c>
      <c r="N2249" t="str">
        <f>VLOOKUP(B:B,Orders!A:C,3,)</f>
        <v>WH-NRB-001</v>
      </c>
      <c r="O2249" s="10" t="str">
        <f>VLOOKUP(B:B,Orders!A:B,2,)</f>
        <v>CUST-000059</v>
      </c>
      <c r="P2249" s="10" t="str">
        <f>VLOOKUP(OrderDetails!O:O,Customers!A:B,2,)</f>
        <v>Customer 59</v>
      </c>
      <c r="Q2249" s="10" t="str">
        <f>VLOOKUP(O:O,Customers!A:C,3,)</f>
        <v>Kisumu</v>
      </c>
      <c r="R2249" s="10">
        <f>VLOOKUP(OrderDetails!C:C,Inventory!B:F,5,)</f>
        <v>26171.13</v>
      </c>
      <c r="S2249" s="10">
        <f>VLOOKUP(OrderDetails!B:B,Table8[[OrderID]:[DeliveryDays]],5,)</f>
        <v>6</v>
      </c>
    </row>
    <row r="2250" spans="1:19" x14ac:dyDescent="0.25">
      <c r="A2250" t="s">
        <v>4182</v>
      </c>
      <c r="B2250" t="s">
        <v>613</v>
      </c>
      <c r="C2250" t="s">
        <v>265</v>
      </c>
      <c r="D2250">
        <v>21</v>
      </c>
      <c r="E2250">
        <v>459.19</v>
      </c>
      <c r="F2250">
        <v>660.1</v>
      </c>
      <c r="G2250">
        <v>654.09</v>
      </c>
      <c r="H2250">
        <v>13735.89</v>
      </c>
      <c r="I2250">
        <v>9642.99</v>
      </c>
      <c r="J2250">
        <v>4092.9</v>
      </c>
      <c r="K2250">
        <v>0.29799999999999999</v>
      </c>
      <c r="L2250" t="str">
        <f>VLOOKUP(C:C,Products!A:B,2,)</f>
        <v>Product 44</v>
      </c>
      <c r="M2250" t="str">
        <f>VLOOKUP(C:C,Products!A:C,3,)</f>
        <v>Dairy</v>
      </c>
      <c r="N2250" t="str">
        <f>VLOOKUP(B:B,Orders!A:C,3,)</f>
        <v>WH-MSA-002</v>
      </c>
      <c r="O2250" s="10" t="str">
        <f>VLOOKUP(B:B,Orders!A:B,2,)</f>
        <v>CUST-000053</v>
      </c>
      <c r="P2250" s="10" t="str">
        <f>VLOOKUP(OrderDetails!O:O,Customers!A:B,2,)</f>
        <v>Customer 53</v>
      </c>
      <c r="Q2250" s="10" t="str">
        <f>VLOOKUP(O:O,Customers!A:C,3,)</f>
        <v>Eldoret</v>
      </c>
      <c r="R2250" s="10">
        <f>VLOOKUP(OrderDetails!C:C,Inventory!B:F,5,)</f>
        <v>22959.5</v>
      </c>
      <c r="S2250" s="10">
        <f>VLOOKUP(OrderDetails!B:B,Table8[[OrderID]:[DeliveryDays]],5,)</f>
        <v>5</v>
      </c>
    </row>
    <row r="2251" spans="1:19" x14ac:dyDescent="0.25">
      <c r="A2251" t="s">
        <v>4183</v>
      </c>
      <c r="B2251" t="s">
        <v>1158</v>
      </c>
      <c r="C2251" t="s">
        <v>363</v>
      </c>
      <c r="D2251">
        <v>35</v>
      </c>
      <c r="E2251">
        <v>392.35</v>
      </c>
      <c r="F2251">
        <v>579.97</v>
      </c>
      <c r="G2251">
        <v>595.13</v>
      </c>
      <c r="H2251">
        <v>20829.55</v>
      </c>
      <c r="I2251">
        <v>13732.25</v>
      </c>
      <c r="J2251">
        <v>7097.3</v>
      </c>
      <c r="K2251">
        <v>0.3407</v>
      </c>
      <c r="L2251" t="str">
        <f>VLOOKUP(C:C,Products!A:B,2,)</f>
        <v>Product 93</v>
      </c>
      <c r="M2251" t="str">
        <f>VLOOKUP(C:C,Products!A:C,3,)</f>
        <v>Snacks</v>
      </c>
      <c r="N2251" t="str">
        <f>VLOOKUP(B:B,Orders!A:C,3,)</f>
        <v>WH-NKR-004</v>
      </c>
      <c r="O2251" s="10" t="str">
        <f>VLOOKUP(B:B,Orders!A:B,2,)</f>
        <v>CUST-000011</v>
      </c>
      <c r="P2251" s="10" t="str">
        <f>VLOOKUP(OrderDetails!O:O,Customers!A:B,2,)</f>
        <v>Customer 11</v>
      </c>
      <c r="Q2251" s="10" t="str">
        <f>VLOOKUP(O:O,Customers!A:C,3,)</f>
        <v>Nairobi</v>
      </c>
      <c r="R2251" s="10">
        <f>VLOOKUP(OrderDetails!C:C,Inventory!B:F,5,)</f>
        <v>153408.85</v>
      </c>
      <c r="S2251" s="10">
        <f>VLOOKUP(OrderDetails!B:B,Table8[[OrderID]:[DeliveryDays]],5,)</f>
        <v>1</v>
      </c>
    </row>
    <row r="2252" spans="1:19" x14ac:dyDescent="0.25">
      <c r="A2252" t="s">
        <v>4184</v>
      </c>
      <c r="B2252" t="s">
        <v>1640</v>
      </c>
      <c r="C2252" t="s">
        <v>263</v>
      </c>
      <c r="D2252">
        <v>14</v>
      </c>
      <c r="E2252">
        <v>65.47</v>
      </c>
      <c r="F2252">
        <v>96.35</v>
      </c>
      <c r="G2252">
        <v>96.09</v>
      </c>
      <c r="H2252">
        <v>1345.26</v>
      </c>
      <c r="I2252">
        <v>916.58</v>
      </c>
      <c r="J2252">
        <v>428.68</v>
      </c>
      <c r="K2252">
        <v>0.31869999999999998</v>
      </c>
      <c r="L2252" t="str">
        <f>VLOOKUP(C:C,Products!A:B,2,)</f>
        <v>Product 43</v>
      </c>
      <c r="M2252" t="str">
        <f>VLOOKUP(C:C,Products!A:C,3,)</f>
        <v>Dairy</v>
      </c>
      <c r="N2252" t="str">
        <f>VLOOKUP(B:B,Orders!A:C,3,)</f>
        <v>WH-NRB-001</v>
      </c>
      <c r="O2252" s="10" t="str">
        <f>VLOOKUP(B:B,Orders!A:B,2,)</f>
        <v>CUST-000061</v>
      </c>
      <c r="P2252" s="10" t="str">
        <f>VLOOKUP(OrderDetails!O:O,Customers!A:B,2,)</f>
        <v>Customer 61</v>
      </c>
      <c r="Q2252" s="10" t="str">
        <f>VLOOKUP(O:O,Customers!A:C,3,)</f>
        <v>Eldoret</v>
      </c>
      <c r="R2252" s="10">
        <f>VLOOKUP(OrderDetails!C:C,Inventory!B:F,5,)</f>
        <v>4451.96</v>
      </c>
      <c r="S2252" s="10">
        <f>VLOOKUP(OrderDetails!B:B,Table8[[OrderID]:[DeliveryDays]],5,)</f>
        <v>1</v>
      </c>
    </row>
    <row r="2253" spans="1:19" x14ac:dyDescent="0.25">
      <c r="A2253" t="s">
        <v>4185</v>
      </c>
      <c r="B2253" t="s">
        <v>1838</v>
      </c>
      <c r="C2253" t="s">
        <v>210</v>
      </c>
      <c r="D2253">
        <v>26</v>
      </c>
      <c r="E2253">
        <v>186.91</v>
      </c>
      <c r="F2253">
        <v>267.58</v>
      </c>
      <c r="G2253">
        <v>293.98</v>
      </c>
      <c r="H2253">
        <v>7643.48</v>
      </c>
      <c r="I2253">
        <v>4859.66</v>
      </c>
      <c r="J2253">
        <v>2783.82</v>
      </c>
      <c r="K2253">
        <v>0.36420000000000002</v>
      </c>
      <c r="L2253" t="str">
        <f>VLOOKUP(C:C,Products!A:B,2,)</f>
        <v>Product 17</v>
      </c>
      <c r="M2253" t="str">
        <f>VLOOKUP(C:C,Products!A:C,3,)</f>
        <v>Beverages</v>
      </c>
      <c r="N2253" t="str">
        <f>VLOOKUP(B:B,Orders!A:C,3,)</f>
        <v>WH-NRB-001</v>
      </c>
      <c r="O2253" s="10" t="str">
        <f>VLOOKUP(B:B,Orders!A:B,2,)</f>
        <v>CUST-000028</v>
      </c>
      <c r="P2253" s="10" t="str">
        <f>VLOOKUP(OrderDetails!O:O,Customers!A:B,2,)</f>
        <v>Customer 28</v>
      </c>
      <c r="Q2253" s="10" t="str">
        <f>VLOOKUP(O:O,Customers!A:C,3,)</f>
        <v>Nakuru</v>
      </c>
      <c r="R2253" s="10">
        <f>VLOOKUP(OrderDetails!C:C,Inventory!B:F,5,)</f>
        <v>33456.89</v>
      </c>
      <c r="S2253" s="10">
        <f>VLOOKUP(OrderDetails!B:B,Table8[[OrderID]:[DeliveryDays]],5,)</f>
        <v>1</v>
      </c>
    </row>
    <row r="2254" spans="1:19" x14ac:dyDescent="0.25">
      <c r="A2254" t="s">
        <v>4186</v>
      </c>
      <c r="B2254" t="s">
        <v>855</v>
      </c>
      <c r="C2254" t="s">
        <v>257</v>
      </c>
      <c r="D2254">
        <v>34</v>
      </c>
      <c r="E2254">
        <v>248.07</v>
      </c>
      <c r="F2254">
        <v>373.31</v>
      </c>
      <c r="G2254">
        <v>378.8</v>
      </c>
      <c r="H2254">
        <v>12879.2</v>
      </c>
      <c r="I2254">
        <v>8434.3799999999992</v>
      </c>
      <c r="J2254">
        <v>4444.82</v>
      </c>
      <c r="K2254">
        <v>0.34510000000000002</v>
      </c>
      <c r="L2254" t="str">
        <f>VLOOKUP(C:C,Products!A:B,2,)</f>
        <v>Product 40</v>
      </c>
      <c r="M2254" t="str">
        <f>VLOOKUP(C:C,Products!A:C,3,)</f>
        <v>Produce</v>
      </c>
      <c r="N2254" t="str">
        <f>VLOOKUP(B:B,Orders!A:C,3,)</f>
        <v>WH-NKR-004</v>
      </c>
      <c r="O2254" s="10" t="str">
        <f>VLOOKUP(B:B,Orders!A:B,2,)</f>
        <v>CUST-000001</v>
      </c>
      <c r="P2254" s="10" t="str">
        <f>VLOOKUP(OrderDetails!O:O,Customers!A:B,2,)</f>
        <v>Customer 1</v>
      </c>
      <c r="Q2254" s="10" t="str">
        <f>VLOOKUP(O:O,Customers!A:C,3,)</f>
        <v>Eldoret</v>
      </c>
      <c r="R2254" s="10">
        <f>VLOOKUP(OrderDetails!C:C,Inventory!B:F,5,)</f>
        <v>89553.27</v>
      </c>
      <c r="S2254" s="10">
        <f>VLOOKUP(OrderDetails!B:B,Table8[[OrderID]:[DeliveryDays]],5,)</f>
        <v>6</v>
      </c>
    </row>
    <row r="2255" spans="1:19" x14ac:dyDescent="0.25">
      <c r="A2255" t="s">
        <v>4187</v>
      </c>
      <c r="B2255" t="s">
        <v>1284</v>
      </c>
      <c r="C2255" t="s">
        <v>275</v>
      </c>
      <c r="D2255">
        <v>25</v>
      </c>
      <c r="E2255">
        <v>296.02</v>
      </c>
      <c r="F2255">
        <v>374.25</v>
      </c>
      <c r="G2255">
        <v>404.37</v>
      </c>
      <c r="H2255">
        <v>10109.25</v>
      </c>
      <c r="I2255">
        <v>7400.5</v>
      </c>
      <c r="J2255">
        <v>2708.75</v>
      </c>
      <c r="K2255">
        <v>0.26790000000000003</v>
      </c>
      <c r="L2255" t="str">
        <f>VLOOKUP(C:C,Products!A:B,2,)</f>
        <v>Product 49</v>
      </c>
      <c r="M2255" t="str">
        <f>VLOOKUP(C:C,Products!A:C,3,)</f>
        <v>Snacks</v>
      </c>
      <c r="N2255" t="str">
        <f>VLOOKUP(B:B,Orders!A:C,3,)</f>
        <v>WH-NKR-004</v>
      </c>
      <c r="O2255" s="10" t="str">
        <f>VLOOKUP(B:B,Orders!A:B,2,)</f>
        <v>CUST-000037</v>
      </c>
      <c r="P2255" s="10" t="str">
        <f>VLOOKUP(OrderDetails!O:O,Customers!A:B,2,)</f>
        <v>Customer 37</v>
      </c>
      <c r="Q2255" s="10" t="str">
        <f>VLOOKUP(O:O,Customers!A:C,3,)</f>
        <v>Eldoret</v>
      </c>
      <c r="R2255" s="10">
        <f>VLOOKUP(OrderDetails!C:C,Inventory!B:F,5,)</f>
        <v>134393.07999999999</v>
      </c>
      <c r="S2255" s="10">
        <f>VLOOKUP(OrderDetails!B:B,Table8[[OrderID]:[DeliveryDays]],5,)</f>
        <v>5</v>
      </c>
    </row>
    <row r="2256" spans="1:19" x14ac:dyDescent="0.25">
      <c r="A2256" t="s">
        <v>4188</v>
      </c>
      <c r="B2256" t="s">
        <v>1734</v>
      </c>
      <c r="C2256" t="s">
        <v>347</v>
      </c>
      <c r="D2256">
        <v>40</v>
      </c>
      <c r="E2256">
        <v>189.94</v>
      </c>
      <c r="F2256">
        <v>277.74</v>
      </c>
      <c r="G2256">
        <v>301.2</v>
      </c>
      <c r="H2256">
        <v>12048</v>
      </c>
      <c r="I2256">
        <v>7597.6</v>
      </c>
      <c r="J2256">
        <v>4450.3999999999996</v>
      </c>
      <c r="K2256">
        <v>0.36940000000000001</v>
      </c>
      <c r="L2256" t="str">
        <f>VLOOKUP(C:C,Products!A:B,2,)</f>
        <v>Product 85</v>
      </c>
      <c r="M2256" t="str">
        <f>VLOOKUP(C:C,Products!A:C,3,)</f>
        <v>Snacks</v>
      </c>
      <c r="N2256" t="str">
        <f>VLOOKUP(B:B,Orders!A:C,3,)</f>
        <v>WH-MSA-002</v>
      </c>
      <c r="O2256" s="10" t="str">
        <f>VLOOKUP(B:B,Orders!A:B,2,)</f>
        <v>CUST-000035</v>
      </c>
      <c r="P2256" s="10" t="str">
        <f>VLOOKUP(OrderDetails!O:O,Customers!A:B,2,)</f>
        <v>Customer 35</v>
      </c>
      <c r="Q2256" s="10" t="str">
        <f>VLOOKUP(O:O,Customers!A:C,3,)</f>
        <v>Nairobi</v>
      </c>
      <c r="R2256" s="10">
        <f>VLOOKUP(OrderDetails!C:C,Inventory!B:F,5,)</f>
        <v>73316.84</v>
      </c>
      <c r="S2256" s="10">
        <f>VLOOKUP(OrderDetails!B:B,Table8[[OrderID]:[DeliveryDays]],5,)</f>
        <v>3</v>
      </c>
    </row>
    <row r="2257" spans="1:19" x14ac:dyDescent="0.25">
      <c r="A2257" t="s">
        <v>4189</v>
      </c>
      <c r="B2257" t="s">
        <v>663</v>
      </c>
      <c r="C2257" t="s">
        <v>291</v>
      </c>
      <c r="D2257">
        <v>27</v>
      </c>
      <c r="E2257">
        <v>89.82</v>
      </c>
      <c r="F2257">
        <v>134</v>
      </c>
      <c r="G2257">
        <v>144.1</v>
      </c>
      <c r="H2257">
        <v>3890.7</v>
      </c>
      <c r="I2257">
        <v>2425.14</v>
      </c>
      <c r="J2257">
        <v>1465.56</v>
      </c>
      <c r="K2257">
        <v>0.37669999999999998</v>
      </c>
      <c r="L2257" t="str">
        <f>VLOOKUP(C:C,Products!A:B,2,)</f>
        <v>Product 57</v>
      </c>
      <c r="M2257" t="str">
        <f>VLOOKUP(C:C,Products!A:C,3,)</f>
        <v>Household</v>
      </c>
      <c r="N2257" t="str">
        <f>VLOOKUP(B:B,Orders!A:C,3,)</f>
        <v>WH-NRB-001</v>
      </c>
      <c r="O2257" s="10" t="str">
        <f>VLOOKUP(B:B,Orders!A:B,2,)</f>
        <v>CUST-000051</v>
      </c>
      <c r="P2257" s="10" t="str">
        <f>VLOOKUP(OrderDetails!O:O,Customers!A:B,2,)</f>
        <v>Customer 51</v>
      </c>
      <c r="Q2257" s="10" t="str">
        <f>VLOOKUP(O:O,Customers!A:C,3,)</f>
        <v>Kisumu</v>
      </c>
      <c r="R2257" s="10">
        <f>VLOOKUP(OrderDetails!C:C,Inventory!B:F,5,)</f>
        <v>9431.1</v>
      </c>
      <c r="S2257" s="10">
        <f>VLOOKUP(OrderDetails!B:B,Table8[[OrderID]:[DeliveryDays]],5,)</f>
        <v>3</v>
      </c>
    </row>
    <row r="2258" spans="1:19" x14ac:dyDescent="0.25">
      <c r="A2258" t="s">
        <v>4190</v>
      </c>
      <c r="B2258" t="s">
        <v>1644</v>
      </c>
      <c r="C2258" t="s">
        <v>351</v>
      </c>
      <c r="D2258">
        <v>42</v>
      </c>
      <c r="E2258">
        <v>378.32</v>
      </c>
      <c r="F2258">
        <v>486.34</v>
      </c>
      <c r="G2258">
        <v>465.44</v>
      </c>
      <c r="H2258">
        <v>19548.48</v>
      </c>
      <c r="I2258">
        <v>15889.44</v>
      </c>
      <c r="J2258">
        <v>3659.04</v>
      </c>
      <c r="K2258">
        <v>0.18720000000000001</v>
      </c>
      <c r="L2258" t="str">
        <f>VLOOKUP(C:C,Products!A:B,2,)</f>
        <v>Product 87</v>
      </c>
      <c r="M2258" t="str">
        <f>VLOOKUP(C:C,Products!A:C,3,)</f>
        <v>Snacks</v>
      </c>
      <c r="N2258" t="str">
        <f>VLOOKUP(B:B,Orders!A:C,3,)</f>
        <v>WH-NKR-004</v>
      </c>
      <c r="O2258" s="10" t="str">
        <f>VLOOKUP(B:B,Orders!A:B,2,)</f>
        <v>CUST-000004</v>
      </c>
      <c r="P2258" s="10" t="str">
        <f>VLOOKUP(OrderDetails!O:O,Customers!A:B,2,)</f>
        <v>Customer 4</v>
      </c>
      <c r="Q2258" s="10" t="str">
        <f>VLOOKUP(O:O,Customers!A:C,3,)</f>
        <v>Eldoret</v>
      </c>
      <c r="R2258" s="10">
        <f>VLOOKUP(OrderDetails!C:C,Inventory!B:F,5,)</f>
        <v>133546.96</v>
      </c>
      <c r="S2258" s="10">
        <f>VLOOKUP(OrderDetails!B:B,Table8[[OrderID]:[DeliveryDays]],5,)</f>
        <v>5</v>
      </c>
    </row>
    <row r="2259" spans="1:19" x14ac:dyDescent="0.25">
      <c r="A2259" t="s">
        <v>4191</v>
      </c>
      <c r="B2259" t="s">
        <v>1737</v>
      </c>
      <c r="C2259" t="s">
        <v>345</v>
      </c>
      <c r="D2259">
        <v>16</v>
      </c>
      <c r="E2259">
        <v>78.599999999999994</v>
      </c>
      <c r="F2259">
        <v>122.97</v>
      </c>
      <c r="G2259">
        <v>134.30000000000001</v>
      </c>
      <c r="H2259">
        <v>2148.8000000000002</v>
      </c>
      <c r="I2259">
        <v>1257.5999999999999</v>
      </c>
      <c r="J2259">
        <v>891.2</v>
      </c>
      <c r="K2259">
        <v>0.41470000000000001</v>
      </c>
      <c r="L2259" t="str">
        <f>VLOOKUP(C:C,Products!A:B,2,)</f>
        <v>Product 84</v>
      </c>
      <c r="M2259" t="str">
        <f>VLOOKUP(C:C,Products!A:C,3,)</f>
        <v>Snacks</v>
      </c>
      <c r="N2259" t="str">
        <f>VLOOKUP(B:B,Orders!A:C,3,)</f>
        <v>WH-NKR-004</v>
      </c>
      <c r="O2259" s="10" t="str">
        <f>VLOOKUP(B:B,Orders!A:B,2,)</f>
        <v>CUST-000069</v>
      </c>
      <c r="P2259" s="10" t="str">
        <f>VLOOKUP(OrderDetails!O:O,Customers!A:B,2,)</f>
        <v>Customer 69</v>
      </c>
      <c r="Q2259" s="10" t="str">
        <f>VLOOKUP(O:O,Customers!A:C,3,)</f>
        <v>Nairobi</v>
      </c>
      <c r="R2259" s="10">
        <f>VLOOKUP(OrderDetails!C:C,Inventory!B:F,5,)</f>
        <v>7074</v>
      </c>
      <c r="S2259" s="10">
        <f>VLOOKUP(OrderDetails!B:B,Table8[[OrderID]:[DeliveryDays]],5,)</f>
        <v>5</v>
      </c>
    </row>
    <row r="2260" spans="1:19" x14ac:dyDescent="0.25">
      <c r="A2260" t="s">
        <v>4192</v>
      </c>
      <c r="B2260" t="s">
        <v>1197</v>
      </c>
      <c r="C2260" t="s">
        <v>305</v>
      </c>
      <c r="D2260">
        <v>29</v>
      </c>
      <c r="E2260">
        <v>210.54</v>
      </c>
      <c r="F2260">
        <v>327.83</v>
      </c>
      <c r="G2260">
        <v>317.77</v>
      </c>
      <c r="H2260">
        <v>9215.33</v>
      </c>
      <c r="I2260">
        <v>6105.66</v>
      </c>
      <c r="J2260">
        <v>3109.67</v>
      </c>
      <c r="K2260">
        <v>0.33739999999999998</v>
      </c>
      <c r="L2260" t="str">
        <f>VLOOKUP(C:C,Products!A:B,2,)</f>
        <v>Product 64</v>
      </c>
      <c r="M2260" t="str">
        <f>VLOOKUP(C:C,Products!A:C,3,)</f>
        <v>Produce</v>
      </c>
      <c r="N2260" t="str">
        <f>VLOOKUP(B:B,Orders!A:C,3,)</f>
        <v>WH-NRB-001</v>
      </c>
      <c r="O2260" s="10" t="str">
        <f>VLOOKUP(B:B,Orders!A:B,2,)</f>
        <v>CUST-000017</v>
      </c>
      <c r="P2260" s="10" t="str">
        <f>VLOOKUP(OrderDetails!O:O,Customers!A:B,2,)</f>
        <v>Customer 17</v>
      </c>
      <c r="Q2260" s="10" t="str">
        <f>VLOOKUP(O:O,Customers!A:C,3,)</f>
        <v>Eldoret</v>
      </c>
      <c r="R2260" s="10">
        <f>VLOOKUP(OrderDetails!C:C,Inventory!B:F,5,)</f>
        <v>34528.559999999998</v>
      </c>
      <c r="S2260" s="10">
        <f>VLOOKUP(OrderDetails!B:B,Table8[[OrderID]:[DeliveryDays]],5,)</f>
        <v>3</v>
      </c>
    </row>
    <row r="2261" spans="1:19" x14ac:dyDescent="0.25">
      <c r="A2261" t="s">
        <v>4193</v>
      </c>
      <c r="B2261" t="s">
        <v>1184</v>
      </c>
      <c r="C2261" t="s">
        <v>327</v>
      </c>
      <c r="D2261">
        <v>24</v>
      </c>
      <c r="E2261">
        <v>368.09</v>
      </c>
      <c r="F2261">
        <v>503.79</v>
      </c>
      <c r="G2261">
        <v>481.2</v>
      </c>
      <c r="H2261">
        <v>11548.8</v>
      </c>
      <c r="I2261">
        <v>8834.16</v>
      </c>
      <c r="J2261">
        <v>2714.64</v>
      </c>
      <c r="K2261">
        <v>0.2351</v>
      </c>
      <c r="L2261" t="str">
        <f>VLOOKUP(C:C,Products!A:B,2,)</f>
        <v>Product 75</v>
      </c>
      <c r="M2261" t="str">
        <f>VLOOKUP(C:C,Products!A:C,3,)</f>
        <v>Dairy</v>
      </c>
      <c r="N2261" t="str">
        <f>VLOOKUP(B:B,Orders!A:C,3,)</f>
        <v>WH-NKR-004</v>
      </c>
      <c r="O2261" s="10" t="str">
        <f>VLOOKUP(B:B,Orders!A:B,2,)</f>
        <v>CUST-000042</v>
      </c>
      <c r="P2261" s="10" t="str">
        <f>VLOOKUP(OrderDetails!O:O,Customers!A:B,2,)</f>
        <v>Customer 42</v>
      </c>
      <c r="Q2261" s="10" t="str">
        <f>VLOOKUP(O:O,Customers!A:C,3,)</f>
        <v>Kisumu</v>
      </c>
      <c r="R2261" s="10">
        <f>VLOOKUP(OrderDetails!C:C,Inventory!B:F,5,)</f>
        <v>39753.72</v>
      </c>
      <c r="S2261" s="10">
        <f>VLOOKUP(OrderDetails!B:B,Table8[[OrderID]:[DeliveryDays]],5,)</f>
        <v>1</v>
      </c>
    </row>
    <row r="2262" spans="1:19" x14ac:dyDescent="0.25">
      <c r="A2262" t="s">
        <v>4194</v>
      </c>
      <c r="B2262" t="s">
        <v>562</v>
      </c>
      <c r="C2262" t="s">
        <v>291</v>
      </c>
      <c r="D2262">
        <v>46</v>
      </c>
      <c r="E2262">
        <v>89.82</v>
      </c>
      <c r="F2262">
        <v>134</v>
      </c>
      <c r="G2262">
        <v>135.63</v>
      </c>
      <c r="H2262">
        <v>6238.98</v>
      </c>
      <c r="I2262">
        <v>4131.72</v>
      </c>
      <c r="J2262">
        <v>2107.2600000000002</v>
      </c>
      <c r="K2262">
        <v>0.33779999999999999</v>
      </c>
      <c r="L2262" t="str">
        <f>VLOOKUP(C:C,Products!A:B,2,)</f>
        <v>Product 57</v>
      </c>
      <c r="M2262" t="str">
        <f>VLOOKUP(C:C,Products!A:C,3,)</f>
        <v>Household</v>
      </c>
      <c r="N2262" t="str">
        <f>VLOOKUP(B:B,Orders!A:C,3,)</f>
        <v>WH-NKR-004</v>
      </c>
      <c r="O2262" s="10" t="str">
        <f>VLOOKUP(B:B,Orders!A:B,2,)</f>
        <v>CUST-000072</v>
      </c>
      <c r="P2262" s="10" t="str">
        <f>VLOOKUP(OrderDetails!O:O,Customers!A:B,2,)</f>
        <v>Customer 72</v>
      </c>
      <c r="Q2262" s="10" t="str">
        <f>VLOOKUP(O:O,Customers!A:C,3,)</f>
        <v>Mombasa</v>
      </c>
      <c r="R2262" s="10">
        <f>VLOOKUP(OrderDetails!C:C,Inventory!B:F,5,)</f>
        <v>9431.1</v>
      </c>
      <c r="S2262" s="10">
        <f>VLOOKUP(OrderDetails!B:B,Table8[[OrderID]:[DeliveryDays]],5,)</f>
        <v>1</v>
      </c>
    </row>
    <row r="2263" spans="1:19" x14ac:dyDescent="0.25">
      <c r="A2263" t="s">
        <v>4195</v>
      </c>
      <c r="B2263" t="s">
        <v>1218</v>
      </c>
      <c r="C2263" t="s">
        <v>373</v>
      </c>
      <c r="D2263">
        <v>11</v>
      </c>
      <c r="E2263">
        <v>242.39</v>
      </c>
      <c r="F2263">
        <v>366.32</v>
      </c>
      <c r="G2263">
        <v>358.7</v>
      </c>
      <c r="H2263">
        <v>3945.7</v>
      </c>
      <c r="I2263">
        <v>2666.29</v>
      </c>
      <c r="J2263">
        <v>1279.4100000000001</v>
      </c>
      <c r="K2263">
        <v>0.32429999999999998</v>
      </c>
      <c r="L2263" t="str">
        <f>VLOOKUP(C:C,Products!A:B,2,)</f>
        <v>Product 98</v>
      </c>
      <c r="M2263" t="str">
        <f>VLOOKUP(C:C,Products!A:C,3,)</f>
        <v>Household</v>
      </c>
      <c r="N2263" t="str">
        <f>VLOOKUP(B:B,Orders!A:C,3,)</f>
        <v>WH-MSA-002</v>
      </c>
      <c r="O2263" s="10" t="str">
        <f>VLOOKUP(B:B,Orders!A:B,2,)</f>
        <v>CUST-000010</v>
      </c>
      <c r="P2263" s="10" t="str">
        <f>VLOOKUP(OrderDetails!O:O,Customers!A:B,2,)</f>
        <v>Customer 10</v>
      </c>
      <c r="Q2263" s="10" t="str">
        <f>VLOOKUP(O:O,Customers!A:C,3,)</f>
        <v>Eldoret</v>
      </c>
      <c r="R2263" s="10">
        <f>VLOOKUP(OrderDetails!C:C,Inventory!B:F,5,)</f>
        <v>16724.91</v>
      </c>
      <c r="S2263" s="10">
        <f>VLOOKUP(OrderDetails!B:B,Table8[[OrderID]:[DeliveryDays]],5,)</f>
        <v>5</v>
      </c>
    </row>
    <row r="2264" spans="1:19" x14ac:dyDescent="0.25">
      <c r="A2264" t="s">
        <v>4196</v>
      </c>
      <c r="B2264" t="s">
        <v>597</v>
      </c>
      <c r="C2264" t="s">
        <v>325</v>
      </c>
      <c r="D2264">
        <v>33</v>
      </c>
      <c r="E2264">
        <v>416.96</v>
      </c>
      <c r="F2264">
        <v>613.59</v>
      </c>
      <c r="G2264">
        <v>599.86</v>
      </c>
      <c r="H2264">
        <v>19795.38</v>
      </c>
      <c r="I2264">
        <v>13759.68</v>
      </c>
      <c r="J2264">
        <v>6035.7</v>
      </c>
      <c r="K2264">
        <v>0.3049</v>
      </c>
      <c r="L2264" t="str">
        <f>VLOOKUP(C:C,Products!A:B,2,)</f>
        <v>Product 74</v>
      </c>
      <c r="M2264" t="str">
        <f>VLOOKUP(C:C,Products!A:C,3,)</f>
        <v>Snacks</v>
      </c>
      <c r="N2264" t="str">
        <f>VLOOKUP(B:B,Orders!A:C,3,)</f>
        <v>WH-KSM-003</v>
      </c>
      <c r="O2264" s="10" t="str">
        <f>VLOOKUP(B:B,Orders!A:B,2,)</f>
        <v>CUST-000049</v>
      </c>
      <c r="P2264" s="10" t="str">
        <f>VLOOKUP(OrderDetails!O:O,Customers!A:B,2,)</f>
        <v>Customer 49</v>
      </c>
      <c r="Q2264" s="10" t="str">
        <f>VLOOKUP(O:O,Customers!A:C,3,)</f>
        <v>Nairobi</v>
      </c>
      <c r="R2264" s="10">
        <f>VLOOKUP(OrderDetails!C:C,Inventory!B:F,5,)</f>
        <v>47950.400000000001</v>
      </c>
      <c r="S2264" s="10">
        <f>VLOOKUP(OrderDetails!B:B,Table8[[OrderID]:[DeliveryDays]],5,)</f>
        <v>1</v>
      </c>
    </row>
    <row r="2265" spans="1:19" x14ac:dyDescent="0.25">
      <c r="A2265" t="s">
        <v>4197</v>
      </c>
      <c r="B2265" t="s">
        <v>585</v>
      </c>
      <c r="C2265" t="s">
        <v>325</v>
      </c>
      <c r="D2265">
        <v>33</v>
      </c>
      <c r="E2265">
        <v>416.96</v>
      </c>
      <c r="F2265">
        <v>613.59</v>
      </c>
      <c r="G2265">
        <v>609.4</v>
      </c>
      <c r="H2265">
        <v>20110.2</v>
      </c>
      <c r="I2265">
        <v>13759.68</v>
      </c>
      <c r="J2265">
        <v>6350.52</v>
      </c>
      <c r="K2265">
        <v>0.31580000000000003</v>
      </c>
      <c r="L2265" t="str">
        <f>VLOOKUP(C:C,Products!A:B,2,)</f>
        <v>Product 74</v>
      </c>
      <c r="M2265" t="str">
        <f>VLOOKUP(C:C,Products!A:C,3,)</f>
        <v>Snacks</v>
      </c>
      <c r="N2265" t="str">
        <f>VLOOKUP(B:B,Orders!A:C,3,)</f>
        <v>WH-NKR-004</v>
      </c>
      <c r="O2265" s="10" t="str">
        <f>VLOOKUP(B:B,Orders!A:B,2,)</f>
        <v>CUST-000006</v>
      </c>
      <c r="P2265" s="10" t="str">
        <f>VLOOKUP(OrderDetails!O:O,Customers!A:B,2,)</f>
        <v>Customer 6</v>
      </c>
      <c r="Q2265" s="10" t="str">
        <f>VLOOKUP(O:O,Customers!A:C,3,)</f>
        <v>Kisumu</v>
      </c>
      <c r="R2265" s="10">
        <f>VLOOKUP(OrderDetails!C:C,Inventory!B:F,5,)</f>
        <v>47950.400000000001</v>
      </c>
      <c r="S2265" s="10">
        <f>VLOOKUP(OrderDetails!B:B,Table8[[OrderID]:[DeliveryDays]],5,)</f>
        <v>3</v>
      </c>
    </row>
    <row r="2266" spans="1:19" x14ac:dyDescent="0.25">
      <c r="A2266" t="s">
        <v>4198</v>
      </c>
      <c r="B2266" t="s">
        <v>627</v>
      </c>
      <c r="C2266" t="s">
        <v>391</v>
      </c>
      <c r="D2266">
        <v>17</v>
      </c>
      <c r="E2266">
        <v>234.67</v>
      </c>
      <c r="F2266">
        <v>373.26</v>
      </c>
      <c r="G2266">
        <v>368.5</v>
      </c>
      <c r="H2266">
        <v>6264.5</v>
      </c>
      <c r="I2266">
        <v>3989.39</v>
      </c>
      <c r="J2266">
        <v>2275.11</v>
      </c>
      <c r="K2266">
        <v>0.36320000000000002</v>
      </c>
      <c r="L2266" t="str">
        <f>VLOOKUP(C:C,Products!A:B,2,)</f>
        <v>Product 107</v>
      </c>
      <c r="M2266" t="str">
        <f>VLOOKUP(C:C,Products!A:C,3,)</f>
        <v>Frozen</v>
      </c>
      <c r="N2266" t="str">
        <f>VLOOKUP(B:B,Orders!A:C,3,)</f>
        <v>WH-NKR-004</v>
      </c>
      <c r="O2266" s="10" t="str">
        <f>VLOOKUP(B:B,Orders!A:B,2,)</f>
        <v>CUST-000062</v>
      </c>
      <c r="P2266" s="10" t="str">
        <f>VLOOKUP(OrderDetails!O:O,Customers!A:B,2,)</f>
        <v>Customer 62</v>
      </c>
      <c r="Q2266" s="10" t="str">
        <f>VLOOKUP(O:O,Customers!A:C,3,)</f>
        <v>Eldoret</v>
      </c>
      <c r="R2266" s="10">
        <f>VLOOKUP(OrderDetails!C:C,Inventory!B:F,5,)</f>
        <v>91755.97</v>
      </c>
      <c r="S2266" s="10">
        <f>VLOOKUP(OrderDetails!B:B,Table8[[OrderID]:[DeliveryDays]],5,)</f>
        <v>5</v>
      </c>
    </row>
    <row r="2267" spans="1:19" x14ac:dyDescent="0.25">
      <c r="A2267" t="s">
        <v>4199</v>
      </c>
      <c r="B2267" t="s">
        <v>1388</v>
      </c>
      <c r="C2267" t="s">
        <v>317</v>
      </c>
      <c r="D2267">
        <v>7</v>
      </c>
      <c r="E2267">
        <v>494.1</v>
      </c>
      <c r="F2267">
        <v>659.45</v>
      </c>
      <c r="G2267">
        <v>694.22</v>
      </c>
      <c r="H2267">
        <v>4859.54</v>
      </c>
      <c r="I2267">
        <v>3458.7</v>
      </c>
      <c r="J2267">
        <v>1400.84</v>
      </c>
      <c r="K2267">
        <v>0.2883</v>
      </c>
      <c r="L2267" t="str">
        <f>VLOOKUP(C:C,Products!A:B,2,)</f>
        <v>Product 70</v>
      </c>
      <c r="M2267" t="str">
        <f>VLOOKUP(C:C,Products!A:C,3,)</f>
        <v>Dairy</v>
      </c>
      <c r="N2267" t="str">
        <f>VLOOKUP(B:B,Orders!A:C,3,)</f>
        <v>WH-MSA-002</v>
      </c>
      <c r="O2267" s="10" t="str">
        <f>VLOOKUP(B:B,Orders!A:B,2,)</f>
        <v>CUST-000045</v>
      </c>
      <c r="P2267" s="10" t="str">
        <f>VLOOKUP(OrderDetails!O:O,Customers!A:B,2,)</f>
        <v>Customer 45</v>
      </c>
      <c r="Q2267" s="10" t="str">
        <f>VLOOKUP(O:O,Customers!A:C,3,)</f>
        <v>Mombasa</v>
      </c>
      <c r="R2267" s="10">
        <f>VLOOKUP(OrderDetails!C:C,Inventory!B:F,5,)</f>
        <v>214439.4</v>
      </c>
      <c r="S2267" s="10">
        <f>VLOOKUP(OrderDetails!B:B,Table8[[OrderID]:[DeliveryDays]],5,)</f>
        <v>1</v>
      </c>
    </row>
    <row r="2268" spans="1:19" x14ac:dyDescent="0.25">
      <c r="A2268" t="s">
        <v>4200</v>
      </c>
      <c r="B2268" t="s">
        <v>1009</v>
      </c>
      <c r="C2268" t="s">
        <v>377</v>
      </c>
      <c r="D2268">
        <v>6</v>
      </c>
      <c r="E2268">
        <v>98.55</v>
      </c>
      <c r="F2268">
        <v>152.47999999999999</v>
      </c>
      <c r="G2268">
        <v>149.13</v>
      </c>
      <c r="H2268">
        <v>894.78</v>
      </c>
      <c r="I2268">
        <v>591.29999999999995</v>
      </c>
      <c r="J2268">
        <v>303.48</v>
      </c>
      <c r="K2268">
        <v>0.3392</v>
      </c>
      <c r="L2268" t="str">
        <f>VLOOKUP(C:C,Products!A:B,2,)</f>
        <v>Product 100</v>
      </c>
      <c r="M2268" t="str">
        <f>VLOOKUP(C:C,Products!A:C,3,)</f>
        <v>Beverages</v>
      </c>
      <c r="N2268" t="str">
        <f>VLOOKUP(B:B,Orders!A:C,3,)</f>
        <v>WH-MSA-002</v>
      </c>
      <c r="O2268" s="10" t="str">
        <f>VLOOKUP(B:B,Orders!A:B,2,)</f>
        <v>CUST-000049</v>
      </c>
      <c r="P2268" s="10" t="str">
        <f>VLOOKUP(OrderDetails!O:O,Customers!A:B,2,)</f>
        <v>Customer 49</v>
      </c>
      <c r="Q2268" s="10" t="str">
        <f>VLOOKUP(O:O,Customers!A:C,3,)</f>
        <v>Nairobi</v>
      </c>
      <c r="R2268" s="10">
        <f>VLOOKUP(OrderDetails!C:C,Inventory!B:F,5,)</f>
        <v>45135.9</v>
      </c>
      <c r="S2268" s="10">
        <f>VLOOKUP(OrderDetails!B:B,Table8[[OrderID]:[DeliveryDays]],5,)</f>
        <v>4</v>
      </c>
    </row>
    <row r="2269" spans="1:19" x14ac:dyDescent="0.25">
      <c r="A2269" t="s">
        <v>4201</v>
      </c>
      <c r="B2269" t="s">
        <v>1302</v>
      </c>
      <c r="C2269" t="s">
        <v>353</v>
      </c>
      <c r="D2269">
        <v>20</v>
      </c>
      <c r="E2269">
        <v>336.9</v>
      </c>
      <c r="F2269">
        <v>499.36</v>
      </c>
      <c r="G2269">
        <v>515.07000000000005</v>
      </c>
      <c r="H2269">
        <v>10301.4</v>
      </c>
      <c r="I2269">
        <v>6738</v>
      </c>
      <c r="J2269">
        <v>3563.4</v>
      </c>
      <c r="K2269">
        <v>0.34589999999999999</v>
      </c>
      <c r="L2269" t="str">
        <f>VLOOKUP(C:C,Products!A:B,2,)</f>
        <v>Product 88</v>
      </c>
      <c r="M2269" t="str">
        <f>VLOOKUP(C:C,Products!A:C,3,)</f>
        <v>Household</v>
      </c>
      <c r="N2269" t="str">
        <f>VLOOKUP(B:B,Orders!A:C,3,)</f>
        <v>WH-NKR-004</v>
      </c>
      <c r="O2269" s="10" t="str">
        <f>VLOOKUP(B:B,Orders!A:B,2,)</f>
        <v>CUST-000063</v>
      </c>
      <c r="P2269" s="10" t="str">
        <f>VLOOKUP(OrderDetails!O:O,Customers!A:B,2,)</f>
        <v>Customer 63</v>
      </c>
      <c r="Q2269" s="10" t="str">
        <f>VLOOKUP(O:O,Customers!A:C,3,)</f>
        <v>Nakuru</v>
      </c>
      <c r="R2269" s="10">
        <f>VLOOKUP(OrderDetails!C:C,Inventory!B:F,5,)</f>
        <v>34700.699999999997</v>
      </c>
      <c r="S2269" s="10">
        <f>VLOOKUP(OrderDetails!B:B,Table8[[OrderID]:[DeliveryDays]],5,)</f>
        <v>6</v>
      </c>
    </row>
    <row r="2270" spans="1:19" x14ac:dyDescent="0.25">
      <c r="A2270" t="s">
        <v>4202</v>
      </c>
      <c r="B2270" t="s">
        <v>797</v>
      </c>
      <c r="C2270" t="s">
        <v>329</v>
      </c>
      <c r="D2270">
        <v>34</v>
      </c>
      <c r="E2270">
        <v>378.05</v>
      </c>
      <c r="F2270">
        <v>518.77</v>
      </c>
      <c r="G2270">
        <v>569.59</v>
      </c>
      <c r="H2270">
        <v>19366.060000000001</v>
      </c>
      <c r="I2270">
        <v>12853.7</v>
      </c>
      <c r="J2270">
        <v>6512.36</v>
      </c>
      <c r="K2270">
        <v>0.33629999999999999</v>
      </c>
      <c r="L2270" t="str">
        <f>VLOOKUP(C:C,Products!A:B,2,)</f>
        <v>Product 76</v>
      </c>
      <c r="M2270" t="str">
        <f>VLOOKUP(C:C,Products!A:C,3,)</f>
        <v>Household</v>
      </c>
      <c r="N2270" t="str">
        <f>VLOOKUP(B:B,Orders!A:C,3,)</f>
        <v>WH-NRB-001</v>
      </c>
      <c r="O2270" s="10" t="str">
        <f>VLOOKUP(B:B,Orders!A:B,2,)</f>
        <v>CUST-000057</v>
      </c>
      <c r="P2270" s="10" t="str">
        <f>VLOOKUP(OrderDetails!O:O,Customers!A:B,2,)</f>
        <v>Customer 57</v>
      </c>
      <c r="Q2270" s="10" t="str">
        <f>VLOOKUP(O:O,Customers!A:C,3,)</f>
        <v>Nairobi</v>
      </c>
      <c r="R2270" s="10">
        <f>VLOOKUP(OrderDetails!C:C,Inventory!B:F,5,)</f>
        <v>161805.4</v>
      </c>
      <c r="S2270" s="10">
        <f>VLOOKUP(OrderDetails!B:B,Table8[[OrderID]:[DeliveryDays]],5,)</f>
        <v>2</v>
      </c>
    </row>
    <row r="2271" spans="1:19" x14ac:dyDescent="0.25">
      <c r="A2271" t="s">
        <v>4203</v>
      </c>
      <c r="B2271" t="s">
        <v>529</v>
      </c>
      <c r="C2271" t="s">
        <v>263</v>
      </c>
      <c r="D2271">
        <v>42</v>
      </c>
      <c r="E2271">
        <v>65.47</v>
      </c>
      <c r="F2271">
        <v>96.35</v>
      </c>
      <c r="G2271">
        <v>97.78</v>
      </c>
      <c r="H2271">
        <v>4106.76</v>
      </c>
      <c r="I2271">
        <v>2749.74</v>
      </c>
      <c r="J2271">
        <v>1357.02</v>
      </c>
      <c r="K2271">
        <v>0.33040000000000003</v>
      </c>
      <c r="L2271" t="str">
        <f>VLOOKUP(C:C,Products!A:B,2,)</f>
        <v>Product 43</v>
      </c>
      <c r="M2271" t="str">
        <f>VLOOKUP(C:C,Products!A:C,3,)</f>
        <v>Dairy</v>
      </c>
      <c r="N2271" t="str">
        <f>VLOOKUP(B:B,Orders!A:C,3,)</f>
        <v>WH-MSA-002</v>
      </c>
      <c r="O2271" s="10" t="str">
        <f>VLOOKUP(B:B,Orders!A:B,2,)</f>
        <v>CUST-000056</v>
      </c>
      <c r="P2271" s="10" t="str">
        <f>VLOOKUP(OrderDetails!O:O,Customers!A:B,2,)</f>
        <v>Customer 56</v>
      </c>
      <c r="Q2271" s="10" t="str">
        <f>VLOOKUP(O:O,Customers!A:C,3,)</f>
        <v>Nairobi</v>
      </c>
      <c r="R2271" s="10">
        <f>VLOOKUP(OrderDetails!C:C,Inventory!B:F,5,)</f>
        <v>4451.96</v>
      </c>
      <c r="S2271" s="10">
        <f>VLOOKUP(OrderDetails!B:B,Table8[[OrderID]:[DeliveryDays]],5,)</f>
        <v>4</v>
      </c>
    </row>
    <row r="2272" spans="1:19" x14ac:dyDescent="0.25">
      <c r="A2272" t="s">
        <v>4204</v>
      </c>
      <c r="B2272" t="s">
        <v>1428</v>
      </c>
      <c r="C2272" t="s">
        <v>415</v>
      </c>
      <c r="D2272">
        <v>10</v>
      </c>
      <c r="E2272">
        <v>451.65</v>
      </c>
      <c r="F2272">
        <v>666.6</v>
      </c>
      <c r="G2272">
        <v>697.45</v>
      </c>
      <c r="H2272">
        <v>6974.5</v>
      </c>
      <c r="I2272">
        <v>4516.5</v>
      </c>
      <c r="J2272">
        <v>2458</v>
      </c>
      <c r="K2272">
        <v>0.35239999999999999</v>
      </c>
      <c r="L2272" t="str">
        <f>VLOOKUP(C:C,Products!A:B,2,)</f>
        <v>Product 119</v>
      </c>
      <c r="M2272" t="str">
        <f>VLOOKUP(C:C,Products!A:C,3,)</f>
        <v>Beverages</v>
      </c>
      <c r="N2272" t="str">
        <f>VLOOKUP(B:B,Orders!A:C,3,)</f>
        <v>WH-KSM-003</v>
      </c>
      <c r="O2272" s="10" t="str">
        <f>VLOOKUP(B:B,Orders!A:B,2,)</f>
        <v>CUST-000079</v>
      </c>
      <c r="P2272" s="10" t="str">
        <f>VLOOKUP(OrderDetails!O:O,Customers!A:B,2,)</f>
        <v>Customer 79</v>
      </c>
      <c r="Q2272" s="10" t="str">
        <f>VLOOKUP(O:O,Customers!A:C,3,)</f>
        <v>Mombasa</v>
      </c>
      <c r="R2272" s="10">
        <f>VLOOKUP(OrderDetails!C:C,Inventory!B:F,5,)</f>
        <v>148592.85</v>
      </c>
      <c r="S2272" s="10">
        <f>VLOOKUP(OrderDetails!B:B,Table8[[OrderID]:[DeliveryDays]],5,)</f>
        <v>3</v>
      </c>
    </row>
    <row r="2273" spans="1:19" x14ac:dyDescent="0.25">
      <c r="A2273" t="s">
        <v>4205</v>
      </c>
      <c r="B2273" t="s">
        <v>1575</v>
      </c>
      <c r="C2273" t="s">
        <v>222</v>
      </c>
      <c r="D2273">
        <v>49</v>
      </c>
      <c r="E2273">
        <v>181.47</v>
      </c>
      <c r="F2273">
        <v>258.42</v>
      </c>
      <c r="G2273">
        <v>283.07</v>
      </c>
      <c r="H2273">
        <v>13870.43</v>
      </c>
      <c r="I2273">
        <v>8892.0300000000007</v>
      </c>
      <c r="J2273">
        <v>4978.3999999999996</v>
      </c>
      <c r="K2273">
        <v>0.3589</v>
      </c>
      <c r="L2273" t="str">
        <f>VLOOKUP(C:C,Products!A:B,2,)</f>
        <v>Product 23</v>
      </c>
      <c r="M2273" t="str">
        <f>VLOOKUP(C:C,Products!A:C,3,)</f>
        <v>Dairy</v>
      </c>
      <c r="N2273" t="str">
        <f>VLOOKUP(B:B,Orders!A:C,3,)</f>
        <v>WH-MSA-002</v>
      </c>
      <c r="O2273" s="10" t="str">
        <f>VLOOKUP(B:B,Orders!A:B,2,)</f>
        <v>CUST-000046</v>
      </c>
      <c r="P2273" s="10" t="str">
        <f>VLOOKUP(OrderDetails!O:O,Customers!A:B,2,)</f>
        <v>Customer 46</v>
      </c>
      <c r="Q2273" s="10" t="str">
        <f>VLOOKUP(O:O,Customers!A:C,3,)</f>
        <v>Kisumu</v>
      </c>
      <c r="R2273" s="10">
        <f>VLOOKUP(OrderDetails!C:C,Inventory!B:F,5,)</f>
        <v>43552.800000000003</v>
      </c>
      <c r="S2273" s="10">
        <f>VLOOKUP(OrderDetails!B:B,Table8[[OrderID]:[DeliveryDays]],5,)</f>
        <v>5</v>
      </c>
    </row>
    <row r="2274" spans="1:19" x14ac:dyDescent="0.25">
      <c r="A2274" t="s">
        <v>4206</v>
      </c>
      <c r="B2274" t="s">
        <v>1763</v>
      </c>
      <c r="C2274" t="s">
        <v>231</v>
      </c>
      <c r="D2274">
        <v>11</v>
      </c>
      <c r="E2274">
        <v>139.85</v>
      </c>
      <c r="F2274">
        <v>204.65</v>
      </c>
      <c r="G2274">
        <v>198.64</v>
      </c>
      <c r="H2274">
        <v>2185.04</v>
      </c>
      <c r="I2274">
        <v>1538.35</v>
      </c>
      <c r="J2274">
        <v>646.69000000000005</v>
      </c>
      <c r="K2274">
        <v>0.29599999999999999</v>
      </c>
      <c r="L2274" t="str">
        <f>VLOOKUP(C:C,Products!A:B,2,)</f>
        <v>Product 27</v>
      </c>
      <c r="M2274" t="str">
        <f>VLOOKUP(C:C,Products!A:C,3,)</f>
        <v>Dairy</v>
      </c>
      <c r="N2274" t="str">
        <f>VLOOKUP(B:B,Orders!A:C,3,)</f>
        <v>WH-NRB-001</v>
      </c>
      <c r="O2274" s="10" t="str">
        <f>VLOOKUP(B:B,Orders!A:B,2,)</f>
        <v>CUST-000029</v>
      </c>
      <c r="P2274" s="10" t="str">
        <f>VLOOKUP(OrderDetails!O:O,Customers!A:B,2,)</f>
        <v>Customer 29</v>
      </c>
      <c r="Q2274" s="10" t="str">
        <f>VLOOKUP(O:O,Customers!A:C,3,)</f>
        <v>Mombasa</v>
      </c>
      <c r="R2274" s="10">
        <f>VLOOKUP(OrderDetails!C:C,Inventory!B:F,5,)</f>
        <v>52164.05</v>
      </c>
      <c r="S2274" s="10">
        <f>VLOOKUP(OrderDetails!B:B,Table8[[OrderID]:[DeliveryDays]],5,)</f>
        <v>2</v>
      </c>
    </row>
    <row r="2275" spans="1:19" x14ac:dyDescent="0.25">
      <c r="A2275" t="s">
        <v>4207</v>
      </c>
      <c r="B2275" t="s">
        <v>1402</v>
      </c>
      <c r="C2275" t="s">
        <v>293</v>
      </c>
      <c r="D2275">
        <v>9</v>
      </c>
      <c r="E2275">
        <v>138.19</v>
      </c>
      <c r="F2275">
        <v>191.44</v>
      </c>
      <c r="G2275">
        <v>193.89</v>
      </c>
      <c r="H2275">
        <v>1745.01</v>
      </c>
      <c r="I2275">
        <v>1243.71</v>
      </c>
      <c r="J2275">
        <v>501.3</v>
      </c>
      <c r="K2275">
        <v>0.2873</v>
      </c>
      <c r="L2275" t="str">
        <f>VLOOKUP(C:C,Products!A:B,2,)</f>
        <v>Product 58</v>
      </c>
      <c r="M2275" t="str">
        <f>VLOOKUP(C:C,Products!A:C,3,)</f>
        <v>Snacks</v>
      </c>
      <c r="N2275" t="str">
        <f>VLOOKUP(B:B,Orders!A:C,3,)</f>
        <v>WH-NKR-004</v>
      </c>
      <c r="O2275" s="10" t="str">
        <f>VLOOKUP(B:B,Orders!A:B,2,)</f>
        <v>CUST-000010</v>
      </c>
      <c r="P2275" s="10" t="str">
        <f>VLOOKUP(OrderDetails!O:O,Customers!A:B,2,)</f>
        <v>Customer 10</v>
      </c>
      <c r="Q2275" s="10" t="str">
        <f>VLOOKUP(O:O,Customers!A:C,3,)</f>
        <v>Eldoret</v>
      </c>
      <c r="R2275" s="10">
        <f>VLOOKUP(OrderDetails!C:C,Inventory!B:F,5,)</f>
        <v>14233.57</v>
      </c>
      <c r="S2275" s="10">
        <f>VLOOKUP(OrderDetails!B:B,Table8[[OrderID]:[DeliveryDays]],5,)</f>
        <v>5</v>
      </c>
    </row>
    <row r="2276" spans="1:19" x14ac:dyDescent="0.25">
      <c r="A2276" t="s">
        <v>4208</v>
      </c>
      <c r="B2276" t="s">
        <v>1224</v>
      </c>
      <c r="C2276" t="s">
        <v>395</v>
      </c>
      <c r="D2276">
        <v>11</v>
      </c>
      <c r="E2276">
        <v>152.96</v>
      </c>
      <c r="F2276">
        <v>238.96</v>
      </c>
      <c r="G2276">
        <v>257.49</v>
      </c>
      <c r="H2276">
        <v>2832.39</v>
      </c>
      <c r="I2276">
        <v>1682.56</v>
      </c>
      <c r="J2276">
        <v>1149.83</v>
      </c>
      <c r="K2276">
        <v>0.40600000000000003</v>
      </c>
      <c r="L2276" t="str">
        <f>VLOOKUP(C:C,Products!A:B,2,)</f>
        <v>Product 109</v>
      </c>
      <c r="M2276" t="str">
        <f>VLOOKUP(C:C,Products!A:C,3,)</f>
        <v>Beverages</v>
      </c>
      <c r="N2276" t="str">
        <f>VLOOKUP(B:B,Orders!A:C,3,)</f>
        <v>WH-NKR-004</v>
      </c>
      <c r="O2276" s="10" t="str">
        <f>VLOOKUP(B:B,Orders!A:B,2,)</f>
        <v>CUST-000007</v>
      </c>
      <c r="P2276" s="10" t="str">
        <f>VLOOKUP(OrderDetails!O:O,Customers!A:B,2,)</f>
        <v>Customer 7</v>
      </c>
      <c r="Q2276" s="10" t="str">
        <f>VLOOKUP(O:O,Customers!A:C,3,)</f>
        <v>Nakuru</v>
      </c>
      <c r="R2276" s="10">
        <f>VLOOKUP(OrderDetails!C:C,Inventory!B:F,5,)</f>
        <v>16978.560000000001</v>
      </c>
      <c r="S2276" s="10">
        <f>VLOOKUP(OrderDetails!B:B,Table8[[OrderID]:[DeliveryDays]],5,)</f>
        <v>2</v>
      </c>
    </row>
    <row r="2277" spans="1:19" x14ac:dyDescent="0.25">
      <c r="A2277" t="s">
        <v>4209</v>
      </c>
      <c r="B2277" t="s">
        <v>1908</v>
      </c>
      <c r="C2277" t="s">
        <v>251</v>
      </c>
      <c r="D2277">
        <v>38</v>
      </c>
      <c r="E2277">
        <v>187.08</v>
      </c>
      <c r="F2277">
        <v>277.86</v>
      </c>
      <c r="G2277">
        <v>302.82</v>
      </c>
      <c r="H2277">
        <v>11507.16</v>
      </c>
      <c r="I2277">
        <v>7109.04</v>
      </c>
      <c r="J2277">
        <v>4398.12</v>
      </c>
      <c r="K2277">
        <v>0.38219999999999998</v>
      </c>
      <c r="L2277" t="str">
        <f>VLOOKUP(C:C,Products!A:B,2,)</f>
        <v>Product 37</v>
      </c>
      <c r="M2277" t="str">
        <f>VLOOKUP(C:C,Products!A:C,3,)</f>
        <v>Beverages</v>
      </c>
      <c r="N2277" t="str">
        <f>VLOOKUP(B:B,Orders!A:C,3,)</f>
        <v>WH-NRB-001</v>
      </c>
      <c r="O2277" s="10" t="str">
        <f>VLOOKUP(B:B,Orders!A:B,2,)</f>
        <v>CUST-000009</v>
      </c>
      <c r="P2277" s="10" t="str">
        <f>VLOOKUP(OrderDetails!O:O,Customers!A:B,2,)</f>
        <v>Customer 9</v>
      </c>
      <c r="Q2277" s="10" t="str">
        <f>VLOOKUP(O:O,Customers!A:C,3,)</f>
        <v>Kisumu</v>
      </c>
      <c r="R2277" s="10">
        <f>VLOOKUP(OrderDetails!C:C,Inventory!B:F,5,)</f>
        <v>64729.68</v>
      </c>
      <c r="S2277" s="10">
        <f>VLOOKUP(OrderDetails!B:B,Table8[[OrderID]:[DeliveryDays]],5,)</f>
        <v>1</v>
      </c>
    </row>
    <row r="2278" spans="1:19" x14ac:dyDescent="0.25">
      <c r="A2278" t="s">
        <v>4210</v>
      </c>
      <c r="B2278" t="s">
        <v>1680</v>
      </c>
      <c r="C2278" t="s">
        <v>186</v>
      </c>
      <c r="D2278">
        <v>36</v>
      </c>
      <c r="E2278">
        <v>120.2</v>
      </c>
      <c r="F2278">
        <v>168.22</v>
      </c>
      <c r="G2278">
        <v>174.98</v>
      </c>
      <c r="H2278">
        <v>6299.28</v>
      </c>
      <c r="I2278">
        <v>4327.2</v>
      </c>
      <c r="J2278">
        <v>1972.08</v>
      </c>
      <c r="K2278">
        <v>0.31309999999999999</v>
      </c>
      <c r="L2278" t="str">
        <f>VLOOKUP(C:C,Products!A:B,2,)</f>
        <v>Product 6</v>
      </c>
      <c r="M2278" t="str">
        <f>VLOOKUP(C:C,Products!A:C,3,)</f>
        <v>Household</v>
      </c>
      <c r="N2278" t="str">
        <f>VLOOKUP(B:B,Orders!A:C,3,)</f>
        <v>WH-KSM-003</v>
      </c>
      <c r="O2278" s="10" t="str">
        <f>VLOOKUP(B:B,Orders!A:B,2,)</f>
        <v>CUST-000002</v>
      </c>
      <c r="P2278" s="10" t="str">
        <f>VLOOKUP(OrderDetails!O:O,Customers!A:B,2,)</f>
        <v>Customer 2</v>
      </c>
      <c r="Q2278" s="10" t="str">
        <f>VLOOKUP(O:O,Customers!A:C,3,)</f>
        <v>Nairobi</v>
      </c>
      <c r="R2278" s="10">
        <f>VLOOKUP(OrderDetails!C:C,Inventory!B:F,5,)</f>
        <v>16587.599999999999</v>
      </c>
      <c r="S2278" s="10">
        <f>VLOOKUP(OrderDetails!B:B,Table8[[OrderID]:[DeliveryDays]],5,)</f>
        <v>4</v>
      </c>
    </row>
    <row r="2279" spans="1:19" x14ac:dyDescent="0.25">
      <c r="A2279" t="s">
        <v>4211</v>
      </c>
      <c r="B2279" t="s">
        <v>1084</v>
      </c>
      <c r="C2279" t="s">
        <v>307</v>
      </c>
      <c r="D2279">
        <v>17</v>
      </c>
      <c r="E2279">
        <v>176.42</v>
      </c>
      <c r="F2279">
        <v>236.45</v>
      </c>
      <c r="G2279">
        <v>229.71</v>
      </c>
      <c r="H2279">
        <v>3905.07</v>
      </c>
      <c r="I2279">
        <v>2999.14</v>
      </c>
      <c r="J2279">
        <v>905.93</v>
      </c>
      <c r="K2279">
        <v>0.23200000000000001</v>
      </c>
      <c r="L2279" t="str">
        <f>VLOOKUP(C:C,Products!A:B,2,)</f>
        <v>Product 65</v>
      </c>
      <c r="M2279" t="str">
        <f>VLOOKUP(C:C,Products!A:C,3,)</f>
        <v>Beverages</v>
      </c>
      <c r="N2279" t="str">
        <f>VLOOKUP(B:B,Orders!A:C,3,)</f>
        <v>WH-NKR-004</v>
      </c>
      <c r="O2279" s="10" t="str">
        <f>VLOOKUP(B:B,Orders!A:B,2,)</f>
        <v>CUST-000033</v>
      </c>
      <c r="P2279" s="10" t="str">
        <f>VLOOKUP(OrderDetails!O:O,Customers!A:B,2,)</f>
        <v>Customer 33</v>
      </c>
      <c r="Q2279" s="10" t="str">
        <f>VLOOKUP(O:O,Customers!A:C,3,)</f>
        <v>Kisumu</v>
      </c>
      <c r="R2279" s="10">
        <f>VLOOKUP(OrderDetails!C:C,Inventory!B:F,5,)</f>
        <v>54866.62</v>
      </c>
      <c r="S2279" s="10">
        <f>VLOOKUP(OrderDetails!B:B,Table8[[OrderID]:[DeliveryDays]],5,)</f>
        <v>6</v>
      </c>
    </row>
    <row r="2280" spans="1:19" x14ac:dyDescent="0.25">
      <c r="A2280" t="s">
        <v>4212</v>
      </c>
      <c r="B2280" t="s">
        <v>1308</v>
      </c>
      <c r="C2280" t="s">
        <v>186</v>
      </c>
      <c r="D2280">
        <v>34</v>
      </c>
      <c r="E2280">
        <v>120.2</v>
      </c>
      <c r="F2280">
        <v>168.22</v>
      </c>
      <c r="G2280">
        <v>182.56</v>
      </c>
      <c r="H2280">
        <v>6207.04</v>
      </c>
      <c r="I2280">
        <v>4086.8</v>
      </c>
      <c r="J2280">
        <v>2120.2399999999998</v>
      </c>
      <c r="K2280">
        <v>0.34160000000000001</v>
      </c>
      <c r="L2280" t="str">
        <f>VLOOKUP(C:C,Products!A:B,2,)</f>
        <v>Product 6</v>
      </c>
      <c r="M2280" t="str">
        <f>VLOOKUP(C:C,Products!A:C,3,)</f>
        <v>Household</v>
      </c>
      <c r="N2280" t="str">
        <f>VLOOKUP(B:B,Orders!A:C,3,)</f>
        <v>WH-NRB-001</v>
      </c>
      <c r="O2280" s="10" t="str">
        <f>VLOOKUP(B:B,Orders!A:B,2,)</f>
        <v>CUST-000071</v>
      </c>
      <c r="P2280" s="10" t="str">
        <f>VLOOKUP(OrderDetails!O:O,Customers!A:B,2,)</f>
        <v>Customer 71</v>
      </c>
      <c r="Q2280" s="10" t="str">
        <f>VLOOKUP(O:O,Customers!A:C,3,)</f>
        <v>Eldoret</v>
      </c>
      <c r="R2280" s="10">
        <f>VLOOKUP(OrderDetails!C:C,Inventory!B:F,5,)</f>
        <v>16587.599999999999</v>
      </c>
      <c r="S2280" s="10">
        <f>VLOOKUP(OrderDetails!B:B,Table8[[OrderID]:[DeliveryDays]],5,)</f>
        <v>6</v>
      </c>
    </row>
    <row r="2281" spans="1:19" x14ac:dyDescent="0.25">
      <c r="A2281" t="s">
        <v>4213</v>
      </c>
      <c r="B2281" t="s">
        <v>1647</v>
      </c>
      <c r="C2281" t="s">
        <v>277</v>
      </c>
      <c r="D2281">
        <v>29</v>
      </c>
      <c r="E2281">
        <v>133.18</v>
      </c>
      <c r="F2281">
        <v>194.02</v>
      </c>
      <c r="G2281">
        <v>189.4</v>
      </c>
      <c r="H2281">
        <v>5492.6</v>
      </c>
      <c r="I2281">
        <v>3862.22</v>
      </c>
      <c r="J2281">
        <v>1630.38</v>
      </c>
      <c r="K2281">
        <v>0.29680000000000001</v>
      </c>
      <c r="L2281" t="str">
        <f>VLOOKUP(C:C,Products!A:B,2,)</f>
        <v>Product 50</v>
      </c>
      <c r="M2281" t="str">
        <f>VLOOKUP(C:C,Products!A:C,3,)</f>
        <v>Dairy</v>
      </c>
      <c r="N2281" t="str">
        <f>VLOOKUP(B:B,Orders!A:C,3,)</f>
        <v>WH-NKR-004</v>
      </c>
      <c r="O2281" s="10" t="str">
        <f>VLOOKUP(B:B,Orders!A:B,2,)</f>
        <v>CUST-000024</v>
      </c>
      <c r="P2281" s="10" t="str">
        <f>VLOOKUP(OrderDetails!O:O,Customers!A:B,2,)</f>
        <v>Customer 24</v>
      </c>
      <c r="Q2281" s="10" t="str">
        <f>VLOOKUP(O:O,Customers!A:C,3,)</f>
        <v>Eldoret</v>
      </c>
      <c r="R2281" s="10">
        <f>VLOOKUP(OrderDetails!C:C,Inventory!B:F,5,)</f>
        <v>29033.24</v>
      </c>
      <c r="S2281" s="10">
        <f>VLOOKUP(OrderDetails!B:B,Table8[[OrderID]:[DeliveryDays]],5,)</f>
        <v>3</v>
      </c>
    </row>
    <row r="2282" spans="1:19" x14ac:dyDescent="0.25">
      <c r="A2282" t="s">
        <v>4214</v>
      </c>
      <c r="B2282" t="s">
        <v>1159</v>
      </c>
      <c r="C2282" t="s">
        <v>220</v>
      </c>
      <c r="D2282">
        <v>25</v>
      </c>
      <c r="E2282">
        <v>112.77</v>
      </c>
      <c r="F2282">
        <v>150.9</v>
      </c>
      <c r="G2282">
        <v>151.34</v>
      </c>
      <c r="H2282">
        <v>3783.5</v>
      </c>
      <c r="I2282">
        <v>2819.25</v>
      </c>
      <c r="J2282">
        <v>964.25</v>
      </c>
      <c r="K2282">
        <v>0.25490000000000002</v>
      </c>
      <c r="L2282" t="str">
        <f>VLOOKUP(C:C,Products!A:B,2,)</f>
        <v>Product 22</v>
      </c>
      <c r="M2282" t="str">
        <f>VLOOKUP(C:C,Products!A:C,3,)</f>
        <v>Produce</v>
      </c>
      <c r="N2282" t="str">
        <f>VLOOKUP(B:B,Orders!A:C,3,)</f>
        <v>WH-NKR-004</v>
      </c>
      <c r="O2282" s="10" t="str">
        <f>VLOOKUP(B:B,Orders!A:B,2,)</f>
        <v>CUST-000040</v>
      </c>
      <c r="P2282" s="10" t="str">
        <f>VLOOKUP(OrderDetails!O:O,Customers!A:B,2,)</f>
        <v>Customer 40</v>
      </c>
      <c r="Q2282" s="10" t="str">
        <f>VLOOKUP(O:O,Customers!A:C,3,)</f>
        <v>Nairobi</v>
      </c>
      <c r="R2282" s="10">
        <f>VLOOKUP(OrderDetails!C:C,Inventory!B:F,5,)</f>
        <v>35409.78</v>
      </c>
      <c r="S2282" s="10">
        <f>VLOOKUP(OrderDetails!B:B,Table8[[OrderID]:[DeliveryDays]],5,)</f>
        <v>2</v>
      </c>
    </row>
    <row r="2283" spans="1:19" x14ac:dyDescent="0.25">
      <c r="A2283" t="s">
        <v>4215</v>
      </c>
      <c r="B2283" t="s">
        <v>849</v>
      </c>
      <c r="C2283" t="s">
        <v>387</v>
      </c>
      <c r="D2283">
        <v>25</v>
      </c>
      <c r="E2283">
        <v>458.4</v>
      </c>
      <c r="F2283">
        <v>615.54999999999995</v>
      </c>
      <c r="G2283">
        <v>619.44000000000005</v>
      </c>
      <c r="H2283">
        <v>15486</v>
      </c>
      <c r="I2283">
        <v>11460</v>
      </c>
      <c r="J2283">
        <v>4026</v>
      </c>
      <c r="K2283">
        <v>0.26</v>
      </c>
      <c r="L2283" t="str">
        <f>VLOOKUP(C:C,Products!A:B,2,)</f>
        <v>Product 105</v>
      </c>
      <c r="M2283" t="str">
        <f>VLOOKUP(C:C,Products!A:C,3,)</f>
        <v>Frozen</v>
      </c>
      <c r="N2283" t="str">
        <f>VLOOKUP(B:B,Orders!A:C,3,)</f>
        <v>WH-NKR-004</v>
      </c>
      <c r="O2283" s="10" t="str">
        <f>VLOOKUP(B:B,Orders!A:B,2,)</f>
        <v>CUST-000078</v>
      </c>
      <c r="P2283" s="10" t="str">
        <f>VLOOKUP(OrderDetails!O:O,Customers!A:B,2,)</f>
        <v>Customer 78</v>
      </c>
      <c r="Q2283" s="10" t="str">
        <f>VLOOKUP(O:O,Customers!A:C,3,)</f>
        <v>Nakuru</v>
      </c>
      <c r="R2283" s="10">
        <f>VLOOKUP(OrderDetails!C:C,Inventory!B:F,5,)</f>
        <v>143479.20000000001</v>
      </c>
      <c r="S2283" s="10">
        <f>VLOOKUP(OrderDetails!B:B,Table8[[OrderID]:[DeliveryDays]],5,)</f>
        <v>2</v>
      </c>
    </row>
    <row r="2284" spans="1:19" x14ac:dyDescent="0.25">
      <c r="A2284" t="s">
        <v>4216</v>
      </c>
      <c r="B2284" t="s">
        <v>998</v>
      </c>
      <c r="C2284" t="s">
        <v>353</v>
      </c>
      <c r="D2284">
        <v>32</v>
      </c>
      <c r="E2284">
        <v>336.9</v>
      </c>
      <c r="F2284">
        <v>499.36</v>
      </c>
      <c r="G2284">
        <v>507.9</v>
      </c>
      <c r="H2284">
        <v>16252.8</v>
      </c>
      <c r="I2284">
        <v>10780.8</v>
      </c>
      <c r="J2284">
        <v>5472</v>
      </c>
      <c r="K2284">
        <v>0.3367</v>
      </c>
      <c r="L2284" t="str">
        <f>VLOOKUP(C:C,Products!A:B,2,)</f>
        <v>Product 88</v>
      </c>
      <c r="M2284" t="str">
        <f>VLOOKUP(C:C,Products!A:C,3,)</f>
        <v>Household</v>
      </c>
      <c r="N2284" t="str">
        <f>VLOOKUP(B:B,Orders!A:C,3,)</f>
        <v>WH-KSM-003</v>
      </c>
      <c r="O2284" s="10" t="str">
        <f>VLOOKUP(B:B,Orders!A:B,2,)</f>
        <v>CUST-000017</v>
      </c>
      <c r="P2284" s="10" t="str">
        <f>VLOOKUP(OrderDetails!O:O,Customers!A:B,2,)</f>
        <v>Customer 17</v>
      </c>
      <c r="Q2284" s="10" t="str">
        <f>VLOOKUP(O:O,Customers!A:C,3,)</f>
        <v>Eldoret</v>
      </c>
      <c r="R2284" s="10">
        <f>VLOOKUP(OrderDetails!C:C,Inventory!B:F,5,)</f>
        <v>34700.699999999997</v>
      </c>
      <c r="S2284" s="10">
        <f>VLOOKUP(OrderDetails!B:B,Table8[[OrderID]:[DeliveryDays]],5,)</f>
        <v>6</v>
      </c>
    </row>
    <row r="2285" spans="1:19" x14ac:dyDescent="0.25">
      <c r="A2285" t="s">
        <v>4217</v>
      </c>
      <c r="B2285" t="s">
        <v>597</v>
      </c>
      <c r="C2285" t="s">
        <v>227</v>
      </c>
      <c r="D2285">
        <v>24</v>
      </c>
      <c r="E2285">
        <v>255.23</v>
      </c>
      <c r="F2285">
        <v>344.48</v>
      </c>
      <c r="G2285">
        <v>368.09</v>
      </c>
      <c r="H2285">
        <v>8834.16</v>
      </c>
      <c r="I2285">
        <v>6125.52</v>
      </c>
      <c r="J2285">
        <v>2708.64</v>
      </c>
      <c r="K2285">
        <v>0.30659999999999998</v>
      </c>
      <c r="L2285" t="str">
        <f>VLOOKUP(C:C,Products!A:B,2,)</f>
        <v>Product 25</v>
      </c>
      <c r="M2285" t="str">
        <f>VLOOKUP(C:C,Products!A:C,3,)</f>
        <v>Dairy</v>
      </c>
      <c r="N2285" t="str">
        <f>VLOOKUP(B:B,Orders!A:C,3,)</f>
        <v>WH-KSM-003</v>
      </c>
      <c r="O2285" s="10" t="str">
        <f>VLOOKUP(B:B,Orders!A:B,2,)</f>
        <v>CUST-000049</v>
      </c>
      <c r="P2285" s="10" t="str">
        <f>VLOOKUP(OrderDetails!O:O,Customers!A:B,2,)</f>
        <v>Customer 49</v>
      </c>
      <c r="Q2285" s="10" t="str">
        <f>VLOOKUP(O:O,Customers!A:C,3,)</f>
        <v>Nairobi</v>
      </c>
      <c r="R2285" s="10">
        <f>VLOOKUP(OrderDetails!C:C,Inventory!B:F,5,)</f>
        <v>118937.18</v>
      </c>
      <c r="S2285" s="10">
        <f>VLOOKUP(OrderDetails!B:B,Table8[[OrderID]:[DeliveryDays]],5,)</f>
        <v>1</v>
      </c>
    </row>
    <row r="2286" spans="1:19" x14ac:dyDescent="0.25">
      <c r="A2286" t="s">
        <v>4218</v>
      </c>
      <c r="B2286" t="s">
        <v>1832</v>
      </c>
      <c r="C2286" t="s">
        <v>335</v>
      </c>
      <c r="D2286">
        <v>38</v>
      </c>
      <c r="E2286">
        <v>211.31</v>
      </c>
      <c r="F2286">
        <v>329.75</v>
      </c>
      <c r="G2286">
        <v>352.94</v>
      </c>
      <c r="H2286">
        <v>13411.72</v>
      </c>
      <c r="I2286">
        <v>8029.78</v>
      </c>
      <c r="J2286">
        <v>5381.94</v>
      </c>
      <c r="K2286">
        <v>0.40129999999999999</v>
      </c>
      <c r="L2286" t="str">
        <f>VLOOKUP(C:C,Products!A:B,2,)</f>
        <v>Product 79</v>
      </c>
      <c r="M2286" t="str">
        <f>VLOOKUP(C:C,Products!A:C,3,)</f>
        <v>Snacks</v>
      </c>
      <c r="N2286" t="str">
        <f>VLOOKUP(B:B,Orders!A:C,3,)</f>
        <v>WH-KSM-003</v>
      </c>
      <c r="O2286" s="10" t="str">
        <f>VLOOKUP(B:B,Orders!A:B,2,)</f>
        <v>CUST-000003</v>
      </c>
      <c r="P2286" s="10" t="str">
        <f>VLOOKUP(OrderDetails!O:O,Customers!A:B,2,)</f>
        <v>Customer 3</v>
      </c>
      <c r="Q2286" s="10" t="str">
        <f>VLOOKUP(O:O,Customers!A:C,3,)</f>
        <v>Eldoret</v>
      </c>
      <c r="R2286" s="10">
        <f>VLOOKUP(OrderDetails!C:C,Inventory!B:F,5,)</f>
        <v>42684.62</v>
      </c>
      <c r="S2286" s="10">
        <f>VLOOKUP(OrderDetails!B:B,Table8[[OrderID]:[DeliveryDays]],5,)</f>
        <v>6</v>
      </c>
    </row>
    <row r="2287" spans="1:19" x14ac:dyDescent="0.25">
      <c r="A2287" t="s">
        <v>4219</v>
      </c>
      <c r="B2287" t="s">
        <v>599</v>
      </c>
      <c r="C2287" t="s">
        <v>357</v>
      </c>
      <c r="D2287">
        <v>9</v>
      </c>
      <c r="E2287">
        <v>262.5</v>
      </c>
      <c r="F2287">
        <v>342.9</v>
      </c>
      <c r="G2287">
        <v>362.77</v>
      </c>
      <c r="H2287">
        <v>3264.93</v>
      </c>
      <c r="I2287">
        <v>2362.5</v>
      </c>
      <c r="J2287">
        <v>902.43</v>
      </c>
      <c r="K2287">
        <v>0.27639999999999998</v>
      </c>
      <c r="L2287" t="str">
        <f>VLOOKUP(C:C,Products!A:B,2,)</f>
        <v>Product 90</v>
      </c>
      <c r="M2287" t="str">
        <f>VLOOKUP(C:C,Products!A:C,3,)</f>
        <v>Snacks</v>
      </c>
      <c r="N2287" t="str">
        <f>VLOOKUP(B:B,Orders!A:C,3,)</f>
        <v>WH-NRB-001</v>
      </c>
      <c r="O2287" s="10" t="str">
        <f>VLOOKUP(B:B,Orders!A:B,2,)</f>
        <v>CUST-000026</v>
      </c>
      <c r="P2287" s="10" t="str">
        <f>VLOOKUP(OrderDetails!O:O,Customers!A:B,2,)</f>
        <v>Customer 26</v>
      </c>
      <c r="Q2287" s="10" t="str">
        <f>VLOOKUP(O:O,Customers!A:C,3,)</f>
        <v>Mombasa</v>
      </c>
      <c r="R2287" s="10">
        <f>VLOOKUP(OrderDetails!C:C,Inventory!B:F,5,)</f>
        <v>44362.5</v>
      </c>
      <c r="S2287" s="10">
        <f>VLOOKUP(OrderDetails!B:B,Table8[[OrderID]:[DeliveryDays]],5,)</f>
        <v>3</v>
      </c>
    </row>
    <row r="2288" spans="1:19" x14ac:dyDescent="0.25">
      <c r="A2288" t="s">
        <v>4220</v>
      </c>
      <c r="B2288" t="s">
        <v>1089</v>
      </c>
      <c r="C2288" t="s">
        <v>321</v>
      </c>
      <c r="D2288">
        <v>22</v>
      </c>
      <c r="E2288">
        <v>139.41999999999999</v>
      </c>
      <c r="F2288">
        <v>218.06</v>
      </c>
      <c r="G2288">
        <v>207.88</v>
      </c>
      <c r="H2288">
        <v>4573.3599999999997</v>
      </c>
      <c r="I2288">
        <v>3067.24</v>
      </c>
      <c r="J2288">
        <v>1506.12</v>
      </c>
      <c r="K2288">
        <v>0.32929999999999998</v>
      </c>
      <c r="L2288" t="str">
        <f>VLOOKUP(C:C,Products!A:B,2,)</f>
        <v>Product 72</v>
      </c>
      <c r="M2288" t="str">
        <f>VLOOKUP(C:C,Products!A:C,3,)</f>
        <v>Household</v>
      </c>
      <c r="N2288" t="str">
        <f>VLOOKUP(B:B,Orders!A:C,3,)</f>
        <v>WH-MSA-002</v>
      </c>
      <c r="O2288" s="10" t="str">
        <f>VLOOKUP(B:B,Orders!A:B,2,)</f>
        <v>CUST-000029</v>
      </c>
      <c r="P2288" s="10" t="str">
        <f>VLOOKUP(OrderDetails!O:O,Customers!A:B,2,)</f>
        <v>Customer 29</v>
      </c>
      <c r="Q2288" s="10" t="str">
        <f>VLOOKUP(O:O,Customers!A:C,3,)</f>
        <v>Mombasa</v>
      </c>
      <c r="R2288" s="10">
        <f>VLOOKUP(OrderDetails!C:C,Inventory!B:F,5,)</f>
        <v>45032.66</v>
      </c>
      <c r="S2288" s="10">
        <f>VLOOKUP(OrderDetails!B:B,Table8[[OrderID]:[DeliveryDays]],5,)</f>
        <v>2</v>
      </c>
    </row>
    <row r="2289" spans="1:19" x14ac:dyDescent="0.25">
      <c r="A2289" t="s">
        <v>4221</v>
      </c>
      <c r="B2289" t="s">
        <v>879</v>
      </c>
      <c r="C2289" t="s">
        <v>279</v>
      </c>
      <c r="D2289">
        <v>43</v>
      </c>
      <c r="E2289">
        <v>486.31</v>
      </c>
      <c r="F2289">
        <v>723.21</v>
      </c>
      <c r="G2289">
        <v>748.32</v>
      </c>
      <c r="H2289">
        <v>32177.759999999998</v>
      </c>
      <c r="I2289">
        <v>20911.330000000002</v>
      </c>
      <c r="J2289">
        <v>11266.43</v>
      </c>
      <c r="K2289">
        <v>0.35010000000000002</v>
      </c>
      <c r="L2289" t="str">
        <f>VLOOKUP(C:C,Products!A:B,2,)</f>
        <v>Product 51</v>
      </c>
      <c r="M2289" t="str">
        <f>VLOOKUP(C:C,Products!A:C,3,)</f>
        <v>Beverages</v>
      </c>
      <c r="N2289" t="str">
        <f>VLOOKUP(B:B,Orders!A:C,3,)</f>
        <v>WH-KSM-003</v>
      </c>
      <c r="O2289" s="10" t="str">
        <f>VLOOKUP(B:B,Orders!A:B,2,)</f>
        <v>CUST-000032</v>
      </c>
      <c r="P2289" s="10" t="str">
        <f>VLOOKUP(OrderDetails!O:O,Customers!A:B,2,)</f>
        <v>Customer 32</v>
      </c>
      <c r="Q2289" s="10" t="str">
        <f>VLOOKUP(O:O,Customers!A:C,3,)</f>
        <v>Mombasa</v>
      </c>
      <c r="R2289" s="10">
        <f>VLOOKUP(OrderDetails!C:C,Inventory!B:F,5,)</f>
        <v>231969.87</v>
      </c>
      <c r="S2289" s="10">
        <f>VLOOKUP(OrderDetails!B:B,Table8[[OrderID]:[DeliveryDays]],5,)</f>
        <v>3</v>
      </c>
    </row>
    <row r="2290" spans="1:19" x14ac:dyDescent="0.25">
      <c r="A2290" t="s">
        <v>4222</v>
      </c>
      <c r="B2290" t="s">
        <v>776</v>
      </c>
      <c r="C2290" t="s">
        <v>353</v>
      </c>
      <c r="D2290">
        <v>47</v>
      </c>
      <c r="E2290">
        <v>336.9</v>
      </c>
      <c r="F2290">
        <v>499.36</v>
      </c>
      <c r="G2290">
        <v>530.38</v>
      </c>
      <c r="H2290">
        <v>24927.86</v>
      </c>
      <c r="I2290">
        <v>15834.3</v>
      </c>
      <c r="J2290">
        <v>9093.56</v>
      </c>
      <c r="K2290">
        <v>0.36480000000000001</v>
      </c>
      <c r="L2290" t="str">
        <f>VLOOKUP(C:C,Products!A:B,2,)</f>
        <v>Product 88</v>
      </c>
      <c r="M2290" t="str">
        <f>VLOOKUP(C:C,Products!A:C,3,)</f>
        <v>Household</v>
      </c>
      <c r="N2290" t="str">
        <f>VLOOKUP(B:B,Orders!A:C,3,)</f>
        <v>WH-NRB-001</v>
      </c>
      <c r="O2290" s="10" t="str">
        <f>VLOOKUP(B:B,Orders!A:B,2,)</f>
        <v>CUST-000070</v>
      </c>
      <c r="P2290" s="10" t="str">
        <f>VLOOKUP(OrderDetails!O:O,Customers!A:B,2,)</f>
        <v>Customer 70</v>
      </c>
      <c r="Q2290" s="10" t="str">
        <f>VLOOKUP(O:O,Customers!A:C,3,)</f>
        <v>Mombasa</v>
      </c>
      <c r="R2290" s="10">
        <f>VLOOKUP(OrderDetails!C:C,Inventory!B:F,5,)</f>
        <v>34700.699999999997</v>
      </c>
      <c r="S2290" s="10">
        <f>VLOOKUP(OrderDetails!B:B,Table8[[OrderID]:[DeliveryDays]],5,)</f>
        <v>1</v>
      </c>
    </row>
    <row r="2291" spans="1:19" x14ac:dyDescent="0.25">
      <c r="A2291" t="s">
        <v>4223</v>
      </c>
      <c r="B2291" t="s">
        <v>920</v>
      </c>
      <c r="C2291" t="s">
        <v>273</v>
      </c>
      <c r="D2291">
        <v>15</v>
      </c>
      <c r="E2291">
        <v>284.02999999999997</v>
      </c>
      <c r="F2291">
        <v>373.58</v>
      </c>
      <c r="G2291">
        <v>379.82</v>
      </c>
      <c r="H2291">
        <v>5697.3</v>
      </c>
      <c r="I2291">
        <v>4260.45</v>
      </c>
      <c r="J2291">
        <v>1436.85</v>
      </c>
      <c r="K2291">
        <v>0.25219999999999998</v>
      </c>
      <c r="L2291" t="str">
        <f>VLOOKUP(C:C,Products!A:B,2,)</f>
        <v>Product 48</v>
      </c>
      <c r="M2291" t="str">
        <f>VLOOKUP(C:C,Products!A:C,3,)</f>
        <v>Frozen</v>
      </c>
      <c r="N2291" t="str">
        <f>VLOOKUP(B:B,Orders!A:C,3,)</f>
        <v>WH-MSA-002</v>
      </c>
      <c r="O2291" s="10" t="str">
        <f>VLOOKUP(B:B,Orders!A:B,2,)</f>
        <v>CUST-000047</v>
      </c>
      <c r="P2291" s="10" t="str">
        <f>VLOOKUP(OrderDetails!O:O,Customers!A:B,2,)</f>
        <v>Customer 47</v>
      </c>
      <c r="Q2291" s="10" t="str">
        <f>VLOOKUP(O:O,Customers!A:C,3,)</f>
        <v>Nakuru</v>
      </c>
      <c r="R2291" s="10">
        <f>VLOOKUP(OrderDetails!C:C,Inventory!B:F,5,)</f>
        <v>40900.32</v>
      </c>
      <c r="S2291" s="10">
        <f>VLOOKUP(OrderDetails!B:B,Table8[[OrderID]:[DeliveryDays]],5,)</f>
        <v>5</v>
      </c>
    </row>
    <row r="2292" spans="1:19" x14ac:dyDescent="0.25">
      <c r="A2292" t="s">
        <v>4224</v>
      </c>
      <c r="B2292" t="s">
        <v>1046</v>
      </c>
      <c r="C2292" t="s">
        <v>381</v>
      </c>
      <c r="D2292">
        <v>21</v>
      </c>
      <c r="E2292">
        <v>336.38</v>
      </c>
      <c r="F2292">
        <v>487.38</v>
      </c>
      <c r="G2292">
        <v>532.09</v>
      </c>
      <c r="H2292">
        <v>11173.89</v>
      </c>
      <c r="I2292">
        <v>7063.98</v>
      </c>
      <c r="J2292">
        <v>4109.91</v>
      </c>
      <c r="K2292">
        <v>0.36780000000000002</v>
      </c>
      <c r="L2292" t="str">
        <f>VLOOKUP(C:C,Products!A:B,2,)</f>
        <v>Product 102</v>
      </c>
      <c r="M2292" t="str">
        <f>VLOOKUP(C:C,Products!A:C,3,)</f>
        <v>Snacks</v>
      </c>
      <c r="N2292" t="str">
        <f>VLOOKUP(B:B,Orders!A:C,3,)</f>
        <v>WH-NRB-001</v>
      </c>
      <c r="O2292" s="10" t="str">
        <f>VLOOKUP(B:B,Orders!A:B,2,)</f>
        <v>CUST-000001</v>
      </c>
      <c r="P2292" s="10" t="str">
        <f>VLOOKUP(OrderDetails!O:O,Customers!A:B,2,)</f>
        <v>Customer 1</v>
      </c>
      <c r="Q2292" s="10" t="str">
        <f>VLOOKUP(O:O,Customers!A:C,3,)</f>
        <v>Eldoret</v>
      </c>
      <c r="R2292" s="10">
        <f>VLOOKUP(OrderDetails!C:C,Inventory!B:F,5,)</f>
        <v>161462.39999999999</v>
      </c>
      <c r="S2292" s="10">
        <f>VLOOKUP(OrderDetails!B:B,Table8[[OrderID]:[DeliveryDays]],5,)</f>
        <v>6</v>
      </c>
    </row>
    <row r="2293" spans="1:19" x14ac:dyDescent="0.25">
      <c r="A2293" t="s">
        <v>4225</v>
      </c>
      <c r="B2293" t="s">
        <v>1454</v>
      </c>
      <c r="C2293" t="s">
        <v>317</v>
      </c>
      <c r="D2293">
        <v>49</v>
      </c>
      <c r="E2293">
        <v>494.1</v>
      </c>
      <c r="F2293">
        <v>659.45</v>
      </c>
      <c r="G2293">
        <v>707.97</v>
      </c>
      <c r="H2293">
        <v>34690.53</v>
      </c>
      <c r="I2293">
        <v>24210.9</v>
      </c>
      <c r="J2293">
        <v>10479.629999999999</v>
      </c>
      <c r="K2293">
        <v>0.30209999999999998</v>
      </c>
      <c r="L2293" t="str">
        <f>VLOOKUP(C:C,Products!A:B,2,)</f>
        <v>Product 70</v>
      </c>
      <c r="M2293" t="str">
        <f>VLOOKUP(C:C,Products!A:C,3,)</f>
        <v>Dairy</v>
      </c>
      <c r="N2293" t="str">
        <f>VLOOKUP(B:B,Orders!A:C,3,)</f>
        <v>WH-KSM-003</v>
      </c>
      <c r="O2293" s="10" t="str">
        <f>VLOOKUP(B:B,Orders!A:B,2,)</f>
        <v>CUST-000033</v>
      </c>
      <c r="P2293" s="10" t="str">
        <f>VLOOKUP(OrderDetails!O:O,Customers!A:B,2,)</f>
        <v>Customer 33</v>
      </c>
      <c r="Q2293" s="10" t="str">
        <f>VLOOKUP(O:O,Customers!A:C,3,)</f>
        <v>Kisumu</v>
      </c>
      <c r="R2293" s="10">
        <f>VLOOKUP(OrderDetails!C:C,Inventory!B:F,5,)</f>
        <v>214439.4</v>
      </c>
      <c r="S2293" s="10">
        <f>VLOOKUP(OrderDetails!B:B,Table8[[OrderID]:[DeliveryDays]],5,)</f>
        <v>6</v>
      </c>
    </row>
    <row r="2294" spans="1:19" x14ac:dyDescent="0.25">
      <c r="A2294" t="s">
        <v>4226</v>
      </c>
      <c r="B2294" t="s">
        <v>1543</v>
      </c>
      <c r="C2294" t="s">
        <v>413</v>
      </c>
      <c r="D2294">
        <v>26</v>
      </c>
      <c r="E2294">
        <v>133.96</v>
      </c>
      <c r="F2294">
        <v>168.59</v>
      </c>
      <c r="G2294">
        <v>176.3</v>
      </c>
      <c r="H2294">
        <v>4583.8</v>
      </c>
      <c r="I2294">
        <v>3482.96</v>
      </c>
      <c r="J2294">
        <v>1100.8399999999999</v>
      </c>
      <c r="K2294">
        <v>0.2402</v>
      </c>
      <c r="L2294" t="str">
        <f>VLOOKUP(C:C,Products!A:B,2,)</f>
        <v>Product 118</v>
      </c>
      <c r="M2294" t="str">
        <f>VLOOKUP(C:C,Products!A:C,3,)</f>
        <v>Household</v>
      </c>
      <c r="N2294" t="str">
        <f>VLOOKUP(B:B,Orders!A:C,3,)</f>
        <v>WH-NRB-001</v>
      </c>
      <c r="O2294" s="10" t="str">
        <f>VLOOKUP(B:B,Orders!A:B,2,)</f>
        <v>CUST-000038</v>
      </c>
      <c r="P2294" s="10" t="str">
        <f>VLOOKUP(OrderDetails!O:O,Customers!A:B,2,)</f>
        <v>Customer 38</v>
      </c>
      <c r="Q2294" s="10" t="str">
        <f>VLOOKUP(O:O,Customers!A:C,3,)</f>
        <v>Nakuru</v>
      </c>
      <c r="R2294" s="10">
        <f>VLOOKUP(OrderDetails!C:C,Inventory!B:F,5,)</f>
        <v>48091.64</v>
      </c>
      <c r="S2294" s="10">
        <f>VLOOKUP(OrderDetails!B:B,Table8[[OrderID]:[DeliveryDays]],5,)</f>
        <v>2</v>
      </c>
    </row>
    <row r="2295" spans="1:19" x14ac:dyDescent="0.25">
      <c r="A2295" t="s">
        <v>4227</v>
      </c>
      <c r="B2295" t="s">
        <v>1345</v>
      </c>
      <c r="C2295" t="s">
        <v>375</v>
      </c>
      <c r="D2295">
        <v>41</v>
      </c>
      <c r="E2295">
        <v>61.44</v>
      </c>
      <c r="F2295">
        <v>90.77</v>
      </c>
      <c r="G2295">
        <v>87.08</v>
      </c>
      <c r="H2295">
        <v>3570.28</v>
      </c>
      <c r="I2295">
        <v>2519.04</v>
      </c>
      <c r="J2295">
        <v>1051.24</v>
      </c>
      <c r="K2295">
        <v>0.2944</v>
      </c>
      <c r="L2295" t="str">
        <f>VLOOKUP(C:C,Products!A:B,2,)</f>
        <v>Product 99</v>
      </c>
      <c r="M2295" t="str">
        <f>VLOOKUP(C:C,Products!A:C,3,)</f>
        <v>Produce</v>
      </c>
      <c r="N2295" t="str">
        <f>VLOOKUP(B:B,Orders!A:C,3,)</f>
        <v>WH-MSA-002</v>
      </c>
      <c r="O2295" s="10" t="str">
        <f>VLOOKUP(B:B,Orders!A:B,2,)</f>
        <v>CUST-000025</v>
      </c>
      <c r="P2295" s="10" t="str">
        <f>VLOOKUP(OrderDetails!O:O,Customers!A:B,2,)</f>
        <v>Customer 25</v>
      </c>
      <c r="Q2295" s="10" t="str">
        <f>VLOOKUP(O:O,Customers!A:C,3,)</f>
        <v>Mombasa</v>
      </c>
      <c r="R2295" s="10">
        <f>VLOOKUP(OrderDetails!C:C,Inventory!B:F,5,)</f>
        <v>3624.96</v>
      </c>
      <c r="S2295" s="10">
        <f>VLOOKUP(OrderDetails!B:B,Table8[[OrderID]:[DeliveryDays]],5,)</f>
        <v>4</v>
      </c>
    </row>
    <row r="2296" spans="1:19" x14ac:dyDescent="0.25">
      <c r="A2296" t="s">
        <v>4228</v>
      </c>
      <c r="B2296" t="s">
        <v>432</v>
      </c>
      <c r="C2296" t="s">
        <v>389</v>
      </c>
      <c r="D2296">
        <v>24</v>
      </c>
      <c r="E2296">
        <v>162.18</v>
      </c>
      <c r="F2296">
        <v>216.57</v>
      </c>
      <c r="G2296">
        <v>226.93</v>
      </c>
      <c r="H2296">
        <v>5446.32</v>
      </c>
      <c r="I2296">
        <v>3892.32</v>
      </c>
      <c r="J2296">
        <v>1554</v>
      </c>
      <c r="K2296">
        <v>0.2853</v>
      </c>
      <c r="L2296" t="str">
        <f>VLOOKUP(C:C,Products!A:B,2,)</f>
        <v>Product 106</v>
      </c>
      <c r="M2296" t="str">
        <f>VLOOKUP(C:C,Products!A:C,3,)</f>
        <v>Dairy</v>
      </c>
      <c r="N2296" t="str">
        <f>VLOOKUP(B:B,Orders!A:C,3,)</f>
        <v>WH-NRB-001</v>
      </c>
      <c r="O2296" s="10" t="str">
        <f>VLOOKUP(B:B,Orders!A:B,2,)</f>
        <v>CUST-000010</v>
      </c>
      <c r="P2296" s="10" t="str">
        <f>VLOOKUP(OrderDetails!O:O,Customers!A:B,2,)</f>
        <v>Customer 10</v>
      </c>
      <c r="Q2296" s="10" t="str">
        <f>VLOOKUP(O:O,Customers!A:C,3,)</f>
        <v>Eldoret</v>
      </c>
      <c r="R2296" s="10">
        <f>VLOOKUP(OrderDetails!C:C,Inventory!B:F,5,)</f>
        <v>37950.120000000003</v>
      </c>
      <c r="S2296" s="10">
        <f>VLOOKUP(OrderDetails!B:B,Table8[[OrderID]:[DeliveryDays]],5,)</f>
        <v>2</v>
      </c>
    </row>
    <row r="2297" spans="1:19" x14ac:dyDescent="0.25">
      <c r="A2297" t="s">
        <v>4229</v>
      </c>
      <c r="B2297" t="s">
        <v>714</v>
      </c>
      <c r="C2297" t="s">
        <v>307</v>
      </c>
      <c r="D2297">
        <v>10</v>
      </c>
      <c r="E2297">
        <v>176.42</v>
      </c>
      <c r="F2297">
        <v>236.45</v>
      </c>
      <c r="G2297">
        <v>256.95999999999998</v>
      </c>
      <c r="H2297">
        <v>2569.6</v>
      </c>
      <c r="I2297">
        <v>1764.2</v>
      </c>
      <c r="J2297">
        <v>805.4</v>
      </c>
      <c r="K2297">
        <v>0.31340000000000001</v>
      </c>
      <c r="L2297" t="str">
        <f>VLOOKUP(C:C,Products!A:B,2,)</f>
        <v>Product 65</v>
      </c>
      <c r="M2297" t="str">
        <f>VLOOKUP(C:C,Products!A:C,3,)</f>
        <v>Beverages</v>
      </c>
      <c r="N2297" t="str">
        <f>VLOOKUP(B:B,Orders!A:C,3,)</f>
        <v>WH-KSM-003</v>
      </c>
      <c r="O2297" s="10" t="str">
        <f>VLOOKUP(B:B,Orders!A:B,2,)</f>
        <v>CUST-000073</v>
      </c>
      <c r="P2297" s="10" t="str">
        <f>VLOOKUP(OrderDetails!O:O,Customers!A:B,2,)</f>
        <v>Customer 73</v>
      </c>
      <c r="Q2297" s="10" t="str">
        <f>VLOOKUP(O:O,Customers!A:C,3,)</f>
        <v>Mombasa</v>
      </c>
      <c r="R2297" s="10">
        <f>VLOOKUP(OrderDetails!C:C,Inventory!B:F,5,)</f>
        <v>54866.62</v>
      </c>
      <c r="S2297" s="10">
        <f>VLOOKUP(OrderDetails!B:B,Table8[[OrderID]:[DeliveryDays]],5,)</f>
        <v>5</v>
      </c>
    </row>
    <row r="2298" spans="1:19" x14ac:dyDescent="0.25">
      <c r="A2298" t="s">
        <v>4230</v>
      </c>
      <c r="B2298" t="s">
        <v>1596</v>
      </c>
      <c r="C2298" t="s">
        <v>297</v>
      </c>
      <c r="D2298">
        <v>38</v>
      </c>
      <c r="E2298">
        <v>196.4</v>
      </c>
      <c r="F2298">
        <v>254.95</v>
      </c>
      <c r="G2298">
        <v>256.70999999999998</v>
      </c>
      <c r="H2298">
        <v>9754.98</v>
      </c>
      <c r="I2298">
        <v>7463.2</v>
      </c>
      <c r="J2298">
        <v>2291.7800000000002</v>
      </c>
      <c r="K2298">
        <v>0.2349</v>
      </c>
      <c r="L2298" t="str">
        <f>VLOOKUP(C:C,Products!A:B,2,)</f>
        <v>Product 60</v>
      </c>
      <c r="M2298" t="str">
        <f>VLOOKUP(C:C,Products!A:C,3,)</f>
        <v>Snacks</v>
      </c>
      <c r="N2298" t="str">
        <f>VLOOKUP(B:B,Orders!A:C,3,)</f>
        <v>WH-MSA-002</v>
      </c>
      <c r="O2298" s="10" t="str">
        <f>VLOOKUP(B:B,Orders!A:B,2,)</f>
        <v>CUST-000080</v>
      </c>
      <c r="P2298" s="10" t="str">
        <f>VLOOKUP(OrderDetails!O:O,Customers!A:B,2,)</f>
        <v>Customer 80</v>
      </c>
      <c r="Q2298" s="10" t="str">
        <f>VLOOKUP(O:O,Customers!A:C,3,)</f>
        <v>Eldoret</v>
      </c>
      <c r="R2298" s="10">
        <f>VLOOKUP(OrderDetails!C:C,Inventory!B:F,5,)</f>
        <v>93682.8</v>
      </c>
      <c r="S2298" s="10">
        <f>VLOOKUP(OrderDetails!B:B,Table8[[OrderID]:[DeliveryDays]],5,)</f>
        <v>2</v>
      </c>
    </row>
    <row r="2299" spans="1:19" x14ac:dyDescent="0.25">
      <c r="A2299" t="s">
        <v>4231</v>
      </c>
      <c r="B2299" t="s">
        <v>1874</v>
      </c>
      <c r="C2299" t="s">
        <v>269</v>
      </c>
      <c r="D2299">
        <v>18</v>
      </c>
      <c r="E2299">
        <v>348.14</v>
      </c>
      <c r="F2299">
        <v>536.96</v>
      </c>
      <c r="G2299">
        <v>577.62</v>
      </c>
      <c r="H2299">
        <v>10397.16</v>
      </c>
      <c r="I2299">
        <v>6266.52</v>
      </c>
      <c r="J2299">
        <v>4130.6400000000003</v>
      </c>
      <c r="K2299">
        <v>0.39729999999999999</v>
      </c>
      <c r="L2299" t="str">
        <f>VLOOKUP(C:C,Products!A:B,2,)</f>
        <v>Product 46</v>
      </c>
      <c r="M2299" t="str">
        <f>VLOOKUP(C:C,Products!A:C,3,)</f>
        <v>Dairy</v>
      </c>
      <c r="N2299" t="str">
        <f>VLOOKUP(B:B,Orders!A:C,3,)</f>
        <v>WH-KSM-003</v>
      </c>
      <c r="O2299" s="10" t="str">
        <f>VLOOKUP(B:B,Orders!A:B,2,)</f>
        <v>CUST-000035</v>
      </c>
      <c r="P2299" s="10" t="str">
        <f>VLOOKUP(OrderDetails!O:O,Customers!A:B,2,)</f>
        <v>Customer 35</v>
      </c>
      <c r="Q2299" s="10" t="str">
        <f>VLOOKUP(O:O,Customers!A:C,3,)</f>
        <v>Nairobi</v>
      </c>
      <c r="R2299" s="10">
        <f>VLOOKUP(OrderDetails!C:C,Inventory!B:F,5,)</f>
        <v>112797.36</v>
      </c>
      <c r="S2299" s="10">
        <f>VLOOKUP(OrderDetails!B:B,Table8[[OrderID]:[DeliveryDays]],5,)</f>
        <v>5</v>
      </c>
    </row>
    <row r="2300" spans="1:19" x14ac:dyDescent="0.25">
      <c r="A2300" t="s">
        <v>4232</v>
      </c>
      <c r="B2300" t="s">
        <v>1034</v>
      </c>
      <c r="C2300" t="s">
        <v>249</v>
      </c>
      <c r="D2300">
        <v>27</v>
      </c>
      <c r="E2300">
        <v>413.78</v>
      </c>
      <c r="F2300">
        <v>552.28</v>
      </c>
      <c r="G2300">
        <v>550.61</v>
      </c>
      <c r="H2300">
        <v>14866.47</v>
      </c>
      <c r="I2300">
        <v>11172.06</v>
      </c>
      <c r="J2300">
        <v>3694.41</v>
      </c>
      <c r="K2300">
        <v>0.2485</v>
      </c>
      <c r="L2300" t="str">
        <f>VLOOKUP(C:C,Products!A:B,2,)</f>
        <v>Product 36</v>
      </c>
      <c r="M2300" t="str">
        <f>VLOOKUP(C:C,Products!A:C,3,)</f>
        <v>Dairy</v>
      </c>
      <c r="N2300" t="str">
        <f>VLOOKUP(B:B,Orders!A:C,3,)</f>
        <v>WH-KSM-003</v>
      </c>
      <c r="O2300" s="10" t="str">
        <f>VLOOKUP(B:B,Orders!A:B,2,)</f>
        <v>CUST-000016</v>
      </c>
      <c r="P2300" s="10" t="str">
        <f>VLOOKUP(OrderDetails!O:O,Customers!A:B,2,)</f>
        <v>Customer 16</v>
      </c>
      <c r="Q2300" s="10" t="str">
        <f>VLOOKUP(O:O,Customers!A:C,3,)</f>
        <v>Nakuru</v>
      </c>
      <c r="R2300" s="10">
        <f>VLOOKUP(OrderDetails!C:C,Inventory!B:F,5,)</f>
        <v>177511.62</v>
      </c>
      <c r="S2300" s="10">
        <f>VLOOKUP(OrderDetails!B:B,Table8[[OrderID]:[DeliveryDays]],5,)</f>
        <v>5</v>
      </c>
    </row>
    <row r="2301" spans="1:19" x14ac:dyDescent="0.25">
      <c r="A2301" t="s">
        <v>4233</v>
      </c>
      <c r="B2301" t="s">
        <v>883</v>
      </c>
      <c r="C2301" t="s">
        <v>293</v>
      </c>
      <c r="D2301">
        <v>24</v>
      </c>
      <c r="E2301">
        <v>138.19</v>
      </c>
      <c r="F2301">
        <v>191.44</v>
      </c>
      <c r="G2301">
        <v>198.24</v>
      </c>
      <c r="H2301">
        <v>4757.76</v>
      </c>
      <c r="I2301">
        <v>3316.56</v>
      </c>
      <c r="J2301">
        <v>1441.2</v>
      </c>
      <c r="K2301">
        <v>0.3029</v>
      </c>
      <c r="L2301" t="str">
        <f>VLOOKUP(C:C,Products!A:B,2,)</f>
        <v>Product 58</v>
      </c>
      <c r="M2301" t="str">
        <f>VLOOKUP(C:C,Products!A:C,3,)</f>
        <v>Snacks</v>
      </c>
      <c r="N2301" t="str">
        <f>VLOOKUP(B:B,Orders!A:C,3,)</f>
        <v>WH-NKR-004</v>
      </c>
      <c r="O2301" s="10" t="str">
        <f>VLOOKUP(B:B,Orders!A:B,2,)</f>
        <v>CUST-000063</v>
      </c>
      <c r="P2301" s="10" t="str">
        <f>VLOOKUP(OrderDetails!O:O,Customers!A:B,2,)</f>
        <v>Customer 63</v>
      </c>
      <c r="Q2301" s="10" t="str">
        <f>VLOOKUP(O:O,Customers!A:C,3,)</f>
        <v>Nakuru</v>
      </c>
      <c r="R2301" s="10">
        <f>VLOOKUP(OrderDetails!C:C,Inventory!B:F,5,)</f>
        <v>14233.57</v>
      </c>
      <c r="S2301" s="10">
        <f>VLOOKUP(OrderDetails!B:B,Table8[[OrderID]:[DeliveryDays]],5,)</f>
        <v>4</v>
      </c>
    </row>
    <row r="2302" spans="1:19" x14ac:dyDescent="0.25">
      <c r="A2302" t="s">
        <v>4234</v>
      </c>
      <c r="B2302" t="s">
        <v>1652</v>
      </c>
      <c r="C2302" t="s">
        <v>329</v>
      </c>
      <c r="D2302">
        <v>17</v>
      </c>
      <c r="E2302">
        <v>378.05</v>
      </c>
      <c r="F2302">
        <v>518.77</v>
      </c>
      <c r="G2302">
        <v>543.29</v>
      </c>
      <c r="H2302">
        <v>9235.93</v>
      </c>
      <c r="I2302">
        <v>6426.85</v>
      </c>
      <c r="J2302">
        <v>2809.08</v>
      </c>
      <c r="K2302">
        <v>0.30409999999999998</v>
      </c>
      <c r="L2302" t="str">
        <f>VLOOKUP(C:C,Products!A:B,2,)</f>
        <v>Product 76</v>
      </c>
      <c r="M2302" t="str">
        <f>VLOOKUP(C:C,Products!A:C,3,)</f>
        <v>Household</v>
      </c>
      <c r="N2302" t="str">
        <f>VLOOKUP(B:B,Orders!A:C,3,)</f>
        <v>WH-NRB-001</v>
      </c>
      <c r="O2302" s="10" t="str">
        <f>VLOOKUP(B:B,Orders!A:B,2,)</f>
        <v>CUST-000066</v>
      </c>
      <c r="P2302" s="10" t="str">
        <f>VLOOKUP(OrderDetails!O:O,Customers!A:B,2,)</f>
        <v>Customer 66</v>
      </c>
      <c r="Q2302" s="10" t="str">
        <f>VLOOKUP(O:O,Customers!A:C,3,)</f>
        <v>Kisumu</v>
      </c>
      <c r="R2302" s="10">
        <f>VLOOKUP(OrderDetails!C:C,Inventory!B:F,5,)</f>
        <v>161805.4</v>
      </c>
      <c r="S2302" s="10">
        <f>VLOOKUP(OrderDetails!B:B,Table8[[OrderID]:[DeliveryDays]],5,)</f>
        <v>1</v>
      </c>
    </row>
    <row r="2303" spans="1:19" x14ac:dyDescent="0.25">
      <c r="A2303" t="s">
        <v>4235</v>
      </c>
      <c r="B2303" t="s">
        <v>1662</v>
      </c>
      <c r="C2303" t="s">
        <v>253</v>
      </c>
      <c r="D2303">
        <v>48</v>
      </c>
      <c r="E2303">
        <v>93.95</v>
      </c>
      <c r="F2303">
        <v>142.47999999999999</v>
      </c>
      <c r="G2303">
        <v>149.85</v>
      </c>
      <c r="H2303">
        <v>7192.8</v>
      </c>
      <c r="I2303">
        <v>4509.6000000000004</v>
      </c>
      <c r="J2303">
        <v>2683.2</v>
      </c>
      <c r="K2303">
        <v>0.373</v>
      </c>
      <c r="L2303" t="str">
        <f>VLOOKUP(C:C,Products!A:B,2,)</f>
        <v>Product 38</v>
      </c>
      <c r="M2303" t="str">
        <f>VLOOKUP(C:C,Products!A:C,3,)</f>
        <v>Beverages</v>
      </c>
      <c r="N2303" t="str">
        <f>VLOOKUP(B:B,Orders!A:C,3,)</f>
        <v>WH-MSA-002</v>
      </c>
      <c r="O2303" s="10" t="str">
        <f>VLOOKUP(B:B,Orders!A:B,2,)</f>
        <v>CUST-000018</v>
      </c>
      <c r="P2303" s="10" t="str">
        <f>VLOOKUP(OrderDetails!O:O,Customers!A:B,2,)</f>
        <v>Customer 18</v>
      </c>
      <c r="Q2303" s="10" t="str">
        <f>VLOOKUP(O:O,Customers!A:C,3,)</f>
        <v>Nakuru</v>
      </c>
      <c r="R2303" s="10">
        <f>VLOOKUP(OrderDetails!C:C,Inventory!B:F,5,)</f>
        <v>12965.1</v>
      </c>
      <c r="S2303" s="10">
        <f>VLOOKUP(OrderDetails!B:B,Table8[[OrderID]:[DeliveryDays]],5,)</f>
        <v>4</v>
      </c>
    </row>
    <row r="2304" spans="1:19" x14ac:dyDescent="0.25">
      <c r="A2304" t="s">
        <v>4236</v>
      </c>
      <c r="B2304" t="s">
        <v>1456</v>
      </c>
      <c r="C2304" t="s">
        <v>198</v>
      </c>
      <c r="D2304">
        <v>45</v>
      </c>
      <c r="E2304">
        <v>59.26</v>
      </c>
      <c r="F2304">
        <v>82.73</v>
      </c>
      <c r="G2304">
        <v>89.55</v>
      </c>
      <c r="H2304">
        <v>4029.75</v>
      </c>
      <c r="I2304">
        <v>2666.7</v>
      </c>
      <c r="J2304">
        <v>1363.05</v>
      </c>
      <c r="K2304">
        <v>0.3382</v>
      </c>
      <c r="L2304" t="str">
        <f>VLOOKUP(C:C,Products!A:B,2,)</f>
        <v>Product 11</v>
      </c>
      <c r="M2304" t="str">
        <f>VLOOKUP(C:C,Products!A:C,3,)</f>
        <v>Frozen</v>
      </c>
      <c r="N2304" t="str">
        <f>VLOOKUP(B:B,Orders!A:C,3,)</f>
        <v>WH-NRB-001</v>
      </c>
      <c r="O2304" s="10" t="str">
        <f>VLOOKUP(B:B,Orders!A:B,2,)</f>
        <v>CUST-000079</v>
      </c>
      <c r="P2304" s="10" t="str">
        <f>VLOOKUP(OrderDetails!O:O,Customers!A:B,2,)</f>
        <v>Customer 79</v>
      </c>
      <c r="Q2304" s="10" t="str">
        <f>VLOOKUP(O:O,Customers!A:C,3,)</f>
        <v>Mombasa</v>
      </c>
      <c r="R2304" s="10">
        <f>VLOOKUP(OrderDetails!C:C,Inventory!B:F,5,)</f>
        <v>14044.62</v>
      </c>
      <c r="S2304" s="10">
        <f>VLOOKUP(OrderDetails!B:B,Table8[[OrderID]:[DeliveryDays]],5,)</f>
        <v>2</v>
      </c>
    </row>
    <row r="2305" spans="1:19" x14ac:dyDescent="0.25">
      <c r="A2305" t="s">
        <v>4237</v>
      </c>
      <c r="B2305" t="s">
        <v>1050</v>
      </c>
      <c r="C2305" t="s">
        <v>200</v>
      </c>
      <c r="D2305">
        <v>36</v>
      </c>
      <c r="E2305">
        <v>486.46</v>
      </c>
      <c r="F2305">
        <v>645.89</v>
      </c>
      <c r="G2305">
        <v>636.33000000000004</v>
      </c>
      <c r="H2305">
        <v>22907.88</v>
      </c>
      <c r="I2305">
        <v>17512.560000000001</v>
      </c>
      <c r="J2305">
        <v>5395.32</v>
      </c>
      <c r="K2305">
        <v>0.23549999999999999</v>
      </c>
      <c r="L2305" t="str">
        <f>VLOOKUP(C:C,Products!A:B,2,)</f>
        <v>Product 12</v>
      </c>
      <c r="M2305" t="str">
        <f>VLOOKUP(C:C,Products!A:C,3,)</f>
        <v>Beverages</v>
      </c>
      <c r="N2305" t="str">
        <f>VLOOKUP(B:B,Orders!A:C,3,)</f>
        <v>WH-KSM-003</v>
      </c>
      <c r="O2305" s="10" t="str">
        <f>VLOOKUP(B:B,Orders!A:B,2,)</f>
        <v>CUST-000003</v>
      </c>
      <c r="P2305" s="10" t="str">
        <f>VLOOKUP(OrderDetails!O:O,Customers!A:B,2,)</f>
        <v>Customer 3</v>
      </c>
      <c r="Q2305" s="10" t="str">
        <f>VLOOKUP(O:O,Customers!A:C,3,)</f>
        <v>Eldoret</v>
      </c>
      <c r="R2305" s="10">
        <f>VLOOKUP(OrderDetails!C:C,Inventory!B:F,5,)</f>
        <v>77347.14</v>
      </c>
      <c r="S2305" s="10">
        <f>VLOOKUP(OrderDetails!B:B,Table8[[OrderID]:[DeliveryDays]],5,)</f>
        <v>4</v>
      </c>
    </row>
    <row r="2306" spans="1:19" x14ac:dyDescent="0.25">
      <c r="A2306" t="s">
        <v>4238</v>
      </c>
      <c r="B2306" t="s">
        <v>802</v>
      </c>
      <c r="C2306" t="s">
        <v>261</v>
      </c>
      <c r="D2306">
        <v>30</v>
      </c>
      <c r="E2306">
        <v>272.83</v>
      </c>
      <c r="F2306">
        <v>401.42</v>
      </c>
      <c r="G2306">
        <v>397.15</v>
      </c>
      <c r="H2306">
        <v>11914.5</v>
      </c>
      <c r="I2306">
        <v>8184.9</v>
      </c>
      <c r="J2306">
        <v>3729.6</v>
      </c>
      <c r="K2306">
        <v>0.313</v>
      </c>
      <c r="L2306" t="str">
        <f>VLOOKUP(C:C,Products!A:B,2,)</f>
        <v>Product 42</v>
      </c>
      <c r="M2306" t="str">
        <f>VLOOKUP(C:C,Products!A:C,3,)</f>
        <v>Frozen</v>
      </c>
      <c r="N2306" t="str">
        <f>VLOOKUP(B:B,Orders!A:C,3,)</f>
        <v>WH-NRB-001</v>
      </c>
      <c r="O2306" s="10" t="str">
        <f>VLOOKUP(B:B,Orders!A:B,2,)</f>
        <v>CUST-000026</v>
      </c>
      <c r="P2306" s="10" t="str">
        <f>VLOOKUP(OrderDetails!O:O,Customers!A:B,2,)</f>
        <v>Customer 26</v>
      </c>
      <c r="Q2306" s="10" t="str">
        <f>VLOOKUP(O:O,Customers!A:C,3,)</f>
        <v>Mombasa</v>
      </c>
      <c r="R2306" s="10">
        <f>VLOOKUP(OrderDetails!C:C,Inventory!B:F,5,)</f>
        <v>121955.01</v>
      </c>
      <c r="S2306" s="10">
        <f>VLOOKUP(OrderDetails!B:B,Table8[[OrderID]:[DeliveryDays]],5,)</f>
        <v>2</v>
      </c>
    </row>
    <row r="2307" spans="1:19" x14ac:dyDescent="0.25">
      <c r="A2307" t="s">
        <v>4239</v>
      </c>
      <c r="B2307" t="s">
        <v>873</v>
      </c>
      <c r="C2307" t="s">
        <v>405</v>
      </c>
      <c r="D2307">
        <v>18</v>
      </c>
      <c r="E2307">
        <v>413.65</v>
      </c>
      <c r="F2307">
        <v>588.37</v>
      </c>
      <c r="G2307">
        <v>621.09</v>
      </c>
      <c r="H2307">
        <v>11179.62</v>
      </c>
      <c r="I2307">
        <v>7445.7</v>
      </c>
      <c r="J2307">
        <v>3733.92</v>
      </c>
      <c r="K2307">
        <v>0.33400000000000002</v>
      </c>
      <c r="L2307" t="str">
        <f>VLOOKUP(C:C,Products!A:B,2,)</f>
        <v>Product 114</v>
      </c>
      <c r="M2307" t="str">
        <f>VLOOKUP(C:C,Products!A:C,3,)</f>
        <v>Dairy</v>
      </c>
      <c r="N2307" t="str">
        <f>VLOOKUP(B:B,Orders!A:C,3,)</f>
        <v>WH-NRB-001</v>
      </c>
      <c r="O2307" s="10" t="str">
        <f>VLOOKUP(B:B,Orders!A:B,2,)</f>
        <v>CUST-000042</v>
      </c>
      <c r="P2307" s="10" t="str">
        <f>VLOOKUP(OrderDetails!O:O,Customers!A:B,2,)</f>
        <v>Customer 42</v>
      </c>
      <c r="Q2307" s="10" t="str">
        <f>VLOOKUP(O:O,Customers!A:C,3,)</f>
        <v>Kisumu</v>
      </c>
      <c r="R2307" s="10">
        <f>VLOOKUP(OrderDetails!C:C,Inventory!B:F,5,)</f>
        <v>43846.9</v>
      </c>
      <c r="S2307" s="10">
        <f>VLOOKUP(OrderDetails!B:B,Table8[[OrderID]:[DeliveryDays]],5,)</f>
        <v>2</v>
      </c>
    </row>
    <row r="2308" spans="1:19" x14ac:dyDescent="0.25">
      <c r="A2308" t="s">
        <v>4240</v>
      </c>
      <c r="B2308" t="s">
        <v>1261</v>
      </c>
      <c r="C2308" t="s">
        <v>255</v>
      </c>
      <c r="D2308">
        <v>40</v>
      </c>
      <c r="E2308">
        <v>357.9</v>
      </c>
      <c r="F2308">
        <v>477.14</v>
      </c>
      <c r="G2308">
        <v>465.96</v>
      </c>
      <c r="H2308">
        <v>18638.400000000001</v>
      </c>
      <c r="I2308">
        <v>14316</v>
      </c>
      <c r="J2308">
        <v>4322.3999999999996</v>
      </c>
      <c r="K2308">
        <v>0.2319</v>
      </c>
      <c r="L2308" t="str">
        <f>VLOOKUP(C:C,Products!A:B,2,)</f>
        <v>Product 39</v>
      </c>
      <c r="M2308" t="str">
        <f>VLOOKUP(C:C,Products!A:C,3,)</f>
        <v>Beverages</v>
      </c>
      <c r="N2308" t="str">
        <f>VLOOKUP(B:B,Orders!A:C,3,)</f>
        <v>WH-NKR-004</v>
      </c>
      <c r="O2308" s="10" t="str">
        <f>VLOOKUP(B:B,Orders!A:B,2,)</f>
        <v>CUST-000018</v>
      </c>
      <c r="P2308" s="10" t="str">
        <f>VLOOKUP(OrderDetails!O:O,Customers!A:B,2,)</f>
        <v>Customer 18</v>
      </c>
      <c r="Q2308" s="10" t="str">
        <f>VLOOKUP(O:O,Customers!A:C,3,)</f>
        <v>Nakuru</v>
      </c>
      <c r="R2308" s="10">
        <f>VLOOKUP(OrderDetails!C:C,Inventory!B:F,5,)</f>
        <v>167855.1</v>
      </c>
      <c r="S2308" s="10">
        <f>VLOOKUP(OrderDetails!B:B,Table8[[OrderID]:[DeliveryDays]],5,)</f>
        <v>3</v>
      </c>
    </row>
    <row r="2309" spans="1:19" x14ac:dyDescent="0.25">
      <c r="A2309" t="s">
        <v>4241</v>
      </c>
      <c r="B2309" t="s">
        <v>1556</v>
      </c>
      <c r="C2309" t="s">
        <v>319</v>
      </c>
      <c r="D2309">
        <v>12</v>
      </c>
      <c r="E2309">
        <v>397.51</v>
      </c>
      <c r="F2309">
        <v>509.84</v>
      </c>
      <c r="G2309">
        <v>519.85</v>
      </c>
      <c r="H2309">
        <v>6238.2</v>
      </c>
      <c r="I2309">
        <v>4770.12</v>
      </c>
      <c r="J2309">
        <v>1468.08</v>
      </c>
      <c r="K2309">
        <v>0.23530000000000001</v>
      </c>
      <c r="L2309" t="str">
        <f>VLOOKUP(C:C,Products!A:B,2,)</f>
        <v>Product 71</v>
      </c>
      <c r="M2309" t="str">
        <f>VLOOKUP(C:C,Products!A:C,3,)</f>
        <v>Dairy</v>
      </c>
      <c r="N2309" t="str">
        <f>VLOOKUP(B:B,Orders!A:C,3,)</f>
        <v>WH-KSM-003</v>
      </c>
      <c r="O2309" s="10" t="str">
        <f>VLOOKUP(B:B,Orders!A:B,2,)</f>
        <v>CUST-000032</v>
      </c>
      <c r="P2309" s="10" t="str">
        <f>VLOOKUP(OrderDetails!O:O,Customers!A:B,2,)</f>
        <v>Customer 32</v>
      </c>
      <c r="Q2309" s="10" t="str">
        <f>VLOOKUP(O:O,Customers!A:C,3,)</f>
        <v>Mombasa</v>
      </c>
      <c r="R2309" s="10">
        <f>VLOOKUP(OrderDetails!C:C,Inventory!B:F,5,)</f>
        <v>96197.42</v>
      </c>
      <c r="S2309" s="10">
        <f>VLOOKUP(OrderDetails!B:B,Table8[[OrderID]:[DeliveryDays]],5,)</f>
        <v>2</v>
      </c>
    </row>
    <row r="2310" spans="1:19" x14ac:dyDescent="0.25">
      <c r="A2310" t="s">
        <v>4242</v>
      </c>
      <c r="B2310" t="s">
        <v>1237</v>
      </c>
      <c r="C2310" t="s">
        <v>198</v>
      </c>
      <c r="D2310">
        <v>44</v>
      </c>
      <c r="E2310">
        <v>59.26</v>
      </c>
      <c r="F2310">
        <v>82.73</v>
      </c>
      <c r="G2310">
        <v>78.84</v>
      </c>
      <c r="H2310">
        <v>3468.96</v>
      </c>
      <c r="I2310">
        <v>2607.44</v>
      </c>
      <c r="J2310">
        <v>861.52</v>
      </c>
      <c r="K2310">
        <v>0.24840000000000001</v>
      </c>
      <c r="L2310" t="str">
        <f>VLOOKUP(C:C,Products!A:B,2,)</f>
        <v>Product 11</v>
      </c>
      <c r="M2310" t="str">
        <f>VLOOKUP(C:C,Products!A:C,3,)</f>
        <v>Frozen</v>
      </c>
      <c r="N2310" t="str">
        <f>VLOOKUP(B:B,Orders!A:C,3,)</f>
        <v>WH-MSA-002</v>
      </c>
      <c r="O2310" s="10" t="str">
        <f>VLOOKUP(B:B,Orders!A:B,2,)</f>
        <v>CUST-000031</v>
      </c>
      <c r="P2310" s="10" t="str">
        <f>VLOOKUP(OrderDetails!O:O,Customers!A:B,2,)</f>
        <v>Customer 31</v>
      </c>
      <c r="Q2310" s="10" t="str">
        <f>VLOOKUP(O:O,Customers!A:C,3,)</f>
        <v>Mombasa</v>
      </c>
      <c r="R2310" s="10">
        <f>VLOOKUP(OrderDetails!C:C,Inventory!B:F,5,)</f>
        <v>14044.62</v>
      </c>
      <c r="S2310" s="10">
        <f>VLOOKUP(OrderDetails!B:B,Table8[[OrderID]:[DeliveryDays]],5,)</f>
        <v>4</v>
      </c>
    </row>
    <row r="2311" spans="1:19" x14ac:dyDescent="0.25">
      <c r="A2311" t="s">
        <v>4243</v>
      </c>
      <c r="B2311" t="s">
        <v>1851</v>
      </c>
      <c r="C2311" t="s">
        <v>249</v>
      </c>
      <c r="D2311">
        <v>26</v>
      </c>
      <c r="E2311">
        <v>413.78</v>
      </c>
      <c r="F2311">
        <v>552.28</v>
      </c>
      <c r="G2311">
        <v>536.35</v>
      </c>
      <c r="H2311">
        <v>13945.1</v>
      </c>
      <c r="I2311">
        <v>10758.28</v>
      </c>
      <c r="J2311">
        <v>3186.82</v>
      </c>
      <c r="K2311">
        <v>0.22850000000000001</v>
      </c>
      <c r="L2311" t="str">
        <f>VLOOKUP(C:C,Products!A:B,2,)</f>
        <v>Product 36</v>
      </c>
      <c r="M2311" t="str">
        <f>VLOOKUP(C:C,Products!A:C,3,)</f>
        <v>Dairy</v>
      </c>
      <c r="N2311" t="str">
        <f>VLOOKUP(B:B,Orders!A:C,3,)</f>
        <v>WH-MSA-002</v>
      </c>
      <c r="O2311" s="10" t="str">
        <f>VLOOKUP(B:B,Orders!A:B,2,)</f>
        <v>CUST-000046</v>
      </c>
      <c r="P2311" s="10" t="str">
        <f>VLOOKUP(OrderDetails!O:O,Customers!A:B,2,)</f>
        <v>Customer 46</v>
      </c>
      <c r="Q2311" s="10" t="str">
        <f>VLOOKUP(O:O,Customers!A:C,3,)</f>
        <v>Kisumu</v>
      </c>
      <c r="R2311" s="10">
        <f>VLOOKUP(OrderDetails!C:C,Inventory!B:F,5,)</f>
        <v>177511.62</v>
      </c>
      <c r="S2311" s="10">
        <f>VLOOKUP(OrderDetails!B:B,Table8[[OrderID]:[DeliveryDays]],5,)</f>
        <v>2</v>
      </c>
    </row>
    <row r="2312" spans="1:19" x14ac:dyDescent="0.25">
      <c r="A2312" t="s">
        <v>4244</v>
      </c>
      <c r="B2312" t="s">
        <v>1546</v>
      </c>
      <c r="C2312" t="s">
        <v>281</v>
      </c>
      <c r="D2312">
        <v>26</v>
      </c>
      <c r="E2312">
        <v>398.81</v>
      </c>
      <c r="F2312">
        <v>500.83</v>
      </c>
      <c r="G2312">
        <v>526.79</v>
      </c>
      <c r="H2312">
        <v>13696.54</v>
      </c>
      <c r="I2312">
        <v>10369.06</v>
      </c>
      <c r="J2312">
        <v>3327.48</v>
      </c>
      <c r="K2312">
        <v>0.2429</v>
      </c>
      <c r="L2312" t="str">
        <f>VLOOKUP(C:C,Products!A:B,2,)</f>
        <v>Product 52</v>
      </c>
      <c r="M2312" t="str">
        <f>VLOOKUP(C:C,Products!A:C,3,)</f>
        <v>Snacks</v>
      </c>
      <c r="N2312" t="str">
        <f>VLOOKUP(B:B,Orders!A:C,3,)</f>
        <v>WH-NRB-001</v>
      </c>
      <c r="O2312" s="10" t="str">
        <f>VLOOKUP(B:B,Orders!A:B,2,)</f>
        <v>CUST-000045</v>
      </c>
      <c r="P2312" s="10" t="str">
        <f>VLOOKUP(OrderDetails!O:O,Customers!A:B,2,)</f>
        <v>Customer 45</v>
      </c>
      <c r="Q2312" s="10" t="str">
        <f>VLOOKUP(O:O,Customers!A:C,3,)</f>
        <v>Mombasa</v>
      </c>
      <c r="R2312" s="10">
        <f>VLOOKUP(OrderDetails!C:C,Inventory!B:F,5,)</f>
        <v>100101.31</v>
      </c>
      <c r="S2312" s="10">
        <f>VLOOKUP(OrderDetails!B:B,Table8[[OrderID]:[DeliveryDays]],5,)</f>
        <v>6</v>
      </c>
    </row>
    <row r="2313" spans="1:19" x14ac:dyDescent="0.25">
      <c r="A2313" t="s">
        <v>4245</v>
      </c>
      <c r="B2313" t="s">
        <v>1838</v>
      </c>
      <c r="C2313" t="s">
        <v>239</v>
      </c>
      <c r="D2313">
        <v>20</v>
      </c>
      <c r="E2313">
        <v>323.39999999999998</v>
      </c>
      <c r="F2313">
        <v>507.06</v>
      </c>
      <c r="G2313">
        <v>538.55999999999995</v>
      </c>
      <c r="H2313">
        <v>10771.2</v>
      </c>
      <c r="I2313">
        <v>6468</v>
      </c>
      <c r="J2313">
        <v>4303.2</v>
      </c>
      <c r="K2313">
        <v>0.39950000000000002</v>
      </c>
      <c r="L2313" t="str">
        <f>VLOOKUP(C:C,Products!A:B,2,)</f>
        <v>Product 31</v>
      </c>
      <c r="M2313" t="str">
        <f>VLOOKUP(C:C,Products!A:C,3,)</f>
        <v>Household</v>
      </c>
      <c r="N2313" t="str">
        <f>VLOOKUP(B:B,Orders!A:C,3,)</f>
        <v>WH-NRB-001</v>
      </c>
      <c r="O2313" s="10" t="str">
        <f>VLOOKUP(B:B,Orders!A:B,2,)</f>
        <v>CUST-000028</v>
      </c>
      <c r="P2313" s="10" t="str">
        <f>VLOOKUP(OrderDetails!O:O,Customers!A:B,2,)</f>
        <v>Customer 28</v>
      </c>
      <c r="Q2313" s="10" t="str">
        <f>VLOOKUP(O:O,Customers!A:C,3,)</f>
        <v>Nakuru</v>
      </c>
      <c r="R2313" s="10">
        <f>VLOOKUP(OrderDetails!C:C,Inventory!B:F,5,)</f>
        <v>78909.600000000006</v>
      </c>
      <c r="S2313" s="10">
        <f>VLOOKUP(OrderDetails!B:B,Table8[[OrderID]:[DeliveryDays]],5,)</f>
        <v>1</v>
      </c>
    </row>
    <row r="2314" spans="1:19" x14ac:dyDescent="0.25">
      <c r="A2314" t="s">
        <v>4246</v>
      </c>
      <c r="B2314" t="s">
        <v>1385</v>
      </c>
      <c r="C2314" t="s">
        <v>243</v>
      </c>
      <c r="D2314">
        <v>31</v>
      </c>
      <c r="E2314">
        <v>79.27</v>
      </c>
      <c r="F2314">
        <v>103.11</v>
      </c>
      <c r="G2314">
        <v>99.74</v>
      </c>
      <c r="H2314">
        <v>3091.94</v>
      </c>
      <c r="I2314">
        <v>2457.37</v>
      </c>
      <c r="J2314">
        <v>634.57000000000005</v>
      </c>
      <c r="K2314">
        <v>0.20519999999999999</v>
      </c>
      <c r="L2314" t="str">
        <f>VLOOKUP(C:C,Products!A:B,2,)</f>
        <v>Product 33</v>
      </c>
      <c r="M2314" t="str">
        <f>VLOOKUP(C:C,Products!A:C,3,)</f>
        <v>Produce</v>
      </c>
      <c r="N2314" t="str">
        <f>VLOOKUP(B:B,Orders!A:C,3,)</f>
        <v>WH-KSM-003</v>
      </c>
      <c r="O2314" s="10" t="str">
        <f>VLOOKUP(B:B,Orders!A:B,2,)</f>
        <v>CUST-000048</v>
      </c>
      <c r="P2314" s="10" t="str">
        <f>VLOOKUP(OrderDetails!O:O,Customers!A:B,2,)</f>
        <v>Customer 48</v>
      </c>
      <c r="Q2314" s="10" t="str">
        <f>VLOOKUP(O:O,Customers!A:C,3,)</f>
        <v>Nairobi</v>
      </c>
      <c r="R2314" s="10">
        <f>VLOOKUP(OrderDetails!C:C,Inventory!B:F,5,)</f>
        <v>6817.22</v>
      </c>
      <c r="S2314" s="10">
        <f>VLOOKUP(OrderDetails!B:B,Table8[[OrderID]:[DeliveryDays]],5,)</f>
        <v>5</v>
      </c>
    </row>
    <row r="2315" spans="1:19" x14ac:dyDescent="0.25">
      <c r="A2315" t="s">
        <v>4247</v>
      </c>
      <c r="B2315" t="s">
        <v>1902</v>
      </c>
      <c r="C2315" t="s">
        <v>202</v>
      </c>
      <c r="D2315">
        <v>14</v>
      </c>
      <c r="E2315">
        <v>424.6</v>
      </c>
      <c r="F2315">
        <v>548.55999999999995</v>
      </c>
      <c r="G2315">
        <v>539.87</v>
      </c>
      <c r="H2315">
        <v>7558.18</v>
      </c>
      <c r="I2315">
        <v>5944.4</v>
      </c>
      <c r="J2315">
        <v>1613.78</v>
      </c>
      <c r="K2315">
        <v>0.2135</v>
      </c>
      <c r="L2315" t="str">
        <f>VLOOKUP(C:C,Products!A:B,2,)</f>
        <v>Product 13</v>
      </c>
      <c r="M2315" t="str">
        <f>VLOOKUP(C:C,Products!A:C,3,)</f>
        <v>Household</v>
      </c>
      <c r="N2315" t="str">
        <f>VLOOKUP(B:B,Orders!A:C,3,)</f>
        <v>WH-MSA-002</v>
      </c>
      <c r="O2315" s="10" t="str">
        <f>VLOOKUP(B:B,Orders!A:B,2,)</f>
        <v>CUST-000044</v>
      </c>
      <c r="P2315" s="10" t="str">
        <f>VLOOKUP(OrderDetails!O:O,Customers!A:B,2,)</f>
        <v>Customer 44</v>
      </c>
      <c r="Q2315" s="10" t="str">
        <f>VLOOKUP(O:O,Customers!A:C,3,)</f>
        <v>Nakuru</v>
      </c>
      <c r="R2315" s="10">
        <f>VLOOKUP(OrderDetails!C:C,Inventory!B:F,5,)</f>
        <v>195740.6</v>
      </c>
      <c r="S2315" s="10">
        <f>VLOOKUP(OrderDetails!B:B,Table8[[OrderID]:[DeliveryDays]],5,)</f>
        <v>5</v>
      </c>
    </row>
    <row r="2316" spans="1:19" x14ac:dyDescent="0.25">
      <c r="A2316" t="s">
        <v>4248</v>
      </c>
      <c r="B2316" t="s">
        <v>1275</v>
      </c>
      <c r="C2316" t="s">
        <v>212</v>
      </c>
      <c r="D2316">
        <v>29</v>
      </c>
      <c r="E2316">
        <v>286.14</v>
      </c>
      <c r="F2316">
        <v>428.08</v>
      </c>
      <c r="G2316">
        <v>413.03</v>
      </c>
      <c r="H2316">
        <v>11977.87</v>
      </c>
      <c r="I2316">
        <v>8298.06</v>
      </c>
      <c r="J2316">
        <v>3679.81</v>
      </c>
      <c r="K2316">
        <v>0.30719999999999997</v>
      </c>
      <c r="L2316" t="str">
        <f>VLOOKUP(C:C,Products!A:B,2,)</f>
        <v>Product 18</v>
      </c>
      <c r="M2316" t="str">
        <f>VLOOKUP(C:C,Products!A:C,3,)</f>
        <v>Snacks</v>
      </c>
      <c r="N2316" t="str">
        <f>VLOOKUP(B:B,Orders!A:C,3,)</f>
        <v>WH-NRB-001</v>
      </c>
      <c r="O2316" s="10" t="str">
        <f>VLOOKUP(B:B,Orders!A:B,2,)</f>
        <v>CUST-000065</v>
      </c>
      <c r="P2316" s="10" t="str">
        <f>VLOOKUP(OrderDetails!O:O,Customers!A:B,2,)</f>
        <v>Customer 65</v>
      </c>
      <c r="Q2316" s="10" t="str">
        <f>VLOOKUP(O:O,Customers!A:C,3,)</f>
        <v>Eldoret</v>
      </c>
      <c r="R2316" s="10">
        <f>VLOOKUP(OrderDetails!C:C,Inventory!B:F,5,)</f>
        <v>32333.82</v>
      </c>
      <c r="S2316" s="10">
        <f>VLOOKUP(OrderDetails!B:B,Table8[[OrderID]:[DeliveryDays]],5,)</f>
        <v>6</v>
      </c>
    </row>
    <row r="2317" spans="1:19" x14ac:dyDescent="0.25">
      <c r="A2317" t="s">
        <v>4249</v>
      </c>
      <c r="B2317" t="s">
        <v>1235</v>
      </c>
      <c r="C2317" t="s">
        <v>259</v>
      </c>
      <c r="D2317">
        <v>35</v>
      </c>
      <c r="E2317">
        <v>104.92</v>
      </c>
      <c r="F2317">
        <v>144.66</v>
      </c>
      <c r="G2317">
        <v>146.83000000000001</v>
      </c>
      <c r="H2317">
        <v>5139.05</v>
      </c>
      <c r="I2317">
        <v>3672.2</v>
      </c>
      <c r="J2317">
        <v>1466.85</v>
      </c>
      <c r="K2317">
        <v>0.28539999999999999</v>
      </c>
      <c r="L2317" t="str">
        <f>VLOOKUP(C:C,Products!A:B,2,)</f>
        <v>Product 41</v>
      </c>
      <c r="M2317" t="str">
        <f>VLOOKUP(C:C,Products!A:C,3,)</f>
        <v>Household</v>
      </c>
      <c r="N2317" t="str">
        <f>VLOOKUP(B:B,Orders!A:C,3,)</f>
        <v>WH-MSA-002</v>
      </c>
      <c r="O2317" s="10" t="str">
        <f>VLOOKUP(B:B,Orders!A:B,2,)</f>
        <v>CUST-000017</v>
      </c>
      <c r="P2317" s="10" t="str">
        <f>VLOOKUP(OrderDetails!O:O,Customers!A:B,2,)</f>
        <v>Customer 17</v>
      </c>
      <c r="Q2317" s="10" t="str">
        <f>VLOOKUP(O:O,Customers!A:C,3,)</f>
        <v>Eldoret</v>
      </c>
      <c r="R2317" s="10">
        <f>VLOOKUP(OrderDetails!C:C,Inventory!B:F,5,)</f>
        <v>9757.56</v>
      </c>
      <c r="S2317" s="10">
        <f>VLOOKUP(OrderDetails!B:B,Table8[[OrderID]:[DeliveryDays]],5,)</f>
        <v>5</v>
      </c>
    </row>
    <row r="2318" spans="1:19" x14ac:dyDescent="0.25">
      <c r="A2318" t="s">
        <v>4250</v>
      </c>
      <c r="B2318" t="s">
        <v>1405</v>
      </c>
      <c r="C2318" t="s">
        <v>293</v>
      </c>
      <c r="D2318">
        <v>25</v>
      </c>
      <c r="E2318">
        <v>138.19</v>
      </c>
      <c r="F2318">
        <v>191.44</v>
      </c>
      <c r="G2318">
        <v>185.49</v>
      </c>
      <c r="H2318">
        <v>4637.25</v>
      </c>
      <c r="I2318">
        <v>3454.75</v>
      </c>
      <c r="J2318">
        <v>1182.5</v>
      </c>
      <c r="K2318">
        <v>0.255</v>
      </c>
      <c r="L2318" t="str">
        <f>VLOOKUP(C:C,Products!A:B,2,)</f>
        <v>Product 58</v>
      </c>
      <c r="M2318" t="str">
        <f>VLOOKUP(C:C,Products!A:C,3,)</f>
        <v>Snacks</v>
      </c>
      <c r="N2318" t="str">
        <f>VLOOKUP(B:B,Orders!A:C,3,)</f>
        <v>WH-MSA-002</v>
      </c>
      <c r="O2318" s="10" t="str">
        <f>VLOOKUP(B:B,Orders!A:B,2,)</f>
        <v>CUST-000030</v>
      </c>
      <c r="P2318" s="10" t="str">
        <f>VLOOKUP(OrderDetails!O:O,Customers!A:B,2,)</f>
        <v>Customer 30</v>
      </c>
      <c r="Q2318" s="10" t="str">
        <f>VLOOKUP(O:O,Customers!A:C,3,)</f>
        <v>Nakuru</v>
      </c>
      <c r="R2318" s="10">
        <f>VLOOKUP(OrderDetails!C:C,Inventory!B:F,5,)</f>
        <v>14233.57</v>
      </c>
      <c r="S2318" s="10">
        <f>VLOOKUP(OrderDetails!B:B,Table8[[OrderID]:[DeliveryDays]],5,)</f>
        <v>4</v>
      </c>
    </row>
    <row r="2319" spans="1:19" x14ac:dyDescent="0.25">
      <c r="A2319" t="s">
        <v>4251</v>
      </c>
      <c r="B2319" t="s">
        <v>842</v>
      </c>
      <c r="C2319" t="s">
        <v>289</v>
      </c>
      <c r="D2319">
        <v>31</v>
      </c>
      <c r="E2319">
        <v>464.84</v>
      </c>
      <c r="F2319">
        <v>609.41999999999996</v>
      </c>
      <c r="G2319">
        <v>618.91999999999996</v>
      </c>
      <c r="H2319">
        <v>19186.52</v>
      </c>
      <c r="I2319">
        <v>14410.04</v>
      </c>
      <c r="J2319">
        <v>4776.4799999999996</v>
      </c>
      <c r="K2319">
        <v>0.24890000000000001</v>
      </c>
      <c r="L2319" t="str">
        <f>VLOOKUP(C:C,Products!A:B,2,)</f>
        <v>Product 56</v>
      </c>
      <c r="M2319" t="str">
        <f>VLOOKUP(C:C,Products!A:C,3,)</f>
        <v>Household</v>
      </c>
      <c r="N2319" t="str">
        <f>VLOOKUP(B:B,Orders!A:C,3,)</f>
        <v>WH-NRB-001</v>
      </c>
      <c r="O2319" s="10" t="str">
        <f>VLOOKUP(B:B,Orders!A:B,2,)</f>
        <v>CUST-000038</v>
      </c>
      <c r="P2319" s="10" t="str">
        <f>VLOOKUP(OrderDetails!O:O,Customers!A:B,2,)</f>
        <v>Customer 38</v>
      </c>
      <c r="Q2319" s="10" t="str">
        <f>VLOOKUP(O:O,Customers!A:C,3,)</f>
        <v>Nakuru</v>
      </c>
      <c r="R2319" s="10">
        <f>VLOOKUP(OrderDetails!C:C,Inventory!B:F,5,)</f>
        <v>192443.76</v>
      </c>
      <c r="S2319" s="10">
        <f>VLOOKUP(OrderDetails!B:B,Table8[[OrderID]:[DeliveryDays]],5,)</f>
        <v>1</v>
      </c>
    </row>
    <row r="2320" spans="1:19" x14ac:dyDescent="0.25">
      <c r="A2320" t="s">
        <v>4252</v>
      </c>
      <c r="B2320" t="s">
        <v>1152</v>
      </c>
      <c r="C2320" t="s">
        <v>225</v>
      </c>
      <c r="D2320">
        <v>21</v>
      </c>
      <c r="E2320">
        <v>214.86</v>
      </c>
      <c r="F2320">
        <v>291.2</v>
      </c>
      <c r="G2320">
        <v>308.62</v>
      </c>
      <c r="H2320">
        <v>6481.02</v>
      </c>
      <c r="I2320">
        <v>4512.0600000000004</v>
      </c>
      <c r="J2320">
        <v>1968.96</v>
      </c>
      <c r="K2320">
        <v>0.30380000000000001</v>
      </c>
      <c r="L2320" t="str">
        <f>VLOOKUP(C:C,Products!A:B,2,)</f>
        <v>Product 24</v>
      </c>
      <c r="M2320" t="str">
        <f>VLOOKUP(C:C,Products!A:C,3,)</f>
        <v>Beverages</v>
      </c>
      <c r="N2320" t="str">
        <f>VLOOKUP(B:B,Orders!A:C,3,)</f>
        <v>WH-NKR-004</v>
      </c>
      <c r="O2320" s="10" t="str">
        <f>VLOOKUP(B:B,Orders!A:B,2,)</f>
        <v>CUST-000051</v>
      </c>
      <c r="P2320" s="10" t="str">
        <f>VLOOKUP(OrderDetails!O:O,Customers!A:B,2,)</f>
        <v>Customer 51</v>
      </c>
      <c r="Q2320" s="10" t="str">
        <f>VLOOKUP(O:O,Customers!A:C,3,)</f>
        <v>Kisumu</v>
      </c>
      <c r="R2320" s="10">
        <f>VLOOKUP(OrderDetails!C:C,Inventory!B:F,5,)</f>
        <v>80572.5</v>
      </c>
      <c r="S2320" s="10">
        <f>VLOOKUP(OrderDetails!B:B,Table8[[OrderID]:[DeliveryDays]],5,)</f>
        <v>6</v>
      </c>
    </row>
    <row r="2321" spans="1:19" x14ac:dyDescent="0.25">
      <c r="A2321" t="s">
        <v>4253</v>
      </c>
      <c r="B2321" t="s">
        <v>880</v>
      </c>
      <c r="C2321" t="s">
        <v>323</v>
      </c>
      <c r="D2321">
        <v>37</v>
      </c>
      <c r="E2321">
        <v>52.48</v>
      </c>
      <c r="F2321">
        <v>82.14</v>
      </c>
      <c r="G2321">
        <v>86.45</v>
      </c>
      <c r="H2321">
        <v>3198.65</v>
      </c>
      <c r="I2321">
        <v>1941.76</v>
      </c>
      <c r="J2321">
        <v>1256.8900000000001</v>
      </c>
      <c r="K2321">
        <v>0.39290000000000003</v>
      </c>
      <c r="L2321" t="str">
        <f>VLOOKUP(C:C,Products!A:B,2,)</f>
        <v>Product 73</v>
      </c>
      <c r="M2321" t="str">
        <f>VLOOKUP(C:C,Products!A:C,3,)</f>
        <v>Beverages</v>
      </c>
      <c r="N2321" t="str">
        <f>VLOOKUP(B:B,Orders!A:C,3,)</f>
        <v>WH-NRB-001</v>
      </c>
      <c r="O2321" s="10" t="str">
        <f>VLOOKUP(B:B,Orders!A:B,2,)</f>
        <v>CUST-000051</v>
      </c>
      <c r="P2321" s="10" t="str">
        <f>VLOOKUP(OrderDetails!O:O,Customers!A:B,2,)</f>
        <v>Customer 51</v>
      </c>
      <c r="Q2321" s="10" t="str">
        <f>VLOOKUP(O:O,Customers!A:C,3,)</f>
        <v>Kisumu</v>
      </c>
      <c r="R2321" s="10">
        <f>VLOOKUP(OrderDetails!C:C,Inventory!B:F,5,)</f>
        <v>6979.84</v>
      </c>
      <c r="S2321" s="10">
        <f>VLOOKUP(OrderDetails!B:B,Table8[[OrderID]:[DeliveryDays]],5,)</f>
        <v>5</v>
      </c>
    </row>
    <row r="2322" spans="1:19" x14ac:dyDescent="0.25">
      <c r="A2322" t="s">
        <v>4254</v>
      </c>
      <c r="B2322" t="s">
        <v>1741</v>
      </c>
      <c r="C2322" t="s">
        <v>239</v>
      </c>
      <c r="D2322">
        <v>35</v>
      </c>
      <c r="E2322">
        <v>323.39999999999998</v>
      </c>
      <c r="F2322">
        <v>507.06</v>
      </c>
      <c r="G2322">
        <v>503.04</v>
      </c>
      <c r="H2322">
        <v>17606.400000000001</v>
      </c>
      <c r="I2322">
        <v>11319</v>
      </c>
      <c r="J2322">
        <v>6287.4</v>
      </c>
      <c r="K2322">
        <v>0.35709999999999997</v>
      </c>
      <c r="L2322" t="str">
        <f>VLOOKUP(C:C,Products!A:B,2,)</f>
        <v>Product 31</v>
      </c>
      <c r="M2322" t="str">
        <f>VLOOKUP(C:C,Products!A:C,3,)</f>
        <v>Household</v>
      </c>
      <c r="N2322" t="str">
        <f>VLOOKUP(B:B,Orders!A:C,3,)</f>
        <v>WH-NRB-001</v>
      </c>
      <c r="O2322" s="10" t="str">
        <f>VLOOKUP(B:B,Orders!A:B,2,)</f>
        <v>CUST-000012</v>
      </c>
      <c r="P2322" s="10" t="str">
        <f>VLOOKUP(OrderDetails!O:O,Customers!A:B,2,)</f>
        <v>Customer 12</v>
      </c>
      <c r="Q2322" s="10" t="str">
        <f>VLOOKUP(O:O,Customers!A:C,3,)</f>
        <v>Eldoret</v>
      </c>
      <c r="R2322" s="10">
        <f>VLOOKUP(OrderDetails!C:C,Inventory!B:F,5,)</f>
        <v>78909.600000000006</v>
      </c>
      <c r="S2322" s="10">
        <f>VLOOKUP(OrderDetails!B:B,Table8[[OrderID]:[DeliveryDays]],5,)</f>
        <v>1</v>
      </c>
    </row>
    <row r="2323" spans="1:19" x14ac:dyDescent="0.25">
      <c r="A2323" t="s">
        <v>4255</v>
      </c>
      <c r="B2323" t="s">
        <v>1643</v>
      </c>
      <c r="C2323" t="s">
        <v>287</v>
      </c>
      <c r="D2323">
        <v>46</v>
      </c>
      <c r="E2323">
        <v>319.05</v>
      </c>
      <c r="F2323">
        <v>470.86</v>
      </c>
      <c r="G2323">
        <v>494.9</v>
      </c>
      <c r="H2323">
        <v>22765.4</v>
      </c>
      <c r="I2323">
        <v>14676.3</v>
      </c>
      <c r="J2323">
        <v>8089.1</v>
      </c>
      <c r="K2323">
        <v>0.3553</v>
      </c>
      <c r="L2323" t="str">
        <f>VLOOKUP(C:C,Products!A:B,2,)</f>
        <v>Product 55</v>
      </c>
      <c r="M2323" t="str">
        <f>VLOOKUP(C:C,Products!A:C,3,)</f>
        <v>Beverages</v>
      </c>
      <c r="N2323" t="str">
        <f>VLOOKUP(B:B,Orders!A:C,3,)</f>
        <v>WH-NRB-001</v>
      </c>
      <c r="O2323" s="10" t="str">
        <f>VLOOKUP(B:B,Orders!A:B,2,)</f>
        <v>CUST-000037</v>
      </c>
      <c r="P2323" s="10" t="str">
        <f>VLOOKUP(OrderDetails!O:O,Customers!A:B,2,)</f>
        <v>Customer 37</v>
      </c>
      <c r="Q2323" s="10" t="str">
        <f>VLOOKUP(O:O,Customers!A:C,3,)</f>
        <v>Eldoret</v>
      </c>
      <c r="R2323" s="10">
        <f>VLOOKUP(OrderDetails!C:C,Inventory!B:F,5,)</f>
        <v>62852.85</v>
      </c>
      <c r="S2323" s="10">
        <f>VLOOKUP(OrderDetails!B:B,Table8[[OrderID]:[DeliveryDays]],5,)</f>
        <v>5</v>
      </c>
    </row>
    <row r="2324" spans="1:19" x14ac:dyDescent="0.25">
      <c r="A2324" t="s">
        <v>4256</v>
      </c>
      <c r="B2324" t="s">
        <v>576</v>
      </c>
      <c r="C2324" t="s">
        <v>387</v>
      </c>
      <c r="D2324">
        <v>30</v>
      </c>
      <c r="E2324">
        <v>458.4</v>
      </c>
      <c r="F2324">
        <v>615.54999999999995</v>
      </c>
      <c r="G2324">
        <v>670.43</v>
      </c>
      <c r="H2324">
        <v>20112.900000000001</v>
      </c>
      <c r="I2324">
        <v>13752</v>
      </c>
      <c r="J2324">
        <v>6360.9</v>
      </c>
      <c r="K2324">
        <v>0.31630000000000003</v>
      </c>
      <c r="L2324" t="str">
        <f>VLOOKUP(C:C,Products!A:B,2,)</f>
        <v>Product 105</v>
      </c>
      <c r="M2324" t="str">
        <f>VLOOKUP(C:C,Products!A:C,3,)</f>
        <v>Frozen</v>
      </c>
      <c r="N2324" t="str">
        <f>VLOOKUP(B:B,Orders!A:C,3,)</f>
        <v>WH-NRB-001</v>
      </c>
      <c r="O2324" s="10" t="str">
        <f>VLOOKUP(B:B,Orders!A:B,2,)</f>
        <v>CUST-000063</v>
      </c>
      <c r="P2324" s="10" t="str">
        <f>VLOOKUP(OrderDetails!O:O,Customers!A:B,2,)</f>
        <v>Customer 63</v>
      </c>
      <c r="Q2324" s="10" t="str">
        <f>VLOOKUP(O:O,Customers!A:C,3,)</f>
        <v>Nakuru</v>
      </c>
      <c r="R2324" s="10">
        <f>VLOOKUP(OrderDetails!C:C,Inventory!B:F,5,)</f>
        <v>143479.20000000001</v>
      </c>
      <c r="S2324" s="10">
        <f>VLOOKUP(OrderDetails!B:B,Table8[[OrderID]:[DeliveryDays]],5,)</f>
        <v>1</v>
      </c>
    </row>
    <row r="2325" spans="1:19" x14ac:dyDescent="0.25">
      <c r="A2325" t="s">
        <v>4257</v>
      </c>
      <c r="B2325" t="s">
        <v>1185</v>
      </c>
      <c r="C2325" t="s">
        <v>196</v>
      </c>
      <c r="D2325">
        <v>25</v>
      </c>
      <c r="E2325">
        <v>368.63</v>
      </c>
      <c r="F2325">
        <v>526.67999999999995</v>
      </c>
      <c r="G2325">
        <v>527.79999999999995</v>
      </c>
      <c r="H2325">
        <v>13195</v>
      </c>
      <c r="I2325">
        <v>9215.75</v>
      </c>
      <c r="J2325">
        <v>3979.25</v>
      </c>
      <c r="K2325">
        <v>0.30159999999999998</v>
      </c>
      <c r="L2325" t="str">
        <f>VLOOKUP(C:C,Products!A:B,2,)</f>
        <v>Product 10</v>
      </c>
      <c r="M2325" t="str">
        <f>VLOOKUP(C:C,Products!A:C,3,)</f>
        <v>Frozen</v>
      </c>
      <c r="N2325" t="str">
        <f>VLOOKUP(B:B,Orders!A:C,3,)</f>
        <v>WH-KSM-003</v>
      </c>
      <c r="O2325" s="10" t="str">
        <f>VLOOKUP(B:B,Orders!A:B,2,)</f>
        <v>CUST-000025</v>
      </c>
      <c r="P2325" s="10" t="str">
        <f>VLOOKUP(OrderDetails!O:O,Customers!A:B,2,)</f>
        <v>Customer 25</v>
      </c>
      <c r="Q2325" s="10" t="str">
        <f>VLOOKUP(O:O,Customers!A:C,3,)</f>
        <v>Mombasa</v>
      </c>
      <c r="R2325" s="10">
        <f>VLOOKUP(OrderDetails!C:C,Inventory!B:F,5,)</f>
        <v>36494.370000000003</v>
      </c>
      <c r="S2325" s="10">
        <f>VLOOKUP(OrderDetails!B:B,Table8[[OrderID]:[DeliveryDays]],5,)</f>
        <v>2</v>
      </c>
    </row>
    <row r="2326" spans="1:19" x14ac:dyDescent="0.25">
      <c r="A2326" t="s">
        <v>4258</v>
      </c>
      <c r="B2326" t="s">
        <v>1205</v>
      </c>
      <c r="C2326" t="s">
        <v>297</v>
      </c>
      <c r="D2326">
        <v>40</v>
      </c>
      <c r="E2326">
        <v>196.4</v>
      </c>
      <c r="F2326">
        <v>254.95</v>
      </c>
      <c r="G2326">
        <v>254.79</v>
      </c>
      <c r="H2326">
        <v>10191.6</v>
      </c>
      <c r="I2326">
        <v>7856</v>
      </c>
      <c r="J2326">
        <v>2335.6</v>
      </c>
      <c r="K2326">
        <v>0.22919999999999999</v>
      </c>
      <c r="L2326" t="str">
        <f>VLOOKUP(C:C,Products!A:B,2,)</f>
        <v>Product 60</v>
      </c>
      <c r="M2326" t="str">
        <f>VLOOKUP(C:C,Products!A:C,3,)</f>
        <v>Snacks</v>
      </c>
      <c r="N2326" t="str">
        <f>VLOOKUP(B:B,Orders!A:C,3,)</f>
        <v>WH-MSA-002</v>
      </c>
      <c r="O2326" s="10" t="str">
        <f>VLOOKUP(B:B,Orders!A:B,2,)</f>
        <v>CUST-000008</v>
      </c>
      <c r="P2326" s="10" t="str">
        <f>VLOOKUP(OrderDetails!O:O,Customers!A:B,2,)</f>
        <v>Customer 8</v>
      </c>
      <c r="Q2326" s="10" t="str">
        <f>VLOOKUP(O:O,Customers!A:C,3,)</f>
        <v>Mombasa</v>
      </c>
      <c r="R2326" s="10">
        <f>VLOOKUP(OrderDetails!C:C,Inventory!B:F,5,)</f>
        <v>93682.8</v>
      </c>
      <c r="S2326" s="10">
        <f>VLOOKUP(OrderDetails!B:B,Table8[[OrderID]:[DeliveryDays]],5,)</f>
        <v>2</v>
      </c>
    </row>
    <row r="2327" spans="1:19" x14ac:dyDescent="0.25">
      <c r="A2327" t="s">
        <v>4259</v>
      </c>
      <c r="B2327" t="s">
        <v>1399</v>
      </c>
      <c r="C2327" t="s">
        <v>176</v>
      </c>
      <c r="D2327">
        <v>5</v>
      </c>
      <c r="E2327">
        <v>477.82</v>
      </c>
      <c r="F2327">
        <v>747.13</v>
      </c>
      <c r="G2327">
        <v>773.81</v>
      </c>
      <c r="H2327">
        <v>3869.05</v>
      </c>
      <c r="I2327">
        <v>2389.1</v>
      </c>
      <c r="J2327">
        <v>1479.95</v>
      </c>
      <c r="K2327">
        <v>0.38250000000000001</v>
      </c>
      <c r="L2327" t="str">
        <f>VLOOKUP(C:C,Products!A:B,2,)</f>
        <v>Product 2</v>
      </c>
      <c r="M2327" t="str">
        <f>VLOOKUP(C:C,Products!A:C,3,)</f>
        <v>Household</v>
      </c>
      <c r="N2327" t="str">
        <f>VLOOKUP(B:B,Orders!A:C,3,)</f>
        <v>WH-NRB-001</v>
      </c>
      <c r="O2327" s="10" t="str">
        <f>VLOOKUP(B:B,Orders!A:B,2,)</f>
        <v>CUST-000031</v>
      </c>
      <c r="P2327" s="10" t="str">
        <f>VLOOKUP(OrderDetails!O:O,Customers!A:B,2,)</f>
        <v>Customer 31</v>
      </c>
      <c r="Q2327" s="10" t="str">
        <f>VLOOKUP(O:O,Customers!A:C,3,)</f>
        <v>Mombasa</v>
      </c>
      <c r="R2327" s="10">
        <f>VLOOKUP(OrderDetails!C:C,Inventory!B:F,5,)</f>
        <v>45392.9</v>
      </c>
      <c r="S2327" s="10">
        <f>VLOOKUP(OrderDetails!B:B,Table8[[OrderID]:[DeliveryDays]],5,)</f>
        <v>4</v>
      </c>
    </row>
    <row r="2328" spans="1:19" x14ac:dyDescent="0.25">
      <c r="A2328" t="s">
        <v>4260</v>
      </c>
      <c r="B2328" t="s">
        <v>1189</v>
      </c>
      <c r="C2328" t="s">
        <v>381</v>
      </c>
      <c r="D2328">
        <v>8</v>
      </c>
      <c r="E2328">
        <v>336.38</v>
      </c>
      <c r="F2328">
        <v>487.38</v>
      </c>
      <c r="G2328">
        <v>480.96</v>
      </c>
      <c r="H2328">
        <v>3847.68</v>
      </c>
      <c r="I2328">
        <v>2691.04</v>
      </c>
      <c r="J2328">
        <v>1156.6400000000001</v>
      </c>
      <c r="K2328">
        <v>0.30059999999999998</v>
      </c>
      <c r="L2328" t="str">
        <f>VLOOKUP(C:C,Products!A:B,2,)</f>
        <v>Product 102</v>
      </c>
      <c r="M2328" t="str">
        <f>VLOOKUP(C:C,Products!A:C,3,)</f>
        <v>Snacks</v>
      </c>
      <c r="N2328" t="str">
        <f>VLOOKUP(B:B,Orders!A:C,3,)</f>
        <v>WH-MSA-002</v>
      </c>
      <c r="O2328" s="10" t="str">
        <f>VLOOKUP(B:B,Orders!A:B,2,)</f>
        <v>CUST-000044</v>
      </c>
      <c r="P2328" s="10" t="str">
        <f>VLOOKUP(OrderDetails!O:O,Customers!A:B,2,)</f>
        <v>Customer 44</v>
      </c>
      <c r="Q2328" s="10" t="str">
        <f>VLOOKUP(O:O,Customers!A:C,3,)</f>
        <v>Nakuru</v>
      </c>
      <c r="R2328" s="10">
        <f>VLOOKUP(OrderDetails!C:C,Inventory!B:F,5,)</f>
        <v>161462.39999999999</v>
      </c>
      <c r="S2328" s="10">
        <f>VLOOKUP(OrderDetails!B:B,Table8[[OrderID]:[DeliveryDays]],5,)</f>
        <v>1</v>
      </c>
    </row>
    <row r="2329" spans="1:19" x14ac:dyDescent="0.25">
      <c r="A2329" t="s">
        <v>4261</v>
      </c>
      <c r="B2329" t="s">
        <v>1428</v>
      </c>
      <c r="C2329" t="s">
        <v>206</v>
      </c>
      <c r="D2329">
        <v>8</v>
      </c>
      <c r="E2329">
        <v>131.82</v>
      </c>
      <c r="F2329">
        <v>208.28</v>
      </c>
      <c r="G2329">
        <v>218.22</v>
      </c>
      <c r="H2329">
        <v>1745.76</v>
      </c>
      <c r="I2329">
        <v>1054.56</v>
      </c>
      <c r="J2329">
        <v>691.2</v>
      </c>
      <c r="K2329">
        <v>0.39589999999999997</v>
      </c>
      <c r="L2329" t="str">
        <f>VLOOKUP(C:C,Products!A:B,2,)</f>
        <v>Product 15</v>
      </c>
      <c r="M2329" t="str">
        <f>VLOOKUP(C:C,Products!A:C,3,)</f>
        <v>Produce</v>
      </c>
      <c r="N2329" t="str">
        <f>VLOOKUP(B:B,Orders!A:C,3,)</f>
        <v>WH-KSM-003</v>
      </c>
      <c r="O2329" s="10" t="str">
        <f>VLOOKUP(B:B,Orders!A:B,2,)</f>
        <v>CUST-000079</v>
      </c>
      <c r="P2329" s="10" t="str">
        <f>VLOOKUP(OrderDetails!O:O,Customers!A:B,2,)</f>
        <v>Customer 79</v>
      </c>
      <c r="Q2329" s="10" t="str">
        <f>VLOOKUP(O:O,Customers!A:C,3,)</f>
        <v>Mombasa</v>
      </c>
      <c r="R2329" s="10">
        <f>VLOOKUP(OrderDetails!C:C,Inventory!B:F,5,)</f>
        <v>12654.72</v>
      </c>
      <c r="S2329" s="10">
        <f>VLOOKUP(OrderDetails!B:B,Table8[[OrderID]:[DeliveryDays]],5,)</f>
        <v>3</v>
      </c>
    </row>
    <row r="2330" spans="1:19" x14ac:dyDescent="0.25">
      <c r="A2330" t="s">
        <v>4262</v>
      </c>
      <c r="B2330" t="s">
        <v>1843</v>
      </c>
      <c r="C2330" t="s">
        <v>179</v>
      </c>
      <c r="D2330">
        <v>30</v>
      </c>
      <c r="E2330">
        <v>379.4</v>
      </c>
      <c r="F2330">
        <v>516.48</v>
      </c>
      <c r="G2330">
        <v>555.13</v>
      </c>
      <c r="H2330">
        <v>16653.900000000001</v>
      </c>
      <c r="I2330">
        <v>11382</v>
      </c>
      <c r="J2330">
        <v>5271.9</v>
      </c>
      <c r="K2330">
        <v>0.31659999999999999</v>
      </c>
      <c r="L2330" t="str">
        <f>VLOOKUP(C:C,Products!A:B,2,)</f>
        <v>Product 3</v>
      </c>
      <c r="M2330" t="str">
        <f>VLOOKUP(C:C,Products!A:C,3,)</f>
        <v>Frozen</v>
      </c>
      <c r="N2330" t="str">
        <f>VLOOKUP(B:B,Orders!A:C,3,)</f>
        <v>WH-NKR-004</v>
      </c>
      <c r="O2330" s="10" t="str">
        <f>VLOOKUP(B:B,Orders!A:B,2,)</f>
        <v>CUST-000048</v>
      </c>
      <c r="P2330" s="10" t="str">
        <f>VLOOKUP(OrderDetails!O:O,Customers!A:B,2,)</f>
        <v>Customer 48</v>
      </c>
      <c r="Q2330" s="10" t="str">
        <f>VLOOKUP(O:O,Customers!A:C,3,)</f>
        <v>Nairobi</v>
      </c>
      <c r="R2330" s="10">
        <f>VLOOKUP(OrderDetails!C:C,Inventory!B:F,5,)</f>
        <v>53874.8</v>
      </c>
      <c r="S2330" s="10">
        <f>VLOOKUP(OrderDetails!B:B,Table8[[OrderID]:[DeliveryDays]],5,)</f>
        <v>4</v>
      </c>
    </row>
    <row r="2331" spans="1:19" x14ac:dyDescent="0.25">
      <c r="A2331" t="s">
        <v>4263</v>
      </c>
      <c r="B2331" t="s">
        <v>1766</v>
      </c>
      <c r="C2331" t="s">
        <v>263</v>
      </c>
      <c r="D2331">
        <v>8</v>
      </c>
      <c r="E2331">
        <v>65.47</v>
      </c>
      <c r="F2331">
        <v>96.35</v>
      </c>
      <c r="G2331">
        <v>98.17</v>
      </c>
      <c r="H2331">
        <v>785.36</v>
      </c>
      <c r="I2331">
        <v>523.76</v>
      </c>
      <c r="J2331">
        <v>261.60000000000002</v>
      </c>
      <c r="K2331">
        <v>0.33310000000000001</v>
      </c>
      <c r="L2331" t="str">
        <f>VLOOKUP(C:C,Products!A:B,2,)</f>
        <v>Product 43</v>
      </c>
      <c r="M2331" t="str">
        <f>VLOOKUP(C:C,Products!A:C,3,)</f>
        <v>Dairy</v>
      </c>
      <c r="N2331" t="str">
        <f>VLOOKUP(B:B,Orders!A:C,3,)</f>
        <v>WH-NRB-001</v>
      </c>
      <c r="O2331" s="10" t="str">
        <f>VLOOKUP(B:B,Orders!A:B,2,)</f>
        <v>CUST-000034</v>
      </c>
      <c r="P2331" s="10" t="str">
        <f>VLOOKUP(OrderDetails!O:O,Customers!A:B,2,)</f>
        <v>Customer 34</v>
      </c>
      <c r="Q2331" s="10" t="str">
        <f>VLOOKUP(O:O,Customers!A:C,3,)</f>
        <v>Mombasa</v>
      </c>
      <c r="R2331" s="10">
        <f>VLOOKUP(OrderDetails!C:C,Inventory!B:F,5,)</f>
        <v>4451.96</v>
      </c>
      <c r="S2331" s="10">
        <f>VLOOKUP(OrderDetails!B:B,Table8[[OrderID]:[DeliveryDays]],5,)</f>
        <v>6</v>
      </c>
    </row>
    <row r="2332" spans="1:19" x14ac:dyDescent="0.25">
      <c r="A2332" t="s">
        <v>4264</v>
      </c>
      <c r="B2332" t="s">
        <v>502</v>
      </c>
      <c r="C2332" t="s">
        <v>239</v>
      </c>
      <c r="D2332">
        <v>13</v>
      </c>
      <c r="E2332">
        <v>323.39999999999998</v>
      </c>
      <c r="F2332">
        <v>507.06</v>
      </c>
      <c r="G2332">
        <v>533.39</v>
      </c>
      <c r="H2332">
        <v>6934.07</v>
      </c>
      <c r="I2332">
        <v>4204.2</v>
      </c>
      <c r="J2332">
        <v>2729.87</v>
      </c>
      <c r="K2332">
        <v>0.39369999999999999</v>
      </c>
      <c r="L2332" t="str">
        <f>VLOOKUP(C:C,Products!A:B,2,)</f>
        <v>Product 31</v>
      </c>
      <c r="M2332" t="str">
        <f>VLOOKUP(C:C,Products!A:C,3,)</f>
        <v>Household</v>
      </c>
      <c r="N2332" t="str">
        <f>VLOOKUP(B:B,Orders!A:C,3,)</f>
        <v>WH-NKR-004</v>
      </c>
      <c r="O2332" s="10" t="str">
        <f>VLOOKUP(B:B,Orders!A:B,2,)</f>
        <v>CUST-000071</v>
      </c>
      <c r="P2332" s="10" t="str">
        <f>VLOOKUP(OrderDetails!O:O,Customers!A:B,2,)</f>
        <v>Customer 71</v>
      </c>
      <c r="Q2332" s="10" t="str">
        <f>VLOOKUP(O:O,Customers!A:C,3,)</f>
        <v>Eldoret</v>
      </c>
      <c r="R2332" s="10">
        <f>VLOOKUP(OrderDetails!C:C,Inventory!B:F,5,)</f>
        <v>78909.600000000006</v>
      </c>
      <c r="S2332" s="10">
        <f>VLOOKUP(OrderDetails!B:B,Table8[[OrderID]:[DeliveryDays]],5,)</f>
        <v>4</v>
      </c>
    </row>
    <row r="2333" spans="1:19" x14ac:dyDescent="0.25">
      <c r="A2333" t="s">
        <v>4265</v>
      </c>
      <c r="B2333" t="s">
        <v>1025</v>
      </c>
      <c r="C2333" t="s">
        <v>317</v>
      </c>
      <c r="D2333">
        <v>34</v>
      </c>
      <c r="E2333">
        <v>494.1</v>
      </c>
      <c r="F2333">
        <v>659.45</v>
      </c>
      <c r="G2333">
        <v>690.96</v>
      </c>
      <c r="H2333">
        <v>23492.639999999999</v>
      </c>
      <c r="I2333">
        <v>16799.400000000001</v>
      </c>
      <c r="J2333">
        <v>6693.24</v>
      </c>
      <c r="K2333">
        <v>0.28489999999999999</v>
      </c>
      <c r="L2333" t="str">
        <f>VLOOKUP(C:C,Products!A:B,2,)</f>
        <v>Product 70</v>
      </c>
      <c r="M2333" t="str">
        <f>VLOOKUP(C:C,Products!A:C,3,)</f>
        <v>Dairy</v>
      </c>
      <c r="N2333" t="str">
        <f>VLOOKUP(B:B,Orders!A:C,3,)</f>
        <v>WH-NKR-004</v>
      </c>
      <c r="O2333" s="10" t="str">
        <f>VLOOKUP(B:B,Orders!A:B,2,)</f>
        <v>CUST-000051</v>
      </c>
      <c r="P2333" s="10" t="str">
        <f>VLOOKUP(OrderDetails!O:O,Customers!A:B,2,)</f>
        <v>Customer 51</v>
      </c>
      <c r="Q2333" s="10" t="str">
        <f>VLOOKUP(O:O,Customers!A:C,3,)</f>
        <v>Kisumu</v>
      </c>
      <c r="R2333" s="10">
        <f>VLOOKUP(OrderDetails!C:C,Inventory!B:F,5,)</f>
        <v>214439.4</v>
      </c>
      <c r="S2333" s="10">
        <f>VLOOKUP(OrderDetails!B:B,Table8[[OrderID]:[DeliveryDays]],5,)</f>
        <v>3</v>
      </c>
    </row>
    <row r="2334" spans="1:19" x14ac:dyDescent="0.25">
      <c r="A2334" t="s">
        <v>4266</v>
      </c>
      <c r="B2334" t="s">
        <v>1720</v>
      </c>
      <c r="C2334" t="s">
        <v>311</v>
      </c>
      <c r="D2334">
        <v>49</v>
      </c>
      <c r="E2334">
        <v>113.42</v>
      </c>
      <c r="F2334">
        <v>174.22</v>
      </c>
      <c r="G2334">
        <v>166.52</v>
      </c>
      <c r="H2334">
        <v>8159.48</v>
      </c>
      <c r="I2334">
        <v>5557.58</v>
      </c>
      <c r="J2334">
        <v>2601.9</v>
      </c>
      <c r="K2334">
        <v>0.31890000000000002</v>
      </c>
      <c r="L2334" t="str">
        <f>VLOOKUP(C:C,Products!A:B,2,)</f>
        <v>Product 67</v>
      </c>
      <c r="M2334" t="str">
        <f>VLOOKUP(C:C,Products!A:C,3,)</f>
        <v>Household</v>
      </c>
      <c r="N2334" t="str">
        <f>VLOOKUP(B:B,Orders!A:C,3,)</f>
        <v>WH-KSM-003</v>
      </c>
      <c r="O2334" s="10" t="str">
        <f>VLOOKUP(B:B,Orders!A:B,2,)</f>
        <v>CUST-000056</v>
      </c>
      <c r="P2334" s="10" t="str">
        <f>VLOOKUP(OrderDetails!O:O,Customers!A:B,2,)</f>
        <v>Customer 56</v>
      </c>
      <c r="Q2334" s="10" t="str">
        <f>VLOOKUP(O:O,Customers!A:C,3,)</f>
        <v>Nairobi</v>
      </c>
      <c r="R2334" s="10">
        <f>VLOOKUP(OrderDetails!C:C,Inventory!B:F,5,)</f>
        <v>35500.46</v>
      </c>
      <c r="S2334" s="10">
        <f>VLOOKUP(OrderDetails!B:B,Table8[[OrderID]:[DeliveryDays]],5,)</f>
        <v>5</v>
      </c>
    </row>
    <row r="2335" spans="1:19" x14ac:dyDescent="0.25">
      <c r="A2335" t="s">
        <v>4267</v>
      </c>
      <c r="B2335" t="s">
        <v>651</v>
      </c>
      <c r="C2335" t="s">
        <v>289</v>
      </c>
      <c r="D2335">
        <v>8</v>
      </c>
      <c r="E2335">
        <v>464.84</v>
      </c>
      <c r="F2335">
        <v>609.41999999999996</v>
      </c>
      <c r="G2335">
        <v>595.72</v>
      </c>
      <c r="H2335">
        <v>4765.76</v>
      </c>
      <c r="I2335">
        <v>3718.72</v>
      </c>
      <c r="J2335">
        <v>1047.04</v>
      </c>
      <c r="K2335">
        <v>0.21970000000000001</v>
      </c>
      <c r="L2335" t="str">
        <f>VLOOKUP(C:C,Products!A:B,2,)</f>
        <v>Product 56</v>
      </c>
      <c r="M2335" t="str">
        <f>VLOOKUP(C:C,Products!A:C,3,)</f>
        <v>Household</v>
      </c>
      <c r="N2335" t="str">
        <f>VLOOKUP(B:B,Orders!A:C,3,)</f>
        <v>WH-KSM-003</v>
      </c>
      <c r="O2335" s="10" t="str">
        <f>VLOOKUP(B:B,Orders!A:B,2,)</f>
        <v>CUST-000038</v>
      </c>
      <c r="P2335" s="10" t="str">
        <f>VLOOKUP(OrderDetails!O:O,Customers!A:B,2,)</f>
        <v>Customer 38</v>
      </c>
      <c r="Q2335" s="10" t="str">
        <f>VLOOKUP(O:O,Customers!A:C,3,)</f>
        <v>Nakuru</v>
      </c>
      <c r="R2335" s="10">
        <f>VLOOKUP(OrderDetails!C:C,Inventory!B:F,5,)</f>
        <v>192443.76</v>
      </c>
      <c r="S2335" s="10">
        <f>VLOOKUP(OrderDetails!B:B,Table8[[OrderID]:[DeliveryDays]],5,)</f>
        <v>3</v>
      </c>
    </row>
    <row r="2336" spans="1:19" x14ac:dyDescent="0.25">
      <c r="A2336" t="s">
        <v>4268</v>
      </c>
      <c r="B2336" t="s">
        <v>539</v>
      </c>
      <c r="C2336" t="s">
        <v>303</v>
      </c>
      <c r="D2336">
        <v>9</v>
      </c>
      <c r="E2336">
        <v>422.93</v>
      </c>
      <c r="F2336">
        <v>665.54</v>
      </c>
      <c r="G2336">
        <v>721.46</v>
      </c>
      <c r="H2336">
        <v>6493.14</v>
      </c>
      <c r="I2336">
        <v>3806.37</v>
      </c>
      <c r="J2336">
        <v>2686.77</v>
      </c>
      <c r="K2336">
        <v>0.4138</v>
      </c>
      <c r="L2336" t="str">
        <f>VLOOKUP(C:C,Products!A:B,2,)</f>
        <v>Product 63</v>
      </c>
      <c r="M2336" t="str">
        <f>VLOOKUP(C:C,Products!A:C,3,)</f>
        <v>Household</v>
      </c>
      <c r="N2336" t="str">
        <f>VLOOKUP(B:B,Orders!A:C,3,)</f>
        <v>WH-MSA-002</v>
      </c>
      <c r="O2336" s="10" t="str">
        <f>VLOOKUP(B:B,Orders!A:B,2,)</f>
        <v>CUST-000047</v>
      </c>
      <c r="P2336" s="10" t="str">
        <f>VLOOKUP(OrderDetails!O:O,Customers!A:B,2,)</f>
        <v>Customer 47</v>
      </c>
      <c r="Q2336" s="10" t="str">
        <f>VLOOKUP(O:O,Customers!A:C,3,)</f>
        <v>Nakuru</v>
      </c>
      <c r="R2336" s="10">
        <f>VLOOKUP(OrderDetails!C:C,Inventory!B:F,5,)</f>
        <v>209773.28</v>
      </c>
      <c r="S2336" s="10">
        <f>VLOOKUP(OrderDetails!B:B,Table8[[OrderID]:[DeliveryDays]],5,)</f>
        <v>3</v>
      </c>
    </row>
    <row r="2337" spans="1:19" x14ac:dyDescent="0.25">
      <c r="A2337" t="s">
        <v>4269</v>
      </c>
      <c r="B2337" t="s">
        <v>677</v>
      </c>
      <c r="C2337" t="s">
        <v>327</v>
      </c>
      <c r="D2337">
        <v>49</v>
      </c>
      <c r="E2337">
        <v>368.09</v>
      </c>
      <c r="F2337">
        <v>503.79</v>
      </c>
      <c r="G2337">
        <v>549.54999999999995</v>
      </c>
      <c r="H2337">
        <v>26927.95</v>
      </c>
      <c r="I2337">
        <v>18036.41</v>
      </c>
      <c r="J2337">
        <v>8891.5400000000009</v>
      </c>
      <c r="K2337">
        <v>0.33019999999999999</v>
      </c>
      <c r="L2337" t="str">
        <f>VLOOKUP(C:C,Products!A:B,2,)</f>
        <v>Product 75</v>
      </c>
      <c r="M2337" t="str">
        <f>VLOOKUP(C:C,Products!A:C,3,)</f>
        <v>Dairy</v>
      </c>
      <c r="N2337" t="str">
        <f>VLOOKUP(B:B,Orders!A:C,3,)</f>
        <v>WH-KSM-003</v>
      </c>
      <c r="O2337" s="10" t="str">
        <f>VLOOKUP(B:B,Orders!A:B,2,)</f>
        <v>CUST-000077</v>
      </c>
      <c r="P2337" s="10" t="str">
        <f>VLOOKUP(OrderDetails!O:O,Customers!A:B,2,)</f>
        <v>Customer 77</v>
      </c>
      <c r="Q2337" s="10" t="str">
        <f>VLOOKUP(O:O,Customers!A:C,3,)</f>
        <v>Nairobi</v>
      </c>
      <c r="R2337" s="10">
        <f>VLOOKUP(OrderDetails!C:C,Inventory!B:F,5,)</f>
        <v>39753.72</v>
      </c>
      <c r="S2337" s="10">
        <f>VLOOKUP(OrderDetails!B:B,Table8[[OrderID]:[DeliveryDays]],5,)</f>
        <v>6</v>
      </c>
    </row>
    <row r="2338" spans="1:19" x14ac:dyDescent="0.25">
      <c r="A2338" t="s">
        <v>4270</v>
      </c>
      <c r="B2338" t="s">
        <v>1683</v>
      </c>
      <c r="C2338" t="s">
        <v>206</v>
      </c>
      <c r="D2338">
        <v>27</v>
      </c>
      <c r="E2338">
        <v>131.82</v>
      </c>
      <c r="F2338">
        <v>208.28</v>
      </c>
      <c r="G2338">
        <v>222.25</v>
      </c>
      <c r="H2338">
        <v>6000.75</v>
      </c>
      <c r="I2338">
        <v>3559.14</v>
      </c>
      <c r="J2338">
        <v>2441.61</v>
      </c>
      <c r="K2338">
        <v>0.40689999999999998</v>
      </c>
      <c r="L2338" t="str">
        <f>VLOOKUP(C:C,Products!A:B,2,)</f>
        <v>Product 15</v>
      </c>
      <c r="M2338" t="str">
        <f>VLOOKUP(C:C,Products!A:C,3,)</f>
        <v>Produce</v>
      </c>
      <c r="N2338" t="str">
        <f>VLOOKUP(B:B,Orders!A:C,3,)</f>
        <v>WH-MSA-002</v>
      </c>
      <c r="O2338" s="10" t="str">
        <f>VLOOKUP(B:B,Orders!A:B,2,)</f>
        <v>CUST-000028</v>
      </c>
      <c r="P2338" s="10" t="str">
        <f>VLOOKUP(OrderDetails!O:O,Customers!A:B,2,)</f>
        <v>Customer 28</v>
      </c>
      <c r="Q2338" s="10" t="str">
        <f>VLOOKUP(O:O,Customers!A:C,3,)</f>
        <v>Nakuru</v>
      </c>
      <c r="R2338" s="10">
        <f>VLOOKUP(OrderDetails!C:C,Inventory!B:F,5,)</f>
        <v>12654.72</v>
      </c>
      <c r="S2338" s="10">
        <f>VLOOKUP(OrderDetails!B:B,Table8[[OrderID]:[DeliveryDays]],5,)</f>
        <v>3</v>
      </c>
    </row>
    <row r="2339" spans="1:19" x14ac:dyDescent="0.25">
      <c r="A2339" t="s">
        <v>4271</v>
      </c>
      <c r="B2339" t="s">
        <v>1267</v>
      </c>
      <c r="C2339" t="s">
        <v>395</v>
      </c>
      <c r="D2339">
        <v>20</v>
      </c>
      <c r="E2339">
        <v>152.96</v>
      </c>
      <c r="F2339">
        <v>238.96</v>
      </c>
      <c r="G2339">
        <v>260.02999999999997</v>
      </c>
      <c r="H2339">
        <v>5200.6000000000004</v>
      </c>
      <c r="I2339">
        <v>3059.2</v>
      </c>
      <c r="J2339">
        <v>2141.4</v>
      </c>
      <c r="K2339">
        <v>0.4118</v>
      </c>
      <c r="L2339" t="str">
        <f>VLOOKUP(C:C,Products!A:B,2,)</f>
        <v>Product 109</v>
      </c>
      <c r="M2339" t="str">
        <f>VLOOKUP(C:C,Products!A:C,3,)</f>
        <v>Beverages</v>
      </c>
      <c r="N2339" t="str">
        <f>VLOOKUP(B:B,Orders!A:C,3,)</f>
        <v>WH-KSM-003</v>
      </c>
      <c r="O2339" s="10" t="str">
        <f>VLOOKUP(B:B,Orders!A:B,2,)</f>
        <v>CUST-000062</v>
      </c>
      <c r="P2339" s="10" t="str">
        <f>VLOOKUP(OrderDetails!O:O,Customers!A:B,2,)</f>
        <v>Customer 62</v>
      </c>
      <c r="Q2339" s="10" t="str">
        <f>VLOOKUP(O:O,Customers!A:C,3,)</f>
        <v>Eldoret</v>
      </c>
      <c r="R2339" s="10">
        <f>VLOOKUP(OrderDetails!C:C,Inventory!B:F,5,)</f>
        <v>16978.560000000001</v>
      </c>
      <c r="S2339" s="10">
        <f>VLOOKUP(OrderDetails!B:B,Table8[[OrderID]:[DeliveryDays]],5,)</f>
        <v>4</v>
      </c>
    </row>
    <row r="2340" spans="1:19" x14ac:dyDescent="0.25">
      <c r="A2340" t="s">
        <v>4272</v>
      </c>
      <c r="B2340" t="s">
        <v>1140</v>
      </c>
      <c r="C2340" t="s">
        <v>409</v>
      </c>
      <c r="D2340">
        <v>26</v>
      </c>
      <c r="E2340">
        <v>442.16</v>
      </c>
      <c r="F2340">
        <v>664.5</v>
      </c>
      <c r="G2340">
        <v>661.79</v>
      </c>
      <c r="H2340">
        <v>17206.54</v>
      </c>
      <c r="I2340">
        <v>11496.16</v>
      </c>
      <c r="J2340">
        <v>5710.38</v>
      </c>
      <c r="K2340">
        <v>0.33189999999999997</v>
      </c>
      <c r="L2340" t="str">
        <f>VLOOKUP(C:C,Products!A:B,2,)</f>
        <v>Product 116</v>
      </c>
      <c r="M2340" t="str">
        <f>VLOOKUP(C:C,Products!A:C,3,)</f>
        <v>Dairy</v>
      </c>
      <c r="N2340" t="str">
        <f>VLOOKUP(B:B,Orders!A:C,3,)</f>
        <v>WH-NKR-004</v>
      </c>
      <c r="O2340" s="10" t="str">
        <f>VLOOKUP(B:B,Orders!A:B,2,)</f>
        <v>CUST-000053</v>
      </c>
      <c r="P2340" s="10" t="str">
        <f>VLOOKUP(OrderDetails!O:O,Customers!A:B,2,)</f>
        <v>Customer 53</v>
      </c>
      <c r="Q2340" s="10" t="str">
        <f>VLOOKUP(O:O,Customers!A:C,3,)</f>
        <v>Eldoret</v>
      </c>
      <c r="R2340" s="10">
        <f>VLOOKUP(OrderDetails!C:C,Inventory!B:F,5,)</f>
        <v>207373.04</v>
      </c>
      <c r="S2340" s="10">
        <f>VLOOKUP(OrderDetails!B:B,Table8[[OrderID]:[DeliveryDays]],5,)</f>
        <v>3</v>
      </c>
    </row>
    <row r="2341" spans="1:19" x14ac:dyDescent="0.25">
      <c r="A2341" t="s">
        <v>4273</v>
      </c>
      <c r="B2341" t="s">
        <v>1533</v>
      </c>
      <c r="C2341" t="s">
        <v>361</v>
      </c>
      <c r="D2341">
        <v>41</v>
      </c>
      <c r="E2341">
        <v>370.96</v>
      </c>
      <c r="F2341">
        <v>553.53</v>
      </c>
      <c r="G2341">
        <v>546.41999999999996</v>
      </c>
      <c r="H2341">
        <v>22403.22</v>
      </c>
      <c r="I2341">
        <v>15209.36</v>
      </c>
      <c r="J2341">
        <v>7193.86</v>
      </c>
      <c r="K2341">
        <v>0.3211</v>
      </c>
      <c r="L2341" t="str">
        <f>VLOOKUP(C:C,Products!A:B,2,)</f>
        <v>Product 92</v>
      </c>
      <c r="M2341" t="str">
        <f>VLOOKUP(C:C,Products!A:C,3,)</f>
        <v>Produce</v>
      </c>
      <c r="N2341" t="str">
        <f>VLOOKUP(B:B,Orders!A:C,3,)</f>
        <v>WH-NRB-001</v>
      </c>
      <c r="O2341" s="10" t="str">
        <f>VLOOKUP(B:B,Orders!A:B,2,)</f>
        <v>CUST-000063</v>
      </c>
      <c r="P2341" s="10" t="str">
        <f>VLOOKUP(OrderDetails!O:O,Customers!A:B,2,)</f>
        <v>Customer 63</v>
      </c>
      <c r="Q2341" s="10" t="str">
        <f>VLOOKUP(O:O,Customers!A:C,3,)</f>
        <v>Nakuru</v>
      </c>
      <c r="R2341" s="10">
        <f>VLOOKUP(OrderDetails!C:C,Inventory!B:F,5,)</f>
        <v>74562.960000000006</v>
      </c>
      <c r="S2341" s="10">
        <f>VLOOKUP(OrderDetails!B:B,Table8[[OrderID]:[DeliveryDays]],5,)</f>
        <v>6</v>
      </c>
    </row>
    <row r="2342" spans="1:19" x14ac:dyDescent="0.25">
      <c r="A2342" t="s">
        <v>4274</v>
      </c>
      <c r="B2342" t="s">
        <v>551</v>
      </c>
      <c r="C2342" t="s">
        <v>196</v>
      </c>
      <c r="D2342">
        <v>12</v>
      </c>
      <c r="E2342">
        <v>368.63</v>
      </c>
      <c r="F2342">
        <v>526.67999999999995</v>
      </c>
      <c r="G2342">
        <v>530.71</v>
      </c>
      <c r="H2342">
        <v>6368.52</v>
      </c>
      <c r="I2342">
        <v>4423.5600000000004</v>
      </c>
      <c r="J2342">
        <v>1944.96</v>
      </c>
      <c r="K2342">
        <v>0.3054</v>
      </c>
      <c r="L2342" t="str">
        <f>VLOOKUP(C:C,Products!A:B,2,)</f>
        <v>Product 10</v>
      </c>
      <c r="M2342" t="str">
        <f>VLOOKUP(C:C,Products!A:C,3,)</f>
        <v>Frozen</v>
      </c>
      <c r="N2342" t="str">
        <f>VLOOKUP(B:B,Orders!A:C,3,)</f>
        <v>WH-MSA-002</v>
      </c>
      <c r="O2342" s="10" t="str">
        <f>VLOOKUP(B:B,Orders!A:B,2,)</f>
        <v>CUST-000015</v>
      </c>
      <c r="P2342" s="10" t="str">
        <f>VLOOKUP(OrderDetails!O:O,Customers!A:B,2,)</f>
        <v>Customer 15</v>
      </c>
      <c r="Q2342" s="10" t="str">
        <f>VLOOKUP(O:O,Customers!A:C,3,)</f>
        <v>Nairobi</v>
      </c>
      <c r="R2342" s="10">
        <f>VLOOKUP(OrderDetails!C:C,Inventory!B:F,5,)</f>
        <v>36494.370000000003</v>
      </c>
      <c r="S2342" s="10">
        <f>VLOOKUP(OrderDetails!B:B,Table8[[OrderID]:[DeliveryDays]],5,)</f>
        <v>4</v>
      </c>
    </row>
    <row r="2343" spans="1:19" x14ac:dyDescent="0.25">
      <c r="A2343" t="s">
        <v>4275</v>
      </c>
      <c r="B2343" t="s">
        <v>1625</v>
      </c>
      <c r="C2343" t="s">
        <v>253</v>
      </c>
      <c r="D2343">
        <v>37</v>
      </c>
      <c r="E2343">
        <v>93.95</v>
      </c>
      <c r="F2343">
        <v>142.47999999999999</v>
      </c>
      <c r="G2343">
        <v>136.54</v>
      </c>
      <c r="H2343">
        <v>5051.9799999999996</v>
      </c>
      <c r="I2343">
        <v>3476.15</v>
      </c>
      <c r="J2343">
        <v>1575.83</v>
      </c>
      <c r="K2343">
        <v>0.31190000000000001</v>
      </c>
      <c r="L2343" t="str">
        <f>VLOOKUP(C:C,Products!A:B,2,)</f>
        <v>Product 38</v>
      </c>
      <c r="M2343" t="str">
        <f>VLOOKUP(C:C,Products!A:C,3,)</f>
        <v>Beverages</v>
      </c>
      <c r="N2343" t="str">
        <f>VLOOKUP(B:B,Orders!A:C,3,)</f>
        <v>WH-KSM-003</v>
      </c>
      <c r="O2343" s="10" t="str">
        <f>VLOOKUP(B:B,Orders!A:B,2,)</f>
        <v>CUST-000056</v>
      </c>
      <c r="P2343" s="10" t="str">
        <f>VLOOKUP(OrderDetails!O:O,Customers!A:B,2,)</f>
        <v>Customer 56</v>
      </c>
      <c r="Q2343" s="10" t="str">
        <f>VLOOKUP(O:O,Customers!A:C,3,)</f>
        <v>Nairobi</v>
      </c>
      <c r="R2343" s="10">
        <f>VLOOKUP(OrderDetails!C:C,Inventory!B:F,5,)</f>
        <v>12965.1</v>
      </c>
      <c r="S2343" s="10">
        <f>VLOOKUP(OrderDetails!B:B,Table8[[OrderID]:[DeliveryDays]],5,)</f>
        <v>4</v>
      </c>
    </row>
    <row r="2344" spans="1:19" x14ac:dyDescent="0.25">
      <c r="A2344" t="s">
        <v>4276</v>
      </c>
      <c r="B2344" t="s">
        <v>1519</v>
      </c>
      <c r="C2344" t="s">
        <v>271</v>
      </c>
      <c r="D2344">
        <v>42</v>
      </c>
      <c r="E2344">
        <v>190.27</v>
      </c>
      <c r="F2344">
        <v>259.2</v>
      </c>
      <c r="G2344">
        <v>277.73</v>
      </c>
      <c r="H2344">
        <v>11664.66</v>
      </c>
      <c r="I2344">
        <v>7991.34</v>
      </c>
      <c r="J2344">
        <v>3673.32</v>
      </c>
      <c r="K2344">
        <v>0.31490000000000001</v>
      </c>
      <c r="L2344" t="str">
        <f>VLOOKUP(C:C,Products!A:B,2,)</f>
        <v>Product 47</v>
      </c>
      <c r="M2344" t="str">
        <f>VLOOKUP(C:C,Products!A:C,3,)</f>
        <v>Beverages</v>
      </c>
      <c r="N2344" t="str">
        <f>VLOOKUP(B:B,Orders!A:C,3,)</f>
        <v>WH-NKR-004</v>
      </c>
      <c r="O2344" s="10" t="str">
        <f>VLOOKUP(B:B,Orders!A:B,2,)</f>
        <v>CUST-000024</v>
      </c>
      <c r="P2344" s="10" t="str">
        <f>VLOOKUP(OrderDetails!O:O,Customers!A:B,2,)</f>
        <v>Customer 24</v>
      </c>
      <c r="Q2344" s="10" t="str">
        <f>VLOOKUP(O:O,Customers!A:C,3,)</f>
        <v>Eldoret</v>
      </c>
      <c r="R2344" s="10">
        <f>VLOOKUP(OrderDetails!C:C,Inventory!B:F,5,)</f>
        <v>79723.13</v>
      </c>
      <c r="S2344" s="10">
        <f>VLOOKUP(OrderDetails!B:B,Table8[[OrderID]:[DeliveryDays]],5,)</f>
        <v>2</v>
      </c>
    </row>
    <row r="2345" spans="1:19" x14ac:dyDescent="0.25">
      <c r="A2345" t="s">
        <v>4277</v>
      </c>
      <c r="B2345" t="s">
        <v>1497</v>
      </c>
      <c r="C2345" t="s">
        <v>291</v>
      </c>
      <c r="D2345">
        <v>47</v>
      </c>
      <c r="E2345">
        <v>89.82</v>
      </c>
      <c r="F2345">
        <v>134</v>
      </c>
      <c r="G2345">
        <v>147.08000000000001</v>
      </c>
      <c r="H2345">
        <v>6912.76</v>
      </c>
      <c r="I2345">
        <v>4221.54</v>
      </c>
      <c r="J2345">
        <v>2691.22</v>
      </c>
      <c r="K2345">
        <v>0.38929999999999998</v>
      </c>
      <c r="L2345" t="str">
        <f>VLOOKUP(C:C,Products!A:B,2,)</f>
        <v>Product 57</v>
      </c>
      <c r="M2345" t="str">
        <f>VLOOKUP(C:C,Products!A:C,3,)</f>
        <v>Household</v>
      </c>
      <c r="N2345" t="str">
        <f>VLOOKUP(B:B,Orders!A:C,3,)</f>
        <v>WH-MSA-002</v>
      </c>
      <c r="O2345" s="10" t="str">
        <f>VLOOKUP(B:B,Orders!A:B,2,)</f>
        <v>CUST-000025</v>
      </c>
      <c r="P2345" s="10" t="str">
        <f>VLOOKUP(OrderDetails!O:O,Customers!A:B,2,)</f>
        <v>Customer 25</v>
      </c>
      <c r="Q2345" s="10" t="str">
        <f>VLOOKUP(O:O,Customers!A:C,3,)</f>
        <v>Mombasa</v>
      </c>
      <c r="R2345" s="10">
        <f>VLOOKUP(OrderDetails!C:C,Inventory!B:F,5,)</f>
        <v>9431.1</v>
      </c>
      <c r="S2345" s="10">
        <f>VLOOKUP(OrderDetails!B:B,Table8[[OrderID]:[DeliveryDays]],5,)</f>
        <v>4</v>
      </c>
    </row>
    <row r="2346" spans="1:19" x14ac:dyDescent="0.25">
      <c r="A2346" t="s">
        <v>4278</v>
      </c>
      <c r="B2346" t="s">
        <v>1310</v>
      </c>
      <c r="C2346" t="s">
        <v>277</v>
      </c>
      <c r="D2346">
        <v>20</v>
      </c>
      <c r="E2346">
        <v>133.18</v>
      </c>
      <c r="F2346">
        <v>194.02</v>
      </c>
      <c r="G2346">
        <v>208.3</v>
      </c>
      <c r="H2346">
        <v>4166</v>
      </c>
      <c r="I2346">
        <v>2663.6</v>
      </c>
      <c r="J2346">
        <v>1502.4</v>
      </c>
      <c r="K2346">
        <v>0.36059999999999998</v>
      </c>
      <c r="L2346" t="str">
        <f>VLOOKUP(C:C,Products!A:B,2,)</f>
        <v>Product 50</v>
      </c>
      <c r="M2346" t="str">
        <f>VLOOKUP(C:C,Products!A:C,3,)</f>
        <v>Dairy</v>
      </c>
      <c r="N2346" t="str">
        <f>VLOOKUP(B:B,Orders!A:C,3,)</f>
        <v>WH-NKR-004</v>
      </c>
      <c r="O2346" s="10" t="str">
        <f>VLOOKUP(B:B,Orders!A:B,2,)</f>
        <v>CUST-000004</v>
      </c>
      <c r="P2346" s="10" t="str">
        <f>VLOOKUP(OrderDetails!O:O,Customers!A:B,2,)</f>
        <v>Customer 4</v>
      </c>
      <c r="Q2346" s="10" t="str">
        <f>VLOOKUP(O:O,Customers!A:C,3,)</f>
        <v>Eldoret</v>
      </c>
      <c r="R2346" s="10">
        <f>VLOOKUP(OrderDetails!C:C,Inventory!B:F,5,)</f>
        <v>29033.24</v>
      </c>
      <c r="S2346" s="10">
        <f>VLOOKUP(OrderDetails!B:B,Table8[[OrderID]:[DeliveryDays]],5,)</f>
        <v>5</v>
      </c>
    </row>
    <row r="2347" spans="1:19" x14ac:dyDescent="0.25">
      <c r="A2347" t="s">
        <v>4279</v>
      </c>
      <c r="B2347" t="s">
        <v>1706</v>
      </c>
      <c r="C2347" t="s">
        <v>405</v>
      </c>
      <c r="D2347">
        <v>9</v>
      </c>
      <c r="E2347">
        <v>413.65</v>
      </c>
      <c r="F2347">
        <v>588.37</v>
      </c>
      <c r="G2347">
        <v>607.92999999999995</v>
      </c>
      <c r="H2347">
        <v>5471.37</v>
      </c>
      <c r="I2347">
        <v>3722.85</v>
      </c>
      <c r="J2347">
        <v>1748.52</v>
      </c>
      <c r="K2347">
        <v>0.3196</v>
      </c>
      <c r="L2347" t="str">
        <f>VLOOKUP(C:C,Products!A:B,2,)</f>
        <v>Product 114</v>
      </c>
      <c r="M2347" t="str">
        <f>VLOOKUP(C:C,Products!A:C,3,)</f>
        <v>Dairy</v>
      </c>
      <c r="N2347" t="str">
        <f>VLOOKUP(B:B,Orders!A:C,3,)</f>
        <v>WH-KSM-003</v>
      </c>
      <c r="O2347" s="10" t="str">
        <f>VLOOKUP(B:B,Orders!A:B,2,)</f>
        <v>CUST-000020</v>
      </c>
      <c r="P2347" s="10" t="str">
        <f>VLOOKUP(OrderDetails!O:O,Customers!A:B,2,)</f>
        <v>Customer 20</v>
      </c>
      <c r="Q2347" s="10" t="str">
        <f>VLOOKUP(O:O,Customers!A:C,3,)</f>
        <v>Mombasa</v>
      </c>
      <c r="R2347" s="10">
        <f>VLOOKUP(OrderDetails!C:C,Inventory!B:F,5,)</f>
        <v>43846.9</v>
      </c>
      <c r="S2347" s="10">
        <f>VLOOKUP(OrderDetails!B:B,Table8[[OrderID]:[DeliveryDays]],5,)</f>
        <v>5</v>
      </c>
    </row>
    <row r="2348" spans="1:19" x14ac:dyDescent="0.25">
      <c r="A2348" t="s">
        <v>4280</v>
      </c>
      <c r="B2348" t="s">
        <v>456</v>
      </c>
      <c r="C2348" t="s">
        <v>319</v>
      </c>
      <c r="D2348">
        <v>20</v>
      </c>
      <c r="E2348">
        <v>397.51</v>
      </c>
      <c r="F2348">
        <v>509.84</v>
      </c>
      <c r="G2348">
        <v>506.93</v>
      </c>
      <c r="H2348">
        <v>10138.6</v>
      </c>
      <c r="I2348">
        <v>7950.2</v>
      </c>
      <c r="J2348">
        <v>2188.4</v>
      </c>
      <c r="K2348">
        <v>0.21579999999999999</v>
      </c>
      <c r="L2348" t="str">
        <f>VLOOKUP(C:C,Products!A:B,2,)</f>
        <v>Product 71</v>
      </c>
      <c r="M2348" t="str">
        <f>VLOOKUP(C:C,Products!A:C,3,)</f>
        <v>Dairy</v>
      </c>
      <c r="N2348" t="str">
        <f>VLOOKUP(B:B,Orders!A:C,3,)</f>
        <v>WH-MSA-002</v>
      </c>
      <c r="O2348" s="10" t="str">
        <f>VLOOKUP(B:B,Orders!A:B,2,)</f>
        <v>CUST-000076</v>
      </c>
      <c r="P2348" s="10" t="str">
        <f>VLOOKUP(OrderDetails!O:O,Customers!A:B,2,)</f>
        <v>Customer 76</v>
      </c>
      <c r="Q2348" s="10" t="str">
        <f>VLOOKUP(O:O,Customers!A:C,3,)</f>
        <v>Kisumu</v>
      </c>
      <c r="R2348" s="10">
        <f>VLOOKUP(OrderDetails!C:C,Inventory!B:F,5,)</f>
        <v>96197.42</v>
      </c>
      <c r="S2348" s="10">
        <f>VLOOKUP(OrderDetails!B:B,Table8[[OrderID]:[DeliveryDays]],5,)</f>
        <v>1</v>
      </c>
    </row>
    <row r="2349" spans="1:19" x14ac:dyDescent="0.25">
      <c r="A2349" t="s">
        <v>4281</v>
      </c>
      <c r="B2349" t="s">
        <v>707</v>
      </c>
      <c r="C2349" t="s">
        <v>206</v>
      </c>
      <c r="D2349">
        <v>11</v>
      </c>
      <c r="E2349">
        <v>131.82</v>
      </c>
      <c r="F2349">
        <v>208.28</v>
      </c>
      <c r="G2349">
        <v>204.04</v>
      </c>
      <c r="H2349">
        <v>2244.44</v>
      </c>
      <c r="I2349">
        <v>1450.02</v>
      </c>
      <c r="J2349">
        <v>794.42</v>
      </c>
      <c r="K2349">
        <v>0.35399999999999998</v>
      </c>
      <c r="L2349" t="str">
        <f>VLOOKUP(C:C,Products!A:B,2,)</f>
        <v>Product 15</v>
      </c>
      <c r="M2349" t="str">
        <f>VLOOKUP(C:C,Products!A:C,3,)</f>
        <v>Produce</v>
      </c>
      <c r="N2349" t="str">
        <f>VLOOKUP(B:B,Orders!A:C,3,)</f>
        <v>WH-NKR-004</v>
      </c>
      <c r="O2349" s="10" t="str">
        <f>VLOOKUP(B:B,Orders!A:B,2,)</f>
        <v>CUST-000012</v>
      </c>
      <c r="P2349" s="10" t="str">
        <f>VLOOKUP(OrderDetails!O:O,Customers!A:B,2,)</f>
        <v>Customer 12</v>
      </c>
      <c r="Q2349" s="10" t="str">
        <f>VLOOKUP(O:O,Customers!A:C,3,)</f>
        <v>Eldoret</v>
      </c>
      <c r="R2349" s="10">
        <f>VLOOKUP(OrderDetails!C:C,Inventory!B:F,5,)</f>
        <v>12654.72</v>
      </c>
      <c r="S2349" s="10">
        <f>VLOOKUP(OrderDetails!B:B,Table8[[OrderID]:[DeliveryDays]],5,)</f>
        <v>6</v>
      </c>
    </row>
    <row r="2350" spans="1:19" x14ac:dyDescent="0.25">
      <c r="A2350" t="s">
        <v>4282</v>
      </c>
      <c r="B2350" t="s">
        <v>1350</v>
      </c>
      <c r="C2350" t="s">
        <v>212</v>
      </c>
      <c r="D2350">
        <v>5</v>
      </c>
      <c r="E2350">
        <v>286.14</v>
      </c>
      <c r="F2350">
        <v>428.08</v>
      </c>
      <c r="G2350">
        <v>430.05</v>
      </c>
      <c r="H2350">
        <v>2150.25</v>
      </c>
      <c r="I2350">
        <v>1430.7</v>
      </c>
      <c r="J2350">
        <v>719.55</v>
      </c>
      <c r="K2350">
        <v>0.33460000000000001</v>
      </c>
      <c r="L2350" t="str">
        <f>VLOOKUP(C:C,Products!A:B,2,)</f>
        <v>Product 18</v>
      </c>
      <c r="M2350" t="str">
        <f>VLOOKUP(C:C,Products!A:C,3,)</f>
        <v>Snacks</v>
      </c>
      <c r="N2350" t="str">
        <f>VLOOKUP(B:B,Orders!A:C,3,)</f>
        <v>WH-MSA-002</v>
      </c>
      <c r="O2350" s="10" t="str">
        <f>VLOOKUP(B:B,Orders!A:B,2,)</f>
        <v>CUST-000040</v>
      </c>
      <c r="P2350" s="10" t="str">
        <f>VLOOKUP(OrderDetails!O:O,Customers!A:B,2,)</f>
        <v>Customer 40</v>
      </c>
      <c r="Q2350" s="10" t="str">
        <f>VLOOKUP(O:O,Customers!A:C,3,)</f>
        <v>Nairobi</v>
      </c>
      <c r="R2350" s="10">
        <f>VLOOKUP(OrderDetails!C:C,Inventory!B:F,5,)</f>
        <v>32333.82</v>
      </c>
      <c r="S2350" s="10">
        <f>VLOOKUP(OrderDetails!B:B,Table8[[OrderID]:[DeliveryDays]],5,)</f>
        <v>2</v>
      </c>
    </row>
    <row r="2351" spans="1:19" x14ac:dyDescent="0.25">
      <c r="A2351" t="s">
        <v>4283</v>
      </c>
      <c r="B2351" t="s">
        <v>1687</v>
      </c>
      <c r="C2351" t="s">
        <v>341</v>
      </c>
      <c r="D2351">
        <v>13</v>
      </c>
      <c r="E2351">
        <v>330.48</v>
      </c>
      <c r="F2351">
        <v>422.83</v>
      </c>
      <c r="G2351">
        <v>443.99</v>
      </c>
      <c r="H2351">
        <v>5771.87</v>
      </c>
      <c r="I2351">
        <v>4296.24</v>
      </c>
      <c r="J2351">
        <v>1475.63</v>
      </c>
      <c r="K2351">
        <v>0.25569999999999998</v>
      </c>
      <c r="L2351" t="str">
        <f>VLOOKUP(C:C,Products!A:B,2,)</f>
        <v>Product 82</v>
      </c>
      <c r="M2351" t="str">
        <f>VLOOKUP(C:C,Products!A:C,3,)</f>
        <v>Frozen</v>
      </c>
      <c r="N2351" t="str">
        <f>VLOOKUP(B:B,Orders!A:C,3,)</f>
        <v>WH-MSA-002</v>
      </c>
      <c r="O2351" s="10" t="str">
        <f>VLOOKUP(B:B,Orders!A:B,2,)</f>
        <v>CUST-000065</v>
      </c>
      <c r="P2351" s="10" t="str">
        <f>VLOOKUP(OrderDetails!O:O,Customers!A:B,2,)</f>
        <v>Customer 65</v>
      </c>
      <c r="Q2351" s="10" t="str">
        <f>VLOOKUP(O:O,Customers!A:C,3,)</f>
        <v>Eldoret</v>
      </c>
      <c r="R2351" s="10">
        <f>VLOOKUP(OrderDetails!C:C,Inventory!B:F,5,)</f>
        <v>69070.320000000007</v>
      </c>
      <c r="S2351" s="10">
        <f>VLOOKUP(OrderDetails!B:B,Table8[[OrderID]:[DeliveryDays]],5,)</f>
        <v>1</v>
      </c>
    </row>
    <row r="2352" spans="1:19" x14ac:dyDescent="0.25">
      <c r="A2352" t="s">
        <v>4284</v>
      </c>
      <c r="B2352" t="s">
        <v>1698</v>
      </c>
      <c r="C2352" t="s">
        <v>409</v>
      </c>
      <c r="D2352">
        <v>22</v>
      </c>
      <c r="E2352">
        <v>442.16</v>
      </c>
      <c r="F2352">
        <v>664.5</v>
      </c>
      <c r="G2352">
        <v>675.84</v>
      </c>
      <c r="H2352">
        <v>14868.48</v>
      </c>
      <c r="I2352">
        <v>9727.52</v>
      </c>
      <c r="J2352">
        <v>5140.96</v>
      </c>
      <c r="K2352">
        <v>0.3458</v>
      </c>
      <c r="L2352" t="str">
        <f>VLOOKUP(C:C,Products!A:B,2,)</f>
        <v>Product 116</v>
      </c>
      <c r="M2352" t="str">
        <f>VLOOKUP(C:C,Products!A:C,3,)</f>
        <v>Dairy</v>
      </c>
      <c r="N2352" t="str">
        <f>VLOOKUP(B:B,Orders!A:C,3,)</f>
        <v>WH-NKR-004</v>
      </c>
      <c r="O2352" s="10" t="str">
        <f>VLOOKUP(B:B,Orders!A:B,2,)</f>
        <v>CUST-000067</v>
      </c>
      <c r="P2352" s="10" t="str">
        <f>VLOOKUP(OrderDetails!O:O,Customers!A:B,2,)</f>
        <v>Customer 67</v>
      </c>
      <c r="Q2352" s="10" t="str">
        <f>VLOOKUP(O:O,Customers!A:C,3,)</f>
        <v>Mombasa</v>
      </c>
      <c r="R2352" s="10">
        <f>VLOOKUP(OrderDetails!C:C,Inventory!B:F,5,)</f>
        <v>207373.04</v>
      </c>
      <c r="S2352" s="10">
        <f>VLOOKUP(OrderDetails!B:B,Table8[[OrderID]:[DeliveryDays]],5,)</f>
        <v>2</v>
      </c>
    </row>
    <row r="2353" spans="1:19" x14ac:dyDescent="0.25">
      <c r="A2353" t="s">
        <v>4285</v>
      </c>
      <c r="B2353" t="s">
        <v>794</v>
      </c>
      <c r="C2353" t="s">
        <v>387</v>
      </c>
      <c r="D2353">
        <v>49</v>
      </c>
      <c r="E2353">
        <v>458.4</v>
      </c>
      <c r="F2353">
        <v>615.54999999999995</v>
      </c>
      <c r="G2353">
        <v>671.02</v>
      </c>
      <c r="H2353">
        <v>32879.980000000003</v>
      </c>
      <c r="I2353">
        <v>22461.599999999999</v>
      </c>
      <c r="J2353">
        <v>10418.379999999999</v>
      </c>
      <c r="K2353">
        <v>0.31690000000000002</v>
      </c>
      <c r="L2353" t="str">
        <f>VLOOKUP(C:C,Products!A:B,2,)</f>
        <v>Product 105</v>
      </c>
      <c r="M2353" t="str">
        <f>VLOOKUP(C:C,Products!A:C,3,)</f>
        <v>Frozen</v>
      </c>
      <c r="N2353" t="str">
        <f>VLOOKUP(B:B,Orders!A:C,3,)</f>
        <v>WH-KSM-003</v>
      </c>
      <c r="O2353" s="10" t="str">
        <f>VLOOKUP(B:B,Orders!A:B,2,)</f>
        <v>CUST-000006</v>
      </c>
      <c r="P2353" s="10" t="str">
        <f>VLOOKUP(OrderDetails!O:O,Customers!A:B,2,)</f>
        <v>Customer 6</v>
      </c>
      <c r="Q2353" s="10" t="str">
        <f>VLOOKUP(O:O,Customers!A:C,3,)</f>
        <v>Kisumu</v>
      </c>
      <c r="R2353" s="10">
        <f>VLOOKUP(OrderDetails!C:C,Inventory!B:F,5,)</f>
        <v>143479.20000000001</v>
      </c>
      <c r="S2353" s="10">
        <f>VLOOKUP(OrderDetails!B:B,Table8[[OrderID]:[DeliveryDays]],5,)</f>
        <v>6</v>
      </c>
    </row>
    <row r="2354" spans="1:19" x14ac:dyDescent="0.25">
      <c r="A2354" t="s">
        <v>4286</v>
      </c>
      <c r="B2354" t="s">
        <v>921</v>
      </c>
      <c r="C2354" t="s">
        <v>353</v>
      </c>
      <c r="D2354">
        <v>7</v>
      </c>
      <c r="E2354">
        <v>336.9</v>
      </c>
      <c r="F2354">
        <v>499.36</v>
      </c>
      <c r="G2354">
        <v>538.38</v>
      </c>
      <c r="H2354">
        <v>3768.66</v>
      </c>
      <c r="I2354">
        <v>2358.3000000000002</v>
      </c>
      <c r="J2354">
        <v>1410.36</v>
      </c>
      <c r="K2354">
        <v>0.37419999999999998</v>
      </c>
      <c r="L2354" t="str">
        <f>VLOOKUP(C:C,Products!A:B,2,)</f>
        <v>Product 88</v>
      </c>
      <c r="M2354" t="str">
        <f>VLOOKUP(C:C,Products!A:C,3,)</f>
        <v>Household</v>
      </c>
      <c r="N2354" t="str">
        <f>VLOOKUP(B:B,Orders!A:C,3,)</f>
        <v>WH-KSM-003</v>
      </c>
      <c r="O2354" s="10" t="str">
        <f>VLOOKUP(B:B,Orders!A:B,2,)</f>
        <v>CUST-000052</v>
      </c>
      <c r="P2354" s="10" t="str">
        <f>VLOOKUP(OrderDetails!O:O,Customers!A:B,2,)</f>
        <v>Customer 52</v>
      </c>
      <c r="Q2354" s="10" t="str">
        <f>VLOOKUP(O:O,Customers!A:C,3,)</f>
        <v>Kisumu</v>
      </c>
      <c r="R2354" s="10">
        <f>VLOOKUP(OrderDetails!C:C,Inventory!B:F,5,)</f>
        <v>34700.699999999997</v>
      </c>
      <c r="S2354" s="10">
        <f>VLOOKUP(OrderDetails!B:B,Table8[[OrderID]:[DeliveryDays]],5,)</f>
        <v>3</v>
      </c>
    </row>
    <row r="2355" spans="1:19" x14ac:dyDescent="0.25">
      <c r="A2355" t="s">
        <v>4287</v>
      </c>
      <c r="B2355" t="s">
        <v>1475</v>
      </c>
      <c r="C2355" t="s">
        <v>176</v>
      </c>
      <c r="D2355">
        <v>28</v>
      </c>
      <c r="E2355">
        <v>477.82</v>
      </c>
      <c r="F2355">
        <v>747.13</v>
      </c>
      <c r="G2355">
        <v>721.25</v>
      </c>
      <c r="H2355">
        <v>20195</v>
      </c>
      <c r="I2355">
        <v>13378.96</v>
      </c>
      <c r="J2355">
        <v>6816.04</v>
      </c>
      <c r="K2355">
        <v>0.33750000000000002</v>
      </c>
      <c r="L2355" t="str">
        <f>VLOOKUP(C:C,Products!A:B,2,)</f>
        <v>Product 2</v>
      </c>
      <c r="M2355" t="str">
        <f>VLOOKUP(C:C,Products!A:C,3,)</f>
        <v>Household</v>
      </c>
      <c r="N2355" t="str">
        <f>VLOOKUP(B:B,Orders!A:C,3,)</f>
        <v>WH-NRB-001</v>
      </c>
      <c r="O2355" s="10" t="str">
        <f>VLOOKUP(B:B,Orders!A:B,2,)</f>
        <v>CUST-000022</v>
      </c>
      <c r="P2355" s="10" t="str">
        <f>VLOOKUP(OrderDetails!O:O,Customers!A:B,2,)</f>
        <v>Customer 22</v>
      </c>
      <c r="Q2355" s="10" t="str">
        <f>VLOOKUP(O:O,Customers!A:C,3,)</f>
        <v>Nakuru</v>
      </c>
      <c r="R2355" s="10">
        <f>VLOOKUP(OrderDetails!C:C,Inventory!B:F,5,)</f>
        <v>45392.9</v>
      </c>
      <c r="S2355" s="10">
        <f>VLOOKUP(OrderDetails!B:B,Table8[[OrderID]:[DeliveryDays]],5,)</f>
        <v>3</v>
      </c>
    </row>
    <row r="2356" spans="1:19" x14ac:dyDescent="0.25">
      <c r="A2356" t="s">
        <v>4288</v>
      </c>
      <c r="B2356" t="s">
        <v>1144</v>
      </c>
      <c r="C2356" t="s">
        <v>385</v>
      </c>
      <c r="D2356">
        <v>32</v>
      </c>
      <c r="E2356">
        <v>278.86</v>
      </c>
      <c r="F2356">
        <v>384.46</v>
      </c>
      <c r="G2356">
        <v>372.82</v>
      </c>
      <c r="H2356">
        <v>11930.24</v>
      </c>
      <c r="I2356">
        <v>8923.52</v>
      </c>
      <c r="J2356">
        <v>3006.72</v>
      </c>
      <c r="K2356">
        <v>0.252</v>
      </c>
      <c r="L2356" t="str">
        <f>VLOOKUP(C:C,Products!A:B,2,)</f>
        <v>Product 104</v>
      </c>
      <c r="M2356" t="str">
        <f>VLOOKUP(C:C,Products!A:C,3,)</f>
        <v>Dairy</v>
      </c>
      <c r="N2356" t="str">
        <f>VLOOKUP(B:B,Orders!A:C,3,)</f>
        <v>WH-NKR-004</v>
      </c>
      <c r="O2356" s="10" t="str">
        <f>VLOOKUP(B:B,Orders!A:B,2,)</f>
        <v>CUST-000017</v>
      </c>
      <c r="P2356" s="10" t="str">
        <f>VLOOKUP(OrderDetails!O:O,Customers!A:B,2,)</f>
        <v>Customer 17</v>
      </c>
      <c r="Q2356" s="10" t="str">
        <f>VLOOKUP(O:O,Customers!A:C,3,)</f>
        <v>Eldoret</v>
      </c>
      <c r="R2356" s="10">
        <f>VLOOKUP(OrderDetails!C:C,Inventory!B:F,5,)</f>
        <v>92302.66</v>
      </c>
      <c r="S2356" s="10">
        <f>VLOOKUP(OrderDetails!B:B,Table8[[OrderID]:[DeliveryDays]],5,)</f>
        <v>5</v>
      </c>
    </row>
    <row r="2357" spans="1:19" x14ac:dyDescent="0.25">
      <c r="A2357" t="s">
        <v>4289</v>
      </c>
      <c r="B2357" t="s">
        <v>1443</v>
      </c>
      <c r="C2357" t="s">
        <v>345</v>
      </c>
      <c r="D2357">
        <v>14</v>
      </c>
      <c r="E2357">
        <v>78.599999999999994</v>
      </c>
      <c r="F2357">
        <v>122.97</v>
      </c>
      <c r="G2357">
        <v>129.30000000000001</v>
      </c>
      <c r="H2357">
        <v>1810.2</v>
      </c>
      <c r="I2357">
        <v>1100.4000000000001</v>
      </c>
      <c r="J2357">
        <v>709.8</v>
      </c>
      <c r="K2357">
        <v>0.3921</v>
      </c>
      <c r="L2357" t="str">
        <f>VLOOKUP(C:C,Products!A:B,2,)</f>
        <v>Product 84</v>
      </c>
      <c r="M2357" t="str">
        <f>VLOOKUP(C:C,Products!A:C,3,)</f>
        <v>Snacks</v>
      </c>
      <c r="N2357" t="str">
        <f>VLOOKUP(B:B,Orders!A:C,3,)</f>
        <v>WH-NKR-004</v>
      </c>
      <c r="O2357" s="10" t="str">
        <f>VLOOKUP(B:B,Orders!A:B,2,)</f>
        <v>CUST-000014</v>
      </c>
      <c r="P2357" s="10" t="str">
        <f>VLOOKUP(OrderDetails!O:O,Customers!A:B,2,)</f>
        <v>Customer 14</v>
      </c>
      <c r="Q2357" s="10" t="str">
        <f>VLOOKUP(O:O,Customers!A:C,3,)</f>
        <v>Eldoret</v>
      </c>
      <c r="R2357" s="10">
        <f>VLOOKUP(OrderDetails!C:C,Inventory!B:F,5,)</f>
        <v>7074</v>
      </c>
      <c r="S2357" s="10">
        <f>VLOOKUP(OrderDetails!B:B,Table8[[OrderID]:[DeliveryDays]],5,)</f>
        <v>5</v>
      </c>
    </row>
    <row r="2358" spans="1:19" x14ac:dyDescent="0.25">
      <c r="A2358" t="s">
        <v>4290</v>
      </c>
      <c r="B2358" t="s">
        <v>1764</v>
      </c>
      <c r="C2358" t="s">
        <v>373</v>
      </c>
      <c r="D2358">
        <v>13</v>
      </c>
      <c r="E2358">
        <v>242.39</v>
      </c>
      <c r="F2358">
        <v>366.32</v>
      </c>
      <c r="G2358">
        <v>360.68</v>
      </c>
      <c r="H2358">
        <v>4688.84</v>
      </c>
      <c r="I2358">
        <v>3151.07</v>
      </c>
      <c r="J2358">
        <v>1537.77</v>
      </c>
      <c r="K2358">
        <v>0.32800000000000001</v>
      </c>
      <c r="L2358" t="str">
        <f>VLOOKUP(C:C,Products!A:B,2,)</f>
        <v>Product 98</v>
      </c>
      <c r="M2358" t="str">
        <f>VLOOKUP(C:C,Products!A:C,3,)</f>
        <v>Household</v>
      </c>
      <c r="N2358" t="str">
        <f>VLOOKUP(B:B,Orders!A:C,3,)</f>
        <v>WH-MSA-002</v>
      </c>
      <c r="O2358" s="10" t="str">
        <f>VLOOKUP(B:B,Orders!A:B,2,)</f>
        <v>CUST-000005</v>
      </c>
      <c r="P2358" s="10" t="str">
        <f>VLOOKUP(OrderDetails!O:O,Customers!A:B,2,)</f>
        <v>Customer 5</v>
      </c>
      <c r="Q2358" s="10" t="str">
        <f>VLOOKUP(O:O,Customers!A:C,3,)</f>
        <v>Eldoret</v>
      </c>
      <c r="R2358" s="10">
        <f>VLOOKUP(OrderDetails!C:C,Inventory!B:F,5,)</f>
        <v>16724.91</v>
      </c>
      <c r="S2358" s="10">
        <f>VLOOKUP(OrderDetails!B:B,Table8[[OrderID]:[DeliveryDays]],5,)</f>
        <v>3</v>
      </c>
    </row>
    <row r="2359" spans="1:19" x14ac:dyDescent="0.25">
      <c r="A2359" t="s">
        <v>4291</v>
      </c>
      <c r="B2359" t="s">
        <v>1032</v>
      </c>
      <c r="C2359" t="s">
        <v>263</v>
      </c>
      <c r="D2359">
        <v>17</v>
      </c>
      <c r="E2359">
        <v>65.47</v>
      </c>
      <c r="F2359">
        <v>96.35</v>
      </c>
      <c r="G2359">
        <v>102.96</v>
      </c>
      <c r="H2359">
        <v>1750.32</v>
      </c>
      <c r="I2359">
        <v>1112.99</v>
      </c>
      <c r="J2359">
        <v>637.33000000000004</v>
      </c>
      <c r="K2359">
        <v>0.36409999999999998</v>
      </c>
      <c r="L2359" t="str">
        <f>VLOOKUP(C:C,Products!A:B,2,)</f>
        <v>Product 43</v>
      </c>
      <c r="M2359" t="str">
        <f>VLOOKUP(C:C,Products!A:C,3,)</f>
        <v>Dairy</v>
      </c>
      <c r="N2359" t="str">
        <f>VLOOKUP(B:B,Orders!A:C,3,)</f>
        <v>WH-KSM-003</v>
      </c>
      <c r="O2359" s="10" t="str">
        <f>VLOOKUP(B:B,Orders!A:B,2,)</f>
        <v>CUST-000045</v>
      </c>
      <c r="P2359" s="10" t="str">
        <f>VLOOKUP(OrderDetails!O:O,Customers!A:B,2,)</f>
        <v>Customer 45</v>
      </c>
      <c r="Q2359" s="10" t="str">
        <f>VLOOKUP(O:O,Customers!A:C,3,)</f>
        <v>Mombasa</v>
      </c>
      <c r="R2359" s="10">
        <f>VLOOKUP(OrderDetails!C:C,Inventory!B:F,5,)</f>
        <v>4451.96</v>
      </c>
      <c r="S2359" s="10">
        <f>VLOOKUP(OrderDetails!B:B,Table8[[OrderID]:[DeliveryDays]],5,)</f>
        <v>6</v>
      </c>
    </row>
    <row r="2360" spans="1:19" x14ac:dyDescent="0.25">
      <c r="A2360" t="s">
        <v>4292</v>
      </c>
      <c r="B2360" t="s">
        <v>801</v>
      </c>
      <c r="C2360" t="s">
        <v>229</v>
      </c>
      <c r="D2360">
        <v>39</v>
      </c>
      <c r="E2360">
        <v>403.33</v>
      </c>
      <c r="F2360">
        <v>509.37</v>
      </c>
      <c r="G2360">
        <v>529.08000000000004</v>
      </c>
      <c r="H2360">
        <v>20634.12</v>
      </c>
      <c r="I2360">
        <v>15729.87</v>
      </c>
      <c r="J2360">
        <v>4904.25</v>
      </c>
      <c r="K2360">
        <v>0.23769999999999999</v>
      </c>
      <c r="L2360" t="str">
        <f>VLOOKUP(C:C,Products!A:B,2,)</f>
        <v>Product 26</v>
      </c>
      <c r="M2360" t="str">
        <f>VLOOKUP(C:C,Products!A:C,3,)</f>
        <v>Household</v>
      </c>
      <c r="N2360" t="str">
        <f>VLOOKUP(B:B,Orders!A:C,3,)</f>
        <v>WH-NRB-001</v>
      </c>
      <c r="O2360" s="10" t="str">
        <f>VLOOKUP(B:B,Orders!A:B,2,)</f>
        <v>CUST-000008</v>
      </c>
      <c r="P2360" s="10" t="str">
        <f>VLOOKUP(OrderDetails!O:O,Customers!A:B,2,)</f>
        <v>Customer 8</v>
      </c>
      <c r="Q2360" s="10" t="str">
        <f>VLOOKUP(O:O,Customers!A:C,3,)</f>
        <v>Mombasa</v>
      </c>
      <c r="R2360" s="10">
        <f>VLOOKUP(OrderDetails!C:C,Inventory!B:F,5,)</f>
        <v>179481.85</v>
      </c>
      <c r="S2360" s="10">
        <f>VLOOKUP(OrderDetails!B:B,Table8[[OrderID]:[DeliveryDays]],5,)</f>
        <v>1</v>
      </c>
    </row>
    <row r="2361" spans="1:19" x14ac:dyDescent="0.25">
      <c r="A2361" t="s">
        <v>4293</v>
      </c>
      <c r="B2361" t="s">
        <v>1065</v>
      </c>
      <c r="C2361" t="s">
        <v>319</v>
      </c>
      <c r="D2361">
        <v>27</v>
      </c>
      <c r="E2361">
        <v>397.51</v>
      </c>
      <c r="F2361">
        <v>509.84</v>
      </c>
      <c r="G2361">
        <v>501.92</v>
      </c>
      <c r="H2361">
        <v>13551.84</v>
      </c>
      <c r="I2361">
        <v>10732.77</v>
      </c>
      <c r="J2361">
        <v>2819.07</v>
      </c>
      <c r="K2361">
        <v>0.20799999999999999</v>
      </c>
      <c r="L2361" t="str">
        <f>VLOOKUP(C:C,Products!A:B,2,)</f>
        <v>Product 71</v>
      </c>
      <c r="M2361" t="str">
        <f>VLOOKUP(C:C,Products!A:C,3,)</f>
        <v>Dairy</v>
      </c>
      <c r="N2361" t="str">
        <f>VLOOKUP(B:B,Orders!A:C,3,)</f>
        <v>WH-MSA-002</v>
      </c>
      <c r="O2361" s="10" t="str">
        <f>VLOOKUP(B:B,Orders!A:B,2,)</f>
        <v>CUST-000054</v>
      </c>
      <c r="P2361" s="10" t="str">
        <f>VLOOKUP(OrderDetails!O:O,Customers!A:B,2,)</f>
        <v>Customer 54</v>
      </c>
      <c r="Q2361" s="10" t="str">
        <f>VLOOKUP(O:O,Customers!A:C,3,)</f>
        <v>Nakuru</v>
      </c>
      <c r="R2361" s="10">
        <f>VLOOKUP(OrderDetails!C:C,Inventory!B:F,5,)</f>
        <v>96197.42</v>
      </c>
      <c r="S2361" s="10">
        <f>VLOOKUP(OrderDetails!B:B,Table8[[OrderID]:[DeliveryDays]],5,)</f>
        <v>5</v>
      </c>
    </row>
    <row r="2362" spans="1:19" x14ac:dyDescent="0.25">
      <c r="A2362" t="s">
        <v>4294</v>
      </c>
      <c r="B2362" t="s">
        <v>1475</v>
      </c>
      <c r="C2362" t="s">
        <v>253</v>
      </c>
      <c r="D2362">
        <v>21</v>
      </c>
      <c r="E2362">
        <v>93.95</v>
      </c>
      <c r="F2362">
        <v>142.47999999999999</v>
      </c>
      <c r="G2362">
        <v>145.59</v>
      </c>
      <c r="H2362">
        <v>3057.39</v>
      </c>
      <c r="I2362">
        <v>1972.95</v>
      </c>
      <c r="J2362">
        <v>1084.44</v>
      </c>
      <c r="K2362">
        <v>0.35470000000000002</v>
      </c>
      <c r="L2362" t="str">
        <f>VLOOKUP(C:C,Products!A:B,2,)</f>
        <v>Product 38</v>
      </c>
      <c r="M2362" t="str">
        <f>VLOOKUP(C:C,Products!A:C,3,)</f>
        <v>Beverages</v>
      </c>
      <c r="N2362" t="str">
        <f>VLOOKUP(B:B,Orders!A:C,3,)</f>
        <v>WH-NRB-001</v>
      </c>
      <c r="O2362" s="10" t="str">
        <f>VLOOKUP(B:B,Orders!A:B,2,)</f>
        <v>CUST-000022</v>
      </c>
      <c r="P2362" s="10" t="str">
        <f>VLOOKUP(OrderDetails!O:O,Customers!A:B,2,)</f>
        <v>Customer 22</v>
      </c>
      <c r="Q2362" s="10" t="str">
        <f>VLOOKUP(O:O,Customers!A:C,3,)</f>
        <v>Nakuru</v>
      </c>
      <c r="R2362" s="10">
        <f>VLOOKUP(OrderDetails!C:C,Inventory!B:F,5,)</f>
        <v>12965.1</v>
      </c>
      <c r="S2362" s="10">
        <f>VLOOKUP(OrderDetails!B:B,Table8[[OrderID]:[DeliveryDays]],5,)</f>
        <v>3</v>
      </c>
    </row>
    <row r="2363" spans="1:19" x14ac:dyDescent="0.25">
      <c r="A2363" t="s">
        <v>4295</v>
      </c>
      <c r="B2363" t="s">
        <v>1784</v>
      </c>
      <c r="C2363" t="s">
        <v>365</v>
      </c>
      <c r="D2363">
        <v>11</v>
      </c>
      <c r="E2363">
        <v>302.57</v>
      </c>
      <c r="F2363">
        <v>401.96</v>
      </c>
      <c r="G2363">
        <v>406.35</v>
      </c>
      <c r="H2363">
        <v>4469.8500000000004</v>
      </c>
      <c r="I2363">
        <v>3328.27</v>
      </c>
      <c r="J2363">
        <v>1141.58</v>
      </c>
      <c r="K2363">
        <v>0.25540000000000002</v>
      </c>
      <c r="L2363" t="str">
        <f>VLOOKUP(C:C,Products!A:B,2,)</f>
        <v>Product 94</v>
      </c>
      <c r="M2363" t="str">
        <f>VLOOKUP(C:C,Products!A:C,3,)</f>
        <v>Frozen</v>
      </c>
      <c r="N2363" t="str">
        <f>VLOOKUP(B:B,Orders!A:C,3,)</f>
        <v>WH-KSM-003</v>
      </c>
      <c r="O2363" s="10" t="str">
        <f>VLOOKUP(B:B,Orders!A:B,2,)</f>
        <v>CUST-000080</v>
      </c>
      <c r="P2363" s="10" t="str">
        <f>VLOOKUP(OrderDetails!O:O,Customers!A:B,2,)</f>
        <v>Customer 80</v>
      </c>
      <c r="Q2363" s="10" t="str">
        <f>VLOOKUP(O:O,Customers!A:C,3,)</f>
        <v>Eldoret</v>
      </c>
      <c r="R2363" s="10">
        <f>VLOOKUP(OrderDetails!C:C,Inventory!B:F,5,)</f>
        <v>133433.37</v>
      </c>
      <c r="S2363" s="10">
        <f>VLOOKUP(OrderDetails!B:B,Table8[[OrderID]:[DeliveryDays]],5,)</f>
        <v>1</v>
      </c>
    </row>
    <row r="2364" spans="1:19" x14ac:dyDescent="0.25">
      <c r="A2364" t="s">
        <v>4296</v>
      </c>
      <c r="B2364" t="s">
        <v>1805</v>
      </c>
      <c r="C2364" t="s">
        <v>261</v>
      </c>
      <c r="D2364">
        <v>20</v>
      </c>
      <c r="E2364">
        <v>272.83</v>
      </c>
      <c r="F2364">
        <v>401.42</v>
      </c>
      <c r="G2364">
        <v>433.92</v>
      </c>
      <c r="H2364">
        <v>8678.4</v>
      </c>
      <c r="I2364">
        <v>5456.6</v>
      </c>
      <c r="J2364">
        <v>3221.8</v>
      </c>
      <c r="K2364">
        <v>0.37119999999999997</v>
      </c>
      <c r="L2364" t="str">
        <f>VLOOKUP(C:C,Products!A:B,2,)</f>
        <v>Product 42</v>
      </c>
      <c r="M2364" t="str">
        <f>VLOOKUP(C:C,Products!A:C,3,)</f>
        <v>Frozen</v>
      </c>
      <c r="N2364" t="str">
        <f>VLOOKUP(B:B,Orders!A:C,3,)</f>
        <v>WH-NKR-004</v>
      </c>
      <c r="O2364" s="10" t="str">
        <f>VLOOKUP(B:B,Orders!A:B,2,)</f>
        <v>CUST-000019</v>
      </c>
      <c r="P2364" s="10" t="str">
        <f>VLOOKUP(OrderDetails!O:O,Customers!A:B,2,)</f>
        <v>Customer 19</v>
      </c>
      <c r="Q2364" s="10" t="str">
        <f>VLOOKUP(O:O,Customers!A:C,3,)</f>
        <v>Mombasa</v>
      </c>
      <c r="R2364" s="10">
        <f>VLOOKUP(OrderDetails!C:C,Inventory!B:F,5,)</f>
        <v>121955.01</v>
      </c>
      <c r="S2364" s="10">
        <f>VLOOKUP(OrderDetails!B:B,Table8[[OrderID]:[DeliveryDays]],5,)</f>
        <v>4</v>
      </c>
    </row>
    <row r="2365" spans="1:19" x14ac:dyDescent="0.25">
      <c r="A2365" t="s">
        <v>4297</v>
      </c>
      <c r="B2365" t="s">
        <v>542</v>
      </c>
      <c r="C2365" t="s">
        <v>184</v>
      </c>
      <c r="D2365">
        <v>44</v>
      </c>
      <c r="E2365">
        <v>120.21</v>
      </c>
      <c r="F2365">
        <v>159.85</v>
      </c>
      <c r="G2365">
        <v>152.63</v>
      </c>
      <c r="H2365">
        <v>6715.72</v>
      </c>
      <c r="I2365">
        <v>5289.24</v>
      </c>
      <c r="J2365">
        <v>1426.48</v>
      </c>
      <c r="K2365">
        <v>0.21240000000000001</v>
      </c>
      <c r="L2365" t="str">
        <f>VLOOKUP(C:C,Products!A:B,2,)</f>
        <v>Product 5</v>
      </c>
      <c r="M2365" t="str">
        <f>VLOOKUP(C:C,Products!A:C,3,)</f>
        <v>Frozen</v>
      </c>
      <c r="N2365" t="str">
        <f>VLOOKUP(B:B,Orders!A:C,3,)</f>
        <v>WH-NRB-001</v>
      </c>
      <c r="O2365" s="10" t="str">
        <f>VLOOKUP(B:B,Orders!A:B,2,)</f>
        <v>CUST-000075</v>
      </c>
      <c r="P2365" s="10" t="str">
        <f>VLOOKUP(OrderDetails!O:O,Customers!A:B,2,)</f>
        <v>Customer 75</v>
      </c>
      <c r="Q2365" s="10" t="str">
        <f>VLOOKUP(O:O,Customers!A:C,3,)</f>
        <v>Mombasa</v>
      </c>
      <c r="R2365" s="10">
        <f>VLOOKUP(OrderDetails!C:C,Inventory!B:F,5,)</f>
        <v>45439.38</v>
      </c>
      <c r="S2365" s="10">
        <f>VLOOKUP(OrderDetails!B:B,Table8[[OrderID]:[DeliveryDays]],5,)</f>
        <v>4</v>
      </c>
    </row>
    <row r="2366" spans="1:19" x14ac:dyDescent="0.25">
      <c r="A2366" t="s">
        <v>4298</v>
      </c>
      <c r="B2366" t="s">
        <v>474</v>
      </c>
      <c r="C2366" t="s">
        <v>198</v>
      </c>
      <c r="D2366">
        <v>40</v>
      </c>
      <c r="E2366">
        <v>59.26</v>
      </c>
      <c r="F2366">
        <v>82.73</v>
      </c>
      <c r="G2366">
        <v>89.71</v>
      </c>
      <c r="H2366">
        <v>3588.4</v>
      </c>
      <c r="I2366">
        <v>2370.4</v>
      </c>
      <c r="J2366">
        <v>1218</v>
      </c>
      <c r="K2366">
        <v>0.33939999999999998</v>
      </c>
      <c r="L2366" t="str">
        <f>VLOOKUP(C:C,Products!A:B,2,)</f>
        <v>Product 11</v>
      </c>
      <c r="M2366" t="str">
        <f>VLOOKUP(C:C,Products!A:C,3,)</f>
        <v>Frozen</v>
      </c>
      <c r="N2366" t="str">
        <f>VLOOKUP(B:B,Orders!A:C,3,)</f>
        <v>WH-NRB-001</v>
      </c>
      <c r="O2366" s="10" t="str">
        <f>VLOOKUP(B:B,Orders!A:B,2,)</f>
        <v>CUST-000058</v>
      </c>
      <c r="P2366" s="10" t="str">
        <f>VLOOKUP(OrderDetails!O:O,Customers!A:B,2,)</f>
        <v>Customer 58</v>
      </c>
      <c r="Q2366" s="10" t="str">
        <f>VLOOKUP(O:O,Customers!A:C,3,)</f>
        <v>Mombasa</v>
      </c>
      <c r="R2366" s="10">
        <f>VLOOKUP(OrderDetails!C:C,Inventory!B:F,5,)</f>
        <v>14044.62</v>
      </c>
      <c r="S2366" s="10">
        <f>VLOOKUP(OrderDetails!B:B,Table8[[OrderID]:[DeliveryDays]],5,)</f>
        <v>2</v>
      </c>
    </row>
    <row r="2367" spans="1:19" x14ac:dyDescent="0.25">
      <c r="A2367" t="s">
        <v>4299</v>
      </c>
      <c r="B2367" t="s">
        <v>525</v>
      </c>
      <c r="C2367" t="s">
        <v>307</v>
      </c>
      <c r="D2367">
        <v>24</v>
      </c>
      <c r="E2367">
        <v>176.42</v>
      </c>
      <c r="F2367">
        <v>236.45</v>
      </c>
      <c r="G2367">
        <v>247.76</v>
      </c>
      <c r="H2367">
        <v>5946.24</v>
      </c>
      <c r="I2367">
        <v>4234.08</v>
      </c>
      <c r="J2367">
        <v>1712.16</v>
      </c>
      <c r="K2367">
        <v>0.28789999999999999</v>
      </c>
      <c r="L2367" t="str">
        <f>VLOOKUP(C:C,Products!A:B,2,)</f>
        <v>Product 65</v>
      </c>
      <c r="M2367" t="str">
        <f>VLOOKUP(C:C,Products!A:C,3,)</f>
        <v>Beverages</v>
      </c>
      <c r="N2367" t="str">
        <f>VLOOKUP(B:B,Orders!A:C,3,)</f>
        <v>WH-MSA-002</v>
      </c>
      <c r="O2367" s="10" t="str">
        <f>VLOOKUP(B:B,Orders!A:B,2,)</f>
        <v>CUST-000077</v>
      </c>
      <c r="P2367" s="10" t="str">
        <f>VLOOKUP(OrderDetails!O:O,Customers!A:B,2,)</f>
        <v>Customer 77</v>
      </c>
      <c r="Q2367" s="10" t="str">
        <f>VLOOKUP(O:O,Customers!A:C,3,)</f>
        <v>Nairobi</v>
      </c>
      <c r="R2367" s="10">
        <f>VLOOKUP(OrderDetails!C:C,Inventory!B:F,5,)</f>
        <v>54866.62</v>
      </c>
      <c r="S2367" s="10">
        <f>VLOOKUP(OrderDetails!B:B,Table8[[OrderID]:[DeliveryDays]],5,)</f>
        <v>4</v>
      </c>
    </row>
    <row r="2368" spans="1:19" x14ac:dyDescent="0.25">
      <c r="A2368" t="s">
        <v>4300</v>
      </c>
      <c r="B2368" t="s">
        <v>1909</v>
      </c>
      <c r="C2368" t="s">
        <v>245</v>
      </c>
      <c r="D2368">
        <v>28</v>
      </c>
      <c r="E2368">
        <v>477</v>
      </c>
      <c r="F2368">
        <v>677.96</v>
      </c>
      <c r="G2368">
        <v>719.07</v>
      </c>
      <c r="H2368">
        <v>20133.96</v>
      </c>
      <c r="I2368">
        <v>13356</v>
      </c>
      <c r="J2368">
        <v>6777.96</v>
      </c>
      <c r="K2368">
        <v>0.33660000000000001</v>
      </c>
      <c r="L2368" t="str">
        <f>VLOOKUP(C:C,Products!A:B,2,)</f>
        <v>Product 34</v>
      </c>
      <c r="M2368" t="str">
        <f>VLOOKUP(C:C,Products!A:C,3,)</f>
        <v>Dairy</v>
      </c>
      <c r="N2368" t="str">
        <f>VLOOKUP(B:B,Orders!A:C,3,)</f>
        <v>WH-NRB-001</v>
      </c>
      <c r="O2368" s="10" t="str">
        <f>VLOOKUP(B:B,Orders!A:B,2,)</f>
        <v>CUST-000026</v>
      </c>
      <c r="P2368" s="10" t="str">
        <f>VLOOKUP(OrderDetails!O:O,Customers!A:B,2,)</f>
        <v>Customer 26</v>
      </c>
      <c r="Q2368" s="10" t="str">
        <f>VLOOKUP(O:O,Customers!A:C,3,)</f>
        <v>Mombasa</v>
      </c>
      <c r="R2368" s="10">
        <f>VLOOKUP(OrderDetails!C:C,Inventory!B:F,5,)</f>
        <v>187461</v>
      </c>
      <c r="S2368" s="10">
        <f>VLOOKUP(OrderDetails!B:B,Table8[[OrderID]:[DeliveryDays]],5,)</f>
        <v>6</v>
      </c>
    </row>
    <row r="2369" spans="1:19" x14ac:dyDescent="0.25">
      <c r="A2369" t="s">
        <v>4301</v>
      </c>
      <c r="B2369" t="s">
        <v>831</v>
      </c>
      <c r="C2369" t="s">
        <v>417</v>
      </c>
      <c r="D2369">
        <v>9</v>
      </c>
      <c r="E2369">
        <v>292.7</v>
      </c>
      <c r="F2369">
        <v>384.02</v>
      </c>
      <c r="G2369">
        <v>364.97</v>
      </c>
      <c r="H2369">
        <v>3284.73</v>
      </c>
      <c r="I2369">
        <v>2634.3</v>
      </c>
      <c r="J2369">
        <v>650.42999999999995</v>
      </c>
      <c r="K2369">
        <v>0.19800000000000001</v>
      </c>
      <c r="L2369" t="str">
        <f>VLOOKUP(C:C,Products!A:B,2,)</f>
        <v>Product 120</v>
      </c>
      <c r="M2369" t="str">
        <f>VLOOKUP(C:C,Products!A:C,3,)</f>
        <v>Frozen</v>
      </c>
      <c r="N2369" t="str">
        <f>VLOOKUP(B:B,Orders!A:C,3,)</f>
        <v>WH-NRB-001</v>
      </c>
      <c r="O2369" s="10" t="str">
        <f>VLOOKUP(B:B,Orders!A:B,2,)</f>
        <v>CUST-000013</v>
      </c>
      <c r="P2369" s="10" t="str">
        <f>VLOOKUP(OrderDetails!O:O,Customers!A:B,2,)</f>
        <v>Customer 13</v>
      </c>
      <c r="Q2369" s="10" t="str">
        <f>VLOOKUP(O:O,Customers!A:C,3,)</f>
        <v>Nakuru</v>
      </c>
      <c r="R2369" s="10">
        <f>VLOOKUP(OrderDetails!C:C,Inventory!B:F,5,)</f>
        <v>76980.100000000006</v>
      </c>
      <c r="S2369" s="10">
        <f>VLOOKUP(OrderDetails!B:B,Table8[[OrderID]:[DeliveryDays]],5,)</f>
        <v>6</v>
      </c>
    </row>
    <row r="2370" spans="1:19" x14ac:dyDescent="0.25">
      <c r="A2370" t="s">
        <v>4302</v>
      </c>
      <c r="B2370" t="s">
        <v>1664</v>
      </c>
      <c r="C2370" t="s">
        <v>173</v>
      </c>
      <c r="D2370">
        <v>49</v>
      </c>
      <c r="E2370">
        <v>218.54</v>
      </c>
      <c r="F2370">
        <v>334.94</v>
      </c>
      <c r="G2370">
        <v>349.76</v>
      </c>
      <c r="H2370">
        <v>17138.240000000002</v>
      </c>
      <c r="I2370">
        <v>10708.46</v>
      </c>
      <c r="J2370">
        <v>6429.78</v>
      </c>
      <c r="K2370">
        <v>0.37519999999999998</v>
      </c>
      <c r="L2370" t="str">
        <f>VLOOKUP(C:C,Products!A:B,2,)</f>
        <v>Product 1</v>
      </c>
      <c r="M2370" t="str">
        <f>VLOOKUP(C:C,Products!A:C,3,)</f>
        <v>Snacks</v>
      </c>
      <c r="N2370" t="str">
        <f>VLOOKUP(B:B,Orders!A:C,3,)</f>
        <v>WH-MSA-002</v>
      </c>
      <c r="O2370" s="10" t="str">
        <f>VLOOKUP(B:B,Orders!A:B,2,)</f>
        <v>CUST-000021</v>
      </c>
      <c r="P2370" s="10" t="str">
        <f>VLOOKUP(OrderDetails!O:O,Customers!A:B,2,)</f>
        <v>Customer 21</v>
      </c>
      <c r="Q2370" s="10" t="str">
        <f>VLOOKUP(O:O,Customers!A:C,3,)</f>
        <v>Eldoret</v>
      </c>
      <c r="R2370" s="10">
        <f>VLOOKUP(OrderDetails!C:C,Inventory!B:F,5,)</f>
        <v>23165.24</v>
      </c>
      <c r="S2370" s="10">
        <f>VLOOKUP(OrderDetails!B:B,Table8[[OrderID]:[DeliveryDays]],5,)</f>
        <v>6</v>
      </c>
    </row>
    <row r="2371" spans="1:19" x14ac:dyDescent="0.25">
      <c r="A2371" t="s">
        <v>4303</v>
      </c>
      <c r="B2371" t="s">
        <v>1111</v>
      </c>
      <c r="C2371" t="s">
        <v>343</v>
      </c>
      <c r="D2371">
        <v>10</v>
      </c>
      <c r="E2371">
        <v>198.9</v>
      </c>
      <c r="F2371">
        <v>259.88</v>
      </c>
      <c r="G2371">
        <v>269.83</v>
      </c>
      <c r="H2371">
        <v>2698.3</v>
      </c>
      <c r="I2371">
        <v>1989</v>
      </c>
      <c r="J2371">
        <v>709.3</v>
      </c>
      <c r="K2371">
        <v>0.26290000000000002</v>
      </c>
      <c r="L2371" t="str">
        <f>VLOOKUP(C:C,Products!A:B,2,)</f>
        <v>Product 83</v>
      </c>
      <c r="M2371" t="str">
        <f>VLOOKUP(C:C,Products!A:C,3,)</f>
        <v>Snacks</v>
      </c>
      <c r="N2371" t="str">
        <f>VLOOKUP(B:B,Orders!A:C,3,)</f>
        <v>WH-NKR-004</v>
      </c>
      <c r="O2371" s="10" t="str">
        <f>VLOOKUP(B:B,Orders!A:B,2,)</f>
        <v>CUST-000014</v>
      </c>
      <c r="P2371" s="10" t="str">
        <f>VLOOKUP(OrderDetails!O:O,Customers!A:B,2,)</f>
        <v>Customer 14</v>
      </c>
      <c r="Q2371" s="10" t="str">
        <f>VLOOKUP(O:O,Customers!A:C,3,)</f>
        <v>Eldoret</v>
      </c>
      <c r="R2371" s="10">
        <f>VLOOKUP(OrderDetails!C:C,Inventory!B:F,5,)</f>
        <v>72399.600000000006</v>
      </c>
      <c r="S2371" s="10">
        <f>VLOOKUP(OrderDetails!B:B,Table8[[OrderID]:[DeliveryDays]],5,)</f>
        <v>5</v>
      </c>
    </row>
    <row r="2372" spans="1:19" x14ac:dyDescent="0.25">
      <c r="A2372" t="s">
        <v>4304</v>
      </c>
      <c r="B2372" t="s">
        <v>1329</v>
      </c>
      <c r="C2372" t="s">
        <v>176</v>
      </c>
      <c r="D2372">
        <v>32</v>
      </c>
      <c r="E2372">
        <v>477.82</v>
      </c>
      <c r="F2372">
        <v>747.13</v>
      </c>
      <c r="G2372">
        <v>769.98</v>
      </c>
      <c r="H2372">
        <v>24639.360000000001</v>
      </c>
      <c r="I2372">
        <v>15290.24</v>
      </c>
      <c r="J2372">
        <v>9349.1200000000008</v>
      </c>
      <c r="K2372">
        <v>0.37940000000000002</v>
      </c>
      <c r="L2372" t="str">
        <f>VLOOKUP(C:C,Products!A:B,2,)</f>
        <v>Product 2</v>
      </c>
      <c r="M2372" t="str">
        <f>VLOOKUP(C:C,Products!A:C,3,)</f>
        <v>Household</v>
      </c>
      <c r="N2372" t="str">
        <f>VLOOKUP(B:B,Orders!A:C,3,)</f>
        <v>WH-KSM-003</v>
      </c>
      <c r="O2372" s="10" t="str">
        <f>VLOOKUP(B:B,Orders!A:B,2,)</f>
        <v>CUST-000035</v>
      </c>
      <c r="P2372" s="10" t="str">
        <f>VLOOKUP(OrderDetails!O:O,Customers!A:B,2,)</f>
        <v>Customer 35</v>
      </c>
      <c r="Q2372" s="10" t="str">
        <f>VLOOKUP(O:O,Customers!A:C,3,)</f>
        <v>Nairobi</v>
      </c>
      <c r="R2372" s="10">
        <f>VLOOKUP(OrderDetails!C:C,Inventory!B:F,5,)</f>
        <v>45392.9</v>
      </c>
      <c r="S2372" s="10">
        <f>VLOOKUP(OrderDetails!B:B,Table8[[OrderID]:[DeliveryDays]],5,)</f>
        <v>2</v>
      </c>
    </row>
    <row r="2373" spans="1:19" x14ac:dyDescent="0.25">
      <c r="A2373" t="s">
        <v>4305</v>
      </c>
      <c r="B2373" t="s">
        <v>929</v>
      </c>
      <c r="C2373" t="s">
        <v>347</v>
      </c>
      <c r="D2373">
        <v>9</v>
      </c>
      <c r="E2373">
        <v>189.94</v>
      </c>
      <c r="F2373">
        <v>277.74</v>
      </c>
      <c r="G2373">
        <v>296.58999999999997</v>
      </c>
      <c r="H2373">
        <v>2669.31</v>
      </c>
      <c r="I2373">
        <v>1709.46</v>
      </c>
      <c r="J2373">
        <v>959.85</v>
      </c>
      <c r="K2373">
        <v>0.35959999999999998</v>
      </c>
      <c r="L2373" t="str">
        <f>VLOOKUP(C:C,Products!A:B,2,)</f>
        <v>Product 85</v>
      </c>
      <c r="M2373" t="str">
        <f>VLOOKUP(C:C,Products!A:C,3,)</f>
        <v>Snacks</v>
      </c>
      <c r="N2373" t="str">
        <f>VLOOKUP(B:B,Orders!A:C,3,)</f>
        <v>WH-NKR-004</v>
      </c>
      <c r="O2373" s="10" t="str">
        <f>VLOOKUP(B:B,Orders!A:B,2,)</f>
        <v>CUST-000068</v>
      </c>
      <c r="P2373" s="10" t="str">
        <f>VLOOKUP(OrderDetails!O:O,Customers!A:B,2,)</f>
        <v>Customer 68</v>
      </c>
      <c r="Q2373" s="10" t="str">
        <f>VLOOKUP(O:O,Customers!A:C,3,)</f>
        <v>Kisumu</v>
      </c>
      <c r="R2373" s="10">
        <f>VLOOKUP(OrderDetails!C:C,Inventory!B:F,5,)</f>
        <v>73316.84</v>
      </c>
      <c r="S2373" s="10">
        <f>VLOOKUP(OrderDetails!B:B,Table8[[OrderID]:[DeliveryDays]],5,)</f>
        <v>4</v>
      </c>
    </row>
    <row r="2374" spans="1:19" x14ac:dyDescent="0.25">
      <c r="A2374" t="s">
        <v>4306</v>
      </c>
      <c r="B2374" t="s">
        <v>1898</v>
      </c>
      <c r="C2374" t="s">
        <v>216</v>
      </c>
      <c r="D2374">
        <v>43</v>
      </c>
      <c r="E2374">
        <v>181.05</v>
      </c>
      <c r="F2374">
        <v>287.89</v>
      </c>
      <c r="G2374">
        <v>297.5</v>
      </c>
      <c r="H2374">
        <v>12792.5</v>
      </c>
      <c r="I2374">
        <v>7785.15</v>
      </c>
      <c r="J2374">
        <v>5007.3500000000004</v>
      </c>
      <c r="K2374">
        <v>0.39140000000000003</v>
      </c>
      <c r="L2374" t="str">
        <f>VLOOKUP(C:C,Products!A:B,2,)</f>
        <v>Product 20</v>
      </c>
      <c r="M2374" t="str">
        <f>VLOOKUP(C:C,Products!A:C,3,)</f>
        <v>Frozen</v>
      </c>
      <c r="N2374" t="str">
        <f>VLOOKUP(B:B,Orders!A:C,3,)</f>
        <v>WH-MSA-002</v>
      </c>
      <c r="O2374" s="10" t="str">
        <f>VLOOKUP(B:B,Orders!A:B,2,)</f>
        <v>CUST-000068</v>
      </c>
      <c r="P2374" s="10" t="str">
        <f>VLOOKUP(OrderDetails!O:O,Customers!A:B,2,)</f>
        <v>Customer 68</v>
      </c>
      <c r="Q2374" s="10" t="str">
        <f>VLOOKUP(O:O,Customers!A:C,3,)</f>
        <v>Kisumu</v>
      </c>
      <c r="R2374" s="10">
        <f>VLOOKUP(OrderDetails!C:C,Inventory!B:F,5,)</f>
        <v>28786.95</v>
      </c>
      <c r="S2374" s="10">
        <f>VLOOKUP(OrderDetails!B:B,Table8[[OrderID]:[DeliveryDays]],5,)</f>
        <v>4</v>
      </c>
    </row>
    <row r="2375" spans="1:19" x14ac:dyDescent="0.25">
      <c r="A2375" t="s">
        <v>4307</v>
      </c>
      <c r="B2375" t="s">
        <v>1320</v>
      </c>
      <c r="C2375" t="s">
        <v>299</v>
      </c>
      <c r="D2375">
        <v>42</v>
      </c>
      <c r="E2375">
        <v>224.9</v>
      </c>
      <c r="F2375">
        <v>307.97000000000003</v>
      </c>
      <c r="G2375">
        <v>332.17</v>
      </c>
      <c r="H2375">
        <v>13951.14</v>
      </c>
      <c r="I2375">
        <v>9445.7999999999993</v>
      </c>
      <c r="J2375">
        <v>4505.34</v>
      </c>
      <c r="K2375">
        <v>0.32290000000000002</v>
      </c>
      <c r="L2375" t="str">
        <f>VLOOKUP(C:C,Products!A:B,2,)</f>
        <v>Product 61</v>
      </c>
      <c r="M2375" t="str">
        <f>VLOOKUP(C:C,Products!A:C,3,)</f>
        <v>Dairy</v>
      </c>
      <c r="N2375" t="str">
        <f>VLOOKUP(B:B,Orders!A:C,3,)</f>
        <v>WH-NRB-001</v>
      </c>
      <c r="O2375" s="10" t="str">
        <f>VLOOKUP(B:B,Orders!A:B,2,)</f>
        <v>CUST-000006</v>
      </c>
      <c r="P2375" s="10" t="str">
        <f>VLOOKUP(OrderDetails!O:O,Customers!A:B,2,)</f>
        <v>Customer 6</v>
      </c>
      <c r="Q2375" s="10" t="str">
        <f>VLOOKUP(O:O,Customers!A:C,3,)</f>
        <v>Kisumu</v>
      </c>
      <c r="R2375" s="10">
        <f>VLOOKUP(OrderDetails!C:C,Inventory!B:F,5,)</f>
        <v>11245</v>
      </c>
      <c r="S2375" s="10">
        <f>VLOOKUP(OrderDetails!B:B,Table8[[OrderID]:[DeliveryDays]],5,)</f>
        <v>2</v>
      </c>
    </row>
    <row r="2376" spans="1:19" x14ac:dyDescent="0.25">
      <c r="A2376" t="s">
        <v>4308</v>
      </c>
      <c r="B2376" t="s">
        <v>684</v>
      </c>
      <c r="C2376" t="s">
        <v>351</v>
      </c>
      <c r="D2376">
        <v>6</v>
      </c>
      <c r="E2376">
        <v>378.32</v>
      </c>
      <c r="F2376">
        <v>486.34</v>
      </c>
      <c r="G2376">
        <v>478.99</v>
      </c>
      <c r="H2376">
        <v>2873.94</v>
      </c>
      <c r="I2376">
        <v>2269.92</v>
      </c>
      <c r="J2376">
        <v>604.02</v>
      </c>
      <c r="K2376">
        <v>0.2102</v>
      </c>
      <c r="L2376" t="str">
        <f>VLOOKUP(C:C,Products!A:B,2,)</f>
        <v>Product 87</v>
      </c>
      <c r="M2376" t="str">
        <f>VLOOKUP(C:C,Products!A:C,3,)</f>
        <v>Snacks</v>
      </c>
      <c r="N2376" t="str">
        <f>VLOOKUP(B:B,Orders!A:C,3,)</f>
        <v>WH-NKR-004</v>
      </c>
      <c r="O2376" s="10" t="str">
        <f>VLOOKUP(B:B,Orders!A:B,2,)</f>
        <v>CUST-000016</v>
      </c>
      <c r="P2376" s="10" t="str">
        <f>VLOOKUP(OrderDetails!O:O,Customers!A:B,2,)</f>
        <v>Customer 16</v>
      </c>
      <c r="Q2376" s="10" t="str">
        <f>VLOOKUP(O:O,Customers!A:C,3,)</f>
        <v>Nakuru</v>
      </c>
      <c r="R2376" s="10">
        <f>VLOOKUP(OrderDetails!C:C,Inventory!B:F,5,)</f>
        <v>133546.96</v>
      </c>
      <c r="S2376" s="10">
        <f>VLOOKUP(OrderDetails!B:B,Table8[[OrderID]:[DeliveryDays]],5,)</f>
        <v>5</v>
      </c>
    </row>
    <row r="2377" spans="1:19" x14ac:dyDescent="0.25">
      <c r="A2377" t="s">
        <v>4309</v>
      </c>
      <c r="B2377" t="s">
        <v>1270</v>
      </c>
      <c r="C2377" t="s">
        <v>218</v>
      </c>
      <c r="D2377">
        <v>47</v>
      </c>
      <c r="E2377">
        <v>325.33</v>
      </c>
      <c r="F2377">
        <v>516.25</v>
      </c>
      <c r="G2377">
        <v>552.85</v>
      </c>
      <c r="H2377">
        <v>25983.95</v>
      </c>
      <c r="I2377">
        <v>15290.51</v>
      </c>
      <c r="J2377">
        <v>10693.44</v>
      </c>
      <c r="K2377">
        <v>0.41149999999999998</v>
      </c>
      <c r="L2377" t="str">
        <f>VLOOKUP(C:C,Products!A:B,2,)</f>
        <v>Product 21</v>
      </c>
      <c r="M2377" t="str">
        <f>VLOOKUP(C:C,Products!A:C,3,)</f>
        <v>Beverages</v>
      </c>
      <c r="N2377" t="str">
        <f>VLOOKUP(B:B,Orders!A:C,3,)</f>
        <v>WH-NRB-001</v>
      </c>
      <c r="O2377" s="10" t="str">
        <f>VLOOKUP(B:B,Orders!A:B,2,)</f>
        <v>CUST-000056</v>
      </c>
      <c r="P2377" s="10" t="str">
        <f>VLOOKUP(OrderDetails!O:O,Customers!A:B,2,)</f>
        <v>Customer 56</v>
      </c>
      <c r="Q2377" s="10" t="str">
        <f>VLOOKUP(O:O,Customers!A:C,3,)</f>
        <v>Nairobi</v>
      </c>
      <c r="R2377" s="10">
        <f>VLOOKUP(OrderDetails!C:C,Inventory!B:F,5,)</f>
        <v>44244.88</v>
      </c>
      <c r="S2377" s="10">
        <f>VLOOKUP(OrderDetails!B:B,Table8[[OrderID]:[DeliveryDays]],5,)</f>
        <v>5</v>
      </c>
    </row>
    <row r="2378" spans="1:19" x14ac:dyDescent="0.25">
      <c r="A2378" t="s">
        <v>4310</v>
      </c>
      <c r="B2378" t="s">
        <v>547</v>
      </c>
      <c r="C2378" t="s">
        <v>353</v>
      </c>
      <c r="D2378">
        <v>43</v>
      </c>
      <c r="E2378">
        <v>336.9</v>
      </c>
      <c r="F2378">
        <v>499.36</v>
      </c>
      <c r="G2378">
        <v>487.82</v>
      </c>
      <c r="H2378">
        <v>20976.26</v>
      </c>
      <c r="I2378">
        <v>14486.7</v>
      </c>
      <c r="J2378">
        <v>6489.56</v>
      </c>
      <c r="K2378">
        <v>0.30940000000000001</v>
      </c>
      <c r="L2378" t="str">
        <f>VLOOKUP(C:C,Products!A:B,2,)</f>
        <v>Product 88</v>
      </c>
      <c r="M2378" t="str">
        <f>VLOOKUP(C:C,Products!A:C,3,)</f>
        <v>Household</v>
      </c>
      <c r="N2378" t="str">
        <f>VLOOKUP(B:B,Orders!A:C,3,)</f>
        <v>WH-KSM-003</v>
      </c>
      <c r="O2378" s="10" t="str">
        <f>VLOOKUP(B:B,Orders!A:B,2,)</f>
        <v>CUST-000018</v>
      </c>
      <c r="P2378" s="10" t="str">
        <f>VLOOKUP(OrderDetails!O:O,Customers!A:B,2,)</f>
        <v>Customer 18</v>
      </c>
      <c r="Q2378" s="10" t="str">
        <f>VLOOKUP(O:O,Customers!A:C,3,)</f>
        <v>Nakuru</v>
      </c>
      <c r="R2378" s="10">
        <f>VLOOKUP(OrderDetails!C:C,Inventory!B:F,5,)</f>
        <v>34700.699999999997</v>
      </c>
      <c r="S2378" s="10">
        <f>VLOOKUP(OrderDetails!B:B,Table8[[OrderID]:[DeliveryDays]],5,)</f>
        <v>5</v>
      </c>
    </row>
    <row r="2379" spans="1:19" x14ac:dyDescent="0.25">
      <c r="A2379" t="s">
        <v>4311</v>
      </c>
      <c r="B2379" t="s">
        <v>1236</v>
      </c>
      <c r="C2379" t="s">
        <v>313</v>
      </c>
      <c r="D2379">
        <v>25</v>
      </c>
      <c r="E2379">
        <v>410.99</v>
      </c>
      <c r="F2379">
        <v>593.6</v>
      </c>
      <c r="G2379">
        <v>636.32000000000005</v>
      </c>
      <c r="H2379">
        <v>15908</v>
      </c>
      <c r="I2379">
        <v>10274.75</v>
      </c>
      <c r="J2379">
        <v>5633.25</v>
      </c>
      <c r="K2379">
        <v>0.35410000000000003</v>
      </c>
      <c r="L2379" t="str">
        <f>VLOOKUP(C:C,Products!A:B,2,)</f>
        <v>Product 68</v>
      </c>
      <c r="M2379" t="str">
        <f>VLOOKUP(C:C,Products!A:C,3,)</f>
        <v>Frozen</v>
      </c>
      <c r="N2379" t="str">
        <f>VLOOKUP(B:B,Orders!A:C,3,)</f>
        <v>WH-MSA-002</v>
      </c>
      <c r="O2379" s="10" t="str">
        <f>VLOOKUP(B:B,Orders!A:B,2,)</f>
        <v>CUST-000014</v>
      </c>
      <c r="P2379" s="10" t="str">
        <f>VLOOKUP(OrderDetails!O:O,Customers!A:B,2,)</f>
        <v>Customer 14</v>
      </c>
      <c r="Q2379" s="10" t="str">
        <f>VLOOKUP(O:O,Customers!A:C,3,)</f>
        <v>Eldoret</v>
      </c>
      <c r="R2379" s="10">
        <f>VLOOKUP(OrderDetails!C:C,Inventory!B:F,5,)</f>
        <v>159053.13</v>
      </c>
      <c r="S2379" s="10">
        <f>VLOOKUP(OrderDetails!B:B,Table8[[OrderID]:[DeliveryDays]],5,)</f>
        <v>6</v>
      </c>
    </row>
    <row r="2380" spans="1:19" x14ac:dyDescent="0.25">
      <c r="A2380" t="s">
        <v>4312</v>
      </c>
      <c r="B2380" t="s">
        <v>1404</v>
      </c>
      <c r="C2380" t="s">
        <v>200</v>
      </c>
      <c r="D2380">
        <v>44</v>
      </c>
      <c r="E2380">
        <v>486.46</v>
      </c>
      <c r="F2380">
        <v>645.89</v>
      </c>
      <c r="G2380">
        <v>704.71</v>
      </c>
      <c r="H2380">
        <v>31007.24</v>
      </c>
      <c r="I2380">
        <v>21404.240000000002</v>
      </c>
      <c r="J2380">
        <v>9603</v>
      </c>
      <c r="K2380">
        <v>0.30969999999999998</v>
      </c>
      <c r="L2380" t="str">
        <f>VLOOKUP(C:C,Products!A:B,2,)</f>
        <v>Product 12</v>
      </c>
      <c r="M2380" t="str">
        <f>VLOOKUP(C:C,Products!A:C,3,)</f>
        <v>Beverages</v>
      </c>
      <c r="N2380" t="str">
        <f>VLOOKUP(B:B,Orders!A:C,3,)</f>
        <v>WH-MSA-002</v>
      </c>
      <c r="O2380" s="10" t="str">
        <f>VLOOKUP(B:B,Orders!A:B,2,)</f>
        <v>CUST-000053</v>
      </c>
      <c r="P2380" s="10" t="str">
        <f>VLOOKUP(OrderDetails!O:O,Customers!A:B,2,)</f>
        <v>Customer 53</v>
      </c>
      <c r="Q2380" s="10" t="str">
        <f>VLOOKUP(O:O,Customers!A:C,3,)</f>
        <v>Eldoret</v>
      </c>
      <c r="R2380" s="10">
        <f>VLOOKUP(OrderDetails!C:C,Inventory!B:F,5,)</f>
        <v>77347.14</v>
      </c>
      <c r="S2380" s="10">
        <f>VLOOKUP(OrderDetails!B:B,Table8[[OrderID]:[DeliveryDays]],5,)</f>
        <v>6</v>
      </c>
    </row>
    <row r="2381" spans="1:19" x14ac:dyDescent="0.25">
      <c r="A2381" t="s">
        <v>4313</v>
      </c>
      <c r="B2381" t="s">
        <v>480</v>
      </c>
      <c r="C2381" t="s">
        <v>220</v>
      </c>
      <c r="D2381">
        <v>41</v>
      </c>
      <c r="E2381">
        <v>112.77</v>
      </c>
      <c r="F2381">
        <v>150.9</v>
      </c>
      <c r="G2381">
        <v>150.94999999999999</v>
      </c>
      <c r="H2381">
        <v>6188.95</v>
      </c>
      <c r="I2381">
        <v>4623.57</v>
      </c>
      <c r="J2381">
        <v>1565.38</v>
      </c>
      <c r="K2381">
        <v>0.25290000000000001</v>
      </c>
      <c r="L2381" t="str">
        <f>VLOOKUP(C:C,Products!A:B,2,)</f>
        <v>Product 22</v>
      </c>
      <c r="M2381" t="str">
        <f>VLOOKUP(C:C,Products!A:C,3,)</f>
        <v>Produce</v>
      </c>
      <c r="N2381" t="str">
        <f>VLOOKUP(B:B,Orders!A:C,3,)</f>
        <v>WH-KSM-003</v>
      </c>
      <c r="O2381" s="10" t="str">
        <f>VLOOKUP(B:B,Orders!A:B,2,)</f>
        <v>CUST-000018</v>
      </c>
      <c r="P2381" s="10" t="str">
        <f>VLOOKUP(OrderDetails!O:O,Customers!A:B,2,)</f>
        <v>Customer 18</v>
      </c>
      <c r="Q2381" s="10" t="str">
        <f>VLOOKUP(O:O,Customers!A:C,3,)</f>
        <v>Nakuru</v>
      </c>
      <c r="R2381" s="10">
        <f>VLOOKUP(OrderDetails!C:C,Inventory!B:F,5,)</f>
        <v>35409.78</v>
      </c>
      <c r="S2381" s="10">
        <f>VLOOKUP(OrderDetails!B:B,Table8[[OrderID]:[DeliveryDays]],5,)</f>
        <v>2</v>
      </c>
    </row>
    <row r="2382" spans="1:19" x14ac:dyDescent="0.25">
      <c r="A2382" t="s">
        <v>4314</v>
      </c>
      <c r="B2382" t="s">
        <v>1445</v>
      </c>
      <c r="C2382" t="s">
        <v>216</v>
      </c>
      <c r="D2382">
        <v>22</v>
      </c>
      <c r="E2382">
        <v>181.05</v>
      </c>
      <c r="F2382">
        <v>287.89</v>
      </c>
      <c r="G2382">
        <v>296.38</v>
      </c>
      <c r="H2382">
        <v>6520.36</v>
      </c>
      <c r="I2382">
        <v>3983.1</v>
      </c>
      <c r="J2382">
        <v>2537.2600000000002</v>
      </c>
      <c r="K2382">
        <v>0.3891</v>
      </c>
      <c r="L2382" t="str">
        <f>VLOOKUP(C:C,Products!A:B,2,)</f>
        <v>Product 20</v>
      </c>
      <c r="M2382" t="str">
        <f>VLOOKUP(C:C,Products!A:C,3,)</f>
        <v>Frozen</v>
      </c>
      <c r="N2382" t="str">
        <f>VLOOKUP(B:B,Orders!A:C,3,)</f>
        <v>WH-MSA-002</v>
      </c>
      <c r="O2382" s="10" t="str">
        <f>VLOOKUP(B:B,Orders!A:B,2,)</f>
        <v>CUST-000047</v>
      </c>
      <c r="P2382" s="10" t="str">
        <f>VLOOKUP(OrderDetails!O:O,Customers!A:B,2,)</f>
        <v>Customer 47</v>
      </c>
      <c r="Q2382" s="10" t="str">
        <f>VLOOKUP(O:O,Customers!A:C,3,)</f>
        <v>Nakuru</v>
      </c>
      <c r="R2382" s="10">
        <f>VLOOKUP(OrderDetails!C:C,Inventory!B:F,5,)</f>
        <v>28786.95</v>
      </c>
      <c r="S2382" s="10">
        <f>VLOOKUP(OrderDetails!B:B,Table8[[OrderID]:[DeliveryDays]],5,)</f>
        <v>4</v>
      </c>
    </row>
    <row r="2383" spans="1:19" x14ac:dyDescent="0.25">
      <c r="A2383" t="s">
        <v>4315</v>
      </c>
      <c r="B2383" t="s">
        <v>1781</v>
      </c>
      <c r="C2383" t="s">
        <v>341</v>
      </c>
      <c r="D2383">
        <v>16</v>
      </c>
      <c r="E2383">
        <v>330.48</v>
      </c>
      <c r="F2383">
        <v>422.83</v>
      </c>
      <c r="G2383">
        <v>443.44</v>
      </c>
      <c r="H2383">
        <v>7095.04</v>
      </c>
      <c r="I2383">
        <v>5287.68</v>
      </c>
      <c r="J2383">
        <v>1807.36</v>
      </c>
      <c r="K2383">
        <v>0.25469999999999998</v>
      </c>
      <c r="L2383" t="str">
        <f>VLOOKUP(C:C,Products!A:B,2,)</f>
        <v>Product 82</v>
      </c>
      <c r="M2383" t="str">
        <f>VLOOKUP(C:C,Products!A:C,3,)</f>
        <v>Frozen</v>
      </c>
      <c r="N2383" t="str">
        <f>VLOOKUP(B:B,Orders!A:C,3,)</f>
        <v>WH-MSA-002</v>
      </c>
      <c r="O2383" s="10" t="str">
        <f>VLOOKUP(B:B,Orders!A:B,2,)</f>
        <v>CUST-000001</v>
      </c>
      <c r="P2383" s="10" t="str">
        <f>VLOOKUP(OrderDetails!O:O,Customers!A:B,2,)</f>
        <v>Customer 1</v>
      </c>
      <c r="Q2383" s="10" t="str">
        <f>VLOOKUP(O:O,Customers!A:C,3,)</f>
        <v>Eldoret</v>
      </c>
      <c r="R2383" s="10">
        <f>VLOOKUP(OrderDetails!C:C,Inventory!B:F,5,)</f>
        <v>69070.320000000007</v>
      </c>
      <c r="S2383" s="10">
        <f>VLOOKUP(OrderDetails!B:B,Table8[[OrderID]:[DeliveryDays]],5,)</f>
        <v>5</v>
      </c>
    </row>
    <row r="2384" spans="1:19" x14ac:dyDescent="0.25">
      <c r="A2384" t="s">
        <v>4316</v>
      </c>
      <c r="B2384" t="s">
        <v>1210</v>
      </c>
      <c r="C2384" t="s">
        <v>173</v>
      </c>
      <c r="D2384">
        <v>21</v>
      </c>
      <c r="E2384">
        <v>218.54</v>
      </c>
      <c r="F2384">
        <v>334.94</v>
      </c>
      <c r="G2384">
        <v>322.19</v>
      </c>
      <c r="H2384">
        <v>6765.99</v>
      </c>
      <c r="I2384">
        <v>4589.34</v>
      </c>
      <c r="J2384">
        <v>2176.65</v>
      </c>
      <c r="K2384">
        <v>0.32169999999999999</v>
      </c>
      <c r="L2384" t="str">
        <f>VLOOKUP(C:C,Products!A:B,2,)</f>
        <v>Product 1</v>
      </c>
      <c r="M2384" t="str">
        <f>VLOOKUP(C:C,Products!A:C,3,)</f>
        <v>Snacks</v>
      </c>
      <c r="N2384" t="str">
        <f>VLOOKUP(B:B,Orders!A:C,3,)</f>
        <v>WH-NKR-004</v>
      </c>
      <c r="O2384" s="10" t="str">
        <f>VLOOKUP(B:B,Orders!A:B,2,)</f>
        <v>CUST-000025</v>
      </c>
      <c r="P2384" s="10" t="str">
        <f>VLOOKUP(OrderDetails!O:O,Customers!A:B,2,)</f>
        <v>Customer 25</v>
      </c>
      <c r="Q2384" s="10" t="str">
        <f>VLOOKUP(O:O,Customers!A:C,3,)</f>
        <v>Mombasa</v>
      </c>
      <c r="R2384" s="10">
        <f>VLOOKUP(OrderDetails!C:C,Inventory!B:F,5,)</f>
        <v>23165.24</v>
      </c>
      <c r="S2384" s="10">
        <f>VLOOKUP(OrderDetails!B:B,Table8[[OrderID]:[DeliveryDays]],5,)</f>
        <v>5</v>
      </c>
    </row>
    <row r="2385" spans="1:19" x14ac:dyDescent="0.25">
      <c r="A2385" t="s">
        <v>4317</v>
      </c>
      <c r="B2385" t="s">
        <v>667</v>
      </c>
      <c r="C2385" t="s">
        <v>237</v>
      </c>
      <c r="D2385">
        <v>41</v>
      </c>
      <c r="E2385">
        <v>70.900000000000006</v>
      </c>
      <c r="F2385">
        <v>95.54</v>
      </c>
      <c r="G2385">
        <v>97.84</v>
      </c>
      <c r="H2385">
        <v>4011.44</v>
      </c>
      <c r="I2385">
        <v>2906.9</v>
      </c>
      <c r="J2385">
        <v>1104.54</v>
      </c>
      <c r="K2385">
        <v>0.27529999999999999</v>
      </c>
      <c r="L2385" t="str">
        <f>VLOOKUP(C:C,Products!A:B,2,)</f>
        <v>Product 30</v>
      </c>
      <c r="M2385" t="str">
        <f>VLOOKUP(C:C,Products!A:C,3,)</f>
        <v>Dairy</v>
      </c>
      <c r="N2385" t="str">
        <f>VLOOKUP(B:B,Orders!A:C,3,)</f>
        <v>WH-KSM-003</v>
      </c>
      <c r="O2385" s="10" t="str">
        <f>VLOOKUP(B:B,Orders!A:B,2,)</f>
        <v>CUST-000010</v>
      </c>
      <c r="P2385" s="10" t="str">
        <f>VLOOKUP(OrderDetails!O:O,Customers!A:B,2,)</f>
        <v>Customer 10</v>
      </c>
      <c r="Q2385" s="10" t="str">
        <f>VLOOKUP(O:O,Customers!A:C,3,)</f>
        <v>Eldoret</v>
      </c>
      <c r="R2385" s="10">
        <f>VLOOKUP(OrderDetails!C:C,Inventory!B:F,5,)</f>
        <v>19072.099999999999</v>
      </c>
      <c r="S2385" s="10">
        <f>VLOOKUP(OrderDetails!B:B,Table8[[OrderID]:[DeliveryDays]],5,)</f>
        <v>6</v>
      </c>
    </row>
    <row r="2386" spans="1:19" x14ac:dyDescent="0.25">
      <c r="A2386" t="s">
        <v>4318</v>
      </c>
      <c r="B2386" t="s">
        <v>909</v>
      </c>
      <c r="C2386" t="s">
        <v>371</v>
      </c>
      <c r="D2386">
        <v>42</v>
      </c>
      <c r="E2386">
        <v>285.23</v>
      </c>
      <c r="F2386">
        <v>389.02</v>
      </c>
      <c r="G2386">
        <v>390.61</v>
      </c>
      <c r="H2386">
        <v>16405.62</v>
      </c>
      <c r="I2386">
        <v>11979.66</v>
      </c>
      <c r="J2386">
        <v>4425.96</v>
      </c>
      <c r="K2386">
        <v>0.26979999999999998</v>
      </c>
      <c r="L2386" t="str">
        <f>VLOOKUP(C:C,Products!A:B,2,)</f>
        <v>Product 97</v>
      </c>
      <c r="M2386" t="str">
        <f>VLOOKUP(C:C,Products!A:C,3,)</f>
        <v>Dairy</v>
      </c>
      <c r="N2386" t="str">
        <f>VLOOKUP(B:B,Orders!A:C,3,)</f>
        <v>WH-KSM-003</v>
      </c>
      <c r="O2386" s="10" t="str">
        <f>VLOOKUP(B:B,Orders!A:B,2,)</f>
        <v>CUST-000027</v>
      </c>
      <c r="P2386" s="10" t="str">
        <f>VLOOKUP(OrderDetails!O:O,Customers!A:B,2,)</f>
        <v>Customer 27</v>
      </c>
      <c r="Q2386" s="10" t="str">
        <f>VLOOKUP(O:O,Customers!A:C,3,)</f>
        <v>Eldoret</v>
      </c>
      <c r="R2386" s="10">
        <f>VLOOKUP(OrderDetails!C:C,Inventory!B:F,5,)</f>
        <v>47062.95</v>
      </c>
      <c r="S2386" s="10">
        <f>VLOOKUP(OrderDetails!B:B,Table8[[OrderID]:[DeliveryDays]],5,)</f>
        <v>3</v>
      </c>
    </row>
    <row r="2387" spans="1:19" x14ac:dyDescent="0.25">
      <c r="A2387" t="s">
        <v>4319</v>
      </c>
      <c r="B2387" t="s">
        <v>1439</v>
      </c>
      <c r="C2387" t="s">
        <v>225</v>
      </c>
      <c r="D2387">
        <v>19</v>
      </c>
      <c r="E2387">
        <v>214.86</v>
      </c>
      <c r="F2387">
        <v>291.2</v>
      </c>
      <c r="G2387">
        <v>314.75</v>
      </c>
      <c r="H2387">
        <v>5980.25</v>
      </c>
      <c r="I2387">
        <v>4082.34</v>
      </c>
      <c r="J2387">
        <v>1897.91</v>
      </c>
      <c r="K2387">
        <v>0.31740000000000002</v>
      </c>
      <c r="L2387" t="str">
        <f>VLOOKUP(C:C,Products!A:B,2,)</f>
        <v>Product 24</v>
      </c>
      <c r="M2387" t="str">
        <f>VLOOKUP(C:C,Products!A:C,3,)</f>
        <v>Beverages</v>
      </c>
      <c r="N2387" t="str">
        <f>VLOOKUP(B:B,Orders!A:C,3,)</f>
        <v>WH-NKR-004</v>
      </c>
      <c r="O2387" s="10" t="str">
        <f>VLOOKUP(B:B,Orders!A:B,2,)</f>
        <v>CUST-000010</v>
      </c>
      <c r="P2387" s="10" t="str">
        <f>VLOOKUP(OrderDetails!O:O,Customers!A:B,2,)</f>
        <v>Customer 10</v>
      </c>
      <c r="Q2387" s="10" t="str">
        <f>VLOOKUP(O:O,Customers!A:C,3,)</f>
        <v>Eldoret</v>
      </c>
      <c r="R2387" s="10">
        <f>VLOOKUP(OrderDetails!C:C,Inventory!B:F,5,)</f>
        <v>80572.5</v>
      </c>
      <c r="S2387" s="10">
        <f>VLOOKUP(OrderDetails!B:B,Table8[[OrderID]:[DeliveryDays]],5,)</f>
        <v>2</v>
      </c>
    </row>
    <row r="2388" spans="1:19" x14ac:dyDescent="0.25">
      <c r="A2388" t="s">
        <v>4320</v>
      </c>
      <c r="B2388" t="s">
        <v>613</v>
      </c>
      <c r="C2388" t="s">
        <v>204</v>
      </c>
      <c r="D2388">
        <v>11</v>
      </c>
      <c r="E2388">
        <v>145.55000000000001</v>
      </c>
      <c r="F2388">
        <v>199.14</v>
      </c>
      <c r="G2388">
        <v>215.37</v>
      </c>
      <c r="H2388">
        <v>2369.0700000000002</v>
      </c>
      <c r="I2388">
        <v>1601.05</v>
      </c>
      <c r="J2388">
        <v>768.02</v>
      </c>
      <c r="K2388">
        <v>0.32419999999999999</v>
      </c>
      <c r="L2388" t="str">
        <f>VLOOKUP(C:C,Products!A:B,2,)</f>
        <v>Product 14</v>
      </c>
      <c r="M2388" t="str">
        <f>VLOOKUP(C:C,Products!A:C,3,)</f>
        <v>Frozen</v>
      </c>
      <c r="N2388" t="str">
        <f>VLOOKUP(B:B,Orders!A:C,3,)</f>
        <v>WH-MSA-002</v>
      </c>
      <c r="O2388" s="10" t="str">
        <f>VLOOKUP(B:B,Orders!A:B,2,)</f>
        <v>CUST-000053</v>
      </c>
      <c r="P2388" s="10" t="str">
        <f>VLOOKUP(OrderDetails!O:O,Customers!A:B,2,)</f>
        <v>Customer 53</v>
      </c>
      <c r="Q2388" s="10" t="str">
        <f>VLOOKUP(O:O,Customers!A:C,3,)</f>
        <v>Eldoret</v>
      </c>
      <c r="R2388" s="10">
        <f>VLOOKUP(OrderDetails!C:C,Inventory!B:F,5,)</f>
        <v>47158.2</v>
      </c>
      <c r="S2388" s="10">
        <f>VLOOKUP(OrderDetails!B:B,Table8[[OrderID]:[DeliveryDays]],5,)</f>
        <v>5</v>
      </c>
    </row>
    <row r="2389" spans="1:19" x14ac:dyDescent="0.25">
      <c r="A2389" t="s">
        <v>4321</v>
      </c>
      <c r="B2389" t="s">
        <v>1082</v>
      </c>
      <c r="C2389" t="s">
        <v>249</v>
      </c>
      <c r="D2389">
        <v>18</v>
      </c>
      <c r="E2389">
        <v>413.78</v>
      </c>
      <c r="F2389">
        <v>552.28</v>
      </c>
      <c r="G2389">
        <v>582.72</v>
      </c>
      <c r="H2389">
        <v>10488.96</v>
      </c>
      <c r="I2389">
        <v>7448.04</v>
      </c>
      <c r="J2389">
        <v>3040.92</v>
      </c>
      <c r="K2389">
        <v>0.28989999999999999</v>
      </c>
      <c r="L2389" t="str">
        <f>VLOOKUP(C:C,Products!A:B,2,)</f>
        <v>Product 36</v>
      </c>
      <c r="M2389" t="str">
        <f>VLOOKUP(C:C,Products!A:C,3,)</f>
        <v>Dairy</v>
      </c>
      <c r="N2389" t="str">
        <f>VLOOKUP(B:B,Orders!A:C,3,)</f>
        <v>WH-MSA-002</v>
      </c>
      <c r="O2389" s="10" t="str">
        <f>VLOOKUP(B:B,Orders!A:B,2,)</f>
        <v>CUST-000074</v>
      </c>
      <c r="P2389" s="10" t="str">
        <f>VLOOKUP(OrderDetails!O:O,Customers!A:B,2,)</f>
        <v>Customer 74</v>
      </c>
      <c r="Q2389" s="10" t="str">
        <f>VLOOKUP(O:O,Customers!A:C,3,)</f>
        <v>Mombasa</v>
      </c>
      <c r="R2389" s="10">
        <f>VLOOKUP(OrderDetails!C:C,Inventory!B:F,5,)</f>
        <v>177511.62</v>
      </c>
      <c r="S2389" s="10">
        <f>VLOOKUP(OrderDetails!B:B,Table8[[OrderID]:[DeliveryDays]],5,)</f>
        <v>6</v>
      </c>
    </row>
    <row r="2390" spans="1:19" x14ac:dyDescent="0.25">
      <c r="A2390" t="s">
        <v>4322</v>
      </c>
      <c r="B2390" t="s">
        <v>688</v>
      </c>
      <c r="C2390" t="s">
        <v>315</v>
      </c>
      <c r="D2390">
        <v>5</v>
      </c>
      <c r="E2390">
        <v>83.55</v>
      </c>
      <c r="F2390">
        <v>119.93</v>
      </c>
      <c r="G2390">
        <v>125.73</v>
      </c>
      <c r="H2390">
        <v>628.65</v>
      </c>
      <c r="I2390">
        <v>417.75</v>
      </c>
      <c r="J2390">
        <v>210.9</v>
      </c>
      <c r="K2390">
        <v>0.33550000000000002</v>
      </c>
      <c r="L2390" t="str">
        <f>VLOOKUP(C:C,Products!A:B,2,)</f>
        <v>Product 69</v>
      </c>
      <c r="M2390" t="str">
        <f>VLOOKUP(C:C,Products!A:C,3,)</f>
        <v>Household</v>
      </c>
      <c r="N2390" t="str">
        <f>VLOOKUP(B:B,Orders!A:C,3,)</f>
        <v>WH-NRB-001</v>
      </c>
      <c r="O2390" s="10" t="str">
        <f>VLOOKUP(B:B,Orders!A:B,2,)</f>
        <v>CUST-000056</v>
      </c>
      <c r="P2390" s="10" t="str">
        <f>VLOOKUP(OrderDetails!O:O,Customers!A:B,2,)</f>
        <v>Customer 56</v>
      </c>
      <c r="Q2390" s="10" t="str">
        <f>VLOOKUP(O:O,Customers!A:C,3,)</f>
        <v>Nairobi</v>
      </c>
      <c r="R2390" s="10">
        <f>VLOOKUP(OrderDetails!C:C,Inventory!B:F,5,)</f>
        <v>24730.799999999999</v>
      </c>
      <c r="S2390" s="10">
        <f>VLOOKUP(OrderDetails!B:B,Table8[[OrderID]:[DeliveryDays]],5,)</f>
        <v>2</v>
      </c>
    </row>
    <row r="2391" spans="1:19" x14ac:dyDescent="0.25">
      <c r="A2391" t="s">
        <v>4323</v>
      </c>
      <c r="B2391" t="s">
        <v>1379</v>
      </c>
      <c r="C2391" t="s">
        <v>327</v>
      </c>
      <c r="D2391">
        <v>42</v>
      </c>
      <c r="E2391">
        <v>368.09</v>
      </c>
      <c r="F2391">
        <v>503.79</v>
      </c>
      <c r="G2391">
        <v>534.04</v>
      </c>
      <c r="H2391">
        <v>22429.68</v>
      </c>
      <c r="I2391">
        <v>15459.78</v>
      </c>
      <c r="J2391">
        <v>6969.9</v>
      </c>
      <c r="K2391">
        <v>0.31069999999999998</v>
      </c>
      <c r="L2391" t="str">
        <f>VLOOKUP(C:C,Products!A:B,2,)</f>
        <v>Product 75</v>
      </c>
      <c r="M2391" t="str">
        <f>VLOOKUP(C:C,Products!A:C,3,)</f>
        <v>Dairy</v>
      </c>
      <c r="N2391" t="str">
        <f>VLOOKUP(B:B,Orders!A:C,3,)</f>
        <v>WH-NKR-004</v>
      </c>
      <c r="O2391" s="10" t="str">
        <f>VLOOKUP(B:B,Orders!A:B,2,)</f>
        <v>CUST-000006</v>
      </c>
      <c r="P2391" s="10" t="str">
        <f>VLOOKUP(OrderDetails!O:O,Customers!A:B,2,)</f>
        <v>Customer 6</v>
      </c>
      <c r="Q2391" s="10" t="str">
        <f>VLOOKUP(O:O,Customers!A:C,3,)</f>
        <v>Kisumu</v>
      </c>
      <c r="R2391" s="10">
        <f>VLOOKUP(OrderDetails!C:C,Inventory!B:F,5,)</f>
        <v>39753.72</v>
      </c>
      <c r="S2391" s="10">
        <f>VLOOKUP(OrderDetails!B:B,Table8[[OrderID]:[DeliveryDays]],5,)</f>
        <v>2</v>
      </c>
    </row>
    <row r="2392" spans="1:19" x14ac:dyDescent="0.25">
      <c r="A2392" t="s">
        <v>4324</v>
      </c>
      <c r="B2392" t="s">
        <v>1814</v>
      </c>
      <c r="C2392" t="s">
        <v>225</v>
      </c>
      <c r="D2392">
        <v>7</v>
      </c>
      <c r="E2392">
        <v>214.86</v>
      </c>
      <c r="F2392">
        <v>291.2</v>
      </c>
      <c r="G2392">
        <v>292.63</v>
      </c>
      <c r="H2392">
        <v>2048.41</v>
      </c>
      <c r="I2392">
        <v>1504.02</v>
      </c>
      <c r="J2392">
        <v>544.39</v>
      </c>
      <c r="K2392">
        <v>0.26579999999999998</v>
      </c>
      <c r="L2392" t="str">
        <f>VLOOKUP(C:C,Products!A:B,2,)</f>
        <v>Product 24</v>
      </c>
      <c r="M2392" t="str">
        <f>VLOOKUP(C:C,Products!A:C,3,)</f>
        <v>Beverages</v>
      </c>
      <c r="N2392" t="str">
        <f>VLOOKUP(B:B,Orders!A:C,3,)</f>
        <v>WH-KSM-003</v>
      </c>
      <c r="O2392" s="10" t="str">
        <f>VLOOKUP(B:B,Orders!A:B,2,)</f>
        <v>CUST-000065</v>
      </c>
      <c r="P2392" s="10" t="str">
        <f>VLOOKUP(OrderDetails!O:O,Customers!A:B,2,)</f>
        <v>Customer 65</v>
      </c>
      <c r="Q2392" s="10" t="str">
        <f>VLOOKUP(O:O,Customers!A:C,3,)</f>
        <v>Eldoret</v>
      </c>
      <c r="R2392" s="10">
        <f>VLOOKUP(OrderDetails!C:C,Inventory!B:F,5,)</f>
        <v>80572.5</v>
      </c>
      <c r="S2392" s="10">
        <f>VLOOKUP(OrderDetails!B:B,Table8[[OrderID]:[DeliveryDays]],5,)</f>
        <v>6</v>
      </c>
    </row>
    <row r="2393" spans="1:19" x14ac:dyDescent="0.25">
      <c r="A2393" t="s">
        <v>4325</v>
      </c>
      <c r="B2393" t="s">
        <v>917</v>
      </c>
      <c r="C2393" t="s">
        <v>297</v>
      </c>
      <c r="D2393">
        <v>41</v>
      </c>
      <c r="E2393">
        <v>196.4</v>
      </c>
      <c r="F2393">
        <v>254.95</v>
      </c>
      <c r="G2393">
        <v>257.67</v>
      </c>
      <c r="H2393">
        <v>10564.47</v>
      </c>
      <c r="I2393">
        <v>8052.4</v>
      </c>
      <c r="J2393">
        <v>2512.0700000000002</v>
      </c>
      <c r="K2393">
        <v>0.23780000000000001</v>
      </c>
      <c r="L2393" t="str">
        <f>VLOOKUP(C:C,Products!A:B,2,)</f>
        <v>Product 60</v>
      </c>
      <c r="M2393" t="str">
        <f>VLOOKUP(C:C,Products!A:C,3,)</f>
        <v>Snacks</v>
      </c>
      <c r="N2393" t="str">
        <f>VLOOKUP(B:B,Orders!A:C,3,)</f>
        <v>WH-NKR-004</v>
      </c>
      <c r="O2393" s="10" t="str">
        <f>VLOOKUP(B:B,Orders!A:B,2,)</f>
        <v>CUST-000038</v>
      </c>
      <c r="P2393" s="10" t="str">
        <f>VLOOKUP(OrderDetails!O:O,Customers!A:B,2,)</f>
        <v>Customer 38</v>
      </c>
      <c r="Q2393" s="10" t="str">
        <f>VLOOKUP(O:O,Customers!A:C,3,)</f>
        <v>Nakuru</v>
      </c>
      <c r="R2393" s="10">
        <f>VLOOKUP(OrderDetails!C:C,Inventory!B:F,5,)</f>
        <v>93682.8</v>
      </c>
      <c r="S2393" s="10">
        <f>VLOOKUP(OrderDetails!B:B,Table8[[OrderID]:[DeliveryDays]],5,)</f>
        <v>1</v>
      </c>
    </row>
    <row r="2394" spans="1:19" x14ac:dyDescent="0.25">
      <c r="A2394" t="s">
        <v>4326</v>
      </c>
      <c r="B2394" t="s">
        <v>857</v>
      </c>
      <c r="C2394" t="s">
        <v>367</v>
      </c>
      <c r="D2394">
        <v>48</v>
      </c>
      <c r="E2394">
        <v>396.94</v>
      </c>
      <c r="F2394">
        <v>595.12</v>
      </c>
      <c r="G2394">
        <v>614.79</v>
      </c>
      <c r="H2394">
        <v>29509.919999999998</v>
      </c>
      <c r="I2394">
        <v>19053.12</v>
      </c>
      <c r="J2394">
        <v>10456.799999999999</v>
      </c>
      <c r="K2394">
        <v>0.3543</v>
      </c>
      <c r="L2394" t="str">
        <f>VLOOKUP(C:C,Products!A:B,2,)</f>
        <v>Product 95</v>
      </c>
      <c r="M2394" t="str">
        <f>VLOOKUP(C:C,Products!A:C,3,)</f>
        <v>Dairy</v>
      </c>
      <c r="N2394" t="str">
        <f>VLOOKUP(B:B,Orders!A:C,3,)</f>
        <v>WH-NKR-004</v>
      </c>
      <c r="O2394" s="10" t="str">
        <f>VLOOKUP(B:B,Orders!A:B,2,)</f>
        <v>CUST-000064</v>
      </c>
      <c r="P2394" s="10" t="str">
        <f>VLOOKUP(OrderDetails!O:O,Customers!A:B,2,)</f>
        <v>Customer 64</v>
      </c>
      <c r="Q2394" s="10" t="str">
        <f>VLOOKUP(O:O,Customers!A:C,3,)</f>
        <v>Mombasa</v>
      </c>
      <c r="R2394" s="10">
        <f>VLOOKUP(OrderDetails!C:C,Inventory!B:F,5,)</f>
        <v>139722.88</v>
      </c>
      <c r="S2394" s="10">
        <f>VLOOKUP(OrderDetails!B:B,Table8[[OrderID]:[DeliveryDays]],5,)</f>
        <v>4</v>
      </c>
    </row>
    <row r="2395" spans="1:19" x14ac:dyDescent="0.25">
      <c r="A2395" t="s">
        <v>4327</v>
      </c>
      <c r="B2395" t="s">
        <v>665</v>
      </c>
      <c r="C2395" t="s">
        <v>287</v>
      </c>
      <c r="D2395">
        <v>35</v>
      </c>
      <c r="E2395">
        <v>319.05</v>
      </c>
      <c r="F2395">
        <v>470.86</v>
      </c>
      <c r="G2395">
        <v>513.57000000000005</v>
      </c>
      <c r="H2395">
        <v>17974.95</v>
      </c>
      <c r="I2395">
        <v>11166.75</v>
      </c>
      <c r="J2395">
        <v>6808.2</v>
      </c>
      <c r="K2395">
        <v>0.37880000000000003</v>
      </c>
      <c r="L2395" t="str">
        <f>VLOOKUP(C:C,Products!A:B,2,)</f>
        <v>Product 55</v>
      </c>
      <c r="M2395" t="str">
        <f>VLOOKUP(C:C,Products!A:C,3,)</f>
        <v>Beverages</v>
      </c>
      <c r="N2395" t="str">
        <f>VLOOKUP(B:B,Orders!A:C,3,)</f>
        <v>WH-NRB-001</v>
      </c>
      <c r="O2395" s="10" t="str">
        <f>VLOOKUP(B:B,Orders!A:B,2,)</f>
        <v>CUST-000029</v>
      </c>
      <c r="P2395" s="10" t="str">
        <f>VLOOKUP(OrderDetails!O:O,Customers!A:B,2,)</f>
        <v>Customer 29</v>
      </c>
      <c r="Q2395" s="10" t="str">
        <f>VLOOKUP(O:O,Customers!A:C,3,)</f>
        <v>Mombasa</v>
      </c>
      <c r="R2395" s="10">
        <f>VLOOKUP(OrderDetails!C:C,Inventory!B:F,5,)</f>
        <v>62852.85</v>
      </c>
      <c r="S2395" s="10">
        <f>VLOOKUP(OrderDetails!B:B,Table8[[OrderID]:[DeliveryDays]],5,)</f>
        <v>4</v>
      </c>
    </row>
    <row r="2396" spans="1:19" x14ac:dyDescent="0.25">
      <c r="A2396" t="s">
        <v>4328</v>
      </c>
      <c r="B2396" t="s">
        <v>730</v>
      </c>
      <c r="C2396" t="s">
        <v>331</v>
      </c>
      <c r="D2396">
        <v>47</v>
      </c>
      <c r="E2396">
        <v>397.07</v>
      </c>
      <c r="F2396">
        <v>597.23</v>
      </c>
      <c r="G2396">
        <v>632.23</v>
      </c>
      <c r="H2396">
        <v>29714.81</v>
      </c>
      <c r="I2396">
        <v>18662.29</v>
      </c>
      <c r="J2396">
        <v>11052.52</v>
      </c>
      <c r="K2396">
        <v>0.372</v>
      </c>
      <c r="L2396" t="str">
        <f>VLOOKUP(C:C,Products!A:B,2,)</f>
        <v>Product 77</v>
      </c>
      <c r="M2396" t="str">
        <f>VLOOKUP(C:C,Products!A:C,3,)</f>
        <v>Household</v>
      </c>
      <c r="N2396" t="str">
        <f>VLOOKUP(B:B,Orders!A:C,3,)</f>
        <v>WH-NRB-001</v>
      </c>
      <c r="O2396" s="10" t="str">
        <f>VLOOKUP(B:B,Orders!A:B,2,)</f>
        <v>CUST-000028</v>
      </c>
      <c r="P2396" s="10" t="str">
        <f>VLOOKUP(OrderDetails!O:O,Customers!A:B,2,)</f>
        <v>Customer 28</v>
      </c>
      <c r="Q2396" s="10" t="str">
        <f>VLOOKUP(O:O,Customers!A:C,3,)</f>
        <v>Nakuru</v>
      </c>
      <c r="R2396" s="10">
        <f>VLOOKUP(OrderDetails!C:C,Inventory!B:F,5,)</f>
        <v>153269.01999999999</v>
      </c>
      <c r="S2396" s="10">
        <f>VLOOKUP(OrderDetails!B:B,Table8[[OrderID]:[DeliveryDays]],5,)</f>
        <v>4</v>
      </c>
    </row>
    <row r="2397" spans="1:19" x14ac:dyDescent="0.25">
      <c r="A2397" t="s">
        <v>4329</v>
      </c>
      <c r="B2397" t="s">
        <v>724</v>
      </c>
      <c r="C2397" t="s">
        <v>337</v>
      </c>
      <c r="D2397">
        <v>17</v>
      </c>
      <c r="E2397">
        <v>102.14</v>
      </c>
      <c r="F2397">
        <v>155.55000000000001</v>
      </c>
      <c r="G2397">
        <v>160.63</v>
      </c>
      <c r="H2397">
        <v>2730.71</v>
      </c>
      <c r="I2397">
        <v>1736.38</v>
      </c>
      <c r="J2397">
        <v>994.33</v>
      </c>
      <c r="K2397">
        <v>0.36409999999999998</v>
      </c>
      <c r="L2397" t="str">
        <f>VLOOKUP(C:C,Products!A:B,2,)</f>
        <v>Product 80</v>
      </c>
      <c r="M2397" t="str">
        <f>VLOOKUP(C:C,Products!A:C,3,)</f>
        <v>Frozen</v>
      </c>
      <c r="N2397" t="str">
        <f>VLOOKUP(B:B,Orders!A:C,3,)</f>
        <v>WH-KSM-003</v>
      </c>
      <c r="O2397" s="10" t="str">
        <f>VLOOKUP(B:B,Orders!A:B,2,)</f>
        <v>CUST-000008</v>
      </c>
      <c r="P2397" s="10" t="str">
        <f>VLOOKUP(OrderDetails!O:O,Customers!A:B,2,)</f>
        <v>Customer 8</v>
      </c>
      <c r="Q2397" s="10" t="str">
        <f>VLOOKUP(O:O,Customers!A:C,3,)</f>
        <v>Mombasa</v>
      </c>
      <c r="R2397" s="10">
        <f>VLOOKUP(OrderDetails!C:C,Inventory!B:F,5,)</f>
        <v>43103.08</v>
      </c>
      <c r="S2397" s="10">
        <f>VLOOKUP(OrderDetails!B:B,Table8[[OrderID]:[DeliveryDays]],5,)</f>
        <v>5</v>
      </c>
    </row>
    <row r="2398" spans="1:19" x14ac:dyDescent="0.25">
      <c r="A2398" t="s">
        <v>4330</v>
      </c>
      <c r="B2398" t="s">
        <v>502</v>
      </c>
      <c r="C2398" t="s">
        <v>225</v>
      </c>
      <c r="D2398">
        <v>22</v>
      </c>
      <c r="E2398">
        <v>214.86</v>
      </c>
      <c r="F2398">
        <v>291.2</v>
      </c>
      <c r="G2398">
        <v>310.29000000000002</v>
      </c>
      <c r="H2398">
        <v>6826.38</v>
      </c>
      <c r="I2398">
        <v>4726.92</v>
      </c>
      <c r="J2398">
        <v>2099.46</v>
      </c>
      <c r="K2398">
        <v>0.30759999999999998</v>
      </c>
      <c r="L2398" t="str">
        <f>VLOOKUP(C:C,Products!A:B,2,)</f>
        <v>Product 24</v>
      </c>
      <c r="M2398" t="str">
        <f>VLOOKUP(C:C,Products!A:C,3,)</f>
        <v>Beverages</v>
      </c>
      <c r="N2398" t="str">
        <f>VLOOKUP(B:B,Orders!A:C,3,)</f>
        <v>WH-NKR-004</v>
      </c>
      <c r="O2398" s="10" t="str">
        <f>VLOOKUP(B:B,Orders!A:B,2,)</f>
        <v>CUST-000071</v>
      </c>
      <c r="P2398" s="10" t="str">
        <f>VLOOKUP(OrderDetails!O:O,Customers!A:B,2,)</f>
        <v>Customer 71</v>
      </c>
      <c r="Q2398" s="10" t="str">
        <f>VLOOKUP(O:O,Customers!A:C,3,)</f>
        <v>Eldoret</v>
      </c>
      <c r="R2398" s="10">
        <f>VLOOKUP(OrderDetails!C:C,Inventory!B:F,5,)</f>
        <v>80572.5</v>
      </c>
      <c r="S2398" s="10">
        <f>VLOOKUP(OrderDetails!B:B,Table8[[OrderID]:[DeliveryDays]],5,)</f>
        <v>4</v>
      </c>
    </row>
    <row r="2399" spans="1:19" x14ac:dyDescent="0.25">
      <c r="A2399" t="s">
        <v>4331</v>
      </c>
      <c r="B2399" t="s">
        <v>1783</v>
      </c>
      <c r="C2399" t="s">
        <v>331</v>
      </c>
      <c r="D2399">
        <v>21</v>
      </c>
      <c r="E2399">
        <v>397.07</v>
      </c>
      <c r="F2399">
        <v>597.23</v>
      </c>
      <c r="G2399">
        <v>600.59</v>
      </c>
      <c r="H2399">
        <v>12612.39</v>
      </c>
      <c r="I2399">
        <v>8338.4699999999993</v>
      </c>
      <c r="J2399">
        <v>4273.92</v>
      </c>
      <c r="K2399">
        <v>0.33889999999999998</v>
      </c>
      <c r="L2399" t="str">
        <f>VLOOKUP(C:C,Products!A:B,2,)</f>
        <v>Product 77</v>
      </c>
      <c r="M2399" t="str">
        <f>VLOOKUP(C:C,Products!A:C,3,)</f>
        <v>Household</v>
      </c>
      <c r="N2399" t="str">
        <f>VLOOKUP(B:B,Orders!A:C,3,)</f>
        <v>WH-NRB-001</v>
      </c>
      <c r="O2399" s="10" t="str">
        <f>VLOOKUP(B:B,Orders!A:B,2,)</f>
        <v>CUST-000031</v>
      </c>
      <c r="P2399" s="10" t="str">
        <f>VLOOKUP(OrderDetails!O:O,Customers!A:B,2,)</f>
        <v>Customer 31</v>
      </c>
      <c r="Q2399" s="10" t="str">
        <f>VLOOKUP(O:O,Customers!A:C,3,)</f>
        <v>Mombasa</v>
      </c>
      <c r="R2399" s="10">
        <f>VLOOKUP(OrderDetails!C:C,Inventory!B:F,5,)</f>
        <v>153269.01999999999</v>
      </c>
      <c r="S2399" s="10">
        <f>VLOOKUP(OrderDetails!B:B,Table8[[OrderID]:[DeliveryDays]],5,)</f>
        <v>5</v>
      </c>
    </row>
    <row r="2400" spans="1:19" x14ac:dyDescent="0.25">
      <c r="A2400" t="s">
        <v>4332</v>
      </c>
      <c r="B2400" t="s">
        <v>1425</v>
      </c>
      <c r="C2400" t="s">
        <v>225</v>
      </c>
      <c r="D2400">
        <v>21</v>
      </c>
      <c r="E2400">
        <v>214.86</v>
      </c>
      <c r="F2400">
        <v>291.2</v>
      </c>
      <c r="G2400">
        <v>308.55</v>
      </c>
      <c r="H2400">
        <v>6479.55</v>
      </c>
      <c r="I2400">
        <v>4512.0600000000004</v>
      </c>
      <c r="J2400">
        <v>1967.49</v>
      </c>
      <c r="K2400">
        <v>0.30359999999999998</v>
      </c>
      <c r="L2400" t="str">
        <f>VLOOKUP(C:C,Products!A:B,2,)</f>
        <v>Product 24</v>
      </c>
      <c r="M2400" t="str">
        <f>VLOOKUP(C:C,Products!A:C,3,)</f>
        <v>Beverages</v>
      </c>
      <c r="N2400" t="str">
        <f>VLOOKUP(B:B,Orders!A:C,3,)</f>
        <v>WH-NRB-001</v>
      </c>
      <c r="O2400" s="10" t="str">
        <f>VLOOKUP(B:B,Orders!A:B,2,)</f>
        <v>CUST-000063</v>
      </c>
      <c r="P2400" s="10" t="str">
        <f>VLOOKUP(OrderDetails!O:O,Customers!A:B,2,)</f>
        <v>Customer 63</v>
      </c>
      <c r="Q2400" s="10" t="str">
        <f>VLOOKUP(O:O,Customers!A:C,3,)</f>
        <v>Nakuru</v>
      </c>
      <c r="R2400" s="10">
        <f>VLOOKUP(OrderDetails!C:C,Inventory!B:F,5,)</f>
        <v>80572.5</v>
      </c>
      <c r="S2400" s="10">
        <f>VLOOKUP(OrderDetails!B:B,Table8[[OrderID]:[DeliveryDays]],5,)</f>
        <v>2</v>
      </c>
    </row>
    <row r="2401" spans="1:19" x14ac:dyDescent="0.25">
      <c r="A2401" t="s">
        <v>4333</v>
      </c>
      <c r="B2401" t="s">
        <v>1068</v>
      </c>
      <c r="C2401" t="s">
        <v>285</v>
      </c>
      <c r="D2401">
        <v>15</v>
      </c>
      <c r="E2401">
        <v>452.67</v>
      </c>
      <c r="F2401">
        <v>601.72</v>
      </c>
      <c r="G2401">
        <v>608.70000000000005</v>
      </c>
      <c r="H2401">
        <v>9130.5</v>
      </c>
      <c r="I2401">
        <v>6790.05</v>
      </c>
      <c r="J2401">
        <v>2340.4499999999998</v>
      </c>
      <c r="K2401">
        <v>0.25629999999999997</v>
      </c>
      <c r="L2401" t="str">
        <f>VLOOKUP(C:C,Products!A:B,2,)</f>
        <v>Product 54</v>
      </c>
      <c r="M2401" t="str">
        <f>VLOOKUP(C:C,Products!A:C,3,)</f>
        <v>Snacks</v>
      </c>
      <c r="N2401" t="str">
        <f>VLOOKUP(B:B,Orders!A:C,3,)</f>
        <v>WH-NRB-001</v>
      </c>
      <c r="O2401" s="10" t="str">
        <f>VLOOKUP(B:B,Orders!A:B,2,)</f>
        <v>CUST-000008</v>
      </c>
      <c r="P2401" s="10" t="str">
        <f>VLOOKUP(OrderDetails!O:O,Customers!A:B,2,)</f>
        <v>Customer 8</v>
      </c>
      <c r="Q2401" s="10" t="str">
        <f>VLOOKUP(O:O,Customers!A:C,3,)</f>
        <v>Mombasa</v>
      </c>
      <c r="R2401" s="10">
        <f>VLOOKUP(OrderDetails!C:C,Inventory!B:F,5,)</f>
        <v>218639.61</v>
      </c>
      <c r="S2401" s="10">
        <f>VLOOKUP(OrderDetails!B:B,Table8[[OrderID]:[DeliveryDays]],5,)</f>
        <v>2</v>
      </c>
    </row>
    <row r="2402" spans="1:19" x14ac:dyDescent="0.25">
      <c r="A2402" t="s">
        <v>4334</v>
      </c>
      <c r="B2402" t="s">
        <v>1924</v>
      </c>
      <c r="C2402" t="s">
        <v>229</v>
      </c>
      <c r="D2402">
        <v>24</v>
      </c>
      <c r="E2402">
        <v>403.33</v>
      </c>
      <c r="F2402">
        <v>509.37</v>
      </c>
      <c r="G2402">
        <v>505.27</v>
      </c>
      <c r="H2402">
        <v>12126.48</v>
      </c>
      <c r="I2402">
        <v>9679.92</v>
      </c>
      <c r="J2402">
        <v>2446.56</v>
      </c>
      <c r="K2402">
        <v>0.20180000000000001</v>
      </c>
      <c r="L2402" t="str">
        <f>VLOOKUP(C:C,Products!A:B,2,)</f>
        <v>Product 26</v>
      </c>
      <c r="M2402" t="str">
        <f>VLOOKUP(C:C,Products!A:C,3,)</f>
        <v>Household</v>
      </c>
      <c r="N2402" t="str">
        <f>VLOOKUP(B:B,Orders!A:C,3,)</f>
        <v>WH-NRB-001</v>
      </c>
      <c r="O2402" s="10" t="str">
        <f>VLOOKUP(B:B,Orders!A:B,2,)</f>
        <v>CUST-000060</v>
      </c>
      <c r="P2402" s="10" t="str">
        <f>VLOOKUP(OrderDetails!O:O,Customers!A:B,2,)</f>
        <v>Customer 60</v>
      </c>
      <c r="Q2402" s="10" t="str">
        <f>VLOOKUP(O:O,Customers!A:C,3,)</f>
        <v>Nakuru</v>
      </c>
      <c r="R2402" s="10">
        <f>VLOOKUP(OrderDetails!C:C,Inventory!B:F,5,)</f>
        <v>179481.85</v>
      </c>
      <c r="S2402" s="10">
        <f>VLOOKUP(OrderDetails!B:B,Table8[[OrderID]:[DeliveryDays]],5,)</f>
        <v>4</v>
      </c>
    </row>
    <row r="2403" spans="1:19" x14ac:dyDescent="0.25">
      <c r="A2403" t="s">
        <v>4335</v>
      </c>
      <c r="B2403" t="s">
        <v>1253</v>
      </c>
      <c r="C2403" t="s">
        <v>309</v>
      </c>
      <c r="D2403">
        <v>14</v>
      </c>
      <c r="E2403">
        <v>294.20999999999998</v>
      </c>
      <c r="F2403">
        <v>435.72</v>
      </c>
      <c r="G2403">
        <v>453.78</v>
      </c>
      <c r="H2403">
        <v>6352.92</v>
      </c>
      <c r="I2403">
        <v>4118.9399999999996</v>
      </c>
      <c r="J2403">
        <v>2233.98</v>
      </c>
      <c r="K2403">
        <v>0.35160000000000002</v>
      </c>
      <c r="L2403" t="str">
        <f>VLOOKUP(C:C,Products!A:B,2,)</f>
        <v>Product 66</v>
      </c>
      <c r="M2403" t="str">
        <f>VLOOKUP(C:C,Products!A:C,3,)</f>
        <v>Dairy</v>
      </c>
      <c r="N2403" t="str">
        <f>VLOOKUP(B:B,Orders!A:C,3,)</f>
        <v>WH-NKR-004</v>
      </c>
      <c r="O2403" s="10" t="str">
        <f>VLOOKUP(B:B,Orders!A:B,2,)</f>
        <v>CUST-000042</v>
      </c>
      <c r="P2403" s="10" t="str">
        <f>VLOOKUP(OrderDetails!O:O,Customers!A:B,2,)</f>
        <v>Customer 42</v>
      </c>
      <c r="Q2403" s="10" t="str">
        <f>VLOOKUP(O:O,Customers!A:C,3,)</f>
        <v>Kisumu</v>
      </c>
      <c r="R2403" s="10">
        <f>VLOOKUP(OrderDetails!C:C,Inventory!B:F,5,)</f>
        <v>118860.84</v>
      </c>
      <c r="S2403" s="10">
        <f>VLOOKUP(OrderDetails!B:B,Table8[[OrderID]:[DeliveryDays]],5,)</f>
        <v>3</v>
      </c>
    </row>
    <row r="2404" spans="1:19" x14ac:dyDescent="0.25">
      <c r="A2404" t="s">
        <v>4336</v>
      </c>
      <c r="B2404" t="s">
        <v>709</v>
      </c>
      <c r="C2404" t="s">
        <v>337</v>
      </c>
      <c r="D2404">
        <v>33</v>
      </c>
      <c r="E2404">
        <v>102.14</v>
      </c>
      <c r="F2404">
        <v>155.55000000000001</v>
      </c>
      <c r="G2404">
        <v>163.80000000000001</v>
      </c>
      <c r="H2404">
        <v>5405.4</v>
      </c>
      <c r="I2404">
        <v>3370.62</v>
      </c>
      <c r="J2404">
        <v>2034.78</v>
      </c>
      <c r="K2404">
        <v>0.37640000000000001</v>
      </c>
      <c r="L2404" t="str">
        <f>VLOOKUP(C:C,Products!A:B,2,)</f>
        <v>Product 80</v>
      </c>
      <c r="M2404" t="str">
        <f>VLOOKUP(C:C,Products!A:C,3,)</f>
        <v>Frozen</v>
      </c>
      <c r="N2404" t="str">
        <f>VLOOKUP(B:B,Orders!A:C,3,)</f>
        <v>WH-KSM-003</v>
      </c>
      <c r="O2404" s="10" t="str">
        <f>VLOOKUP(B:B,Orders!A:B,2,)</f>
        <v>CUST-000034</v>
      </c>
      <c r="P2404" s="10" t="str">
        <f>VLOOKUP(OrderDetails!O:O,Customers!A:B,2,)</f>
        <v>Customer 34</v>
      </c>
      <c r="Q2404" s="10" t="str">
        <f>VLOOKUP(O:O,Customers!A:C,3,)</f>
        <v>Mombasa</v>
      </c>
      <c r="R2404" s="10">
        <f>VLOOKUP(OrderDetails!C:C,Inventory!B:F,5,)</f>
        <v>43103.08</v>
      </c>
      <c r="S2404" s="10">
        <f>VLOOKUP(OrderDetails!B:B,Table8[[OrderID]:[DeliveryDays]],5,)</f>
        <v>3</v>
      </c>
    </row>
    <row r="2405" spans="1:19" x14ac:dyDescent="0.25">
      <c r="A2405" t="s">
        <v>4337</v>
      </c>
      <c r="B2405" t="s">
        <v>1017</v>
      </c>
      <c r="C2405" t="s">
        <v>253</v>
      </c>
      <c r="D2405">
        <v>38</v>
      </c>
      <c r="E2405">
        <v>93.95</v>
      </c>
      <c r="F2405">
        <v>142.47999999999999</v>
      </c>
      <c r="G2405">
        <v>145.16999999999999</v>
      </c>
      <c r="H2405">
        <v>5516.46</v>
      </c>
      <c r="I2405">
        <v>3570.1</v>
      </c>
      <c r="J2405">
        <v>1946.36</v>
      </c>
      <c r="K2405">
        <v>0.3528</v>
      </c>
      <c r="L2405" t="str">
        <f>VLOOKUP(C:C,Products!A:B,2,)</f>
        <v>Product 38</v>
      </c>
      <c r="M2405" t="str">
        <f>VLOOKUP(C:C,Products!A:C,3,)</f>
        <v>Beverages</v>
      </c>
      <c r="N2405" t="str">
        <f>VLOOKUP(B:B,Orders!A:C,3,)</f>
        <v>WH-NKR-004</v>
      </c>
      <c r="O2405" s="10" t="str">
        <f>VLOOKUP(B:B,Orders!A:B,2,)</f>
        <v>CUST-000049</v>
      </c>
      <c r="P2405" s="10" t="str">
        <f>VLOOKUP(OrderDetails!O:O,Customers!A:B,2,)</f>
        <v>Customer 49</v>
      </c>
      <c r="Q2405" s="10" t="str">
        <f>VLOOKUP(O:O,Customers!A:C,3,)</f>
        <v>Nairobi</v>
      </c>
      <c r="R2405" s="10">
        <f>VLOOKUP(OrderDetails!C:C,Inventory!B:F,5,)</f>
        <v>12965.1</v>
      </c>
      <c r="S2405" s="10">
        <f>VLOOKUP(OrderDetails!B:B,Table8[[OrderID]:[DeliveryDays]],5,)</f>
        <v>2</v>
      </c>
    </row>
    <row r="2406" spans="1:19" x14ac:dyDescent="0.25">
      <c r="A2406" t="s">
        <v>4338</v>
      </c>
      <c r="B2406" t="s">
        <v>498</v>
      </c>
      <c r="C2406" t="s">
        <v>397</v>
      </c>
      <c r="D2406">
        <v>21</v>
      </c>
      <c r="E2406">
        <v>84.64</v>
      </c>
      <c r="F2406">
        <v>124.5</v>
      </c>
      <c r="G2406">
        <v>128.84</v>
      </c>
      <c r="H2406">
        <v>2705.64</v>
      </c>
      <c r="I2406">
        <v>1777.44</v>
      </c>
      <c r="J2406">
        <v>928.2</v>
      </c>
      <c r="K2406">
        <v>0.34310000000000002</v>
      </c>
      <c r="L2406" t="str">
        <f>VLOOKUP(C:C,Products!A:B,2,)</f>
        <v>Product 110</v>
      </c>
      <c r="M2406" t="str">
        <f>VLOOKUP(C:C,Products!A:C,3,)</f>
        <v>Snacks</v>
      </c>
      <c r="N2406" t="str">
        <f>VLOOKUP(B:B,Orders!A:C,3,)</f>
        <v>WH-KSM-003</v>
      </c>
      <c r="O2406" s="10" t="str">
        <f>VLOOKUP(B:B,Orders!A:B,2,)</f>
        <v>CUST-000038</v>
      </c>
      <c r="P2406" s="10" t="str">
        <f>VLOOKUP(OrderDetails!O:O,Customers!A:B,2,)</f>
        <v>Customer 38</v>
      </c>
      <c r="Q2406" s="10" t="str">
        <f>VLOOKUP(O:O,Customers!A:C,3,)</f>
        <v>Nakuru</v>
      </c>
      <c r="R2406" s="10">
        <f>VLOOKUP(OrderDetails!C:C,Inventory!B:F,5,)</f>
        <v>34279.199999999997</v>
      </c>
      <c r="S2406" s="10">
        <f>VLOOKUP(OrderDetails!B:B,Table8[[OrderID]:[DeliveryDays]],5,)</f>
        <v>3</v>
      </c>
    </row>
    <row r="2407" spans="1:19" x14ac:dyDescent="0.25">
      <c r="A2407" t="s">
        <v>4339</v>
      </c>
      <c r="B2407" t="s">
        <v>1713</v>
      </c>
      <c r="C2407" t="s">
        <v>307</v>
      </c>
      <c r="D2407">
        <v>46</v>
      </c>
      <c r="E2407">
        <v>176.42</v>
      </c>
      <c r="F2407">
        <v>236.45</v>
      </c>
      <c r="G2407">
        <v>249.24</v>
      </c>
      <c r="H2407">
        <v>11465.04</v>
      </c>
      <c r="I2407">
        <v>8115.32</v>
      </c>
      <c r="J2407">
        <v>3349.72</v>
      </c>
      <c r="K2407">
        <v>0.29220000000000002</v>
      </c>
      <c r="L2407" t="str">
        <f>VLOOKUP(C:C,Products!A:B,2,)</f>
        <v>Product 65</v>
      </c>
      <c r="M2407" t="str">
        <f>VLOOKUP(C:C,Products!A:C,3,)</f>
        <v>Beverages</v>
      </c>
      <c r="N2407" t="str">
        <f>VLOOKUP(B:B,Orders!A:C,3,)</f>
        <v>WH-KSM-003</v>
      </c>
      <c r="O2407" s="10" t="str">
        <f>VLOOKUP(B:B,Orders!A:B,2,)</f>
        <v>CUST-000028</v>
      </c>
      <c r="P2407" s="10" t="str">
        <f>VLOOKUP(OrderDetails!O:O,Customers!A:B,2,)</f>
        <v>Customer 28</v>
      </c>
      <c r="Q2407" s="10" t="str">
        <f>VLOOKUP(O:O,Customers!A:C,3,)</f>
        <v>Nakuru</v>
      </c>
      <c r="R2407" s="10">
        <f>VLOOKUP(OrderDetails!C:C,Inventory!B:F,5,)</f>
        <v>54866.62</v>
      </c>
      <c r="S2407" s="10">
        <f>VLOOKUP(OrderDetails!B:B,Table8[[OrderID]:[DeliveryDays]],5,)</f>
        <v>4</v>
      </c>
    </row>
    <row r="2408" spans="1:19" x14ac:dyDescent="0.25">
      <c r="A2408" t="s">
        <v>4340</v>
      </c>
      <c r="B2408" t="s">
        <v>1129</v>
      </c>
      <c r="C2408" t="s">
        <v>403</v>
      </c>
      <c r="D2408">
        <v>17</v>
      </c>
      <c r="E2408">
        <v>468.36</v>
      </c>
      <c r="F2408">
        <v>680.02</v>
      </c>
      <c r="G2408">
        <v>724.33</v>
      </c>
      <c r="H2408">
        <v>12313.61</v>
      </c>
      <c r="I2408">
        <v>7962.12</v>
      </c>
      <c r="J2408">
        <v>4351.49</v>
      </c>
      <c r="K2408">
        <v>0.35339999999999999</v>
      </c>
      <c r="L2408" t="str">
        <f>VLOOKUP(C:C,Products!A:B,2,)</f>
        <v>Product 113</v>
      </c>
      <c r="M2408" t="str">
        <f>VLOOKUP(C:C,Products!A:C,3,)</f>
        <v>Dairy</v>
      </c>
      <c r="N2408" t="str">
        <f>VLOOKUP(B:B,Orders!A:C,3,)</f>
        <v>WH-MSA-002</v>
      </c>
      <c r="O2408" s="10" t="str">
        <f>VLOOKUP(B:B,Orders!A:B,2,)</f>
        <v>CUST-000034</v>
      </c>
      <c r="P2408" s="10" t="str">
        <f>VLOOKUP(OrderDetails!O:O,Customers!A:B,2,)</f>
        <v>Customer 34</v>
      </c>
      <c r="Q2408" s="10" t="str">
        <f>VLOOKUP(O:O,Customers!A:C,3,)</f>
        <v>Mombasa</v>
      </c>
      <c r="R2408" s="10">
        <f>VLOOKUP(OrderDetails!C:C,Inventory!B:F,5,)</f>
        <v>110064.6</v>
      </c>
      <c r="S2408" s="10">
        <f>VLOOKUP(OrderDetails!B:B,Table8[[OrderID]:[DeliveryDays]],5,)</f>
        <v>2</v>
      </c>
    </row>
    <row r="2409" spans="1:19" x14ac:dyDescent="0.25">
      <c r="A2409" t="s">
        <v>4341</v>
      </c>
      <c r="B2409" t="s">
        <v>1001</v>
      </c>
      <c r="C2409" t="s">
        <v>327</v>
      </c>
      <c r="D2409">
        <v>48</v>
      </c>
      <c r="E2409">
        <v>368.09</v>
      </c>
      <c r="F2409">
        <v>503.79</v>
      </c>
      <c r="G2409">
        <v>546.28</v>
      </c>
      <c r="H2409">
        <v>26221.439999999999</v>
      </c>
      <c r="I2409">
        <v>17668.32</v>
      </c>
      <c r="J2409">
        <v>8553.1200000000008</v>
      </c>
      <c r="K2409">
        <v>0.32619999999999999</v>
      </c>
      <c r="L2409" t="str">
        <f>VLOOKUP(C:C,Products!A:B,2,)</f>
        <v>Product 75</v>
      </c>
      <c r="M2409" t="str">
        <f>VLOOKUP(C:C,Products!A:C,3,)</f>
        <v>Dairy</v>
      </c>
      <c r="N2409" t="str">
        <f>VLOOKUP(B:B,Orders!A:C,3,)</f>
        <v>WH-NKR-004</v>
      </c>
      <c r="O2409" s="10" t="str">
        <f>VLOOKUP(B:B,Orders!A:B,2,)</f>
        <v>CUST-000051</v>
      </c>
      <c r="P2409" s="10" t="str">
        <f>VLOOKUP(OrderDetails!O:O,Customers!A:B,2,)</f>
        <v>Customer 51</v>
      </c>
      <c r="Q2409" s="10" t="str">
        <f>VLOOKUP(O:O,Customers!A:C,3,)</f>
        <v>Kisumu</v>
      </c>
      <c r="R2409" s="10">
        <f>VLOOKUP(OrderDetails!C:C,Inventory!B:F,5,)</f>
        <v>39753.72</v>
      </c>
      <c r="S2409" s="10">
        <f>VLOOKUP(OrderDetails!B:B,Table8[[OrderID]:[DeliveryDays]],5,)</f>
        <v>3</v>
      </c>
    </row>
    <row r="2410" spans="1:19" x14ac:dyDescent="0.25">
      <c r="A2410" t="s">
        <v>4342</v>
      </c>
      <c r="B2410" t="s">
        <v>1426</v>
      </c>
      <c r="C2410" t="s">
        <v>279</v>
      </c>
      <c r="D2410">
        <v>43</v>
      </c>
      <c r="E2410">
        <v>486.31</v>
      </c>
      <c r="F2410">
        <v>723.21</v>
      </c>
      <c r="G2410">
        <v>725.51</v>
      </c>
      <c r="H2410">
        <v>31196.93</v>
      </c>
      <c r="I2410">
        <v>20911.330000000002</v>
      </c>
      <c r="J2410">
        <v>10285.6</v>
      </c>
      <c r="K2410">
        <v>0.32969999999999999</v>
      </c>
      <c r="L2410" t="str">
        <f>VLOOKUP(C:C,Products!A:B,2,)</f>
        <v>Product 51</v>
      </c>
      <c r="M2410" t="str">
        <f>VLOOKUP(C:C,Products!A:C,3,)</f>
        <v>Beverages</v>
      </c>
      <c r="N2410" t="str">
        <f>VLOOKUP(B:B,Orders!A:C,3,)</f>
        <v>WH-NKR-004</v>
      </c>
      <c r="O2410" s="10" t="str">
        <f>VLOOKUP(B:B,Orders!A:B,2,)</f>
        <v>CUST-000028</v>
      </c>
      <c r="P2410" s="10" t="str">
        <f>VLOOKUP(OrderDetails!O:O,Customers!A:B,2,)</f>
        <v>Customer 28</v>
      </c>
      <c r="Q2410" s="10" t="str">
        <f>VLOOKUP(O:O,Customers!A:C,3,)</f>
        <v>Nakuru</v>
      </c>
      <c r="R2410" s="10">
        <f>VLOOKUP(OrderDetails!C:C,Inventory!B:F,5,)</f>
        <v>231969.87</v>
      </c>
      <c r="S2410" s="10">
        <f>VLOOKUP(OrderDetails!B:B,Table8[[OrderID]:[DeliveryDays]],5,)</f>
        <v>6</v>
      </c>
    </row>
    <row r="2411" spans="1:19" x14ac:dyDescent="0.25">
      <c r="A2411" t="s">
        <v>4343</v>
      </c>
      <c r="B2411" t="s">
        <v>1318</v>
      </c>
      <c r="C2411" t="s">
        <v>247</v>
      </c>
      <c r="D2411">
        <v>31</v>
      </c>
      <c r="E2411">
        <v>484.53</v>
      </c>
      <c r="F2411">
        <v>772.81</v>
      </c>
      <c r="G2411">
        <v>844.47</v>
      </c>
      <c r="H2411">
        <v>26178.57</v>
      </c>
      <c r="I2411">
        <v>15020.43</v>
      </c>
      <c r="J2411">
        <v>11158.14</v>
      </c>
      <c r="K2411">
        <v>0.42620000000000002</v>
      </c>
      <c r="L2411" t="str">
        <f>VLOOKUP(C:C,Products!A:B,2,)</f>
        <v>Product 35</v>
      </c>
      <c r="M2411" t="str">
        <f>VLOOKUP(C:C,Products!A:C,3,)</f>
        <v>Dairy</v>
      </c>
      <c r="N2411" t="str">
        <f>VLOOKUP(B:B,Orders!A:C,3,)</f>
        <v>WH-MSA-002</v>
      </c>
      <c r="O2411" s="10" t="str">
        <f>VLOOKUP(B:B,Orders!A:B,2,)</f>
        <v>CUST-000041</v>
      </c>
      <c r="P2411" s="10" t="str">
        <f>VLOOKUP(OrderDetails!O:O,Customers!A:B,2,)</f>
        <v>Customer 41</v>
      </c>
      <c r="Q2411" s="10" t="str">
        <f>VLOOKUP(O:O,Customers!A:C,3,)</f>
        <v>Nakuru</v>
      </c>
      <c r="R2411" s="10">
        <f>VLOOKUP(OrderDetails!C:C,Inventory!B:F,5,)</f>
        <v>63957.96</v>
      </c>
      <c r="S2411" s="10">
        <f>VLOOKUP(OrderDetails!B:B,Table8[[OrderID]:[DeliveryDays]],5,)</f>
        <v>4</v>
      </c>
    </row>
    <row r="2412" spans="1:19" x14ac:dyDescent="0.25">
      <c r="A2412" t="s">
        <v>4344</v>
      </c>
      <c r="B2412" t="s">
        <v>438</v>
      </c>
      <c r="C2412" t="s">
        <v>263</v>
      </c>
      <c r="D2412">
        <v>30</v>
      </c>
      <c r="E2412">
        <v>65.47</v>
      </c>
      <c r="F2412">
        <v>96.35</v>
      </c>
      <c r="G2412">
        <v>100.74</v>
      </c>
      <c r="H2412">
        <v>3022.2</v>
      </c>
      <c r="I2412">
        <v>1964.1</v>
      </c>
      <c r="J2412">
        <v>1058.0999999999999</v>
      </c>
      <c r="K2412">
        <v>0.35010000000000002</v>
      </c>
      <c r="L2412" t="str">
        <f>VLOOKUP(C:C,Products!A:B,2,)</f>
        <v>Product 43</v>
      </c>
      <c r="M2412" t="str">
        <f>VLOOKUP(C:C,Products!A:C,3,)</f>
        <v>Dairy</v>
      </c>
      <c r="N2412" t="str">
        <f>VLOOKUP(B:B,Orders!A:C,3,)</f>
        <v>WH-KSM-003</v>
      </c>
      <c r="O2412" s="10" t="str">
        <f>VLOOKUP(B:B,Orders!A:B,2,)</f>
        <v>CUST-000024</v>
      </c>
      <c r="P2412" s="10" t="str">
        <f>VLOOKUP(OrderDetails!O:O,Customers!A:B,2,)</f>
        <v>Customer 24</v>
      </c>
      <c r="Q2412" s="10" t="str">
        <f>VLOOKUP(O:O,Customers!A:C,3,)</f>
        <v>Eldoret</v>
      </c>
      <c r="R2412" s="10">
        <f>VLOOKUP(OrderDetails!C:C,Inventory!B:F,5,)</f>
        <v>4451.96</v>
      </c>
      <c r="S2412" s="10">
        <f>VLOOKUP(OrderDetails!B:B,Table8[[OrderID]:[DeliveryDays]],5,)</f>
        <v>3</v>
      </c>
    </row>
    <row r="2413" spans="1:19" x14ac:dyDescent="0.25">
      <c r="A2413" t="s">
        <v>4345</v>
      </c>
      <c r="B2413" t="s">
        <v>567</v>
      </c>
      <c r="C2413" t="s">
        <v>235</v>
      </c>
      <c r="D2413">
        <v>32</v>
      </c>
      <c r="E2413">
        <v>316.58999999999997</v>
      </c>
      <c r="F2413">
        <v>401.44</v>
      </c>
      <c r="G2413">
        <v>428.8</v>
      </c>
      <c r="H2413">
        <v>13721.6</v>
      </c>
      <c r="I2413">
        <v>10130.879999999999</v>
      </c>
      <c r="J2413">
        <v>3590.72</v>
      </c>
      <c r="K2413">
        <v>0.26169999999999999</v>
      </c>
      <c r="L2413" t="str">
        <f>VLOOKUP(C:C,Products!A:B,2,)</f>
        <v>Product 29</v>
      </c>
      <c r="M2413" t="str">
        <f>VLOOKUP(C:C,Products!A:C,3,)</f>
        <v>Household</v>
      </c>
      <c r="N2413" t="str">
        <f>VLOOKUP(B:B,Orders!A:C,3,)</f>
        <v>WH-KSM-003</v>
      </c>
      <c r="O2413" s="10" t="str">
        <f>VLOOKUP(B:B,Orders!A:B,2,)</f>
        <v>CUST-000036</v>
      </c>
      <c r="P2413" s="10" t="str">
        <f>VLOOKUP(OrderDetails!O:O,Customers!A:B,2,)</f>
        <v>Customer 36</v>
      </c>
      <c r="Q2413" s="10" t="str">
        <f>VLOOKUP(O:O,Customers!A:C,3,)</f>
        <v>Eldoret</v>
      </c>
      <c r="R2413" s="10">
        <f>VLOOKUP(OrderDetails!C:C,Inventory!B:F,5,)</f>
        <v>98776.08</v>
      </c>
      <c r="S2413" s="10">
        <f>VLOOKUP(OrderDetails!B:B,Table8[[OrderID]:[DeliveryDays]],5,)</f>
        <v>1</v>
      </c>
    </row>
    <row r="2414" spans="1:19" x14ac:dyDescent="0.25">
      <c r="A2414" t="s">
        <v>4346</v>
      </c>
      <c r="B2414" t="s">
        <v>443</v>
      </c>
      <c r="C2414" t="s">
        <v>251</v>
      </c>
      <c r="D2414">
        <v>17</v>
      </c>
      <c r="E2414">
        <v>187.08</v>
      </c>
      <c r="F2414">
        <v>277.86</v>
      </c>
      <c r="G2414">
        <v>293.13</v>
      </c>
      <c r="H2414">
        <v>4983.21</v>
      </c>
      <c r="I2414">
        <v>3180.36</v>
      </c>
      <c r="J2414">
        <v>1802.85</v>
      </c>
      <c r="K2414">
        <v>0.36180000000000001</v>
      </c>
      <c r="L2414" t="str">
        <f>VLOOKUP(C:C,Products!A:B,2,)</f>
        <v>Product 37</v>
      </c>
      <c r="M2414" t="str">
        <f>VLOOKUP(C:C,Products!A:C,3,)</f>
        <v>Beverages</v>
      </c>
      <c r="N2414" t="str">
        <f>VLOOKUP(B:B,Orders!A:C,3,)</f>
        <v>WH-NRB-001</v>
      </c>
      <c r="O2414" s="10" t="str">
        <f>VLOOKUP(B:B,Orders!A:B,2,)</f>
        <v>CUST-000055</v>
      </c>
      <c r="P2414" s="10" t="str">
        <f>VLOOKUP(OrderDetails!O:O,Customers!A:B,2,)</f>
        <v>Customer 55</v>
      </c>
      <c r="Q2414" s="10" t="str">
        <f>VLOOKUP(O:O,Customers!A:C,3,)</f>
        <v>Kisumu</v>
      </c>
      <c r="R2414" s="10">
        <f>VLOOKUP(OrderDetails!C:C,Inventory!B:F,5,)</f>
        <v>64729.68</v>
      </c>
      <c r="S2414" s="10">
        <f>VLOOKUP(OrderDetails!B:B,Table8[[OrderID]:[DeliveryDays]],5,)</f>
        <v>2</v>
      </c>
    </row>
    <row r="2415" spans="1:19" x14ac:dyDescent="0.25">
      <c r="A2415" t="s">
        <v>4347</v>
      </c>
      <c r="B2415" t="s">
        <v>1513</v>
      </c>
      <c r="C2415" t="s">
        <v>339</v>
      </c>
      <c r="D2415">
        <v>16</v>
      </c>
      <c r="E2415">
        <v>438.4</v>
      </c>
      <c r="F2415">
        <v>646.51</v>
      </c>
      <c r="G2415">
        <v>634.12</v>
      </c>
      <c r="H2415">
        <v>10145.92</v>
      </c>
      <c r="I2415">
        <v>7014.4</v>
      </c>
      <c r="J2415">
        <v>3131.52</v>
      </c>
      <c r="K2415">
        <v>0.30859999999999999</v>
      </c>
      <c r="L2415" t="str">
        <f>VLOOKUP(C:C,Products!A:B,2,)</f>
        <v>Product 81</v>
      </c>
      <c r="M2415" t="str">
        <f>VLOOKUP(C:C,Products!A:C,3,)</f>
        <v>Beverages</v>
      </c>
      <c r="N2415" t="str">
        <f>VLOOKUP(B:B,Orders!A:C,3,)</f>
        <v>WH-MSA-002</v>
      </c>
      <c r="O2415" s="10" t="str">
        <f>VLOOKUP(B:B,Orders!A:B,2,)</f>
        <v>CUST-000050</v>
      </c>
      <c r="P2415" s="10" t="str">
        <f>VLOOKUP(OrderDetails!O:O,Customers!A:B,2,)</f>
        <v>Customer 50</v>
      </c>
      <c r="Q2415" s="10" t="str">
        <f>VLOOKUP(O:O,Customers!A:C,3,)</f>
        <v>Eldoret</v>
      </c>
      <c r="R2415" s="10">
        <f>VLOOKUP(OrderDetails!C:C,Inventory!B:F,5,)</f>
        <v>203417.60000000001</v>
      </c>
      <c r="S2415" s="10">
        <f>VLOOKUP(OrderDetails!B:B,Table8[[OrderID]:[DeliveryDays]],5,)</f>
        <v>3</v>
      </c>
    </row>
    <row r="2416" spans="1:19" x14ac:dyDescent="0.25">
      <c r="A2416" t="s">
        <v>4348</v>
      </c>
      <c r="B2416" t="s">
        <v>679</v>
      </c>
      <c r="C2416" t="s">
        <v>293</v>
      </c>
      <c r="D2416">
        <v>48</v>
      </c>
      <c r="E2416">
        <v>138.19</v>
      </c>
      <c r="F2416">
        <v>191.44</v>
      </c>
      <c r="G2416">
        <v>183.92</v>
      </c>
      <c r="H2416">
        <v>8828.16</v>
      </c>
      <c r="I2416">
        <v>6633.12</v>
      </c>
      <c r="J2416">
        <v>2195.04</v>
      </c>
      <c r="K2416">
        <v>0.24859999999999999</v>
      </c>
      <c r="L2416" t="str">
        <f>VLOOKUP(C:C,Products!A:B,2,)</f>
        <v>Product 58</v>
      </c>
      <c r="M2416" t="str">
        <f>VLOOKUP(C:C,Products!A:C,3,)</f>
        <v>Snacks</v>
      </c>
      <c r="N2416" t="str">
        <f>VLOOKUP(B:B,Orders!A:C,3,)</f>
        <v>WH-MSA-002</v>
      </c>
      <c r="O2416" s="10" t="str">
        <f>VLOOKUP(B:B,Orders!A:B,2,)</f>
        <v>CUST-000075</v>
      </c>
      <c r="P2416" s="10" t="str">
        <f>VLOOKUP(OrderDetails!O:O,Customers!A:B,2,)</f>
        <v>Customer 75</v>
      </c>
      <c r="Q2416" s="10" t="str">
        <f>VLOOKUP(O:O,Customers!A:C,3,)</f>
        <v>Mombasa</v>
      </c>
      <c r="R2416" s="10">
        <f>VLOOKUP(OrderDetails!C:C,Inventory!B:F,5,)</f>
        <v>14233.57</v>
      </c>
      <c r="S2416" s="10">
        <f>VLOOKUP(OrderDetails!B:B,Table8[[OrderID]:[DeliveryDays]],5,)</f>
        <v>3</v>
      </c>
    </row>
    <row r="2417" spans="1:19" x14ac:dyDescent="0.25">
      <c r="A2417" t="s">
        <v>4349</v>
      </c>
      <c r="B2417" t="s">
        <v>891</v>
      </c>
      <c r="C2417" t="s">
        <v>285</v>
      </c>
      <c r="D2417">
        <v>32</v>
      </c>
      <c r="E2417">
        <v>452.67</v>
      </c>
      <c r="F2417">
        <v>601.72</v>
      </c>
      <c r="G2417">
        <v>637.19000000000005</v>
      </c>
      <c r="H2417">
        <v>20390.080000000002</v>
      </c>
      <c r="I2417">
        <v>14485.44</v>
      </c>
      <c r="J2417">
        <v>5904.64</v>
      </c>
      <c r="K2417">
        <v>0.28960000000000002</v>
      </c>
      <c r="L2417" t="str">
        <f>VLOOKUP(C:C,Products!A:B,2,)</f>
        <v>Product 54</v>
      </c>
      <c r="M2417" t="str">
        <f>VLOOKUP(C:C,Products!A:C,3,)</f>
        <v>Snacks</v>
      </c>
      <c r="N2417" t="str">
        <f>VLOOKUP(B:B,Orders!A:C,3,)</f>
        <v>WH-KSM-003</v>
      </c>
      <c r="O2417" s="10" t="str">
        <f>VLOOKUP(B:B,Orders!A:B,2,)</f>
        <v>CUST-000039</v>
      </c>
      <c r="P2417" s="10" t="str">
        <f>VLOOKUP(OrderDetails!O:O,Customers!A:B,2,)</f>
        <v>Customer 39</v>
      </c>
      <c r="Q2417" s="10" t="str">
        <f>VLOOKUP(O:O,Customers!A:C,3,)</f>
        <v>Mombasa</v>
      </c>
      <c r="R2417" s="10">
        <f>VLOOKUP(OrderDetails!C:C,Inventory!B:F,5,)</f>
        <v>218639.61</v>
      </c>
      <c r="S2417" s="10">
        <f>VLOOKUP(OrderDetails!B:B,Table8[[OrderID]:[DeliveryDays]],5,)</f>
        <v>1</v>
      </c>
    </row>
    <row r="2418" spans="1:19" x14ac:dyDescent="0.25">
      <c r="A2418" t="s">
        <v>4350</v>
      </c>
      <c r="B2418" t="s">
        <v>802</v>
      </c>
      <c r="C2418" t="s">
        <v>255</v>
      </c>
      <c r="D2418">
        <v>6</v>
      </c>
      <c r="E2418">
        <v>357.9</v>
      </c>
      <c r="F2418">
        <v>477.14</v>
      </c>
      <c r="G2418">
        <v>489.86</v>
      </c>
      <c r="H2418">
        <v>2939.16</v>
      </c>
      <c r="I2418">
        <v>2147.4</v>
      </c>
      <c r="J2418">
        <v>791.76</v>
      </c>
      <c r="K2418">
        <v>0.26939999999999997</v>
      </c>
      <c r="L2418" t="str">
        <f>VLOOKUP(C:C,Products!A:B,2,)</f>
        <v>Product 39</v>
      </c>
      <c r="M2418" t="str">
        <f>VLOOKUP(C:C,Products!A:C,3,)</f>
        <v>Beverages</v>
      </c>
      <c r="N2418" t="str">
        <f>VLOOKUP(B:B,Orders!A:C,3,)</f>
        <v>WH-NRB-001</v>
      </c>
      <c r="O2418" s="10" t="str">
        <f>VLOOKUP(B:B,Orders!A:B,2,)</f>
        <v>CUST-000026</v>
      </c>
      <c r="P2418" s="10" t="str">
        <f>VLOOKUP(OrderDetails!O:O,Customers!A:B,2,)</f>
        <v>Customer 26</v>
      </c>
      <c r="Q2418" s="10" t="str">
        <f>VLOOKUP(O:O,Customers!A:C,3,)</f>
        <v>Mombasa</v>
      </c>
      <c r="R2418" s="10">
        <f>VLOOKUP(OrderDetails!C:C,Inventory!B:F,5,)</f>
        <v>167855.1</v>
      </c>
      <c r="S2418" s="10">
        <f>VLOOKUP(OrderDetails!B:B,Table8[[OrderID]:[DeliveryDays]],5,)</f>
        <v>2</v>
      </c>
    </row>
    <row r="2419" spans="1:19" x14ac:dyDescent="0.25">
      <c r="A2419" t="s">
        <v>4351</v>
      </c>
      <c r="B2419" t="s">
        <v>1407</v>
      </c>
      <c r="C2419" t="s">
        <v>261</v>
      </c>
      <c r="D2419">
        <v>41</v>
      </c>
      <c r="E2419">
        <v>272.83</v>
      </c>
      <c r="F2419">
        <v>401.42</v>
      </c>
      <c r="G2419">
        <v>423.63</v>
      </c>
      <c r="H2419">
        <v>17368.830000000002</v>
      </c>
      <c r="I2419">
        <v>11186.03</v>
      </c>
      <c r="J2419">
        <v>6182.8</v>
      </c>
      <c r="K2419">
        <v>0.35599999999999998</v>
      </c>
      <c r="L2419" t="str">
        <f>VLOOKUP(C:C,Products!A:B,2,)</f>
        <v>Product 42</v>
      </c>
      <c r="M2419" t="str">
        <f>VLOOKUP(C:C,Products!A:C,3,)</f>
        <v>Frozen</v>
      </c>
      <c r="N2419" t="str">
        <f>VLOOKUP(B:B,Orders!A:C,3,)</f>
        <v>WH-NKR-004</v>
      </c>
      <c r="O2419" s="10" t="str">
        <f>VLOOKUP(B:B,Orders!A:B,2,)</f>
        <v>CUST-000031</v>
      </c>
      <c r="P2419" s="10" t="str">
        <f>VLOOKUP(OrderDetails!O:O,Customers!A:B,2,)</f>
        <v>Customer 31</v>
      </c>
      <c r="Q2419" s="10" t="str">
        <f>VLOOKUP(O:O,Customers!A:C,3,)</f>
        <v>Mombasa</v>
      </c>
      <c r="R2419" s="10">
        <f>VLOOKUP(OrderDetails!C:C,Inventory!B:F,5,)</f>
        <v>121955.01</v>
      </c>
      <c r="S2419" s="10">
        <f>VLOOKUP(OrderDetails!B:B,Table8[[OrderID]:[DeliveryDays]],5,)</f>
        <v>2</v>
      </c>
    </row>
    <row r="2420" spans="1:19" x14ac:dyDescent="0.25">
      <c r="A2420" t="s">
        <v>4352</v>
      </c>
      <c r="B2420" t="s">
        <v>946</v>
      </c>
      <c r="C2420" t="s">
        <v>233</v>
      </c>
      <c r="D2420">
        <v>38</v>
      </c>
      <c r="E2420">
        <v>281.41000000000003</v>
      </c>
      <c r="F2420">
        <v>401.27</v>
      </c>
      <c r="G2420">
        <v>409.91</v>
      </c>
      <c r="H2420">
        <v>15576.58</v>
      </c>
      <c r="I2420">
        <v>10693.58</v>
      </c>
      <c r="J2420">
        <v>4883</v>
      </c>
      <c r="K2420">
        <v>0.3135</v>
      </c>
      <c r="L2420" t="str">
        <f>VLOOKUP(C:C,Products!A:B,2,)</f>
        <v>Product 28</v>
      </c>
      <c r="M2420" t="str">
        <f>VLOOKUP(C:C,Products!A:C,3,)</f>
        <v>Produce</v>
      </c>
      <c r="N2420" t="str">
        <f>VLOOKUP(B:B,Orders!A:C,3,)</f>
        <v>WH-MSA-002</v>
      </c>
      <c r="O2420" s="10" t="str">
        <f>VLOOKUP(B:B,Orders!A:B,2,)</f>
        <v>CUST-000023</v>
      </c>
      <c r="P2420" s="10" t="str">
        <f>VLOOKUP(OrderDetails!O:O,Customers!A:B,2,)</f>
        <v>Customer 23</v>
      </c>
      <c r="Q2420" s="10" t="str">
        <f>VLOOKUP(O:O,Customers!A:C,3,)</f>
        <v>Nairobi</v>
      </c>
      <c r="R2420" s="10">
        <f>VLOOKUP(OrderDetails!C:C,Inventory!B:F,5,)</f>
        <v>26171.13</v>
      </c>
      <c r="S2420" s="10">
        <f>VLOOKUP(OrderDetails!B:B,Table8[[OrderID]:[DeliveryDays]],5,)</f>
        <v>1</v>
      </c>
    </row>
    <row r="2421" spans="1:19" x14ac:dyDescent="0.25">
      <c r="A2421" t="s">
        <v>4353</v>
      </c>
      <c r="B2421" t="s">
        <v>516</v>
      </c>
      <c r="C2421" t="s">
        <v>235</v>
      </c>
      <c r="D2421">
        <v>27</v>
      </c>
      <c r="E2421">
        <v>316.58999999999997</v>
      </c>
      <c r="F2421">
        <v>401.44</v>
      </c>
      <c r="G2421">
        <v>400.17</v>
      </c>
      <c r="H2421">
        <v>10804.59</v>
      </c>
      <c r="I2421">
        <v>8547.93</v>
      </c>
      <c r="J2421">
        <v>2256.66</v>
      </c>
      <c r="K2421">
        <v>0.2089</v>
      </c>
      <c r="L2421" t="str">
        <f>VLOOKUP(C:C,Products!A:B,2,)</f>
        <v>Product 29</v>
      </c>
      <c r="M2421" t="str">
        <f>VLOOKUP(C:C,Products!A:C,3,)</f>
        <v>Household</v>
      </c>
      <c r="N2421" t="str">
        <f>VLOOKUP(B:B,Orders!A:C,3,)</f>
        <v>WH-MSA-002</v>
      </c>
      <c r="O2421" s="10" t="str">
        <f>VLOOKUP(B:B,Orders!A:B,2,)</f>
        <v>CUST-000045</v>
      </c>
      <c r="P2421" s="10" t="str">
        <f>VLOOKUP(OrderDetails!O:O,Customers!A:B,2,)</f>
        <v>Customer 45</v>
      </c>
      <c r="Q2421" s="10" t="str">
        <f>VLOOKUP(O:O,Customers!A:C,3,)</f>
        <v>Mombasa</v>
      </c>
      <c r="R2421" s="10">
        <f>VLOOKUP(OrderDetails!C:C,Inventory!B:F,5,)</f>
        <v>98776.08</v>
      </c>
      <c r="S2421" s="10">
        <f>VLOOKUP(OrderDetails!B:B,Table8[[OrderID]:[DeliveryDays]],5,)</f>
        <v>3</v>
      </c>
    </row>
    <row r="2422" spans="1:19" x14ac:dyDescent="0.25">
      <c r="A2422" t="s">
        <v>4354</v>
      </c>
      <c r="B2422" t="s">
        <v>1146</v>
      </c>
      <c r="C2422" t="s">
        <v>263</v>
      </c>
      <c r="D2422">
        <v>49</v>
      </c>
      <c r="E2422">
        <v>65.47</v>
      </c>
      <c r="F2422">
        <v>96.35</v>
      </c>
      <c r="G2422">
        <v>95.65</v>
      </c>
      <c r="H2422">
        <v>4686.8500000000004</v>
      </c>
      <c r="I2422">
        <v>3208.03</v>
      </c>
      <c r="J2422">
        <v>1478.82</v>
      </c>
      <c r="K2422">
        <v>0.3155</v>
      </c>
      <c r="L2422" t="str">
        <f>VLOOKUP(C:C,Products!A:B,2,)</f>
        <v>Product 43</v>
      </c>
      <c r="M2422" t="str">
        <f>VLOOKUP(C:C,Products!A:C,3,)</f>
        <v>Dairy</v>
      </c>
      <c r="N2422" t="str">
        <f>VLOOKUP(B:B,Orders!A:C,3,)</f>
        <v>WH-KSM-003</v>
      </c>
      <c r="O2422" s="10" t="str">
        <f>VLOOKUP(B:B,Orders!A:B,2,)</f>
        <v>CUST-000062</v>
      </c>
      <c r="P2422" s="10" t="str">
        <f>VLOOKUP(OrderDetails!O:O,Customers!A:B,2,)</f>
        <v>Customer 62</v>
      </c>
      <c r="Q2422" s="10" t="str">
        <f>VLOOKUP(O:O,Customers!A:C,3,)</f>
        <v>Eldoret</v>
      </c>
      <c r="R2422" s="10">
        <f>VLOOKUP(OrderDetails!C:C,Inventory!B:F,5,)</f>
        <v>4451.96</v>
      </c>
      <c r="S2422" s="10">
        <f>VLOOKUP(OrderDetails!B:B,Table8[[OrderID]:[DeliveryDays]],5,)</f>
        <v>3</v>
      </c>
    </row>
    <row r="2423" spans="1:19" x14ac:dyDescent="0.25">
      <c r="A2423" t="s">
        <v>4355</v>
      </c>
      <c r="B2423" t="s">
        <v>1230</v>
      </c>
      <c r="C2423" t="s">
        <v>179</v>
      </c>
      <c r="D2423">
        <v>33</v>
      </c>
      <c r="E2423">
        <v>379.4</v>
      </c>
      <c r="F2423">
        <v>516.48</v>
      </c>
      <c r="G2423">
        <v>547.25</v>
      </c>
      <c r="H2423">
        <v>18059.25</v>
      </c>
      <c r="I2423">
        <v>12520.2</v>
      </c>
      <c r="J2423">
        <v>5539.05</v>
      </c>
      <c r="K2423">
        <v>0.30669999999999997</v>
      </c>
      <c r="L2423" t="str">
        <f>VLOOKUP(C:C,Products!A:B,2,)</f>
        <v>Product 3</v>
      </c>
      <c r="M2423" t="str">
        <f>VLOOKUP(C:C,Products!A:C,3,)</f>
        <v>Frozen</v>
      </c>
      <c r="N2423" t="str">
        <f>VLOOKUP(B:B,Orders!A:C,3,)</f>
        <v>WH-MSA-002</v>
      </c>
      <c r="O2423" s="10" t="str">
        <f>VLOOKUP(B:B,Orders!A:B,2,)</f>
        <v>CUST-000072</v>
      </c>
      <c r="P2423" s="10" t="str">
        <f>VLOOKUP(OrderDetails!O:O,Customers!A:B,2,)</f>
        <v>Customer 72</v>
      </c>
      <c r="Q2423" s="10" t="str">
        <f>VLOOKUP(O:O,Customers!A:C,3,)</f>
        <v>Mombasa</v>
      </c>
      <c r="R2423" s="10">
        <f>VLOOKUP(OrderDetails!C:C,Inventory!B:F,5,)</f>
        <v>53874.8</v>
      </c>
      <c r="S2423" s="10">
        <f>VLOOKUP(OrderDetails!B:B,Table8[[OrderID]:[DeliveryDays]],5,)</f>
        <v>2</v>
      </c>
    </row>
    <row r="2424" spans="1:19" x14ac:dyDescent="0.25">
      <c r="A2424" t="s">
        <v>4356</v>
      </c>
      <c r="B2424" t="s">
        <v>1222</v>
      </c>
      <c r="C2424" t="s">
        <v>409</v>
      </c>
      <c r="D2424">
        <v>39</v>
      </c>
      <c r="E2424">
        <v>442.16</v>
      </c>
      <c r="F2424">
        <v>664.5</v>
      </c>
      <c r="G2424">
        <v>658.86</v>
      </c>
      <c r="H2424">
        <v>25695.54</v>
      </c>
      <c r="I2424">
        <v>17244.240000000002</v>
      </c>
      <c r="J2424">
        <v>8451.2999999999993</v>
      </c>
      <c r="K2424">
        <v>0.32890000000000003</v>
      </c>
      <c r="L2424" t="str">
        <f>VLOOKUP(C:C,Products!A:B,2,)</f>
        <v>Product 116</v>
      </c>
      <c r="M2424" t="str">
        <f>VLOOKUP(C:C,Products!A:C,3,)</f>
        <v>Dairy</v>
      </c>
      <c r="N2424" t="str">
        <f>VLOOKUP(B:B,Orders!A:C,3,)</f>
        <v>WH-NRB-001</v>
      </c>
      <c r="O2424" s="10" t="str">
        <f>VLOOKUP(B:B,Orders!A:B,2,)</f>
        <v>CUST-000023</v>
      </c>
      <c r="P2424" s="10" t="str">
        <f>VLOOKUP(OrderDetails!O:O,Customers!A:B,2,)</f>
        <v>Customer 23</v>
      </c>
      <c r="Q2424" s="10" t="str">
        <f>VLOOKUP(O:O,Customers!A:C,3,)</f>
        <v>Nairobi</v>
      </c>
      <c r="R2424" s="10">
        <f>VLOOKUP(OrderDetails!C:C,Inventory!B:F,5,)</f>
        <v>207373.04</v>
      </c>
      <c r="S2424" s="10">
        <f>VLOOKUP(OrderDetails!B:B,Table8[[OrderID]:[DeliveryDays]],5,)</f>
        <v>4</v>
      </c>
    </row>
    <row r="2425" spans="1:19" x14ac:dyDescent="0.25">
      <c r="A2425" t="s">
        <v>4357</v>
      </c>
      <c r="B2425" t="s">
        <v>1056</v>
      </c>
      <c r="C2425" t="s">
        <v>196</v>
      </c>
      <c r="D2425">
        <v>15</v>
      </c>
      <c r="E2425">
        <v>368.63</v>
      </c>
      <c r="F2425">
        <v>526.67999999999995</v>
      </c>
      <c r="G2425">
        <v>556.80999999999995</v>
      </c>
      <c r="H2425">
        <v>8352.15</v>
      </c>
      <c r="I2425">
        <v>5529.45</v>
      </c>
      <c r="J2425">
        <v>2822.7</v>
      </c>
      <c r="K2425">
        <v>0.33800000000000002</v>
      </c>
      <c r="L2425" t="str">
        <f>VLOOKUP(C:C,Products!A:B,2,)</f>
        <v>Product 10</v>
      </c>
      <c r="M2425" t="str">
        <f>VLOOKUP(C:C,Products!A:C,3,)</f>
        <v>Frozen</v>
      </c>
      <c r="N2425" t="str">
        <f>VLOOKUP(B:B,Orders!A:C,3,)</f>
        <v>WH-KSM-003</v>
      </c>
      <c r="O2425" s="10" t="str">
        <f>VLOOKUP(B:B,Orders!A:B,2,)</f>
        <v>CUST-000032</v>
      </c>
      <c r="P2425" s="10" t="str">
        <f>VLOOKUP(OrderDetails!O:O,Customers!A:B,2,)</f>
        <v>Customer 32</v>
      </c>
      <c r="Q2425" s="10" t="str">
        <f>VLOOKUP(O:O,Customers!A:C,3,)</f>
        <v>Mombasa</v>
      </c>
      <c r="R2425" s="10">
        <f>VLOOKUP(OrderDetails!C:C,Inventory!B:F,5,)</f>
        <v>36494.370000000003</v>
      </c>
      <c r="S2425" s="10">
        <f>VLOOKUP(OrderDetails!B:B,Table8[[OrderID]:[DeliveryDays]],5,)</f>
        <v>1</v>
      </c>
    </row>
    <row r="2426" spans="1:19" x14ac:dyDescent="0.25">
      <c r="A2426" t="s">
        <v>4358</v>
      </c>
      <c r="B2426" t="s">
        <v>1625</v>
      </c>
      <c r="C2426" t="s">
        <v>295</v>
      </c>
      <c r="D2426">
        <v>37</v>
      </c>
      <c r="E2426">
        <v>70.349999999999994</v>
      </c>
      <c r="F2426">
        <v>111</v>
      </c>
      <c r="G2426">
        <v>111.84</v>
      </c>
      <c r="H2426">
        <v>4138.08</v>
      </c>
      <c r="I2426">
        <v>2602.9499999999998</v>
      </c>
      <c r="J2426">
        <v>1535.13</v>
      </c>
      <c r="K2426">
        <v>0.371</v>
      </c>
      <c r="L2426" t="str">
        <f>VLOOKUP(C:C,Products!A:B,2,)</f>
        <v>Product 59</v>
      </c>
      <c r="M2426" t="str">
        <f>VLOOKUP(C:C,Products!A:C,3,)</f>
        <v>Produce</v>
      </c>
      <c r="N2426" t="str">
        <f>VLOOKUP(B:B,Orders!A:C,3,)</f>
        <v>WH-KSM-003</v>
      </c>
      <c r="O2426" s="10" t="str">
        <f>VLOOKUP(B:B,Orders!A:B,2,)</f>
        <v>CUST-000056</v>
      </c>
      <c r="P2426" s="10" t="str">
        <f>VLOOKUP(OrderDetails!O:O,Customers!A:B,2,)</f>
        <v>Customer 56</v>
      </c>
      <c r="Q2426" s="10" t="str">
        <f>VLOOKUP(O:O,Customers!A:C,3,)</f>
        <v>Nairobi</v>
      </c>
      <c r="R2426" s="10">
        <f>VLOOKUP(OrderDetails!C:C,Inventory!B:F,5,)</f>
        <v>22441.65</v>
      </c>
      <c r="S2426" s="10">
        <f>VLOOKUP(OrderDetails!B:B,Table8[[OrderID]:[DeliveryDays]],5,)</f>
        <v>4</v>
      </c>
    </row>
    <row r="2427" spans="1:19" x14ac:dyDescent="0.25">
      <c r="A2427" t="s">
        <v>4359</v>
      </c>
      <c r="B2427" t="s">
        <v>502</v>
      </c>
      <c r="C2427" t="s">
        <v>389</v>
      </c>
      <c r="D2427">
        <v>15</v>
      </c>
      <c r="E2427">
        <v>162.18</v>
      </c>
      <c r="F2427">
        <v>216.57</v>
      </c>
      <c r="G2427">
        <v>230.78</v>
      </c>
      <c r="H2427">
        <v>3461.7</v>
      </c>
      <c r="I2427">
        <v>2432.6999999999998</v>
      </c>
      <c r="J2427">
        <v>1029</v>
      </c>
      <c r="K2427">
        <v>0.29730000000000001</v>
      </c>
      <c r="L2427" t="str">
        <f>VLOOKUP(C:C,Products!A:B,2,)</f>
        <v>Product 106</v>
      </c>
      <c r="M2427" t="str">
        <f>VLOOKUP(C:C,Products!A:C,3,)</f>
        <v>Dairy</v>
      </c>
      <c r="N2427" t="str">
        <f>VLOOKUP(B:B,Orders!A:C,3,)</f>
        <v>WH-NKR-004</v>
      </c>
      <c r="O2427" s="10" t="str">
        <f>VLOOKUP(B:B,Orders!A:B,2,)</f>
        <v>CUST-000071</v>
      </c>
      <c r="P2427" s="10" t="str">
        <f>VLOOKUP(OrderDetails!O:O,Customers!A:B,2,)</f>
        <v>Customer 71</v>
      </c>
      <c r="Q2427" s="10" t="str">
        <f>VLOOKUP(O:O,Customers!A:C,3,)</f>
        <v>Eldoret</v>
      </c>
      <c r="R2427" s="10">
        <f>VLOOKUP(OrderDetails!C:C,Inventory!B:F,5,)</f>
        <v>37950.120000000003</v>
      </c>
      <c r="S2427" s="10">
        <f>VLOOKUP(OrderDetails!B:B,Table8[[OrderID]:[DeliveryDays]],5,)</f>
        <v>4</v>
      </c>
    </row>
    <row r="2428" spans="1:19" x14ac:dyDescent="0.25">
      <c r="A2428" t="s">
        <v>4360</v>
      </c>
      <c r="B2428" t="s">
        <v>1352</v>
      </c>
      <c r="C2428" t="s">
        <v>204</v>
      </c>
      <c r="D2428">
        <v>13</v>
      </c>
      <c r="E2428">
        <v>145.55000000000001</v>
      </c>
      <c r="F2428">
        <v>199.14</v>
      </c>
      <c r="G2428">
        <v>193.45</v>
      </c>
      <c r="H2428">
        <v>2514.85</v>
      </c>
      <c r="I2428">
        <v>1892.15</v>
      </c>
      <c r="J2428">
        <v>622.70000000000005</v>
      </c>
      <c r="K2428">
        <v>0.24759999999999999</v>
      </c>
      <c r="L2428" t="str">
        <f>VLOOKUP(C:C,Products!A:B,2,)</f>
        <v>Product 14</v>
      </c>
      <c r="M2428" t="str">
        <f>VLOOKUP(C:C,Products!A:C,3,)</f>
        <v>Frozen</v>
      </c>
      <c r="N2428" t="str">
        <f>VLOOKUP(B:B,Orders!A:C,3,)</f>
        <v>WH-KSM-003</v>
      </c>
      <c r="O2428" s="10" t="str">
        <f>VLOOKUP(B:B,Orders!A:B,2,)</f>
        <v>CUST-000005</v>
      </c>
      <c r="P2428" s="10" t="str">
        <f>VLOOKUP(OrderDetails!O:O,Customers!A:B,2,)</f>
        <v>Customer 5</v>
      </c>
      <c r="Q2428" s="10" t="str">
        <f>VLOOKUP(O:O,Customers!A:C,3,)</f>
        <v>Eldoret</v>
      </c>
      <c r="R2428" s="10">
        <f>VLOOKUP(OrderDetails!C:C,Inventory!B:F,5,)</f>
        <v>47158.2</v>
      </c>
      <c r="S2428" s="10">
        <f>VLOOKUP(OrderDetails!B:B,Table8[[OrderID]:[DeliveryDays]],5,)</f>
        <v>1</v>
      </c>
    </row>
    <row r="2429" spans="1:19" x14ac:dyDescent="0.25">
      <c r="A2429" t="s">
        <v>4361</v>
      </c>
      <c r="B2429" t="s">
        <v>826</v>
      </c>
      <c r="C2429" t="s">
        <v>329</v>
      </c>
      <c r="D2429">
        <v>18</v>
      </c>
      <c r="E2429">
        <v>378.05</v>
      </c>
      <c r="F2429">
        <v>518.77</v>
      </c>
      <c r="G2429">
        <v>508.78</v>
      </c>
      <c r="H2429">
        <v>9158.0400000000009</v>
      </c>
      <c r="I2429">
        <v>6804.9</v>
      </c>
      <c r="J2429">
        <v>2353.14</v>
      </c>
      <c r="K2429">
        <v>0.25690000000000002</v>
      </c>
      <c r="L2429" t="str">
        <f>VLOOKUP(C:C,Products!A:B,2,)</f>
        <v>Product 76</v>
      </c>
      <c r="M2429" t="str">
        <f>VLOOKUP(C:C,Products!A:C,3,)</f>
        <v>Household</v>
      </c>
      <c r="N2429" t="str">
        <f>VLOOKUP(B:B,Orders!A:C,3,)</f>
        <v>WH-NKR-004</v>
      </c>
      <c r="O2429" s="10" t="str">
        <f>VLOOKUP(B:B,Orders!A:B,2,)</f>
        <v>CUST-000005</v>
      </c>
      <c r="P2429" s="10" t="str">
        <f>VLOOKUP(OrderDetails!O:O,Customers!A:B,2,)</f>
        <v>Customer 5</v>
      </c>
      <c r="Q2429" s="10" t="str">
        <f>VLOOKUP(O:O,Customers!A:C,3,)</f>
        <v>Eldoret</v>
      </c>
      <c r="R2429" s="10">
        <f>VLOOKUP(OrderDetails!C:C,Inventory!B:F,5,)</f>
        <v>161805.4</v>
      </c>
      <c r="S2429" s="10">
        <f>VLOOKUP(OrderDetails!B:B,Table8[[OrderID]:[DeliveryDays]],5,)</f>
        <v>2</v>
      </c>
    </row>
    <row r="2430" spans="1:19" x14ac:dyDescent="0.25">
      <c r="A2430" t="s">
        <v>4362</v>
      </c>
      <c r="B2430" t="s">
        <v>1396</v>
      </c>
      <c r="C2430" t="s">
        <v>271</v>
      </c>
      <c r="D2430">
        <v>13</v>
      </c>
      <c r="E2430">
        <v>190.27</v>
      </c>
      <c r="F2430">
        <v>259.2</v>
      </c>
      <c r="G2430">
        <v>272.91000000000003</v>
      </c>
      <c r="H2430">
        <v>3547.83</v>
      </c>
      <c r="I2430">
        <v>2473.5100000000002</v>
      </c>
      <c r="J2430">
        <v>1074.32</v>
      </c>
      <c r="K2430">
        <v>0.30280000000000001</v>
      </c>
      <c r="L2430" t="str">
        <f>VLOOKUP(C:C,Products!A:B,2,)</f>
        <v>Product 47</v>
      </c>
      <c r="M2430" t="str">
        <f>VLOOKUP(C:C,Products!A:C,3,)</f>
        <v>Beverages</v>
      </c>
      <c r="N2430" t="str">
        <f>VLOOKUP(B:B,Orders!A:C,3,)</f>
        <v>WH-NRB-001</v>
      </c>
      <c r="O2430" s="10" t="str">
        <f>VLOOKUP(B:B,Orders!A:B,2,)</f>
        <v>CUST-000005</v>
      </c>
      <c r="P2430" s="10" t="str">
        <f>VLOOKUP(OrderDetails!O:O,Customers!A:B,2,)</f>
        <v>Customer 5</v>
      </c>
      <c r="Q2430" s="10" t="str">
        <f>VLOOKUP(O:O,Customers!A:C,3,)</f>
        <v>Eldoret</v>
      </c>
      <c r="R2430" s="10">
        <f>VLOOKUP(OrderDetails!C:C,Inventory!B:F,5,)</f>
        <v>79723.13</v>
      </c>
      <c r="S2430" s="10">
        <f>VLOOKUP(OrderDetails!B:B,Table8[[OrderID]:[DeliveryDays]],5,)</f>
        <v>3</v>
      </c>
    </row>
    <row r="2431" spans="1:19" x14ac:dyDescent="0.25">
      <c r="A2431" t="s">
        <v>4363</v>
      </c>
      <c r="B2431" t="s">
        <v>1521</v>
      </c>
      <c r="C2431" t="s">
        <v>261</v>
      </c>
      <c r="D2431">
        <v>43</v>
      </c>
      <c r="E2431">
        <v>272.83</v>
      </c>
      <c r="F2431">
        <v>401.42</v>
      </c>
      <c r="G2431">
        <v>415.08</v>
      </c>
      <c r="H2431">
        <v>17848.439999999999</v>
      </c>
      <c r="I2431">
        <v>11731.69</v>
      </c>
      <c r="J2431">
        <v>6116.75</v>
      </c>
      <c r="K2431">
        <v>0.3427</v>
      </c>
      <c r="L2431" t="str">
        <f>VLOOKUP(C:C,Products!A:B,2,)</f>
        <v>Product 42</v>
      </c>
      <c r="M2431" t="str">
        <f>VLOOKUP(C:C,Products!A:C,3,)</f>
        <v>Frozen</v>
      </c>
      <c r="N2431" t="str">
        <f>VLOOKUP(B:B,Orders!A:C,3,)</f>
        <v>WH-NKR-004</v>
      </c>
      <c r="O2431" s="10" t="str">
        <f>VLOOKUP(B:B,Orders!A:B,2,)</f>
        <v>CUST-000003</v>
      </c>
      <c r="P2431" s="10" t="str">
        <f>VLOOKUP(OrderDetails!O:O,Customers!A:B,2,)</f>
        <v>Customer 3</v>
      </c>
      <c r="Q2431" s="10" t="str">
        <f>VLOOKUP(O:O,Customers!A:C,3,)</f>
        <v>Eldoret</v>
      </c>
      <c r="R2431" s="10">
        <f>VLOOKUP(OrderDetails!C:C,Inventory!B:F,5,)</f>
        <v>121955.01</v>
      </c>
      <c r="S2431" s="10">
        <f>VLOOKUP(OrderDetails!B:B,Table8[[OrderID]:[DeliveryDays]],5,)</f>
        <v>1</v>
      </c>
    </row>
    <row r="2432" spans="1:19" x14ac:dyDescent="0.25">
      <c r="A2432" t="s">
        <v>4364</v>
      </c>
      <c r="B2432" t="s">
        <v>1630</v>
      </c>
      <c r="C2432" t="s">
        <v>365</v>
      </c>
      <c r="D2432">
        <v>7</v>
      </c>
      <c r="E2432">
        <v>302.57</v>
      </c>
      <c r="F2432">
        <v>401.96</v>
      </c>
      <c r="G2432">
        <v>394.15</v>
      </c>
      <c r="H2432">
        <v>2759.05</v>
      </c>
      <c r="I2432">
        <v>2117.9899999999998</v>
      </c>
      <c r="J2432">
        <v>641.05999999999995</v>
      </c>
      <c r="K2432">
        <v>0.23230000000000001</v>
      </c>
      <c r="L2432" t="str">
        <f>VLOOKUP(C:C,Products!A:B,2,)</f>
        <v>Product 94</v>
      </c>
      <c r="M2432" t="str">
        <f>VLOOKUP(C:C,Products!A:C,3,)</f>
        <v>Frozen</v>
      </c>
      <c r="N2432" t="str">
        <f>VLOOKUP(B:B,Orders!A:C,3,)</f>
        <v>WH-NKR-004</v>
      </c>
      <c r="O2432" s="10" t="str">
        <f>VLOOKUP(B:B,Orders!A:B,2,)</f>
        <v>CUST-000035</v>
      </c>
      <c r="P2432" s="10" t="str">
        <f>VLOOKUP(OrderDetails!O:O,Customers!A:B,2,)</f>
        <v>Customer 35</v>
      </c>
      <c r="Q2432" s="10" t="str">
        <f>VLOOKUP(O:O,Customers!A:C,3,)</f>
        <v>Nairobi</v>
      </c>
      <c r="R2432" s="10">
        <f>VLOOKUP(OrderDetails!C:C,Inventory!B:F,5,)</f>
        <v>133433.37</v>
      </c>
      <c r="S2432" s="10">
        <f>VLOOKUP(OrderDetails!B:B,Table8[[OrderID]:[DeliveryDays]],5,)</f>
        <v>2</v>
      </c>
    </row>
    <row r="2433" spans="1:19" x14ac:dyDescent="0.25">
      <c r="A2433" t="s">
        <v>4365</v>
      </c>
      <c r="B2433" t="s">
        <v>1574</v>
      </c>
      <c r="C2433" t="s">
        <v>241</v>
      </c>
      <c r="D2433">
        <v>33</v>
      </c>
      <c r="E2433">
        <v>126.74</v>
      </c>
      <c r="F2433">
        <v>169.05</v>
      </c>
      <c r="G2433">
        <v>183.49</v>
      </c>
      <c r="H2433">
        <v>6055.17</v>
      </c>
      <c r="I2433">
        <v>4182.42</v>
      </c>
      <c r="J2433">
        <v>1872.75</v>
      </c>
      <c r="K2433">
        <v>0.30930000000000002</v>
      </c>
      <c r="L2433" t="str">
        <f>VLOOKUP(C:C,Products!A:B,2,)</f>
        <v>Product 32</v>
      </c>
      <c r="M2433" t="str">
        <f>VLOOKUP(C:C,Products!A:C,3,)</f>
        <v>Dairy</v>
      </c>
      <c r="N2433" t="str">
        <f>VLOOKUP(B:B,Orders!A:C,3,)</f>
        <v>WH-NKR-004</v>
      </c>
      <c r="O2433" s="10" t="str">
        <f>VLOOKUP(B:B,Orders!A:B,2,)</f>
        <v>CUST-000038</v>
      </c>
      <c r="P2433" s="10" t="str">
        <f>VLOOKUP(OrderDetails!O:O,Customers!A:B,2,)</f>
        <v>Customer 38</v>
      </c>
      <c r="Q2433" s="10" t="str">
        <f>VLOOKUP(O:O,Customers!A:C,3,)</f>
        <v>Nakuru</v>
      </c>
      <c r="R2433" s="10">
        <f>VLOOKUP(OrderDetails!C:C,Inventory!B:F,5,)</f>
        <v>27249.1</v>
      </c>
      <c r="S2433" s="10">
        <f>VLOOKUP(OrderDetails!B:B,Table8[[OrderID]:[DeliveryDays]],5,)</f>
        <v>1</v>
      </c>
    </row>
    <row r="2434" spans="1:19" x14ac:dyDescent="0.25">
      <c r="A2434" t="s">
        <v>4366</v>
      </c>
      <c r="B2434" t="s">
        <v>1831</v>
      </c>
      <c r="C2434" t="s">
        <v>241</v>
      </c>
      <c r="D2434">
        <v>23</v>
      </c>
      <c r="E2434">
        <v>126.74</v>
      </c>
      <c r="F2434">
        <v>169.05</v>
      </c>
      <c r="G2434">
        <v>167.59</v>
      </c>
      <c r="H2434">
        <v>3854.57</v>
      </c>
      <c r="I2434">
        <v>2915.02</v>
      </c>
      <c r="J2434">
        <v>939.55</v>
      </c>
      <c r="K2434">
        <v>0.2437</v>
      </c>
      <c r="L2434" t="str">
        <f>VLOOKUP(C:C,Products!A:B,2,)</f>
        <v>Product 32</v>
      </c>
      <c r="M2434" t="str">
        <f>VLOOKUP(C:C,Products!A:C,3,)</f>
        <v>Dairy</v>
      </c>
      <c r="N2434" t="str">
        <f>VLOOKUP(B:B,Orders!A:C,3,)</f>
        <v>WH-KSM-003</v>
      </c>
      <c r="O2434" s="10" t="str">
        <f>VLOOKUP(B:B,Orders!A:B,2,)</f>
        <v>CUST-000009</v>
      </c>
      <c r="P2434" s="10" t="str">
        <f>VLOOKUP(OrderDetails!O:O,Customers!A:B,2,)</f>
        <v>Customer 9</v>
      </c>
      <c r="Q2434" s="10" t="str">
        <f>VLOOKUP(O:O,Customers!A:C,3,)</f>
        <v>Kisumu</v>
      </c>
      <c r="R2434" s="10">
        <f>VLOOKUP(OrderDetails!C:C,Inventory!B:F,5,)</f>
        <v>27249.1</v>
      </c>
      <c r="S2434" s="10">
        <f>VLOOKUP(OrderDetails!B:B,Table8[[OrderID]:[DeliveryDays]],5,)</f>
        <v>3</v>
      </c>
    </row>
    <row r="2435" spans="1:19" x14ac:dyDescent="0.25">
      <c r="A2435" t="s">
        <v>4367</v>
      </c>
      <c r="B2435" t="s">
        <v>1743</v>
      </c>
      <c r="C2435" t="s">
        <v>261</v>
      </c>
      <c r="D2435">
        <v>40</v>
      </c>
      <c r="E2435">
        <v>272.83</v>
      </c>
      <c r="F2435">
        <v>401.42</v>
      </c>
      <c r="G2435">
        <v>406.7</v>
      </c>
      <c r="H2435">
        <v>16268</v>
      </c>
      <c r="I2435">
        <v>10913.2</v>
      </c>
      <c r="J2435">
        <v>5354.8</v>
      </c>
      <c r="K2435">
        <v>0.32919999999999999</v>
      </c>
      <c r="L2435" t="str">
        <f>VLOOKUP(C:C,Products!A:B,2,)</f>
        <v>Product 42</v>
      </c>
      <c r="M2435" t="str">
        <f>VLOOKUP(C:C,Products!A:C,3,)</f>
        <v>Frozen</v>
      </c>
      <c r="N2435" t="str">
        <f>VLOOKUP(B:B,Orders!A:C,3,)</f>
        <v>WH-NRB-001</v>
      </c>
      <c r="O2435" s="10" t="str">
        <f>VLOOKUP(B:B,Orders!A:B,2,)</f>
        <v>CUST-000053</v>
      </c>
      <c r="P2435" s="10" t="str">
        <f>VLOOKUP(OrderDetails!O:O,Customers!A:B,2,)</f>
        <v>Customer 53</v>
      </c>
      <c r="Q2435" s="10" t="str">
        <f>VLOOKUP(O:O,Customers!A:C,3,)</f>
        <v>Eldoret</v>
      </c>
      <c r="R2435" s="10">
        <f>VLOOKUP(OrderDetails!C:C,Inventory!B:F,5,)</f>
        <v>121955.01</v>
      </c>
      <c r="S2435" s="10">
        <f>VLOOKUP(OrderDetails!B:B,Table8[[OrderID]:[DeliveryDays]],5,)</f>
        <v>4</v>
      </c>
    </row>
    <row r="2436" spans="1:19" x14ac:dyDescent="0.25">
      <c r="A2436" t="s">
        <v>4368</v>
      </c>
      <c r="B2436" t="s">
        <v>1223</v>
      </c>
      <c r="C2436" t="s">
        <v>241</v>
      </c>
      <c r="D2436">
        <v>36</v>
      </c>
      <c r="E2436">
        <v>126.74</v>
      </c>
      <c r="F2436">
        <v>169.05</v>
      </c>
      <c r="G2436">
        <v>165.73</v>
      </c>
      <c r="H2436">
        <v>5966.28</v>
      </c>
      <c r="I2436">
        <v>4562.6400000000003</v>
      </c>
      <c r="J2436">
        <v>1403.64</v>
      </c>
      <c r="K2436">
        <v>0.23530000000000001</v>
      </c>
      <c r="L2436" t="str">
        <f>VLOOKUP(C:C,Products!A:B,2,)</f>
        <v>Product 32</v>
      </c>
      <c r="M2436" t="str">
        <f>VLOOKUP(C:C,Products!A:C,3,)</f>
        <v>Dairy</v>
      </c>
      <c r="N2436" t="str">
        <f>VLOOKUP(B:B,Orders!A:C,3,)</f>
        <v>WH-MSA-002</v>
      </c>
      <c r="O2436" s="10" t="str">
        <f>VLOOKUP(B:B,Orders!A:B,2,)</f>
        <v>CUST-000026</v>
      </c>
      <c r="P2436" s="10" t="str">
        <f>VLOOKUP(OrderDetails!O:O,Customers!A:B,2,)</f>
        <v>Customer 26</v>
      </c>
      <c r="Q2436" s="10" t="str">
        <f>VLOOKUP(O:O,Customers!A:C,3,)</f>
        <v>Mombasa</v>
      </c>
      <c r="R2436" s="10">
        <f>VLOOKUP(OrderDetails!C:C,Inventory!B:F,5,)</f>
        <v>27249.1</v>
      </c>
      <c r="S2436" s="10">
        <f>VLOOKUP(OrderDetails!B:B,Table8[[OrderID]:[DeliveryDays]],5,)</f>
        <v>4</v>
      </c>
    </row>
    <row r="2437" spans="1:19" x14ac:dyDescent="0.25">
      <c r="A2437" t="s">
        <v>4369</v>
      </c>
      <c r="B2437" t="s">
        <v>621</v>
      </c>
      <c r="C2437" t="s">
        <v>229</v>
      </c>
      <c r="D2437">
        <v>11</v>
      </c>
      <c r="E2437">
        <v>403.33</v>
      </c>
      <c r="F2437">
        <v>509.37</v>
      </c>
      <c r="G2437">
        <v>513.54999999999995</v>
      </c>
      <c r="H2437">
        <v>5649.05</v>
      </c>
      <c r="I2437">
        <v>4436.63</v>
      </c>
      <c r="J2437">
        <v>1212.42</v>
      </c>
      <c r="K2437">
        <v>0.21460000000000001</v>
      </c>
      <c r="L2437" t="str">
        <f>VLOOKUP(C:C,Products!A:B,2,)</f>
        <v>Product 26</v>
      </c>
      <c r="M2437" t="str">
        <f>VLOOKUP(C:C,Products!A:C,3,)</f>
        <v>Household</v>
      </c>
      <c r="N2437" t="str">
        <f>VLOOKUP(B:B,Orders!A:C,3,)</f>
        <v>WH-KSM-003</v>
      </c>
      <c r="O2437" s="10" t="str">
        <f>VLOOKUP(B:B,Orders!A:B,2,)</f>
        <v>CUST-000073</v>
      </c>
      <c r="P2437" s="10" t="str">
        <f>VLOOKUP(OrderDetails!O:O,Customers!A:B,2,)</f>
        <v>Customer 73</v>
      </c>
      <c r="Q2437" s="10" t="str">
        <f>VLOOKUP(O:O,Customers!A:C,3,)</f>
        <v>Mombasa</v>
      </c>
      <c r="R2437" s="10">
        <f>VLOOKUP(OrderDetails!C:C,Inventory!B:F,5,)</f>
        <v>179481.85</v>
      </c>
      <c r="S2437" s="10">
        <f>VLOOKUP(OrderDetails!B:B,Table8[[OrderID]:[DeliveryDays]],5,)</f>
        <v>2</v>
      </c>
    </row>
    <row r="2438" spans="1:19" x14ac:dyDescent="0.25">
      <c r="A2438" t="s">
        <v>4370</v>
      </c>
      <c r="B2438" t="s">
        <v>654</v>
      </c>
      <c r="C2438" t="s">
        <v>407</v>
      </c>
      <c r="D2438">
        <v>32</v>
      </c>
      <c r="E2438">
        <v>335.03</v>
      </c>
      <c r="F2438">
        <v>441.68</v>
      </c>
      <c r="G2438">
        <v>452.17</v>
      </c>
      <c r="H2438">
        <v>14469.44</v>
      </c>
      <c r="I2438">
        <v>10720.96</v>
      </c>
      <c r="J2438">
        <v>3748.48</v>
      </c>
      <c r="K2438">
        <v>0.2591</v>
      </c>
      <c r="L2438" t="str">
        <f>VLOOKUP(C:C,Products!A:B,2,)</f>
        <v>Product 115</v>
      </c>
      <c r="M2438" t="str">
        <f>VLOOKUP(C:C,Products!A:C,3,)</f>
        <v>Beverages</v>
      </c>
      <c r="N2438" t="str">
        <f>VLOOKUP(B:B,Orders!A:C,3,)</f>
        <v>WH-MSA-002</v>
      </c>
      <c r="O2438" s="10" t="str">
        <f>VLOOKUP(B:B,Orders!A:B,2,)</f>
        <v>CUST-000050</v>
      </c>
      <c r="P2438" s="10" t="str">
        <f>VLOOKUP(OrderDetails!O:O,Customers!A:B,2,)</f>
        <v>Customer 50</v>
      </c>
      <c r="Q2438" s="10" t="str">
        <f>VLOOKUP(O:O,Customers!A:C,3,)</f>
        <v>Eldoret</v>
      </c>
      <c r="R2438" s="10">
        <f>VLOOKUP(OrderDetails!C:C,Inventory!B:F,5,)</f>
        <v>147748.23000000001</v>
      </c>
      <c r="S2438" s="10">
        <f>VLOOKUP(OrderDetails!B:B,Table8[[OrderID]:[DeliveryDays]],5,)</f>
        <v>3</v>
      </c>
    </row>
    <row r="2439" spans="1:19" x14ac:dyDescent="0.25">
      <c r="A2439" t="s">
        <v>4371</v>
      </c>
      <c r="B2439" t="s">
        <v>1881</v>
      </c>
      <c r="C2439" t="s">
        <v>173</v>
      </c>
      <c r="D2439">
        <v>48</v>
      </c>
      <c r="E2439">
        <v>218.54</v>
      </c>
      <c r="F2439">
        <v>334.94</v>
      </c>
      <c r="G2439">
        <v>333.03</v>
      </c>
      <c r="H2439">
        <v>15985.44</v>
      </c>
      <c r="I2439">
        <v>10489.92</v>
      </c>
      <c r="J2439">
        <v>5495.52</v>
      </c>
      <c r="K2439">
        <v>0.34379999999999999</v>
      </c>
      <c r="L2439" t="str">
        <f>VLOOKUP(C:C,Products!A:B,2,)</f>
        <v>Product 1</v>
      </c>
      <c r="M2439" t="str">
        <f>VLOOKUP(C:C,Products!A:C,3,)</f>
        <v>Snacks</v>
      </c>
      <c r="N2439" t="str">
        <f>VLOOKUP(B:B,Orders!A:C,3,)</f>
        <v>WH-NRB-001</v>
      </c>
      <c r="O2439" s="10" t="str">
        <f>VLOOKUP(B:B,Orders!A:B,2,)</f>
        <v>CUST-000049</v>
      </c>
      <c r="P2439" s="10" t="str">
        <f>VLOOKUP(OrderDetails!O:O,Customers!A:B,2,)</f>
        <v>Customer 49</v>
      </c>
      <c r="Q2439" s="10" t="str">
        <f>VLOOKUP(O:O,Customers!A:C,3,)</f>
        <v>Nairobi</v>
      </c>
      <c r="R2439" s="10">
        <f>VLOOKUP(OrderDetails!C:C,Inventory!B:F,5,)</f>
        <v>23165.24</v>
      </c>
      <c r="S2439" s="10">
        <f>VLOOKUP(OrderDetails!B:B,Table8[[OrderID]:[DeliveryDays]],5,)</f>
        <v>6</v>
      </c>
    </row>
    <row r="2440" spans="1:19" x14ac:dyDescent="0.25">
      <c r="A2440" t="s">
        <v>4372</v>
      </c>
      <c r="B2440" t="s">
        <v>1886</v>
      </c>
      <c r="C2440" t="s">
        <v>289</v>
      </c>
      <c r="D2440">
        <v>22</v>
      </c>
      <c r="E2440">
        <v>464.84</v>
      </c>
      <c r="F2440">
        <v>609.41999999999996</v>
      </c>
      <c r="G2440">
        <v>649.25</v>
      </c>
      <c r="H2440">
        <v>14283.5</v>
      </c>
      <c r="I2440">
        <v>10226.48</v>
      </c>
      <c r="J2440">
        <v>4057.02</v>
      </c>
      <c r="K2440">
        <v>0.28399999999999997</v>
      </c>
      <c r="L2440" t="str">
        <f>VLOOKUP(C:C,Products!A:B,2,)</f>
        <v>Product 56</v>
      </c>
      <c r="M2440" t="str">
        <f>VLOOKUP(C:C,Products!A:C,3,)</f>
        <v>Household</v>
      </c>
      <c r="N2440" t="str">
        <f>VLOOKUP(B:B,Orders!A:C,3,)</f>
        <v>WH-MSA-002</v>
      </c>
      <c r="O2440" s="10" t="str">
        <f>VLOOKUP(B:B,Orders!A:B,2,)</f>
        <v>CUST-000074</v>
      </c>
      <c r="P2440" s="10" t="str">
        <f>VLOOKUP(OrderDetails!O:O,Customers!A:B,2,)</f>
        <v>Customer 74</v>
      </c>
      <c r="Q2440" s="10" t="str">
        <f>VLOOKUP(O:O,Customers!A:C,3,)</f>
        <v>Mombasa</v>
      </c>
      <c r="R2440" s="10">
        <f>VLOOKUP(OrderDetails!C:C,Inventory!B:F,5,)</f>
        <v>192443.76</v>
      </c>
      <c r="S2440" s="10">
        <f>VLOOKUP(OrderDetails!B:B,Table8[[OrderID]:[DeliveryDays]],5,)</f>
        <v>6</v>
      </c>
    </row>
    <row r="2441" spans="1:19" x14ac:dyDescent="0.25">
      <c r="A2441" t="s">
        <v>4373</v>
      </c>
      <c r="B2441" t="s">
        <v>887</v>
      </c>
      <c r="C2441" t="s">
        <v>389</v>
      </c>
      <c r="D2441">
        <v>9</v>
      </c>
      <c r="E2441">
        <v>162.18</v>
      </c>
      <c r="F2441">
        <v>216.57</v>
      </c>
      <c r="G2441">
        <v>218.54</v>
      </c>
      <c r="H2441">
        <v>1966.86</v>
      </c>
      <c r="I2441">
        <v>1459.62</v>
      </c>
      <c r="J2441">
        <v>507.24</v>
      </c>
      <c r="K2441">
        <v>0.25790000000000002</v>
      </c>
      <c r="L2441" t="str">
        <f>VLOOKUP(C:C,Products!A:B,2,)</f>
        <v>Product 106</v>
      </c>
      <c r="M2441" t="str">
        <f>VLOOKUP(C:C,Products!A:C,3,)</f>
        <v>Dairy</v>
      </c>
      <c r="N2441" t="str">
        <f>VLOOKUP(B:B,Orders!A:C,3,)</f>
        <v>WH-NRB-001</v>
      </c>
      <c r="O2441" s="10" t="str">
        <f>VLOOKUP(B:B,Orders!A:B,2,)</f>
        <v>CUST-000066</v>
      </c>
      <c r="P2441" s="10" t="str">
        <f>VLOOKUP(OrderDetails!O:O,Customers!A:B,2,)</f>
        <v>Customer 66</v>
      </c>
      <c r="Q2441" s="10" t="str">
        <f>VLOOKUP(O:O,Customers!A:C,3,)</f>
        <v>Kisumu</v>
      </c>
      <c r="R2441" s="10">
        <f>VLOOKUP(OrderDetails!C:C,Inventory!B:F,5,)</f>
        <v>37950.120000000003</v>
      </c>
      <c r="S2441" s="10">
        <f>VLOOKUP(OrderDetails!B:B,Table8[[OrderID]:[DeliveryDays]],5,)</f>
        <v>3</v>
      </c>
    </row>
    <row r="2442" spans="1:19" x14ac:dyDescent="0.25">
      <c r="A2442" t="s">
        <v>4374</v>
      </c>
      <c r="B2442" t="s">
        <v>1044</v>
      </c>
      <c r="C2442" t="s">
        <v>176</v>
      </c>
      <c r="D2442">
        <v>27</v>
      </c>
      <c r="E2442">
        <v>477.82</v>
      </c>
      <c r="F2442">
        <v>747.13</v>
      </c>
      <c r="G2442">
        <v>791.53</v>
      </c>
      <c r="H2442">
        <v>21371.31</v>
      </c>
      <c r="I2442">
        <v>12901.14</v>
      </c>
      <c r="J2442">
        <v>8470.17</v>
      </c>
      <c r="K2442">
        <v>0.39629999999999999</v>
      </c>
      <c r="L2442" t="str">
        <f>VLOOKUP(C:C,Products!A:B,2,)</f>
        <v>Product 2</v>
      </c>
      <c r="M2442" t="str">
        <f>VLOOKUP(C:C,Products!A:C,3,)</f>
        <v>Household</v>
      </c>
      <c r="N2442" t="str">
        <f>VLOOKUP(B:B,Orders!A:C,3,)</f>
        <v>WH-KSM-003</v>
      </c>
      <c r="O2442" s="10" t="str">
        <f>VLOOKUP(B:B,Orders!A:B,2,)</f>
        <v>CUST-000063</v>
      </c>
      <c r="P2442" s="10" t="str">
        <f>VLOOKUP(OrderDetails!O:O,Customers!A:B,2,)</f>
        <v>Customer 63</v>
      </c>
      <c r="Q2442" s="10" t="str">
        <f>VLOOKUP(O:O,Customers!A:C,3,)</f>
        <v>Nakuru</v>
      </c>
      <c r="R2442" s="10">
        <f>VLOOKUP(OrderDetails!C:C,Inventory!B:F,5,)</f>
        <v>45392.9</v>
      </c>
      <c r="S2442" s="10">
        <f>VLOOKUP(OrderDetails!B:B,Table8[[OrderID]:[DeliveryDays]],5,)</f>
        <v>3</v>
      </c>
    </row>
    <row r="2443" spans="1:19" x14ac:dyDescent="0.25">
      <c r="A2443" t="s">
        <v>4375</v>
      </c>
      <c r="B2443" t="s">
        <v>1471</v>
      </c>
      <c r="C2443" t="s">
        <v>339</v>
      </c>
      <c r="D2443">
        <v>26</v>
      </c>
      <c r="E2443">
        <v>438.4</v>
      </c>
      <c r="F2443">
        <v>646.51</v>
      </c>
      <c r="G2443">
        <v>634.27</v>
      </c>
      <c r="H2443">
        <v>16491.02</v>
      </c>
      <c r="I2443">
        <v>11398.4</v>
      </c>
      <c r="J2443">
        <v>5092.62</v>
      </c>
      <c r="K2443">
        <v>0.30880000000000002</v>
      </c>
      <c r="L2443" t="str">
        <f>VLOOKUP(C:C,Products!A:B,2,)</f>
        <v>Product 81</v>
      </c>
      <c r="M2443" t="str">
        <f>VLOOKUP(C:C,Products!A:C,3,)</f>
        <v>Beverages</v>
      </c>
      <c r="N2443" t="str">
        <f>VLOOKUP(B:B,Orders!A:C,3,)</f>
        <v>WH-KSM-003</v>
      </c>
      <c r="O2443" s="10" t="str">
        <f>VLOOKUP(B:B,Orders!A:B,2,)</f>
        <v>CUST-000032</v>
      </c>
      <c r="P2443" s="10" t="str">
        <f>VLOOKUP(OrderDetails!O:O,Customers!A:B,2,)</f>
        <v>Customer 32</v>
      </c>
      <c r="Q2443" s="10" t="str">
        <f>VLOOKUP(O:O,Customers!A:C,3,)</f>
        <v>Mombasa</v>
      </c>
      <c r="R2443" s="10">
        <f>VLOOKUP(OrderDetails!C:C,Inventory!B:F,5,)</f>
        <v>203417.60000000001</v>
      </c>
      <c r="S2443" s="10">
        <f>VLOOKUP(OrderDetails!B:B,Table8[[OrderID]:[DeliveryDays]],5,)</f>
        <v>5</v>
      </c>
    </row>
    <row r="2444" spans="1:19" x14ac:dyDescent="0.25">
      <c r="A2444" t="s">
        <v>4376</v>
      </c>
      <c r="B2444" t="s">
        <v>490</v>
      </c>
      <c r="C2444" t="s">
        <v>237</v>
      </c>
      <c r="D2444">
        <v>30</v>
      </c>
      <c r="E2444">
        <v>70.900000000000006</v>
      </c>
      <c r="F2444">
        <v>95.54</v>
      </c>
      <c r="G2444">
        <v>96.17</v>
      </c>
      <c r="H2444">
        <v>2885.1</v>
      </c>
      <c r="I2444">
        <v>2127</v>
      </c>
      <c r="J2444">
        <v>758.1</v>
      </c>
      <c r="K2444">
        <v>0.26279999999999998</v>
      </c>
      <c r="L2444" t="str">
        <f>VLOOKUP(C:C,Products!A:B,2,)</f>
        <v>Product 30</v>
      </c>
      <c r="M2444" t="str">
        <f>VLOOKUP(C:C,Products!A:C,3,)</f>
        <v>Dairy</v>
      </c>
      <c r="N2444" t="str">
        <f>VLOOKUP(B:B,Orders!A:C,3,)</f>
        <v>WH-NKR-004</v>
      </c>
      <c r="O2444" s="10" t="str">
        <f>VLOOKUP(B:B,Orders!A:B,2,)</f>
        <v>CUST-000042</v>
      </c>
      <c r="P2444" s="10" t="str">
        <f>VLOOKUP(OrderDetails!O:O,Customers!A:B,2,)</f>
        <v>Customer 42</v>
      </c>
      <c r="Q2444" s="10" t="str">
        <f>VLOOKUP(O:O,Customers!A:C,3,)</f>
        <v>Kisumu</v>
      </c>
      <c r="R2444" s="10">
        <f>VLOOKUP(OrderDetails!C:C,Inventory!B:F,5,)</f>
        <v>19072.099999999999</v>
      </c>
      <c r="S2444" s="10">
        <f>VLOOKUP(OrderDetails!B:B,Table8[[OrderID]:[DeliveryDays]],5,)</f>
        <v>6</v>
      </c>
    </row>
    <row r="2445" spans="1:19" x14ac:dyDescent="0.25">
      <c r="A2445" t="s">
        <v>4377</v>
      </c>
      <c r="B2445" t="s">
        <v>591</v>
      </c>
      <c r="C2445" t="s">
        <v>417</v>
      </c>
      <c r="D2445">
        <v>46</v>
      </c>
      <c r="E2445">
        <v>292.7</v>
      </c>
      <c r="F2445">
        <v>384.02</v>
      </c>
      <c r="G2445">
        <v>365.28</v>
      </c>
      <c r="H2445">
        <v>16802.88</v>
      </c>
      <c r="I2445">
        <v>13464.2</v>
      </c>
      <c r="J2445">
        <v>3338.68</v>
      </c>
      <c r="K2445">
        <v>0.19869999999999999</v>
      </c>
      <c r="L2445" t="str">
        <f>VLOOKUP(C:C,Products!A:B,2,)</f>
        <v>Product 120</v>
      </c>
      <c r="M2445" t="str">
        <f>VLOOKUP(C:C,Products!A:C,3,)</f>
        <v>Frozen</v>
      </c>
      <c r="N2445" t="str">
        <f>VLOOKUP(B:B,Orders!A:C,3,)</f>
        <v>WH-NKR-004</v>
      </c>
      <c r="O2445" s="10" t="str">
        <f>VLOOKUP(B:B,Orders!A:B,2,)</f>
        <v>CUST-000056</v>
      </c>
      <c r="P2445" s="10" t="str">
        <f>VLOOKUP(OrderDetails!O:O,Customers!A:B,2,)</f>
        <v>Customer 56</v>
      </c>
      <c r="Q2445" s="10" t="str">
        <f>VLOOKUP(O:O,Customers!A:C,3,)</f>
        <v>Nairobi</v>
      </c>
      <c r="R2445" s="10">
        <f>VLOOKUP(OrderDetails!C:C,Inventory!B:F,5,)</f>
        <v>76980.100000000006</v>
      </c>
      <c r="S2445" s="10">
        <f>VLOOKUP(OrderDetails!B:B,Table8[[OrderID]:[DeliveryDays]],5,)</f>
        <v>3</v>
      </c>
    </row>
    <row r="2446" spans="1:19" x14ac:dyDescent="0.25">
      <c r="A2446" t="s">
        <v>4378</v>
      </c>
      <c r="B2446" t="s">
        <v>453</v>
      </c>
      <c r="C2446" t="s">
        <v>383</v>
      </c>
      <c r="D2446">
        <v>16</v>
      </c>
      <c r="E2446">
        <v>191.46</v>
      </c>
      <c r="F2446">
        <v>245.6</v>
      </c>
      <c r="G2446">
        <v>261.27</v>
      </c>
      <c r="H2446">
        <v>4180.32</v>
      </c>
      <c r="I2446">
        <v>3063.36</v>
      </c>
      <c r="J2446">
        <v>1116.96</v>
      </c>
      <c r="K2446">
        <v>0.26719999999999999</v>
      </c>
      <c r="L2446" t="str">
        <f>VLOOKUP(C:C,Products!A:B,2,)</f>
        <v>Product 103</v>
      </c>
      <c r="M2446" t="str">
        <f>VLOOKUP(C:C,Products!A:C,3,)</f>
        <v>Dairy</v>
      </c>
      <c r="N2446" t="str">
        <f>VLOOKUP(B:B,Orders!A:C,3,)</f>
        <v>WH-KSM-003</v>
      </c>
      <c r="O2446" s="10" t="str">
        <f>VLOOKUP(B:B,Orders!A:B,2,)</f>
        <v>CUST-000012</v>
      </c>
      <c r="P2446" s="10" t="str">
        <f>VLOOKUP(OrderDetails!O:O,Customers!A:B,2,)</f>
        <v>Customer 12</v>
      </c>
      <c r="Q2446" s="10" t="str">
        <f>VLOOKUP(O:O,Customers!A:C,3,)</f>
        <v>Eldoret</v>
      </c>
      <c r="R2446" s="10">
        <f>VLOOKUP(OrderDetails!C:C,Inventory!B:F,5,)</f>
        <v>55140.480000000003</v>
      </c>
      <c r="S2446" s="10">
        <f>VLOOKUP(OrderDetails!B:B,Table8[[OrderID]:[DeliveryDays]],5,)</f>
        <v>1</v>
      </c>
    </row>
    <row r="2447" spans="1:19" x14ac:dyDescent="0.25">
      <c r="A2447" t="s">
        <v>4379</v>
      </c>
      <c r="B2447" t="s">
        <v>1761</v>
      </c>
      <c r="C2447" t="s">
        <v>319</v>
      </c>
      <c r="D2447">
        <v>44</v>
      </c>
      <c r="E2447">
        <v>397.51</v>
      </c>
      <c r="F2447">
        <v>509.84</v>
      </c>
      <c r="G2447">
        <v>532.21</v>
      </c>
      <c r="H2447">
        <v>23417.24</v>
      </c>
      <c r="I2447">
        <v>17490.439999999999</v>
      </c>
      <c r="J2447">
        <v>5926.8</v>
      </c>
      <c r="K2447">
        <v>0.25309999999999999</v>
      </c>
      <c r="L2447" t="str">
        <f>VLOOKUP(C:C,Products!A:B,2,)</f>
        <v>Product 71</v>
      </c>
      <c r="M2447" t="str">
        <f>VLOOKUP(C:C,Products!A:C,3,)</f>
        <v>Dairy</v>
      </c>
      <c r="N2447" t="str">
        <f>VLOOKUP(B:B,Orders!A:C,3,)</f>
        <v>WH-MSA-002</v>
      </c>
      <c r="O2447" s="10" t="str">
        <f>VLOOKUP(B:B,Orders!A:B,2,)</f>
        <v>CUST-000001</v>
      </c>
      <c r="P2447" s="10" t="str">
        <f>VLOOKUP(OrderDetails!O:O,Customers!A:B,2,)</f>
        <v>Customer 1</v>
      </c>
      <c r="Q2447" s="10" t="str">
        <f>VLOOKUP(O:O,Customers!A:C,3,)</f>
        <v>Eldoret</v>
      </c>
      <c r="R2447" s="10">
        <f>VLOOKUP(OrderDetails!C:C,Inventory!B:F,5,)</f>
        <v>96197.42</v>
      </c>
      <c r="S2447" s="10">
        <f>VLOOKUP(OrderDetails!B:B,Table8[[OrderID]:[DeliveryDays]],5,)</f>
        <v>6</v>
      </c>
    </row>
    <row r="2448" spans="1:19" x14ac:dyDescent="0.25">
      <c r="A2448" t="s">
        <v>4380</v>
      </c>
      <c r="B2448" t="s">
        <v>1438</v>
      </c>
      <c r="C2448" t="s">
        <v>281</v>
      </c>
      <c r="D2448">
        <v>23</v>
      </c>
      <c r="E2448">
        <v>398.81</v>
      </c>
      <c r="F2448">
        <v>500.83</v>
      </c>
      <c r="G2448">
        <v>537.23</v>
      </c>
      <c r="H2448">
        <v>12356.29</v>
      </c>
      <c r="I2448">
        <v>9172.6299999999992</v>
      </c>
      <c r="J2448">
        <v>3183.66</v>
      </c>
      <c r="K2448">
        <v>0.25769999999999998</v>
      </c>
      <c r="L2448" t="str">
        <f>VLOOKUP(C:C,Products!A:B,2,)</f>
        <v>Product 52</v>
      </c>
      <c r="M2448" t="str">
        <f>VLOOKUP(C:C,Products!A:C,3,)</f>
        <v>Snacks</v>
      </c>
      <c r="N2448" t="str">
        <f>VLOOKUP(B:B,Orders!A:C,3,)</f>
        <v>WH-NKR-004</v>
      </c>
      <c r="O2448" s="10" t="str">
        <f>VLOOKUP(B:B,Orders!A:B,2,)</f>
        <v>CUST-000017</v>
      </c>
      <c r="P2448" s="10" t="str">
        <f>VLOOKUP(OrderDetails!O:O,Customers!A:B,2,)</f>
        <v>Customer 17</v>
      </c>
      <c r="Q2448" s="10" t="str">
        <f>VLOOKUP(O:O,Customers!A:C,3,)</f>
        <v>Eldoret</v>
      </c>
      <c r="R2448" s="10">
        <f>VLOOKUP(OrderDetails!C:C,Inventory!B:F,5,)</f>
        <v>100101.31</v>
      </c>
      <c r="S2448" s="10">
        <f>VLOOKUP(OrderDetails!B:B,Table8[[OrderID]:[DeliveryDays]],5,)</f>
        <v>1</v>
      </c>
    </row>
    <row r="2449" spans="1:19" x14ac:dyDescent="0.25">
      <c r="A2449" t="s">
        <v>4381</v>
      </c>
      <c r="B2449" t="s">
        <v>711</v>
      </c>
      <c r="C2449" t="s">
        <v>359</v>
      </c>
      <c r="D2449">
        <v>5</v>
      </c>
      <c r="E2449">
        <v>103.82</v>
      </c>
      <c r="F2449">
        <v>149.71</v>
      </c>
      <c r="G2449">
        <v>152.46</v>
      </c>
      <c r="H2449">
        <v>762.3</v>
      </c>
      <c r="I2449">
        <v>519.1</v>
      </c>
      <c r="J2449">
        <v>243.2</v>
      </c>
      <c r="K2449">
        <v>0.31900000000000001</v>
      </c>
      <c r="L2449" t="str">
        <f>VLOOKUP(C:C,Products!A:B,2,)</f>
        <v>Product 91</v>
      </c>
      <c r="M2449" t="str">
        <f>VLOOKUP(C:C,Products!A:C,3,)</f>
        <v>Household</v>
      </c>
      <c r="N2449" t="str">
        <f>VLOOKUP(B:B,Orders!A:C,3,)</f>
        <v>WH-MSA-002</v>
      </c>
      <c r="O2449" s="10" t="str">
        <f>VLOOKUP(B:B,Orders!A:B,2,)</f>
        <v>CUST-000078</v>
      </c>
      <c r="P2449" s="10" t="str">
        <f>VLOOKUP(OrderDetails!O:O,Customers!A:B,2,)</f>
        <v>Customer 78</v>
      </c>
      <c r="Q2449" s="10" t="str">
        <f>VLOOKUP(O:O,Customers!A:C,3,)</f>
        <v>Nakuru</v>
      </c>
      <c r="R2449" s="10">
        <f>VLOOKUP(OrderDetails!C:C,Inventory!B:F,5,)</f>
        <v>23359.5</v>
      </c>
      <c r="S2449" s="10">
        <f>VLOOKUP(OrderDetails!B:B,Table8[[OrderID]:[DeliveryDays]],5,)</f>
        <v>6</v>
      </c>
    </row>
    <row r="2450" spans="1:19" x14ac:dyDescent="0.25">
      <c r="A2450" t="s">
        <v>4382</v>
      </c>
      <c r="B2450" t="s">
        <v>707</v>
      </c>
      <c r="C2450" t="s">
        <v>193</v>
      </c>
      <c r="D2450">
        <v>7</v>
      </c>
      <c r="E2450">
        <v>320.5</v>
      </c>
      <c r="F2450">
        <v>401.4</v>
      </c>
      <c r="G2450">
        <v>429.48</v>
      </c>
      <c r="H2450">
        <v>3006.36</v>
      </c>
      <c r="I2450">
        <v>2243.5</v>
      </c>
      <c r="J2450">
        <v>762.86</v>
      </c>
      <c r="K2450">
        <v>0.25369999999999998</v>
      </c>
      <c r="L2450" t="str">
        <f>VLOOKUP(C:C,Products!A:B,2,)</f>
        <v>Product 9</v>
      </c>
      <c r="M2450" t="str">
        <f>VLOOKUP(C:C,Products!A:C,3,)</f>
        <v>Beverages</v>
      </c>
      <c r="N2450" t="str">
        <f>VLOOKUP(B:B,Orders!A:C,3,)</f>
        <v>WH-NKR-004</v>
      </c>
      <c r="O2450" s="10" t="str">
        <f>VLOOKUP(B:B,Orders!A:B,2,)</f>
        <v>CUST-000012</v>
      </c>
      <c r="P2450" s="10" t="str">
        <f>VLOOKUP(OrderDetails!O:O,Customers!A:B,2,)</f>
        <v>Customer 12</v>
      </c>
      <c r="Q2450" s="10" t="str">
        <f>VLOOKUP(O:O,Customers!A:C,3,)</f>
        <v>Eldoret</v>
      </c>
      <c r="R2450" s="10">
        <f>VLOOKUP(OrderDetails!C:C,Inventory!B:F,5,)</f>
        <v>85253</v>
      </c>
      <c r="S2450" s="10">
        <f>VLOOKUP(OrderDetails!B:B,Table8[[OrderID]:[DeliveryDays]],5,)</f>
        <v>6</v>
      </c>
    </row>
    <row r="2451" spans="1:19" x14ac:dyDescent="0.25">
      <c r="A2451" t="s">
        <v>4383</v>
      </c>
      <c r="B2451" t="s">
        <v>1264</v>
      </c>
      <c r="C2451" t="s">
        <v>220</v>
      </c>
      <c r="D2451">
        <v>31</v>
      </c>
      <c r="E2451">
        <v>112.77</v>
      </c>
      <c r="F2451">
        <v>150.9</v>
      </c>
      <c r="G2451">
        <v>158.01</v>
      </c>
      <c r="H2451">
        <v>4898.3100000000004</v>
      </c>
      <c r="I2451">
        <v>3495.87</v>
      </c>
      <c r="J2451">
        <v>1402.44</v>
      </c>
      <c r="K2451">
        <v>0.2863</v>
      </c>
      <c r="L2451" t="str">
        <f>VLOOKUP(C:C,Products!A:B,2,)</f>
        <v>Product 22</v>
      </c>
      <c r="M2451" t="str">
        <f>VLOOKUP(C:C,Products!A:C,3,)</f>
        <v>Produce</v>
      </c>
      <c r="N2451" t="str">
        <f>VLOOKUP(B:B,Orders!A:C,3,)</f>
        <v>WH-NKR-004</v>
      </c>
      <c r="O2451" s="10" t="str">
        <f>VLOOKUP(B:B,Orders!A:B,2,)</f>
        <v>CUST-000046</v>
      </c>
      <c r="P2451" s="10" t="str">
        <f>VLOOKUP(OrderDetails!O:O,Customers!A:B,2,)</f>
        <v>Customer 46</v>
      </c>
      <c r="Q2451" s="10" t="str">
        <f>VLOOKUP(O:O,Customers!A:C,3,)</f>
        <v>Kisumu</v>
      </c>
      <c r="R2451" s="10">
        <f>VLOOKUP(OrderDetails!C:C,Inventory!B:F,5,)</f>
        <v>35409.78</v>
      </c>
      <c r="S2451" s="10">
        <f>VLOOKUP(OrderDetails!B:B,Table8[[OrderID]:[DeliveryDays]],5,)</f>
        <v>4</v>
      </c>
    </row>
    <row r="2452" spans="1:19" x14ac:dyDescent="0.25">
      <c r="A2452" t="s">
        <v>4384</v>
      </c>
      <c r="B2452" t="s">
        <v>1257</v>
      </c>
      <c r="C2452" t="s">
        <v>245</v>
      </c>
      <c r="D2452">
        <v>22</v>
      </c>
      <c r="E2452">
        <v>477</v>
      </c>
      <c r="F2452">
        <v>677.96</v>
      </c>
      <c r="G2452">
        <v>644.42999999999995</v>
      </c>
      <c r="H2452">
        <v>14177.46</v>
      </c>
      <c r="I2452">
        <v>10494</v>
      </c>
      <c r="J2452">
        <v>3683.46</v>
      </c>
      <c r="K2452">
        <v>0.25979999999999998</v>
      </c>
      <c r="L2452" t="str">
        <f>VLOOKUP(C:C,Products!A:B,2,)</f>
        <v>Product 34</v>
      </c>
      <c r="M2452" t="str">
        <f>VLOOKUP(C:C,Products!A:C,3,)</f>
        <v>Dairy</v>
      </c>
      <c r="N2452" t="str">
        <f>VLOOKUP(B:B,Orders!A:C,3,)</f>
        <v>WH-NRB-001</v>
      </c>
      <c r="O2452" s="10" t="str">
        <f>VLOOKUP(B:B,Orders!A:B,2,)</f>
        <v>CUST-000034</v>
      </c>
      <c r="P2452" s="10" t="str">
        <f>VLOOKUP(OrderDetails!O:O,Customers!A:B,2,)</f>
        <v>Customer 34</v>
      </c>
      <c r="Q2452" s="10" t="str">
        <f>VLOOKUP(O:O,Customers!A:C,3,)</f>
        <v>Mombasa</v>
      </c>
      <c r="R2452" s="10">
        <f>VLOOKUP(OrderDetails!C:C,Inventory!B:F,5,)</f>
        <v>187461</v>
      </c>
      <c r="S2452" s="10">
        <f>VLOOKUP(OrderDetails!B:B,Table8[[OrderID]:[DeliveryDays]],5,)</f>
        <v>6</v>
      </c>
    </row>
    <row r="2453" spans="1:19" x14ac:dyDescent="0.25">
      <c r="A2453" t="s">
        <v>4385</v>
      </c>
      <c r="B2453" t="s">
        <v>1614</v>
      </c>
      <c r="C2453" t="s">
        <v>397</v>
      </c>
      <c r="D2453">
        <v>34</v>
      </c>
      <c r="E2453">
        <v>84.64</v>
      </c>
      <c r="F2453">
        <v>124.5</v>
      </c>
      <c r="G2453">
        <v>123.01</v>
      </c>
      <c r="H2453">
        <v>4182.34</v>
      </c>
      <c r="I2453">
        <v>2877.76</v>
      </c>
      <c r="J2453">
        <v>1304.58</v>
      </c>
      <c r="K2453">
        <v>0.31190000000000001</v>
      </c>
      <c r="L2453" t="str">
        <f>VLOOKUP(C:C,Products!A:B,2,)</f>
        <v>Product 110</v>
      </c>
      <c r="M2453" t="str">
        <f>VLOOKUP(C:C,Products!A:C,3,)</f>
        <v>Snacks</v>
      </c>
      <c r="N2453" t="str">
        <f>VLOOKUP(B:B,Orders!A:C,3,)</f>
        <v>WH-NRB-001</v>
      </c>
      <c r="O2453" s="10" t="str">
        <f>VLOOKUP(B:B,Orders!A:B,2,)</f>
        <v>CUST-000045</v>
      </c>
      <c r="P2453" s="10" t="str">
        <f>VLOOKUP(OrderDetails!O:O,Customers!A:B,2,)</f>
        <v>Customer 45</v>
      </c>
      <c r="Q2453" s="10" t="str">
        <f>VLOOKUP(O:O,Customers!A:C,3,)</f>
        <v>Mombasa</v>
      </c>
      <c r="R2453" s="10">
        <f>VLOOKUP(OrderDetails!C:C,Inventory!B:F,5,)</f>
        <v>34279.199999999997</v>
      </c>
      <c r="S2453" s="10">
        <f>VLOOKUP(OrderDetails!B:B,Table8[[OrderID]:[DeliveryDays]],5,)</f>
        <v>4</v>
      </c>
    </row>
    <row r="2454" spans="1:19" x14ac:dyDescent="0.25">
      <c r="A2454" t="s">
        <v>4386</v>
      </c>
      <c r="B2454" t="s">
        <v>1344</v>
      </c>
      <c r="C2454" t="s">
        <v>275</v>
      </c>
      <c r="D2454">
        <v>6</v>
      </c>
      <c r="E2454">
        <v>296.02</v>
      </c>
      <c r="F2454">
        <v>374.25</v>
      </c>
      <c r="G2454">
        <v>383.26</v>
      </c>
      <c r="H2454">
        <v>2299.56</v>
      </c>
      <c r="I2454">
        <v>1776.12</v>
      </c>
      <c r="J2454">
        <v>523.44000000000005</v>
      </c>
      <c r="K2454">
        <v>0.2276</v>
      </c>
      <c r="L2454" t="str">
        <f>VLOOKUP(C:C,Products!A:B,2,)</f>
        <v>Product 49</v>
      </c>
      <c r="M2454" t="str">
        <f>VLOOKUP(C:C,Products!A:C,3,)</f>
        <v>Snacks</v>
      </c>
      <c r="N2454" t="str">
        <f>VLOOKUP(B:B,Orders!A:C,3,)</f>
        <v>WH-NKR-004</v>
      </c>
      <c r="O2454" s="10" t="str">
        <f>VLOOKUP(B:B,Orders!A:B,2,)</f>
        <v>CUST-000067</v>
      </c>
      <c r="P2454" s="10" t="str">
        <f>VLOOKUP(OrderDetails!O:O,Customers!A:B,2,)</f>
        <v>Customer 67</v>
      </c>
      <c r="Q2454" s="10" t="str">
        <f>VLOOKUP(O:O,Customers!A:C,3,)</f>
        <v>Mombasa</v>
      </c>
      <c r="R2454" s="10">
        <f>VLOOKUP(OrderDetails!C:C,Inventory!B:F,5,)</f>
        <v>134393.07999999999</v>
      </c>
      <c r="S2454" s="10">
        <f>VLOOKUP(OrderDetails!B:B,Table8[[OrderID]:[DeliveryDays]],5,)</f>
        <v>4</v>
      </c>
    </row>
    <row r="2455" spans="1:19" x14ac:dyDescent="0.25">
      <c r="A2455" t="s">
        <v>4387</v>
      </c>
      <c r="B2455" t="s">
        <v>650</v>
      </c>
      <c r="C2455" t="s">
        <v>173</v>
      </c>
      <c r="D2455">
        <v>9</v>
      </c>
      <c r="E2455">
        <v>218.54</v>
      </c>
      <c r="F2455">
        <v>334.94</v>
      </c>
      <c r="G2455">
        <v>349.28</v>
      </c>
      <c r="H2455">
        <v>3143.52</v>
      </c>
      <c r="I2455">
        <v>1966.86</v>
      </c>
      <c r="J2455">
        <v>1176.6600000000001</v>
      </c>
      <c r="K2455">
        <v>0.37430000000000002</v>
      </c>
      <c r="L2455" t="str">
        <f>VLOOKUP(C:C,Products!A:B,2,)</f>
        <v>Product 1</v>
      </c>
      <c r="M2455" t="str">
        <f>VLOOKUP(C:C,Products!A:C,3,)</f>
        <v>Snacks</v>
      </c>
      <c r="N2455" t="str">
        <f>VLOOKUP(B:B,Orders!A:C,3,)</f>
        <v>WH-MSA-002</v>
      </c>
      <c r="O2455" s="10" t="str">
        <f>VLOOKUP(B:B,Orders!A:B,2,)</f>
        <v>CUST-000051</v>
      </c>
      <c r="P2455" s="10" t="str">
        <f>VLOOKUP(OrderDetails!O:O,Customers!A:B,2,)</f>
        <v>Customer 51</v>
      </c>
      <c r="Q2455" s="10" t="str">
        <f>VLOOKUP(O:O,Customers!A:C,3,)</f>
        <v>Kisumu</v>
      </c>
      <c r="R2455" s="10">
        <f>VLOOKUP(OrderDetails!C:C,Inventory!B:F,5,)</f>
        <v>23165.24</v>
      </c>
      <c r="S2455" s="10">
        <f>VLOOKUP(OrderDetails!B:B,Table8[[OrderID]:[DeliveryDays]],5,)</f>
        <v>5</v>
      </c>
    </row>
    <row r="2456" spans="1:19" x14ac:dyDescent="0.25">
      <c r="A2456" t="s">
        <v>4388</v>
      </c>
      <c r="B2456" t="s">
        <v>1210</v>
      </c>
      <c r="C2456" t="s">
        <v>323</v>
      </c>
      <c r="D2456">
        <v>33</v>
      </c>
      <c r="E2456">
        <v>52.48</v>
      </c>
      <c r="F2456">
        <v>82.14</v>
      </c>
      <c r="G2456">
        <v>78.84</v>
      </c>
      <c r="H2456">
        <v>2601.7199999999998</v>
      </c>
      <c r="I2456">
        <v>1731.84</v>
      </c>
      <c r="J2456">
        <v>869.88</v>
      </c>
      <c r="K2456">
        <v>0.33429999999999999</v>
      </c>
      <c r="L2456" t="str">
        <f>VLOOKUP(C:C,Products!A:B,2,)</f>
        <v>Product 73</v>
      </c>
      <c r="M2456" t="str">
        <f>VLOOKUP(C:C,Products!A:C,3,)</f>
        <v>Beverages</v>
      </c>
      <c r="N2456" t="str">
        <f>VLOOKUP(B:B,Orders!A:C,3,)</f>
        <v>WH-NKR-004</v>
      </c>
      <c r="O2456" s="10" t="str">
        <f>VLOOKUP(B:B,Orders!A:B,2,)</f>
        <v>CUST-000025</v>
      </c>
      <c r="P2456" s="10" t="str">
        <f>VLOOKUP(OrderDetails!O:O,Customers!A:B,2,)</f>
        <v>Customer 25</v>
      </c>
      <c r="Q2456" s="10" t="str">
        <f>VLOOKUP(O:O,Customers!A:C,3,)</f>
        <v>Mombasa</v>
      </c>
      <c r="R2456" s="10">
        <f>VLOOKUP(OrderDetails!C:C,Inventory!B:F,5,)</f>
        <v>6979.84</v>
      </c>
      <c r="S2456" s="10">
        <f>VLOOKUP(OrderDetails!B:B,Table8[[OrderID]:[DeliveryDays]],5,)</f>
        <v>5</v>
      </c>
    </row>
    <row r="2457" spans="1:19" x14ac:dyDescent="0.25">
      <c r="A2457" t="s">
        <v>4389</v>
      </c>
      <c r="B2457" t="s">
        <v>1596</v>
      </c>
      <c r="C2457" t="s">
        <v>345</v>
      </c>
      <c r="D2457">
        <v>37</v>
      </c>
      <c r="E2457">
        <v>78.599999999999994</v>
      </c>
      <c r="F2457">
        <v>122.97</v>
      </c>
      <c r="G2457">
        <v>129.83000000000001</v>
      </c>
      <c r="H2457">
        <v>4803.71</v>
      </c>
      <c r="I2457">
        <v>2908.2</v>
      </c>
      <c r="J2457">
        <v>1895.51</v>
      </c>
      <c r="K2457">
        <v>0.39460000000000001</v>
      </c>
      <c r="L2457" t="str">
        <f>VLOOKUP(C:C,Products!A:B,2,)</f>
        <v>Product 84</v>
      </c>
      <c r="M2457" t="str">
        <f>VLOOKUP(C:C,Products!A:C,3,)</f>
        <v>Snacks</v>
      </c>
      <c r="N2457" t="str">
        <f>VLOOKUP(B:B,Orders!A:C,3,)</f>
        <v>WH-MSA-002</v>
      </c>
      <c r="O2457" s="10" t="str">
        <f>VLOOKUP(B:B,Orders!A:B,2,)</f>
        <v>CUST-000080</v>
      </c>
      <c r="P2457" s="10" t="str">
        <f>VLOOKUP(OrderDetails!O:O,Customers!A:B,2,)</f>
        <v>Customer 80</v>
      </c>
      <c r="Q2457" s="10" t="str">
        <f>VLOOKUP(O:O,Customers!A:C,3,)</f>
        <v>Eldoret</v>
      </c>
      <c r="R2457" s="10">
        <f>VLOOKUP(OrderDetails!C:C,Inventory!B:F,5,)</f>
        <v>7074</v>
      </c>
      <c r="S2457" s="10">
        <f>VLOOKUP(OrderDetails!B:B,Table8[[OrderID]:[DeliveryDays]],5,)</f>
        <v>2</v>
      </c>
    </row>
    <row r="2458" spans="1:19" x14ac:dyDescent="0.25">
      <c r="A2458" t="s">
        <v>4390</v>
      </c>
      <c r="B2458" t="s">
        <v>1391</v>
      </c>
      <c r="C2458" t="s">
        <v>283</v>
      </c>
      <c r="D2458">
        <v>46</v>
      </c>
      <c r="E2458">
        <v>472.77</v>
      </c>
      <c r="F2458">
        <v>675.7</v>
      </c>
      <c r="G2458">
        <v>697.01</v>
      </c>
      <c r="H2458">
        <v>32062.46</v>
      </c>
      <c r="I2458">
        <v>21747.42</v>
      </c>
      <c r="J2458">
        <v>10315.040000000001</v>
      </c>
      <c r="K2458">
        <v>0.32169999999999999</v>
      </c>
      <c r="L2458" t="str">
        <f>VLOOKUP(C:C,Products!A:B,2,)</f>
        <v>Product 53</v>
      </c>
      <c r="M2458" t="str">
        <f>VLOOKUP(C:C,Products!A:C,3,)</f>
        <v>Frozen</v>
      </c>
      <c r="N2458" t="str">
        <f>VLOOKUP(B:B,Orders!A:C,3,)</f>
        <v>WH-MSA-002</v>
      </c>
      <c r="O2458" s="10" t="str">
        <f>VLOOKUP(B:B,Orders!A:B,2,)</f>
        <v>CUST-000063</v>
      </c>
      <c r="P2458" s="10" t="str">
        <f>VLOOKUP(OrderDetails!O:O,Customers!A:B,2,)</f>
        <v>Customer 63</v>
      </c>
      <c r="Q2458" s="10" t="str">
        <f>VLOOKUP(O:O,Customers!A:C,3,)</f>
        <v>Nakuru</v>
      </c>
      <c r="R2458" s="10">
        <f>VLOOKUP(OrderDetails!C:C,Inventory!B:F,5,)</f>
        <v>111100.95</v>
      </c>
      <c r="S2458" s="10">
        <f>VLOOKUP(OrderDetails!B:B,Table8[[OrderID]:[DeliveryDays]],5,)</f>
        <v>2</v>
      </c>
    </row>
    <row r="2459" spans="1:19" x14ac:dyDescent="0.25">
      <c r="A2459" t="s">
        <v>4391</v>
      </c>
      <c r="B2459" t="s">
        <v>1376</v>
      </c>
      <c r="C2459" t="s">
        <v>343</v>
      </c>
      <c r="D2459">
        <v>24</v>
      </c>
      <c r="E2459">
        <v>198.9</v>
      </c>
      <c r="F2459">
        <v>259.88</v>
      </c>
      <c r="G2459">
        <v>267.38</v>
      </c>
      <c r="H2459">
        <v>6417.12</v>
      </c>
      <c r="I2459">
        <v>4773.6000000000004</v>
      </c>
      <c r="J2459">
        <v>1643.52</v>
      </c>
      <c r="K2459">
        <v>0.25609999999999999</v>
      </c>
      <c r="L2459" t="str">
        <f>VLOOKUP(C:C,Products!A:B,2,)</f>
        <v>Product 83</v>
      </c>
      <c r="M2459" t="str">
        <f>VLOOKUP(C:C,Products!A:C,3,)</f>
        <v>Snacks</v>
      </c>
      <c r="N2459" t="str">
        <f>VLOOKUP(B:B,Orders!A:C,3,)</f>
        <v>WH-KSM-003</v>
      </c>
      <c r="O2459" s="10" t="str">
        <f>VLOOKUP(B:B,Orders!A:B,2,)</f>
        <v>CUST-000040</v>
      </c>
      <c r="P2459" s="10" t="str">
        <f>VLOOKUP(OrderDetails!O:O,Customers!A:B,2,)</f>
        <v>Customer 40</v>
      </c>
      <c r="Q2459" s="10" t="str">
        <f>VLOOKUP(O:O,Customers!A:C,3,)</f>
        <v>Nairobi</v>
      </c>
      <c r="R2459" s="10">
        <f>VLOOKUP(OrderDetails!C:C,Inventory!B:F,5,)</f>
        <v>72399.600000000006</v>
      </c>
      <c r="S2459" s="10">
        <f>VLOOKUP(OrderDetails!B:B,Table8[[OrderID]:[DeliveryDays]],5,)</f>
        <v>4</v>
      </c>
    </row>
    <row r="2460" spans="1:19" x14ac:dyDescent="0.25">
      <c r="A2460" t="s">
        <v>4392</v>
      </c>
      <c r="B2460" t="s">
        <v>1480</v>
      </c>
      <c r="C2460" t="s">
        <v>377</v>
      </c>
      <c r="D2460">
        <v>34</v>
      </c>
      <c r="E2460">
        <v>98.55</v>
      </c>
      <c r="F2460">
        <v>152.47999999999999</v>
      </c>
      <c r="G2460">
        <v>151.54</v>
      </c>
      <c r="H2460">
        <v>5152.3599999999997</v>
      </c>
      <c r="I2460">
        <v>3350.7</v>
      </c>
      <c r="J2460">
        <v>1801.66</v>
      </c>
      <c r="K2460">
        <v>0.34970000000000001</v>
      </c>
      <c r="L2460" t="str">
        <f>VLOOKUP(C:C,Products!A:B,2,)</f>
        <v>Product 100</v>
      </c>
      <c r="M2460" t="str">
        <f>VLOOKUP(C:C,Products!A:C,3,)</f>
        <v>Beverages</v>
      </c>
      <c r="N2460" t="str">
        <f>VLOOKUP(B:B,Orders!A:C,3,)</f>
        <v>WH-MSA-002</v>
      </c>
      <c r="O2460" s="10" t="str">
        <f>VLOOKUP(B:B,Orders!A:B,2,)</f>
        <v>CUST-000021</v>
      </c>
      <c r="P2460" s="10" t="str">
        <f>VLOOKUP(OrderDetails!O:O,Customers!A:B,2,)</f>
        <v>Customer 21</v>
      </c>
      <c r="Q2460" s="10" t="str">
        <f>VLOOKUP(O:O,Customers!A:C,3,)</f>
        <v>Eldoret</v>
      </c>
      <c r="R2460" s="10">
        <f>VLOOKUP(OrderDetails!C:C,Inventory!B:F,5,)</f>
        <v>45135.9</v>
      </c>
      <c r="S2460" s="10">
        <f>VLOOKUP(OrderDetails!B:B,Table8[[OrderID]:[DeliveryDays]],5,)</f>
        <v>2</v>
      </c>
    </row>
    <row r="2461" spans="1:19" x14ac:dyDescent="0.25">
      <c r="A2461" t="s">
        <v>4393</v>
      </c>
      <c r="B2461" t="s">
        <v>471</v>
      </c>
      <c r="C2461" t="s">
        <v>257</v>
      </c>
      <c r="D2461">
        <v>46</v>
      </c>
      <c r="E2461">
        <v>248.07</v>
      </c>
      <c r="F2461">
        <v>373.31</v>
      </c>
      <c r="G2461">
        <v>387.95</v>
      </c>
      <c r="H2461">
        <v>17845.7</v>
      </c>
      <c r="I2461">
        <v>11411.22</v>
      </c>
      <c r="J2461">
        <v>6434.48</v>
      </c>
      <c r="K2461">
        <v>0.36059999999999998</v>
      </c>
      <c r="L2461" t="str">
        <f>VLOOKUP(C:C,Products!A:B,2,)</f>
        <v>Product 40</v>
      </c>
      <c r="M2461" t="str">
        <f>VLOOKUP(C:C,Products!A:C,3,)</f>
        <v>Produce</v>
      </c>
      <c r="N2461" t="str">
        <f>VLOOKUP(B:B,Orders!A:C,3,)</f>
        <v>WH-NRB-001</v>
      </c>
      <c r="O2461" s="10" t="str">
        <f>VLOOKUP(B:B,Orders!A:B,2,)</f>
        <v>CUST-000039</v>
      </c>
      <c r="P2461" s="10" t="str">
        <f>VLOOKUP(OrderDetails!O:O,Customers!A:B,2,)</f>
        <v>Customer 39</v>
      </c>
      <c r="Q2461" s="10" t="str">
        <f>VLOOKUP(O:O,Customers!A:C,3,)</f>
        <v>Mombasa</v>
      </c>
      <c r="R2461" s="10">
        <f>VLOOKUP(OrderDetails!C:C,Inventory!B:F,5,)</f>
        <v>89553.27</v>
      </c>
      <c r="S2461" s="10">
        <f>VLOOKUP(OrderDetails!B:B,Table8[[OrderID]:[DeliveryDays]],5,)</f>
        <v>4</v>
      </c>
    </row>
    <row r="2462" spans="1:19" x14ac:dyDescent="0.25">
      <c r="A2462" t="s">
        <v>4394</v>
      </c>
      <c r="B2462" t="s">
        <v>897</v>
      </c>
      <c r="C2462" t="s">
        <v>267</v>
      </c>
      <c r="D2462">
        <v>9</v>
      </c>
      <c r="E2462">
        <v>166.45</v>
      </c>
      <c r="F2462">
        <v>213.32</v>
      </c>
      <c r="G2462">
        <v>203.53</v>
      </c>
      <c r="H2462">
        <v>1831.77</v>
      </c>
      <c r="I2462">
        <v>1498.05</v>
      </c>
      <c r="J2462">
        <v>333.72</v>
      </c>
      <c r="K2462">
        <v>0.1822</v>
      </c>
      <c r="L2462" t="str">
        <f>VLOOKUP(C:C,Products!A:B,2,)</f>
        <v>Product 45</v>
      </c>
      <c r="M2462" t="str">
        <f>VLOOKUP(C:C,Products!A:C,3,)</f>
        <v>Produce</v>
      </c>
      <c r="N2462" t="str">
        <f>VLOOKUP(B:B,Orders!A:C,3,)</f>
        <v>WH-NKR-004</v>
      </c>
      <c r="O2462" s="10" t="str">
        <f>VLOOKUP(B:B,Orders!A:B,2,)</f>
        <v>CUST-000051</v>
      </c>
      <c r="P2462" s="10" t="str">
        <f>VLOOKUP(OrderDetails!O:O,Customers!A:B,2,)</f>
        <v>Customer 51</v>
      </c>
      <c r="Q2462" s="10" t="str">
        <f>VLOOKUP(O:O,Customers!A:C,3,)</f>
        <v>Kisumu</v>
      </c>
      <c r="R2462" s="10">
        <f>VLOOKUP(OrderDetails!C:C,Inventory!B:F,5,)</f>
        <v>49768.55</v>
      </c>
      <c r="S2462" s="10">
        <f>VLOOKUP(OrderDetails!B:B,Table8[[OrderID]:[DeliveryDays]],5,)</f>
        <v>5</v>
      </c>
    </row>
    <row r="2463" spans="1:19" x14ac:dyDescent="0.25">
      <c r="A2463" t="s">
        <v>4395</v>
      </c>
      <c r="B2463" t="s">
        <v>460</v>
      </c>
      <c r="C2463" t="s">
        <v>313</v>
      </c>
      <c r="D2463">
        <v>25</v>
      </c>
      <c r="E2463">
        <v>410.99</v>
      </c>
      <c r="F2463">
        <v>593.6</v>
      </c>
      <c r="G2463">
        <v>569.67999999999995</v>
      </c>
      <c r="H2463">
        <v>14242</v>
      </c>
      <c r="I2463">
        <v>10274.75</v>
      </c>
      <c r="J2463">
        <v>3967.25</v>
      </c>
      <c r="K2463">
        <v>0.27860000000000001</v>
      </c>
      <c r="L2463" t="str">
        <f>VLOOKUP(C:C,Products!A:B,2,)</f>
        <v>Product 68</v>
      </c>
      <c r="M2463" t="str">
        <f>VLOOKUP(C:C,Products!A:C,3,)</f>
        <v>Frozen</v>
      </c>
      <c r="N2463" t="str">
        <f>VLOOKUP(B:B,Orders!A:C,3,)</f>
        <v>WH-MSA-002</v>
      </c>
      <c r="O2463" s="10" t="str">
        <f>VLOOKUP(B:B,Orders!A:B,2,)</f>
        <v>CUST-000078</v>
      </c>
      <c r="P2463" s="10" t="str">
        <f>VLOOKUP(OrderDetails!O:O,Customers!A:B,2,)</f>
        <v>Customer 78</v>
      </c>
      <c r="Q2463" s="10" t="str">
        <f>VLOOKUP(O:O,Customers!A:C,3,)</f>
        <v>Nakuru</v>
      </c>
      <c r="R2463" s="10">
        <f>VLOOKUP(OrderDetails!C:C,Inventory!B:F,5,)</f>
        <v>159053.13</v>
      </c>
      <c r="S2463" s="10">
        <f>VLOOKUP(OrderDetails!B:B,Table8[[OrderID]:[DeliveryDays]],5,)</f>
        <v>4</v>
      </c>
    </row>
    <row r="2464" spans="1:19" x14ac:dyDescent="0.25">
      <c r="A2464" t="s">
        <v>4396</v>
      </c>
      <c r="B2464" t="s">
        <v>1079</v>
      </c>
      <c r="C2464" t="s">
        <v>193</v>
      </c>
      <c r="D2464">
        <v>19</v>
      </c>
      <c r="E2464">
        <v>320.5</v>
      </c>
      <c r="F2464">
        <v>401.4</v>
      </c>
      <c r="G2464">
        <v>425.52</v>
      </c>
      <c r="H2464">
        <v>8084.88</v>
      </c>
      <c r="I2464">
        <v>6089.5</v>
      </c>
      <c r="J2464">
        <v>1995.38</v>
      </c>
      <c r="K2464">
        <v>0.24679999999999999</v>
      </c>
      <c r="L2464" t="str">
        <f>VLOOKUP(C:C,Products!A:B,2,)</f>
        <v>Product 9</v>
      </c>
      <c r="M2464" t="str">
        <f>VLOOKUP(C:C,Products!A:C,3,)</f>
        <v>Beverages</v>
      </c>
      <c r="N2464" t="str">
        <f>VLOOKUP(B:B,Orders!A:C,3,)</f>
        <v>WH-MSA-002</v>
      </c>
      <c r="O2464" s="10" t="str">
        <f>VLOOKUP(B:B,Orders!A:B,2,)</f>
        <v>CUST-000055</v>
      </c>
      <c r="P2464" s="10" t="str">
        <f>VLOOKUP(OrderDetails!O:O,Customers!A:B,2,)</f>
        <v>Customer 55</v>
      </c>
      <c r="Q2464" s="10" t="str">
        <f>VLOOKUP(O:O,Customers!A:C,3,)</f>
        <v>Kisumu</v>
      </c>
      <c r="R2464" s="10">
        <f>VLOOKUP(OrderDetails!C:C,Inventory!B:F,5,)</f>
        <v>85253</v>
      </c>
      <c r="S2464" s="10">
        <f>VLOOKUP(OrderDetails!B:B,Table8[[OrderID]:[DeliveryDays]],5,)</f>
        <v>4</v>
      </c>
    </row>
    <row r="2465" spans="1:19" x14ac:dyDescent="0.25">
      <c r="A2465" t="s">
        <v>4397</v>
      </c>
      <c r="B2465" t="s">
        <v>1877</v>
      </c>
      <c r="C2465" t="s">
        <v>387</v>
      </c>
      <c r="D2465">
        <v>24</v>
      </c>
      <c r="E2465">
        <v>458.4</v>
      </c>
      <c r="F2465">
        <v>615.54999999999995</v>
      </c>
      <c r="G2465">
        <v>614.49</v>
      </c>
      <c r="H2465">
        <v>14747.76</v>
      </c>
      <c r="I2465">
        <v>11001.6</v>
      </c>
      <c r="J2465">
        <v>3746.16</v>
      </c>
      <c r="K2465">
        <v>0.254</v>
      </c>
      <c r="L2465" t="str">
        <f>VLOOKUP(C:C,Products!A:B,2,)</f>
        <v>Product 105</v>
      </c>
      <c r="M2465" t="str">
        <f>VLOOKUP(C:C,Products!A:C,3,)</f>
        <v>Frozen</v>
      </c>
      <c r="N2465" t="str">
        <f>VLOOKUP(B:B,Orders!A:C,3,)</f>
        <v>WH-NKR-004</v>
      </c>
      <c r="O2465" s="10" t="str">
        <f>VLOOKUP(B:B,Orders!A:B,2,)</f>
        <v>CUST-000036</v>
      </c>
      <c r="P2465" s="10" t="str">
        <f>VLOOKUP(OrderDetails!O:O,Customers!A:B,2,)</f>
        <v>Customer 36</v>
      </c>
      <c r="Q2465" s="10" t="str">
        <f>VLOOKUP(O:O,Customers!A:C,3,)</f>
        <v>Eldoret</v>
      </c>
      <c r="R2465" s="10">
        <f>VLOOKUP(OrderDetails!C:C,Inventory!B:F,5,)</f>
        <v>143479.20000000001</v>
      </c>
      <c r="S2465" s="10">
        <f>VLOOKUP(OrderDetails!B:B,Table8[[OrderID]:[DeliveryDays]],5,)</f>
        <v>6</v>
      </c>
    </row>
    <row r="2466" spans="1:19" x14ac:dyDescent="0.25">
      <c r="A2466" t="s">
        <v>4398</v>
      </c>
      <c r="B2466" t="s">
        <v>1256</v>
      </c>
      <c r="C2466" t="s">
        <v>220</v>
      </c>
      <c r="D2466">
        <v>12</v>
      </c>
      <c r="E2466">
        <v>112.77</v>
      </c>
      <c r="F2466">
        <v>150.9</v>
      </c>
      <c r="G2466">
        <v>151.21</v>
      </c>
      <c r="H2466">
        <v>1814.52</v>
      </c>
      <c r="I2466">
        <v>1353.24</v>
      </c>
      <c r="J2466">
        <v>461.28</v>
      </c>
      <c r="K2466">
        <v>0.25419999999999998</v>
      </c>
      <c r="L2466" t="str">
        <f>VLOOKUP(C:C,Products!A:B,2,)</f>
        <v>Product 22</v>
      </c>
      <c r="M2466" t="str">
        <f>VLOOKUP(C:C,Products!A:C,3,)</f>
        <v>Produce</v>
      </c>
      <c r="N2466" t="str">
        <f>VLOOKUP(B:B,Orders!A:C,3,)</f>
        <v>WH-NRB-001</v>
      </c>
      <c r="O2466" s="10" t="str">
        <f>VLOOKUP(B:B,Orders!A:B,2,)</f>
        <v>CUST-000042</v>
      </c>
      <c r="P2466" s="10" t="str">
        <f>VLOOKUP(OrderDetails!O:O,Customers!A:B,2,)</f>
        <v>Customer 42</v>
      </c>
      <c r="Q2466" s="10" t="str">
        <f>VLOOKUP(O:O,Customers!A:C,3,)</f>
        <v>Kisumu</v>
      </c>
      <c r="R2466" s="10">
        <f>VLOOKUP(OrderDetails!C:C,Inventory!B:F,5,)</f>
        <v>35409.78</v>
      </c>
      <c r="S2466" s="10">
        <f>VLOOKUP(OrderDetails!B:B,Table8[[OrderID]:[DeliveryDays]],5,)</f>
        <v>2</v>
      </c>
    </row>
    <row r="2467" spans="1:19" x14ac:dyDescent="0.25">
      <c r="A2467" t="s">
        <v>4399</v>
      </c>
      <c r="B2467" t="s">
        <v>647</v>
      </c>
      <c r="C2467" t="s">
        <v>212</v>
      </c>
      <c r="D2467">
        <v>35</v>
      </c>
      <c r="E2467">
        <v>286.14</v>
      </c>
      <c r="F2467">
        <v>428.08</v>
      </c>
      <c r="G2467">
        <v>420.06</v>
      </c>
      <c r="H2467">
        <v>14702.1</v>
      </c>
      <c r="I2467">
        <v>10014.9</v>
      </c>
      <c r="J2467">
        <v>4687.2</v>
      </c>
      <c r="K2467">
        <v>0.31879999999999997</v>
      </c>
      <c r="L2467" t="str">
        <f>VLOOKUP(C:C,Products!A:B,2,)</f>
        <v>Product 18</v>
      </c>
      <c r="M2467" t="str">
        <f>VLOOKUP(C:C,Products!A:C,3,)</f>
        <v>Snacks</v>
      </c>
      <c r="N2467" t="str">
        <f>VLOOKUP(B:B,Orders!A:C,3,)</f>
        <v>WH-KSM-003</v>
      </c>
      <c r="O2467" s="10" t="str">
        <f>VLOOKUP(B:B,Orders!A:B,2,)</f>
        <v>CUST-000014</v>
      </c>
      <c r="P2467" s="10" t="str">
        <f>VLOOKUP(OrderDetails!O:O,Customers!A:B,2,)</f>
        <v>Customer 14</v>
      </c>
      <c r="Q2467" s="10" t="str">
        <f>VLOOKUP(O:O,Customers!A:C,3,)</f>
        <v>Eldoret</v>
      </c>
      <c r="R2467" s="10">
        <f>VLOOKUP(OrderDetails!C:C,Inventory!B:F,5,)</f>
        <v>32333.82</v>
      </c>
      <c r="S2467" s="10">
        <f>VLOOKUP(OrderDetails!B:B,Table8[[OrderID]:[DeliveryDays]],5,)</f>
        <v>3</v>
      </c>
    </row>
    <row r="2468" spans="1:19" x14ac:dyDescent="0.25">
      <c r="A2468" t="s">
        <v>4400</v>
      </c>
      <c r="B2468" t="s">
        <v>960</v>
      </c>
      <c r="C2468" t="s">
        <v>329</v>
      </c>
      <c r="D2468">
        <v>16</v>
      </c>
      <c r="E2468">
        <v>378.05</v>
      </c>
      <c r="F2468">
        <v>518.77</v>
      </c>
      <c r="G2468">
        <v>527.51</v>
      </c>
      <c r="H2468">
        <v>8440.16</v>
      </c>
      <c r="I2468">
        <v>6048.8</v>
      </c>
      <c r="J2468">
        <v>2391.36</v>
      </c>
      <c r="K2468">
        <v>0.2833</v>
      </c>
      <c r="L2468" t="str">
        <f>VLOOKUP(C:C,Products!A:B,2,)</f>
        <v>Product 76</v>
      </c>
      <c r="M2468" t="str">
        <f>VLOOKUP(C:C,Products!A:C,3,)</f>
        <v>Household</v>
      </c>
      <c r="N2468" t="str">
        <f>VLOOKUP(B:B,Orders!A:C,3,)</f>
        <v>WH-KSM-003</v>
      </c>
      <c r="O2468" s="10" t="str">
        <f>VLOOKUP(B:B,Orders!A:B,2,)</f>
        <v>CUST-000009</v>
      </c>
      <c r="P2468" s="10" t="str">
        <f>VLOOKUP(OrderDetails!O:O,Customers!A:B,2,)</f>
        <v>Customer 9</v>
      </c>
      <c r="Q2468" s="10" t="str">
        <f>VLOOKUP(O:O,Customers!A:C,3,)</f>
        <v>Kisumu</v>
      </c>
      <c r="R2468" s="10">
        <f>VLOOKUP(OrderDetails!C:C,Inventory!B:F,5,)</f>
        <v>161805.4</v>
      </c>
      <c r="S2468" s="10">
        <f>VLOOKUP(OrderDetails!B:B,Table8[[OrderID]:[DeliveryDays]],5,)</f>
        <v>4</v>
      </c>
    </row>
    <row r="2469" spans="1:19" x14ac:dyDescent="0.25">
      <c r="A2469" t="s">
        <v>4401</v>
      </c>
      <c r="B2469" t="s">
        <v>1118</v>
      </c>
      <c r="C2469" t="s">
        <v>389</v>
      </c>
      <c r="D2469">
        <v>25</v>
      </c>
      <c r="E2469">
        <v>162.18</v>
      </c>
      <c r="F2469">
        <v>216.57</v>
      </c>
      <c r="G2469">
        <v>207.43</v>
      </c>
      <c r="H2469">
        <v>5185.75</v>
      </c>
      <c r="I2469">
        <v>4054.5</v>
      </c>
      <c r="J2469">
        <v>1131.25</v>
      </c>
      <c r="K2469">
        <v>0.21809999999999999</v>
      </c>
      <c r="L2469" t="str">
        <f>VLOOKUP(C:C,Products!A:B,2,)</f>
        <v>Product 106</v>
      </c>
      <c r="M2469" t="str">
        <f>VLOOKUP(C:C,Products!A:C,3,)</f>
        <v>Dairy</v>
      </c>
      <c r="N2469" t="str">
        <f>VLOOKUP(B:B,Orders!A:C,3,)</f>
        <v>WH-NRB-001</v>
      </c>
      <c r="O2469" s="10" t="str">
        <f>VLOOKUP(B:B,Orders!A:B,2,)</f>
        <v>CUST-000004</v>
      </c>
      <c r="P2469" s="10" t="str">
        <f>VLOOKUP(OrderDetails!O:O,Customers!A:B,2,)</f>
        <v>Customer 4</v>
      </c>
      <c r="Q2469" s="10" t="str">
        <f>VLOOKUP(O:O,Customers!A:C,3,)</f>
        <v>Eldoret</v>
      </c>
      <c r="R2469" s="10">
        <f>VLOOKUP(OrderDetails!C:C,Inventory!B:F,5,)</f>
        <v>37950.120000000003</v>
      </c>
      <c r="S2469" s="10">
        <f>VLOOKUP(OrderDetails!B:B,Table8[[OrderID]:[DeliveryDays]],5,)</f>
        <v>3</v>
      </c>
    </row>
    <row r="2470" spans="1:19" x14ac:dyDescent="0.25">
      <c r="A2470" t="s">
        <v>4402</v>
      </c>
      <c r="B2470" t="s">
        <v>1817</v>
      </c>
      <c r="C2470" t="s">
        <v>263</v>
      </c>
      <c r="D2470">
        <v>34</v>
      </c>
      <c r="E2470">
        <v>65.47</v>
      </c>
      <c r="F2470">
        <v>96.35</v>
      </c>
      <c r="G2470">
        <v>95.87</v>
      </c>
      <c r="H2470">
        <v>3259.58</v>
      </c>
      <c r="I2470">
        <v>2225.98</v>
      </c>
      <c r="J2470">
        <v>1033.5999999999999</v>
      </c>
      <c r="K2470">
        <v>0.31709999999999999</v>
      </c>
      <c r="L2470" t="str">
        <f>VLOOKUP(C:C,Products!A:B,2,)</f>
        <v>Product 43</v>
      </c>
      <c r="M2470" t="str">
        <f>VLOOKUP(C:C,Products!A:C,3,)</f>
        <v>Dairy</v>
      </c>
      <c r="N2470" t="str">
        <f>VLOOKUP(B:B,Orders!A:C,3,)</f>
        <v>WH-KSM-003</v>
      </c>
      <c r="O2470" s="10" t="str">
        <f>VLOOKUP(B:B,Orders!A:B,2,)</f>
        <v>CUST-000015</v>
      </c>
      <c r="P2470" s="10" t="str">
        <f>VLOOKUP(OrderDetails!O:O,Customers!A:B,2,)</f>
        <v>Customer 15</v>
      </c>
      <c r="Q2470" s="10" t="str">
        <f>VLOOKUP(O:O,Customers!A:C,3,)</f>
        <v>Nairobi</v>
      </c>
      <c r="R2470" s="10">
        <f>VLOOKUP(OrderDetails!C:C,Inventory!B:F,5,)</f>
        <v>4451.96</v>
      </c>
      <c r="S2470" s="10">
        <f>VLOOKUP(OrderDetails!B:B,Table8[[OrderID]:[DeliveryDays]],5,)</f>
        <v>6</v>
      </c>
    </row>
    <row r="2471" spans="1:19" x14ac:dyDescent="0.25">
      <c r="A2471" t="s">
        <v>4403</v>
      </c>
      <c r="B2471" t="s">
        <v>1358</v>
      </c>
      <c r="C2471" t="s">
        <v>255</v>
      </c>
      <c r="D2471">
        <v>31</v>
      </c>
      <c r="E2471">
        <v>357.9</v>
      </c>
      <c r="F2471">
        <v>477.14</v>
      </c>
      <c r="G2471">
        <v>491.01</v>
      </c>
      <c r="H2471">
        <v>15221.31</v>
      </c>
      <c r="I2471">
        <v>11094.9</v>
      </c>
      <c r="J2471">
        <v>4126.41</v>
      </c>
      <c r="K2471">
        <v>0.27110000000000001</v>
      </c>
      <c r="L2471" t="str">
        <f>VLOOKUP(C:C,Products!A:B,2,)</f>
        <v>Product 39</v>
      </c>
      <c r="M2471" t="str">
        <f>VLOOKUP(C:C,Products!A:C,3,)</f>
        <v>Beverages</v>
      </c>
      <c r="N2471" t="str">
        <f>VLOOKUP(B:B,Orders!A:C,3,)</f>
        <v>WH-KSM-003</v>
      </c>
      <c r="O2471" s="10" t="str">
        <f>VLOOKUP(B:B,Orders!A:B,2,)</f>
        <v>CUST-000005</v>
      </c>
      <c r="P2471" s="10" t="str">
        <f>VLOOKUP(OrderDetails!O:O,Customers!A:B,2,)</f>
        <v>Customer 5</v>
      </c>
      <c r="Q2471" s="10" t="str">
        <f>VLOOKUP(O:O,Customers!A:C,3,)</f>
        <v>Eldoret</v>
      </c>
      <c r="R2471" s="10">
        <f>VLOOKUP(OrderDetails!C:C,Inventory!B:F,5,)</f>
        <v>167855.1</v>
      </c>
      <c r="S2471" s="10">
        <f>VLOOKUP(OrderDetails!B:B,Table8[[OrderID]:[DeliveryDays]],5,)</f>
        <v>3</v>
      </c>
    </row>
    <row r="2472" spans="1:19" x14ac:dyDescent="0.25">
      <c r="A2472" t="s">
        <v>4404</v>
      </c>
      <c r="B2472" t="s">
        <v>1267</v>
      </c>
      <c r="C2472" t="s">
        <v>323</v>
      </c>
      <c r="D2472">
        <v>48</v>
      </c>
      <c r="E2472">
        <v>52.48</v>
      </c>
      <c r="F2472">
        <v>82.14</v>
      </c>
      <c r="G2472">
        <v>83.77</v>
      </c>
      <c r="H2472">
        <v>4020.96</v>
      </c>
      <c r="I2472">
        <v>2519.04</v>
      </c>
      <c r="J2472">
        <v>1501.92</v>
      </c>
      <c r="K2472">
        <v>0.3735</v>
      </c>
      <c r="L2472" t="str">
        <f>VLOOKUP(C:C,Products!A:B,2,)</f>
        <v>Product 73</v>
      </c>
      <c r="M2472" t="str">
        <f>VLOOKUP(C:C,Products!A:C,3,)</f>
        <v>Beverages</v>
      </c>
      <c r="N2472" t="str">
        <f>VLOOKUP(B:B,Orders!A:C,3,)</f>
        <v>WH-KSM-003</v>
      </c>
      <c r="O2472" s="10" t="str">
        <f>VLOOKUP(B:B,Orders!A:B,2,)</f>
        <v>CUST-000062</v>
      </c>
      <c r="P2472" s="10" t="str">
        <f>VLOOKUP(OrderDetails!O:O,Customers!A:B,2,)</f>
        <v>Customer 62</v>
      </c>
      <c r="Q2472" s="10" t="str">
        <f>VLOOKUP(O:O,Customers!A:C,3,)</f>
        <v>Eldoret</v>
      </c>
      <c r="R2472" s="10">
        <f>VLOOKUP(OrderDetails!C:C,Inventory!B:F,5,)</f>
        <v>6979.84</v>
      </c>
      <c r="S2472" s="10">
        <f>VLOOKUP(OrderDetails!B:B,Table8[[OrderID]:[DeliveryDays]],5,)</f>
        <v>4</v>
      </c>
    </row>
    <row r="2473" spans="1:19" x14ac:dyDescent="0.25">
      <c r="A2473" t="s">
        <v>4405</v>
      </c>
      <c r="B2473" t="s">
        <v>1437</v>
      </c>
      <c r="C2473" t="s">
        <v>186</v>
      </c>
      <c r="D2473">
        <v>30</v>
      </c>
      <c r="E2473">
        <v>120.2</v>
      </c>
      <c r="F2473">
        <v>168.22</v>
      </c>
      <c r="G2473">
        <v>185.03</v>
      </c>
      <c r="H2473">
        <v>5550.9</v>
      </c>
      <c r="I2473">
        <v>3606</v>
      </c>
      <c r="J2473">
        <v>1944.9</v>
      </c>
      <c r="K2473">
        <v>0.35039999999999999</v>
      </c>
      <c r="L2473" t="str">
        <f>VLOOKUP(C:C,Products!A:B,2,)</f>
        <v>Product 6</v>
      </c>
      <c r="M2473" t="str">
        <f>VLOOKUP(C:C,Products!A:C,3,)</f>
        <v>Household</v>
      </c>
      <c r="N2473" t="str">
        <f>VLOOKUP(B:B,Orders!A:C,3,)</f>
        <v>WH-KSM-003</v>
      </c>
      <c r="O2473" s="10" t="str">
        <f>VLOOKUP(B:B,Orders!A:B,2,)</f>
        <v>CUST-000022</v>
      </c>
      <c r="P2473" s="10" t="str">
        <f>VLOOKUP(OrderDetails!O:O,Customers!A:B,2,)</f>
        <v>Customer 22</v>
      </c>
      <c r="Q2473" s="10" t="str">
        <f>VLOOKUP(O:O,Customers!A:C,3,)</f>
        <v>Nakuru</v>
      </c>
      <c r="R2473" s="10">
        <f>VLOOKUP(OrderDetails!C:C,Inventory!B:F,5,)</f>
        <v>16587.599999999999</v>
      </c>
      <c r="S2473" s="10">
        <f>VLOOKUP(OrderDetails!B:B,Table8[[OrderID]:[DeliveryDays]],5,)</f>
        <v>4</v>
      </c>
    </row>
    <row r="2474" spans="1:19" x14ac:dyDescent="0.25">
      <c r="A2474" t="s">
        <v>4406</v>
      </c>
      <c r="B2474" t="s">
        <v>1008</v>
      </c>
      <c r="C2474" t="s">
        <v>343</v>
      </c>
      <c r="D2474">
        <v>37</v>
      </c>
      <c r="E2474">
        <v>198.9</v>
      </c>
      <c r="F2474">
        <v>259.88</v>
      </c>
      <c r="G2474">
        <v>262.04000000000002</v>
      </c>
      <c r="H2474">
        <v>9695.48</v>
      </c>
      <c r="I2474">
        <v>7359.3</v>
      </c>
      <c r="J2474">
        <v>2336.1799999999998</v>
      </c>
      <c r="K2474">
        <v>0.24099999999999999</v>
      </c>
      <c r="L2474" t="str">
        <f>VLOOKUP(C:C,Products!A:B,2,)</f>
        <v>Product 83</v>
      </c>
      <c r="M2474" t="str">
        <f>VLOOKUP(C:C,Products!A:C,3,)</f>
        <v>Snacks</v>
      </c>
      <c r="N2474" t="str">
        <f>VLOOKUP(B:B,Orders!A:C,3,)</f>
        <v>WH-NRB-001</v>
      </c>
      <c r="O2474" s="10" t="str">
        <f>VLOOKUP(B:B,Orders!A:B,2,)</f>
        <v>CUST-000033</v>
      </c>
      <c r="P2474" s="10" t="str">
        <f>VLOOKUP(OrderDetails!O:O,Customers!A:B,2,)</f>
        <v>Customer 33</v>
      </c>
      <c r="Q2474" s="10" t="str">
        <f>VLOOKUP(O:O,Customers!A:C,3,)</f>
        <v>Kisumu</v>
      </c>
      <c r="R2474" s="10">
        <f>VLOOKUP(OrderDetails!C:C,Inventory!B:F,5,)</f>
        <v>72399.600000000006</v>
      </c>
      <c r="S2474" s="10">
        <f>VLOOKUP(OrderDetails!B:B,Table8[[OrderID]:[DeliveryDays]],5,)</f>
        <v>3</v>
      </c>
    </row>
    <row r="2475" spans="1:19" x14ac:dyDescent="0.25">
      <c r="A2475" t="s">
        <v>4407</v>
      </c>
      <c r="B2475" t="s">
        <v>1566</v>
      </c>
      <c r="C2475" t="s">
        <v>273</v>
      </c>
      <c r="D2475">
        <v>30</v>
      </c>
      <c r="E2475">
        <v>284.02999999999997</v>
      </c>
      <c r="F2475">
        <v>373.58</v>
      </c>
      <c r="G2475">
        <v>376.59</v>
      </c>
      <c r="H2475">
        <v>11297.7</v>
      </c>
      <c r="I2475">
        <v>8520.9</v>
      </c>
      <c r="J2475">
        <v>2776.8</v>
      </c>
      <c r="K2475">
        <v>0.24579999999999999</v>
      </c>
      <c r="L2475" t="str">
        <f>VLOOKUP(C:C,Products!A:B,2,)</f>
        <v>Product 48</v>
      </c>
      <c r="M2475" t="str">
        <f>VLOOKUP(C:C,Products!A:C,3,)</f>
        <v>Frozen</v>
      </c>
      <c r="N2475" t="str">
        <f>VLOOKUP(B:B,Orders!A:C,3,)</f>
        <v>WH-MSA-002</v>
      </c>
      <c r="O2475" s="10" t="str">
        <f>VLOOKUP(B:B,Orders!A:B,2,)</f>
        <v>CUST-000033</v>
      </c>
      <c r="P2475" s="10" t="str">
        <f>VLOOKUP(OrderDetails!O:O,Customers!A:B,2,)</f>
        <v>Customer 33</v>
      </c>
      <c r="Q2475" s="10" t="str">
        <f>VLOOKUP(O:O,Customers!A:C,3,)</f>
        <v>Kisumu</v>
      </c>
      <c r="R2475" s="10">
        <f>VLOOKUP(OrderDetails!C:C,Inventory!B:F,5,)</f>
        <v>40900.32</v>
      </c>
      <c r="S2475" s="10">
        <f>VLOOKUP(OrderDetails!B:B,Table8[[OrderID]:[DeliveryDays]],5,)</f>
        <v>1</v>
      </c>
    </row>
    <row r="2476" spans="1:19" x14ac:dyDescent="0.25">
      <c r="A2476" t="s">
        <v>4408</v>
      </c>
      <c r="B2476" t="s">
        <v>665</v>
      </c>
      <c r="C2476" t="s">
        <v>399</v>
      </c>
      <c r="D2476">
        <v>30</v>
      </c>
      <c r="E2476">
        <v>180.39</v>
      </c>
      <c r="F2476">
        <v>275.67</v>
      </c>
      <c r="G2476">
        <v>282.70999999999998</v>
      </c>
      <c r="H2476">
        <v>8481.2999999999993</v>
      </c>
      <c r="I2476">
        <v>5411.7</v>
      </c>
      <c r="J2476">
        <v>3069.6</v>
      </c>
      <c r="K2476">
        <v>0.3619</v>
      </c>
      <c r="L2476" t="str">
        <f>VLOOKUP(C:C,Products!A:B,2,)</f>
        <v>Product 111</v>
      </c>
      <c r="M2476" t="str">
        <f>VLOOKUP(C:C,Products!A:C,3,)</f>
        <v>Frozen</v>
      </c>
      <c r="N2476" t="str">
        <f>VLOOKUP(B:B,Orders!A:C,3,)</f>
        <v>WH-NRB-001</v>
      </c>
      <c r="O2476" s="10" t="str">
        <f>VLOOKUP(B:B,Orders!A:B,2,)</f>
        <v>CUST-000029</v>
      </c>
      <c r="P2476" s="10" t="str">
        <f>VLOOKUP(OrderDetails!O:O,Customers!A:B,2,)</f>
        <v>Customer 29</v>
      </c>
      <c r="Q2476" s="10" t="str">
        <f>VLOOKUP(O:O,Customers!A:C,3,)</f>
        <v>Mombasa</v>
      </c>
      <c r="R2476" s="10">
        <f>VLOOKUP(OrderDetails!C:C,Inventory!B:F,5,)</f>
        <v>57544.41</v>
      </c>
      <c r="S2476" s="10">
        <f>VLOOKUP(OrderDetails!B:B,Table8[[OrderID]:[DeliveryDays]],5,)</f>
        <v>4</v>
      </c>
    </row>
    <row r="2477" spans="1:19" x14ac:dyDescent="0.25">
      <c r="A2477" t="s">
        <v>4409</v>
      </c>
      <c r="B2477" t="s">
        <v>1785</v>
      </c>
      <c r="C2477" t="s">
        <v>188</v>
      </c>
      <c r="D2477">
        <v>40</v>
      </c>
      <c r="E2477">
        <v>76.14</v>
      </c>
      <c r="F2477">
        <v>116.97</v>
      </c>
      <c r="G2477">
        <v>114.46</v>
      </c>
      <c r="H2477">
        <v>4578.3999999999996</v>
      </c>
      <c r="I2477">
        <v>3045.6</v>
      </c>
      <c r="J2477">
        <v>1532.8</v>
      </c>
      <c r="K2477">
        <v>0.33479999999999999</v>
      </c>
      <c r="L2477" t="str">
        <f>VLOOKUP(C:C,Products!A:B,2,)</f>
        <v>Product 7</v>
      </c>
      <c r="M2477" t="str">
        <f>VLOOKUP(C:C,Products!A:C,3,)</f>
        <v>Produce</v>
      </c>
      <c r="N2477" t="str">
        <f>VLOOKUP(B:B,Orders!A:C,3,)</f>
        <v>WH-NRB-001</v>
      </c>
      <c r="O2477" s="10" t="str">
        <f>VLOOKUP(B:B,Orders!A:B,2,)</f>
        <v>CUST-000014</v>
      </c>
      <c r="P2477" s="10" t="str">
        <f>VLOOKUP(OrderDetails!O:O,Customers!A:B,2,)</f>
        <v>Customer 14</v>
      </c>
      <c r="Q2477" s="10" t="str">
        <f>VLOOKUP(O:O,Customers!A:C,3,)</f>
        <v>Eldoret</v>
      </c>
      <c r="R2477" s="10">
        <f>VLOOKUP(OrderDetails!C:C,Inventory!B:F,5,)</f>
        <v>23907.96</v>
      </c>
      <c r="S2477" s="10">
        <f>VLOOKUP(OrderDetails!B:B,Table8[[OrderID]:[DeliveryDays]],5,)</f>
        <v>4</v>
      </c>
    </row>
    <row r="2478" spans="1:19" x14ac:dyDescent="0.25">
      <c r="A2478" t="s">
        <v>4410</v>
      </c>
      <c r="B2478" t="s">
        <v>867</v>
      </c>
      <c r="C2478" t="s">
        <v>337</v>
      </c>
      <c r="D2478">
        <v>44</v>
      </c>
      <c r="E2478">
        <v>102.14</v>
      </c>
      <c r="F2478">
        <v>155.55000000000001</v>
      </c>
      <c r="G2478">
        <v>168.22</v>
      </c>
      <c r="H2478">
        <v>7401.68</v>
      </c>
      <c r="I2478">
        <v>4494.16</v>
      </c>
      <c r="J2478">
        <v>2907.52</v>
      </c>
      <c r="K2478">
        <v>0.39279999999999998</v>
      </c>
      <c r="L2478" t="str">
        <f>VLOOKUP(C:C,Products!A:B,2,)</f>
        <v>Product 80</v>
      </c>
      <c r="M2478" t="str">
        <f>VLOOKUP(C:C,Products!A:C,3,)</f>
        <v>Frozen</v>
      </c>
      <c r="N2478" t="str">
        <f>VLOOKUP(B:B,Orders!A:C,3,)</f>
        <v>WH-NRB-001</v>
      </c>
      <c r="O2478" s="10" t="str">
        <f>VLOOKUP(B:B,Orders!A:B,2,)</f>
        <v>CUST-000037</v>
      </c>
      <c r="P2478" s="10" t="str">
        <f>VLOOKUP(OrderDetails!O:O,Customers!A:B,2,)</f>
        <v>Customer 37</v>
      </c>
      <c r="Q2478" s="10" t="str">
        <f>VLOOKUP(O:O,Customers!A:C,3,)</f>
        <v>Eldoret</v>
      </c>
      <c r="R2478" s="10">
        <f>VLOOKUP(OrderDetails!C:C,Inventory!B:F,5,)</f>
        <v>43103.08</v>
      </c>
      <c r="S2478" s="10">
        <f>VLOOKUP(OrderDetails!B:B,Table8[[OrderID]:[DeliveryDays]],5,)</f>
        <v>1</v>
      </c>
    </row>
    <row r="2479" spans="1:19" x14ac:dyDescent="0.25">
      <c r="A2479" t="s">
        <v>4411</v>
      </c>
      <c r="B2479" t="s">
        <v>574</v>
      </c>
      <c r="C2479" t="s">
        <v>315</v>
      </c>
      <c r="D2479">
        <v>5</v>
      </c>
      <c r="E2479">
        <v>83.55</v>
      </c>
      <c r="F2479">
        <v>119.93</v>
      </c>
      <c r="G2479">
        <v>124.23</v>
      </c>
      <c r="H2479">
        <v>621.15</v>
      </c>
      <c r="I2479">
        <v>417.75</v>
      </c>
      <c r="J2479">
        <v>203.4</v>
      </c>
      <c r="K2479">
        <v>0.32750000000000001</v>
      </c>
      <c r="L2479" t="str">
        <f>VLOOKUP(C:C,Products!A:B,2,)</f>
        <v>Product 69</v>
      </c>
      <c r="M2479" t="str">
        <f>VLOOKUP(C:C,Products!A:C,3,)</f>
        <v>Household</v>
      </c>
      <c r="N2479" t="str">
        <f>VLOOKUP(B:B,Orders!A:C,3,)</f>
        <v>WH-NKR-004</v>
      </c>
      <c r="O2479" s="10" t="str">
        <f>VLOOKUP(B:B,Orders!A:B,2,)</f>
        <v>CUST-000064</v>
      </c>
      <c r="P2479" s="10" t="str">
        <f>VLOOKUP(OrderDetails!O:O,Customers!A:B,2,)</f>
        <v>Customer 64</v>
      </c>
      <c r="Q2479" s="10" t="str">
        <f>VLOOKUP(O:O,Customers!A:C,3,)</f>
        <v>Mombasa</v>
      </c>
      <c r="R2479" s="10">
        <f>VLOOKUP(OrderDetails!C:C,Inventory!B:F,5,)</f>
        <v>24730.799999999999</v>
      </c>
      <c r="S2479" s="10">
        <f>VLOOKUP(OrderDetails!B:B,Table8[[OrderID]:[DeliveryDays]],5,)</f>
        <v>2</v>
      </c>
    </row>
    <row r="2480" spans="1:19" x14ac:dyDescent="0.25">
      <c r="A2480" t="s">
        <v>4412</v>
      </c>
      <c r="B2480" t="s">
        <v>1459</v>
      </c>
      <c r="C2480" t="s">
        <v>208</v>
      </c>
      <c r="D2480">
        <v>19</v>
      </c>
      <c r="E2480">
        <v>132.53</v>
      </c>
      <c r="F2480">
        <v>180.65</v>
      </c>
      <c r="G2480">
        <v>176.82</v>
      </c>
      <c r="H2480">
        <v>3359.58</v>
      </c>
      <c r="I2480">
        <v>2518.0700000000002</v>
      </c>
      <c r="J2480">
        <v>841.51</v>
      </c>
      <c r="K2480">
        <v>0.2505</v>
      </c>
      <c r="L2480" t="str">
        <f>VLOOKUP(C:C,Products!A:B,2,)</f>
        <v>Product 16</v>
      </c>
      <c r="M2480" t="str">
        <f>VLOOKUP(C:C,Products!A:C,3,)</f>
        <v>Snacks</v>
      </c>
      <c r="N2480" t="str">
        <f>VLOOKUP(B:B,Orders!A:C,3,)</f>
        <v>WH-KSM-003</v>
      </c>
      <c r="O2480" s="10" t="str">
        <f>VLOOKUP(B:B,Orders!A:B,2,)</f>
        <v>CUST-000075</v>
      </c>
      <c r="P2480" s="10" t="str">
        <f>VLOOKUP(OrderDetails!O:O,Customers!A:B,2,)</f>
        <v>Customer 75</v>
      </c>
      <c r="Q2480" s="10" t="str">
        <f>VLOOKUP(O:O,Customers!A:C,3,)</f>
        <v>Mombasa</v>
      </c>
      <c r="R2480" s="10">
        <f>VLOOKUP(OrderDetails!C:C,Inventory!B:F,5,)</f>
        <v>33132.5</v>
      </c>
      <c r="S2480" s="10">
        <f>VLOOKUP(OrderDetails!B:B,Table8[[OrderID]:[DeliveryDays]],5,)</f>
        <v>1</v>
      </c>
    </row>
    <row r="2481" spans="1:19" x14ac:dyDescent="0.25">
      <c r="A2481" t="s">
        <v>4413</v>
      </c>
      <c r="B2481" t="s">
        <v>1738</v>
      </c>
      <c r="C2481" t="s">
        <v>173</v>
      </c>
      <c r="D2481">
        <v>5</v>
      </c>
      <c r="E2481">
        <v>218.54</v>
      </c>
      <c r="F2481">
        <v>334.94</v>
      </c>
      <c r="G2481">
        <v>358.06</v>
      </c>
      <c r="H2481">
        <v>1790.3</v>
      </c>
      <c r="I2481">
        <v>1092.7</v>
      </c>
      <c r="J2481">
        <v>697.6</v>
      </c>
      <c r="K2481">
        <v>0.38969999999999999</v>
      </c>
      <c r="L2481" t="str">
        <f>VLOOKUP(C:C,Products!A:B,2,)</f>
        <v>Product 1</v>
      </c>
      <c r="M2481" t="str">
        <f>VLOOKUP(C:C,Products!A:C,3,)</f>
        <v>Snacks</v>
      </c>
      <c r="N2481" t="str">
        <f>VLOOKUP(B:B,Orders!A:C,3,)</f>
        <v>WH-NKR-004</v>
      </c>
      <c r="O2481" s="10" t="str">
        <f>VLOOKUP(B:B,Orders!A:B,2,)</f>
        <v>CUST-000033</v>
      </c>
      <c r="P2481" s="10" t="str">
        <f>VLOOKUP(OrderDetails!O:O,Customers!A:B,2,)</f>
        <v>Customer 33</v>
      </c>
      <c r="Q2481" s="10" t="str">
        <f>VLOOKUP(O:O,Customers!A:C,3,)</f>
        <v>Kisumu</v>
      </c>
      <c r="R2481" s="10">
        <f>VLOOKUP(OrderDetails!C:C,Inventory!B:F,5,)</f>
        <v>23165.24</v>
      </c>
      <c r="S2481" s="10">
        <f>VLOOKUP(OrderDetails!B:B,Table8[[OrderID]:[DeliveryDays]],5,)</f>
        <v>2</v>
      </c>
    </row>
    <row r="2482" spans="1:19" x14ac:dyDescent="0.25">
      <c r="A2482" t="s">
        <v>4414</v>
      </c>
      <c r="B2482" t="s">
        <v>814</v>
      </c>
      <c r="C2482" t="s">
        <v>407</v>
      </c>
      <c r="D2482">
        <v>15</v>
      </c>
      <c r="E2482">
        <v>335.03</v>
      </c>
      <c r="F2482">
        <v>441.68</v>
      </c>
      <c r="G2482">
        <v>421.87</v>
      </c>
      <c r="H2482">
        <v>6328.05</v>
      </c>
      <c r="I2482">
        <v>5025.45</v>
      </c>
      <c r="J2482">
        <v>1302.5999999999999</v>
      </c>
      <c r="K2482">
        <v>0.20580000000000001</v>
      </c>
      <c r="L2482" t="str">
        <f>VLOOKUP(C:C,Products!A:B,2,)</f>
        <v>Product 115</v>
      </c>
      <c r="M2482" t="str">
        <f>VLOOKUP(C:C,Products!A:C,3,)</f>
        <v>Beverages</v>
      </c>
      <c r="N2482" t="str">
        <f>VLOOKUP(B:B,Orders!A:C,3,)</f>
        <v>WH-KSM-003</v>
      </c>
      <c r="O2482" s="10" t="str">
        <f>VLOOKUP(B:B,Orders!A:B,2,)</f>
        <v>CUST-000001</v>
      </c>
      <c r="P2482" s="10" t="str">
        <f>VLOOKUP(OrderDetails!O:O,Customers!A:B,2,)</f>
        <v>Customer 1</v>
      </c>
      <c r="Q2482" s="10" t="str">
        <f>VLOOKUP(O:O,Customers!A:C,3,)</f>
        <v>Eldoret</v>
      </c>
      <c r="R2482" s="10">
        <f>VLOOKUP(OrderDetails!C:C,Inventory!B:F,5,)</f>
        <v>147748.23000000001</v>
      </c>
      <c r="S2482" s="10">
        <f>VLOOKUP(OrderDetails!B:B,Table8[[OrderID]:[DeliveryDays]],5,)</f>
        <v>3</v>
      </c>
    </row>
    <row r="2483" spans="1:19" x14ac:dyDescent="0.25">
      <c r="A2483" t="s">
        <v>4415</v>
      </c>
      <c r="B2483" t="s">
        <v>1500</v>
      </c>
      <c r="C2483" t="s">
        <v>251</v>
      </c>
      <c r="D2483">
        <v>6</v>
      </c>
      <c r="E2483">
        <v>187.08</v>
      </c>
      <c r="F2483">
        <v>277.86</v>
      </c>
      <c r="G2483">
        <v>304.92</v>
      </c>
      <c r="H2483">
        <v>1829.52</v>
      </c>
      <c r="I2483">
        <v>1122.48</v>
      </c>
      <c r="J2483">
        <v>707.04</v>
      </c>
      <c r="K2483">
        <v>0.38650000000000001</v>
      </c>
      <c r="L2483" t="str">
        <f>VLOOKUP(C:C,Products!A:B,2,)</f>
        <v>Product 37</v>
      </c>
      <c r="M2483" t="str">
        <f>VLOOKUP(C:C,Products!A:C,3,)</f>
        <v>Beverages</v>
      </c>
      <c r="N2483" t="str">
        <f>VLOOKUP(B:B,Orders!A:C,3,)</f>
        <v>WH-NKR-004</v>
      </c>
      <c r="O2483" s="10" t="str">
        <f>VLOOKUP(B:B,Orders!A:B,2,)</f>
        <v>CUST-000018</v>
      </c>
      <c r="P2483" s="10" t="str">
        <f>VLOOKUP(OrderDetails!O:O,Customers!A:B,2,)</f>
        <v>Customer 18</v>
      </c>
      <c r="Q2483" s="10" t="str">
        <f>VLOOKUP(O:O,Customers!A:C,3,)</f>
        <v>Nakuru</v>
      </c>
      <c r="R2483" s="10">
        <f>VLOOKUP(OrderDetails!C:C,Inventory!B:F,5,)</f>
        <v>64729.68</v>
      </c>
      <c r="S2483" s="10">
        <f>VLOOKUP(OrderDetails!B:B,Table8[[OrderID]:[DeliveryDays]],5,)</f>
        <v>1</v>
      </c>
    </row>
    <row r="2484" spans="1:19" x14ac:dyDescent="0.25">
      <c r="A2484" t="s">
        <v>4416</v>
      </c>
      <c r="B2484" t="s">
        <v>1342</v>
      </c>
      <c r="C2484" t="s">
        <v>383</v>
      </c>
      <c r="D2484">
        <v>5</v>
      </c>
      <c r="E2484">
        <v>191.46</v>
      </c>
      <c r="F2484">
        <v>245.6</v>
      </c>
      <c r="G2484">
        <v>265.19</v>
      </c>
      <c r="H2484">
        <v>1325.95</v>
      </c>
      <c r="I2484">
        <v>957.3</v>
      </c>
      <c r="J2484">
        <v>368.65</v>
      </c>
      <c r="K2484">
        <v>0.27800000000000002</v>
      </c>
      <c r="L2484" t="str">
        <f>VLOOKUP(C:C,Products!A:B,2,)</f>
        <v>Product 103</v>
      </c>
      <c r="M2484" t="str">
        <f>VLOOKUP(C:C,Products!A:C,3,)</f>
        <v>Dairy</v>
      </c>
      <c r="N2484" t="str">
        <f>VLOOKUP(B:B,Orders!A:C,3,)</f>
        <v>WH-NKR-004</v>
      </c>
      <c r="O2484" s="10" t="str">
        <f>VLOOKUP(B:B,Orders!A:B,2,)</f>
        <v>CUST-000029</v>
      </c>
      <c r="P2484" s="10" t="str">
        <f>VLOOKUP(OrderDetails!O:O,Customers!A:B,2,)</f>
        <v>Customer 29</v>
      </c>
      <c r="Q2484" s="10" t="str">
        <f>VLOOKUP(O:O,Customers!A:C,3,)</f>
        <v>Mombasa</v>
      </c>
      <c r="R2484" s="10">
        <f>VLOOKUP(OrderDetails!C:C,Inventory!B:F,5,)</f>
        <v>55140.480000000003</v>
      </c>
      <c r="S2484" s="10">
        <f>VLOOKUP(OrderDetails!B:B,Table8[[OrderID]:[DeliveryDays]],5,)</f>
        <v>6</v>
      </c>
    </row>
    <row r="2485" spans="1:19" x14ac:dyDescent="0.25">
      <c r="A2485" t="s">
        <v>4417</v>
      </c>
      <c r="B2485" t="s">
        <v>1064</v>
      </c>
      <c r="C2485" t="s">
        <v>343</v>
      </c>
      <c r="D2485">
        <v>35</v>
      </c>
      <c r="E2485">
        <v>198.9</v>
      </c>
      <c r="F2485">
        <v>259.88</v>
      </c>
      <c r="G2485">
        <v>269.48</v>
      </c>
      <c r="H2485">
        <v>9431.7999999999993</v>
      </c>
      <c r="I2485">
        <v>6961.5</v>
      </c>
      <c r="J2485">
        <v>2470.3000000000002</v>
      </c>
      <c r="K2485">
        <v>0.26190000000000002</v>
      </c>
      <c r="L2485" t="str">
        <f>VLOOKUP(C:C,Products!A:B,2,)</f>
        <v>Product 83</v>
      </c>
      <c r="M2485" t="str">
        <f>VLOOKUP(C:C,Products!A:C,3,)</f>
        <v>Snacks</v>
      </c>
      <c r="N2485" t="str">
        <f>VLOOKUP(B:B,Orders!A:C,3,)</f>
        <v>WH-MSA-002</v>
      </c>
      <c r="O2485" s="10" t="str">
        <f>VLOOKUP(B:B,Orders!A:B,2,)</f>
        <v>CUST-000072</v>
      </c>
      <c r="P2485" s="10" t="str">
        <f>VLOOKUP(OrderDetails!O:O,Customers!A:B,2,)</f>
        <v>Customer 72</v>
      </c>
      <c r="Q2485" s="10" t="str">
        <f>VLOOKUP(O:O,Customers!A:C,3,)</f>
        <v>Mombasa</v>
      </c>
      <c r="R2485" s="10">
        <f>VLOOKUP(OrderDetails!C:C,Inventory!B:F,5,)</f>
        <v>72399.600000000006</v>
      </c>
      <c r="S2485" s="10">
        <f>VLOOKUP(OrderDetails!B:B,Table8[[OrderID]:[DeliveryDays]],5,)</f>
        <v>2</v>
      </c>
    </row>
    <row r="2486" spans="1:19" x14ac:dyDescent="0.25">
      <c r="A2486" t="s">
        <v>4418</v>
      </c>
      <c r="B2486" t="s">
        <v>704</v>
      </c>
      <c r="C2486" t="s">
        <v>413</v>
      </c>
      <c r="D2486">
        <v>48</v>
      </c>
      <c r="E2486">
        <v>133.96</v>
      </c>
      <c r="F2486">
        <v>168.59</v>
      </c>
      <c r="G2486">
        <v>162.97999999999999</v>
      </c>
      <c r="H2486">
        <v>7823.04</v>
      </c>
      <c r="I2486">
        <v>6430.08</v>
      </c>
      <c r="J2486">
        <v>1392.96</v>
      </c>
      <c r="K2486">
        <v>0.17810000000000001</v>
      </c>
      <c r="L2486" t="str">
        <f>VLOOKUP(C:C,Products!A:B,2,)</f>
        <v>Product 118</v>
      </c>
      <c r="M2486" t="str">
        <f>VLOOKUP(C:C,Products!A:C,3,)</f>
        <v>Household</v>
      </c>
      <c r="N2486" t="str">
        <f>VLOOKUP(B:B,Orders!A:C,3,)</f>
        <v>WH-NKR-004</v>
      </c>
      <c r="O2486" s="10" t="str">
        <f>VLOOKUP(B:B,Orders!A:B,2,)</f>
        <v>CUST-000070</v>
      </c>
      <c r="P2486" s="10" t="str">
        <f>VLOOKUP(OrderDetails!O:O,Customers!A:B,2,)</f>
        <v>Customer 70</v>
      </c>
      <c r="Q2486" s="10" t="str">
        <f>VLOOKUP(O:O,Customers!A:C,3,)</f>
        <v>Mombasa</v>
      </c>
      <c r="R2486" s="10">
        <f>VLOOKUP(OrderDetails!C:C,Inventory!B:F,5,)</f>
        <v>48091.64</v>
      </c>
      <c r="S2486" s="10">
        <f>VLOOKUP(OrderDetails!B:B,Table8[[OrderID]:[DeliveryDays]],5,)</f>
        <v>2</v>
      </c>
    </row>
    <row r="2487" spans="1:19" x14ac:dyDescent="0.25">
      <c r="A2487" t="s">
        <v>4419</v>
      </c>
      <c r="B2487" t="s">
        <v>1415</v>
      </c>
      <c r="C2487" t="s">
        <v>251</v>
      </c>
      <c r="D2487">
        <v>20</v>
      </c>
      <c r="E2487">
        <v>187.08</v>
      </c>
      <c r="F2487">
        <v>277.86</v>
      </c>
      <c r="G2487">
        <v>272.94</v>
      </c>
      <c r="H2487">
        <v>5458.8</v>
      </c>
      <c r="I2487">
        <v>3741.6</v>
      </c>
      <c r="J2487">
        <v>1717.2</v>
      </c>
      <c r="K2487">
        <v>0.31459999999999999</v>
      </c>
      <c r="L2487" t="str">
        <f>VLOOKUP(C:C,Products!A:B,2,)</f>
        <v>Product 37</v>
      </c>
      <c r="M2487" t="str">
        <f>VLOOKUP(C:C,Products!A:C,3,)</f>
        <v>Beverages</v>
      </c>
      <c r="N2487" t="str">
        <f>VLOOKUP(B:B,Orders!A:C,3,)</f>
        <v>WH-KSM-003</v>
      </c>
      <c r="O2487" s="10" t="str">
        <f>VLOOKUP(B:B,Orders!A:B,2,)</f>
        <v>CUST-000046</v>
      </c>
      <c r="P2487" s="10" t="str">
        <f>VLOOKUP(OrderDetails!O:O,Customers!A:B,2,)</f>
        <v>Customer 46</v>
      </c>
      <c r="Q2487" s="10" t="str">
        <f>VLOOKUP(O:O,Customers!A:C,3,)</f>
        <v>Kisumu</v>
      </c>
      <c r="R2487" s="10">
        <f>VLOOKUP(OrderDetails!C:C,Inventory!B:F,5,)</f>
        <v>64729.68</v>
      </c>
      <c r="S2487" s="10">
        <f>VLOOKUP(OrderDetails!B:B,Table8[[OrderID]:[DeliveryDays]],5,)</f>
        <v>6</v>
      </c>
    </row>
    <row r="2488" spans="1:19" x14ac:dyDescent="0.25">
      <c r="A2488" t="s">
        <v>4420</v>
      </c>
      <c r="B2488" t="s">
        <v>1750</v>
      </c>
      <c r="C2488" t="s">
        <v>339</v>
      </c>
      <c r="D2488">
        <v>26</v>
      </c>
      <c r="E2488">
        <v>438.4</v>
      </c>
      <c r="F2488">
        <v>646.51</v>
      </c>
      <c r="G2488">
        <v>641.28</v>
      </c>
      <c r="H2488">
        <v>16673.28</v>
      </c>
      <c r="I2488">
        <v>11398.4</v>
      </c>
      <c r="J2488">
        <v>5274.88</v>
      </c>
      <c r="K2488">
        <v>0.31640000000000001</v>
      </c>
      <c r="L2488" t="str">
        <f>VLOOKUP(C:C,Products!A:B,2,)</f>
        <v>Product 81</v>
      </c>
      <c r="M2488" t="str">
        <f>VLOOKUP(C:C,Products!A:C,3,)</f>
        <v>Beverages</v>
      </c>
      <c r="N2488" t="str">
        <f>VLOOKUP(B:B,Orders!A:C,3,)</f>
        <v>WH-KSM-003</v>
      </c>
      <c r="O2488" s="10" t="str">
        <f>VLOOKUP(B:B,Orders!A:B,2,)</f>
        <v>CUST-000043</v>
      </c>
      <c r="P2488" s="10" t="str">
        <f>VLOOKUP(OrderDetails!O:O,Customers!A:B,2,)</f>
        <v>Customer 43</v>
      </c>
      <c r="Q2488" s="10" t="str">
        <f>VLOOKUP(O:O,Customers!A:C,3,)</f>
        <v>Nakuru</v>
      </c>
      <c r="R2488" s="10">
        <f>VLOOKUP(OrderDetails!C:C,Inventory!B:F,5,)</f>
        <v>203417.60000000001</v>
      </c>
      <c r="S2488" s="10">
        <f>VLOOKUP(OrderDetails!B:B,Table8[[OrderID]:[DeliveryDays]],5,)</f>
        <v>6</v>
      </c>
    </row>
    <row r="2489" spans="1:19" x14ac:dyDescent="0.25">
      <c r="A2489" t="s">
        <v>4421</v>
      </c>
      <c r="B2489" t="s">
        <v>1015</v>
      </c>
      <c r="C2489" t="s">
        <v>305</v>
      </c>
      <c r="D2489">
        <v>46</v>
      </c>
      <c r="E2489">
        <v>210.54</v>
      </c>
      <c r="F2489">
        <v>327.83</v>
      </c>
      <c r="G2489">
        <v>323.29000000000002</v>
      </c>
      <c r="H2489">
        <v>14871.34</v>
      </c>
      <c r="I2489">
        <v>9684.84</v>
      </c>
      <c r="J2489">
        <v>5186.5</v>
      </c>
      <c r="K2489">
        <v>0.3488</v>
      </c>
      <c r="L2489" t="str">
        <f>VLOOKUP(C:C,Products!A:B,2,)</f>
        <v>Product 64</v>
      </c>
      <c r="M2489" t="str">
        <f>VLOOKUP(C:C,Products!A:C,3,)</f>
        <v>Produce</v>
      </c>
      <c r="N2489" t="str">
        <f>VLOOKUP(B:B,Orders!A:C,3,)</f>
        <v>WH-KSM-003</v>
      </c>
      <c r="O2489" s="10" t="str">
        <f>VLOOKUP(B:B,Orders!A:B,2,)</f>
        <v>CUST-000049</v>
      </c>
      <c r="P2489" s="10" t="str">
        <f>VLOOKUP(OrderDetails!O:O,Customers!A:B,2,)</f>
        <v>Customer 49</v>
      </c>
      <c r="Q2489" s="10" t="str">
        <f>VLOOKUP(O:O,Customers!A:C,3,)</f>
        <v>Nairobi</v>
      </c>
      <c r="R2489" s="10">
        <f>VLOOKUP(OrderDetails!C:C,Inventory!B:F,5,)</f>
        <v>34528.559999999998</v>
      </c>
      <c r="S2489" s="10">
        <f>VLOOKUP(OrderDetails!B:B,Table8[[OrderID]:[DeliveryDays]],5,)</f>
        <v>2</v>
      </c>
    </row>
    <row r="2490" spans="1:19" x14ac:dyDescent="0.25">
      <c r="A2490" t="s">
        <v>4422</v>
      </c>
      <c r="B2490" t="s">
        <v>1075</v>
      </c>
      <c r="C2490" t="s">
        <v>357</v>
      </c>
      <c r="D2490">
        <v>22</v>
      </c>
      <c r="E2490">
        <v>262.5</v>
      </c>
      <c r="F2490">
        <v>342.9</v>
      </c>
      <c r="G2490">
        <v>351.34</v>
      </c>
      <c r="H2490">
        <v>7729.48</v>
      </c>
      <c r="I2490">
        <v>5775</v>
      </c>
      <c r="J2490">
        <v>1954.48</v>
      </c>
      <c r="K2490">
        <v>0.25290000000000001</v>
      </c>
      <c r="L2490" t="str">
        <f>VLOOKUP(C:C,Products!A:B,2,)</f>
        <v>Product 90</v>
      </c>
      <c r="M2490" t="str">
        <f>VLOOKUP(C:C,Products!A:C,3,)</f>
        <v>Snacks</v>
      </c>
      <c r="N2490" t="str">
        <f>VLOOKUP(B:B,Orders!A:C,3,)</f>
        <v>WH-KSM-003</v>
      </c>
      <c r="O2490" s="10" t="str">
        <f>VLOOKUP(B:B,Orders!A:B,2,)</f>
        <v>CUST-000068</v>
      </c>
      <c r="P2490" s="10" t="str">
        <f>VLOOKUP(OrderDetails!O:O,Customers!A:B,2,)</f>
        <v>Customer 68</v>
      </c>
      <c r="Q2490" s="10" t="str">
        <f>VLOOKUP(O:O,Customers!A:C,3,)</f>
        <v>Kisumu</v>
      </c>
      <c r="R2490" s="10">
        <f>VLOOKUP(OrderDetails!C:C,Inventory!B:F,5,)</f>
        <v>44362.5</v>
      </c>
      <c r="S2490" s="10">
        <f>VLOOKUP(OrderDetails!B:B,Table8[[OrderID]:[DeliveryDays]],5,)</f>
        <v>4</v>
      </c>
    </row>
    <row r="2491" spans="1:19" x14ac:dyDescent="0.25">
      <c r="A2491" t="s">
        <v>4423</v>
      </c>
      <c r="B2491" t="s">
        <v>1044</v>
      </c>
      <c r="C2491" t="s">
        <v>349</v>
      </c>
      <c r="D2491">
        <v>21</v>
      </c>
      <c r="E2491">
        <v>196.33</v>
      </c>
      <c r="F2491">
        <v>246.04</v>
      </c>
      <c r="G2491">
        <v>268.60000000000002</v>
      </c>
      <c r="H2491">
        <v>5640.6</v>
      </c>
      <c r="I2491">
        <v>4122.93</v>
      </c>
      <c r="J2491">
        <v>1517.67</v>
      </c>
      <c r="K2491">
        <v>0.26910000000000001</v>
      </c>
      <c r="L2491" t="str">
        <f>VLOOKUP(C:C,Products!A:B,2,)</f>
        <v>Product 86</v>
      </c>
      <c r="M2491" t="str">
        <f>VLOOKUP(C:C,Products!A:C,3,)</f>
        <v>Frozen</v>
      </c>
      <c r="N2491" t="str">
        <f>VLOOKUP(B:B,Orders!A:C,3,)</f>
        <v>WH-KSM-003</v>
      </c>
      <c r="O2491" s="10" t="str">
        <f>VLOOKUP(B:B,Orders!A:B,2,)</f>
        <v>CUST-000063</v>
      </c>
      <c r="P2491" s="10" t="str">
        <f>VLOOKUP(OrderDetails!O:O,Customers!A:B,2,)</f>
        <v>Customer 63</v>
      </c>
      <c r="Q2491" s="10" t="str">
        <f>VLOOKUP(O:O,Customers!A:C,3,)</f>
        <v>Nakuru</v>
      </c>
      <c r="R2491" s="10">
        <f>VLOOKUP(OrderDetails!C:C,Inventory!B:F,5,)</f>
        <v>55561.39</v>
      </c>
      <c r="S2491" s="10">
        <f>VLOOKUP(OrderDetails!B:B,Table8[[OrderID]:[DeliveryDays]],5,)</f>
        <v>3</v>
      </c>
    </row>
    <row r="2492" spans="1:19" x14ac:dyDescent="0.25">
      <c r="A2492" t="s">
        <v>4424</v>
      </c>
      <c r="B2492" t="s">
        <v>561</v>
      </c>
      <c r="C2492" t="s">
        <v>301</v>
      </c>
      <c r="D2492">
        <v>34</v>
      </c>
      <c r="E2492">
        <v>172.11</v>
      </c>
      <c r="F2492">
        <v>221.97</v>
      </c>
      <c r="G2492">
        <v>225.66</v>
      </c>
      <c r="H2492">
        <v>7672.44</v>
      </c>
      <c r="I2492">
        <v>5851.74</v>
      </c>
      <c r="J2492">
        <v>1820.7</v>
      </c>
      <c r="K2492">
        <v>0.23730000000000001</v>
      </c>
      <c r="L2492" t="str">
        <f>VLOOKUP(C:C,Products!A:B,2,)</f>
        <v>Product 62</v>
      </c>
      <c r="M2492" t="str">
        <f>VLOOKUP(C:C,Products!A:C,3,)</f>
        <v>Dairy</v>
      </c>
      <c r="N2492" t="str">
        <f>VLOOKUP(B:B,Orders!A:C,3,)</f>
        <v>WH-KSM-003</v>
      </c>
      <c r="O2492" s="10" t="str">
        <f>VLOOKUP(B:B,Orders!A:B,2,)</f>
        <v>CUST-000016</v>
      </c>
      <c r="P2492" s="10" t="str">
        <f>VLOOKUP(OrderDetails!O:O,Customers!A:B,2,)</f>
        <v>Customer 16</v>
      </c>
      <c r="Q2492" s="10" t="str">
        <f>VLOOKUP(O:O,Customers!A:C,3,)</f>
        <v>Nakuru</v>
      </c>
      <c r="R2492" s="10">
        <f>VLOOKUP(OrderDetails!C:C,Inventory!B:F,5,)</f>
        <v>75212.070000000007</v>
      </c>
      <c r="S2492" s="10">
        <f>VLOOKUP(OrderDetails!B:B,Table8[[OrderID]:[DeliveryDays]],5,)</f>
        <v>1</v>
      </c>
    </row>
    <row r="2493" spans="1:19" x14ac:dyDescent="0.25">
      <c r="A2493" t="s">
        <v>4425</v>
      </c>
      <c r="B2493" t="s">
        <v>1006</v>
      </c>
      <c r="C2493" t="s">
        <v>321</v>
      </c>
      <c r="D2493">
        <v>14</v>
      </c>
      <c r="E2493">
        <v>139.41999999999999</v>
      </c>
      <c r="F2493">
        <v>218.06</v>
      </c>
      <c r="G2493">
        <v>228.8</v>
      </c>
      <c r="H2493">
        <v>3203.2</v>
      </c>
      <c r="I2493">
        <v>1951.88</v>
      </c>
      <c r="J2493">
        <v>1251.32</v>
      </c>
      <c r="K2493">
        <v>0.3906</v>
      </c>
      <c r="L2493" t="str">
        <f>VLOOKUP(C:C,Products!A:B,2,)</f>
        <v>Product 72</v>
      </c>
      <c r="M2493" t="str">
        <f>VLOOKUP(C:C,Products!A:C,3,)</f>
        <v>Household</v>
      </c>
      <c r="N2493" t="str">
        <f>VLOOKUP(B:B,Orders!A:C,3,)</f>
        <v>WH-NRB-001</v>
      </c>
      <c r="O2493" s="10" t="str">
        <f>VLOOKUP(B:B,Orders!A:B,2,)</f>
        <v>CUST-000052</v>
      </c>
      <c r="P2493" s="10" t="str">
        <f>VLOOKUP(OrderDetails!O:O,Customers!A:B,2,)</f>
        <v>Customer 52</v>
      </c>
      <c r="Q2493" s="10" t="str">
        <f>VLOOKUP(O:O,Customers!A:C,3,)</f>
        <v>Kisumu</v>
      </c>
      <c r="R2493" s="10">
        <f>VLOOKUP(OrderDetails!C:C,Inventory!B:F,5,)</f>
        <v>45032.66</v>
      </c>
      <c r="S2493" s="10">
        <f>VLOOKUP(OrderDetails!B:B,Table8[[OrderID]:[DeliveryDays]],5,)</f>
        <v>5</v>
      </c>
    </row>
    <row r="2494" spans="1:19" x14ac:dyDescent="0.25">
      <c r="A2494" t="s">
        <v>4426</v>
      </c>
      <c r="B2494" t="s">
        <v>1597</v>
      </c>
      <c r="C2494" t="s">
        <v>299</v>
      </c>
      <c r="D2494">
        <v>39</v>
      </c>
      <c r="E2494">
        <v>224.9</v>
      </c>
      <c r="F2494">
        <v>307.97000000000003</v>
      </c>
      <c r="G2494">
        <v>324.38</v>
      </c>
      <c r="H2494">
        <v>12650.82</v>
      </c>
      <c r="I2494">
        <v>8771.1</v>
      </c>
      <c r="J2494">
        <v>3879.72</v>
      </c>
      <c r="K2494">
        <v>0.30669999999999997</v>
      </c>
      <c r="L2494" t="str">
        <f>VLOOKUP(C:C,Products!A:B,2,)</f>
        <v>Product 61</v>
      </c>
      <c r="M2494" t="str">
        <f>VLOOKUP(C:C,Products!A:C,3,)</f>
        <v>Dairy</v>
      </c>
      <c r="N2494" t="str">
        <f>VLOOKUP(B:B,Orders!A:C,3,)</f>
        <v>WH-NKR-004</v>
      </c>
      <c r="O2494" s="10" t="str">
        <f>VLOOKUP(B:B,Orders!A:B,2,)</f>
        <v>CUST-000004</v>
      </c>
      <c r="P2494" s="10" t="str">
        <f>VLOOKUP(OrderDetails!O:O,Customers!A:B,2,)</f>
        <v>Customer 4</v>
      </c>
      <c r="Q2494" s="10" t="str">
        <f>VLOOKUP(O:O,Customers!A:C,3,)</f>
        <v>Eldoret</v>
      </c>
      <c r="R2494" s="10">
        <f>VLOOKUP(OrderDetails!C:C,Inventory!B:F,5,)</f>
        <v>11245</v>
      </c>
      <c r="S2494" s="10">
        <f>VLOOKUP(OrderDetails!B:B,Table8[[OrderID]:[DeliveryDays]],5,)</f>
        <v>5</v>
      </c>
    </row>
    <row r="2495" spans="1:19" x14ac:dyDescent="0.25">
      <c r="A2495" t="s">
        <v>4427</v>
      </c>
      <c r="B2495" t="s">
        <v>916</v>
      </c>
      <c r="C2495" t="s">
        <v>243</v>
      </c>
      <c r="D2495">
        <v>25</v>
      </c>
      <c r="E2495">
        <v>79.27</v>
      </c>
      <c r="F2495">
        <v>103.11</v>
      </c>
      <c r="G2495">
        <v>111.43</v>
      </c>
      <c r="H2495">
        <v>2785.75</v>
      </c>
      <c r="I2495">
        <v>1981.75</v>
      </c>
      <c r="J2495">
        <v>804</v>
      </c>
      <c r="K2495">
        <v>0.28860000000000002</v>
      </c>
      <c r="L2495" t="str">
        <f>VLOOKUP(C:C,Products!A:B,2,)</f>
        <v>Product 33</v>
      </c>
      <c r="M2495" t="str">
        <f>VLOOKUP(C:C,Products!A:C,3,)</f>
        <v>Produce</v>
      </c>
      <c r="N2495" t="str">
        <f>VLOOKUP(B:B,Orders!A:C,3,)</f>
        <v>WH-NKR-004</v>
      </c>
      <c r="O2495" s="10" t="str">
        <f>VLOOKUP(B:B,Orders!A:B,2,)</f>
        <v>CUST-000074</v>
      </c>
      <c r="P2495" s="10" t="str">
        <f>VLOOKUP(OrderDetails!O:O,Customers!A:B,2,)</f>
        <v>Customer 74</v>
      </c>
      <c r="Q2495" s="10" t="str">
        <f>VLOOKUP(O:O,Customers!A:C,3,)</f>
        <v>Mombasa</v>
      </c>
      <c r="R2495" s="10">
        <f>VLOOKUP(OrderDetails!C:C,Inventory!B:F,5,)</f>
        <v>6817.22</v>
      </c>
      <c r="S2495" s="10">
        <f>VLOOKUP(OrderDetails!B:B,Table8[[OrderID]:[DeliveryDays]],5,)</f>
        <v>2</v>
      </c>
    </row>
    <row r="2496" spans="1:19" x14ac:dyDescent="0.25">
      <c r="A2496" t="s">
        <v>4428</v>
      </c>
      <c r="B2496" t="s">
        <v>904</v>
      </c>
      <c r="C2496" t="s">
        <v>309</v>
      </c>
      <c r="D2496">
        <v>20</v>
      </c>
      <c r="E2496">
        <v>294.20999999999998</v>
      </c>
      <c r="F2496">
        <v>435.72</v>
      </c>
      <c r="G2496">
        <v>416.14</v>
      </c>
      <c r="H2496">
        <v>8322.7999999999993</v>
      </c>
      <c r="I2496">
        <v>5884.2</v>
      </c>
      <c r="J2496">
        <v>2438.6</v>
      </c>
      <c r="K2496">
        <v>0.29299999999999998</v>
      </c>
      <c r="L2496" t="str">
        <f>VLOOKUP(C:C,Products!A:B,2,)</f>
        <v>Product 66</v>
      </c>
      <c r="M2496" t="str">
        <f>VLOOKUP(C:C,Products!A:C,3,)</f>
        <v>Dairy</v>
      </c>
      <c r="N2496" t="str">
        <f>VLOOKUP(B:B,Orders!A:C,3,)</f>
        <v>WH-KSM-003</v>
      </c>
      <c r="O2496" s="10" t="str">
        <f>VLOOKUP(B:B,Orders!A:B,2,)</f>
        <v>CUST-000027</v>
      </c>
      <c r="P2496" s="10" t="str">
        <f>VLOOKUP(OrderDetails!O:O,Customers!A:B,2,)</f>
        <v>Customer 27</v>
      </c>
      <c r="Q2496" s="10" t="str">
        <f>VLOOKUP(O:O,Customers!A:C,3,)</f>
        <v>Eldoret</v>
      </c>
      <c r="R2496" s="10">
        <f>VLOOKUP(OrderDetails!C:C,Inventory!B:F,5,)</f>
        <v>118860.84</v>
      </c>
      <c r="S2496" s="10">
        <f>VLOOKUP(OrderDetails!B:B,Table8[[OrderID]:[DeliveryDays]],5,)</f>
        <v>1</v>
      </c>
    </row>
    <row r="2497" spans="1:19" x14ac:dyDescent="0.25">
      <c r="A2497" t="s">
        <v>4429</v>
      </c>
      <c r="B2497" t="s">
        <v>1609</v>
      </c>
      <c r="C2497" t="s">
        <v>237</v>
      </c>
      <c r="D2497">
        <v>10</v>
      </c>
      <c r="E2497">
        <v>70.900000000000006</v>
      </c>
      <c r="F2497">
        <v>95.54</v>
      </c>
      <c r="G2497">
        <v>96.56</v>
      </c>
      <c r="H2497">
        <v>965.6</v>
      </c>
      <c r="I2497">
        <v>709</v>
      </c>
      <c r="J2497">
        <v>256.60000000000002</v>
      </c>
      <c r="K2497">
        <v>0.26569999999999999</v>
      </c>
      <c r="L2497" t="str">
        <f>VLOOKUP(C:C,Products!A:B,2,)</f>
        <v>Product 30</v>
      </c>
      <c r="M2497" t="str">
        <f>VLOOKUP(C:C,Products!A:C,3,)</f>
        <v>Dairy</v>
      </c>
      <c r="N2497" t="str">
        <f>VLOOKUP(B:B,Orders!A:C,3,)</f>
        <v>WH-KSM-003</v>
      </c>
      <c r="O2497" s="10" t="str">
        <f>VLOOKUP(B:B,Orders!A:B,2,)</f>
        <v>CUST-000013</v>
      </c>
      <c r="P2497" s="10" t="str">
        <f>VLOOKUP(OrderDetails!O:O,Customers!A:B,2,)</f>
        <v>Customer 13</v>
      </c>
      <c r="Q2497" s="10" t="str">
        <f>VLOOKUP(O:O,Customers!A:C,3,)</f>
        <v>Nakuru</v>
      </c>
      <c r="R2497" s="10">
        <f>VLOOKUP(OrderDetails!C:C,Inventory!B:F,5,)</f>
        <v>19072.099999999999</v>
      </c>
      <c r="S2497" s="10">
        <f>VLOOKUP(OrderDetails!B:B,Table8[[OrderID]:[DeliveryDays]],5,)</f>
        <v>5</v>
      </c>
    </row>
    <row r="2498" spans="1:19" x14ac:dyDescent="0.25">
      <c r="A2498" t="s">
        <v>4430</v>
      </c>
      <c r="B2498" t="s">
        <v>810</v>
      </c>
      <c r="C2498" t="s">
        <v>399</v>
      </c>
      <c r="D2498">
        <v>7</v>
      </c>
      <c r="E2498">
        <v>180.39</v>
      </c>
      <c r="F2498">
        <v>275.67</v>
      </c>
      <c r="G2498">
        <v>294.33999999999997</v>
      </c>
      <c r="H2498">
        <v>2060.38</v>
      </c>
      <c r="I2498">
        <v>1262.73</v>
      </c>
      <c r="J2498">
        <v>797.65</v>
      </c>
      <c r="K2498">
        <v>0.3871</v>
      </c>
      <c r="L2498" t="str">
        <f>VLOOKUP(C:C,Products!A:B,2,)</f>
        <v>Product 111</v>
      </c>
      <c r="M2498" t="str">
        <f>VLOOKUP(C:C,Products!A:C,3,)</f>
        <v>Frozen</v>
      </c>
      <c r="N2498" t="str">
        <f>VLOOKUP(B:B,Orders!A:C,3,)</f>
        <v>WH-KSM-003</v>
      </c>
      <c r="O2498" s="10" t="str">
        <f>VLOOKUP(B:B,Orders!A:B,2,)</f>
        <v>CUST-000019</v>
      </c>
      <c r="P2498" s="10" t="str">
        <f>VLOOKUP(OrderDetails!O:O,Customers!A:B,2,)</f>
        <v>Customer 19</v>
      </c>
      <c r="Q2498" s="10" t="str">
        <f>VLOOKUP(O:O,Customers!A:C,3,)</f>
        <v>Mombasa</v>
      </c>
      <c r="R2498" s="10">
        <f>VLOOKUP(OrderDetails!C:C,Inventory!B:F,5,)</f>
        <v>57544.41</v>
      </c>
      <c r="S2498" s="10">
        <f>VLOOKUP(OrderDetails!B:B,Table8[[OrderID]:[DeliveryDays]],5,)</f>
        <v>4</v>
      </c>
    </row>
    <row r="2499" spans="1:19" x14ac:dyDescent="0.25">
      <c r="A2499" t="s">
        <v>4431</v>
      </c>
      <c r="B2499" t="s">
        <v>589</v>
      </c>
      <c r="C2499" t="s">
        <v>216</v>
      </c>
      <c r="D2499">
        <v>45</v>
      </c>
      <c r="E2499">
        <v>181.05</v>
      </c>
      <c r="F2499">
        <v>287.89</v>
      </c>
      <c r="G2499">
        <v>308.68</v>
      </c>
      <c r="H2499">
        <v>13890.6</v>
      </c>
      <c r="I2499">
        <v>8147.25</v>
      </c>
      <c r="J2499">
        <v>5743.35</v>
      </c>
      <c r="K2499">
        <v>0.41349999999999998</v>
      </c>
      <c r="L2499" t="str">
        <f>VLOOKUP(C:C,Products!A:B,2,)</f>
        <v>Product 20</v>
      </c>
      <c r="M2499" t="str">
        <f>VLOOKUP(C:C,Products!A:C,3,)</f>
        <v>Frozen</v>
      </c>
      <c r="N2499" t="str">
        <f>VLOOKUP(B:B,Orders!A:C,3,)</f>
        <v>WH-NKR-004</v>
      </c>
      <c r="O2499" s="10" t="str">
        <f>VLOOKUP(B:B,Orders!A:B,2,)</f>
        <v>CUST-000066</v>
      </c>
      <c r="P2499" s="10" t="str">
        <f>VLOOKUP(OrderDetails!O:O,Customers!A:B,2,)</f>
        <v>Customer 66</v>
      </c>
      <c r="Q2499" s="10" t="str">
        <f>VLOOKUP(O:O,Customers!A:C,3,)</f>
        <v>Kisumu</v>
      </c>
      <c r="R2499" s="10">
        <f>VLOOKUP(OrderDetails!C:C,Inventory!B:F,5,)</f>
        <v>28786.95</v>
      </c>
      <c r="S2499" s="10">
        <f>VLOOKUP(OrderDetails!B:B,Table8[[OrderID]:[DeliveryDays]],5,)</f>
        <v>3</v>
      </c>
    </row>
    <row r="2500" spans="1:19" x14ac:dyDescent="0.25">
      <c r="A2500" t="s">
        <v>4432</v>
      </c>
      <c r="B2500" t="s">
        <v>867</v>
      </c>
      <c r="C2500" t="s">
        <v>297</v>
      </c>
      <c r="D2500">
        <v>47</v>
      </c>
      <c r="E2500">
        <v>196.4</v>
      </c>
      <c r="F2500">
        <v>254.95</v>
      </c>
      <c r="G2500">
        <v>277.67</v>
      </c>
      <c r="H2500">
        <v>13050.49</v>
      </c>
      <c r="I2500">
        <v>9230.7999999999993</v>
      </c>
      <c r="J2500">
        <v>3819.69</v>
      </c>
      <c r="K2500">
        <v>0.29270000000000002</v>
      </c>
      <c r="L2500" t="str">
        <f>VLOOKUP(C:C,Products!A:B,2,)</f>
        <v>Product 60</v>
      </c>
      <c r="M2500" t="str">
        <f>VLOOKUP(C:C,Products!A:C,3,)</f>
        <v>Snacks</v>
      </c>
      <c r="N2500" t="str">
        <f>VLOOKUP(B:B,Orders!A:C,3,)</f>
        <v>WH-NRB-001</v>
      </c>
      <c r="O2500" s="10" t="str">
        <f>VLOOKUP(B:B,Orders!A:B,2,)</f>
        <v>CUST-000037</v>
      </c>
      <c r="P2500" s="10" t="str">
        <f>VLOOKUP(OrderDetails!O:O,Customers!A:B,2,)</f>
        <v>Customer 37</v>
      </c>
      <c r="Q2500" s="10" t="str">
        <f>VLOOKUP(O:O,Customers!A:C,3,)</f>
        <v>Eldoret</v>
      </c>
      <c r="R2500" s="10">
        <f>VLOOKUP(OrderDetails!C:C,Inventory!B:F,5,)</f>
        <v>93682.8</v>
      </c>
      <c r="S2500" s="10">
        <f>VLOOKUP(OrderDetails!B:B,Table8[[OrderID]:[DeliveryDays]],5,)</f>
        <v>1</v>
      </c>
    </row>
    <row r="2501" spans="1:19" x14ac:dyDescent="0.25">
      <c r="A2501" t="s">
        <v>4433</v>
      </c>
      <c r="B2501" t="s">
        <v>1639</v>
      </c>
      <c r="C2501" t="s">
        <v>341</v>
      </c>
      <c r="D2501">
        <v>25</v>
      </c>
      <c r="E2501">
        <v>330.48</v>
      </c>
      <c r="F2501">
        <v>422.83</v>
      </c>
      <c r="G2501">
        <v>446.26</v>
      </c>
      <c r="H2501">
        <v>11156.5</v>
      </c>
      <c r="I2501">
        <v>8262</v>
      </c>
      <c r="J2501">
        <v>2894.5</v>
      </c>
      <c r="K2501">
        <v>0.25940000000000002</v>
      </c>
      <c r="L2501" t="str">
        <f>VLOOKUP(C:C,Products!A:B,2,)</f>
        <v>Product 82</v>
      </c>
      <c r="M2501" t="str">
        <f>VLOOKUP(C:C,Products!A:C,3,)</f>
        <v>Frozen</v>
      </c>
      <c r="N2501" t="str">
        <f>VLOOKUP(B:B,Orders!A:C,3,)</f>
        <v>WH-MSA-002</v>
      </c>
      <c r="O2501" s="10" t="str">
        <f>VLOOKUP(B:B,Orders!A:B,2,)</f>
        <v>CUST-000058</v>
      </c>
      <c r="P2501" s="10" t="str">
        <f>VLOOKUP(OrderDetails!O:O,Customers!A:B,2,)</f>
        <v>Customer 58</v>
      </c>
      <c r="Q2501" s="10" t="str">
        <f>VLOOKUP(O:O,Customers!A:C,3,)</f>
        <v>Mombasa</v>
      </c>
      <c r="R2501" s="10">
        <f>VLOOKUP(OrderDetails!C:C,Inventory!B:F,5,)</f>
        <v>69070.320000000007</v>
      </c>
      <c r="S2501" s="10">
        <f>VLOOKUP(OrderDetails!B:B,Table8[[OrderID]:[DeliveryDays]],5,)</f>
        <v>2</v>
      </c>
    </row>
    <row r="2502" spans="1:19" x14ac:dyDescent="0.25">
      <c r="A2502" t="s">
        <v>4434</v>
      </c>
      <c r="B2502" t="s">
        <v>841</v>
      </c>
      <c r="C2502" t="s">
        <v>391</v>
      </c>
      <c r="D2502">
        <v>17</v>
      </c>
      <c r="E2502">
        <v>234.67</v>
      </c>
      <c r="F2502">
        <v>373.26</v>
      </c>
      <c r="G2502">
        <v>368.32</v>
      </c>
      <c r="H2502">
        <v>6261.44</v>
      </c>
      <c r="I2502">
        <v>3989.39</v>
      </c>
      <c r="J2502">
        <v>2272.0500000000002</v>
      </c>
      <c r="K2502">
        <v>0.3629</v>
      </c>
      <c r="L2502" t="str">
        <f>VLOOKUP(C:C,Products!A:B,2,)</f>
        <v>Product 107</v>
      </c>
      <c r="M2502" t="str">
        <f>VLOOKUP(C:C,Products!A:C,3,)</f>
        <v>Frozen</v>
      </c>
      <c r="N2502" t="str">
        <f>VLOOKUP(B:B,Orders!A:C,3,)</f>
        <v>WH-NKR-004</v>
      </c>
      <c r="O2502" s="10" t="str">
        <f>VLOOKUP(B:B,Orders!A:B,2,)</f>
        <v>CUST-000024</v>
      </c>
      <c r="P2502" s="10" t="str">
        <f>VLOOKUP(OrderDetails!O:O,Customers!A:B,2,)</f>
        <v>Customer 24</v>
      </c>
      <c r="Q2502" s="10" t="str">
        <f>VLOOKUP(O:O,Customers!A:C,3,)</f>
        <v>Eldoret</v>
      </c>
      <c r="R2502" s="10">
        <f>VLOOKUP(OrderDetails!C:C,Inventory!B:F,5,)</f>
        <v>91755.97</v>
      </c>
      <c r="S2502" s="10">
        <f>VLOOKUP(OrderDetails!B:B,Table8[[OrderID]:[DeliveryDays]],5,)</f>
        <v>2</v>
      </c>
    </row>
    <row r="2503" spans="1:19" x14ac:dyDescent="0.25">
      <c r="A2503" t="s">
        <v>4435</v>
      </c>
      <c r="B2503" t="s">
        <v>1789</v>
      </c>
      <c r="C2503" t="s">
        <v>325</v>
      </c>
      <c r="D2503">
        <v>22</v>
      </c>
      <c r="E2503">
        <v>416.96</v>
      </c>
      <c r="F2503">
        <v>613.59</v>
      </c>
      <c r="G2503">
        <v>629.45000000000005</v>
      </c>
      <c r="H2503">
        <v>13847.9</v>
      </c>
      <c r="I2503">
        <v>9173.1200000000008</v>
      </c>
      <c r="J2503">
        <v>4674.78</v>
      </c>
      <c r="K2503">
        <v>0.33760000000000001</v>
      </c>
      <c r="L2503" t="str">
        <f>VLOOKUP(C:C,Products!A:B,2,)</f>
        <v>Product 74</v>
      </c>
      <c r="M2503" t="str">
        <f>VLOOKUP(C:C,Products!A:C,3,)</f>
        <v>Snacks</v>
      </c>
      <c r="N2503" t="str">
        <f>VLOOKUP(B:B,Orders!A:C,3,)</f>
        <v>WH-NRB-001</v>
      </c>
      <c r="O2503" s="10" t="str">
        <f>VLOOKUP(B:B,Orders!A:B,2,)</f>
        <v>CUST-000062</v>
      </c>
      <c r="P2503" s="10" t="str">
        <f>VLOOKUP(OrderDetails!O:O,Customers!A:B,2,)</f>
        <v>Customer 62</v>
      </c>
      <c r="Q2503" s="10" t="str">
        <f>VLOOKUP(O:O,Customers!A:C,3,)</f>
        <v>Eldoret</v>
      </c>
      <c r="R2503" s="10">
        <f>VLOOKUP(OrderDetails!C:C,Inventory!B:F,5,)</f>
        <v>47950.400000000001</v>
      </c>
      <c r="S2503" s="10">
        <f>VLOOKUP(OrderDetails!B:B,Table8[[OrderID]:[DeliveryDays]],5,)</f>
        <v>3</v>
      </c>
    </row>
    <row r="2504" spans="1:19" x14ac:dyDescent="0.25">
      <c r="A2504" t="s">
        <v>4436</v>
      </c>
      <c r="B2504" t="s">
        <v>1631</v>
      </c>
      <c r="C2504" t="s">
        <v>225</v>
      </c>
      <c r="D2504">
        <v>28</v>
      </c>
      <c r="E2504">
        <v>214.86</v>
      </c>
      <c r="F2504">
        <v>291.2</v>
      </c>
      <c r="G2504">
        <v>278.05</v>
      </c>
      <c r="H2504">
        <v>7785.4</v>
      </c>
      <c r="I2504">
        <v>6016.08</v>
      </c>
      <c r="J2504">
        <v>1769.32</v>
      </c>
      <c r="K2504">
        <v>0.2273</v>
      </c>
      <c r="L2504" t="str">
        <f>VLOOKUP(C:C,Products!A:B,2,)</f>
        <v>Product 24</v>
      </c>
      <c r="M2504" t="str">
        <f>VLOOKUP(C:C,Products!A:C,3,)</f>
        <v>Beverages</v>
      </c>
      <c r="N2504" t="str">
        <f>VLOOKUP(B:B,Orders!A:C,3,)</f>
        <v>WH-MSA-002</v>
      </c>
      <c r="O2504" s="10" t="str">
        <f>VLOOKUP(B:B,Orders!A:B,2,)</f>
        <v>CUST-000061</v>
      </c>
      <c r="P2504" s="10" t="str">
        <f>VLOOKUP(OrderDetails!O:O,Customers!A:B,2,)</f>
        <v>Customer 61</v>
      </c>
      <c r="Q2504" s="10" t="str">
        <f>VLOOKUP(O:O,Customers!A:C,3,)</f>
        <v>Eldoret</v>
      </c>
      <c r="R2504" s="10">
        <f>VLOOKUP(OrderDetails!C:C,Inventory!B:F,5,)</f>
        <v>80572.5</v>
      </c>
      <c r="S2504" s="10">
        <f>VLOOKUP(OrderDetails!B:B,Table8[[OrderID]:[DeliveryDays]],5,)</f>
        <v>6</v>
      </c>
    </row>
    <row r="2505" spans="1:19" x14ac:dyDescent="0.25">
      <c r="A2505" t="s">
        <v>4437</v>
      </c>
      <c r="B2505" t="s">
        <v>714</v>
      </c>
      <c r="C2505" t="s">
        <v>417</v>
      </c>
      <c r="D2505">
        <v>31</v>
      </c>
      <c r="E2505">
        <v>292.7</v>
      </c>
      <c r="F2505">
        <v>384.02</v>
      </c>
      <c r="G2505">
        <v>402.08</v>
      </c>
      <c r="H2505">
        <v>12464.48</v>
      </c>
      <c r="I2505">
        <v>9073.7000000000007</v>
      </c>
      <c r="J2505">
        <v>3390.78</v>
      </c>
      <c r="K2505">
        <v>0.27200000000000002</v>
      </c>
      <c r="L2505" t="str">
        <f>VLOOKUP(C:C,Products!A:B,2,)</f>
        <v>Product 120</v>
      </c>
      <c r="M2505" t="str">
        <f>VLOOKUP(C:C,Products!A:C,3,)</f>
        <v>Frozen</v>
      </c>
      <c r="N2505" t="str">
        <f>VLOOKUP(B:B,Orders!A:C,3,)</f>
        <v>WH-KSM-003</v>
      </c>
      <c r="O2505" s="10" t="str">
        <f>VLOOKUP(B:B,Orders!A:B,2,)</f>
        <v>CUST-000073</v>
      </c>
      <c r="P2505" s="10" t="str">
        <f>VLOOKUP(OrderDetails!O:O,Customers!A:B,2,)</f>
        <v>Customer 73</v>
      </c>
      <c r="Q2505" s="10" t="str">
        <f>VLOOKUP(O:O,Customers!A:C,3,)</f>
        <v>Mombasa</v>
      </c>
      <c r="R2505" s="10">
        <f>VLOOKUP(OrderDetails!C:C,Inventory!B:F,5,)</f>
        <v>76980.100000000006</v>
      </c>
      <c r="S2505" s="10">
        <f>VLOOKUP(OrderDetails!B:B,Table8[[OrderID]:[DeliveryDays]],5,)</f>
        <v>5</v>
      </c>
    </row>
    <row r="2506" spans="1:19" x14ac:dyDescent="0.25">
      <c r="A2506" t="s">
        <v>4438</v>
      </c>
      <c r="B2506" t="s">
        <v>613</v>
      </c>
      <c r="C2506" t="s">
        <v>182</v>
      </c>
      <c r="D2506">
        <v>8</v>
      </c>
      <c r="E2506">
        <v>319.39999999999998</v>
      </c>
      <c r="F2506">
        <v>411.55</v>
      </c>
      <c r="G2506">
        <v>425.19</v>
      </c>
      <c r="H2506">
        <v>3401.52</v>
      </c>
      <c r="I2506">
        <v>2555.1999999999998</v>
      </c>
      <c r="J2506">
        <v>846.32</v>
      </c>
      <c r="K2506">
        <v>0.24879999999999999</v>
      </c>
      <c r="L2506" t="str">
        <f>VLOOKUP(C:C,Products!A:B,2,)</f>
        <v>Product 4</v>
      </c>
      <c r="M2506" t="str">
        <f>VLOOKUP(C:C,Products!A:C,3,)</f>
        <v>Household</v>
      </c>
      <c r="N2506" t="str">
        <f>VLOOKUP(B:B,Orders!A:C,3,)</f>
        <v>WH-MSA-002</v>
      </c>
      <c r="O2506" s="10" t="str">
        <f>VLOOKUP(B:B,Orders!A:B,2,)</f>
        <v>CUST-000053</v>
      </c>
      <c r="P2506" s="10" t="str">
        <f>VLOOKUP(OrderDetails!O:O,Customers!A:B,2,)</f>
        <v>Customer 53</v>
      </c>
      <c r="Q2506" s="10" t="str">
        <f>VLOOKUP(O:O,Customers!A:C,3,)</f>
        <v>Eldoret</v>
      </c>
      <c r="R2506" s="10">
        <f>VLOOKUP(OrderDetails!C:C,Inventory!B:F,5,)</f>
        <v>31301.200000000001</v>
      </c>
      <c r="S2506" s="10">
        <f>VLOOKUP(OrderDetails!B:B,Table8[[OrderID]:[DeliveryDays]],5,)</f>
        <v>5</v>
      </c>
    </row>
    <row r="2507" spans="1:19" x14ac:dyDescent="0.25">
      <c r="A2507" t="s">
        <v>4439</v>
      </c>
      <c r="B2507" t="s">
        <v>1588</v>
      </c>
      <c r="C2507" t="s">
        <v>251</v>
      </c>
      <c r="D2507">
        <v>26</v>
      </c>
      <c r="E2507">
        <v>187.08</v>
      </c>
      <c r="F2507">
        <v>277.86</v>
      </c>
      <c r="G2507">
        <v>291.76</v>
      </c>
      <c r="H2507">
        <v>7585.76</v>
      </c>
      <c r="I2507">
        <v>4864.08</v>
      </c>
      <c r="J2507">
        <v>2721.68</v>
      </c>
      <c r="K2507">
        <v>0.35880000000000001</v>
      </c>
      <c r="L2507" t="str">
        <f>VLOOKUP(C:C,Products!A:B,2,)</f>
        <v>Product 37</v>
      </c>
      <c r="M2507" t="str">
        <f>VLOOKUP(C:C,Products!A:C,3,)</f>
        <v>Beverages</v>
      </c>
      <c r="N2507" t="str">
        <f>VLOOKUP(B:B,Orders!A:C,3,)</f>
        <v>WH-NRB-001</v>
      </c>
      <c r="O2507" s="10" t="str">
        <f>VLOOKUP(B:B,Orders!A:B,2,)</f>
        <v>CUST-000076</v>
      </c>
      <c r="P2507" s="10" t="str">
        <f>VLOOKUP(OrderDetails!O:O,Customers!A:B,2,)</f>
        <v>Customer 76</v>
      </c>
      <c r="Q2507" s="10" t="str">
        <f>VLOOKUP(O:O,Customers!A:C,3,)</f>
        <v>Kisumu</v>
      </c>
      <c r="R2507" s="10">
        <f>VLOOKUP(OrderDetails!C:C,Inventory!B:F,5,)</f>
        <v>64729.68</v>
      </c>
      <c r="S2507" s="10">
        <f>VLOOKUP(OrderDetails!B:B,Table8[[OrderID]:[DeliveryDays]],5,)</f>
        <v>1</v>
      </c>
    </row>
    <row r="2508" spans="1:19" x14ac:dyDescent="0.25">
      <c r="A2508" t="s">
        <v>4440</v>
      </c>
      <c r="B2508" t="s">
        <v>556</v>
      </c>
      <c r="C2508" t="s">
        <v>182</v>
      </c>
      <c r="D2508">
        <v>28</v>
      </c>
      <c r="E2508">
        <v>319.39999999999998</v>
      </c>
      <c r="F2508">
        <v>411.55</v>
      </c>
      <c r="G2508">
        <v>448.39</v>
      </c>
      <c r="H2508">
        <v>12554.92</v>
      </c>
      <c r="I2508">
        <v>8943.2000000000007</v>
      </c>
      <c r="J2508">
        <v>3611.72</v>
      </c>
      <c r="K2508">
        <v>0.28770000000000001</v>
      </c>
      <c r="L2508" t="str">
        <f>VLOOKUP(C:C,Products!A:B,2,)</f>
        <v>Product 4</v>
      </c>
      <c r="M2508" t="str">
        <f>VLOOKUP(C:C,Products!A:C,3,)</f>
        <v>Household</v>
      </c>
      <c r="N2508" t="str">
        <f>VLOOKUP(B:B,Orders!A:C,3,)</f>
        <v>WH-NRB-001</v>
      </c>
      <c r="O2508" s="10" t="str">
        <f>VLOOKUP(B:B,Orders!A:B,2,)</f>
        <v>CUST-000016</v>
      </c>
      <c r="P2508" s="10" t="str">
        <f>VLOOKUP(OrderDetails!O:O,Customers!A:B,2,)</f>
        <v>Customer 16</v>
      </c>
      <c r="Q2508" s="10" t="str">
        <f>VLOOKUP(O:O,Customers!A:C,3,)</f>
        <v>Nakuru</v>
      </c>
      <c r="R2508" s="10">
        <f>VLOOKUP(OrderDetails!C:C,Inventory!B:F,5,)</f>
        <v>31301.200000000001</v>
      </c>
      <c r="S2508" s="10">
        <f>VLOOKUP(OrderDetails!B:B,Table8[[OrderID]:[DeliveryDays]],5,)</f>
        <v>6</v>
      </c>
    </row>
    <row r="2509" spans="1:19" x14ac:dyDescent="0.25">
      <c r="A2509" t="s">
        <v>4441</v>
      </c>
      <c r="B2509" t="s">
        <v>620</v>
      </c>
      <c r="C2509" t="s">
        <v>331</v>
      </c>
      <c r="D2509">
        <v>44</v>
      </c>
      <c r="E2509">
        <v>397.07</v>
      </c>
      <c r="F2509">
        <v>597.23</v>
      </c>
      <c r="G2509">
        <v>628.94000000000005</v>
      </c>
      <c r="H2509">
        <v>27673.360000000001</v>
      </c>
      <c r="I2509">
        <v>17471.080000000002</v>
      </c>
      <c r="J2509">
        <v>10202.280000000001</v>
      </c>
      <c r="K2509">
        <v>0.36870000000000003</v>
      </c>
      <c r="L2509" t="str">
        <f>VLOOKUP(C:C,Products!A:B,2,)</f>
        <v>Product 77</v>
      </c>
      <c r="M2509" t="str">
        <f>VLOOKUP(C:C,Products!A:C,3,)</f>
        <v>Household</v>
      </c>
      <c r="N2509" t="str">
        <f>VLOOKUP(B:B,Orders!A:C,3,)</f>
        <v>WH-KSM-003</v>
      </c>
      <c r="O2509" s="10" t="str">
        <f>VLOOKUP(B:B,Orders!A:B,2,)</f>
        <v>CUST-000078</v>
      </c>
      <c r="P2509" s="10" t="str">
        <f>VLOOKUP(OrderDetails!O:O,Customers!A:B,2,)</f>
        <v>Customer 78</v>
      </c>
      <c r="Q2509" s="10" t="str">
        <f>VLOOKUP(O:O,Customers!A:C,3,)</f>
        <v>Nakuru</v>
      </c>
      <c r="R2509" s="10">
        <f>VLOOKUP(OrderDetails!C:C,Inventory!B:F,5,)</f>
        <v>153269.01999999999</v>
      </c>
      <c r="S2509" s="10">
        <f>VLOOKUP(OrderDetails!B:B,Table8[[OrderID]:[DeliveryDays]],5,)</f>
        <v>3</v>
      </c>
    </row>
    <row r="2510" spans="1:19" x14ac:dyDescent="0.25">
      <c r="A2510" t="s">
        <v>4442</v>
      </c>
      <c r="B2510" t="s">
        <v>742</v>
      </c>
      <c r="C2510" t="s">
        <v>355</v>
      </c>
      <c r="D2510">
        <v>49</v>
      </c>
      <c r="E2510">
        <v>449.25</v>
      </c>
      <c r="F2510">
        <v>562.36</v>
      </c>
      <c r="G2510">
        <v>561.27</v>
      </c>
      <c r="H2510">
        <v>27502.23</v>
      </c>
      <c r="I2510">
        <v>22013.25</v>
      </c>
      <c r="J2510">
        <v>5488.98</v>
      </c>
      <c r="K2510">
        <v>0.1996</v>
      </c>
      <c r="L2510" t="str">
        <f>VLOOKUP(C:C,Products!A:B,2,)</f>
        <v>Product 89</v>
      </c>
      <c r="M2510" t="str">
        <f>VLOOKUP(C:C,Products!A:C,3,)</f>
        <v>Frozen</v>
      </c>
      <c r="N2510" t="str">
        <f>VLOOKUP(B:B,Orders!A:C,3,)</f>
        <v>WH-NKR-004</v>
      </c>
      <c r="O2510" s="10" t="str">
        <f>VLOOKUP(B:B,Orders!A:B,2,)</f>
        <v>CUST-000015</v>
      </c>
      <c r="P2510" s="10" t="str">
        <f>VLOOKUP(OrderDetails!O:O,Customers!A:B,2,)</f>
        <v>Customer 15</v>
      </c>
      <c r="Q2510" s="10" t="str">
        <f>VLOOKUP(O:O,Customers!A:C,3,)</f>
        <v>Nairobi</v>
      </c>
      <c r="R2510" s="10">
        <f>VLOOKUP(OrderDetails!C:C,Inventory!B:F,5,)</f>
        <v>146455.5</v>
      </c>
      <c r="S2510" s="10">
        <f>VLOOKUP(OrderDetails!B:B,Table8[[OrderID]:[DeliveryDays]],5,)</f>
        <v>2</v>
      </c>
    </row>
    <row r="2511" spans="1:19" x14ac:dyDescent="0.25">
      <c r="A2511" t="s">
        <v>4443</v>
      </c>
      <c r="B2511" t="s">
        <v>570</v>
      </c>
      <c r="C2511" t="s">
        <v>331</v>
      </c>
      <c r="D2511">
        <v>14</v>
      </c>
      <c r="E2511">
        <v>397.07</v>
      </c>
      <c r="F2511">
        <v>597.23</v>
      </c>
      <c r="G2511">
        <v>585.16999999999996</v>
      </c>
      <c r="H2511">
        <v>8192.3799999999992</v>
      </c>
      <c r="I2511">
        <v>5558.98</v>
      </c>
      <c r="J2511">
        <v>2633.4</v>
      </c>
      <c r="K2511">
        <v>0.32140000000000002</v>
      </c>
      <c r="L2511" t="str">
        <f>VLOOKUP(C:C,Products!A:B,2,)</f>
        <v>Product 77</v>
      </c>
      <c r="M2511" t="str">
        <f>VLOOKUP(C:C,Products!A:C,3,)</f>
        <v>Household</v>
      </c>
      <c r="N2511" t="str">
        <f>VLOOKUP(B:B,Orders!A:C,3,)</f>
        <v>WH-NRB-001</v>
      </c>
      <c r="O2511" s="10" t="str">
        <f>VLOOKUP(B:B,Orders!A:B,2,)</f>
        <v>CUST-000060</v>
      </c>
      <c r="P2511" s="10" t="str">
        <f>VLOOKUP(OrderDetails!O:O,Customers!A:B,2,)</f>
        <v>Customer 60</v>
      </c>
      <c r="Q2511" s="10" t="str">
        <f>VLOOKUP(O:O,Customers!A:C,3,)</f>
        <v>Nakuru</v>
      </c>
      <c r="R2511" s="10">
        <f>VLOOKUP(OrderDetails!C:C,Inventory!B:F,5,)</f>
        <v>153269.01999999999</v>
      </c>
      <c r="S2511" s="10">
        <f>VLOOKUP(OrderDetails!B:B,Table8[[OrderID]:[DeliveryDays]],5,)</f>
        <v>3</v>
      </c>
    </row>
    <row r="2512" spans="1:19" x14ac:dyDescent="0.25">
      <c r="A2512" t="s">
        <v>4444</v>
      </c>
      <c r="B2512" t="s">
        <v>442</v>
      </c>
      <c r="C2512" t="s">
        <v>212</v>
      </c>
      <c r="D2512">
        <v>6</v>
      </c>
      <c r="E2512">
        <v>286.14</v>
      </c>
      <c r="F2512">
        <v>428.08</v>
      </c>
      <c r="G2512">
        <v>461.55</v>
      </c>
      <c r="H2512">
        <v>2769.3</v>
      </c>
      <c r="I2512">
        <v>1716.84</v>
      </c>
      <c r="J2512">
        <v>1052.46</v>
      </c>
      <c r="K2512">
        <v>0.38</v>
      </c>
      <c r="L2512" t="str">
        <f>VLOOKUP(C:C,Products!A:B,2,)</f>
        <v>Product 18</v>
      </c>
      <c r="M2512" t="str">
        <f>VLOOKUP(C:C,Products!A:C,3,)</f>
        <v>Snacks</v>
      </c>
      <c r="N2512" t="str">
        <f>VLOOKUP(B:B,Orders!A:C,3,)</f>
        <v>WH-KSM-003</v>
      </c>
      <c r="O2512" s="10" t="str">
        <f>VLOOKUP(B:B,Orders!A:B,2,)</f>
        <v>CUST-000012</v>
      </c>
      <c r="P2512" s="10" t="str">
        <f>VLOOKUP(OrderDetails!O:O,Customers!A:B,2,)</f>
        <v>Customer 12</v>
      </c>
      <c r="Q2512" s="10" t="str">
        <f>VLOOKUP(O:O,Customers!A:C,3,)</f>
        <v>Eldoret</v>
      </c>
      <c r="R2512" s="10">
        <f>VLOOKUP(OrderDetails!C:C,Inventory!B:F,5,)</f>
        <v>32333.82</v>
      </c>
      <c r="S2512" s="10">
        <f>VLOOKUP(OrderDetails!B:B,Table8[[OrderID]:[DeliveryDays]],5,)</f>
        <v>1</v>
      </c>
    </row>
    <row r="2513" spans="1:19" x14ac:dyDescent="0.25">
      <c r="A2513" t="s">
        <v>4445</v>
      </c>
      <c r="B2513" t="s">
        <v>1752</v>
      </c>
      <c r="C2513" t="s">
        <v>353</v>
      </c>
      <c r="D2513">
        <v>44</v>
      </c>
      <c r="E2513">
        <v>336.9</v>
      </c>
      <c r="F2513">
        <v>499.36</v>
      </c>
      <c r="G2513">
        <v>488.95</v>
      </c>
      <c r="H2513">
        <v>21513.8</v>
      </c>
      <c r="I2513">
        <v>14823.6</v>
      </c>
      <c r="J2513">
        <v>6690.2</v>
      </c>
      <c r="K2513">
        <v>0.311</v>
      </c>
      <c r="L2513" t="str">
        <f>VLOOKUP(C:C,Products!A:B,2,)</f>
        <v>Product 88</v>
      </c>
      <c r="M2513" t="str">
        <f>VLOOKUP(C:C,Products!A:C,3,)</f>
        <v>Household</v>
      </c>
      <c r="N2513" t="str">
        <f>VLOOKUP(B:B,Orders!A:C,3,)</f>
        <v>WH-KSM-003</v>
      </c>
      <c r="O2513" s="10" t="str">
        <f>VLOOKUP(B:B,Orders!A:B,2,)</f>
        <v>CUST-000023</v>
      </c>
      <c r="P2513" s="10" t="str">
        <f>VLOOKUP(OrderDetails!O:O,Customers!A:B,2,)</f>
        <v>Customer 23</v>
      </c>
      <c r="Q2513" s="10" t="str">
        <f>VLOOKUP(O:O,Customers!A:C,3,)</f>
        <v>Nairobi</v>
      </c>
      <c r="R2513" s="10">
        <f>VLOOKUP(OrderDetails!C:C,Inventory!B:F,5,)</f>
        <v>34700.699999999997</v>
      </c>
      <c r="S2513" s="10">
        <f>VLOOKUP(OrderDetails!B:B,Table8[[OrderID]:[DeliveryDays]],5,)</f>
        <v>1</v>
      </c>
    </row>
    <row r="2514" spans="1:19" x14ac:dyDescent="0.25">
      <c r="A2514" t="s">
        <v>4446</v>
      </c>
      <c r="B2514" t="s">
        <v>849</v>
      </c>
      <c r="C2514" t="s">
        <v>309</v>
      </c>
      <c r="D2514">
        <v>10</v>
      </c>
      <c r="E2514">
        <v>294.20999999999998</v>
      </c>
      <c r="F2514">
        <v>435.72</v>
      </c>
      <c r="G2514">
        <v>424.5</v>
      </c>
      <c r="H2514">
        <v>4245</v>
      </c>
      <c r="I2514">
        <v>2942.1</v>
      </c>
      <c r="J2514">
        <v>1302.9000000000001</v>
      </c>
      <c r="K2514">
        <v>0.30690000000000001</v>
      </c>
      <c r="L2514" t="str">
        <f>VLOOKUP(C:C,Products!A:B,2,)</f>
        <v>Product 66</v>
      </c>
      <c r="M2514" t="str">
        <f>VLOOKUP(C:C,Products!A:C,3,)</f>
        <v>Dairy</v>
      </c>
      <c r="N2514" t="str">
        <f>VLOOKUP(B:B,Orders!A:C,3,)</f>
        <v>WH-NKR-004</v>
      </c>
      <c r="O2514" s="10" t="str">
        <f>VLOOKUP(B:B,Orders!A:B,2,)</f>
        <v>CUST-000078</v>
      </c>
      <c r="P2514" s="10" t="str">
        <f>VLOOKUP(OrderDetails!O:O,Customers!A:B,2,)</f>
        <v>Customer 78</v>
      </c>
      <c r="Q2514" s="10" t="str">
        <f>VLOOKUP(O:O,Customers!A:C,3,)</f>
        <v>Nakuru</v>
      </c>
      <c r="R2514" s="10">
        <f>VLOOKUP(OrderDetails!C:C,Inventory!B:F,5,)</f>
        <v>118860.84</v>
      </c>
      <c r="S2514" s="10">
        <f>VLOOKUP(OrderDetails!B:B,Table8[[OrderID]:[DeliveryDays]],5,)</f>
        <v>2</v>
      </c>
    </row>
    <row r="2515" spans="1:19" x14ac:dyDescent="0.25">
      <c r="A2515" t="s">
        <v>4447</v>
      </c>
      <c r="B2515" t="s">
        <v>671</v>
      </c>
      <c r="C2515" t="s">
        <v>273</v>
      </c>
      <c r="D2515">
        <v>22</v>
      </c>
      <c r="E2515">
        <v>284.02999999999997</v>
      </c>
      <c r="F2515">
        <v>373.58</v>
      </c>
      <c r="G2515">
        <v>366.48</v>
      </c>
      <c r="H2515">
        <v>8062.56</v>
      </c>
      <c r="I2515">
        <v>6248.66</v>
      </c>
      <c r="J2515">
        <v>1813.9</v>
      </c>
      <c r="K2515">
        <v>0.22500000000000001</v>
      </c>
      <c r="L2515" t="str">
        <f>VLOOKUP(C:C,Products!A:B,2,)</f>
        <v>Product 48</v>
      </c>
      <c r="M2515" t="str">
        <f>VLOOKUP(C:C,Products!A:C,3,)</f>
        <v>Frozen</v>
      </c>
      <c r="N2515" t="str">
        <f>VLOOKUP(B:B,Orders!A:C,3,)</f>
        <v>WH-NKR-004</v>
      </c>
      <c r="O2515" s="10" t="str">
        <f>VLOOKUP(B:B,Orders!A:B,2,)</f>
        <v>CUST-000017</v>
      </c>
      <c r="P2515" s="10" t="str">
        <f>VLOOKUP(OrderDetails!O:O,Customers!A:B,2,)</f>
        <v>Customer 17</v>
      </c>
      <c r="Q2515" s="10" t="str">
        <f>VLOOKUP(O:O,Customers!A:C,3,)</f>
        <v>Eldoret</v>
      </c>
      <c r="R2515" s="10">
        <f>VLOOKUP(OrderDetails!C:C,Inventory!B:F,5,)</f>
        <v>40900.32</v>
      </c>
      <c r="S2515" s="10">
        <f>VLOOKUP(OrderDetails!B:B,Table8[[OrderID]:[DeliveryDays]],5,)</f>
        <v>1</v>
      </c>
    </row>
    <row r="2516" spans="1:19" x14ac:dyDescent="0.25">
      <c r="A2516" t="s">
        <v>4448</v>
      </c>
      <c r="B2516" t="s">
        <v>1353</v>
      </c>
      <c r="C2516" t="s">
        <v>243</v>
      </c>
      <c r="D2516">
        <v>21</v>
      </c>
      <c r="E2516">
        <v>79.27</v>
      </c>
      <c r="F2516">
        <v>103.11</v>
      </c>
      <c r="G2516">
        <v>105.82</v>
      </c>
      <c r="H2516">
        <v>2222.2199999999998</v>
      </c>
      <c r="I2516">
        <v>1664.67</v>
      </c>
      <c r="J2516">
        <v>557.54999999999995</v>
      </c>
      <c r="K2516">
        <v>0.25090000000000001</v>
      </c>
      <c r="L2516" t="str">
        <f>VLOOKUP(C:C,Products!A:B,2,)</f>
        <v>Product 33</v>
      </c>
      <c r="M2516" t="str">
        <f>VLOOKUP(C:C,Products!A:C,3,)</f>
        <v>Produce</v>
      </c>
      <c r="N2516" t="str">
        <f>VLOOKUP(B:B,Orders!A:C,3,)</f>
        <v>WH-KSM-003</v>
      </c>
      <c r="O2516" s="10" t="str">
        <f>VLOOKUP(B:B,Orders!A:B,2,)</f>
        <v>CUST-000011</v>
      </c>
      <c r="P2516" s="10" t="str">
        <f>VLOOKUP(OrderDetails!O:O,Customers!A:B,2,)</f>
        <v>Customer 11</v>
      </c>
      <c r="Q2516" s="10" t="str">
        <f>VLOOKUP(O:O,Customers!A:C,3,)</f>
        <v>Nairobi</v>
      </c>
      <c r="R2516" s="10">
        <f>VLOOKUP(OrderDetails!C:C,Inventory!B:F,5,)</f>
        <v>6817.22</v>
      </c>
      <c r="S2516" s="10">
        <f>VLOOKUP(OrderDetails!B:B,Table8[[OrderID]:[DeliveryDays]],5,)</f>
        <v>3</v>
      </c>
    </row>
    <row r="2517" spans="1:19" x14ac:dyDescent="0.25">
      <c r="A2517" t="s">
        <v>4449</v>
      </c>
      <c r="B2517" t="s">
        <v>1557</v>
      </c>
      <c r="C2517" t="s">
        <v>293</v>
      </c>
      <c r="D2517">
        <v>42</v>
      </c>
      <c r="E2517">
        <v>138.19</v>
      </c>
      <c r="F2517">
        <v>191.44</v>
      </c>
      <c r="G2517">
        <v>185.43</v>
      </c>
      <c r="H2517">
        <v>7788.06</v>
      </c>
      <c r="I2517">
        <v>5803.98</v>
      </c>
      <c r="J2517">
        <v>1984.08</v>
      </c>
      <c r="K2517">
        <v>0.25480000000000003</v>
      </c>
      <c r="L2517" t="str">
        <f>VLOOKUP(C:C,Products!A:B,2,)</f>
        <v>Product 58</v>
      </c>
      <c r="M2517" t="str">
        <f>VLOOKUP(C:C,Products!A:C,3,)</f>
        <v>Snacks</v>
      </c>
      <c r="N2517" t="str">
        <f>VLOOKUP(B:B,Orders!A:C,3,)</f>
        <v>WH-NRB-001</v>
      </c>
      <c r="O2517" s="10" t="str">
        <f>VLOOKUP(B:B,Orders!A:B,2,)</f>
        <v>CUST-000079</v>
      </c>
      <c r="P2517" s="10" t="str">
        <f>VLOOKUP(OrderDetails!O:O,Customers!A:B,2,)</f>
        <v>Customer 79</v>
      </c>
      <c r="Q2517" s="10" t="str">
        <f>VLOOKUP(O:O,Customers!A:C,3,)</f>
        <v>Mombasa</v>
      </c>
      <c r="R2517" s="10">
        <f>VLOOKUP(OrderDetails!C:C,Inventory!B:F,5,)</f>
        <v>14233.57</v>
      </c>
      <c r="S2517" s="10">
        <f>VLOOKUP(OrderDetails!B:B,Table8[[OrderID]:[DeliveryDays]],5,)</f>
        <v>3</v>
      </c>
    </row>
    <row r="2518" spans="1:19" x14ac:dyDescent="0.25">
      <c r="A2518" t="s">
        <v>4450</v>
      </c>
      <c r="B2518" t="s">
        <v>1538</v>
      </c>
      <c r="C2518" t="s">
        <v>343</v>
      </c>
      <c r="D2518">
        <v>49</v>
      </c>
      <c r="E2518">
        <v>198.9</v>
      </c>
      <c r="F2518">
        <v>259.88</v>
      </c>
      <c r="G2518">
        <v>283.45999999999998</v>
      </c>
      <c r="H2518">
        <v>13889.54</v>
      </c>
      <c r="I2518">
        <v>9746.1</v>
      </c>
      <c r="J2518">
        <v>4143.4399999999996</v>
      </c>
      <c r="K2518">
        <v>0.29830000000000001</v>
      </c>
      <c r="L2518" t="str">
        <f>VLOOKUP(C:C,Products!A:B,2,)</f>
        <v>Product 83</v>
      </c>
      <c r="M2518" t="str">
        <f>VLOOKUP(C:C,Products!A:C,3,)</f>
        <v>Snacks</v>
      </c>
      <c r="N2518" t="str">
        <f>VLOOKUP(B:B,Orders!A:C,3,)</f>
        <v>WH-NKR-004</v>
      </c>
      <c r="O2518" s="10" t="str">
        <f>VLOOKUP(B:B,Orders!A:B,2,)</f>
        <v>CUST-000077</v>
      </c>
      <c r="P2518" s="10" t="str">
        <f>VLOOKUP(OrderDetails!O:O,Customers!A:B,2,)</f>
        <v>Customer 77</v>
      </c>
      <c r="Q2518" s="10" t="str">
        <f>VLOOKUP(O:O,Customers!A:C,3,)</f>
        <v>Nairobi</v>
      </c>
      <c r="R2518" s="10">
        <f>VLOOKUP(OrderDetails!C:C,Inventory!B:F,5,)</f>
        <v>72399.600000000006</v>
      </c>
      <c r="S2518" s="10">
        <f>VLOOKUP(OrderDetails!B:B,Table8[[OrderID]:[DeliveryDays]],5,)</f>
        <v>3</v>
      </c>
    </row>
    <row r="2519" spans="1:19" x14ac:dyDescent="0.25">
      <c r="A2519" t="s">
        <v>4451</v>
      </c>
      <c r="B2519" t="s">
        <v>555</v>
      </c>
      <c r="C2519" t="s">
        <v>323</v>
      </c>
      <c r="D2519">
        <v>27</v>
      </c>
      <c r="E2519">
        <v>52.48</v>
      </c>
      <c r="F2519">
        <v>82.14</v>
      </c>
      <c r="G2519">
        <v>89.94</v>
      </c>
      <c r="H2519">
        <v>2428.38</v>
      </c>
      <c r="I2519">
        <v>1416.96</v>
      </c>
      <c r="J2519">
        <v>1011.42</v>
      </c>
      <c r="K2519">
        <v>0.41649999999999998</v>
      </c>
      <c r="L2519" t="str">
        <f>VLOOKUP(C:C,Products!A:B,2,)</f>
        <v>Product 73</v>
      </c>
      <c r="M2519" t="str">
        <f>VLOOKUP(C:C,Products!A:C,3,)</f>
        <v>Beverages</v>
      </c>
      <c r="N2519" t="str">
        <f>VLOOKUP(B:B,Orders!A:C,3,)</f>
        <v>WH-NKR-004</v>
      </c>
      <c r="O2519" s="10" t="str">
        <f>VLOOKUP(B:B,Orders!A:B,2,)</f>
        <v>CUST-000003</v>
      </c>
      <c r="P2519" s="10" t="str">
        <f>VLOOKUP(OrderDetails!O:O,Customers!A:B,2,)</f>
        <v>Customer 3</v>
      </c>
      <c r="Q2519" s="10" t="str">
        <f>VLOOKUP(O:O,Customers!A:C,3,)</f>
        <v>Eldoret</v>
      </c>
      <c r="R2519" s="10">
        <f>VLOOKUP(OrderDetails!C:C,Inventory!B:F,5,)</f>
        <v>6979.84</v>
      </c>
      <c r="S2519" s="10">
        <f>VLOOKUP(OrderDetails!B:B,Table8[[OrderID]:[DeliveryDays]],5,)</f>
        <v>6</v>
      </c>
    </row>
    <row r="2520" spans="1:19" x14ac:dyDescent="0.25">
      <c r="A2520" t="s">
        <v>4452</v>
      </c>
      <c r="B2520" t="s">
        <v>1333</v>
      </c>
      <c r="C2520" t="s">
        <v>233</v>
      </c>
      <c r="D2520">
        <v>34</v>
      </c>
      <c r="E2520">
        <v>281.41000000000003</v>
      </c>
      <c r="F2520">
        <v>401.27</v>
      </c>
      <c r="G2520">
        <v>439.82</v>
      </c>
      <c r="H2520">
        <v>14953.88</v>
      </c>
      <c r="I2520">
        <v>9567.94</v>
      </c>
      <c r="J2520">
        <v>5385.94</v>
      </c>
      <c r="K2520">
        <v>0.36020000000000002</v>
      </c>
      <c r="L2520" t="str">
        <f>VLOOKUP(C:C,Products!A:B,2,)</f>
        <v>Product 28</v>
      </c>
      <c r="M2520" t="str">
        <f>VLOOKUP(C:C,Products!A:C,3,)</f>
        <v>Produce</v>
      </c>
      <c r="N2520" t="str">
        <f>VLOOKUP(B:B,Orders!A:C,3,)</f>
        <v>WH-KSM-003</v>
      </c>
      <c r="O2520" s="10" t="str">
        <f>VLOOKUP(B:B,Orders!A:B,2,)</f>
        <v>CUST-000003</v>
      </c>
      <c r="P2520" s="10" t="str">
        <f>VLOOKUP(OrderDetails!O:O,Customers!A:B,2,)</f>
        <v>Customer 3</v>
      </c>
      <c r="Q2520" s="10" t="str">
        <f>VLOOKUP(O:O,Customers!A:C,3,)</f>
        <v>Eldoret</v>
      </c>
      <c r="R2520" s="10">
        <f>VLOOKUP(OrderDetails!C:C,Inventory!B:F,5,)</f>
        <v>26171.13</v>
      </c>
      <c r="S2520" s="10">
        <f>VLOOKUP(OrderDetails!B:B,Table8[[OrderID]:[DeliveryDays]],5,)</f>
        <v>4</v>
      </c>
    </row>
    <row r="2521" spans="1:19" x14ac:dyDescent="0.25">
      <c r="A2521" t="s">
        <v>4453</v>
      </c>
      <c r="B2521" t="s">
        <v>1313</v>
      </c>
      <c r="C2521" t="s">
        <v>247</v>
      </c>
      <c r="D2521">
        <v>25</v>
      </c>
      <c r="E2521">
        <v>484.53</v>
      </c>
      <c r="F2521">
        <v>772.81</v>
      </c>
      <c r="G2521">
        <v>738.7</v>
      </c>
      <c r="H2521">
        <v>18467.5</v>
      </c>
      <c r="I2521">
        <v>12113.25</v>
      </c>
      <c r="J2521">
        <v>6354.25</v>
      </c>
      <c r="K2521">
        <v>0.34410000000000002</v>
      </c>
      <c r="L2521" t="str">
        <f>VLOOKUP(C:C,Products!A:B,2,)</f>
        <v>Product 35</v>
      </c>
      <c r="M2521" t="str">
        <f>VLOOKUP(C:C,Products!A:C,3,)</f>
        <v>Dairy</v>
      </c>
      <c r="N2521" t="str">
        <f>VLOOKUP(B:B,Orders!A:C,3,)</f>
        <v>WH-NKR-004</v>
      </c>
      <c r="O2521" s="10" t="str">
        <f>VLOOKUP(B:B,Orders!A:B,2,)</f>
        <v>CUST-000020</v>
      </c>
      <c r="P2521" s="10" t="str">
        <f>VLOOKUP(OrderDetails!O:O,Customers!A:B,2,)</f>
        <v>Customer 20</v>
      </c>
      <c r="Q2521" s="10" t="str">
        <f>VLOOKUP(O:O,Customers!A:C,3,)</f>
        <v>Mombasa</v>
      </c>
      <c r="R2521" s="10">
        <f>VLOOKUP(OrderDetails!C:C,Inventory!B:F,5,)</f>
        <v>63957.96</v>
      </c>
      <c r="S2521" s="10">
        <f>VLOOKUP(OrderDetails!B:B,Table8[[OrderID]:[DeliveryDays]],5,)</f>
        <v>5</v>
      </c>
    </row>
    <row r="2522" spans="1:19" x14ac:dyDescent="0.25">
      <c r="A2522" t="s">
        <v>4454</v>
      </c>
      <c r="B2522" t="s">
        <v>767</v>
      </c>
      <c r="C2522" t="s">
        <v>383</v>
      </c>
      <c r="D2522">
        <v>14</v>
      </c>
      <c r="E2522">
        <v>191.46</v>
      </c>
      <c r="F2522">
        <v>245.6</v>
      </c>
      <c r="G2522">
        <v>268.18</v>
      </c>
      <c r="H2522">
        <v>3754.52</v>
      </c>
      <c r="I2522">
        <v>2680.44</v>
      </c>
      <c r="J2522">
        <v>1074.08</v>
      </c>
      <c r="K2522">
        <v>0.28610000000000002</v>
      </c>
      <c r="L2522" t="str">
        <f>VLOOKUP(C:C,Products!A:B,2,)</f>
        <v>Product 103</v>
      </c>
      <c r="M2522" t="str">
        <f>VLOOKUP(C:C,Products!A:C,3,)</f>
        <v>Dairy</v>
      </c>
      <c r="N2522" t="str">
        <f>VLOOKUP(B:B,Orders!A:C,3,)</f>
        <v>WH-NKR-004</v>
      </c>
      <c r="O2522" s="10" t="str">
        <f>VLOOKUP(B:B,Orders!A:B,2,)</f>
        <v>CUST-000059</v>
      </c>
      <c r="P2522" s="10" t="str">
        <f>VLOOKUP(OrderDetails!O:O,Customers!A:B,2,)</f>
        <v>Customer 59</v>
      </c>
      <c r="Q2522" s="10" t="str">
        <f>VLOOKUP(O:O,Customers!A:C,3,)</f>
        <v>Kisumu</v>
      </c>
      <c r="R2522" s="10">
        <f>VLOOKUP(OrderDetails!C:C,Inventory!B:F,5,)</f>
        <v>55140.480000000003</v>
      </c>
      <c r="S2522" s="10">
        <f>VLOOKUP(OrderDetails!B:B,Table8[[OrderID]:[DeliveryDays]],5,)</f>
        <v>6</v>
      </c>
    </row>
    <row r="2523" spans="1:19" x14ac:dyDescent="0.25">
      <c r="A2523" t="s">
        <v>4455</v>
      </c>
      <c r="B2523" t="s">
        <v>430</v>
      </c>
      <c r="C2523" t="s">
        <v>196</v>
      </c>
      <c r="D2523">
        <v>47</v>
      </c>
      <c r="E2523">
        <v>368.63</v>
      </c>
      <c r="F2523">
        <v>526.67999999999995</v>
      </c>
      <c r="G2523">
        <v>579.14</v>
      </c>
      <c r="H2523">
        <v>27219.58</v>
      </c>
      <c r="I2523">
        <v>17325.61</v>
      </c>
      <c r="J2523">
        <v>9893.9699999999993</v>
      </c>
      <c r="K2523">
        <v>0.36349999999999999</v>
      </c>
      <c r="L2523" t="str">
        <f>VLOOKUP(C:C,Products!A:B,2,)</f>
        <v>Product 10</v>
      </c>
      <c r="M2523" t="str">
        <f>VLOOKUP(C:C,Products!A:C,3,)</f>
        <v>Frozen</v>
      </c>
      <c r="N2523" t="str">
        <f>VLOOKUP(B:B,Orders!A:C,3,)</f>
        <v>WH-NKR-004</v>
      </c>
      <c r="O2523" s="10" t="str">
        <f>VLOOKUP(B:B,Orders!A:B,2,)</f>
        <v>CUST-000021</v>
      </c>
      <c r="P2523" s="10" t="str">
        <f>VLOOKUP(OrderDetails!O:O,Customers!A:B,2,)</f>
        <v>Customer 21</v>
      </c>
      <c r="Q2523" s="10" t="str">
        <f>VLOOKUP(O:O,Customers!A:C,3,)</f>
        <v>Eldoret</v>
      </c>
      <c r="R2523" s="10">
        <f>VLOOKUP(OrderDetails!C:C,Inventory!B:F,5,)</f>
        <v>36494.370000000003</v>
      </c>
      <c r="S2523" s="10">
        <f>VLOOKUP(OrderDetails!B:B,Table8[[OrderID]:[DeliveryDays]],5,)</f>
        <v>5</v>
      </c>
    </row>
    <row r="2524" spans="1:19" x14ac:dyDescent="0.25">
      <c r="A2524" t="s">
        <v>4456</v>
      </c>
      <c r="B2524" t="s">
        <v>1777</v>
      </c>
      <c r="C2524" t="s">
        <v>307</v>
      </c>
      <c r="D2524">
        <v>17</v>
      </c>
      <c r="E2524">
        <v>176.42</v>
      </c>
      <c r="F2524">
        <v>236.45</v>
      </c>
      <c r="G2524">
        <v>258.05</v>
      </c>
      <c r="H2524">
        <v>4386.8500000000004</v>
      </c>
      <c r="I2524">
        <v>2999.14</v>
      </c>
      <c r="J2524">
        <v>1387.71</v>
      </c>
      <c r="K2524">
        <v>0.31630000000000003</v>
      </c>
      <c r="L2524" t="str">
        <f>VLOOKUP(C:C,Products!A:B,2,)</f>
        <v>Product 65</v>
      </c>
      <c r="M2524" t="str">
        <f>VLOOKUP(C:C,Products!A:C,3,)</f>
        <v>Beverages</v>
      </c>
      <c r="N2524" t="str">
        <f>VLOOKUP(B:B,Orders!A:C,3,)</f>
        <v>WH-NKR-004</v>
      </c>
      <c r="O2524" s="10" t="str">
        <f>VLOOKUP(B:B,Orders!A:B,2,)</f>
        <v>CUST-000072</v>
      </c>
      <c r="P2524" s="10" t="str">
        <f>VLOOKUP(OrderDetails!O:O,Customers!A:B,2,)</f>
        <v>Customer 72</v>
      </c>
      <c r="Q2524" s="10" t="str">
        <f>VLOOKUP(O:O,Customers!A:C,3,)</f>
        <v>Mombasa</v>
      </c>
      <c r="R2524" s="10">
        <f>VLOOKUP(OrderDetails!C:C,Inventory!B:F,5,)</f>
        <v>54866.62</v>
      </c>
      <c r="S2524" s="10">
        <f>VLOOKUP(OrderDetails!B:B,Table8[[OrderID]:[DeliveryDays]],5,)</f>
        <v>1</v>
      </c>
    </row>
    <row r="2525" spans="1:19" x14ac:dyDescent="0.25">
      <c r="A2525" t="s">
        <v>4457</v>
      </c>
      <c r="B2525" t="s">
        <v>1860</v>
      </c>
      <c r="C2525" t="s">
        <v>261</v>
      </c>
      <c r="D2525">
        <v>16</v>
      </c>
      <c r="E2525">
        <v>272.83</v>
      </c>
      <c r="F2525">
        <v>401.42</v>
      </c>
      <c r="G2525">
        <v>421.75</v>
      </c>
      <c r="H2525">
        <v>6748</v>
      </c>
      <c r="I2525">
        <v>4365.28</v>
      </c>
      <c r="J2525">
        <v>2382.7199999999998</v>
      </c>
      <c r="K2525">
        <v>0.35310000000000002</v>
      </c>
      <c r="L2525" t="str">
        <f>VLOOKUP(C:C,Products!A:B,2,)</f>
        <v>Product 42</v>
      </c>
      <c r="M2525" t="str">
        <f>VLOOKUP(C:C,Products!A:C,3,)</f>
        <v>Frozen</v>
      </c>
      <c r="N2525" t="str">
        <f>VLOOKUP(B:B,Orders!A:C,3,)</f>
        <v>WH-MSA-002</v>
      </c>
      <c r="O2525" s="10" t="str">
        <f>VLOOKUP(B:B,Orders!A:B,2,)</f>
        <v>CUST-000075</v>
      </c>
      <c r="P2525" s="10" t="str">
        <f>VLOOKUP(OrderDetails!O:O,Customers!A:B,2,)</f>
        <v>Customer 75</v>
      </c>
      <c r="Q2525" s="10" t="str">
        <f>VLOOKUP(O:O,Customers!A:C,3,)</f>
        <v>Mombasa</v>
      </c>
      <c r="R2525" s="10">
        <f>VLOOKUP(OrderDetails!C:C,Inventory!B:F,5,)</f>
        <v>121955.01</v>
      </c>
      <c r="S2525" s="10">
        <f>VLOOKUP(OrderDetails!B:B,Table8[[OrderID]:[DeliveryDays]],5,)</f>
        <v>4</v>
      </c>
    </row>
    <row r="2526" spans="1:19" x14ac:dyDescent="0.25">
      <c r="A2526" t="s">
        <v>4458</v>
      </c>
      <c r="B2526" t="s">
        <v>732</v>
      </c>
      <c r="C2526" t="s">
        <v>347</v>
      </c>
      <c r="D2526">
        <v>13</v>
      </c>
      <c r="E2526">
        <v>189.94</v>
      </c>
      <c r="F2526">
        <v>277.74</v>
      </c>
      <c r="G2526">
        <v>293.07</v>
      </c>
      <c r="H2526">
        <v>3809.91</v>
      </c>
      <c r="I2526">
        <v>2469.2199999999998</v>
      </c>
      <c r="J2526">
        <v>1340.69</v>
      </c>
      <c r="K2526">
        <v>0.35189999999999999</v>
      </c>
      <c r="L2526" t="str">
        <f>VLOOKUP(C:C,Products!A:B,2,)</f>
        <v>Product 85</v>
      </c>
      <c r="M2526" t="str">
        <f>VLOOKUP(C:C,Products!A:C,3,)</f>
        <v>Snacks</v>
      </c>
      <c r="N2526" t="str">
        <f>VLOOKUP(B:B,Orders!A:C,3,)</f>
        <v>WH-KSM-003</v>
      </c>
      <c r="O2526" s="10" t="str">
        <f>VLOOKUP(B:B,Orders!A:B,2,)</f>
        <v>CUST-000002</v>
      </c>
      <c r="P2526" s="10" t="str">
        <f>VLOOKUP(OrderDetails!O:O,Customers!A:B,2,)</f>
        <v>Customer 2</v>
      </c>
      <c r="Q2526" s="10" t="str">
        <f>VLOOKUP(O:O,Customers!A:C,3,)</f>
        <v>Nairobi</v>
      </c>
      <c r="R2526" s="10">
        <f>VLOOKUP(OrderDetails!C:C,Inventory!B:F,5,)</f>
        <v>73316.84</v>
      </c>
      <c r="S2526" s="10">
        <f>VLOOKUP(OrderDetails!B:B,Table8[[OrderID]:[DeliveryDays]],5,)</f>
        <v>1</v>
      </c>
    </row>
    <row r="2527" spans="1:19" x14ac:dyDescent="0.25">
      <c r="A2527" t="s">
        <v>4459</v>
      </c>
      <c r="B2527" t="s">
        <v>1334</v>
      </c>
      <c r="C2527" t="s">
        <v>193</v>
      </c>
      <c r="D2527">
        <v>8</v>
      </c>
      <c r="E2527">
        <v>320.5</v>
      </c>
      <c r="F2527">
        <v>401.4</v>
      </c>
      <c r="G2527">
        <v>388.69</v>
      </c>
      <c r="H2527">
        <v>3109.52</v>
      </c>
      <c r="I2527">
        <v>2564</v>
      </c>
      <c r="J2527">
        <v>545.52</v>
      </c>
      <c r="K2527">
        <v>0.1754</v>
      </c>
      <c r="L2527" t="str">
        <f>VLOOKUP(C:C,Products!A:B,2,)</f>
        <v>Product 9</v>
      </c>
      <c r="M2527" t="str">
        <f>VLOOKUP(C:C,Products!A:C,3,)</f>
        <v>Beverages</v>
      </c>
      <c r="N2527" t="str">
        <f>VLOOKUP(B:B,Orders!A:C,3,)</f>
        <v>WH-NKR-004</v>
      </c>
      <c r="O2527" s="10" t="str">
        <f>VLOOKUP(B:B,Orders!A:B,2,)</f>
        <v>CUST-000032</v>
      </c>
      <c r="P2527" s="10" t="str">
        <f>VLOOKUP(OrderDetails!O:O,Customers!A:B,2,)</f>
        <v>Customer 32</v>
      </c>
      <c r="Q2527" s="10" t="str">
        <f>VLOOKUP(O:O,Customers!A:C,3,)</f>
        <v>Mombasa</v>
      </c>
      <c r="R2527" s="10">
        <f>VLOOKUP(OrderDetails!C:C,Inventory!B:F,5,)</f>
        <v>85253</v>
      </c>
      <c r="S2527" s="10">
        <f>VLOOKUP(OrderDetails!B:B,Table8[[OrderID]:[DeliveryDays]],5,)</f>
        <v>6</v>
      </c>
    </row>
    <row r="2528" spans="1:19" x14ac:dyDescent="0.25">
      <c r="A2528" t="s">
        <v>4460</v>
      </c>
      <c r="B2528" t="s">
        <v>1033</v>
      </c>
      <c r="C2528" t="s">
        <v>297</v>
      </c>
      <c r="D2528">
        <v>43</v>
      </c>
      <c r="E2528">
        <v>196.4</v>
      </c>
      <c r="F2528">
        <v>254.95</v>
      </c>
      <c r="G2528">
        <v>275.64</v>
      </c>
      <c r="H2528">
        <v>11852.52</v>
      </c>
      <c r="I2528">
        <v>8445.2000000000007</v>
      </c>
      <c r="J2528">
        <v>3407.32</v>
      </c>
      <c r="K2528">
        <v>0.28749999999999998</v>
      </c>
      <c r="L2528" t="str">
        <f>VLOOKUP(C:C,Products!A:B,2,)</f>
        <v>Product 60</v>
      </c>
      <c r="M2528" t="str">
        <f>VLOOKUP(C:C,Products!A:C,3,)</f>
        <v>Snacks</v>
      </c>
      <c r="N2528" t="str">
        <f>VLOOKUP(B:B,Orders!A:C,3,)</f>
        <v>WH-NKR-004</v>
      </c>
      <c r="O2528" s="10" t="str">
        <f>VLOOKUP(B:B,Orders!A:B,2,)</f>
        <v>CUST-000030</v>
      </c>
      <c r="P2528" s="10" t="str">
        <f>VLOOKUP(OrderDetails!O:O,Customers!A:B,2,)</f>
        <v>Customer 30</v>
      </c>
      <c r="Q2528" s="10" t="str">
        <f>VLOOKUP(O:O,Customers!A:C,3,)</f>
        <v>Nakuru</v>
      </c>
      <c r="R2528" s="10">
        <f>VLOOKUP(OrderDetails!C:C,Inventory!B:F,5,)</f>
        <v>93682.8</v>
      </c>
      <c r="S2528" s="10">
        <f>VLOOKUP(OrderDetails!B:B,Table8[[OrderID]:[DeliveryDays]],5,)</f>
        <v>5</v>
      </c>
    </row>
    <row r="2529" spans="1:19" x14ac:dyDescent="0.25">
      <c r="A2529" t="s">
        <v>4461</v>
      </c>
      <c r="B2529" t="s">
        <v>1675</v>
      </c>
      <c r="C2529" t="s">
        <v>399</v>
      </c>
      <c r="D2529">
        <v>28</v>
      </c>
      <c r="E2529">
        <v>180.39</v>
      </c>
      <c r="F2529">
        <v>275.67</v>
      </c>
      <c r="G2529">
        <v>264.35000000000002</v>
      </c>
      <c r="H2529">
        <v>7401.8</v>
      </c>
      <c r="I2529">
        <v>5050.92</v>
      </c>
      <c r="J2529">
        <v>2350.88</v>
      </c>
      <c r="K2529">
        <v>0.31759999999999999</v>
      </c>
      <c r="L2529" t="str">
        <f>VLOOKUP(C:C,Products!A:B,2,)</f>
        <v>Product 111</v>
      </c>
      <c r="M2529" t="str">
        <f>VLOOKUP(C:C,Products!A:C,3,)</f>
        <v>Frozen</v>
      </c>
      <c r="N2529" t="str">
        <f>VLOOKUP(B:B,Orders!A:C,3,)</f>
        <v>WH-KSM-003</v>
      </c>
      <c r="O2529" s="10" t="str">
        <f>VLOOKUP(B:B,Orders!A:B,2,)</f>
        <v>CUST-000038</v>
      </c>
      <c r="P2529" s="10" t="str">
        <f>VLOOKUP(OrderDetails!O:O,Customers!A:B,2,)</f>
        <v>Customer 38</v>
      </c>
      <c r="Q2529" s="10" t="str">
        <f>VLOOKUP(O:O,Customers!A:C,3,)</f>
        <v>Nakuru</v>
      </c>
      <c r="R2529" s="10">
        <f>VLOOKUP(OrderDetails!C:C,Inventory!B:F,5,)</f>
        <v>57544.41</v>
      </c>
      <c r="S2529" s="10">
        <f>VLOOKUP(OrderDetails!B:B,Table8[[OrderID]:[DeliveryDays]],5,)</f>
        <v>1</v>
      </c>
    </row>
    <row r="2530" spans="1:19" x14ac:dyDescent="0.25">
      <c r="A2530" t="s">
        <v>4462</v>
      </c>
      <c r="B2530" t="s">
        <v>1798</v>
      </c>
      <c r="C2530" t="s">
        <v>206</v>
      </c>
      <c r="D2530">
        <v>38</v>
      </c>
      <c r="E2530">
        <v>131.82</v>
      </c>
      <c r="F2530">
        <v>208.28</v>
      </c>
      <c r="G2530">
        <v>207.79</v>
      </c>
      <c r="H2530">
        <v>7896.02</v>
      </c>
      <c r="I2530">
        <v>5009.16</v>
      </c>
      <c r="J2530">
        <v>2886.86</v>
      </c>
      <c r="K2530">
        <v>0.36559999999999998</v>
      </c>
      <c r="L2530" t="str">
        <f>VLOOKUP(C:C,Products!A:B,2,)</f>
        <v>Product 15</v>
      </c>
      <c r="M2530" t="str">
        <f>VLOOKUP(C:C,Products!A:C,3,)</f>
        <v>Produce</v>
      </c>
      <c r="N2530" t="str">
        <f>VLOOKUP(B:B,Orders!A:C,3,)</f>
        <v>WH-NKR-004</v>
      </c>
      <c r="O2530" s="10" t="str">
        <f>VLOOKUP(B:B,Orders!A:B,2,)</f>
        <v>CUST-000013</v>
      </c>
      <c r="P2530" s="10" t="str">
        <f>VLOOKUP(OrderDetails!O:O,Customers!A:B,2,)</f>
        <v>Customer 13</v>
      </c>
      <c r="Q2530" s="10" t="str">
        <f>VLOOKUP(O:O,Customers!A:C,3,)</f>
        <v>Nakuru</v>
      </c>
      <c r="R2530" s="10">
        <f>VLOOKUP(OrderDetails!C:C,Inventory!B:F,5,)</f>
        <v>12654.72</v>
      </c>
      <c r="S2530" s="10">
        <f>VLOOKUP(OrderDetails!B:B,Table8[[OrderID]:[DeliveryDays]],5,)</f>
        <v>3</v>
      </c>
    </row>
    <row r="2531" spans="1:19" x14ac:dyDescent="0.25">
      <c r="A2531" t="s">
        <v>4463</v>
      </c>
      <c r="B2531" t="s">
        <v>1418</v>
      </c>
      <c r="C2531" t="s">
        <v>375</v>
      </c>
      <c r="D2531">
        <v>43</v>
      </c>
      <c r="E2531">
        <v>61.44</v>
      </c>
      <c r="F2531">
        <v>90.77</v>
      </c>
      <c r="G2531">
        <v>99.73</v>
      </c>
      <c r="H2531">
        <v>4288.3900000000003</v>
      </c>
      <c r="I2531">
        <v>2641.92</v>
      </c>
      <c r="J2531">
        <v>1646.47</v>
      </c>
      <c r="K2531">
        <v>0.38390000000000002</v>
      </c>
      <c r="L2531" t="str">
        <f>VLOOKUP(C:C,Products!A:B,2,)</f>
        <v>Product 99</v>
      </c>
      <c r="M2531" t="str">
        <f>VLOOKUP(C:C,Products!A:C,3,)</f>
        <v>Produce</v>
      </c>
      <c r="N2531" t="str">
        <f>VLOOKUP(B:B,Orders!A:C,3,)</f>
        <v>WH-NKR-004</v>
      </c>
      <c r="O2531" s="10" t="str">
        <f>VLOOKUP(B:B,Orders!A:B,2,)</f>
        <v>CUST-000060</v>
      </c>
      <c r="P2531" s="10" t="str">
        <f>VLOOKUP(OrderDetails!O:O,Customers!A:B,2,)</f>
        <v>Customer 60</v>
      </c>
      <c r="Q2531" s="10" t="str">
        <f>VLOOKUP(O:O,Customers!A:C,3,)</f>
        <v>Nakuru</v>
      </c>
      <c r="R2531" s="10">
        <f>VLOOKUP(OrderDetails!C:C,Inventory!B:F,5,)</f>
        <v>3624.96</v>
      </c>
      <c r="S2531" s="10">
        <f>VLOOKUP(OrderDetails!B:B,Table8[[OrderID]:[DeliveryDays]],5,)</f>
        <v>5</v>
      </c>
    </row>
    <row r="2532" spans="1:19" x14ac:dyDescent="0.25">
      <c r="A2532" t="s">
        <v>4464</v>
      </c>
      <c r="B2532" t="s">
        <v>747</v>
      </c>
      <c r="C2532" t="s">
        <v>291</v>
      </c>
      <c r="D2532">
        <v>45</v>
      </c>
      <c r="E2532">
        <v>89.82</v>
      </c>
      <c r="F2532">
        <v>134</v>
      </c>
      <c r="G2532">
        <v>135.79</v>
      </c>
      <c r="H2532">
        <v>6110.55</v>
      </c>
      <c r="I2532">
        <v>4041.9</v>
      </c>
      <c r="J2532">
        <v>2068.65</v>
      </c>
      <c r="K2532">
        <v>0.33850000000000002</v>
      </c>
      <c r="L2532" t="str">
        <f>VLOOKUP(C:C,Products!A:B,2,)</f>
        <v>Product 57</v>
      </c>
      <c r="M2532" t="str">
        <f>VLOOKUP(C:C,Products!A:C,3,)</f>
        <v>Household</v>
      </c>
      <c r="N2532" t="str">
        <f>VLOOKUP(B:B,Orders!A:C,3,)</f>
        <v>WH-NKR-004</v>
      </c>
      <c r="O2532" s="10" t="str">
        <f>VLOOKUP(B:B,Orders!A:B,2,)</f>
        <v>CUST-000057</v>
      </c>
      <c r="P2532" s="10" t="str">
        <f>VLOOKUP(OrderDetails!O:O,Customers!A:B,2,)</f>
        <v>Customer 57</v>
      </c>
      <c r="Q2532" s="10" t="str">
        <f>VLOOKUP(O:O,Customers!A:C,3,)</f>
        <v>Nairobi</v>
      </c>
      <c r="R2532" s="10">
        <f>VLOOKUP(OrderDetails!C:C,Inventory!B:F,5,)</f>
        <v>9431.1</v>
      </c>
      <c r="S2532" s="10">
        <f>VLOOKUP(OrderDetails!B:B,Table8[[OrderID]:[DeliveryDays]],5,)</f>
        <v>2</v>
      </c>
    </row>
    <row r="2533" spans="1:19" x14ac:dyDescent="0.25">
      <c r="A2533" t="s">
        <v>4465</v>
      </c>
      <c r="B2533" t="s">
        <v>985</v>
      </c>
      <c r="C2533" t="s">
        <v>315</v>
      </c>
      <c r="D2533">
        <v>9</v>
      </c>
      <c r="E2533">
        <v>83.55</v>
      </c>
      <c r="F2533">
        <v>119.93</v>
      </c>
      <c r="G2533">
        <v>116.29</v>
      </c>
      <c r="H2533">
        <v>1046.6099999999999</v>
      </c>
      <c r="I2533">
        <v>751.95</v>
      </c>
      <c r="J2533">
        <v>294.66000000000003</v>
      </c>
      <c r="K2533">
        <v>0.28149999999999997</v>
      </c>
      <c r="L2533" t="str">
        <f>VLOOKUP(C:C,Products!A:B,2,)</f>
        <v>Product 69</v>
      </c>
      <c r="M2533" t="str">
        <f>VLOOKUP(C:C,Products!A:C,3,)</f>
        <v>Household</v>
      </c>
      <c r="N2533" t="str">
        <f>VLOOKUP(B:B,Orders!A:C,3,)</f>
        <v>WH-NKR-004</v>
      </c>
      <c r="O2533" s="10" t="str">
        <f>VLOOKUP(B:B,Orders!A:B,2,)</f>
        <v>CUST-000074</v>
      </c>
      <c r="P2533" s="10" t="str">
        <f>VLOOKUP(OrderDetails!O:O,Customers!A:B,2,)</f>
        <v>Customer 74</v>
      </c>
      <c r="Q2533" s="10" t="str">
        <f>VLOOKUP(O:O,Customers!A:C,3,)</f>
        <v>Mombasa</v>
      </c>
      <c r="R2533" s="10">
        <f>VLOOKUP(OrderDetails!C:C,Inventory!B:F,5,)</f>
        <v>24730.799999999999</v>
      </c>
      <c r="S2533" s="10">
        <f>VLOOKUP(OrderDetails!B:B,Table8[[OrderID]:[DeliveryDays]],5,)</f>
        <v>6</v>
      </c>
    </row>
    <row r="2534" spans="1:19" x14ac:dyDescent="0.25">
      <c r="A2534" t="s">
        <v>4466</v>
      </c>
      <c r="B2534" t="s">
        <v>1631</v>
      </c>
      <c r="C2534" t="s">
        <v>387</v>
      </c>
      <c r="D2534">
        <v>19</v>
      </c>
      <c r="E2534">
        <v>458.4</v>
      </c>
      <c r="F2534">
        <v>615.54999999999995</v>
      </c>
      <c r="G2534">
        <v>674.27</v>
      </c>
      <c r="H2534">
        <v>12811.13</v>
      </c>
      <c r="I2534">
        <v>8709.6</v>
      </c>
      <c r="J2534">
        <v>4101.53</v>
      </c>
      <c r="K2534">
        <v>0.32019999999999998</v>
      </c>
      <c r="L2534" t="str">
        <f>VLOOKUP(C:C,Products!A:B,2,)</f>
        <v>Product 105</v>
      </c>
      <c r="M2534" t="str">
        <f>VLOOKUP(C:C,Products!A:C,3,)</f>
        <v>Frozen</v>
      </c>
      <c r="N2534" t="str">
        <f>VLOOKUP(B:B,Orders!A:C,3,)</f>
        <v>WH-MSA-002</v>
      </c>
      <c r="O2534" s="10" t="str">
        <f>VLOOKUP(B:B,Orders!A:B,2,)</f>
        <v>CUST-000061</v>
      </c>
      <c r="P2534" s="10" t="str">
        <f>VLOOKUP(OrderDetails!O:O,Customers!A:B,2,)</f>
        <v>Customer 61</v>
      </c>
      <c r="Q2534" s="10" t="str">
        <f>VLOOKUP(O:O,Customers!A:C,3,)</f>
        <v>Eldoret</v>
      </c>
      <c r="R2534" s="10">
        <f>VLOOKUP(OrderDetails!C:C,Inventory!B:F,5,)</f>
        <v>143479.20000000001</v>
      </c>
      <c r="S2534" s="10">
        <f>VLOOKUP(OrderDetails!B:B,Table8[[OrderID]:[DeliveryDays]],5,)</f>
        <v>6</v>
      </c>
    </row>
    <row r="2535" spans="1:19" x14ac:dyDescent="0.25">
      <c r="A2535" t="s">
        <v>4467</v>
      </c>
      <c r="B2535" t="s">
        <v>1044</v>
      </c>
      <c r="C2535" t="s">
        <v>220</v>
      </c>
      <c r="D2535">
        <v>8</v>
      </c>
      <c r="E2535">
        <v>112.77</v>
      </c>
      <c r="F2535">
        <v>150.9</v>
      </c>
      <c r="G2535">
        <v>165.63</v>
      </c>
      <c r="H2535">
        <v>1325.04</v>
      </c>
      <c r="I2535">
        <v>902.16</v>
      </c>
      <c r="J2535">
        <v>422.88</v>
      </c>
      <c r="K2535">
        <v>0.31909999999999999</v>
      </c>
      <c r="L2535" t="str">
        <f>VLOOKUP(C:C,Products!A:B,2,)</f>
        <v>Product 22</v>
      </c>
      <c r="M2535" t="str">
        <f>VLOOKUP(C:C,Products!A:C,3,)</f>
        <v>Produce</v>
      </c>
      <c r="N2535" t="str">
        <f>VLOOKUP(B:B,Orders!A:C,3,)</f>
        <v>WH-KSM-003</v>
      </c>
      <c r="O2535" s="10" t="str">
        <f>VLOOKUP(B:B,Orders!A:B,2,)</f>
        <v>CUST-000063</v>
      </c>
      <c r="P2535" s="10" t="str">
        <f>VLOOKUP(OrderDetails!O:O,Customers!A:B,2,)</f>
        <v>Customer 63</v>
      </c>
      <c r="Q2535" s="10" t="str">
        <f>VLOOKUP(O:O,Customers!A:C,3,)</f>
        <v>Nakuru</v>
      </c>
      <c r="R2535" s="10">
        <f>VLOOKUP(OrderDetails!C:C,Inventory!B:F,5,)</f>
        <v>35409.78</v>
      </c>
      <c r="S2535" s="10">
        <f>VLOOKUP(OrderDetails!B:B,Table8[[OrderID]:[DeliveryDays]],5,)</f>
        <v>3</v>
      </c>
    </row>
    <row r="2536" spans="1:19" x14ac:dyDescent="0.25">
      <c r="A2536" t="s">
        <v>4468</v>
      </c>
      <c r="B2536" t="s">
        <v>1137</v>
      </c>
      <c r="C2536" t="s">
        <v>305</v>
      </c>
      <c r="D2536">
        <v>43</v>
      </c>
      <c r="E2536">
        <v>210.54</v>
      </c>
      <c r="F2536">
        <v>327.83</v>
      </c>
      <c r="G2536">
        <v>320.64</v>
      </c>
      <c r="H2536">
        <v>13787.52</v>
      </c>
      <c r="I2536">
        <v>9053.2199999999993</v>
      </c>
      <c r="J2536">
        <v>4734.3</v>
      </c>
      <c r="K2536">
        <v>0.34339999999999998</v>
      </c>
      <c r="L2536" t="str">
        <f>VLOOKUP(C:C,Products!A:B,2,)</f>
        <v>Product 64</v>
      </c>
      <c r="M2536" t="str">
        <f>VLOOKUP(C:C,Products!A:C,3,)</f>
        <v>Produce</v>
      </c>
      <c r="N2536" t="str">
        <f>VLOOKUP(B:B,Orders!A:C,3,)</f>
        <v>WH-MSA-002</v>
      </c>
      <c r="O2536" s="10" t="str">
        <f>VLOOKUP(B:B,Orders!A:B,2,)</f>
        <v>CUST-000006</v>
      </c>
      <c r="P2536" s="10" t="str">
        <f>VLOOKUP(OrderDetails!O:O,Customers!A:B,2,)</f>
        <v>Customer 6</v>
      </c>
      <c r="Q2536" s="10" t="str">
        <f>VLOOKUP(O:O,Customers!A:C,3,)</f>
        <v>Kisumu</v>
      </c>
      <c r="R2536" s="10">
        <f>VLOOKUP(OrderDetails!C:C,Inventory!B:F,5,)</f>
        <v>34528.559999999998</v>
      </c>
      <c r="S2536" s="10">
        <f>VLOOKUP(OrderDetails!B:B,Table8[[OrderID]:[DeliveryDays]],5,)</f>
        <v>6</v>
      </c>
    </row>
    <row r="2537" spans="1:19" x14ac:dyDescent="0.25">
      <c r="A2537" t="s">
        <v>4469</v>
      </c>
      <c r="B2537" t="s">
        <v>1836</v>
      </c>
      <c r="C2537" t="s">
        <v>259</v>
      </c>
      <c r="D2537">
        <v>12</v>
      </c>
      <c r="E2537">
        <v>104.92</v>
      </c>
      <c r="F2537">
        <v>144.66</v>
      </c>
      <c r="G2537">
        <v>156.19</v>
      </c>
      <c r="H2537">
        <v>1874.28</v>
      </c>
      <c r="I2537">
        <v>1259.04</v>
      </c>
      <c r="J2537">
        <v>615.24</v>
      </c>
      <c r="K2537">
        <v>0.32829999999999998</v>
      </c>
      <c r="L2537" t="str">
        <f>VLOOKUP(C:C,Products!A:B,2,)</f>
        <v>Product 41</v>
      </c>
      <c r="M2537" t="str">
        <f>VLOOKUP(C:C,Products!A:C,3,)</f>
        <v>Household</v>
      </c>
      <c r="N2537" t="str">
        <f>VLOOKUP(B:B,Orders!A:C,3,)</f>
        <v>WH-MSA-002</v>
      </c>
      <c r="O2537" s="10" t="str">
        <f>VLOOKUP(B:B,Orders!A:B,2,)</f>
        <v>CUST-000066</v>
      </c>
      <c r="P2537" s="10" t="str">
        <f>VLOOKUP(OrderDetails!O:O,Customers!A:B,2,)</f>
        <v>Customer 66</v>
      </c>
      <c r="Q2537" s="10" t="str">
        <f>VLOOKUP(O:O,Customers!A:C,3,)</f>
        <v>Kisumu</v>
      </c>
      <c r="R2537" s="10">
        <f>VLOOKUP(OrderDetails!C:C,Inventory!B:F,5,)</f>
        <v>9757.56</v>
      </c>
      <c r="S2537" s="10">
        <f>VLOOKUP(OrderDetails!B:B,Table8[[OrderID]:[DeliveryDays]],5,)</f>
        <v>6</v>
      </c>
    </row>
    <row r="2538" spans="1:19" x14ac:dyDescent="0.25">
      <c r="A2538" t="s">
        <v>4470</v>
      </c>
      <c r="B2538" t="s">
        <v>1558</v>
      </c>
      <c r="C2538" t="s">
        <v>351</v>
      </c>
      <c r="D2538">
        <v>49</v>
      </c>
      <c r="E2538">
        <v>378.32</v>
      </c>
      <c r="F2538">
        <v>486.34</v>
      </c>
      <c r="G2538">
        <v>490.5</v>
      </c>
      <c r="H2538">
        <v>24034.5</v>
      </c>
      <c r="I2538">
        <v>18537.68</v>
      </c>
      <c r="J2538">
        <v>5496.82</v>
      </c>
      <c r="K2538">
        <v>0.22869999999999999</v>
      </c>
      <c r="L2538" t="str">
        <f>VLOOKUP(C:C,Products!A:B,2,)</f>
        <v>Product 87</v>
      </c>
      <c r="M2538" t="str">
        <f>VLOOKUP(C:C,Products!A:C,3,)</f>
        <v>Snacks</v>
      </c>
      <c r="N2538" t="str">
        <f>VLOOKUP(B:B,Orders!A:C,3,)</f>
        <v>WH-NRB-001</v>
      </c>
      <c r="O2538" s="10" t="str">
        <f>VLOOKUP(B:B,Orders!A:B,2,)</f>
        <v>CUST-000080</v>
      </c>
      <c r="P2538" s="10" t="str">
        <f>VLOOKUP(OrderDetails!O:O,Customers!A:B,2,)</f>
        <v>Customer 80</v>
      </c>
      <c r="Q2538" s="10" t="str">
        <f>VLOOKUP(O:O,Customers!A:C,3,)</f>
        <v>Eldoret</v>
      </c>
      <c r="R2538" s="10">
        <f>VLOOKUP(OrderDetails!C:C,Inventory!B:F,5,)</f>
        <v>133546.96</v>
      </c>
      <c r="S2538" s="10">
        <f>VLOOKUP(OrderDetails!B:B,Table8[[OrderID]:[DeliveryDays]],5,)</f>
        <v>5</v>
      </c>
    </row>
    <row r="2539" spans="1:19" x14ac:dyDescent="0.25">
      <c r="A2539" t="s">
        <v>4471</v>
      </c>
      <c r="B2539" t="s">
        <v>957</v>
      </c>
      <c r="C2539" t="s">
        <v>319</v>
      </c>
      <c r="D2539">
        <v>28</v>
      </c>
      <c r="E2539">
        <v>397.51</v>
      </c>
      <c r="F2539">
        <v>509.84</v>
      </c>
      <c r="G2539">
        <v>513.51</v>
      </c>
      <c r="H2539">
        <v>14378.28</v>
      </c>
      <c r="I2539">
        <v>11130.28</v>
      </c>
      <c r="J2539">
        <v>3248</v>
      </c>
      <c r="K2539">
        <v>0.22589999999999999</v>
      </c>
      <c r="L2539" t="str">
        <f>VLOOKUP(C:C,Products!A:B,2,)</f>
        <v>Product 71</v>
      </c>
      <c r="M2539" t="str">
        <f>VLOOKUP(C:C,Products!A:C,3,)</f>
        <v>Dairy</v>
      </c>
      <c r="N2539" t="str">
        <f>VLOOKUP(B:B,Orders!A:C,3,)</f>
        <v>WH-NRB-001</v>
      </c>
      <c r="O2539" s="10" t="str">
        <f>VLOOKUP(B:B,Orders!A:B,2,)</f>
        <v>CUST-000037</v>
      </c>
      <c r="P2539" s="10" t="str">
        <f>VLOOKUP(OrderDetails!O:O,Customers!A:B,2,)</f>
        <v>Customer 37</v>
      </c>
      <c r="Q2539" s="10" t="str">
        <f>VLOOKUP(O:O,Customers!A:C,3,)</f>
        <v>Eldoret</v>
      </c>
      <c r="R2539" s="10">
        <f>VLOOKUP(OrderDetails!C:C,Inventory!B:F,5,)</f>
        <v>96197.42</v>
      </c>
      <c r="S2539" s="10">
        <f>VLOOKUP(OrderDetails!B:B,Table8[[OrderID]:[DeliveryDays]],5,)</f>
        <v>6</v>
      </c>
    </row>
    <row r="2540" spans="1:19" x14ac:dyDescent="0.25">
      <c r="A2540" t="s">
        <v>4472</v>
      </c>
      <c r="B2540" t="s">
        <v>836</v>
      </c>
      <c r="C2540" t="s">
        <v>289</v>
      </c>
      <c r="D2540">
        <v>32</v>
      </c>
      <c r="E2540">
        <v>464.84</v>
      </c>
      <c r="F2540">
        <v>609.41999999999996</v>
      </c>
      <c r="G2540">
        <v>602.96</v>
      </c>
      <c r="H2540">
        <v>19294.72</v>
      </c>
      <c r="I2540">
        <v>14874.88</v>
      </c>
      <c r="J2540">
        <v>4419.84</v>
      </c>
      <c r="K2540">
        <v>0.2291</v>
      </c>
      <c r="L2540" t="str">
        <f>VLOOKUP(C:C,Products!A:B,2,)</f>
        <v>Product 56</v>
      </c>
      <c r="M2540" t="str">
        <f>VLOOKUP(C:C,Products!A:C,3,)</f>
        <v>Household</v>
      </c>
      <c r="N2540" t="str">
        <f>VLOOKUP(B:B,Orders!A:C,3,)</f>
        <v>WH-NRB-001</v>
      </c>
      <c r="O2540" s="10" t="str">
        <f>VLOOKUP(B:B,Orders!A:B,2,)</f>
        <v>CUST-000073</v>
      </c>
      <c r="P2540" s="10" t="str">
        <f>VLOOKUP(OrderDetails!O:O,Customers!A:B,2,)</f>
        <v>Customer 73</v>
      </c>
      <c r="Q2540" s="10" t="str">
        <f>VLOOKUP(O:O,Customers!A:C,3,)</f>
        <v>Mombasa</v>
      </c>
      <c r="R2540" s="10">
        <f>VLOOKUP(OrderDetails!C:C,Inventory!B:F,5,)</f>
        <v>192443.76</v>
      </c>
      <c r="S2540" s="10">
        <f>VLOOKUP(OrderDetails!B:B,Table8[[OrderID]:[DeliveryDays]],5,)</f>
        <v>1</v>
      </c>
    </row>
    <row r="2541" spans="1:19" x14ac:dyDescent="0.25">
      <c r="A2541" t="s">
        <v>4473</v>
      </c>
      <c r="B2541" t="s">
        <v>1746</v>
      </c>
      <c r="C2541" t="s">
        <v>222</v>
      </c>
      <c r="D2541">
        <v>47</v>
      </c>
      <c r="E2541">
        <v>181.47</v>
      </c>
      <c r="F2541">
        <v>258.42</v>
      </c>
      <c r="G2541">
        <v>247.23</v>
      </c>
      <c r="H2541">
        <v>11619.81</v>
      </c>
      <c r="I2541">
        <v>8529.09</v>
      </c>
      <c r="J2541">
        <v>3090.72</v>
      </c>
      <c r="K2541">
        <v>0.26600000000000001</v>
      </c>
      <c r="L2541" t="str">
        <f>VLOOKUP(C:C,Products!A:B,2,)</f>
        <v>Product 23</v>
      </c>
      <c r="M2541" t="str">
        <f>VLOOKUP(C:C,Products!A:C,3,)</f>
        <v>Dairy</v>
      </c>
      <c r="N2541" t="str">
        <f>VLOOKUP(B:B,Orders!A:C,3,)</f>
        <v>WH-NRB-001</v>
      </c>
      <c r="O2541" s="10" t="str">
        <f>VLOOKUP(B:B,Orders!A:B,2,)</f>
        <v>CUST-000029</v>
      </c>
      <c r="P2541" s="10" t="str">
        <f>VLOOKUP(OrderDetails!O:O,Customers!A:B,2,)</f>
        <v>Customer 29</v>
      </c>
      <c r="Q2541" s="10" t="str">
        <f>VLOOKUP(O:O,Customers!A:C,3,)</f>
        <v>Mombasa</v>
      </c>
      <c r="R2541" s="10">
        <f>VLOOKUP(OrderDetails!C:C,Inventory!B:F,5,)</f>
        <v>43552.800000000003</v>
      </c>
      <c r="S2541" s="10">
        <f>VLOOKUP(OrderDetails!B:B,Table8[[OrderID]:[DeliveryDays]],5,)</f>
        <v>6</v>
      </c>
    </row>
    <row r="2542" spans="1:19" x14ac:dyDescent="0.25">
      <c r="A2542" t="s">
        <v>4474</v>
      </c>
      <c r="B2542" t="s">
        <v>1244</v>
      </c>
      <c r="C2542" t="s">
        <v>393</v>
      </c>
      <c r="D2542">
        <v>31</v>
      </c>
      <c r="E2542">
        <v>390</v>
      </c>
      <c r="F2542">
        <v>541.16</v>
      </c>
      <c r="G2542">
        <v>535.86</v>
      </c>
      <c r="H2542">
        <v>16611.66</v>
      </c>
      <c r="I2542">
        <v>12090</v>
      </c>
      <c r="J2542">
        <v>4521.66</v>
      </c>
      <c r="K2542">
        <v>0.2722</v>
      </c>
      <c r="L2542" t="str">
        <f>VLOOKUP(C:C,Products!A:B,2,)</f>
        <v>Product 108</v>
      </c>
      <c r="M2542" t="str">
        <f>VLOOKUP(C:C,Products!A:C,3,)</f>
        <v>Household</v>
      </c>
      <c r="N2542" t="str">
        <f>VLOOKUP(B:B,Orders!A:C,3,)</f>
        <v>WH-NRB-001</v>
      </c>
      <c r="O2542" s="10" t="str">
        <f>VLOOKUP(B:B,Orders!A:B,2,)</f>
        <v>CUST-000040</v>
      </c>
      <c r="P2542" s="10" t="str">
        <f>VLOOKUP(OrderDetails!O:O,Customers!A:B,2,)</f>
        <v>Customer 40</v>
      </c>
      <c r="Q2542" s="10" t="str">
        <f>VLOOKUP(O:O,Customers!A:C,3,)</f>
        <v>Nairobi</v>
      </c>
      <c r="R2542" s="10">
        <f>VLOOKUP(OrderDetails!C:C,Inventory!B:F,5,)</f>
        <v>56160</v>
      </c>
      <c r="S2542" s="10">
        <f>VLOOKUP(OrderDetails!B:B,Table8[[OrderID]:[DeliveryDays]],5,)</f>
        <v>2</v>
      </c>
    </row>
    <row r="2543" spans="1:19" x14ac:dyDescent="0.25">
      <c r="A2543" t="s">
        <v>4475</v>
      </c>
      <c r="B2543" t="s">
        <v>1621</v>
      </c>
      <c r="C2543" t="s">
        <v>227</v>
      </c>
      <c r="D2543">
        <v>5</v>
      </c>
      <c r="E2543">
        <v>255.23</v>
      </c>
      <c r="F2543">
        <v>344.48</v>
      </c>
      <c r="G2543">
        <v>330.03</v>
      </c>
      <c r="H2543">
        <v>1650.15</v>
      </c>
      <c r="I2543">
        <v>1276.1500000000001</v>
      </c>
      <c r="J2543">
        <v>374</v>
      </c>
      <c r="K2543">
        <v>0.2266</v>
      </c>
      <c r="L2543" t="str">
        <f>VLOOKUP(C:C,Products!A:B,2,)</f>
        <v>Product 25</v>
      </c>
      <c r="M2543" t="str">
        <f>VLOOKUP(C:C,Products!A:C,3,)</f>
        <v>Dairy</v>
      </c>
      <c r="N2543" t="str">
        <f>VLOOKUP(B:B,Orders!A:C,3,)</f>
        <v>WH-NKR-004</v>
      </c>
      <c r="O2543" s="10" t="str">
        <f>VLOOKUP(B:B,Orders!A:B,2,)</f>
        <v>CUST-000070</v>
      </c>
      <c r="P2543" s="10" t="str">
        <f>VLOOKUP(OrderDetails!O:O,Customers!A:B,2,)</f>
        <v>Customer 70</v>
      </c>
      <c r="Q2543" s="10" t="str">
        <f>VLOOKUP(O:O,Customers!A:C,3,)</f>
        <v>Mombasa</v>
      </c>
      <c r="R2543" s="10">
        <f>VLOOKUP(OrderDetails!C:C,Inventory!B:F,5,)</f>
        <v>118937.18</v>
      </c>
      <c r="S2543" s="10">
        <f>VLOOKUP(OrderDetails!B:B,Table8[[OrderID]:[DeliveryDays]],5,)</f>
        <v>4</v>
      </c>
    </row>
    <row r="2544" spans="1:19" x14ac:dyDescent="0.25">
      <c r="A2544" t="s">
        <v>4476</v>
      </c>
      <c r="B2544" t="s">
        <v>1781</v>
      </c>
      <c r="C2544" t="s">
        <v>359</v>
      </c>
      <c r="D2544">
        <v>38</v>
      </c>
      <c r="E2544">
        <v>103.82</v>
      </c>
      <c r="F2544">
        <v>149.71</v>
      </c>
      <c r="G2544">
        <v>162.97999999999999</v>
      </c>
      <c r="H2544">
        <v>6193.24</v>
      </c>
      <c r="I2544">
        <v>3945.16</v>
      </c>
      <c r="J2544">
        <v>2248.08</v>
      </c>
      <c r="K2544">
        <v>0.36299999999999999</v>
      </c>
      <c r="L2544" t="str">
        <f>VLOOKUP(C:C,Products!A:B,2,)</f>
        <v>Product 91</v>
      </c>
      <c r="M2544" t="str">
        <f>VLOOKUP(C:C,Products!A:C,3,)</f>
        <v>Household</v>
      </c>
      <c r="N2544" t="str">
        <f>VLOOKUP(B:B,Orders!A:C,3,)</f>
        <v>WH-MSA-002</v>
      </c>
      <c r="O2544" s="10" t="str">
        <f>VLOOKUP(B:B,Orders!A:B,2,)</f>
        <v>CUST-000001</v>
      </c>
      <c r="P2544" s="10" t="str">
        <f>VLOOKUP(OrderDetails!O:O,Customers!A:B,2,)</f>
        <v>Customer 1</v>
      </c>
      <c r="Q2544" s="10" t="str">
        <f>VLOOKUP(O:O,Customers!A:C,3,)</f>
        <v>Eldoret</v>
      </c>
      <c r="R2544" s="10">
        <f>VLOOKUP(OrderDetails!C:C,Inventory!B:F,5,)</f>
        <v>23359.5</v>
      </c>
      <c r="S2544" s="10">
        <f>VLOOKUP(OrderDetails!B:B,Table8[[OrderID]:[DeliveryDays]],5,)</f>
        <v>5</v>
      </c>
    </row>
    <row r="2545" spans="1:19" x14ac:dyDescent="0.25">
      <c r="A2545" t="s">
        <v>4477</v>
      </c>
      <c r="B2545" t="s">
        <v>919</v>
      </c>
      <c r="C2545" t="s">
        <v>387</v>
      </c>
      <c r="D2545">
        <v>21</v>
      </c>
      <c r="E2545">
        <v>458.4</v>
      </c>
      <c r="F2545">
        <v>615.54999999999995</v>
      </c>
      <c r="G2545">
        <v>645.87</v>
      </c>
      <c r="H2545">
        <v>13563.27</v>
      </c>
      <c r="I2545">
        <v>9626.4</v>
      </c>
      <c r="J2545">
        <v>3936.87</v>
      </c>
      <c r="K2545">
        <v>0.2903</v>
      </c>
      <c r="L2545" t="str">
        <f>VLOOKUP(C:C,Products!A:B,2,)</f>
        <v>Product 105</v>
      </c>
      <c r="M2545" t="str">
        <f>VLOOKUP(C:C,Products!A:C,3,)</f>
        <v>Frozen</v>
      </c>
      <c r="N2545" t="str">
        <f>VLOOKUP(B:B,Orders!A:C,3,)</f>
        <v>WH-MSA-002</v>
      </c>
      <c r="O2545" s="10" t="str">
        <f>VLOOKUP(B:B,Orders!A:B,2,)</f>
        <v>CUST-000031</v>
      </c>
      <c r="P2545" s="10" t="str">
        <f>VLOOKUP(OrderDetails!O:O,Customers!A:B,2,)</f>
        <v>Customer 31</v>
      </c>
      <c r="Q2545" s="10" t="str">
        <f>VLOOKUP(O:O,Customers!A:C,3,)</f>
        <v>Mombasa</v>
      </c>
      <c r="R2545" s="10">
        <f>VLOOKUP(OrderDetails!C:C,Inventory!B:F,5,)</f>
        <v>143479.20000000001</v>
      </c>
      <c r="S2545" s="10">
        <f>VLOOKUP(OrderDetails!B:B,Table8[[OrderID]:[DeliveryDays]],5,)</f>
        <v>1</v>
      </c>
    </row>
    <row r="2546" spans="1:19" x14ac:dyDescent="0.25">
      <c r="A2546" t="s">
        <v>4478</v>
      </c>
      <c r="B2546" t="s">
        <v>1645</v>
      </c>
      <c r="C2546" t="s">
        <v>186</v>
      </c>
      <c r="D2546">
        <v>41</v>
      </c>
      <c r="E2546">
        <v>120.2</v>
      </c>
      <c r="F2546">
        <v>168.22</v>
      </c>
      <c r="G2546">
        <v>182.18</v>
      </c>
      <c r="H2546">
        <v>7469.38</v>
      </c>
      <c r="I2546">
        <v>4928.2</v>
      </c>
      <c r="J2546">
        <v>2541.1799999999998</v>
      </c>
      <c r="K2546">
        <v>0.3402</v>
      </c>
      <c r="L2546" t="str">
        <f>VLOOKUP(C:C,Products!A:B,2,)</f>
        <v>Product 6</v>
      </c>
      <c r="M2546" t="str">
        <f>VLOOKUP(C:C,Products!A:C,3,)</f>
        <v>Household</v>
      </c>
      <c r="N2546" t="str">
        <f>VLOOKUP(B:B,Orders!A:C,3,)</f>
        <v>WH-KSM-003</v>
      </c>
      <c r="O2546" s="10" t="str">
        <f>VLOOKUP(B:B,Orders!A:B,2,)</f>
        <v>CUST-000020</v>
      </c>
      <c r="P2546" s="10" t="str">
        <f>VLOOKUP(OrderDetails!O:O,Customers!A:B,2,)</f>
        <v>Customer 20</v>
      </c>
      <c r="Q2546" s="10" t="str">
        <f>VLOOKUP(O:O,Customers!A:C,3,)</f>
        <v>Mombasa</v>
      </c>
      <c r="R2546" s="10">
        <f>VLOOKUP(OrderDetails!C:C,Inventory!B:F,5,)</f>
        <v>16587.599999999999</v>
      </c>
      <c r="S2546" s="10">
        <f>VLOOKUP(OrderDetails!B:B,Table8[[OrderID]:[DeliveryDays]],5,)</f>
        <v>6</v>
      </c>
    </row>
    <row r="2547" spans="1:19" x14ac:dyDescent="0.25">
      <c r="A2547" t="s">
        <v>4479</v>
      </c>
      <c r="B2547" t="s">
        <v>438</v>
      </c>
      <c r="C2547" t="s">
        <v>415</v>
      </c>
      <c r="D2547">
        <v>42</v>
      </c>
      <c r="E2547">
        <v>451.65</v>
      </c>
      <c r="F2547">
        <v>666.6</v>
      </c>
      <c r="G2547">
        <v>704.99</v>
      </c>
      <c r="H2547">
        <v>29609.58</v>
      </c>
      <c r="I2547">
        <v>18969.3</v>
      </c>
      <c r="J2547">
        <v>10640.28</v>
      </c>
      <c r="K2547">
        <v>0.3594</v>
      </c>
      <c r="L2547" t="str">
        <f>VLOOKUP(C:C,Products!A:B,2,)</f>
        <v>Product 119</v>
      </c>
      <c r="M2547" t="str">
        <f>VLOOKUP(C:C,Products!A:C,3,)</f>
        <v>Beverages</v>
      </c>
      <c r="N2547" t="str">
        <f>VLOOKUP(B:B,Orders!A:C,3,)</f>
        <v>WH-KSM-003</v>
      </c>
      <c r="O2547" s="10" t="str">
        <f>VLOOKUP(B:B,Orders!A:B,2,)</f>
        <v>CUST-000024</v>
      </c>
      <c r="P2547" s="10" t="str">
        <f>VLOOKUP(OrderDetails!O:O,Customers!A:B,2,)</f>
        <v>Customer 24</v>
      </c>
      <c r="Q2547" s="10" t="str">
        <f>VLOOKUP(O:O,Customers!A:C,3,)</f>
        <v>Eldoret</v>
      </c>
      <c r="R2547" s="10">
        <f>VLOOKUP(OrderDetails!C:C,Inventory!B:F,5,)</f>
        <v>148592.85</v>
      </c>
      <c r="S2547" s="10">
        <f>VLOOKUP(OrderDetails!B:B,Table8[[OrderID]:[DeliveryDays]],5,)</f>
        <v>3</v>
      </c>
    </row>
    <row r="2548" spans="1:19" x14ac:dyDescent="0.25">
      <c r="A2548" t="s">
        <v>4480</v>
      </c>
      <c r="B2548" t="s">
        <v>621</v>
      </c>
      <c r="C2548" t="s">
        <v>245</v>
      </c>
      <c r="D2548">
        <v>30</v>
      </c>
      <c r="E2548">
        <v>477</v>
      </c>
      <c r="F2548">
        <v>677.96</v>
      </c>
      <c r="G2548">
        <v>657.41</v>
      </c>
      <c r="H2548">
        <v>19722.3</v>
      </c>
      <c r="I2548">
        <v>14310</v>
      </c>
      <c r="J2548">
        <v>5412.3</v>
      </c>
      <c r="K2548">
        <v>0.27439999999999998</v>
      </c>
      <c r="L2548" t="str">
        <f>VLOOKUP(C:C,Products!A:B,2,)</f>
        <v>Product 34</v>
      </c>
      <c r="M2548" t="str">
        <f>VLOOKUP(C:C,Products!A:C,3,)</f>
        <v>Dairy</v>
      </c>
      <c r="N2548" t="str">
        <f>VLOOKUP(B:B,Orders!A:C,3,)</f>
        <v>WH-KSM-003</v>
      </c>
      <c r="O2548" s="10" t="str">
        <f>VLOOKUP(B:B,Orders!A:B,2,)</f>
        <v>CUST-000073</v>
      </c>
      <c r="P2548" s="10" t="str">
        <f>VLOOKUP(OrderDetails!O:O,Customers!A:B,2,)</f>
        <v>Customer 73</v>
      </c>
      <c r="Q2548" s="10" t="str">
        <f>VLOOKUP(O:O,Customers!A:C,3,)</f>
        <v>Mombasa</v>
      </c>
      <c r="R2548" s="10">
        <f>VLOOKUP(OrderDetails!C:C,Inventory!B:F,5,)</f>
        <v>187461</v>
      </c>
      <c r="S2548" s="10">
        <f>VLOOKUP(OrderDetails!B:B,Table8[[OrderID]:[DeliveryDays]],5,)</f>
        <v>2</v>
      </c>
    </row>
    <row r="2549" spans="1:19" x14ac:dyDescent="0.25">
      <c r="A2549" t="s">
        <v>4481</v>
      </c>
      <c r="B2549" t="s">
        <v>916</v>
      </c>
      <c r="C2549" t="s">
        <v>303</v>
      </c>
      <c r="D2549">
        <v>28</v>
      </c>
      <c r="E2549">
        <v>422.93</v>
      </c>
      <c r="F2549">
        <v>665.54</v>
      </c>
      <c r="G2549">
        <v>726.16</v>
      </c>
      <c r="H2549">
        <v>20332.48</v>
      </c>
      <c r="I2549">
        <v>11842.04</v>
      </c>
      <c r="J2549">
        <v>8490.44</v>
      </c>
      <c r="K2549">
        <v>0.41760000000000003</v>
      </c>
      <c r="L2549" t="str">
        <f>VLOOKUP(C:C,Products!A:B,2,)</f>
        <v>Product 63</v>
      </c>
      <c r="M2549" t="str">
        <f>VLOOKUP(C:C,Products!A:C,3,)</f>
        <v>Household</v>
      </c>
      <c r="N2549" t="str">
        <f>VLOOKUP(B:B,Orders!A:C,3,)</f>
        <v>WH-NKR-004</v>
      </c>
      <c r="O2549" s="10" t="str">
        <f>VLOOKUP(B:B,Orders!A:B,2,)</f>
        <v>CUST-000074</v>
      </c>
      <c r="P2549" s="10" t="str">
        <f>VLOOKUP(OrderDetails!O:O,Customers!A:B,2,)</f>
        <v>Customer 74</v>
      </c>
      <c r="Q2549" s="10" t="str">
        <f>VLOOKUP(O:O,Customers!A:C,3,)</f>
        <v>Mombasa</v>
      </c>
      <c r="R2549" s="10">
        <f>VLOOKUP(OrderDetails!C:C,Inventory!B:F,5,)</f>
        <v>209773.28</v>
      </c>
      <c r="S2549" s="10">
        <f>VLOOKUP(OrderDetails!B:B,Table8[[OrderID]:[DeliveryDays]],5,)</f>
        <v>2</v>
      </c>
    </row>
    <row r="2550" spans="1:19" x14ac:dyDescent="0.25">
      <c r="A2550" t="s">
        <v>4482</v>
      </c>
      <c r="B2550" t="s">
        <v>1221</v>
      </c>
      <c r="C2550" t="s">
        <v>193</v>
      </c>
      <c r="D2550">
        <v>43</v>
      </c>
      <c r="E2550">
        <v>320.5</v>
      </c>
      <c r="F2550">
        <v>401.4</v>
      </c>
      <c r="G2550">
        <v>435.51</v>
      </c>
      <c r="H2550">
        <v>18726.93</v>
      </c>
      <c r="I2550">
        <v>13781.5</v>
      </c>
      <c r="J2550">
        <v>4945.43</v>
      </c>
      <c r="K2550">
        <v>0.2641</v>
      </c>
      <c r="L2550" t="str">
        <f>VLOOKUP(C:C,Products!A:B,2,)</f>
        <v>Product 9</v>
      </c>
      <c r="M2550" t="str">
        <f>VLOOKUP(C:C,Products!A:C,3,)</f>
        <v>Beverages</v>
      </c>
      <c r="N2550" t="str">
        <f>VLOOKUP(B:B,Orders!A:C,3,)</f>
        <v>WH-KSM-003</v>
      </c>
      <c r="O2550" s="10" t="str">
        <f>VLOOKUP(B:B,Orders!A:B,2,)</f>
        <v>CUST-000017</v>
      </c>
      <c r="P2550" s="10" t="str">
        <f>VLOOKUP(OrderDetails!O:O,Customers!A:B,2,)</f>
        <v>Customer 17</v>
      </c>
      <c r="Q2550" s="10" t="str">
        <f>VLOOKUP(O:O,Customers!A:C,3,)</f>
        <v>Eldoret</v>
      </c>
      <c r="R2550" s="10">
        <f>VLOOKUP(OrderDetails!C:C,Inventory!B:F,5,)</f>
        <v>85253</v>
      </c>
      <c r="S2550" s="10">
        <f>VLOOKUP(OrderDetails!B:B,Table8[[OrderID]:[DeliveryDays]],5,)</f>
        <v>2</v>
      </c>
    </row>
    <row r="2551" spans="1:19" x14ac:dyDescent="0.25">
      <c r="A2551" t="s">
        <v>4483</v>
      </c>
      <c r="B2551" t="s">
        <v>1307</v>
      </c>
      <c r="C2551" t="s">
        <v>297</v>
      </c>
      <c r="D2551">
        <v>25</v>
      </c>
      <c r="E2551">
        <v>196.4</v>
      </c>
      <c r="F2551">
        <v>254.95</v>
      </c>
      <c r="G2551">
        <v>255.51</v>
      </c>
      <c r="H2551">
        <v>6387.75</v>
      </c>
      <c r="I2551">
        <v>4910</v>
      </c>
      <c r="J2551">
        <v>1477.75</v>
      </c>
      <c r="K2551">
        <v>0.23130000000000001</v>
      </c>
      <c r="L2551" t="str">
        <f>VLOOKUP(C:C,Products!A:B,2,)</f>
        <v>Product 60</v>
      </c>
      <c r="M2551" t="str">
        <f>VLOOKUP(C:C,Products!A:C,3,)</f>
        <v>Snacks</v>
      </c>
      <c r="N2551" t="str">
        <f>VLOOKUP(B:B,Orders!A:C,3,)</f>
        <v>WH-NRB-001</v>
      </c>
      <c r="O2551" s="10" t="str">
        <f>VLOOKUP(B:B,Orders!A:B,2,)</f>
        <v>CUST-000025</v>
      </c>
      <c r="P2551" s="10" t="str">
        <f>VLOOKUP(OrderDetails!O:O,Customers!A:B,2,)</f>
        <v>Customer 25</v>
      </c>
      <c r="Q2551" s="10" t="str">
        <f>VLOOKUP(O:O,Customers!A:C,3,)</f>
        <v>Mombasa</v>
      </c>
      <c r="R2551" s="10">
        <f>VLOOKUP(OrderDetails!C:C,Inventory!B:F,5,)</f>
        <v>93682.8</v>
      </c>
      <c r="S2551" s="10">
        <f>VLOOKUP(OrderDetails!B:B,Table8[[OrderID]:[DeliveryDays]],5,)</f>
        <v>5</v>
      </c>
    </row>
    <row r="2552" spans="1:19" x14ac:dyDescent="0.25">
      <c r="A2552" t="s">
        <v>4484</v>
      </c>
      <c r="B2552" t="s">
        <v>608</v>
      </c>
      <c r="C2552" t="s">
        <v>275</v>
      </c>
      <c r="D2552">
        <v>34</v>
      </c>
      <c r="E2552">
        <v>296.02</v>
      </c>
      <c r="F2552">
        <v>374.25</v>
      </c>
      <c r="G2552">
        <v>361.8</v>
      </c>
      <c r="H2552">
        <v>12301.2</v>
      </c>
      <c r="I2552">
        <v>10064.68</v>
      </c>
      <c r="J2552">
        <v>2236.52</v>
      </c>
      <c r="K2552">
        <v>0.18179999999999999</v>
      </c>
      <c r="L2552" t="str">
        <f>VLOOKUP(C:C,Products!A:B,2,)</f>
        <v>Product 49</v>
      </c>
      <c r="M2552" t="str">
        <f>VLOOKUP(C:C,Products!A:C,3,)</f>
        <v>Snacks</v>
      </c>
      <c r="N2552" t="str">
        <f>VLOOKUP(B:B,Orders!A:C,3,)</f>
        <v>WH-KSM-003</v>
      </c>
      <c r="O2552" s="10" t="str">
        <f>VLOOKUP(B:B,Orders!A:B,2,)</f>
        <v>CUST-000055</v>
      </c>
      <c r="P2552" s="10" t="str">
        <f>VLOOKUP(OrderDetails!O:O,Customers!A:B,2,)</f>
        <v>Customer 55</v>
      </c>
      <c r="Q2552" s="10" t="str">
        <f>VLOOKUP(O:O,Customers!A:C,3,)</f>
        <v>Kisumu</v>
      </c>
      <c r="R2552" s="10">
        <f>VLOOKUP(OrderDetails!C:C,Inventory!B:F,5,)</f>
        <v>134393.07999999999</v>
      </c>
      <c r="S2552" s="10">
        <f>VLOOKUP(OrderDetails!B:B,Table8[[OrderID]:[DeliveryDays]],5,)</f>
        <v>6</v>
      </c>
    </row>
    <row r="2553" spans="1:19" x14ac:dyDescent="0.25">
      <c r="A2553" t="s">
        <v>4485</v>
      </c>
      <c r="B2553" t="s">
        <v>1388</v>
      </c>
      <c r="C2553" t="s">
        <v>371</v>
      </c>
      <c r="D2553">
        <v>17</v>
      </c>
      <c r="E2553">
        <v>285.23</v>
      </c>
      <c r="F2553">
        <v>389.02</v>
      </c>
      <c r="G2553">
        <v>410.66</v>
      </c>
      <c r="H2553">
        <v>6981.22</v>
      </c>
      <c r="I2553">
        <v>4848.91</v>
      </c>
      <c r="J2553">
        <v>2132.31</v>
      </c>
      <c r="K2553">
        <v>0.3054</v>
      </c>
      <c r="L2553" t="str">
        <f>VLOOKUP(C:C,Products!A:B,2,)</f>
        <v>Product 97</v>
      </c>
      <c r="M2553" t="str">
        <f>VLOOKUP(C:C,Products!A:C,3,)</f>
        <v>Dairy</v>
      </c>
      <c r="N2553" t="str">
        <f>VLOOKUP(B:B,Orders!A:C,3,)</f>
        <v>WH-MSA-002</v>
      </c>
      <c r="O2553" s="10" t="str">
        <f>VLOOKUP(B:B,Orders!A:B,2,)</f>
        <v>CUST-000045</v>
      </c>
      <c r="P2553" s="10" t="str">
        <f>VLOOKUP(OrderDetails!O:O,Customers!A:B,2,)</f>
        <v>Customer 45</v>
      </c>
      <c r="Q2553" s="10" t="str">
        <f>VLOOKUP(O:O,Customers!A:C,3,)</f>
        <v>Mombasa</v>
      </c>
      <c r="R2553" s="10">
        <f>VLOOKUP(OrderDetails!C:C,Inventory!B:F,5,)</f>
        <v>47062.95</v>
      </c>
      <c r="S2553" s="10">
        <f>VLOOKUP(OrderDetails!B:B,Table8[[OrderID]:[DeliveryDays]],5,)</f>
        <v>1</v>
      </c>
    </row>
    <row r="2554" spans="1:19" x14ac:dyDescent="0.25">
      <c r="A2554" t="s">
        <v>4486</v>
      </c>
      <c r="B2554" t="s">
        <v>1082</v>
      </c>
      <c r="C2554" t="s">
        <v>279</v>
      </c>
      <c r="D2554">
        <v>41</v>
      </c>
      <c r="E2554">
        <v>486.31</v>
      </c>
      <c r="F2554">
        <v>723.21</v>
      </c>
      <c r="G2554">
        <v>766.06</v>
      </c>
      <c r="H2554">
        <v>31408.46</v>
      </c>
      <c r="I2554">
        <v>19938.71</v>
      </c>
      <c r="J2554">
        <v>11469.75</v>
      </c>
      <c r="K2554">
        <v>0.36520000000000002</v>
      </c>
      <c r="L2554" t="str">
        <f>VLOOKUP(C:C,Products!A:B,2,)</f>
        <v>Product 51</v>
      </c>
      <c r="M2554" t="str">
        <f>VLOOKUP(C:C,Products!A:C,3,)</f>
        <v>Beverages</v>
      </c>
      <c r="N2554" t="str">
        <f>VLOOKUP(B:B,Orders!A:C,3,)</f>
        <v>WH-MSA-002</v>
      </c>
      <c r="O2554" s="10" t="str">
        <f>VLOOKUP(B:B,Orders!A:B,2,)</f>
        <v>CUST-000074</v>
      </c>
      <c r="P2554" s="10" t="str">
        <f>VLOOKUP(OrderDetails!O:O,Customers!A:B,2,)</f>
        <v>Customer 74</v>
      </c>
      <c r="Q2554" s="10" t="str">
        <f>VLOOKUP(O:O,Customers!A:C,3,)</f>
        <v>Mombasa</v>
      </c>
      <c r="R2554" s="10">
        <f>VLOOKUP(OrderDetails!C:C,Inventory!B:F,5,)</f>
        <v>231969.87</v>
      </c>
      <c r="S2554" s="10">
        <f>VLOOKUP(OrderDetails!B:B,Table8[[OrderID]:[DeliveryDays]],5,)</f>
        <v>6</v>
      </c>
    </row>
    <row r="2555" spans="1:19" x14ac:dyDescent="0.25">
      <c r="A2555" t="s">
        <v>4487</v>
      </c>
      <c r="B2555" t="s">
        <v>1766</v>
      </c>
      <c r="C2555" t="s">
        <v>297</v>
      </c>
      <c r="D2555">
        <v>7</v>
      </c>
      <c r="E2555">
        <v>196.4</v>
      </c>
      <c r="F2555">
        <v>254.95</v>
      </c>
      <c r="G2555">
        <v>276.5</v>
      </c>
      <c r="H2555">
        <v>1935.5</v>
      </c>
      <c r="I2555">
        <v>1374.8</v>
      </c>
      <c r="J2555">
        <v>560.70000000000005</v>
      </c>
      <c r="K2555">
        <v>0.28970000000000001</v>
      </c>
      <c r="L2555" t="str">
        <f>VLOOKUP(C:C,Products!A:B,2,)</f>
        <v>Product 60</v>
      </c>
      <c r="M2555" t="str">
        <f>VLOOKUP(C:C,Products!A:C,3,)</f>
        <v>Snacks</v>
      </c>
      <c r="N2555" t="str">
        <f>VLOOKUP(B:B,Orders!A:C,3,)</f>
        <v>WH-NRB-001</v>
      </c>
      <c r="O2555" s="10" t="str">
        <f>VLOOKUP(B:B,Orders!A:B,2,)</f>
        <v>CUST-000034</v>
      </c>
      <c r="P2555" s="10" t="str">
        <f>VLOOKUP(OrderDetails!O:O,Customers!A:B,2,)</f>
        <v>Customer 34</v>
      </c>
      <c r="Q2555" s="10" t="str">
        <f>VLOOKUP(O:O,Customers!A:C,3,)</f>
        <v>Mombasa</v>
      </c>
      <c r="R2555" s="10">
        <f>VLOOKUP(OrderDetails!C:C,Inventory!B:F,5,)</f>
        <v>93682.8</v>
      </c>
      <c r="S2555" s="10">
        <f>VLOOKUP(OrderDetails!B:B,Table8[[OrderID]:[DeliveryDays]],5,)</f>
        <v>6</v>
      </c>
    </row>
    <row r="2556" spans="1:19" x14ac:dyDescent="0.25">
      <c r="A2556" t="s">
        <v>4488</v>
      </c>
      <c r="B2556" t="s">
        <v>1120</v>
      </c>
      <c r="C2556" t="s">
        <v>317</v>
      </c>
      <c r="D2556">
        <v>36</v>
      </c>
      <c r="E2556">
        <v>494.1</v>
      </c>
      <c r="F2556">
        <v>659.45</v>
      </c>
      <c r="G2556">
        <v>631.69000000000005</v>
      </c>
      <c r="H2556">
        <v>22740.84</v>
      </c>
      <c r="I2556">
        <v>17787.599999999999</v>
      </c>
      <c r="J2556">
        <v>4953.24</v>
      </c>
      <c r="K2556">
        <v>0.21779999999999999</v>
      </c>
      <c r="L2556" t="str">
        <f>VLOOKUP(C:C,Products!A:B,2,)</f>
        <v>Product 70</v>
      </c>
      <c r="M2556" t="str">
        <f>VLOOKUP(C:C,Products!A:C,3,)</f>
        <v>Dairy</v>
      </c>
      <c r="N2556" t="str">
        <f>VLOOKUP(B:B,Orders!A:C,3,)</f>
        <v>WH-NKR-004</v>
      </c>
      <c r="O2556" s="10" t="str">
        <f>VLOOKUP(B:B,Orders!A:B,2,)</f>
        <v>CUST-000058</v>
      </c>
      <c r="P2556" s="10" t="str">
        <f>VLOOKUP(OrderDetails!O:O,Customers!A:B,2,)</f>
        <v>Customer 58</v>
      </c>
      <c r="Q2556" s="10" t="str">
        <f>VLOOKUP(O:O,Customers!A:C,3,)</f>
        <v>Mombasa</v>
      </c>
      <c r="R2556" s="10">
        <f>VLOOKUP(OrderDetails!C:C,Inventory!B:F,5,)</f>
        <v>214439.4</v>
      </c>
      <c r="S2556" s="10">
        <f>VLOOKUP(OrderDetails!B:B,Table8[[OrderID]:[DeliveryDays]],5,)</f>
        <v>3</v>
      </c>
    </row>
    <row r="2557" spans="1:19" x14ac:dyDescent="0.25">
      <c r="A2557" t="s">
        <v>4489</v>
      </c>
      <c r="B2557" t="s">
        <v>456</v>
      </c>
      <c r="C2557" t="s">
        <v>251</v>
      </c>
      <c r="D2557">
        <v>39</v>
      </c>
      <c r="E2557">
        <v>187.08</v>
      </c>
      <c r="F2557">
        <v>277.86</v>
      </c>
      <c r="G2557">
        <v>269.87</v>
      </c>
      <c r="H2557">
        <v>10524.93</v>
      </c>
      <c r="I2557">
        <v>7296.12</v>
      </c>
      <c r="J2557">
        <v>3228.81</v>
      </c>
      <c r="K2557">
        <v>0.30680000000000002</v>
      </c>
      <c r="L2557" t="str">
        <f>VLOOKUP(C:C,Products!A:B,2,)</f>
        <v>Product 37</v>
      </c>
      <c r="M2557" t="str">
        <f>VLOOKUP(C:C,Products!A:C,3,)</f>
        <v>Beverages</v>
      </c>
      <c r="N2557" t="str">
        <f>VLOOKUP(B:B,Orders!A:C,3,)</f>
        <v>WH-MSA-002</v>
      </c>
      <c r="O2557" s="10" t="str">
        <f>VLOOKUP(B:B,Orders!A:B,2,)</f>
        <v>CUST-000076</v>
      </c>
      <c r="P2557" s="10" t="str">
        <f>VLOOKUP(OrderDetails!O:O,Customers!A:B,2,)</f>
        <v>Customer 76</v>
      </c>
      <c r="Q2557" s="10" t="str">
        <f>VLOOKUP(O:O,Customers!A:C,3,)</f>
        <v>Kisumu</v>
      </c>
      <c r="R2557" s="10">
        <f>VLOOKUP(OrderDetails!C:C,Inventory!B:F,5,)</f>
        <v>64729.68</v>
      </c>
      <c r="S2557" s="10">
        <f>VLOOKUP(OrderDetails!B:B,Table8[[OrderID]:[DeliveryDays]],5,)</f>
        <v>1</v>
      </c>
    </row>
    <row r="2558" spans="1:19" x14ac:dyDescent="0.25">
      <c r="A2558" t="s">
        <v>4490</v>
      </c>
      <c r="B2558" t="s">
        <v>1546</v>
      </c>
      <c r="C2558" t="s">
        <v>239</v>
      </c>
      <c r="D2558">
        <v>23</v>
      </c>
      <c r="E2558">
        <v>323.39999999999998</v>
      </c>
      <c r="F2558">
        <v>507.06</v>
      </c>
      <c r="G2558">
        <v>527.21</v>
      </c>
      <c r="H2558">
        <v>12125.83</v>
      </c>
      <c r="I2558">
        <v>7438.2</v>
      </c>
      <c r="J2558">
        <v>4687.63</v>
      </c>
      <c r="K2558">
        <v>0.3866</v>
      </c>
      <c r="L2558" t="str">
        <f>VLOOKUP(C:C,Products!A:B,2,)</f>
        <v>Product 31</v>
      </c>
      <c r="M2558" t="str">
        <f>VLOOKUP(C:C,Products!A:C,3,)</f>
        <v>Household</v>
      </c>
      <c r="N2558" t="str">
        <f>VLOOKUP(B:B,Orders!A:C,3,)</f>
        <v>WH-NRB-001</v>
      </c>
      <c r="O2558" s="10" t="str">
        <f>VLOOKUP(B:B,Orders!A:B,2,)</f>
        <v>CUST-000045</v>
      </c>
      <c r="P2558" s="10" t="str">
        <f>VLOOKUP(OrderDetails!O:O,Customers!A:B,2,)</f>
        <v>Customer 45</v>
      </c>
      <c r="Q2558" s="10" t="str">
        <f>VLOOKUP(O:O,Customers!A:C,3,)</f>
        <v>Mombasa</v>
      </c>
      <c r="R2558" s="10">
        <f>VLOOKUP(OrderDetails!C:C,Inventory!B:F,5,)</f>
        <v>78909.600000000006</v>
      </c>
      <c r="S2558" s="10">
        <f>VLOOKUP(OrderDetails!B:B,Table8[[OrderID]:[DeliveryDays]],5,)</f>
        <v>6</v>
      </c>
    </row>
    <row r="2559" spans="1:19" x14ac:dyDescent="0.25">
      <c r="A2559" t="s">
        <v>4491</v>
      </c>
      <c r="B2559" t="s">
        <v>1831</v>
      </c>
      <c r="C2559" t="s">
        <v>373</v>
      </c>
      <c r="D2559">
        <v>18</v>
      </c>
      <c r="E2559">
        <v>242.39</v>
      </c>
      <c r="F2559">
        <v>366.32</v>
      </c>
      <c r="G2559">
        <v>382.02</v>
      </c>
      <c r="H2559">
        <v>6876.36</v>
      </c>
      <c r="I2559">
        <v>4363.0200000000004</v>
      </c>
      <c r="J2559">
        <v>2513.34</v>
      </c>
      <c r="K2559">
        <v>0.36549999999999999</v>
      </c>
      <c r="L2559" t="str">
        <f>VLOOKUP(C:C,Products!A:B,2,)</f>
        <v>Product 98</v>
      </c>
      <c r="M2559" t="str">
        <f>VLOOKUP(C:C,Products!A:C,3,)</f>
        <v>Household</v>
      </c>
      <c r="N2559" t="str">
        <f>VLOOKUP(B:B,Orders!A:C,3,)</f>
        <v>WH-KSM-003</v>
      </c>
      <c r="O2559" s="10" t="str">
        <f>VLOOKUP(B:B,Orders!A:B,2,)</f>
        <v>CUST-000009</v>
      </c>
      <c r="P2559" s="10" t="str">
        <f>VLOOKUP(OrderDetails!O:O,Customers!A:B,2,)</f>
        <v>Customer 9</v>
      </c>
      <c r="Q2559" s="10" t="str">
        <f>VLOOKUP(O:O,Customers!A:C,3,)</f>
        <v>Kisumu</v>
      </c>
      <c r="R2559" s="10">
        <f>VLOOKUP(OrderDetails!C:C,Inventory!B:F,5,)</f>
        <v>16724.91</v>
      </c>
      <c r="S2559" s="10">
        <f>VLOOKUP(OrderDetails!B:B,Table8[[OrderID]:[DeliveryDays]],5,)</f>
        <v>3</v>
      </c>
    </row>
    <row r="2560" spans="1:19" x14ac:dyDescent="0.25">
      <c r="A2560" t="s">
        <v>4492</v>
      </c>
      <c r="B2560" t="s">
        <v>1204</v>
      </c>
      <c r="C2560" t="s">
        <v>259</v>
      </c>
      <c r="D2560">
        <v>26</v>
      </c>
      <c r="E2560">
        <v>104.92</v>
      </c>
      <c r="F2560">
        <v>144.66</v>
      </c>
      <c r="G2560">
        <v>138.16</v>
      </c>
      <c r="H2560">
        <v>3592.16</v>
      </c>
      <c r="I2560">
        <v>2727.92</v>
      </c>
      <c r="J2560">
        <v>864.24</v>
      </c>
      <c r="K2560">
        <v>0.24060000000000001</v>
      </c>
      <c r="L2560" t="str">
        <f>VLOOKUP(C:C,Products!A:B,2,)</f>
        <v>Product 41</v>
      </c>
      <c r="M2560" t="str">
        <f>VLOOKUP(C:C,Products!A:C,3,)</f>
        <v>Household</v>
      </c>
      <c r="N2560" t="str">
        <f>VLOOKUP(B:B,Orders!A:C,3,)</f>
        <v>WH-NKR-004</v>
      </c>
      <c r="O2560" s="10" t="str">
        <f>VLOOKUP(B:B,Orders!A:B,2,)</f>
        <v>CUST-000080</v>
      </c>
      <c r="P2560" s="10" t="str">
        <f>VLOOKUP(OrderDetails!O:O,Customers!A:B,2,)</f>
        <v>Customer 80</v>
      </c>
      <c r="Q2560" s="10" t="str">
        <f>VLOOKUP(O:O,Customers!A:C,3,)</f>
        <v>Eldoret</v>
      </c>
      <c r="R2560" s="10">
        <f>VLOOKUP(OrderDetails!C:C,Inventory!B:F,5,)</f>
        <v>9757.56</v>
      </c>
      <c r="S2560" s="10">
        <f>VLOOKUP(OrderDetails!B:B,Table8[[OrderID]:[DeliveryDays]],5,)</f>
        <v>2</v>
      </c>
    </row>
    <row r="2561" spans="1:19" x14ac:dyDescent="0.25">
      <c r="A2561" t="s">
        <v>4493</v>
      </c>
      <c r="B2561" t="s">
        <v>870</v>
      </c>
      <c r="C2561" t="s">
        <v>301</v>
      </c>
      <c r="D2561">
        <v>21</v>
      </c>
      <c r="E2561">
        <v>172.11</v>
      </c>
      <c r="F2561">
        <v>221.97</v>
      </c>
      <c r="G2561">
        <v>224.09</v>
      </c>
      <c r="H2561">
        <v>4705.8900000000003</v>
      </c>
      <c r="I2561">
        <v>3614.31</v>
      </c>
      <c r="J2561">
        <v>1091.58</v>
      </c>
      <c r="K2561">
        <v>0.23200000000000001</v>
      </c>
      <c r="L2561" t="str">
        <f>VLOOKUP(C:C,Products!A:B,2,)</f>
        <v>Product 62</v>
      </c>
      <c r="M2561" t="str">
        <f>VLOOKUP(C:C,Products!A:C,3,)</f>
        <v>Dairy</v>
      </c>
      <c r="N2561" t="str">
        <f>VLOOKUP(B:B,Orders!A:C,3,)</f>
        <v>WH-NKR-004</v>
      </c>
      <c r="O2561" s="10" t="str">
        <f>VLOOKUP(B:B,Orders!A:B,2,)</f>
        <v>CUST-000026</v>
      </c>
      <c r="P2561" s="10" t="str">
        <f>VLOOKUP(OrderDetails!O:O,Customers!A:B,2,)</f>
        <v>Customer 26</v>
      </c>
      <c r="Q2561" s="10" t="str">
        <f>VLOOKUP(O:O,Customers!A:C,3,)</f>
        <v>Mombasa</v>
      </c>
      <c r="R2561" s="10">
        <f>VLOOKUP(OrderDetails!C:C,Inventory!B:F,5,)</f>
        <v>75212.070000000007</v>
      </c>
      <c r="S2561" s="10">
        <f>VLOOKUP(OrderDetails!B:B,Table8[[OrderID]:[DeliveryDays]],5,)</f>
        <v>6</v>
      </c>
    </row>
    <row r="2562" spans="1:19" x14ac:dyDescent="0.25">
      <c r="A2562" t="s">
        <v>4494</v>
      </c>
      <c r="B2562" t="s">
        <v>724</v>
      </c>
      <c r="C2562" t="s">
        <v>363</v>
      </c>
      <c r="D2562">
        <v>8</v>
      </c>
      <c r="E2562">
        <v>392.35</v>
      </c>
      <c r="F2562">
        <v>579.97</v>
      </c>
      <c r="G2562">
        <v>601.79</v>
      </c>
      <c r="H2562">
        <v>4814.32</v>
      </c>
      <c r="I2562">
        <v>3138.8</v>
      </c>
      <c r="J2562">
        <v>1675.52</v>
      </c>
      <c r="K2562">
        <v>0.34799999999999998</v>
      </c>
      <c r="L2562" t="str">
        <f>VLOOKUP(C:C,Products!A:B,2,)</f>
        <v>Product 93</v>
      </c>
      <c r="M2562" t="str">
        <f>VLOOKUP(C:C,Products!A:C,3,)</f>
        <v>Snacks</v>
      </c>
      <c r="N2562" t="str">
        <f>VLOOKUP(B:B,Orders!A:C,3,)</f>
        <v>WH-KSM-003</v>
      </c>
      <c r="O2562" s="10" t="str">
        <f>VLOOKUP(B:B,Orders!A:B,2,)</f>
        <v>CUST-000008</v>
      </c>
      <c r="P2562" s="10" t="str">
        <f>VLOOKUP(OrderDetails!O:O,Customers!A:B,2,)</f>
        <v>Customer 8</v>
      </c>
      <c r="Q2562" s="10" t="str">
        <f>VLOOKUP(O:O,Customers!A:C,3,)</f>
        <v>Mombasa</v>
      </c>
      <c r="R2562" s="10">
        <f>VLOOKUP(OrderDetails!C:C,Inventory!B:F,5,)</f>
        <v>153408.85</v>
      </c>
      <c r="S2562" s="10">
        <f>VLOOKUP(OrderDetails!B:B,Table8[[OrderID]:[DeliveryDays]],5,)</f>
        <v>5</v>
      </c>
    </row>
    <row r="2563" spans="1:19" x14ac:dyDescent="0.25">
      <c r="A2563" t="s">
        <v>4495</v>
      </c>
      <c r="B2563" t="s">
        <v>1234</v>
      </c>
      <c r="C2563" t="s">
        <v>293</v>
      </c>
      <c r="D2563">
        <v>49</v>
      </c>
      <c r="E2563">
        <v>138.19</v>
      </c>
      <c r="F2563">
        <v>191.44</v>
      </c>
      <c r="G2563">
        <v>203.06</v>
      </c>
      <c r="H2563">
        <v>9949.94</v>
      </c>
      <c r="I2563">
        <v>6771.31</v>
      </c>
      <c r="J2563">
        <v>3178.63</v>
      </c>
      <c r="K2563">
        <v>0.31950000000000001</v>
      </c>
      <c r="L2563" t="str">
        <f>VLOOKUP(C:C,Products!A:B,2,)</f>
        <v>Product 58</v>
      </c>
      <c r="M2563" t="str">
        <f>VLOOKUP(C:C,Products!A:C,3,)</f>
        <v>Snacks</v>
      </c>
      <c r="N2563" t="str">
        <f>VLOOKUP(B:B,Orders!A:C,3,)</f>
        <v>WH-NRB-001</v>
      </c>
      <c r="O2563" s="10" t="str">
        <f>VLOOKUP(B:B,Orders!A:B,2,)</f>
        <v>CUST-000059</v>
      </c>
      <c r="P2563" s="10" t="str">
        <f>VLOOKUP(OrderDetails!O:O,Customers!A:B,2,)</f>
        <v>Customer 59</v>
      </c>
      <c r="Q2563" s="10" t="str">
        <f>VLOOKUP(O:O,Customers!A:C,3,)</f>
        <v>Kisumu</v>
      </c>
      <c r="R2563" s="10">
        <f>VLOOKUP(OrderDetails!C:C,Inventory!B:F,5,)</f>
        <v>14233.57</v>
      </c>
      <c r="S2563" s="10">
        <f>VLOOKUP(OrderDetails!B:B,Table8[[OrderID]:[DeliveryDays]],5,)</f>
        <v>6</v>
      </c>
    </row>
    <row r="2564" spans="1:19" x14ac:dyDescent="0.25">
      <c r="A2564" t="s">
        <v>4496</v>
      </c>
      <c r="B2564" t="s">
        <v>1271</v>
      </c>
      <c r="C2564" t="s">
        <v>204</v>
      </c>
      <c r="D2564">
        <v>44</v>
      </c>
      <c r="E2564">
        <v>145.55000000000001</v>
      </c>
      <c r="F2564">
        <v>199.14</v>
      </c>
      <c r="G2564">
        <v>198.63</v>
      </c>
      <c r="H2564">
        <v>8739.7199999999993</v>
      </c>
      <c r="I2564">
        <v>6404.2</v>
      </c>
      <c r="J2564">
        <v>2335.52</v>
      </c>
      <c r="K2564">
        <v>0.26719999999999999</v>
      </c>
      <c r="L2564" t="str">
        <f>VLOOKUP(C:C,Products!A:B,2,)</f>
        <v>Product 14</v>
      </c>
      <c r="M2564" t="str">
        <f>VLOOKUP(C:C,Products!A:C,3,)</f>
        <v>Frozen</v>
      </c>
      <c r="N2564" t="str">
        <f>VLOOKUP(B:B,Orders!A:C,3,)</f>
        <v>WH-NKR-004</v>
      </c>
      <c r="O2564" s="10" t="str">
        <f>VLOOKUP(B:B,Orders!A:B,2,)</f>
        <v>CUST-000010</v>
      </c>
      <c r="P2564" s="10" t="str">
        <f>VLOOKUP(OrderDetails!O:O,Customers!A:B,2,)</f>
        <v>Customer 10</v>
      </c>
      <c r="Q2564" s="10" t="str">
        <f>VLOOKUP(O:O,Customers!A:C,3,)</f>
        <v>Eldoret</v>
      </c>
      <c r="R2564" s="10">
        <f>VLOOKUP(OrderDetails!C:C,Inventory!B:F,5,)</f>
        <v>47158.2</v>
      </c>
      <c r="S2564" s="10">
        <f>VLOOKUP(OrderDetails!B:B,Table8[[OrderID]:[DeliveryDays]],5,)</f>
        <v>1</v>
      </c>
    </row>
    <row r="2565" spans="1:19" x14ac:dyDescent="0.25">
      <c r="A2565" t="s">
        <v>4497</v>
      </c>
      <c r="B2565" t="s">
        <v>1442</v>
      </c>
      <c r="C2565" t="s">
        <v>249</v>
      </c>
      <c r="D2565">
        <v>23</v>
      </c>
      <c r="E2565">
        <v>413.78</v>
      </c>
      <c r="F2565">
        <v>552.28</v>
      </c>
      <c r="G2565">
        <v>564.75</v>
      </c>
      <c r="H2565">
        <v>12989.25</v>
      </c>
      <c r="I2565">
        <v>9516.94</v>
      </c>
      <c r="J2565">
        <v>3472.31</v>
      </c>
      <c r="K2565">
        <v>0.26729999999999998</v>
      </c>
      <c r="L2565" t="str">
        <f>VLOOKUP(C:C,Products!A:B,2,)</f>
        <v>Product 36</v>
      </c>
      <c r="M2565" t="str">
        <f>VLOOKUP(C:C,Products!A:C,3,)</f>
        <v>Dairy</v>
      </c>
      <c r="N2565" t="str">
        <f>VLOOKUP(B:B,Orders!A:C,3,)</f>
        <v>WH-MSA-002</v>
      </c>
      <c r="O2565" s="10" t="str">
        <f>VLOOKUP(B:B,Orders!A:B,2,)</f>
        <v>CUST-000050</v>
      </c>
      <c r="P2565" s="10" t="str">
        <f>VLOOKUP(OrderDetails!O:O,Customers!A:B,2,)</f>
        <v>Customer 50</v>
      </c>
      <c r="Q2565" s="10" t="str">
        <f>VLOOKUP(O:O,Customers!A:C,3,)</f>
        <v>Eldoret</v>
      </c>
      <c r="R2565" s="10">
        <f>VLOOKUP(OrderDetails!C:C,Inventory!B:F,5,)</f>
        <v>177511.62</v>
      </c>
      <c r="S2565" s="10">
        <f>VLOOKUP(OrderDetails!B:B,Table8[[OrderID]:[DeliveryDays]],5,)</f>
        <v>1</v>
      </c>
    </row>
    <row r="2566" spans="1:19" x14ac:dyDescent="0.25">
      <c r="A2566" t="s">
        <v>4498</v>
      </c>
      <c r="B2566" t="s">
        <v>1811</v>
      </c>
      <c r="C2566" t="s">
        <v>249</v>
      </c>
      <c r="D2566">
        <v>41</v>
      </c>
      <c r="E2566">
        <v>413.78</v>
      </c>
      <c r="F2566">
        <v>552.28</v>
      </c>
      <c r="G2566">
        <v>592.1</v>
      </c>
      <c r="H2566">
        <v>24276.1</v>
      </c>
      <c r="I2566">
        <v>16964.98</v>
      </c>
      <c r="J2566">
        <v>7311.12</v>
      </c>
      <c r="K2566">
        <v>0.30120000000000002</v>
      </c>
      <c r="L2566" t="str">
        <f>VLOOKUP(C:C,Products!A:B,2,)</f>
        <v>Product 36</v>
      </c>
      <c r="M2566" t="str">
        <f>VLOOKUP(C:C,Products!A:C,3,)</f>
        <v>Dairy</v>
      </c>
      <c r="N2566" t="str">
        <f>VLOOKUP(B:B,Orders!A:C,3,)</f>
        <v>WH-MSA-002</v>
      </c>
      <c r="O2566" s="10" t="str">
        <f>VLOOKUP(B:B,Orders!A:B,2,)</f>
        <v>CUST-000054</v>
      </c>
      <c r="P2566" s="10" t="str">
        <f>VLOOKUP(OrderDetails!O:O,Customers!A:B,2,)</f>
        <v>Customer 54</v>
      </c>
      <c r="Q2566" s="10" t="str">
        <f>VLOOKUP(O:O,Customers!A:C,3,)</f>
        <v>Nakuru</v>
      </c>
      <c r="R2566" s="10">
        <f>VLOOKUP(OrderDetails!C:C,Inventory!B:F,5,)</f>
        <v>177511.62</v>
      </c>
      <c r="S2566" s="10">
        <f>VLOOKUP(OrderDetails!B:B,Table8[[OrderID]:[DeliveryDays]],5,)</f>
        <v>1</v>
      </c>
    </row>
    <row r="2567" spans="1:19" x14ac:dyDescent="0.25">
      <c r="A2567" t="s">
        <v>4499</v>
      </c>
      <c r="B2567" t="s">
        <v>1824</v>
      </c>
      <c r="C2567" t="s">
        <v>411</v>
      </c>
      <c r="D2567">
        <v>6</v>
      </c>
      <c r="E2567">
        <v>411.65</v>
      </c>
      <c r="F2567">
        <v>555.02</v>
      </c>
      <c r="G2567">
        <v>606.67999999999995</v>
      </c>
      <c r="H2567">
        <v>3640.08</v>
      </c>
      <c r="I2567">
        <v>2469.9</v>
      </c>
      <c r="J2567">
        <v>1170.18</v>
      </c>
      <c r="K2567">
        <v>0.32150000000000001</v>
      </c>
      <c r="L2567" t="str">
        <f>VLOOKUP(C:C,Products!A:B,2,)</f>
        <v>Product 117</v>
      </c>
      <c r="M2567" t="str">
        <f>VLOOKUP(C:C,Products!A:C,3,)</f>
        <v>Household</v>
      </c>
      <c r="N2567" t="str">
        <f>VLOOKUP(B:B,Orders!A:C,3,)</f>
        <v>WH-KSM-003</v>
      </c>
      <c r="O2567" s="10" t="str">
        <f>VLOOKUP(B:B,Orders!A:B,2,)</f>
        <v>CUST-000044</v>
      </c>
      <c r="P2567" s="10" t="str">
        <f>VLOOKUP(OrderDetails!O:O,Customers!A:B,2,)</f>
        <v>Customer 44</v>
      </c>
      <c r="Q2567" s="10" t="str">
        <f>VLOOKUP(O:O,Customers!A:C,3,)</f>
        <v>Nakuru</v>
      </c>
      <c r="R2567" s="10">
        <f>VLOOKUP(OrderDetails!C:C,Inventory!B:F,5,)</f>
        <v>41165</v>
      </c>
      <c r="S2567" s="10">
        <f>VLOOKUP(OrderDetails!B:B,Table8[[OrderID]:[DeliveryDays]],5,)</f>
        <v>2</v>
      </c>
    </row>
    <row r="2568" spans="1:19" x14ac:dyDescent="0.25">
      <c r="A2568" t="s">
        <v>4500</v>
      </c>
      <c r="B2568" t="s">
        <v>980</v>
      </c>
      <c r="C2568" t="s">
        <v>335</v>
      </c>
      <c r="D2568">
        <v>19</v>
      </c>
      <c r="E2568">
        <v>211.31</v>
      </c>
      <c r="F2568">
        <v>329.75</v>
      </c>
      <c r="G2568">
        <v>324.64999999999998</v>
      </c>
      <c r="H2568">
        <v>6168.35</v>
      </c>
      <c r="I2568">
        <v>4014.89</v>
      </c>
      <c r="J2568">
        <v>2153.46</v>
      </c>
      <c r="K2568">
        <v>0.34910000000000002</v>
      </c>
      <c r="L2568" t="str">
        <f>VLOOKUP(C:C,Products!A:B,2,)</f>
        <v>Product 79</v>
      </c>
      <c r="M2568" t="str">
        <f>VLOOKUP(C:C,Products!A:C,3,)</f>
        <v>Snacks</v>
      </c>
      <c r="N2568" t="str">
        <f>VLOOKUP(B:B,Orders!A:C,3,)</f>
        <v>WH-NRB-001</v>
      </c>
      <c r="O2568" s="10" t="str">
        <f>VLOOKUP(B:B,Orders!A:B,2,)</f>
        <v>CUST-000021</v>
      </c>
      <c r="P2568" s="10" t="str">
        <f>VLOOKUP(OrderDetails!O:O,Customers!A:B,2,)</f>
        <v>Customer 21</v>
      </c>
      <c r="Q2568" s="10" t="str">
        <f>VLOOKUP(O:O,Customers!A:C,3,)</f>
        <v>Eldoret</v>
      </c>
      <c r="R2568" s="10">
        <f>VLOOKUP(OrderDetails!C:C,Inventory!B:F,5,)</f>
        <v>42684.62</v>
      </c>
      <c r="S2568" s="10">
        <f>VLOOKUP(OrderDetails!B:B,Table8[[OrderID]:[DeliveryDays]],5,)</f>
        <v>5</v>
      </c>
    </row>
    <row r="2569" spans="1:19" x14ac:dyDescent="0.25">
      <c r="A2569" t="s">
        <v>4501</v>
      </c>
      <c r="B2569" t="s">
        <v>729</v>
      </c>
      <c r="C2569" t="s">
        <v>191</v>
      </c>
      <c r="D2569">
        <v>6</v>
      </c>
      <c r="E2569">
        <v>439.78</v>
      </c>
      <c r="F2569">
        <v>682.21</v>
      </c>
      <c r="G2569">
        <v>673.99</v>
      </c>
      <c r="H2569">
        <v>4043.94</v>
      </c>
      <c r="I2569">
        <v>2638.68</v>
      </c>
      <c r="J2569">
        <v>1405.26</v>
      </c>
      <c r="K2569">
        <v>0.34749999999999998</v>
      </c>
      <c r="L2569" t="str">
        <f>VLOOKUP(C:C,Products!A:B,2,)</f>
        <v>Product 8</v>
      </c>
      <c r="M2569" t="str">
        <f>VLOOKUP(C:C,Products!A:C,3,)</f>
        <v>Snacks</v>
      </c>
      <c r="N2569" t="str">
        <f>VLOOKUP(B:B,Orders!A:C,3,)</f>
        <v>WH-KSM-003</v>
      </c>
      <c r="O2569" s="10" t="str">
        <f>VLOOKUP(B:B,Orders!A:B,2,)</f>
        <v>CUST-000014</v>
      </c>
      <c r="P2569" s="10" t="str">
        <f>VLOOKUP(OrderDetails!O:O,Customers!A:B,2,)</f>
        <v>Customer 14</v>
      </c>
      <c r="Q2569" s="10" t="str">
        <f>VLOOKUP(O:O,Customers!A:C,3,)</f>
        <v>Eldoret</v>
      </c>
      <c r="R2569" s="10">
        <f>VLOOKUP(OrderDetails!C:C,Inventory!B:F,5,)</f>
        <v>94552.7</v>
      </c>
      <c r="S2569" s="10">
        <f>VLOOKUP(OrderDetails!B:B,Table8[[OrderID]:[DeliveryDays]],5,)</f>
        <v>3</v>
      </c>
    </row>
    <row r="2570" spans="1:19" x14ac:dyDescent="0.25">
      <c r="A2570" t="s">
        <v>4502</v>
      </c>
      <c r="B2570" t="s">
        <v>847</v>
      </c>
      <c r="C2570" t="s">
        <v>229</v>
      </c>
      <c r="D2570">
        <v>15</v>
      </c>
      <c r="E2570">
        <v>403.33</v>
      </c>
      <c r="F2570">
        <v>509.37</v>
      </c>
      <c r="G2570">
        <v>555.71</v>
      </c>
      <c r="H2570">
        <v>8335.65</v>
      </c>
      <c r="I2570">
        <v>6049.95</v>
      </c>
      <c r="J2570">
        <v>2285.6999999999998</v>
      </c>
      <c r="K2570">
        <v>0.2742</v>
      </c>
      <c r="L2570" t="str">
        <f>VLOOKUP(C:C,Products!A:B,2,)</f>
        <v>Product 26</v>
      </c>
      <c r="M2570" t="str">
        <f>VLOOKUP(C:C,Products!A:C,3,)</f>
        <v>Household</v>
      </c>
      <c r="N2570" t="str">
        <f>VLOOKUP(B:B,Orders!A:C,3,)</f>
        <v>WH-MSA-002</v>
      </c>
      <c r="O2570" s="10" t="str">
        <f>VLOOKUP(B:B,Orders!A:B,2,)</f>
        <v>CUST-000060</v>
      </c>
      <c r="P2570" s="10" t="str">
        <f>VLOOKUP(OrderDetails!O:O,Customers!A:B,2,)</f>
        <v>Customer 60</v>
      </c>
      <c r="Q2570" s="10" t="str">
        <f>VLOOKUP(O:O,Customers!A:C,3,)</f>
        <v>Nakuru</v>
      </c>
      <c r="R2570" s="10">
        <f>VLOOKUP(OrderDetails!C:C,Inventory!B:F,5,)</f>
        <v>179481.85</v>
      </c>
      <c r="S2570" s="10">
        <f>VLOOKUP(OrderDetails!B:B,Table8[[OrderID]:[DeliveryDays]],5,)</f>
        <v>4</v>
      </c>
    </row>
    <row r="2571" spans="1:19" x14ac:dyDescent="0.25">
      <c r="A2571" t="s">
        <v>4503</v>
      </c>
      <c r="B2571" t="s">
        <v>1696</v>
      </c>
      <c r="C2571" t="s">
        <v>249</v>
      </c>
      <c r="D2571">
        <v>49</v>
      </c>
      <c r="E2571">
        <v>413.78</v>
      </c>
      <c r="F2571">
        <v>552.28</v>
      </c>
      <c r="G2571">
        <v>557.46</v>
      </c>
      <c r="H2571">
        <v>27315.54</v>
      </c>
      <c r="I2571">
        <v>20275.22</v>
      </c>
      <c r="J2571">
        <v>7040.32</v>
      </c>
      <c r="K2571">
        <v>0.25769999999999998</v>
      </c>
      <c r="L2571" t="str">
        <f>VLOOKUP(C:C,Products!A:B,2,)</f>
        <v>Product 36</v>
      </c>
      <c r="M2571" t="str">
        <f>VLOOKUP(C:C,Products!A:C,3,)</f>
        <v>Dairy</v>
      </c>
      <c r="N2571" t="str">
        <f>VLOOKUP(B:B,Orders!A:C,3,)</f>
        <v>WH-MSA-002</v>
      </c>
      <c r="O2571" s="10" t="str">
        <f>VLOOKUP(B:B,Orders!A:B,2,)</f>
        <v>CUST-000011</v>
      </c>
      <c r="P2571" s="10" t="str">
        <f>VLOOKUP(OrderDetails!O:O,Customers!A:B,2,)</f>
        <v>Customer 11</v>
      </c>
      <c r="Q2571" s="10" t="str">
        <f>VLOOKUP(O:O,Customers!A:C,3,)</f>
        <v>Nairobi</v>
      </c>
      <c r="R2571" s="10">
        <f>VLOOKUP(OrderDetails!C:C,Inventory!B:F,5,)</f>
        <v>177511.62</v>
      </c>
      <c r="S2571" s="10">
        <f>VLOOKUP(OrderDetails!B:B,Table8[[OrderID]:[DeliveryDays]],5,)</f>
        <v>6</v>
      </c>
    </row>
    <row r="2572" spans="1:19" x14ac:dyDescent="0.25">
      <c r="A2572" t="s">
        <v>4504</v>
      </c>
      <c r="B2572" t="s">
        <v>1687</v>
      </c>
      <c r="C2572" t="s">
        <v>273</v>
      </c>
      <c r="D2572">
        <v>27</v>
      </c>
      <c r="E2572">
        <v>284.02999999999997</v>
      </c>
      <c r="F2572">
        <v>373.58</v>
      </c>
      <c r="G2572">
        <v>395.16</v>
      </c>
      <c r="H2572">
        <v>10669.32</v>
      </c>
      <c r="I2572">
        <v>7668.81</v>
      </c>
      <c r="J2572">
        <v>3000.51</v>
      </c>
      <c r="K2572">
        <v>0.28120000000000001</v>
      </c>
      <c r="L2572" t="str">
        <f>VLOOKUP(C:C,Products!A:B,2,)</f>
        <v>Product 48</v>
      </c>
      <c r="M2572" t="str">
        <f>VLOOKUP(C:C,Products!A:C,3,)</f>
        <v>Frozen</v>
      </c>
      <c r="N2572" t="str">
        <f>VLOOKUP(B:B,Orders!A:C,3,)</f>
        <v>WH-MSA-002</v>
      </c>
      <c r="O2572" s="10" t="str">
        <f>VLOOKUP(B:B,Orders!A:B,2,)</f>
        <v>CUST-000065</v>
      </c>
      <c r="P2572" s="10" t="str">
        <f>VLOOKUP(OrderDetails!O:O,Customers!A:B,2,)</f>
        <v>Customer 65</v>
      </c>
      <c r="Q2572" s="10" t="str">
        <f>VLOOKUP(O:O,Customers!A:C,3,)</f>
        <v>Eldoret</v>
      </c>
      <c r="R2572" s="10">
        <f>VLOOKUP(OrderDetails!C:C,Inventory!B:F,5,)</f>
        <v>40900.32</v>
      </c>
      <c r="S2572" s="10">
        <f>VLOOKUP(OrderDetails!B:B,Table8[[OrderID]:[DeliveryDays]],5,)</f>
        <v>1</v>
      </c>
    </row>
    <row r="2573" spans="1:19" x14ac:dyDescent="0.25">
      <c r="A2573" t="s">
        <v>4505</v>
      </c>
      <c r="B2573" t="s">
        <v>611</v>
      </c>
      <c r="C2573" t="s">
        <v>347</v>
      </c>
      <c r="D2573">
        <v>14</v>
      </c>
      <c r="E2573">
        <v>189.94</v>
      </c>
      <c r="F2573">
        <v>277.74</v>
      </c>
      <c r="G2573">
        <v>289.36</v>
      </c>
      <c r="H2573">
        <v>4051.04</v>
      </c>
      <c r="I2573">
        <v>2659.16</v>
      </c>
      <c r="J2573">
        <v>1391.88</v>
      </c>
      <c r="K2573">
        <v>0.34360000000000002</v>
      </c>
      <c r="L2573" t="str">
        <f>VLOOKUP(C:C,Products!A:B,2,)</f>
        <v>Product 85</v>
      </c>
      <c r="M2573" t="str">
        <f>VLOOKUP(C:C,Products!A:C,3,)</f>
        <v>Snacks</v>
      </c>
      <c r="N2573" t="str">
        <f>VLOOKUP(B:B,Orders!A:C,3,)</f>
        <v>WH-MSA-002</v>
      </c>
      <c r="O2573" s="10" t="str">
        <f>VLOOKUP(B:B,Orders!A:B,2,)</f>
        <v>CUST-000005</v>
      </c>
      <c r="P2573" s="10" t="str">
        <f>VLOOKUP(OrderDetails!O:O,Customers!A:B,2,)</f>
        <v>Customer 5</v>
      </c>
      <c r="Q2573" s="10" t="str">
        <f>VLOOKUP(O:O,Customers!A:C,3,)</f>
        <v>Eldoret</v>
      </c>
      <c r="R2573" s="10">
        <f>VLOOKUP(OrderDetails!C:C,Inventory!B:F,5,)</f>
        <v>73316.84</v>
      </c>
      <c r="S2573" s="10">
        <f>VLOOKUP(OrderDetails!B:B,Table8[[OrderID]:[DeliveryDays]],5,)</f>
        <v>4</v>
      </c>
    </row>
    <row r="2574" spans="1:19" x14ac:dyDescent="0.25">
      <c r="A2574" t="s">
        <v>4506</v>
      </c>
      <c r="B2574" t="s">
        <v>894</v>
      </c>
      <c r="C2574" t="s">
        <v>233</v>
      </c>
      <c r="D2574">
        <v>7</v>
      </c>
      <c r="E2574">
        <v>281.41000000000003</v>
      </c>
      <c r="F2574">
        <v>401.27</v>
      </c>
      <c r="G2574">
        <v>398.4</v>
      </c>
      <c r="H2574">
        <v>2788.8</v>
      </c>
      <c r="I2574">
        <v>1969.87</v>
      </c>
      <c r="J2574">
        <v>818.93</v>
      </c>
      <c r="K2574">
        <v>0.29360000000000003</v>
      </c>
      <c r="L2574" t="str">
        <f>VLOOKUP(C:C,Products!A:B,2,)</f>
        <v>Product 28</v>
      </c>
      <c r="M2574" t="str">
        <f>VLOOKUP(C:C,Products!A:C,3,)</f>
        <v>Produce</v>
      </c>
      <c r="N2574" t="str">
        <f>VLOOKUP(B:B,Orders!A:C,3,)</f>
        <v>WH-NRB-001</v>
      </c>
      <c r="O2574" s="10" t="str">
        <f>VLOOKUP(B:B,Orders!A:B,2,)</f>
        <v>CUST-000006</v>
      </c>
      <c r="P2574" s="10" t="str">
        <f>VLOOKUP(OrderDetails!O:O,Customers!A:B,2,)</f>
        <v>Customer 6</v>
      </c>
      <c r="Q2574" s="10" t="str">
        <f>VLOOKUP(O:O,Customers!A:C,3,)</f>
        <v>Kisumu</v>
      </c>
      <c r="R2574" s="10">
        <f>VLOOKUP(OrderDetails!C:C,Inventory!B:F,5,)</f>
        <v>26171.13</v>
      </c>
      <c r="S2574" s="10">
        <f>VLOOKUP(OrderDetails!B:B,Table8[[OrderID]:[DeliveryDays]],5,)</f>
        <v>2</v>
      </c>
    </row>
    <row r="2575" spans="1:19" x14ac:dyDescent="0.25">
      <c r="A2575" t="s">
        <v>4507</v>
      </c>
      <c r="B2575" t="s">
        <v>1180</v>
      </c>
      <c r="C2575" t="s">
        <v>313</v>
      </c>
      <c r="D2575">
        <v>9</v>
      </c>
      <c r="E2575">
        <v>410.99</v>
      </c>
      <c r="F2575">
        <v>593.6</v>
      </c>
      <c r="G2575">
        <v>622.11</v>
      </c>
      <c r="H2575">
        <v>5598.99</v>
      </c>
      <c r="I2575">
        <v>3698.91</v>
      </c>
      <c r="J2575">
        <v>1900.08</v>
      </c>
      <c r="K2575">
        <v>0.33939999999999998</v>
      </c>
      <c r="L2575" t="str">
        <f>VLOOKUP(C:C,Products!A:B,2,)</f>
        <v>Product 68</v>
      </c>
      <c r="M2575" t="str">
        <f>VLOOKUP(C:C,Products!A:C,3,)</f>
        <v>Frozen</v>
      </c>
      <c r="N2575" t="str">
        <f>VLOOKUP(B:B,Orders!A:C,3,)</f>
        <v>WH-MSA-002</v>
      </c>
      <c r="O2575" s="10" t="str">
        <f>VLOOKUP(B:B,Orders!A:B,2,)</f>
        <v>CUST-000017</v>
      </c>
      <c r="P2575" s="10" t="str">
        <f>VLOOKUP(OrderDetails!O:O,Customers!A:B,2,)</f>
        <v>Customer 17</v>
      </c>
      <c r="Q2575" s="10" t="str">
        <f>VLOOKUP(O:O,Customers!A:C,3,)</f>
        <v>Eldoret</v>
      </c>
      <c r="R2575" s="10">
        <f>VLOOKUP(OrderDetails!C:C,Inventory!B:F,5,)</f>
        <v>159053.13</v>
      </c>
      <c r="S2575" s="10">
        <f>VLOOKUP(OrderDetails!B:B,Table8[[OrderID]:[DeliveryDays]],5,)</f>
        <v>6</v>
      </c>
    </row>
    <row r="2576" spans="1:19" x14ac:dyDescent="0.25">
      <c r="A2576" t="s">
        <v>4508</v>
      </c>
      <c r="B2576" t="s">
        <v>789</v>
      </c>
      <c r="C2576" t="s">
        <v>301</v>
      </c>
      <c r="D2576">
        <v>7</v>
      </c>
      <c r="E2576">
        <v>172.11</v>
      </c>
      <c r="F2576">
        <v>221.97</v>
      </c>
      <c r="G2576">
        <v>232.7</v>
      </c>
      <c r="H2576">
        <v>1628.9</v>
      </c>
      <c r="I2576">
        <v>1204.77</v>
      </c>
      <c r="J2576">
        <v>424.13</v>
      </c>
      <c r="K2576">
        <v>0.26040000000000002</v>
      </c>
      <c r="L2576" t="str">
        <f>VLOOKUP(C:C,Products!A:B,2,)</f>
        <v>Product 62</v>
      </c>
      <c r="M2576" t="str">
        <f>VLOOKUP(C:C,Products!A:C,3,)</f>
        <v>Dairy</v>
      </c>
      <c r="N2576" t="str">
        <f>VLOOKUP(B:B,Orders!A:C,3,)</f>
        <v>WH-NRB-001</v>
      </c>
      <c r="O2576" s="10" t="str">
        <f>VLOOKUP(B:B,Orders!A:B,2,)</f>
        <v>CUST-000006</v>
      </c>
      <c r="P2576" s="10" t="str">
        <f>VLOOKUP(OrderDetails!O:O,Customers!A:B,2,)</f>
        <v>Customer 6</v>
      </c>
      <c r="Q2576" s="10" t="str">
        <f>VLOOKUP(O:O,Customers!A:C,3,)</f>
        <v>Kisumu</v>
      </c>
      <c r="R2576" s="10">
        <f>VLOOKUP(OrderDetails!C:C,Inventory!B:F,5,)</f>
        <v>75212.070000000007</v>
      </c>
      <c r="S2576" s="10">
        <f>VLOOKUP(OrderDetails!B:B,Table8[[OrderID]:[DeliveryDays]],5,)</f>
        <v>4</v>
      </c>
    </row>
    <row r="2577" spans="1:19" x14ac:dyDescent="0.25">
      <c r="A2577" t="s">
        <v>4509</v>
      </c>
      <c r="B2577" t="s">
        <v>1733</v>
      </c>
      <c r="C2577" t="s">
        <v>337</v>
      </c>
      <c r="D2577">
        <v>42</v>
      </c>
      <c r="E2577">
        <v>102.14</v>
      </c>
      <c r="F2577">
        <v>155.55000000000001</v>
      </c>
      <c r="G2577">
        <v>161.6</v>
      </c>
      <c r="H2577">
        <v>6787.2</v>
      </c>
      <c r="I2577">
        <v>4289.88</v>
      </c>
      <c r="J2577">
        <v>2497.3200000000002</v>
      </c>
      <c r="K2577">
        <v>0.3679</v>
      </c>
      <c r="L2577" t="str">
        <f>VLOOKUP(C:C,Products!A:B,2,)</f>
        <v>Product 80</v>
      </c>
      <c r="M2577" t="str">
        <f>VLOOKUP(C:C,Products!A:C,3,)</f>
        <v>Frozen</v>
      </c>
      <c r="N2577" t="str">
        <f>VLOOKUP(B:B,Orders!A:C,3,)</f>
        <v>WH-NKR-004</v>
      </c>
      <c r="O2577" s="10" t="str">
        <f>VLOOKUP(B:B,Orders!A:B,2,)</f>
        <v>CUST-000001</v>
      </c>
      <c r="P2577" s="10" t="str">
        <f>VLOOKUP(OrderDetails!O:O,Customers!A:B,2,)</f>
        <v>Customer 1</v>
      </c>
      <c r="Q2577" s="10" t="str">
        <f>VLOOKUP(O:O,Customers!A:C,3,)</f>
        <v>Eldoret</v>
      </c>
      <c r="R2577" s="10">
        <f>VLOOKUP(OrderDetails!C:C,Inventory!B:F,5,)</f>
        <v>43103.08</v>
      </c>
      <c r="S2577" s="10">
        <f>VLOOKUP(OrderDetails!B:B,Table8[[OrderID]:[DeliveryDays]],5,)</f>
        <v>5</v>
      </c>
    </row>
    <row r="2578" spans="1:19" x14ac:dyDescent="0.25">
      <c r="A2578" t="s">
        <v>4510</v>
      </c>
      <c r="B2578" t="s">
        <v>762</v>
      </c>
      <c r="C2578" t="s">
        <v>349</v>
      </c>
      <c r="D2578">
        <v>17</v>
      </c>
      <c r="E2578">
        <v>196.33</v>
      </c>
      <c r="F2578">
        <v>246.04</v>
      </c>
      <c r="G2578">
        <v>237.42</v>
      </c>
      <c r="H2578">
        <v>4036.14</v>
      </c>
      <c r="I2578">
        <v>3337.61</v>
      </c>
      <c r="J2578">
        <v>698.53</v>
      </c>
      <c r="K2578">
        <v>0.1731</v>
      </c>
      <c r="L2578" t="str">
        <f>VLOOKUP(C:C,Products!A:B,2,)</f>
        <v>Product 86</v>
      </c>
      <c r="M2578" t="str">
        <f>VLOOKUP(C:C,Products!A:C,3,)</f>
        <v>Frozen</v>
      </c>
      <c r="N2578" t="str">
        <f>VLOOKUP(B:B,Orders!A:C,3,)</f>
        <v>WH-KSM-003</v>
      </c>
      <c r="O2578" s="10" t="str">
        <f>VLOOKUP(B:B,Orders!A:B,2,)</f>
        <v>CUST-000041</v>
      </c>
      <c r="P2578" s="10" t="str">
        <f>VLOOKUP(OrderDetails!O:O,Customers!A:B,2,)</f>
        <v>Customer 41</v>
      </c>
      <c r="Q2578" s="10" t="str">
        <f>VLOOKUP(O:O,Customers!A:C,3,)</f>
        <v>Nakuru</v>
      </c>
      <c r="R2578" s="10">
        <f>VLOOKUP(OrderDetails!C:C,Inventory!B:F,5,)</f>
        <v>55561.39</v>
      </c>
      <c r="S2578" s="10">
        <f>VLOOKUP(OrderDetails!B:B,Table8[[OrderID]:[DeliveryDays]],5,)</f>
        <v>2</v>
      </c>
    </row>
    <row r="2579" spans="1:19" x14ac:dyDescent="0.25">
      <c r="A2579" t="s">
        <v>4511</v>
      </c>
      <c r="B2579" t="s">
        <v>588</v>
      </c>
      <c r="C2579" t="s">
        <v>329</v>
      </c>
      <c r="D2579">
        <v>46</v>
      </c>
      <c r="E2579">
        <v>378.05</v>
      </c>
      <c r="F2579">
        <v>518.77</v>
      </c>
      <c r="G2579">
        <v>570.27</v>
      </c>
      <c r="H2579">
        <v>26232.42</v>
      </c>
      <c r="I2579">
        <v>17390.3</v>
      </c>
      <c r="J2579">
        <v>8842.1200000000008</v>
      </c>
      <c r="K2579">
        <v>0.33710000000000001</v>
      </c>
      <c r="L2579" t="str">
        <f>VLOOKUP(C:C,Products!A:B,2,)</f>
        <v>Product 76</v>
      </c>
      <c r="M2579" t="str">
        <f>VLOOKUP(C:C,Products!A:C,3,)</f>
        <v>Household</v>
      </c>
      <c r="N2579" t="str">
        <f>VLOOKUP(B:B,Orders!A:C,3,)</f>
        <v>WH-NKR-004</v>
      </c>
      <c r="O2579" s="10" t="str">
        <f>VLOOKUP(B:B,Orders!A:B,2,)</f>
        <v>CUST-000025</v>
      </c>
      <c r="P2579" s="10" t="str">
        <f>VLOOKUP(OrderDetails!O:O,Customers!A:B,2,)</f>
        <v>Customer 25</v>
      </c>
      <c r="Q2579" s="10" t="str">
        <f>VLOOKUP(O:O,Customers!A:C,3,)</f>
        <v>Mombasa</v>
      </c>
      <c r="R2579" s="10">
        <f>VLOOKUP(OrderDetails!C:C,Inventory!B:F,5,)</f>
        <v>161805.4</v>
      </c>
      <c r="S2579" s="10">
        <f>VLOOKUP(OrderDetails!B:B,Table8[[OrderID]:[DeliveryDays]],5,)</f>
        <v>4</v>
      </c>
    </row>
    <row r="2580" spans="1:19" x14ac:dyDescent="0.25">
      <c r="A2580" t="s">
        <v>4512</v>
      </c>
      <c r="B2580" t="s">
        <v>1610</v>
      </c>
      <c r="C2580" t="s">
        <v>337</v>
      </c>
      <c r="D2580">
        <v>23</v>
      </c>
      <c r="E2580">
        <v>102.14</v>
      </c>
      <c r="F2580">
        <v>155.55000000000001</v>
      </c>
      <c r="G2580">
        <v>157.12</v>
      </c>
      <c r="H2580">
        <v>3613.76</v>
      </c>
      <c r="I2580">
        <v>2349.2199999999998</v>
      </c>
      <c r="J2580">
        <v>1264.54</v>
      </c>
      <c r="K2580">
        <v>0.34989999999999999</v>
      </c>
      <c r="L2580" t="str">
        <f>VLOOKUP(C:C,Products!A:B,2,)</f>
        <v>Product 80</v>
      </c>
      <c r="M2580" t="str">
        <f>VLOOKUP(C:C,Products!A:C,3,)</f>
        <v>Frozen</v>
      </c>
      <c r="N2580" t="str">
        <f>VLOOKUP(B:B,Orders!A:C,3,)</f>
        <v>WH-KSM-003</v>
      </c>
      <c r="O2580" s="10" t="str">
        <f>VLOOKUP(B:B,Orders!A:B,2,)</f>
        <v>CUST-000025</v>
      </c>
      <c r="P2580" s="10" t="str">
        <f>VLOOKUP(OrderDetails!O:O,Customers!A:B,2,)</f>
        <v>Customer 25</v>
      </c>
      <c r="Q2580" s="10" t="str">
        <f>VLOOKUP(O:O,Customers!A:C,3,)</f>
        <v>Mombasa</v>
      </c>
      <c r="R2580" s="10">
        <f>VLOOKUP(OrderDetails!C:C,Inventory!B:F,5,)</f>
        <v>43103.08</v>
      </c>
      <c r="S2580" s="10">
        <f>VLOOKUP(OrderDetails!B:B,Table8[[OrderID]:[DeliveryDays]],5,)</f>
        <v>6</v>
      </c>
    </row>
    <row r="2581" spans="1:19" x14ac:dyDescent="0.25">
      <c r="A2581" t="s">
        <v>4513</v>
      </c>
      <c r="B2581" t="s">
        <v>1924</v>
      </c>
      <c r="C2581" t="s">
        <v>279</v>
      </c>
      <c r="D2581">
        <v>44</v>
      </c>
      <c r="E2581">
        <v>486.31</v>
      </c>
      <c r="F2581">
        <v>723.21</v>
      </c>
      <c r="G2581">
        <v>756.29</v>
      </c>
      <c r="H2581">
        <v>33276.76</v>
      </c>
      <c r="I2581">
        <v>21397.64</v>
      </c>
      <c r="J2581">
        <v>11879.12</v>
      </c>
      <c r="K2581">
        <v>0.35699999999999998</v>
      </c>
      <c r="L2581" t="str">
        <f>VLOOKUP(C:C,Products!A:B,2,)</f>
        <v>Product 51</v>
      </c>
      <c r="M2581" t="str">
        <f>VLOOKUP(C:C,Products!A:C,3,)</f>
        <v>Beverages</v>
      </c>
      <c r="N2581" t="str">
        <f>VLOOKUP(B:B,Orders!A:C,3,)</f>
        <v>WH-NRB-001</v>
      </c>
      <c r="O2581" s="10" t="str">
        <f>VLOOKUP(B:B,Orders!A:B,2,)</f>
        <v>CUST-000060</v>
      </c>
      <c r="P2581" s="10" t="str">
        <f>VLOOKUP(OrderDetails!O:O,Customers!A:B,2,)</f>
        <v>Customer 60</v>
      </c>
      <c r="Q2581" s="10" t="str">
        <f>VLOOKUP(O:O,Customers!A:C,3,)</f>
        <v>Nakuru</v>
      </c>
      <c r="R2581" s="10">
        <f>VLOOKUP(OrderDetails!C:C,Inventory!B:F,5,)</f>
        <v>231969.87</v>
      </c>
      <c r="S2581" s="10">
        <f>VLOOKUP(OrderDetails!B:B,Table8[[OrderID]:[DeliveryDays]],5,)</f>
        <v>4</v>
      </c>
    </row>
    <row r="2582" spans="1:19" x14ac:dyDescent="0.25">
      <c r="A2582" t="s">
        <v>4514</v>
      </c>
      <c r="B2582" t="s">
        <v>1772</v>
      </c>
      <c r="C2582" t="s">
        <v>385</v>
      </c>
      <c r="D2582">
        <v>39</v>
      </c>
      <c r="E2582">
        <v>278.86</v>
      </c>
      <c r="F2582">
        <v>384.46</v>
      </c>
      <c r="G2582">
        <v>416.32</v>
      </c>
      <c r="H2582">
        <v>16236.48</v>
      </c>
      <c r="I2582">
        <v>10875.54</v>
      </c>
      <c r="J2582">
        <v>5360.94</v>
      </c>
      <c r="K2582">
        <v>0.33019999999999999</v>
      </c>
      <c r="L2582" t="str">
        <f>VLOOKUP(C:C,Products!A:B,2,)</f>
        <v>Product 104</v>
      </c>
      <c r="M2582" t="str">
        <f>VLOOKUP(C:C,Products!A:C,3,)</f>
        <v>Dairy</v>
      </c>
      <c r="N2582" t="str">
        <f>VLOOKUP(B:B,Orders!A:C,3,)</f>
        <v>WH-NRB-001</v>
      </c>
      <c r="O2582" s="10" t="str">
        <f>VLOOKUP(B:B,Orders!A:B,2,)</f>
        <v>CUST-000017</v>
      </c>
      <c r="P2582" s="10" t="str">
        <f>VLOOKUP(OrderDetails!O:O,Customers!A:B,2,)</f>
        <v>Customer 17</v>
      </c>
      <c r="Q2582" s="10" t="str">
        <f>VLOOKUP(O:O,Customers!A:C,3,)</f>
        <v>Eldoret</v>
      </c>
      <c r="R2582" s="10">
        <f>VLOOKUP(OrderDetails!C:C,Inventory!B:F,5,)</f>
        <v>92302.66</v>
      </c>
      <c r="S2582" s="10">
        <f>VLOOKUP(OrderDetails!B:B,Table8[[OrderID]:[DeliveryDays]],5,)</f>
        <v>4</v>
      </c>
    </row>
    <row r="2583" spans="1:19" x14ac:dyDescent="0.25">
      <c r="A2583" t="s">
        <v>4515</v>
      </c>
      <c r="B2583" t="s">
        <v>438</v>
      </c>
      <c r="C2583" t="s">
        <v>381</v>
      </c>
      <c r="D2583">
        <v>28</v>
      </c>
      <c r="E2583">
        <v>336.38</v>
      </c>
      <c r="F2583">
        <v>487.38</v>
      </c>
      <c r="G2583">
        <v>493.96</v>
      </c>
      <c r="H2583">
        <v>13830.88</v>
      </c>
      <c r="I2583">
        <v>9418.64</v>
      </c>
      <c r="J2583">
        <v>4412.24</v>
      </c>
      <c r="K2583">
        <v>0.31900000000000001</v>
      </c>
      <c r="L2583" t="str">
        <f>VLOOKUP(C:C,Products!A:B,2,)</f>
        <v>Product 102</v>
      </c>
      <c r="M2583" t="str">
        <f>VLOOKUP(C:C,Products!A:C,3,)</f>
        <v>Snacks</v>
      </c>
      <c r="N2583" t="str">
        <f>VLOOKUP(B:B,Orders!A:C,3,)</f>
        <v>WH-KSM-003</v>
      </c>
      <c r="O2583" s="10" t="str">
        <f>VLOOKUP(B:B,Orders!A:B,2,)</f>
        <v>CUST-000024</v>
      </c>
      <c r="P2583" s="10" t="str">
        <f>VLOOKUP(OrderDetails!O:O,Customers!A:B,2,)</f>
        <v>Customer 24</v>
      </c>
      <c r="Q2583" s="10" t="str">
        <f>VLOOKUP(O:O,Customers!A:C,3,)</f>
        <v>Eldoret</v>
      </c>
      <c r="R2583" s="10">
        <f>VLOOKUP(OrderDetails!C:C,Inventory!B:F,5,)</f>
        <v>161462.39999999999</v>
      </c>
      <c r="S2583" s="10">
        <f>VLOOKUP(OrderDetails!B:B,Table8[[OrderID]:[DeliveryDays]],5,)</f>
        <v>3</v>
      </c>
    </row>
    <row r="2584" spans="1:19" x14ac:dyDescent="0.25">
      <c r="A2584" t="s">
        <v>4516</v>
      </c>
      <c r="B2584" t="s">
        <v>1874</v>
      </c>
      <c r="C2584" t="s">
        <v>261</v>
      </c>
      <c r="D2584">
        <v>28</v>
      </c>
      <c r="E2584">
        <v>272.83</v>
      </c>
      <c r="F2584">
        <v>401.42</v>
      </c>
      <c r="G2584">
        <v>427.95</v>
      </c>
      <c r="H2584">
        <v>11982.6</v>
      </c>
      <c r="I2584">
        <v>7639.24</v>
      </c>
      <c r="J2584">
        <v>4343.3599999999997</v>
      </c>
      <c r="K2584">
        <v>0.36249999999999999</v>
      </c>
      <c r="L2584" t="str">
        <f>VLOOKUP(C:C,Products!A:B,2,)</f>
        <v>Product 42</v>
      </c>
      <c r="M2584" t="str">
        <f>VLOOKUP(C:C,Products!A:C,3,)</f>
        <v>Frozen</v>
      </c>
      <c r="N2584" t="str">
        <f>VLOOKUP(B:B,Orders!A:C,3,)</f>
        <v>WH-KSM-003</v>
      </c>
      <c r="O2584" s="10" t="str">
        <f>VLOOKUP(B:B,Orders!A:B,2,)</f>
        <v>CUST-000035</v>
      </c>
      <c r="P2584" s="10" t="str">
        <f>VLOOKUP(OrderDetails!O:O,Customers!A:B,2,)</f>
        <v>Customer 35</v>
      </c>
      <c r="Q2584" s="10" t="str">
        <f>VLOOKUP(O:O,Customers!A:C,3,)</f>
        <v>Nairobi</v>
      </c>
      <c r="R2584" s="10">
        <f>VLOOKUP(OrderDetails!C:C,Inventory!B:F,5,)</f>
        <v>121955.01</v>
      </c>
      <c r="S2584" s="10">
        <f>VLOOKUP(OrderDetails!B:B,Table8[[OrderID]:[DeliveryDays]],5,)</f>
        <v>5</v>
      </c>
    </row>
    <row r="2585" spans="1:19" x14ac:dyDescent="0.25">
      <c r="A2585" t="s">
        <v>4517</v>
      </c>
      <c r="B2585" t="s">
        <v>1523</v>
      </c>
      <c r="C2585" t="s">
        <v>379</v>
      </c>
      <c r="D2585">
        <v>21</v>
      </c>
      <c r="E2585">
        <v>64.14</v>
      </c>
      <c r="F2585">
        <v>94.94</v>
      </c>
      <c r="G2585">
        <v>104.03</v>
      </c>
      <c r="H2585">
        <v>2184.63</v>
      </c>
      <c r="I2585">
        <v>1346.94</v>
      </c>
      <c r="J2585">
        <v>837.69</v>
      </c>
      <c r="K2585">
        <v>0.38340000000000002</v>
      </c>
      <c r="L2585" t="str">
        <f>VLOOKUP(C:C,Products!A:B,2,)</f>
        <v>Product 101</v>
      </c>
      <c r="M2585" t="str">
        <f>VLOOKUP(C:C,Products!A:C,3,)</f>
        <v>Produce</v>
      </c>
      <c r="N2585" t="str">
        <f>VLOOKUP(B:B,Orders!A:C,3,)</f>
        <v>WH-NKR-004</v>
      </c>
      <c r="O2585" s="10" t="str">
        <f>VLOOKUP(B:B,Orders!A:B,2,)</f>
        <v>CUST-000046</v>
      </c>
      <c r="P2585" s="10" t="str">
        <f>VLOOKUP(OrderDetails!O:O,Customers!A:B,2,)</f>
        <v>Customer 46</v>
      </c>
      <c r="Q2585" s="10" t="str">
        <f>VLOOKUP(O:O,Customers!A:C,3,)</f>
        <v>Kisumu</v>
      </c>
      <c r="R2585" s="10">
        <f>VLOOKUP(OrderDetails!C:C,Inventory!B:F,5,)</f>
        <v>31813.439999999999</v>
      </c>
      <c r="S2585" s="10">
        <f>VLOOKUP(OrderDetails!B:B,Table8[[OrderID]:[DeliveryDays]],5,)</f>
        <v>2</v>
      </c>
    </row>
    <row r="2586" spans="1:19" x14ac:dyDescent="0.25">
      <c r="A2586" t="s">
        <v>4518</v>
      </c>
      <c r="B2586" t="s">
        <v>1014</v>
      </c>
      <c r="C2586" t="s">
        <v>235</v>
      </c>
      <c r="D2586">
        <v>44</v>
      </c>
      <c r="E2586">
        <v>316.58999999999997</v>
      </c>
      <c r="F2586">
        <v>401.44</v>
      </c>
      <c r="G2586">
        <v>402.98</v>
      </c>
      <c r="H2586">
        <v>17731.12</v>
      </c>
      <c r="I2586">
        <v>13929.96</v>
      </c>
      <c r="J2586">
        <v>3801.16</v>
      </c>
      <c r="K2586">
        <v>0.21440000000000001</v>
      </c>
      <c r="L2586" t="str">
        <f>VLOOKUP(C:C,Products!A:B,2,)</f>
        <v>Product 29</v>
      </c>
      <c r="M2586" t="str">
        <f>VLOOKUP(C:C,Products!A:C,3,)</f>
        <v>Household</v>
      </c>
      <c r="N2586" t="str">
        <f>VLOOKUP(B:B,Orders!A:C,3,)</f>
        <v>WH-KSM-003</v>
      </c>
      <c r="O2586" s="10" t="str">
        <f>VLOOKUP(B:B,Orders!A:B,2,)</f>
        <v>CUST-000028</v>
      </c>
      <c r="P2586" s="10" t="str">
        <f>VLOOKUP(OrderDetails!O:O,Customers!A:B,2,)</f>
        <v>Customer 28</v>
      </c>
      <c r="Q2586" s="10" t="str">
        <f>VLOOKUP(O:O,Customers!A:C,3,)</f>
        <v>Nakuru</v>
      </c>
      <c r="R2586" s="10">
        <f>VLOOKUP(OrderDetails!C:C,Inventory!B:F,5,)</f>
        <v>98776.08</v>
      </c>
      <c r="S2586" s="10">
        <f>VLOOKUP(OrderDetails!B:B,Table8[[OrderID]:[DeliveryDays]],5,)</f>
        <v>4</v>
      </c>
    </row>
    <row r="2587" spans="1:19" x14ac:dyDescent="0.25">
      <c r="A2587" t="s">
        <v>4519</v>
      </c>
      <c r="B2587" t="s">
        <v>627</v>
      </c>
      <c r="C2587" t="s">
        <v>341</v>
      </c>
      <c r="D2587">
        <v>14</v>
      </c>
      <c r="E2587">
        <v>330.48</v>
      </c>
      <c r="F2587">
        <v>422.83</v>
      </c>
      <c r="G2587">
        <v>427.39</v>
      </c>
      <c r="H2587">
        <v>5983.46</v>
      </c>
      <c r="I2587">
        <v>4626.72</v>
      </c>
      <c r="J2587">
        <v>1356.74</v>
      </c>
      <c r="K2587">
        <v>0.22670000000000001</v>
      </c>
      <c r="L2587" t="str">
        <f>VLOOKUP(C:C,Products!A:B,2,)</f>
        <v>Product 82</v>
      </c>
      <c r="M2587" t="str">
        <f>VLOOKUP(C:C,Products!A:C,3,)</f>
        <v>Frozen</v>
      </c>
      <c r="N2587" t="str">
        <f>VLOOKUP(B:B,Orders!A:C,3,)</f>
        <v>WH-NKR-004</v>
      </c>
      <c r="O2587" s="10" t="str">
        <f>VLOOKUP(B:B,Orders!A:B,2,)</f>
        <v>CUST-000062</v>
      </c>
      <c r="P2587" s="10" t="str">
        <f>VLOOKUP(OrderDetails!O:O,Customers!A:B,2,)</f>
        <v>Customer 62</v>
      </c>
      <c r="Q2587" s="10" t="str">
        <f>VLOOKUP(O:O,Customers!A:C,3,)</f>
        <v>Eldoret</v>
      </c>
      <c r="R2587" s="10">
        <f>VLOOKUP(OrderDetails!C:C,Inventory!B:F,5,)</f>
        <v>69070.320000000007</v>
      </c>
      <c r="S2587" s="10">
        <f>VLOOKUP(OrderDetails!B:B,Table8[[OrderID]:[DeliveryDays]],5,)</f>
        <v>5</v>
      </c>
    </row>
    <row r="2588" spans="1:19" x14ac:dyDescent="0.25">
      <c r="A2588" t="s">
        <v>4520</v>
      </c>
      <c r="B2588" t="s">
        <v>948</v>
      </c>
      <c r="C2588" t="s">
        <v>196</v>
      </c>
      <c r="D2588">
        <v>6</v>
      </c>
      <c r="E2588">
        <v>368.63</v>
      </c>
      <c r="F2588">
        <v>526.67999999999995</v>
      </c>
      <c r="G2588">
        <v>571.89</v>
      </c>
      <c r="H2588">
        <v>3431.34</v>
      </c>
      <c r="I2588">
        <v>2211.7800000000002</v>
      </c>
      <c r="J2588">
        <v>1219.56</v>
      </c>
      <c r="K2588">
        <v>0.35539999999999999</v>
      </c>
      <c r="L2588" t="str">
        <f>VLOOKUP(C:C,Products!A:B,2,)</f>
        <v>Product 10</v>
      </c>
      <c r="M2588" t="str">
        <f>VLOOKUP(C:C,Products!A:C,3,)</f>
        <v>Frozen</v>
      </c>
      <c r="N2588" t="str">
        <f>VLOOKUP(B:B,Orders!A:C,3,)</f>
        <v>WH-MSA-002</v>
      </c>
      <c r="O2588" s="10" t="str">
        <f>VLOOKUP(B:B,Orders!A:B,2,)</f>
        <v>CUST-000046</v>
      </c>
      <c r="P2588" s="10" t="str">
        <f>VLOOKUP(OrderDetails!O:O,Customers!A:B,2,)</f>
        <v>Customer 46</v>
      </c>
      <c r="Q2588" s="10" t="str">
        <f>VLOOKUP(O:O,Customers!A:C,3,)</f>
        <v>Kisumu</v>
      </c>
      <c r="R2588" s="10">
        <f>VLOOKUP(OrderDetails!C:C,Inventory!B:F,5,)</f>
        <v>36494.370000000003</v>
      </c>
      <c r="S2588" s="10">
        <f>VLOOKUP(OrderDetails!B:B,Table8[[OrderID]:[DeliveryDays]],5,)</f>
        <v>4</v>
      </c>
    </row>
    <row r="2589" spans="1:19" x14ac:dyDescent="0.25">
      <c r="A2589" t="s">
        <v>4521</v>
      </c>
      <c r="B2589" t="s">
        <v>931</v>
      </c>
      <c r="C2589" t="s">
        <v>389</v>
      </c>
      <c r="D2589">
        <v>48</v>
      </c>
      <c r="E2589">
        <v>162.18</v>
      </c>
      <c r="F2589">
        <v>216.57</v>
      </c>
      <c r="G2589">
        <v>210.93</v>
      </c>
      <c r="H2589">
        <v>10124.64</v>
      </c>
      <c r="I2589">
        <v>7784.64</v>
      </c>
      <c r="J2589">
        <v>2340</v>
      </c>
      <c r="K2589">
        <v>0.2311</v>
      </c>
      <c r="L2589" t="str">
        <f>VLOOKUP(C:C,Products!A:B,2,)</f>
        <v>Product 106</v>
      </c>
      <c r="M2589" t="str">
        <f>VLOOKUP(C:C,Products!A:C,3,)</f>
        <v>Dairy</v>
      </c>
      <c r="N2589" t="str">
        <f>VLOOKUP(B:B,Orders!A:C,3,)</f>
        <v>WH-NRB-001</v>
      </c>
      <c r="O2589" s="10" t="str">
        <f>VLOOKUP(B:B,Orders!A:B,2,)</f>
        <v>CUST-000045</v>
      </c>
      <c r="P2589" s="10" t="str">
        <f>VLOOKUP(OrderDetails!O:O,Customers!A:B,2,)</f>
        <v>Customer 45</v>
      </c>
      <c r="Q2589" s="10" t="str">
        <f>VLOOKUP(O:O,Customers!A:C,3,)</f>
        <v>Mombasa</v>
      </c>
      <c r="R2589" s="10">
        <f>VLOOKUP(OrderDetails!C:C,Inventory!B:F,5,)</f>
        <v>37950.120000000003</v>
      </c>
      <c r="S2589" s="10">
        <f>VLOOKUP(OrderDetails!B:B,Table8[[OrderID]:[DeliveryDays]],5,)</f>
        <v>4</v>
      </c>
    </row>
    <row r="2590" spans="1:19" x14ac:dyDescent="0.25">
      <c r="A2590" t="s">
        <v>4522</v>
      </c>
      <c r="B2590" t="s">
        <v>1214</v>
      </c>
      <c r="C2590" t="s">
        <v>255</v>
      </c>
      <c r="D2590">
        <v>27</v>
      </c>
      <c r="E2590">
        <v>357.9</v>
      </c>
      <c r="F2590">
        <v>477.14</v>
      </c>
      <c r="G2590">
        <v>455.33</v>
      </c>
      <c r="H2590">
        <v>12293.91</v>
      </c>
      <c r="I2590">
        <v>9663.2999999999993</v>
      </c>
      <c r="J2590">
        <v>2630.61</v>
      </c>
      <c r="K2590">
        <v>0.214</v>
      </c>
      <c r="L2590" t="str">
        <f>VLOOKUP(C:C,Products!A:B,2,)</f>
        <v>Product 39</v>
      </c>
      <c r="M2590" t="str">
        <f>VLOOKUP(C:C,Products!A:C,3,)</f>
        <v>Beverages</v>
      </c>
      <c r="N2590" t="str">
        <f>VLOOKUP(B:B,Orders!A:C,3,)</f>
        <v>WH-KSM-003</v>
      </c>
      <c r="O2590" s="10" t="str">
        <f>VLOOKUP(B:B,Orders!A:B,2,)</f>
        <v>CUST-000026</v>
      </c>
      <c r="P2590" s="10" t="str">
        <f>VLOOKUP(OrderDetails!O:O,Customers!A:B,2,)</f>
        <v>Customer 26</v>
      </c>
      <c r="Q2590" s="10" t="str">
        <f>VLOOKUP(O:O,Customers!A:C,3,)</f>
        <v>Mombasa</v>
      </c>
      <c r="R2590" s="10">
        <f>VLOOKUP(OrderDetails!C:C,Inventory!B:F,5,)</f>
        <v>167855.1</v>
      </c>
      <c r="S2590" s="10">
        <f>VLOOKUP(OrderDetails!B:B,Table8[[OrderID]:[DeliveryDays]],5,)</f>
        <v>6</v>
      </c>
    </row>
    <row r="2591" spans="1:19" x14ac:dyDescent="0.25">
      <c r="A2591" t="s">
        <v>4523</v>
      </c>
      <c r="B2591" t="s">
        <v>1489</v>
      </c>
      <c r="C2591" t="s">
        <v>341</v>
      </c>
      <c r="D2591">
        <v>10</v>
      </c>
      <c r="E2591">
        <v>330.48</v>
      </c>
      <c r="F2591">
        <v>422.83</v>
      </c>
      <c r="G2591">
        <v>459.33</v>
      </c>
      <c r="H2591">
        <v>4593.3</v>
      </c>
      <c r="I2591">
        <v>3304.8</v>
      </c>
      <c r="J2591">
        <v>1288.5</v>
      </c>
      <c r="K2591">
        <v>0.28050000000000003</v>
      </c>
      <c r="L2591" t="str">
        <f>VLOOKUP(C:C,Products!A:B,2,)</f>
        <v>Product 82</v>
      </c>
      <c r="M2591" t="str">
        <f>VLOOKUP(C:C,Products!A:C,3,)</f>
        <v>Frozen</v>
      </c>
      <c r="N2591" t="str">
        <f>VLOOKUP(B:B,Orders!A:C,3,)</f>
        <v>WH-NKR-004</v>
      </c>
      <c r="O2591" s="10" t="str">
        <f>VLOOKUP(B:B,Orders!A:B,2,)</f>
        <v>CUST-000001</v>
      </c>
      <c r="P2591" s="10" t="str">
        <f>VLOOKUP(OrderDetails!O:O,Customers!A:B,2,)</f>
        <v>Customer 1</v>
      </c>
      <c r="Q2591" s="10" t="str">
        <f>VLOOKUP(O:O,Customers!A:C,3,)</f>
        <v>Eldoret</v>
      </c>
      <c r="R2591" s="10">
        <f>VLOOKUP(OrderDetails!C:C,Inventory!B:F,5,)</f>
        <v>69070.320000000007</v>
      </c>
      <c r="S2591" s="10">
        <f>VLOOKUP(OrderDetails!B:B,Table8[[OrderID]:[DeliveryDays]],5,)</f>
        <v>4</v>
      </c>
    </row>
    <row r="2592" spans="1:19" x14ac:dyDescent="0.25">
      <c r="A2592" t="s">
        <v>4524</v>
      </c>
      <c r="B2592" t="s">
        <v>486</v>
      </c>
      <c r="C2592" t="s">
        <v>173</v>
      </c>
      <c r="D2592">
        <v>6</v>
      </c>
      <c r="E2592">
        <v>218.54</v>
      </c>
      <c r="F2592">
        <v>334.94</v>
      </c>
      <c r="G2592">
        <v>359.47</v>
      </c>
      <c r="H2592">
        <v>2156.8200000000002</v>
      </c>
      <c r="I2592">
        <v>1311.24</v>
      </c>
      <c r="J2592">
        <v>845.58</v>
      </c>
      <c r="K2592">
        <v>0.39200000000000002</v>
      </c>
      <c r="L2592" t="str">
        <f>VLOOKUP(C:C,Products!A:B,2,)</f>
        <v>Product 1</v>
      </c>
      <c r="M2592" t="str">
        <f>VLOOKUP(C:C,Products!A:C,3,)</f>
        <v>Snacks</v>
      </c>
      <c r="N2592" t="str">
        <f>VLOOKUP(B:B,Orders!A:C,3,)</f>
        <v>WH-KSM-003</v>
      </c>
      <c r="O2592" s="10" t="str">
        <f>VLOOKUP(B:B,Orders!A:B,2,)</f>
        <v>CUST-000007</v>
      </c>
      <c r="P2592" s="10" t="str">
        <f>VLOOKUP(OrderDetails!O:O,Customers!A:B,2,)</f>
        <v>Customer 7</v>
      </c>
      <c r="Q2592" s="10" t="str">
        <f>VLOOKUP(O:O,Customers!A:C,3,)</f>
        <v>Nakuru</v>
      </c>
      <c r="R2592" s="10">
        <f>VLOOKUP(OrderDetails!C:C,Inventory!B:F,5,)</f>
        <v>23165.24</v>
      </c>
      <c r="S2592" s="10">
        <f>VLOOKUP(OrderDetails!B:B,Table8[[OrderID]:[DeliveryDays]],5,)</f>
        <v>1</v>
      </c>
    </row>
    <row r="2593" spans="1:19" x14ac:dyDescent="0.25">
      <c r="A2593" t="s">
        <v>4525</v>
      </c>
      <c r="B2593" t="s">
        <v>1004</v>
      </c>
      <c r="C2593" t="s">
        <v>255</v>
      </c>
      <c r="D2593">
        <v>25</v>
      </c>
      <c r="E2593">
        <v>357.9</v>
      </c>
      <c r="F2593">
        <v>477.14</v>
      </c>
      <c r="G2593">
        <v>522.89</v>
      </c>
      <c r="H2593">
        <v>13072.25</v>
      </c>
      <c r="I2593">
        <v>8947.5</v>
      </c>
      <c r="J2593">
        <v>4124.75</v>
      </c>
      <c r="K2593">
        <v>0.3155</v>
      </c>
      <c r="L2593" t="str">
        <f>VLOOKUP(C:C,Products!A:B,2,)</f>
        <v>Product 39</v>
      </c>
      <c r="M2593" t="str">
        <f>VLOOKUP(C:C,Products!A:C,3,)</f>
        <v>Beverages</v>
      </c>
      <c r="N2593" t="str">
        <f>VLOOKUP(B:B,Orders!A:C,3,)</f>
        <v>WH-MSA-002</v>
      </c>
      <c r="O2593" s="10" t="str">
        <f>VLOOKUP(B:B,Orders!A:B,2,)</f>
        <v>CUST-000025</v>
      </c>
      <c r="P2593" s="10" t="str">
        <f>VLOOKUP(OrderDetails!O:O,Customers!A:B,2,)</f>
        <v>Customer 25</v>
      </c>
      <c r="Q2593" s="10" t="str">
        <f>VLOOKUP(O:O,Customers!A:C,3,)</f>
        <v>Mombasa</v>
      </c>
      <c r="R2593" s="10">
        <f>VLOOKUP(OrderDetails!C:C,Inventory!B:F,5,)</f>
        <v>167855.1</v>
      </c>
      <c r="S2593" s="10">
        <f>VLOOKUP(OrderDetails!B:B,Table8[[OrderID]:[DeliveryDays]],5,)</f>
        <v>2</v>
      </c>
    </row>
    <row r="2594" spans="1:19" x14ac:dyDescent="0.25">
      <c r="A2594" t="s">
        <v>4526</v>
      </c>
      <c r="B2594" t="s">
        <v>747</v>
      </c>
      <c r="C2594" t="s">
        <v>218</v>
      </c>
      <c r="D2594">
        <v>39</v>
      </c>
      <c r="E2594">
        <v>325.33</v>
      </c>
      <c r="F2594">
        <v>516.25</v>
      </c>
      <c r="G2594">
        <v>494.95</v>
      </c>
      <c r="H2594">
        <v>19303.05</v>
      </c>
      <c r="I2594">
        <v>12687.87</v>
      </c>
      <c r="J2594">
        <v>6615.18</v>
      </c>
      <c r="K2594">
        <v>0.3427</v>
      </c>
      <c r="L2594" t="str">
        <f>VLOOKUP(C:C,Products!A:B,2,)</f>
        <v>Product 21</v>
      </c>
      <c r="M2594" t="str">
        <f>VLOOKUP(C:C,Products!A:C,3,)</f>
        <v>Beverages</v>
      </c>
      <c r="N2594" t="str">
        <f>VLOOKUP(B:B,Orders!A:C,3,)</f>
        <v>WH-NKR-004</v>
      </c>
      <c r="O2594" s="10" t="str">
        <f>VLOOKUP(B:B,Orders!A:B,2,)</f>
        <v>CUST-000057</v>
      </c>
      <c r="P2594" s="10" t="str">
        <f>VLOOKUP(OrderDetails!O:O,Customers!A:B,2,)</f>
        <v>Customer 57</v>
      </c>
      <c r="Q2594" s="10" t="str">
        <f>VLOOKUP(O:O,Customers!A:C,3,)</f>
        <v>Nairobi</v>
      </c>
      <c r="R2594" s="10">
        <f>VLOOKUP(OrderDetails!C:C,Inventory!B:F,5,)</f>
        <v>44244.88</v>
      </c>
      <c r="S2594" s="10">
        <f>VLOOKUP(OrderDetails!B:B,Table8[[OrderID]:[DeliveryDays]],5,)</f>
        <v>2</v>
      </c>
    </row>
    <row r="2595" spans="1:19" x14ac:dyDescent="0.25">
      <c r="A2595" t="s">
        <v>4527</v>
      </c>
      <c r="B2595" t="s">
        <v>1885</v>
      </c>
      <c r="C2595" t="s">
        <v>307</v>
      </c>
      <c r="D2595">
        <v>33</v>
      </c>
      <c r="E2595">
        <v>176.42</v>
      </c>
      <c r="F2595">
        <v>236.45</v>
      </c>
      <c r="G2595">
        <v>230.17</v>
      </c>
      <c r="H2595">
        <v>7595.61</v>
      </c>
      <c r="I2595">
        <v>5821.86</v>
      </c>
      <c r="J2595">
        <v>1773.75</v>
      </c>
      <c r="K2595">
        <v>0.23350000000000001</v>
      </c>
      <c r="L2595" t="str">
        <f>VLOOKUP(C:C,Products!A:B,2,)</f>
        <v>Product 65</v>
      </c>
      <c r="M2595" t="str">
        <f>VLOOKUP(C:C,Products!A:C,3,)</f>
        <v>Beverages</v>
      </c>
      <c r="N2595" t="str">
        <f>VLOOKUP(B:B,Orders!A:C,3,)</f>
        <v>WH-NRB-001</v>
      </c>
      <c r="O2595" s="10" t="str">
        <f>VLOOKUP(B:B,Orders!A:B,2,)</f>
        <v>CUST-000007</v>
      </c>
      <c r="P2595" s="10" t="str">
        <f>VLOOKUP(OrderDetails!O:O,Customers!A:B,2,)</f>
        <v>Customer 7</v>
      </c>
      <c r="Q2595" s="10" t="str">
        <f>VLOOKUP(O:O,Customers!A:C,3,)</f>
        <v>Nakuru</v>
      </c>
      <c r="R2595" s="10">
        <f>VLOOKUP(OrderDetails!C:C,Inventory!B:F,5,)</f>
        <v>54866.62</v>
      </c>
      <c r="S2595" s="10">
        <f>VLOOKUP(OrderDetails!B:B,Table8[[OrderID]:[DeliveryDays]],5,)</f>
        <v>6</v>
      </c>
    </row>
    <row r="2596" spans="1:19" x14ac:dyDescent="0.25">
      <c r="A2596" t="s">
        <v>4528</v>
      </c>
      <c r="B2596" t="s">
        <v>1858</v>
      </c>
      <c r="C2596" t="s">
        <v>206</v>
      </c>
      <c r="D2596">
        <v>11</v>
      </c>
      <c r="E2596">
        <v>131.82</v>
      </c>
      <c r="F2596">
        <v>208.28</v>
      </c>
      <c r="G2596">
        <v>201.16</v>
      </c>
      <c r="H2596">
        <v>2212.7600000000002</v>
      </c>
      <c r="I2596">
        <v>1450.02</v>
      </c>
      <c r="J2596">
        <v>762.74</v>
      </c>
      <c r="K2596">
        <v>0.34470000000000001</v>
      </c>
      <c r="L2596" t="str">
        <f>VLOOKUP(C:C,Products!A:B,2,)</f>
        <v>Product 15</v>
      </c>
      <c r="M2596" t="str">
        <f>VLOOKUP(C:C,Products!A:C,3,)</f>
        <v>Produce</v>
      </c>
      <c r="N2596" t="str">
        <f>VLOOKUP(B:B,Orders!A:C,3,)</f>
        <v>WH-NKR-004</v>
      </c>
      <c r="O2596" s="10" t="str">
        <f>VLOOKUP(B:B,Orders!A:B,2,)</f>
        <v>CUST-000025</v>
      </c>
      <c r="P2596" s="10" t="str">
        <f>VLOOKUP(OrderDetails!O:O,Customers!A:B,2,)</f>
        <v>Customer 25</v>
      </c>
      <c r="Q2596" s="10" t="str">
        <f>VLOOKUP(O:O,Customers!A:C,3,)</f>
        <v>Mombasa</v>
      </c>
      <c r="R2596" s="10">
        <f>VLOOKUP(OrderDetails!C:C,Inventory!B:F,5,)</f>
        <v>12654.72</v>
      </c>
      <c r="S2596" s="10">
        <f>VLOOKUP(OrderDetails!B:B,Table8[[OrderID]:[DeliveryDays]],5,)</f>
        <v>5</v>
      </c>
    </row>
    <row r="2597" spans="1:19" x14ac:dyDescent="0.25">
      <c r="A2597" t="s">
        <v>4529</v>
      </c>
      <c r="B2597" t="s">
        <v>1349</v>
      </c>
      <c r="C2597" t="s">
        <v>182</v>
      </c>
      <c r="D2597">
        <v>33</v>
      </c>
      <c r="E2597">
        <v>319.39999999999998</v>
      </c>
      <c r="F2597">
        <v>411.55</v>
      </c>
      <c r="G2597">
        <v>433.16</v>
      </c>
      <c r="H2597">
        <v>14294.28</v>
      </c>
      <c r="I2597">
        <v>10540.2</v>
      </c>
      <c r="J2597">
        <v>3754.08</v>
      </c>
      <c r="K2597">
        <v>0.2626</v>
      </c>
      <c r="L2597" t="str">
        <f>VLOOKUP(C:C,Products!A:B,2,)</f>
        <v>Product 4</v>
      </c>
      <c r="M2597" t="str">
        <f>VLOOKUP(C:C,Products!A:C,3,)</f>
        <v>Household</v>
      </c>
      <c r="N2597" t="str">
        <f>VLOOKUP(B:B,Orders!A:C,3,)</f>
        <v>WH-NRB-001</v>
      </c>
      <c r="O2597" s="10" t="str">
        <f>VLOOKUP(B:B,Orders!A:B,2,)</f>
        <v>CUST-000079</v>
      </c>
      <c r="P2597" s="10" t="str">
        <f>VLOOKUP(OrderDetails!O:O,Customers!A:B,2,)</f>
        <v>Customer 79</v>
      </c>
      <c r="Q2597" s="10" t="str">
        <f>VLOOKUP(O:O,Customers!A:C,3,)</f>
        <v>Mombasa</v>
      </c>
      <c r="R2597" s="10">
        <f>VLOOKUP(OrderDetails!C:C,Inventory!B:F,5,)</f>
        <v>31301.200000000001</v>
      </c>
      <c r="S2597" s="10">
        <f>VLOOKUP(OrderDetails!B:B,Table8[[OrderID]:[DeliveryDays]],5,)</f>
        <v>2</v>
      </c>
    </row>
    <row r="2598" spans="1:19" x14ac:dyDescent="0.25">
      <c r="A2598" t="s">
        <v>4530</v>
      </c>
      <c r="B2598" t="s">
        <v>1836</v>
      </c>
      <c r="C2598" t="s">
        <v>297</v>
      </c>
      <c r="D2598">
        <v>41</v>
      </c>
      <c r="E2598">
        <v>196.4</v>
      </c>
      <c r="F2598">
        <v>254.95</v>
      </c>
      <c r="G2598">
        <v>265.38</v>
      </c>
      <c r="H2598">
        <v>10880.58</v>
      </c>
      <c r="I2598">
        <v>8052.4</v>
      </c>
      <c r="J2598">
        <v>2828.18</v>
      </c>
      <c r="K2598">
        <v>0.25990000000000002</v>
      </c>
      <c r="L2598" t="str">
        <f>VLOOKUP(C:C,Products!A:B,2,)</f>
        <v>Product 60</v>
      </c>
      <c r="M2598" t="str">
        <f>VLOOKUP(C:C,Products!A:C,3,)</f>
        <v>Snacks</v>
      </c>
      <c r="N2598" t="str">
        <f>VLOOKUP(B:B,Orders!A:C,3,)</f>
        <v>WH-MSA-002</v>
      </c>
      <c r="O2598" s="10" t="str">
        <f>VLOOKUP(B:B,Orders!A:B,2,)</f>
        <v>CUST-000066</v>
      </c>
      <c r="P2598" s="10" t="str">
        <f>VLOOKUP(OrderDetails!O:O,Customers!A:B,2,)</f>
        <v>Customer 66</v>
      </c>
      <c r="Q2598" s="10" t="str">
        <f>VLOOKUP(O:O,Customers!A:C,3,)</f>
        <v>Kisumu</v>
      </c>
      <c r="R2598" s="10">
        <f>VLOOKUP(OrderDetails!C:C,Inventory!B:F,5,)</f>
        <v>93682.8</v>
      </c>
      <c r="S2598" s="10">
        <f>VLOOKUP(OrderDetails!B:B,Table8[[OrderID]:[DeliveryDays]],5,)</f>
        <v>6</v>
      </c>
    </row>
    <row r="2599" spans="1:19" x14ac:dyDescent="0.25">
      <c r="A2599" t="s">
        <v>4531</v>
      </c>
      <c r="B2599" t="s">
        <v>995</v>
      </c>
      <c r="C2599" t="s">
        <v>299</v>
      </c>
      <c r="D2599">
        <v>27</v>
      </c>
      <c r="E2599">
        <v>224.9</v>
      </c>
      <c r="F2599">
        <v>307.97000000000003</v>
      </c>
      <c r="G2599">
        <v>309.17</v>
      </c>
      <c r="H2599">
        <v>8347.59</v>
      </c>
      <c r="I2599">
        <v>6072.3</v>
      </c>
      <c r="J2599">
        <v>2275.29</v>
      </c>
      <c r="K2599">
        <v>0.27260000000000001</v>
      </c>
      <c r="L2599" t="str">
        <f>VLOOKUP(C:C,Products!A:B,2,)</f>
        <v>Product 61</v>
      </c>
      <c r="M2599" t="str">
        <f>VLOOKUP(C:C,Products!A:C,3,)</f>
        <v>Dairy</v>
      </c>
      <c r="N2599" t="str">
        <f>VLOOKUP(B:B,Orders!A:C,3,)</f>
        <v>WH-MSA-002</v>
      </c>
      <c r="O2599" s="10" t="str">
        <f>VLOOKUP(B:B,Orders!A:B,2,)</f>
        <v>CUST-000002</v>
      </c>
      <c r="P2599" s="10" t="str">
        <f>VLOOKUP(OrderDetails!O:O,Customers!A:B,2,)</f>
        <v>Customer 2</v>
      </c>
      <c r="Q2599" s="10" t="str">
        <f>VLOOKUP(O:O,Customers!A:C,3,)</f>
        <v>Nairobi</v>
      </c>
      <c r="R2599" s="10">
        <f>VLOOKUP(OrderDetails!C:C,Inventory!B:F,5,)</f>
        <v>11245</v>
      </c>
      <c r="S2599" s="10">
        <f>VLOOKUP(OrderDetails!B:B,Table8[[OrderID]:[DeliveryDays]],5,)</f>
        <v>5</v>
      </c>
    </row>
    <row r="2600" spans="1:19" x14ac:dyDescent="0.25">
      <c r="A2600" t="s">
        <v>4532</v>
      </c>
      <c r="B2600" t="s">
        <v>1528</v>
      </c>
      <c r="C2600" t="s">
        <v>216</v>
      </c>
      <c r="D2600">
        <v>37</v>
      </c>
      <c r="E2600">
        <v>181.05</v>
      </c>
      <c r="F2600">
        <v>287.89</v>
      </c>
      <c r="G2600">
        <v>275.98</v>
      </c>
      <c r="H2600">
        <v>10211.26</v>
      </c>
      <c r="I2600">
        <v>6698.85</v>
      </c>
      <c r="J2600">
        <v>3512.41</v>
      </c>
      <c r="K2600">
        <v>0.34399999999999997</v>
      </c>
      <c r="L2600" t="str">
        <f>VLOOKUP(C:C,Products!A:B,2,)</f>
        <v>Product 20</v>
      </c>
      <c r="M2600" t="str">
        <f>VLOOKUP(C:C,Products!A:C,3,)</f>
        <v>Frozen</v>
      </c>
      <c r="N2600" t="str">
        <f>VLOOKUP(B:B,Orders!A:C,3,)</f>
        <v>WH-MSA-002</v>
      </c>
      <c r="O2600" s="10" t="str">
        <f>VLOOKUP(B:B,Orders!A:B,2,)</f>
        <v>CUST-000017</v>
      </c>
      <c r="P2600" s="10" t="str">
        <f>VLOOKUP(OrderDetails!O:O,Customers!A:B,2,)</f>
        <v>Customer 17</v>
      </c>
      <c r="Q2600" s="10" t="str">
        <f>VLOOKUP(O:O,Customers!A:C,3,)</f>
        <v>Eldoret</v>
      </c>
      <c r="R2600" s="10">
        <f>VLOOKUP(OrderDetails!C:C,Inventory!B:F,5,)</f>
        <v>28786.95</v>
      </c>
      <c r="S2600" s="10">
        <f>VLOOKUP(OrderDetails!B:B,Table8[[OrderID]:[DeliveryDays]],5,)</f>
        <v>6</v>
      </c>
    </row>
    <row r="2601" spans="1:19" x14ac:dyDescent="0.25">
      <c r="A2601" t="s">
        <v>4533</v>
      </c>
      <c r="B2601" t="s">
        <v>1644</v>
      </c>
      <c r="C2601" t="s">
        <v>196</v>
      </c>
      <c r="D2601">
        <v>12</v>
      </c>
      <c r="E2601">
        <v>368.63</v>
      </c>
      <c r="F2601">
        <v>526.67999999999995</v>
      </c>
      <c r="G2601">
        <v>550.88</v>
      </c>
      <c r="H2601">
        <v>6610.56</v>
      </c>
      <c r="I2601">
        <v>4423.5600000000004</v>
      </c>
      <c r="J2601">
        <v>2187</v>
      </c>
      <c r="K2601">
        <v>0.33079999999999998</v>
      </c>
      <c r="L2601" t="str">
        <f>VLOOKUP(C:C,Products!A:B,2,)</f>
        <v>Product 10</v>
      </c>
      <c r="M2601" t="str">
        <f>VLOOKUP(C:C,Products!A:C,3,)</f>
        <v>Frozen</v>
      </c>
      <c r="N2601" t="str">
        <f>VLOOKUP(B:B,Orders!A:C,3,)</f>
        <v>WH-NKR-004</v>
      </c>
      <c r="O2601" s="10" t="str">
        <f>VLOOKUP(B:B,Orders!A:B,2,)</f>
        <v>CUST-000004</v>
      </c>
      <c r="P2601" s="10" t="str">
        <f>VLOOKUP(OrderDetails!O:O,Customers!A:B,2,)</f>
        <v>Customer 4</v>
      </c>
      <c r="Q2601" s="10" t="str">
        <f>VLOOKUP(O:O,Customers!A:C,3,)</f>
        <v>Eldoret</v>
      </c>
      <c r="R2601" s="10">
        <f>VLOOKUP(OrderDetails!C:C,Inventory!B:F,5,)</f>
        <v>36494.370000000003</v>
      </c>
      <c r="S2601" s="10">
        <f>VLOOKUP(OrderDetails!B:B,Table8[[OrderID]:[DeliveryDays]],5,)</f>
        <v>5</v>
      </c>
    </row>
    <row r="2602" spans="1:19" x14ac:dyDescent="0.25">
      <c r="A2602" t="s">
        <v>4534</v>
      </c>
      <c r="B2602" t="s">
        <v>1735</v>
      </c>
      <c r="C2602" t="s">
        <v>351</v>
      </c>
      <c r="D2602">
        <v>16</v>
      </c>
      <c r="E2602">
        <v>378.32</v>
      </c>
      <c r="F2602">
        <v>486.34</v>
      </c>
      <c r="G2602">
        <v>503.61</v>
      </c>
      <c r="H2602">
        <v>8057.76</v>
      </c>
      <c r="I2602">
        <v>6053.12</v>
      </c>
      <c r="J2602">
        <v>2004.64</v>
      </c>
      <c r="K2602">
        <v>0.24879999999999999</v>
      </c>
      <c r="L2602" t="str">
        <f>VLOOKUP(C:C,Products!A:B,2,)</f>
        <v>Product 87</v>
      </c>
      <c r="M2602" t="str">
        <f>VLOOKUP(C:C,Products!A:C,3,)</f>
        <v>Snacks</v>
      </c>
      <c r="N2602" t="str">
        <f>VLOOKUP(B:B,Orders!A:C,3,)</f>
        <v>WH-NRB-001</v>
      </c>
      <c r="O2602" s="10" t="str">
        <f>VLOOKUP(B:B,Orders!A:B,2,)</f>
        <v>CUST-000070</v>
      </c>
      <c r="P2602" s="10" t="str">
        <f>VLOOKUP(OrderDetails!O:O,Customers!A:B,2,)</f>
        <v>Customer 70</v>
      </c>
      <c r="Q2602" s="10" t="str">
        <f>VLOOKUP(O:O,Customers!A:C,3,)</f>
        <v>Mombasa</v>
      </c>
      <c r="R2602" s="10">
        <f>VLOOKUP(OrderDetails!C:C,Inventory!B:F,5,)</f>
        <v>133546.96</v>
      </c>
      <c r="S2602" s="10">
        <f>VLOOKUP(OrderDetails!B:B,Table8[[OrderID]:[DeliveryDays]],5,)</f>
        <v>6</v>
      </c>
    </row>
    <row r="2603" spans="1:19" x14ac:dyDescent="0.25">
      <c r="A2603" t="s">
        <v>4535</v>
      </c>
      <c r="B2603" t="s">
        <v>953</v>
      </c>
      <c r="C2603" t="s">
        <v>387</v>
      </c>
      <c r="D2603">
        <v>14</v>
      </c>
      <c r="E2603">
        <v>458.4</v>
      </c>
      <c r="F2603">
        <v>615.54999999999995</v>
      </c>
      <c r="G2603">
        <v>595.20000000000005</v>
      </c>
      <c r="H2603">
        <v>8332.7999999999993</v>
      </c>
      <c r="I2603">
        <v>6417.6</v>
      </c>
      <c r="J2603">
        <v>1915.2</v>
      </c>
      <c r="K2603">
        <v>0.2298</v>
      </c>
      <c r="L2603" t="str">
        <f>VLOOKUP(C:C,Products!A:B,2,)</f>
        <v>Product 105</v>
      </c>
      <c r="M2603" t="str">
        <f>VLOOKUP(C:C,Products!A:C,3,)</f>
        <v>Frozen</v>
      </c>
      <c r="N2603" t="str">
        <f>VLOOKUP(B:B,Orders!A:C,3,)</f>
        <v>WH-KSM-003</v>
      </c>
      <c r="O2603" s="10" t="str">
        <f>VLOOKUP(B:B,Orders!A:B,2,)</f>
        <v>CUST-000043</v>
      </c>
      <c r="P2603" s="10" t="str">
        <f>VLOOKUP(OrderDetails!O:O,Customers!A:B,2,)</f>
        <v>Customer 43</v>
      </c>
      <c r="Q2603" s="10" t="str">
        <f>VLOOKUP(O:O,Customers!A:C,3,)</f>
        <v>Nakuru</v>
      </c>
      <c r="R2603" s="10">
        <f>VLOOKUP(OrderDetails!C:C,Inventory!B:F,5,)</f>
        <v>143479.20000000001</v>
      </c>
      <c r="S2603" s="10">
        <f>VLOOKUP(OrderDetails!B:B,Table8[[OrderID]:[DeliveryDays]],5,)</f>
        <v>3</v>
      </c>
    </row>
    <row r="2604" spans="1:19" x14ac:dyDescent="0.25">
      <c r="A2604" t="s">
        <v>4536</v>
      </c>
      <c r="B2604" t="s">
        <v>950</v>
      </c>
      <c r="C2604" t="s">
        <v>245</v>
      </c>
      <c r="D2604">
        <v>19</v>
      </c>
      <c r="E2604">
        <v>477</v>
      </c>
      <c r="F2604">
        <v>677.96</v>
      </c>
      <c r="G2604">
        <v>736.49</v>
      </c>
      <c r="H2604">
        <v>13993.31</v>
      </c>
      <c r="I2604">
        <v>9063</v>
      </c>
      <c r="J2604">
        <v>4930.3100000000004</v>
      </c>
      <c r="K2604">
        <v>0.3523</v>
      </c>
      <c r="L2604" t="str">
        <f>VLOOKUP(C:C,Products!A:B,2,)</f>
        <v>Product 34</v>
      </c>
      <c r="M2604" t="str">
        <f>VLOOKUP(C:C,Products!A:C,3,)</f>
        <v>Dairy</v>
      </c>
      <c r="N2604" t="str">
        <f>VLOOKUP(B:B,Orders!A:C,3,)</f>
        <v>WH-NRB-001</v>
      </c>
      <c r="O2604" s="10" t="str">
        <f>VLOOKUP(B:B,Orders!A:B,2,)</f>
        <v>CUST-000013</v>
      </c>
      <c r="P2604" s="10" t="str">
        <f>VLOOKUP(OrderDetails!O:O,Customers!A:B,2,)</f>
        <v>Customer 13</v>
      </c>
      <c r="Q2604" s="10" t="str">
        <f>VLOOKUP(O:O,Customers!A:C,3,)</f>
        <v>Nakuru</v>
      </c>
      <c r="R2604" s="10">
        <f>VLOOKUP(OrderDetails!C:C,Inventory!B:F,5,)</f>
        <v>187461</v>
      </c>
      <c r="S2604" s="10">
        <f>VLOOKUP(OrderDetails!B:B,Table8[[OrderID]:[DeliveryDays]],5,)</f>
        <v>2</v>
      </c>
    </row>
    <row r="2605" spans="1:19" x14ac:dyDescent="0.25">
      <c r="A2605" t="s">
        <v>4537</v>
      </c>
      <c r="B2605" t="s">
        <v>1039</v>
      </c>
      <c r="C2605" t="s">
        <v>397</v>
      </c>
      <c r="D2605">
        <v>28</v>
      </c>
      <c r="E2605">
        <v>84.64</v>
      </c>
      <c r="F2605">
        <v>124.5</v>
      </c>
      <c r="G2605">
        <v>121.99</v>
      </c>
      <c r="H2605">
        <v>3415.72</v>
      </c>
      <c r="I2605">
        <v>2369.92</v>
      </c>
      <c r="J2605">
        <v>1045.8</v>
      </c>
      <c r="K2605">
        <v>0.30620000000000003</v>
      </c>
      <c r="L2605" t="str">
        <f>VLOOKUP(C:C,Products!A:B,2,)</f>
        <v>Product 110</v>
      </c>
      <c r="M2605" t="str">
        <f>VLOOKUP(C:C,Products!A:C,3,)</f>
        <v>Snacks</v>
      </c>
      <c r="N2605" t="str">
        <f>VLOOKUP(B:B,Orders!A:C,3,)</f>
        <v>WH-KSM-003</v>
      </c>
      <c r="O2605" s="10" t="str">
        <f>VLOOKUP(B:B,Orders!A:B,2,)</f>
        <v>CUST-000078</v>
      </c>
      <c r="P2605" s="10" t="str">
        <f>VLOOKUP(OrderDetails!O:O,Customers!A:B,2,)</f>
        <v>Customer 78</v>
      </c>
      <c r="Q2605" s="10" t="str">
        <f>VLOOKUP(O:O,Customers!A:C,3,)</f>
        <v>Nakuru</v>
      </c>
      <c r="R2605" s="10">
        <f>VLOOKUP(OrderDetails!C:C,Inventory!B:F,5,)</f>
        <v>34279.199999999997</v>
      </c>
      <c r="S2605" s="10">
        <f>VLOOKUP(OrderDetails!B:B,Table8[[OrderID]:[DeliveryDays]],5,)</f>
        <v>3</v>
      </c>
    </row>
    <row r="2606" spans="1:19" x14ac:dyDescent="0.25">
      <c r="A2606" t="s">
        <v>4538</v>
      </c>
      <c r="B2606" t="s">
        <v>1606</v>
      </c>
      <c r="C2606" t="s">
        <v>273</v>
      </c>
      <c r="D2606">
        <v>30</v>
      </c>
      <c r="E2606">
        <v>284.02999999999997</v>
      </c>
      <c r="F2606">
        <v>373.58</v>
      </c>
      <c r="G2606">
        <v>396.57</v>
      </c>
      <c r="H2606">
        <v>11897.1</v>
      </c>
      <c r="I2606">
        <v>8520.9</v>
      </c>
      <c r="J2606">
        <v>3376.2</v>
      </c>
      <c r="K2606">
        <v>0.2838</v>
      </c>
      <c r="L2606" t="str">
        <f>VLOOKUP(C:C,Products!A:B,2,)</f>
        <v>Product 48</v>
      </c>
      <c r="M2606" t="str">
        <f>VLOOKUP(C:C,Products!A:C,3,)</f>
        <v>Frozen</v>
      </c>
      <c r="N2606" t="str">
        <f>VLOOKUP(B:B,Orders!A:C,3,)</f>
        <v>WH-NKR-004</v>
      </c>
      <c r="O2606" s="10" t="str">
        <f>VLOOKUP(B:B,Orders!A:B,2,)</f>
        <v>CUST-000075</v>
      </c>
      <c r="P2606" s="10" t="str">
        <f>VLOOKUP(OrderDetails!O:O,Customers!A:B,2,)</f>
        <v>Customer 75</v>
      </c>
      <c r="Q2606" s="10" t="str">
        <f>VLOOKUP(O:O,Customers!A:C,3,)</f>
        <v>Mombasa</v>
      </c>
      <c r="R2606" s="10">
        <f>VLOOKUP(OrderDetails!C:C,Inventory!B:F,5,)</f>
        <v>40900.32</v>
      </c>
      <c r="S2606" s="10">
        <f>VLOOKUP(OrderDetails!B:B,Table8[[OrderID]:[DeliveryDays]],5,)</f>
        <v>1</v>
      </c>
    </row>
    <row r="2607" spans="1:19" x14ac:dyDescent="0.25">
      <c r="A2607" t="s">
        <v>4539</v>
      </c>
      <c r="B2607" t="s">
        <v>1790</v>
      </c>
      <c r="C2607" t="s">
        <v>243</v>
      </c>
      <c r="D2607">
        <v>46</v>
      </c>
      <c r="E2607">
        <v>79.27</v>
      </c>
      <c r="F2607">
        <v>103.11</v>
      </c>
      <c r="G2607">
        <v>111.64</v>
      </c>
      <c r="H2607">
        <v>5135.4399999999996</v>
      </c>
      <c r="I2607">
        <v>3646.42</v>
      </c>
      <c r="J2607">
        <v>1489.02</v>
      </c>
      <c r="K2607">
        <v>0.28989999999999999</v>
      </c>
      <c r="L2607" t="str">
        <f>VLOOKUP(C:C,Products!A:B,2,)</f>
        <v>Product 33</v>
      </c>
      <c r="M2607" t="str">
        <f>VLOOKUP(C:C,Products!A:C,3,)</f>
        <v>Produce</v>
      </c>
      <c r="N2607" t="str">
        <f>VLOOKUP(B:B,Orders!A:C,3,)</f>
        <v>WH-KSM-003</v>
      </c>
      <c r="O2607" s="10" t="str">
        <f>VLOOKUP(B:B,Orders!A:B,2,)</f>
        <v>CUST-000066</v>
      </c>
      <c r="P2607" s="10" t="str">
        <f>VLOOKUP(OrderDetails!O:O,Customers!A:B,2,)</f>
        <v>Customer 66</v>
      </c>
      <c r="Q2607" s="10" t="str">
        <f>VLOOKUP(O:O,Customers!A:C,3,)</f>
        <v>Kisumu</v>
      </c>
      <c r="R2607" s="10">
        <f>VLOOKUP(OrderDetails!C:C,Inventory!B:F,5,)</f>
        <v>6817.22</v>
      </c>
      <c r="S2607" s="10">
        <f>VLOOKUP(OrderDetails!B:B,Table8[[OrderID]:[DeliveryDays]],5,)</f>
        <v>3</v>
      </c>
    </row>
    <row r="2608" spans="1:19" x14ac:dyDescent="0.25">
      <c r="A2608" t="s">
        <v>4540</v>
      </c>
      <c r="B2608" t="s">
        <v>551</v>
      </c>
      <c r="C2608" t="s">
        <v>373</v>
      </c>
      <c r="D2608">
        <v>43</v>
      </c>
      <c r="E2608">
        <v>242.39</v>
      </c>
      <c r="F2608">
        <v>366.32</v>
      </c>
      <c r="G2608">
        <v>379.84</v>
      </c>
      <c r="H2608">
        <v>16333.12</v>
      </c>
      <c r="I2608">
        <v>10422.77</v>
      </c>
      <c r="J2608">
        <v>5910.35</v>
      </c>
      <c r="K2608">
        <v>0.3619</v>
      </c>
      <c r="L2608" t="str">
        <f>VLOOKUP(C:C,Products!A:B,2,)</f>
        <v>Product 98</v>
      </c>
      <c r="M2608" t="str">
        <f>VLOOKUP(C:C,Products!A:C,3,)</f>
        <v>Household</v>
      </c>
      <c r="N2608" t="str">
        <f>VLOOKUP(B:B,Orders!A:C,3,)</f>
        <v>WH-MSA-002</v>
      </c>
      <c r="O2608" s="10" t="str">
        <f>VLOOKUP(B:B,Orders!A:B,2,)</f>
        <v>CUST-000015</v>
      </c>
      <c r="P2608" s="10" t="str">
        <f>VLOOKUP(OrderDetails!O:O,Customers!A:B,2,)</f>
        <v>Customer 15</v>
      </c>
      <c r="Q2608" s="10" t="str">
        <f>VLOOKUP(O:O,Customers!A:C,3,)</f>
        <v>Nairobi</v>
      </c>
      <c r="R2608" s="10">
        <f>VLOOKUP(OrderDetails!C:C,Inventory!B:F,5,)</f>
        <v>16724.91</v>
      </c>
      <c r="S2608" s="10">
        <f>VLOOKUP(OrderDetails!B:B,Table8[[OrderID]:[DeliveryDays]],5,)</f>
        <v>4</v>
      </c>
    </row>
    <row r="2609" spans="1:19" x14ac:dyDescent="0.25">
      <c r="A2609" t="s">
        <v>4541</v>
      </c>
      <c r="B2609" t="s">
        <v>1297</v>
      </c>
      <c r="C2609" t="s">
        <v>383</v>
      </c>
      <c r="D2609">
        <v>7</v>
      </c>
      <c r="E2609">
        <v>191.46</v>
      </c>
      <c r="F2609">
        <v>245.6</v>
      </c>
      <c r="G2609">
        <v>242.41</v>
      </c>
      <c r="H2609">
        <v>1696.87</v>
      </c>
      <c r="I2609">
        <v>1340.22</v>
      </c>
      <c r="J2609">
        <v>356.65</v>
      </c>
      <c r="K2609">
        <v>0.2102</v>
      </c>
      <c r="L2609" t="str">
        <f>VLOOKUP(C:C,Products!A:B,2,)</f>
        <v>Product 103</v>
      </c>
      <c r="M2609" t="str">
        <f>VLOOKUP(C:C,Products!A:C,3,)</f>
        <v>Dairy</v>
      </c>
      <c r="N2609" t="str">
        <f>VLOOKUP(B:B,Orders!A:C,3,)</f>
        <v>WH-KSM-003</v>
      </c>
      <c r="O2609" s="10" t="str">
        <f>VLOOKUP(B:B,Orders!A:B,2,)</f>
        <v>CUST-000061</v>
      </c>
      <c r="P2609" s="10" t="str">
        <f>VLOOKUP(OrderDetails!O:O,Customers!A:B,2,)</f>
        <v>Customer 61</v>
      </c>
      <c r="Q2609" s="10" t="str">
        <f>VLOOKUP(O:O,Customers!A:C,3,)</f>
        <v>Eldoret</v>
      </c>
      <c r="R2609" s="10">
        <f>VLOOKUP(OrderDetails!C:C,Inventory!B:F,5,)</f>
        <v>55140.480000000003</v>
      </c>
      <c r="S2609" s="10">
        <f>VLOOKUP(OrderDetails!B:B,Table8[[OrderID]:[DeliveryDays]],5,)</f>
        <v>5</v>
      </c>
    </row>
    <row r="2610" spans="1:19" x14ac:dyDescent="0.25">
      <c r="A2610" t="s">
        <v>4542</v>
      </c>
      <c r="B2610" t="s">
        <v>706</v>
      </c>
      <c r="C2610" t="s">
        <v>299</v>
      </c>
      <c r="D2610">
        <v>6</v>
      </c>
      <c r="E2610">
        <v>224.9</v>
      </c>
      <c r="F2610">
        <v>307.97000000000003</v>
      </c>
      <c r="G2610">
        <v>306.86</v>
      </c>
      <c r="H2610">
        <v>1841.16</v>
      </c>
      <c r="I2610">
        <v>1349.4</v>
      </c>
      <c r="J2610">
        <v>491.76</v>
      </c>
      <c r="K2610">
        <v>0.2671</v>
      </c>
      <c r="L2610" t="str">
        <f>VLOOKUP(C:C,Products!A:B,2,)</f>
        <v>Product 61</v>
      </c>
      <c r="M2610" t="str">
        <f>VLOOKUP(C:C,Products!A:C,3,)</f>
        <v>Dairy</v>
      </c>
      <c r="N2610" t="str">
        <f>VLOOKUP(B:B,Orders!A:C,3,)</f>
        <v>WH-MSA-002</v>
      </c>
      <c r="O2610" s="10" t="str">
        <f>VLOOKUP(B:B,Orders!A:B,2,)</f>
        <v>CUST-000005</v>
      </c>
      <c r="P2610" s="10" t="str">
        <f>VLOOKUP(OrderDetails!O:O,Customers!A:B,2,)</f>
        <v>Customer 5</v>
      </c>
      <c r="Q2610" s="10" t="str">
        <f>VLOOKUP(O:O,Customers!A:C,3,)</f>
        <v>Eldoret</v>
      </c>
      <c r="R2610" s="10">
        <f>VLOOKUP(OrderDetails!C:C,Inventory!B:F,5,)</f>
        <v>11245</v>
      </c>
      <c r="S2610" s="10">
        <f>VLOOKUP(OrderDetails!B:B,Table8[[OrderID]:[DeliveryDays]],5,)</f>
        <v>3</v>
      </c>
    </row>
    <row r="2611" spans="1:19" x14ac:dyDescent="0.25">
      <c r="A2611" t="s">
        <v>4543</v>
      </c>
      <c r="B2611" t="s">
        <v>1343</v>
      </c>
      <c r="C2611" t="s">
        <v>196</v>
      </c>
      <c r="D2611">
        <v>10</v>
      </c>
      <c r="E2611">
        <v>368.63</v>
      </c>
      <c r="F2611">
        <v>526.67999999999995</v>
      </c>
      <c r="G2611">
        <v>570.32000000000005</v>
      </c>
      <c r="H2611">
        <v>5703.2</v>
      </c>
      <c r="I2611">
        <v>3686.3</v>
      </c>
      <c r="J2611">
        <v>2016.9</v>
      </c>
      <c r="K2611">
        <v>0.35360000000000003</v>
      </c>
      <c r="L2611" t="str">
        <f>VLOOKUP(C:C,Products!A:B,2,)</f>
        <v>Product 10</v>
      </c>
      <c r="M2611" t="str">
        <f>VLOOKUP(C:C,Products!A:C,3,)</f>
        <v>Frozen</v>
      </c>
      <c r="N2611" t="str">
        <f>VLOOKUP(B:B,Orders!A:C,3,)</f>
        <v>WH-NKR-004</v>
      </c>
      <c r="O2611" s="10" t="str">
        <f>VLOOKUP(B:B,Orders!A:B,2,)</f>
        <v>CUST-000009</v>
      </c>
      <c r="P2611" s="10" t="str">
        <f>VLOOKUP(OrderDetails!O:O,Customers!A:B,2,)</f>
        <v>Customer 9</v>
      </c>
      <c r="Q2611" s="10" t="str">
        <f>VLOOKUP(O:O,Customers!A:C,3,)</f>
        <v>Kisumu</v>
      </c>
      <c r="R2611" s="10">
        <f>VLOOKUP(OrderDetails!C:C,Inventory!B:F,5,)</f>
        <v>36494.370000000003</v>
      </c>
      <c r="S2611" s="10">
        <f>VLOOKUP(OrderDetails!B:B,Table8[[OrderID]:[DeliveryDays]],5,)</f>
        <v>2</v>
      </c>
    </row>
    <row r="2612" spans="1:19" x14ac:dyDescent="0.25">
      <c r="A2612" t="s">
        <v>4544</v>
      </c>
      <c r="B2612" t="s">
        <v>1048</v>
      </c>
      <c r="C2612" t="s">
        <v>285</v>
      </c>
      <c r="D2612">
        <v>25</v>
      </c>
      <c r="E2612">
        <v>452.67</v>
      </c>
      <c r="F2612">
        <v>601.72</v>
      </c>
      <c r="G2612">
        <v>598.54999999999995</v>
      </c>
      <c r="H2612">
        <v>14963.75</v>
      </c>
      <c r="I2612">
        <v>11316.75</v>
      </c>
      <c r="J2612">
        <v>3647</v>
      </c>
      <c r="K2612">
        <v>0.2437</v>
      </c>
      <c r="L2612" t="str">
        <f>VLOOKUP(C:C,Products!A:B,2,)</f>
        <v>Product 54</v>
      </c>
      <c r="M2612" t="str">
        <f>VLOOKUP(C:C,Products!A:C,3,)</f>
        <v>Snacks</v>
      </c>
      <c r="N2612" t="str">
        <f>VLOOKUP(B:B,Orders!A:C,3,)</f>
        <v>WH-NKR-004</v>
      </c>
      <c r="O2612" s="10" t="str">
        <f>VLOOKUP(B:B,Orders!A:B,2,)</f>
        <v>CUST-000029</v>
      </c>
      <c r="P2612" s="10" t="str">
        <f>VLOOKUP(OrderDetails!O:O,Customers!A:B,2,)</f>
        <v>Customer 29</v>
      </c>
      <c r="Q2612" s="10" t="str">
        <f>VLOOKUP(O:O,Customers!A:C,3,)</f>
        <v>Mombasa</v>
      </c>
      <c r="R2612" s="10">
        <f>VLOOKUP(OrderDetails!C:C,Inventory!B:F,5,)</f>
        <v>218639.61</v>
      </c>
      <c r="S2612" s="10">
        <f>VLOOKUP(OrderDetails!B:B,Table8[[OrderID]:[DeliveryDays]],5,)</f>
        <v>6</v>
      </c>
    </row>
    <row r="2613" spans="1:19" x14ac:dyDescent="0.25">
      <c r="A2613" t="s">
        <v>4545</v>
      </c>
      <c r="B2613" t="s">
        <v>1272</v>
      </c>
      <c r="C2613" t="s">
        <v>345</v>
      </c>
      <c r="D2613">
        <v>13</v>
      </c>
      <c r="E2613">
        <v>78.599999999999994</v>
      </c>
      <c r="F2613">
        <v>122.97</v>
      </c>
      <c r="G2613">
        <v>130.59</v>
      </c>
      <c r="H2613">
        <v>1697.67</v>
      </c>
      <c r="I2613">
        <v>1021.8</v>
      </c>
      <c r="J2613">
        <v>675.87</v>
      </c>
      <c r="K2613">
        <v>0.39810000000000001</v>
      </c>
      <c r="L2613" t="str">
        <f>VLOOKUP(C:C,Products!A:B,2,)</f>
        <v>Product 84</v>
      </c>
      <c r="M2613" t="str">
        <f>VLOOKUP(C:C,Products!A:C,3,)</f>
        <v>Snacks</v>
      </c>
      <c r="N2613" t="str">
        <f>VLOOKUP(B:B,Orders!A:C,3,)</f>
        <v>WH-NRB-001</v>
      </c>
      <c r="O2613" s="10" t="str">
        <f>VLOOKUP(B:B,Orders!A:B,2,)</f>
        <v>CUST-000030</v>
      </c>
      <c r="P2613" s="10" t="str">
        <f>VLOOKUP(OrderDetails!O:O,Customers!A:B,2,)</f>
        <v>Customer 30</v>
      </c>
      <c r="Q2613" s="10" t="str">
        <f>VLOOKUP(O:O,Customers!A:C,3,)</f>
        <v>Nakuru</v>
      </c>
      <c r="R2613" s="10">
        <f>VLOOKUP(OrderDetails!C:C,Inventory!B:F,5,)</f>
        <v>7074</v>
      </c>
      <c r="S2613" s="10">
        <f>VLOOKUP(OrderDetails!B:B,Table8[[OrderID]:[DeliveryDays]],5,)</f>
        <v>3</v>
      </c>
    </row>
    <row r="2614" spans="1:19" x14ac:dyDescent="0.25">
      <c r="A2614" t="s">
        <v>4546</v>
      </c>
      <c r="B2614" t="s">
        <v>1100</v>
      </c>
      <c r="C2614" t="s">
        <v>307</v>
      </c>
      <c r="D2614">
        <v>14</v>
      </c>
      <c r="E2614">
        <v>176.42</v>
      </c>
      <c r="F2614">
        <v>236.45</v>
      </c>
      <c r="G2614">
        <v>259.75</v>
      </c>
      <c r="H2614">
        <v>3636.5</v>
      </c>
      <c r="I2614">
        <v>2469.88</v>
      </c>
      <c r="J2614">
        <v>1166.6199999999999</v>
      </c>
      <c r="K2614">
        <v>0.32079999999999997</v>
      </c>
      <c r="L2614" t="str">
        <f>VLOOKUP(C:C,Products!A:B,2,)</f>
        <v>Product 65</v>
      </c>
      <c r="M2614" t="str">
        <f>VLOOKUP(C:C,Products!A:C,3,)</f>
        <v>Beverages</v>
      </c>
      <c r="N2614" t="str">
        <f>VLOOKUP(B:B,Orders!A:C,3,)</f>
        <v>WH-MSA-002</v>
      </c>
      <c r="O2614" s="10" t="str">
        <f>VLOOKUP(B:B,Orders!A:B,2,)</f>
        <v>CUST-000020</v>
      </c>
      <c r="P2614" s="10" t="str">
        <f>VLOOKUP(OrderDetails!O:O,Customers!A:B,2,)</f>
        <v>Customer 20</v>
      </c>
      <c r="Q2614" s="10" t="str">
        <f>VLOOKUP(O:O,Customers!A:C,3,)</f>
        <v>Mombasa</v>
      </c>
      <c r="R2614" s="10">
        <f>VLOOKUP(OrderDetails!C:C,Inventory!B:F,5,)</f>
        <v>54866.62</v>
      </c>
      <c r="S2614" s="10">
        <f>VLOOKUP(OrderDetails!B:B,Table8[[OrderID]:[DeliveryDays]],5,)</f>
        <v>6</v>
      </c>
    </row>
    <row r="2615" spans="1:19" x14ac:dyDescent="0.25">
      <c r="A2615" t="s">
        <v>4547</v>
      </c>
      <c r="B2615" t="s">
        <v>1578</v>
      </c>
      <c r="C2615" t="s">
        <v>331</v>
      </c>
      <c r="D2615">
        <v>40</v>
      </c>
      <c r="E2615">
        <v>397.07</v>
      </c>
      <c r="F2615">
        <v>597.23</v>
      </c>
      <c r="G2615">
        <v>656.94</v>
      </c>
      <c r="H2615">
        <v>26277.599999999999</v>
      </c>
      <c r="I2615">
        <v>15882.8</v>
      </c>
      <c r="J2615">
        <v>10394.799999999999</v>
      </c>
      <c r="K2615">
        <v>0.39560000000000001</v>
      </c>
      <c r="L2615" t="str">
        <f>VLOOKUP(C:C,Products!A:B,2,)</f>
        <v>Product 77</v>
      </c>
      <c r="M2615" t="str">
        <f>VLOOKUP(C:C,Products!A:C,3,)</f>
        <v>Household</v>
      </c>
      <c r="N2615" t="str">
        <f>VLOOKUP(B:B,Orders!A:C,3,)</f>
        <v>WH-KSM-003</v>
      </c>
      <c r="O2615" s="10" t="str">
        <f>VLOOKUP(B:B,Orders!A:B,2,)</f>
        <v>CUST-000049</v>
      </c>
      <c r="P2615" s="10" t="str">
        <f>VLOOKUP(OrderDetails!O:O,Customers!A:B,2,)</f>
        <v>Customer 49</v>
      </c>
      <c r="Q2615" s="10" t="str">
        <f>VLOOKUP(O:O,Customers!A:C,3,)</f>
        <v>Nairobi</v>
      </c>
      <c r="R2615" s="10">
        <f>VLOOKUP(OrderDetails!C:C,Inventory!B:F,5,)</f>
        <v>153269.01999999999</v>
      </c>
      <c r="S2615" s="10">
        <f>VLOOKUP(OrderDetails!B:B,Table8[[OrderID]:[DeliveryDays]],5,)</f>
        <v>6</v>
      </c>
    </row>
    <row r="2616" spans="1:19" x14ac:dyDescent="0.25">
      <c r="A2616" t="s">
        <v>4548</v>
      </c>
      <c r="B2616" t="s">
        <v>740</v>
      </c>
      <c r="C2616" t="s">
        <v>173</v>
      </c>
      <c r="D2616">
        <v>7</v>
      </c>
      <c r="E2616">
        <v>218.54</v>
      </c>
      <c r="F2616">
        <v>334.94</v>
      </c>
      <c r="G2616">
        <v>345</v>
      </c>
      <c r="H2616">
        <v>2415</v>
      </c>
      <c r="I2616">
        <v>1529.78</v>
      </c>
      <c r="J2616">
        <v>885.22</v>
      </c>
      <c r="K2616">
        <v>0.36659999999999998</v>
      </c>
      <c r="L2616" t="str">
        <f>VLOOKUP(C:C,Products!A:B,2,)</f>
        <v>Product 1</v>
      </c>
      <c r="M2616" t="str">
        <f>VLOOKUP(C:C,Products!A:C,3,)</f>
        <v>Snacks</v>
      </c>
      <c r="N2616" t="str">
        <f>VLOOKUP(B:B,Orders!A:C,3,)</f>
        <v>WH-KSM-003</v>
      </c>
      <c r="O2616" s="10" t="str">
        <f>VLOOKUP(B:B,Orders!A:B,2,)</f>
        <v>CUST-000018</v>
      </c>
      <c r="P2616" s="10" t="str">
        <f>VLOOKUP(OrderDetails!O:O,Customers!A:B,2,)</f>
        <v>Customer 18</v>
      </c>
      <c r="Q2616" s="10" t="str">
        <f>VLOOKUP(O:O,Customers!A:C,3,)</f>
        <v>Nakuru</v>
      </c>
      <c r="R2616" s="10">
        <f>VLOOKUP(OrderDetails!C:C,Inventory!B:F,5,)</f>
        <v>23165.24</v>
      </c>
      <c r="S2616" s="10">
        <f>VLOOKUP(OrderDetails!B:B,Table8[[OrderID]:[DeliveryDays]],5,)</f>
        <v>4</v>
      </c>
    </row>
    <row r="2617" spans="1:19" x14ac:dyDescent="0.25">
      <c r="A2617" t="s">
        <v>4549</v>
      </c>
      <c r="B2617" t="s">
        <v>758</v>
      </c>
      <c r="C2617" t="s">
        <v>184</v>
      </c>
      <c r="D2617">
        <v>45</v>
      </c>
      <c r="E2617">
        <v>120.21</v>
      </c>
      <c r="F2617">
        <v>159.85</v>
      </c>
      <c r="G2617">
        <v>171.68</v>
      </c>
      <c r="H2617">
        <v>7725.6</v>
      </c>
      <c r="I2617">
        <v>5409.45</v>
      </c>
      <c r="J2617">
        <v>2316.15</v>
      </c>
      <c r="K2617">
        <v>0.29980000000000001</v>
      </c>
      <c r="L2617" t="str">
        <f>VLOOKUP(C:C,Products!A:B,2,)</f>
        <v>Product 5</v>
      </c>
      <c r="M2617" t="str">
        <f>VLOOKUP(C:C,Products!A:C,3,)</f>
        <v>Frozen</v>
      </c>
      <c r="N2617" t="str">
        <f>VLOOKUP(B:B,Orders!A:C,3,)</f>
        <v>WH-NKR-004</v>
      </c>
      <c r="O2617" s="10" t="str">
        <f>VLOOKUP(B:B,Orders!A:B,2,)</f>
        <v>CUST-000034</v>
      </c>
      <c r="P2617" s="10" t="str">
        <f>VLOOKUP(OrderDetails!O:O,Customers!A:B,2,)</f>
        <v>Customer 34</v>
      </c>
      <c r="Q2617" s="10" t="str">
        <f>VLOOKUP(O:O,Customers!A:C,3,)</f>
        <v>Mombasa</v>
      </c>
      <c r="R2617" s="10">
        <f>VLOOKUP(OrderDetails!C:C,Inventory!B:F,5,)</f>
        <v>45439.38</v>
      </c>
      <c r="S2617" s="10">
        <f>VLOOKUP(OrderDetails!B:B,Table8[[OrderID]:[DeliveryDays]],5,)</f>
        <v>5</v>
      </c>
    </row>
    <row r="2618" spans="1:19" x14ac:dyDescent="0.25">
      <c r="A2618" t="s">
        <v>4550</v>
      </c>
      <c r="B2618" t="s">
        <v>1600</v>
      </c>
      <c r="C2618" t="s">
        <v>337</v>
      </c>
      <c r="D2618">
        <v>28</v>
      </c>
      <c r="E2618">
        <v>102.14</v>
      </c>
      <c r="F2618">
        <v>155.55000000000001</v>
      </c>
      <c r="G2618">
        <v>170.88</v>
      </c>
      <c r="H2618">
        <v>4784.6400000000003</v>
      </c>
      <c r="I2618">
        <v>2859.92</v>
      </c>
      <c r="J2618">
        <v>1924.72</v>
      </c>
      <c r="K2618">
        <v>0.40229999999999999</v>
      </c>
      <c r="L2618" t="str">
        <f>VLOOKUP(C:C,Products!A:B,2,)</f>
        <v>Product 80</v>
      </c>
      <c r="M2618" t="str">
        <f>VLOOKUP(C:C,Products!A:C,3,)</f>
        <v>Frozen</v>
      </c>
      <c r="N2618" t="str">
        <f>VLOOKUP(B:B,Orders!A:C,3,)</f>
        <v>WH-NKR-004</v>
      </c>
      <c r="O2618" s="10" t="str">
        <f>VLOOKUP(B:B,Orders!A:B,2,)</f>
        <v>CUST-000022</v>
      </c>
      <c r="P2618" s="10" t="str">
        <f>VLOOKUP(OrderDetails!O:O,Customers!A:B,2,)</f>
        <v>Customer 22</v>
      </c>
      <c r="Q2618" s="10" t="str">
        <f>VLOOKUP(O:O,Customers!A:C,3,)</f>
        <v>Nakuru</v>
      </c>
      <c r="R2618" s="10">
        <f>VLOOKUP(OrderDetails!C:C,Inventory!B:F,5,)</f>
        <v>43103.08</v>
      </c>
      <c r="S2618" s="10">
        <f>VLOOKUP(OrderDetails!B:B,Table8[[OrderID]:[DeliveryDays]],5,)</f>
        <v>2</v>
      </c>
    </row>
    <row r="2619" spans="1:19" x14ac:dyDescent="0.25">
      <c r="A2619" t="s">
        <v>4551</v>
      </c>
      <c r="B2619" t="s">
        <v>1904</v>
      </c>
      <c r="C2619" t="s">
        <v>206</v>
      </c>
      <c r="D2619">
        <v>26</v>
      </c>
      <c r="E2619">
        <v>131.82</v>
      </c>
      <c r="F2619">
        <v>208.28</v>
      </c>
      <c r="G2619">
        <v>209.57</v>
      </c>
      <c r="H2619">
        <v>5448.82</v>
      </c>
      <c r="I2619">
        <v>3427.32</v>
      </c>
      <c r="J2619">
        <v>2021.5</v>
      </c>
      <c r="K2619">
        <v>0.371</v>
      </c>
      <c r="L2619" t="str">
        <f>VLOOKUP(C:C,Products!A:B,2,)</f>
        <v>Product 15</v>
      </c>
      <c r="M2619" t="str">
        <f>VLOOKUP(C:C,Products!A:C,3,)</f>
        <v>Produce</v>
      </c>
      <c r="N2619" t="str">
        <f>VLOOKUP(B:B,Orders!A:C,3,)</f>
        <v>WH-NRB-001</v>
      </c>
      <c r="O2619" s="10" t="str">
        <f>VLOOKUP(B:B,Orders!A:B,2,)</f>
        <v>CUST-000047</v>
      </c>
      <c r="P2619" s="10" t="str">
        <f>VLOOKUP(OrderDetails!O:O,Customers!A:B,2,)</f>
        <v>Customer 47</v>
      </c>
      <c r="Q2619" s="10" t="str">
        <f>VLOOKUP(O:O,Customers!A:C,3,)</f>
        <v>Nakuru</v>
      </c>
      <c r="R2619" s="10">
        <f>VLOOKUP(OrderDetails!C:C,Inventory!B:F,5,)</f>
        <v>12654.72</v>
      </c>
      <c r="S2619" s="10">
        <f>VLOOKUP(OrderDetails!B:B,Table8[[OrderID]:[DeliveryDays]],5,)</f>
        <v>6</v>
      </c>
    </row>
    <row r="2620" spans="1:19" x14ac:dyDescent="0.25">
      <c r="A2620" t="s">
        <v>4552</v>
      </c>
      <c r="B2620" t="s">
        <v>462</v>
      </c>
      <c r="C2620" t="s">
        <v>403</v>
      </c>
      <c r="D2620">
        <v>18</v>
      </c>
      <c r="E2620">
        <v>468.36</v>
      </c>
      <c r="F2620">
        <v>680.02</v>
      </c>
      <c r="G2620">
        <v>671.77</v>
      </c>
      <c r="H2620">
        <v>12091.86</v>
      </c>
      <c r="I2620">
        <v>8430.48</v>
      </c>
      <c r="J2620">
        <v>3661.38</v>
      </c>
      <c r="K2620">
        <v>0.30280000000000001</v>
      </c>
      <c r="L2620" t="str">
        <f>VLOOKUP(C:C,Products!A:B,2,)</f>
        <v>Product 113</v>
      </c>
      <c r="M2620" t="str">
        <f>VLOOKUP(C:C,Products!A:C,3,)</f>
        <v>Dairy</v>
      </c>
      <c r="N2620" t="str">
        <f>VLOOKUP(B:B,Orders!A:C,3,)</f>
        <v>WH-MSA-002</v>
      </c>
      <c r="O2620" s="10" t="str">
        <f>VLOOKUP(B:B,Orders!A:B,2,)</f>
        <v>CUST-000016</v>
      </c>
      <c r="P2620" s="10" t="str">
        <f>VLOOKUP(OrderDetails!O:O,Customers!A:B,2,)</f>
        <v>Customer 16</v>
      </c>
      <c r="Q2620" s="10" t="str">
        <f>VLOOKUP(O:O,Customers!A:C,3,)</f>
        <v>Nakuru</v>
      </c>
      <c r="R2620" s="10">
        <f>VLOOKUP(OrderDetails!C:C,Inventory!B:F,5,)</f>
        <v>110064.6</v>
      </c>
      <c r="S2620" s="10">
        <f>VLOOKUP(OrderDetails!B:B,Table8[[OrderID]:[DeliveryDays]],5,)</f>
        <v>6</v>
      </c>
    </row>
    <row r="2621" spans="1:19" x14ac:dyDescent="0.25">
      <c r="A2621" t="s">
        <v>4553</v>
      </c>
      <c r="B2621" t="s">
        <v>1870</v>
      </c>
      <c r="C2621" t="s">
        <v>233</v>
      </c>
      <c r="D2621">
        <v>46</v>
      </c>
      <c r="E2621">
        <v>281.41000000000003</v>
      </c>
      <c r="F2621">
        <v>401.27</v>
      </c>
      <c r="G2621">
        <v>388.08</v>
      </c>
      <c r="H2621">
        <v>17851.68</v>
      </c>
      <c r="I2621">
        <v>12944.86</v>
      </c>
      <c r="J2621">
        <v>4906.82</v>
      </c>
      <c r="K2621">
        <v>0.27489999999999998</v>
      </c>
      <c r="L2621" t="str">
        <f>VLOOKUP(C:C,Products!A:B,2,)</f>
        <v>Product 28</v>
      </c>
      <c r="M2621" t="str">
        <f>VLOOKUP(C:C,Products!A:C,3,)</f>
        <v>Produce</v>
      </c>
      <c r="N2621" t="str">
        <f>VLOOKUP(B:B,Orders!A:C,3,)</f>
        <v>WH-NRB-001</v>
      </c>
      <c r="O2621" s="10" t="str">
        <f>VLOOKUP(B:B,Orders!A:B,2,)</f>
        <v>CUST-000052</v>
      </c>
      <c r="P2621" s="10" t="str">
        <f>VLOOKUP(OrderDetails!O:O,Customers!A:B,2,)</f>
        <v>Customer 52</v>
      </c>
      <c r="Q2621" s="10" t="str">
        <f>VLOOKUP(O:O,Customers!A:C,3,)</f>
        <v>Kisumu</v>
      </c>
      <c r="R2621" s="10">
        <f>VLOOKUP(OrderDetails!C:C,Inventory!B:F,5,)</f>
        <v>26171.13</v>
      </c>
      <c r="S2621" s="10">
        <f>VLOOKUP(OrderDetails!B:B,Table8[[OrderID]:[DeliveryDays]],5,)</f>
        <v>3</v>
      </c>
    </row>
    <row r="2622" spans="1:19" x14ac:dyDescent="0.25">
      <c r="A2622" t="s">
        <v>4554</v>
      </c>
      <c r="B2622" t="s">
        <v>1472</v>
      </c>
      <c r="C2622" t="s">
        <v>367</v>
      </c>
      <c r="D2622">
        <v>49</v>
      </c>
      <c r="E2622">
        <v>396.94</v>
      </c>
      <c r="F2622">
        <v>595.12</v>
      </c>
      <c r="G2622">
        <v>577.94000000000005</v>
      </c>
      <c r="H2622">
        <v>28319.06</v>
      </c>
      <c r="I2622">
        <v>19450.060000000001</v>
      </c>
      <c r="J2622">
        <v>8869</v>
      </c>
      <c r="K2622">
        <v>0.31319999999999998</v>
      </c>
      <c r="L2622" t="str">
        <f>VLOOKUP(C:C,Products!A:B,2,)</f>
        <v>Product 95</v>
      </c>
      <c r="M2622" t="str">
        <f>VLOOKUP(C:C,Products!A:C,3,)</f>
        <v>Dairy</v>
      </c>
      <c r="N2622" t="str">
        <f>VLOOKUP(B:B,Orders!A:C,3,)</f>
        <v>WH-MSA-002</v>
      </c>
      <c r="O2622" s="10" t="str">
        <f>VLOOKUP(B:B,Orders!A:B,2,)</f>
        <v>CUST-000002</v>
      </c>
      <c r="P2622" s="10" t="str">
        <f>VLOOKUP(OrderDetails!O:O,Customers!A:B,2,)</f>
        <v>Customer 2</v>
      </c>
      <c r="Q2622" s="10" t="str">
        <f>VLOOKUP(O:O,Customers!A:C,3,)</f>
        <v>Nairobi</v>
      </c>
      <c r="R2622" s="10">
        <f>VLOOKUP(OrderDetails!C:C,Inventory!B:F,5,)</f>
        <v>139722.88</v>
      </c>
      <c r="S2622" s="10">
        <f>VLOOKUP(OrderDetails!B:B,Table8[[OrderID]:[DeliveryDays]],5,)</f>
        <v>2</v>
      </c>
    </row>
    <row r="2623" spans="1:19" x14ac:dyDescent="0.25">
      <c r="A2623" t="s">
        <v>4555</v>
      </c>
      <c r="B2623" t="s">
        <v>632</v>
      </c>
      <c r="C2623" t="s">
        <v>222</v>
      </c>
      <c r="D2623">
        <v>48</v>
      </c>
      <c r="E2623">
        <v>181.47</v>
      </c>
      <c r="F2623">
        <v>258.42</v>
      </c>
      <c r="G2623">
        <v>278.58999999999997</v>
      </c>
      <c r="H2623">
        <v>13372.32</v>
      </c>
      <c r="I2623">
        <v>8710.56</v>
      </c>
      <c r="J2623">
        <v>4661.76</v>
      </c>
      <c r="K2623">
        <v>0.34860000000000002</v>
      </c>
      <c r="L2623" t="str">
        <f>VLOOKUP(C:C,Products!A:B,2,)</f>
        <v>Product 23</v>
      </c>
      <c r="M2623" t="str">
        <f>VLOOKUP(C:C,Products!A:C,3,)</f>
        <v>Dairy</v>
      </c>
      <c r="N2623" t="str">
        <f>VLOOKUP(B:B,Orders!A:C,3,)</f>
        <v>WH-MSA-002</v>
      </c>
      <c r="O2623" s="10" t="str">
        <f>VLOOKUP(B:B,Orders!A:B,2,)</f>
        <v>CUST-000039</v>
      </c>
      <c r="P2623" s="10" t="str">
        <f>VLOOKUP(OrderDetails!O:O,Customers!A:B,2,)</f>
        <v>Customer 39</v>
      </c>
      <c r="Q2623" s="10" t="str">
        <f>VLOOKUP(O:O,Customers!A:C,3,)</f>
        <v>Mombasa</v>
      </c>
      <c r="R2623" s="10">
        <f>VLOOKUP(OrderDetails!C:C,Inventory!B:F,5,)</f>
        <v>43552.800000000003</v>
      </c>
      <c r="S2623" s="10">
        <f>VLOOKUP(OrderDetails!B:B,Table8[[OrderID]:[DeliveryDays]],5,)</f>
        <v>2</v>
      </c>
    </row>
    <row r="2624" spans="1:19" x14ac:dyDescent="0.25">
      <c r="A2624" t="s">
        <v>4556</v>
      </c>
      <c r="B2624" t="s">
        <v>1065</v>
      </c>
      <c r="C2624" t="s">
        <v>401</v>
      </c>
      <c r="D2624">
        <v>31</v>
      </c>
      <c r="E2624">
        <v>122.55</v>
      </c>
      <c r="F2624">
        <v>174.75</v>
      </c>
      <c r="G2624">
        <v>181.44</v>
      </c>
      <c r="H2624">
        <v>5624.64</v>
      </c>
      <c r="I2624">
        <v>3799.05</v>
      </c>
      <c r="J2624">
        <v>1825.59</v>
      </c>
      <c r="K2624">
        <v>0.3246</v>
      </c>
      <c r="L2624" t="str">
        <f>VLOOKUP(C:C,Products!A:B,2,)</f>
        <v>Product 112</v>
      </c>
      <c r="M2624" t="str">
        <f>VLOOKUP(C:C,Products!A:C,3,)</f>
        <v>Beverages</v>
      </c>
      <c r="N2624" t="str">
        <f>VLOOKUP(B:B,Orders!A:C,3,)</f>
        <v>WH-MSA-002</v>
      </c>
      <c r="O2624" s="10" t="str">
        <f>VLOOKUP(B:B,Orders!A:B,2,)</f>
        <v>CUST-000054</v>
      </c>
      <c r="P2624" s="10" t="str">
        <f>VLOOKUP(OrderDetails!O:O,Customers!A:B,2,)</f>
        <v>Customer 54</v>
      </c>
      <c r="Q2624" s="10" t="str">
        <f>VLOOKUP(O:O,Customers!A:C,3,)</f>
        <v>Nakuru</v>
      </c>
      <c r="R2624" s="10">
        <f>VLOOKUP(OrderDetails!C:C,Inventory!B:F,5,)</f>
        <v>16421.7</v>
      </c>
      <c r="S2624" s="10">
        <f>VLOOKUP(OrderDetails!B:B,Table8[[OrderID]:[DeliveryDays]],5,)</f>
        <v>5</v>
      </c>
    </row>
    <row r="2625" spans="1:19" x14ac:dyDescent="0.25">
      <c r="A2625" t="s">
        <v>4557</v>
      </c>
      <c r="B2625" t="s">
        <v>1274</v>
      </c>
      <c r="C2625" t="s">
        <v>395</v>
      </c>
      <c r="D2625">
        <v>37</v>
      </c>
      <c r="E2625">
        <v>152.96</v>
      </c>
      <c r="F2625">
        <v>238.96</v>
      </c>
      <c r="G2625">
        <v>258.33</v>
      </c>
      <c r="H2625">
        <v>9558.2099999999991</v>
      </c>
      <c r="I2625">
        <v>5659.52</v>
      </c>
      <c r="J2625">
        <v>3898.69</v>
      </c>
      <c r="K2625">
        <v>0.40789999999999998</v>
      </c>
      <c r="L2625" t="str">
        <f>VLOOKUP(C:C,Products!A:B,2,)</f>
        <v>Product 109</v>
      </c>
      <c r="M2625" t="str">
        <f>VLOOKUP(C:C,Products!A:C,3,)</f>
        <v>Beverages</v>
      </c>
      <c r="N2625" t="str">
        <f>VLOOKUP(B:B,Orders!A:C,3,)</f>
        <v>WH-MSA-002</v>
      </c>
      <c r="O2625" s="10" t="str">
        <f>VLOOKUP(B:B,Orders!A:B,2,)</f>
        <v>CUST-000005</v>
      </c>
      <c r="P2625" s="10" t="str">
        <f>VLOOKUP(OrderDetails!O:O,Customers!A:B,2,)</f>
        <v>Customer 5</v>
      </c>
      <c r="Q2625" s="10" t="str">
        <f>VLOOKUP(O:O,Customers!A:C,3,)</f>
        <v>Eldoret</v>
      </c>
      <c r="R2625" s="10">
        <f>VLOOKUP(OrderDetails!C:C,Inventory!B:F,5,)</f>
        <v>16978.560000000001</v>
      </c>
      <c r="S2625" s="10">
        <f>VLOOKUP(OrderDetails!B:B,Table8[[OrderID]:[DeliveryDays]],5,)</f>
        <v>1</v>
      </c>
    </row>
    <row r="2626" spans="1:19" x14ac:dyDescent="0.25">
      <c r="A2626" t="s">
        <v>4558</v>
      </c>
      <c r="B2626" t="s">
        <v>1806</v>
      </c>
      <c r="C2626" t="s">
        <v>391</v>
      </c>
      <c r="D2626">
        <v>26</v>
      </c>
      <c r="E2626">
        <v>234.67</v>
      </c>
      <c r="F2626">
        <v>373.26</v>
      </c>
      <c r="G2626">
        <v>398.8</v>
      </c>
      <c r="H2626">
        <v>10368.799999999999</v>
      </c>
      <c r="I2626">
        <v>6101.42</v>
      </c>
      <c r="J2626">
        <v>4267.38</v>
      </c>
      <c r="K2626">
        <v>0.41160000000000002</v>
      </c>
      <c r="L2626" t="str">
        <f>VLOOKUP(C:C,Products!A:B,2,)</f>
        <v>Product 107</v>
      </c>
      <c r="M2626" t="str">
        <f>VLOOKUP(C:C,Products!A:C,3,)</f>
        <v>Frozen</v>
      </c>
      <c r="N2626" t="str">
        <f>VLOOKUP(B:B,Orders!A:C,3,)</f>
        <v>WH-NRB-001</v>
      </c>
      <c r="O2626" s="10" t="str">
        <f>VLOOKUP(B:B,Orders!A:B,2,)</f>
        <v>CUST-000070</v>
      </c>
      <c r="P2626" s="10" t="str">
        <f>VLOOKUP(OrderDetails!O:O,Customers!A:B,2,)</f>
        <v>Customer 70</v>
      </c>
      <c r="Q2626" s="10" t="str">
        <f>VLOOKUP(O:O,Customers!A:C,3,)</f>
        <v>Mombasa</v>
      </c>
      <c r="R2626" s="10">
        <f>VLOOKUP(OrderDetails!C:C,Inventory!B:F,5,)</f>
        <v>91755.97</v>
      </c>
      <c r="S2626" s="10">
        <f>VLOOKUP(OrderDetails!B:B,Table8[[OrderID]:[DeliveryDays]],5,)</f>
        <v>1</v>
      </c>
    </row>
    <row r="2627" spans="1:19" x14ac:dyDescent="0.25">
      <c r="A2627" t="s">
        <v>4559</v>
      </c>
      <c r="B2627" t="s">
        <v>866</v>
      </c>
      <c r="C2627" t="s">
        <v>210</v>
      </c>
      <c r="D2627">
        <v>33</v>
      </c>
      <c r="E2627">
        <v>186.91</v>
      </c>
      <c r="F2627">
        <v>267.58</v>
      </c>
      <c r="G2627">
        <v>281.24</v>
      </c>
      <c r="H2627">
        <v>9280.92</v>
      </c>
      <c r="I2627">
        <v>6168.03</v>
      </c>
      <c r="J2627">
        <v>3112.89</v>
      </c>
      <c r="K2627">
        <v>0.33539999999999998</v>
      </c>
      <c r="L2627" t="str">
        <f>VLOOKUP(C:C,Products!A:B,2,)</f>
        <v>Product 17</v>
      </c>
      <c r="M2627" t="str">
        <f>VLOOKUP(C:C,Products!A:C,3,)</f>
        <v>Beverages</v>
      </c>
      <c r="N2627" t="str">
        <f>VLOOKUP(B:B,Orders!A:C,3,)</f>
        <v>WH-NKR-004</v>
      </c>
      <c r="O2627" s="10" t="str">
        <f>VLOOKUP(B:B,Orders!A:B,2,)</f>
        <v>CUST-000035</v>
      </c>
      <c r="P2627" s="10" t="str">
        <f>VLOOKUP(OrderDetails!O:O,Customers!A:B,2,)</f>
        <v>Customer 35</v>
      </c>
      <c r="Q2627" s="10" t="str">
        <f>VLOOKUP(O:O,Customers!A:C,3,)</f>
        <v>Nairobi</v>
      </c>
      <c r="R2627" s="10">
        <f>VLOOKUP(OrderDetails!C:C,Inventory!B:F,5,)</f>
        <v>33456.89</v>
      </c>
      <c r="S2627" s="10">
        <f>VLOOKUP(OrderDetails!B:B,Table8[[OrderID]:[DeliveryDays]],5,)</f>
        <v>3</v>
      </c>
    </row>
    <row r="2628" spans="1:19" x14ac:dyDescent="0.25">
      <c r="A2628" t="s">
        <v>4560</v>
      </c>
      <c r="B2628" t="s">
        <v>1155</v>
      </c>
      <c r="C2628" t="s">
        <v>403</v>
      </c>
      <c r="D2628">
        <v>23</v>
      </c>
      <c r="E2628">
        <v>468.36</v>
      </c>
      <c r="F2628">
        <v>680.02</v>
      </c>
      <c r="G2628">
        <v>708.17</v>
      </c>
      <c r="H2628">
        <v>16287.91</v>
      </c>
      <c r="I2628">
        <v>10772.28</v>
      </c>
      <c r="J2628">
        <v>5515.63</v>
      </c>
      <c r="K2628">
        <v>0.33860000000000001</v>
      </c>
      <c r="L2628" t="str">
        <f>VLOOKUP(C:C,Products!A:B,2,)</f>
        <v>Product 113</v>
      </c>
      <c r="M2628" t="str">
        <f>VLOOKUP(C:C,Products!A:C,3,)</f>
        <v>Dairy</v>
      </c>
      <c r="N2628" t="str">
        <f>VLOOKUP(B:B,Orders!A:C,3,)</f>
        <v>WH-MSA-002</v>
      </c>
      <c r="O2628" s="10" t="str">
        <f>VLOOKUP(B:B,Orders!A:B,2,)</f>
        <v>CUST-000026</v>
      </c>
      <c r="P2628" s="10" t="str">
        <f>VLOOKUP(OrderDetails!O:O,Customers!A:B,2,)</f>
        <v>Customer 26</v>
      </c>
      <c r="Q2628" s="10" t="str">
        <f>VLOOKUP(O:O,Customers!A:C,3,)</f>
        <v>Mombasa</v>
      </c>
      <c r="R2628" s="10">
        <f>VLOOKUP(OrderDetails!C:C,Inventory!B:F,5,)</f>
        <v>110064.6</v>
      </c>
      <c r="S2628" s="10">
        <f>VLOOKUP(OrderDetails!B:B,Table8[[OrderID]:[DeliveryDays]],5,)</f>
        <v>3</v>
      </c>
    </row>
    <row r="2629" spans="1:19" x14ac:dyDescent="0.25">
      <c r="A2629" t="s">
        <v>4561</v>
      </c>
      <c r="B2629" t="s">
        <v>1546</v>
      </c>
      <c r="C2629" t="s">
        <v>373</v>
      </c>
      <c r="D2629">
        <v>23</v>
      </c>
      <c r="E2629">
        <v>242.39</v>
      </c>
      <c r="F2629">
        <v>366.32</v>
      </c>
      <c r="G2629">
        <v>350.66</v>
      </c>
      <c r="H2629">
        <v>8065.18</v>
      </c>
      <c r="I2629">
        <v>5574.97</v>
      </c>
      <c r="J2629">
        <v>2490.21</v>
      </c>
      <c r="K2629">
        <v>0.30880000000000002</v>
      </c>
      <c r="L2629" t="str">
        <f>VLOOKUP(C:C,Products!A:B,2,)</f>
        <v>Product 98</v>
      </c>
      <c r="M2629" t="str">
        <f>VLOOKUP(C:C,Products!A:C,3,)</f>
        <v>Household</v>
      </c>
      <c r="N2629" t="str">
        <f>VLOOKUP(B:B,Orders!A:C,3,)</f>
        <v>WH-NRB-001</v>
      </c>
      <c r="O2629" s="10" t="str">
        <f>VLOOKUP(B:B,Orders!A:B,2,)</f>
        <v>CUST-000045</v>
      </c>
      <c r="P2629" s="10" t="str">
        <f>VLOOKUP(OrderDetails!O:O,Customers!A:B,2,)</f>
        <v>Customer 45</v>
      </c>
      <c r="Q2629" s="10" t="str">
        <f>VLOOKUP(O:O,Customers!A:C,3,)</f>
        <v>Mombasa</v>
      </c>
      <c r="R2629" s="10">
        <f>VLOOKUP(OrderDetails!C:C,Inventory!B:F,5,)</f>
        <v>16724.91</v>
      </c>
      <c r="S2629" s="10">
        <f>VLOOKUP(OrderDetails!B:B,Table8[[OrderID]:[DeliveryDays]],5,)</f>
        <v>6</v>
      </c>
    </row>
    <row r="2630" spans="1:19" x14ac:dyDescent="0.25">
      <c r="A2630" t="s">
        <v>4562</v>
      </c>
      <c r="B2630" t="s">
        <v>1367</v>
      </c>
      <c r="C2630" t="s">
        <v>202</v>
      </c>
      <c r="D2630">
        <v>10</v>
      </c>
      <c r="E2630">
        <v>424.6</v>
      </c>
      <c r="F2630">
        <v>548.55999999999995</v>
      </c>
      <c r="G2630">
        <v>592.91</v>
      </c>
      <c r="H2630">
        <v>5929.1</v>
      </c>
      <c r="I2630">
        <v>4246</v>
      </c>
      <c r="J2630">
        <v>1683.1</v>
      </c>
      <c r="K2630">
        <v>0.28389999999999999</v>
      </c>
      <c r="L2630" t="str">
        <f>VLOOKUP(C:C,Products!A:B,2,)</f>
        <v>Product 13</v>
      </c>
      <c r="M2630" t="str">
        <f>VLOOKUP(C:C,Products!A:C,3,)</f>
        <v>Household</v>
      </c>
      <c r="N2630" t="str">
        <f>VLOOKUP(B:B,Orders!A:C,3,)</f>
        <v>WH-NRB-001</v>
      </c>
      <c r="O2630" s="10" t="str">
        <f>VLOOKUP(B:B,Orders!A:B,2,)</f>
        <v>CUST-000069</v>
      </c>
      <c r="P2630" s="10" t="str">
        <f>VLOOKUP(OrderDetails!O:O,Customers!A:B,2,)</f>
        <v>Customer 69</v>
      </c>
      <c r="Q2630" s="10" t="str">
        <f>VLOOKUP(O:O,Customers!A:C,3,)</f>
        <v>Nairobi</v>
      </c>
      <c r="R2630" s="10">
        <f>VLOOKUP(OrderDetails!C:C,Inventory!B:F,5,)</f>
        <v>195740.6</v>
      </c>
      <c r="S2630" s="10">
        <f>VLOOKUP(OrderDetails!B:B,Table8[[OrderID]:[DeliveryDays]],5,)</f>
        <v>3</v>
      </c>
    </row>
    <row r="2631" spans="1:19" x14ac:dyDescent="0.25">
      <c r="A2631" t="s">
        <v>4563</v>
      </c>
      <c r="B2631" t="s">
        <v>590</v>
      </c>
      <c r="C2631" t="s">
        <v>204</v>
      </c>
      <c r="D2631">
        <v>49</v>
      </c>
      <c r="E2631">
        <v>145.55000000000001</v>
      </c>
      <c r="F2631">
        <v>199.14</v>
      </c>
      <c r="G2631">
        <v>201.66</v>
      </c>
      <c r="H2631">
        <v>9881.34</v>
      </c>
      <c r="I2631">
        <v>7131.95</v>
      </c>
      <c r="J2631">
        <v>2749.39</v>
      </c>
      <c r="K2631">
        <v>0.2782</v>
      </c>
      <c r="L2631" t="str">
        <f>VLOOKUP(C:C,Products!A:B,2,)</f>
        <v>Product 14</v>
      </c>
      <c r="M2631" t="str">
        <f>VLOOKUP(C:C,Products!A:C,3,)</f>
        <v>Frozen</v>
      </c>
      <c r="N2631" t="str">
        <f>VLOOKUP(B:B,Orders!A:C,3,)</f>
        <v>WH-MSA-002</v>
      </c>
      <c r="O2631" s="10" t="str">
        <f>VLOOKUP(B:B,Orders!A:B,2,)</f>
        <v>CUST-000010</v>
      </c>
      <c r="P2631" s="10" t="str">
        <f>VLOOKUP(OrderDetails!O:O,Customers!A:B,2,)</f>
        <v>Customer 10</v>
      </c>
      <c r="Q2631" s="10" t="str">
        <f>VLOOKUP(O:O,Customers!A:C,3,)</f>
        <v>Eldoret</v>
      </c>
      <c r="R2631" s="10">
        <f>VLOOKUP(OrderDetails!C:C,Inventory!B:F,5,)</f>
        <v>47158.2</v>
      </c>
      <c r="S2631" s="10">
        <f>VLOOKUP(OrderDetails!B:B,Table8[[OrderID]:[DeliveryDays]],5,)</f>
        <v>2</v>
      </c>
    </row>
    <row r="2632" spans="1:19" x14ac:dyDescent="0.25">
      <c r="A2632" t="s">
        <v>4564</v>
      </c>
      <c r="B2632" t="s">
        <v>574</v>
      </c>
      <c r="C2632" t="s">
        <v>198</v>
      </c>
      <c r="D2632">
        <v>23</v>
      </c>
      <c r="E2632">
        <v>59.26</v>
      </c>
      <c r="F2632">
        <v>82.73</v>
      </c>
      <c r="G2632">
        <v>85.54</v>
      </c>
      <c r="H2632">
        <v>1967.42</v>
      </c>
      <c r="I2632">
        <v>1362.98</v>
      </c>
      <c r="J2632">
        <v>604.44000000000005</v>
      </c>
      <c r="K2632">
        <v>0.30719999999999997</v>
      </c>
      <c r="L2632" t="str">
        <f>VLOOKUP(C:C,Products!A:B,2,)</f>
        <v>Product 11</v>
      </c>
      <c r="M2632" t="str">
        <f>VLOOKUP(C:C,Products!A:C,3,)</f>
        <v>Frozen</v>
      </c>
      <c r="N2632" t="str">
        <f>VLOOKUP(B:B,Orders!A:C,3,)</f>
        <v>WH-NKR-004</v>
      </c>
      <c r="O2632" s="10" t="str">
        <f>VLOOKUP(B:B,Orders!A:B,2,)</f>
        <v>CUST-000064</v>
      </c>
      <c r="P2632" s="10" t="str">
        <f>VLOOKUP(OrderDetails!O:O,Customers!A:B,2,)</f>
        <v>Customer 64</v>
      </c>
      <c r="Q2632" s="10" t="str">
        <f>VLOOKUP(O:O,Customers!A:C,3,)</f>
        <v>Mombasa</v>
      </c>
      <c r="R2632" s="10">
        <f>VLOOKUP(OrderDetails!C:C,Inventory!B:F,5,)</f>
        <v>14044.62</v>
      </c>
      <c r="S2632" s="10">
        <f>VLOOKUP(OrderDetails!B:B,Table8[[OrderID]:[DeliveryDays]],5,)</f>
        <v>2</v>
      </c>
    </row>
    <row r="2633" spans="1:19" x14ac:dyDescent="0.25">
      <c r="A2633" t="s">
        <v>4565</v>
      </c>
      <c r="B2633" t="s">
        <v>720</v>
      </c>
      <c r="C2633" t="s">
        <v>233</v>
      </c>
      <c r="D2633">
        <v>17</v>
      </c>
      <c r="E2633">
        <v>281.41000000000003</v>
      </c>
      <c r="F2633">
        <v>401.27</v>
      </c>
      <c r="G2633">
        <v>382.53</v>
      </c>
      <c r="H2633">
        <v>6503.01</v>
      </c>
      <c r="I2633">
        <v>4783.97</v>
      </c>
      <c r="J2633">
        <v>1719.04</v>
      </c>
      <c r="K2633">
        <v>0.26429999999999998</v>
      </c>
      <c r="L2633" t="str">
        <f>VLOOKUP(C:C,Products!A:B,2,)</f>
        <v>Product 28</v>
      </c>
      <c r="M2633" t="str">
        <f>VLOOKUP(C:C,Products!A:C,3,)</f>
        <v>Produce</v>
      </c>
      <c r="N2633" t="str">
        <f>VLOOKUP(B:B,Orders!A:C,3,)</f>
        <v>WH-MSA-002</v>
      </c>
      <c r="O2633" s="10" t="str">
        <f>VLOOKUP(B:B,Orders!A:B,2,)</f>
        <v>CUST-000061</v>
      </c>
      <c r="P2633" s="10" t="str">
        <f>VLOOKUP(OrderDetails!O:O,Customers!A:B,2,)</f>
        <v>Customer 61</v>
      </c>
      <c r="Q2633" s="10" t="str">
        <f>VLOOKUP(O:O,Customers!A:C,3,)</f>
        <v>Eldoret</v>
      </c>
      <c r="R2633" s="10">
        <f>VLOOKUP(OrderDetails!C:C,Inventory!B:F,5,)</f>
        <v>26171.13</v>
      </c>
      <c r="S2633" s="10">
        <f>VLOOKUP(OrderDetails!B:B,Table8[[OrderID]:[DeliveryDays]],5,)</f>
        <v>6</v>
      </c>
    </row>
    <row r="2634" spans="1:19" x14ac:dyDescent="0.25">
      <c r="A2634" t="s">
        <v>4566</v>
      </c>
      <c r="B2634" t="s">
        <v>621</v>
      </c>
      <c r="C2634" t="s">
        <v>261</v>
      </c>
      <c r="D2634">
        <v>30</v>
      </c>
      <c r="E2634">
        <v>272.83</v>
      </c>
      <c r="F2634">
        <v>401.42</v>
      </c>
      <c r="G2634">
        <v>437.71</v>
      </c>
      <c r="H2634">
        <v>13131.3</v>
      </c>
      <c r="I2634">
        <v>8184.9</v>
      </c>
      <c r="J2634">
        <v>4946.3999999999996</v>
      </c>
      <c r="K2634">
        <v>0.37669999999999998</v>
      </c>
      <c r="L2634" t="str">
        <f>VLOOKUP(C:C,Products!A:B,2,)</f>
        <v>Product 42</v>
      </c>
      <c r="M2634" t="str">
        <f>VLOOKUP(C:C,Products!A:C,3,)</f>
        <v>Frozen</v>
      </c>
      <c r="N2634" t="str">
        <f>VLOOKUP(B:B,Orders!A:C,3,)</f>
        <v>WH-KSM-003</v>
      </c>
      <c r="O2634" s="10" t="str">
        <f>VLOOKUP(B:B,Orders!A:B,2,)</f>
        <v>CUST-000073</v>
      </c>
      <c r="P2634" s="10" t="str">
        <f>VLOOKUP(OrderDetails!O:O,Customers!A:B,2,)</f>
        <v>Customer 73</v>
      </c>
      <c r="Q2634" s="10" t="str">
        <f>VLOOKUP(O:O,Customers!A:C,3,)</f>
        <v>Mombasa</v>
      </c>
      <c r="R2634" s="10">
        <f>VLOOKUP(OrderDetails!C:C,Inventory!B:F,5,)</f>
        <v>121955.01</v>
      </c>
      <c r="S2634" s="10">
        <f>VLOOKUP(OrderDetails!B:B,Table8[[OrderID]:[DeliveryDays]],5,)</f>
        <v>2</v>
      </c>
    </row>
    <row r="2635" spans="1:19" x14ac:dyDescent="0.25">
      <c r="A2635" t="s">
        <v>4567</v>
      </c>
      <c r="B2635" t="s">
        <v>1089</v>
      </c>
      <c r="C2635" t="s">
        <v>369</v>
      </c>
      <c r="D2635">
        <v>26</v>
      </c>
      <c r="E2635">
        <v>272.20999999999998</v>
      </c>
      <c r="F2635">
        <v>362.87</v>
      </c>
      <c r="G2635">
        <v>393.86</v>
      </c>
      <c r="H2635">
        <v>10240.36</v>
      </c>
      <c r="I2635">
        <v>7077.46</v>
      </c>
      <c r="J2635">
        <v>3162.9</v>
      </c>
      <c r="K2635">
        <v>0.30890000000000001</v>
      </c>
      <c r="L2635" t="str">
        <f>VLOOKUP(C:C,Products!A:B,2,)</f>
        <v>Product 96</v>
      </c>
      <c r="M2635" t="str">
        <f>VLOOKUP(C:C,Products!A:C,3,)</f>
        <v>Snacks</v>
      </c>
      <c r="N2635" t="str">
        <f>VLOOKUP(B:B,Orders!A:C,3,)</f>
        <v>WH-MSA-002</v>
      </c>
      <c r="O2635" s="10" t="str">
        <f>VLOOKUP(B:B,Orders!A:B,2,)</f>
        <v>CUST-000029</v>
      </c>
      <c r="P2635" s="10" t="str">
        <f>VLOOKUP(OrderDetails!O:O,Customers!A:B,2,)</f>
        <v>Customer 29</v>
      </c>
      <c r="Q2635" s="10" t="str">
        <f>VLOOKUP(O:O,Customers!A:C,3,)</f>
        <v>Mombasa</v>
      </c>
      <c r="R2635" s="10">
        <f>VLOOKUP(OrderDetails!C:C,Inventory!B:F,5,)</f>
        <v>49270.01</v>
      </c>
      <c r="S2635" s="10">
        <f>VLOOKUP(OrderDetails!B:B,Table8[[OrderID]:[DeliveryDays]],5,)</f>
        <v>2</v>
      </c>
    </row>
    <row r="2636" spans="1:19" x14ac:dyDescent="0.25">
      <c r="A2636" t="s">
        <v>4568</v>
      </c>
      <c r="B2636" t="s">
        <v>906</v>
      </c>
      <c r="C2636" t="s">
        <v>375</v>
      </c>
      <c r="D2636">
        <v>25</v>
      </c>
      <c r="E2636">
        <v>61.44</v>
      </c>
      <c r="F2636">
        <v>90.77</v>
      </c>
      <c r="G2636">
        <v>93.63</v>
      </c>
      <c r="H2636">
        <v>2340.75</v>
      </c>
      <c r="I2636">
        <v>1536</v>
      </c>
      <c r="J2636">
        <v>804.75</v>
      </c>
      <c r="K2636">
        <v>0.34379999999999999</v>
      </c>
      <c r="L2636" t="str">
        <f>VLOOKUP(C:C,Products!A:B,2,)</f>
        <v>Product 99</v>
      </c>
      <c r="M2636" t="str">
        <f>VLOOKUP(C:C,Products!A:C,3,)</f>
        <v>Produce</v>
      </c>
      <c r="N2636" t="str">
        <f>VLOOKUP(B:B,Orders!A:C,3,)</f>
        <v>WH-KSM-003</v>
      </c>
      <c r="O2636" s="10" t="str">
        <f>VLOOKUP(B:B,Orders!A:B,2,)</f>
        <v>CUST-000029</v>
      </c>
      <c r="P2636" s="10" t="str">
        <f>VLOOKUP(OrderDetails!O:O,Customers!A:B,2,)</f>
        <v>Customer 29</v>
      </c>
      <c r="Q2636" s="10" t="str">
        <f>VLOOKUP(O:O,Customers!A:C,3,)</f>
        <v>Mombasa</v>
      </c>
      <c r="R2636" s="10">
        <f>VLOOKUP(OrderDetails!C:C,Inventory!B:F,5,)</f>
        <v>3624.96</v>
      </c>
      <c r="S2636" s="10">
        <f>VLOOKUP(OrderDetails!B:B,Table8[[OrderID]:[DeliveryDays]],5,)</f>
        <v>5</v>
      </c>
    </row>
    <row r="2637" spans="1:19" x14ac:dyDescent="0.25">
      <c r="A2637" t="s">
        <v>4569</v>
      </c>
      <c r="B2637" t="s">
        <v>549</v>
      </c>
      <c r="C2637" t="s">
        <v>299</v>
      </c>
      <c r="D2637">
        <v>40</v>
      </c>
      <c r="E2637">
        <v>224.9</v>
      </c>
      <c r="F2637">
        <v>307.97000000000003</v>
      </c>
      <c r="G2637">
        <v>319.24</v>
      </c>
      <c r="H2637">
        <v>12769.6</v>
      </c>
      <c r="I2637">
        <v>8996</v>
      </c>
      <c r="J2637">
        <v>3773.6</v>
      </c>
      <c r="K2637">
        <v>0.29549999999999998</v>
      </c>
      <c r="L2637" t="str">
        <f>VLOOKUP(C:C,Products!A:B,2,)</f>
        <v>Product 61</v>
      </c>
      <c r="M2637" t="str">
        <f>VLOOKUP(C:C,Products!A:C,3,)</f>
        <v>Dairy</v>
      </c>
      <c r="N2637" t="str">
        <f>VLOOKUP(B:B,Orders!A:C,3,)</f>
        <v>WH-MSA-002</v>
      </c>
      <c r="O2637" s="10" t="str">
        <f>VLOOKUP(B:B,Orders!A:B,2,)</f>
        <v>CUST-000049</v>
      </c>
      <c r="P2637" s="10" t="str">
        <f>VLOOKUP(OrderDetails!O:O,Customers!A:B,2,)</f>
        <v>Customer 49</v>
      </c>
      <c r="Q2637" s="10" t="str">
        <f>VLOOKUP(O:O,Customers!A:C,3,)</f>
        <v>Nairobi</v>
      </c>
      <c r="R2637" s="10">
        <f>VLOOKUP(OrderDetails!C:C,Inventory!B:F,5,)</f>
        <v>11245</v>
      </c>
      <c r="S2637" s="10">
        <f>VLOOKUP(OrderDetails!B:B,Table8[[OrderID]:[DeliveryDays]],5,)</f>
        <v>5</v>
      </c>
    </row>
    <row r="2638" spans="1:19" x14ac:dyDescent="0.25">
      <c r="A2638" t="s">
        <v>4570</v>
      </c>
      <c r="B2638" t="s">
        <v>1850</v>
      </c>
      <c r="C2638" t="s">
        <v>305</v>
      </c>
      <c r="D2638">
        <v>6</v>
      </c>
      <c r="E2638">
        <v>210.54</v>
      </c>
      <c r="F2638">
        <v>327.83</v>
      </c>
      <c r="G2638">
        <v>346.11</v>
      </c>
      <c r="H2638">
        <v>2076.66</v>
      </c>
      <c r="I2638">
        <v>1263.24</v>
      </c>
      <c r="J2638">
        <v>813.42</v>
      </c>
      <c r="K2638">
        <v>0.39169999999999999</v>
      </c>
      <c r="L2638" t="str">
        <f>VLOOKUP(C:C,Products!A:B,2,)</f>
        <v>Product 64</v>
      </c>
      <c r="M2638" t="str">
        <f>VLOOKUP(C:C,Products!A:C,3,)</f>
        <v>Produce</v>
      </c>
      <c r="N2638" t="str">
        <f>VLOOKUP(B:B,Orders!A:C,3,)</f>
        <v>WH-KSM-003</v>
      </c>
      <c r="O2638" s="10" t="str">
        <f>VLOOKUP(B:B,Orders!A:B,2,)</f>
        <v>CUST-000070</v>
      </c>
      <c r="P2638" s="10" t="str">
        <f>VLOOKUP(OrderDetails!O:O,Customers!A:B,2,)</f>
        <v>Customer 70</v>
      </c>
      <c r="Q2638" s="10" t="str">
        <f>VLOOKUP(O:O,Customers!A:C,3,)</f>
        <v>Mombasa</v>
      </c>
      <c r="R2638" s="10">
        <f>VLOOKUP(OrderDetails!C:C,Inventory!B:F,5,)</f>
        <v>34528.559999999998</v>
      </c>
      <c r="S2638" s="10">
        <f>VLOOKUP(OrderDetails!B:B,Table8[[OrderID]:[DeliveryDays]],5,)</f>
        <v>2</v>
      </c>
    </row>
    <row r="2639" spans="1:19" x14ac:dyDescent="0.25">
      <c r="A2639" t="s">
        <v>4571</v>
      </c>
      <c r="B2639" t="s">
        <v>1125</v>
      </c>
      <c r="C2639" t="s">
        <v>239</v>
      </c>
      <c r="D2639">
        <v>48</v>
      </c>
      <c r="E2639">
        <v>323.39999999999998</v>
      </c>
      <c r="F2639">
        <v>507.06</v>
      </c>
      <c r="G2639">
        <v>501.84</v>
      </c>
      <c r="H2639">
        <v>24088.32</v>
      </c>
      <c r="I2639">
        <v>15523.2</v>
      </c>
      <c r="J2639">
        <v>8565.1200000000008</v>
      </c>
      <c r="K2639">
        <v>0.35560000000000003</v>
      </c>
      <c r="L2639" t="str">
        <f>VLOOKUP(C:C,Products!A:B,2,)</f>
        <v>Product 31</v>
      </c>
      <c r="M2639" t="str">
        <f>VLOOKUP(C:C,Products!A:C,3,)</f>
        <v>Household</v>
      </c>
      <c r="N2639" t="str">
        <f>VLOOKUP(B:B,Orders!A:C,3,)</f>
        <v>WH-MSA-002</v>
      </c>
      <c r="O2639" s="10" t="str">
        <f>VLOOKUP(B:B,Orders!A:B,2,)</f>
        <v>CUST-000018</v>
      </c>
      <c r="P2639" s="10" t="str">
        <f>VLOOKUP(OrderDetails!O:O,Customers!A:B,2,)</f>
        <v>Customer 18</v>
      </c>
      <c r="Q2639" s="10" t="str">
        <f>VLOOKUP(O:O,Customers!A:C,3,)</f>
        <v>Nakuru</v>
      </c>
      <c r="R2639" s="10">
        <f>VLOOKUP(OrderDetails!C:C,Inventory!B:F,5,)</f>
        <v>78909.600000000006</v>
      </c>
      <c r="S2639" s="10">
        <f>VLOOKUP(OrderDetails!B:B,Table8[[OrderID]:[DeliveryDays]],5,)</f>
        <v>5</v>
      </c>
    </row>
    <row r="2640" spans="1:19" x14ac:dyDescent="0.25">
      <c r="A2640" t="s">
        <v>4572</v>
      </c>
      <c r="B2640" t="s">
        <v>1391</v>
      </c>
      <c r="C2640" t="s">
        <v>339</v>
      </c>
      <c r="D2640">
        <v>34</v>
      </c>
      <c r="E2640">
        <v>438.4</v>
      </c>
      <c r="F2640">
        <v>646.51</v>
      </c>
      <c r="G2640">
        <v>635.71</v>
      </c>
      <c r="H2640">
        <v>21614.14</v>
      </c>
      <c r="I2640">
        <v>14905.6</v>
      </c>
      <c r="J2640">
        <v>6708.54</v>
      </c>
      <c r="K2640">
        <v>0.31040000000000001</v>
      </c>
      <c r="L2640" t="str">
        <f>VLOOKUP(C:C,Products!A:B,2,)</f>
        <v>Product 81</v>
      </c>
      <c r="M2640" t="str">
        <f>VLOOKUP(C:C,Products!A:C,3,)</f>
        <v>Beverages</v>
      </c>
      <c r="N2640" t="str">
        <f>VLOOKUP(B:B,Orders!A:C,3,)</f>
        <v>WH-MSA-002</v>
      </c>
      <c r="O2640" s="10" t="str">
        <f>VLOOKUP(B:B,Orders!A:B,2,)</f>
        <v>CUST-000063</v>
      </c>
      <c r="P2640" s="10" t="str">
        <f>VLOOKUP(OrderDetails!O:O,Customers!A:B,2,)</f>
        <v>Customer 63</v>
      </c>
      <c r="Q2640" s="10" t="str">
        <f>VLOOKUP(O:O,Customers!A:C,3,)</f>
        <v>Nakuru</v>
      </c>
      <c r="R2640" s="10">
        <f>VLOOKUP(OrderDetails!C:C,Inventory!B:F,5,)</f>
        <v>203417.60000000001</v>
      </c>
      <c r="S2640" s="10">
        <f>VLOOKUP(OrderDetails!B:B,Table8[[OrderID]:[DeliveryDays]],5,)</f>
        <v>2</v>
      </c>
    </row>
    <row r="2641" spans="1:19" x14ac:dyDescent="0.25">
      <c r="A2641" t="s">
        <v>4573</v>
      </c>
      <c r="B2641" t="s">
        <v>1902</v>
      </c>
      <c r="C2641" t="s">
        <v>399</v>
      </c>
      <c r="D2641">
        <v>31</v>
      </c>
      <c r="E2641">
        <v>180.39</v>
      </c>
      <c r="F2641">
        <v>275.67</v>
      </c>
      <c r="G2641">
        <v>289.76</v>
      </c>
      <c r="H2641">
        <v>8982.56</v>
      </c>
      <c r="I2641">
        <v>5592.09</v>
      </c>
      <c r="J2641">
        <v>3390.47</v>
      </c>
      <c r="K2641">
        <v>0.3775</v>
      </c>
      <c r="L2641" t="str">
        <f>VLOOKUP(C:C,Products!A:B,2,)</f>
        <v>Product 111</v>
      </c>
      <c r="M2641" t="str">
        <f>VLOOKUP(C:C,Products!A:C,3,)</f>
        <v>Frozen</v>
      </c>
      <c r="N2641" t="str">
        <f>VLOOKUP(B:B,Orders!A:C,3,)</f>
        <v>WH-MSA-002</v>
      </c>
      <c r="O2641" s="10" t="str">
        <f>VLOOKUP(B:B,Orders!A:B,2,)</f>
        <v>CUST-000044</v>
      </c>
      <c r="P2641" s="10" t="str">
        <f>VLOOKUP(OrderDetails!O:O,Customers!A:B,2,)</f>
        <v>Customer 44</v>
      </c>
      <c r="Q2641" s="10" t="str">
        <f>VLOOKUP(O:O,Customers!A:C,3,)</f>
        <v>Nakuru</v>
      </c>
      <c r="R2641" s="10">
        <f>VLOOKUP(OrderDetails!C:C,Inventory!B:F,5,)</f>
        <v>57544.41</v>
      </c>
      <c r="S2641" s="10">
        <f>VLOOKUP(OrderDetails!B:B,Table8[[OrderID]:[DeliveryDays]],5,)</f>
        <v>5</v>
      </c>
    </row>
    <row r="2642" spans="1:19" x14ac:dyDescent="0.25">
      <c r="A2642" t="s">
        <v>4574</v>
      </c>
      <c r="B2642" t="s">
        <v>1087</v>
      </c>
      <c r="C2642" t="s">
        <v>323</v>
      </c>
      <c r="D2642">
        <v>11</v>
      </c>
      <c r="E2642">
        <v>52.48</v>
      </c>
      <c r="F2642">
        <v>82.14</v>
      </c>
      <c r="G2642">
        <v>79.319999999999993</v>
      </c>
      <c r="H2642">
        <v>872.52</v>
      </c>
      <c r="I2642">
        <v>577.28</v>
      </c>
      <c r="J2642">
        <v>295.24</v>
      </c>
      <c r="K2642">
        <v>0.33839999999999998</v>
      </c>
      <c r="L2642" t="str">
        <f>VLOOKUP(C:C,Products!A:B,2,)</f>
        <v>Product 73</v>
      </c>
      <c r="M2642" t="str">
        <f>VLOOKUP(C:C,Products!A:C,3,)</f>
        <v>Beverages</v>
      </c>
      <c r="N2642" t="str">
        <f>VLOOKUP(B:B,Orders!A:C,3,)</f>
        <v>WH-KSM-003</v>
      </c>
      <c r="O2642" s="10" t="str">
        <f>VLOOKUP(B:B,Orders!A:B,2,)</f>
        <v>CUST-000019</v>
      </c>
      <c r="P2642" s="10" t="str">
        <f>VLOOKUP(OrderDetails!O:O,Customers!A:B,2,)</f>
        <v>Customer 19</v>
      </c>
      <c r="Q2642" s="10" t="str">
        <f>VLOOKUP(O:O,Customers!A:C,3,)</f>
        <v>Mombasa</v>
      </c>
      <c r="R2642" s="10">
        <f>VLOOKUP(OrderDetails!C:C,Inventory!B:F,5,)</f>
        <v>6979.84</v>
      </c>
      <c r="S2642" s="10">
        <f>VLOOKUP(OrderDetails!B:B,Table8[[OrderID]:[DeliveryDays]],5,)</f>
        <v>1</v>
      </c>
    </row>
    <row r="2643" spans="1:19" x14ac:dyDescent="0.25">
      <c r="A2643" t="s">
        <v>4575</v>
      </c>
      <c r="B2643" t="s">
        <v>1554</v>
      </c>
      <c r="C2643" t="s">
        <v>196</v>
      </c>
      <c r="D2643">
        <v>24</v>
      </c>
      <c r="E2643">
        <v>368.63</v>
      </c>
      <c r="F2643">
        <v>526.67999999999995</v>
      </c>
      <c r="G2643">
        <v>536.22</v>
      </c>
      <c r="H2643">
        <v>12869.28</v>
      </c>
      <c r="I2643">
        <v>8847.1200000000008</v>
      </c>
      <c r="J2643">
        <v>4022.16</v>
      </c>
      <c r="K2643">
        <v>0.3125</v>
      </c>
      <c r="L2643" t="str">
        <f>VLOOKUP(C:C,Products!A:B,2,)</f>
        <v>Product 10</v>
      </c>
      <c r="M2643" t="str">
        <f>VLOOKUP(C:C,Products!A:C,3,)</f>
        <v>Frozen</v>
      </c>
      <c r="N2643" t="str">
        <f>VLOOKUP(B:B,Orders!A:C,3,)</f>
        <v>WH-KSM-003</v>
      </c>
      <c r="O2643" s="10" t="str">
        <f>VLOOKUP(B:B,Orders!A:B,2,)</f>
        <v>CUST-000076</v>
      </c>
      <c r="P2643" s="10" t="str">
        <f>VLOOKUP(OrderDetails!O:O,Customers!A:B,2,)</f>
        <v>Customer 76</v>
      </c>
      <c r="Q2643" s="10" t="str">
        <f>VLOOKUP(O:O,Customers!A:C,3,)</f>
        <v>Kisumu</v>
      </c>
      <c r="R2643" s="10">
        <f>VLOOKUP(OrderDetails!C:C,Inventory!B:F,5,)</f>
        <v>36494.370000000003</v>
      </c>
      <c r="S2643" s="10">
        <f>VLOOKUP(OrderDetails!B:B,Table8[[OrderID]:[DeliveryDays]],5,)</f>
        <v>1</v>
      </c>
    </row>
    <row r="2644" spans="1:19" x14ac:dyDescent="0.25">
      <c r="A2644" t="s">
        <v>4576</v>
      </c>
      <c r="B2644" t="s">
        <v>1912</v>
      </c>
      <c r="C2644" t="s">
        <v>191</v>
      </c>
      <c r="D2644">
        <v>35</v>
      </c>
      <c r="E2644">
        <v>439.78</v>
      </c>
      <c r="F2644">
        <v>682.21</v>
      </c>
      <c r="G2644">
        <v>698.52</v>
      </c>
      <c r="H2644">
        <v>24448.2</v>
      </c>
      <c r="I2644">
        <v>15392.3</v>
      </c>
      <c r="J2644">
        <v>9055.9</v>
      </c>
      <c r="K2644">
        <v>0.37040000000000001</v>
      </c>
      <c r="L2644" t="str">
        <f>VLOOKUP(C:C,Products!A:B,2,)</f>
        <v>Product 8</v>
      </c>
      <c r="M2644" t="str">
        <f>VLOOKUP(C:C,Products!A:C,3,)</f>
        <v>Snacks</v>
      </c>
      <c r="N2644" t="str">
        <f>VLOOKUP(B:B,Orders!A:C,3,)</f>
        <v>WH-KSM-003</v>
      </c>
      <c r="O2644" s="10" t="str">
        <f>VLOOKUP(B:B,Orders!A:B,2,)</f>
        <v>CUST-000010</v>
      </c>
      <c r="P2644" s="10" t="str">
        <f>VLOOKUP(OrderDetails!O:O,Customers!A:B,2,)</f>
        <v>Customer 10</v>
      </c>
      <c r="Q2644" s="10" t="str">
        <f>VLOOKUP(O:O,Customers!A:C,3,)</f>
        <v>Eldoret</v>
      </c>
      <c r="R2644" s="10">
        <f>VLOOKUP(OrderDetails!C:C,Inventory!B:F,5,)</f>
        <v>94552.7</v>
      </c>
      <c r="S2644" s="10">
        <f>VLOOKUP(OrderDetails!B:B,Table8[[OrderID]:[DeliveryDays]],5,)</f>
        <v>3</v>
      </c>
    </row>
    <row r="2645" spans="1:19" x14ac:dyDescent="0.25">
      <c r="A2645" t="s">
        <v>4577</v>
      </c>
      <c r="B2645" t="s">
        <v>1136</v>
      </c>
      <c r="C2645" t="s">
        <v>218</v>
      </c>
      <c r="D2645">
        <v>27</v>
      </c>
      <c r="E2645">
        <v>325.33</v>
      </c>
      <c r="F2645">
        <v>516.25</v>
      </c>
      <c r="G2645">
        <v>519.97</v>
      </c>
      <c r="H2645">
        <v>14039.19</v>
      </c>
      <c r="I2645">
        <v>8783.91</v>
      </c>
      <c r="J2645">
        <v>5255.28</v>
      </c>
      <c r="K2645">
        <v>0.37430000000000002</v>
      </c>
      <c r="L2645" t="str">
        <f>VLOOKUP(C:C,Products!A:B,2,)</f>
        <v>Product 21</v>
      </c>
      <c r="M2645" t="str">
        <f>VLOOKUP(C:C,Products!A:C,3,)</f>
        <v>Beverages</v>
      </c>
      <c r="N2645" t="str">
        <f>VLOOKUP(B:B,Orders!A:C,3,)</f>
        <v>WH-NRB-001</v>
      </c>
      <c r="O2645" s="10" t="str">
        <f>VLOOKUP(B:B,Orders!A:B,2,)</f>
        <v>CUST-000031</v>
      </c>
      <c r="P2645" s="10" t="str">
        <f>VLOOKUP(OrderDetails!O:O,Customers!A:B,2,)</f>
        <v>Customer 31</v>
      </c>
      <c r="Q2645" s="10" t="str">
        <f>VLOOKUP(O:O,Customers!A:C,3,)</f>
        <v>Mombasa</v>
      </c>
      <c r="R2645" s="10">
        <f>VLOOKUP(OrderDetails!C:C,Inventory!B:F,5,)</f>
        <v>44244.88</v>
      </c>
      <c r="S2645" s="10">
        <f>VLOOKUP(OrderDetails!B:B,Table8[[OrderID]:[DeliveryDays]],5,)</f>
        <v>1</v>
      </c>
    </row>
    <row r="2646" spans="1:19" x14ac:dyDescent="0.25">
      <c r="A2646" t="s">
        <v>4578</v>
      </c>
      <c r="B2646" t="s">
        <v>822</v>
      </c>
      <c r="C2646" t="s">
        <v>331</v>
      </c>
      <c r="D2646">
        <v>17</v>
      </c>
      <c r="E2646">
        <v>397.07</v>
      </c>
      <c r="F2646">
        <v>597.23</v>
      </c>
      <c r="G2646">
        <v>583.97</v>
      </c>
      <c r="H2646">
        <v>9927.49</v>
      </c>
      <c r="I2646">
        <v>6750.19</v>
      </c>
      <c r="J2646">
        <v>3177.3</v>
      </c>
      <c r="K2646">
        <v>0.3201</v>
      </c>
      <c r="L2646" t="str">
        <f>VLOOKUP(C:C,Products!A:B,2,)</f>
        <v>Product 77</v>
      </c>
      <c r="M2646" t="str">
        <f>VLOOKUP(C:C,Products!A:C,3,)</f>
        <v>Household</v>
      </c>
      <c r="N2646" t="str">
        <f>VLOOKUP(B:B,Orders!A:C,3,)</f>
        <v>WH-NKR-004</v>
      </c>
      <c r="O2646" s="10" t="str">
        <f>VLOOKUP(B:B,Orders!A:B,2,)</f>
        <v>CUST-000033</v>
      </c>
      <c r="P2646" s="10" t="str">
        <f>VLOOKUP(OrderDetails!O:O,Customers!A:B,2,)</f>
        <v>Customer 33</v>
      </c>
      <c r="Q2646" s="10" t="str">
        <f>VLOOKUP(O:O,Customers!A:C,3,)</f>
        <v>Kisumu</v>
      </c>
      <c r="R2646" s="10">
        <f>VLOOKUP(OrderDetails!C:C,Inventory!B:F,5,)</f>
        <v>153269.01999999999</v>
      </c>
      <c r="S2646" s="10">
        <f>VLOOKUP(OrderDetails!B:B,Table8[[OrderID]:[DeliveryDays]],5,)</f>
        <v>3</v>
      </c>
    </row>
    <row r="2647" spans="1:19" x14ac:dyDescent="0.25">
      <c r="A2647" t="s">
        <v>4579</v>
      </c>
      <c r="B2647" t="s">
        <v>1338</v>
      </c>
      <c r="C2647" t="s">
        <v>295</v>
      </c>
      <c r="D2647">
        <v>21</v>
      </c>
      <c r="E2647">
        <v>70.349999999999994</v>
      </c>
      <c r="F2647">
        <v>111</v>
      </c>
      <c r="G2647">
        <v>111.37</v>
      </c>
      <c r="H2647">
        <v>2338.77</v>
      </c>
      <c r="I2647">
        <v>1477.35</v>
      </c>
      <c r="J2647">
        <v>861.42</v>
      </c>
      <c r="K2647">
        <v>0.36830000000000002</v>
      </c>
      <c r="L2647" t="str">
        <f>VLOOKUP(C:C,Products!A:B,2,)</f>
        <v>Product 59</v>
      </c>
      <c r="M2647" t="str">
        <f>VLOOKUP(C:C,Products!A:C,3,)</f>
        <v>Produce</v>
      </c>
      <c r="N2647" t="str">
        <f>VLOOKUP(B:B,Orders!A:C,3,)</f>
        <v>WH-KSM-003</v>
      </c>
      <c r="O2647" s="10" t="str">
        <f>VLOOKUP(B:B,Orders!A:B,2,)</f>
        <v>CUST-000014</v>
      </c>
      <c r="P2647" s="10" t="str">
        <f>VLOOKUP(OrderDetails!O:O,Customers!A:B,2,)</f>
        <v>Customer 14</v>
      </c>
      <c r="Q2647" s="10" t="str">
        <f>VLOOKUP(O:O,Customers!A:C,3,)</f>
        <v>Eldoret</v>
      </c>
      <c r="R2647" s="10">
        <f>VLOOKUP(OrderDetails!C:C,Inventory!B:F,5,)</f>
        <v>22441.65</v>
      </c>
      <c r="S2647" s="10">
        <f>VLOOKUP(OrderDetails!B:B,Table8[[OrderID]:[DeliveryDays]],5,)</f>
        <v>1</v>
      </c>
    </row>
    <row r="2648" spans="1:19" x14ac:dyDescent="0.25">
      <c r="A2648" t="s">
        <v>4580</v>
      </c>
      <c r="B2648" t="s">
        <v>1787</v>
      </c>
      <c r="C2648" t="s">
        <v>277</v>
      </c>
      <c r="D2648">
        <v>8</v>
      </c>
      <c r="E2648">
        <v>133.18</v>
      </c>
      <c r="F2648">
        <v>194.02</v>
      </c>
      <c r="G2648">
        <v>194.14</v>
      </c>
      <c r="H2648">
        <v>1553.12</v>
      </c>
      <c r="I2648">
        <v>1065.44</v>
      </c>
      <c r="J2648">
        <v>487.68</v>
      </c>
      <c r="K2648">
        <v>0.314</v>
      </c>
      <c r="L2648" t="str">
        <f>VLOOKUP(C:C,Products!A:B,2,)</f>
        <v>Product 50</v>
      </c>
      <c r="M2648" t="str">
        <f>VLOOKUP(C:C,Products!A:C,3,)</f>
        <v>Dairy</v>
      </c>
      <c r="N2648" t="str">
        <f>VLOOKUP(B:B,Orders!A:C,3,)</f>
        <v>WH-NKR-004</v>
      </c>
      <c r="O2648" s="10" t="str">
        <f>VLOOKUP(B:B,Orders!A:B,2,)</f>
        <v>CUST-000048</v>
      </c>
      <c r="P2648" s="10" t="str">
        <f>VLOOKUP(OrderDetails!O:O,Customers!A:B,2,)</f>
        <v>Customer 48</v>
      </c>
      <c r="Q2648" s="10" t="str">
        <f>VLOOKUP(O:O,Customers!A:C,3,)</f>
        <v>Nairobi</v>
      </c>
      <c r="R2648" s="10">
        <f>VLOOKUP(OrderDetails!C:C,Inventory!B:F,5,)</f>
        <v>29033.24</v>
      </c>
      <c r="S2648" s="10">
        <f>VLOOKUP(OrderDetails!B:B,Table8[[OrderID]:[DeliveryDays]],5,)</f>
        <v>5</v>
      </c>
    </row>
    <row r="2649" spans="1:19" x14ac:dyDescent="0.25">
      <c r="A2649" t="s">
        <v>4581</v>
      </c>
      <c r="B2649" t="s">
        <v>1431</v>
      </c>
      <c r="C2649" t="s">
        <v>315</v>
      </c>
      <c r="D2649">
        <v>18</v>
      </c>
      <c r="E2649">
        <v>83.55</v>
      </c>
      <c r="F2649">
        <v>119.93</v>
      </c>
      <c r="G2649">
        <v>122.92</v>
      </c>
      <c r="H2649">
        <v>2212.56</v>
      </c>
      <c r="I2649">
        <v>1503.9</v>
      </c>
      <c r="J2649">
        <v>708.66</v>
      </c>
      <c r="K2649">
        <v>0.32029999999999997</v>
      </c>
      <c r="L2649" t="str">
        <f>VLOOKUP(C:C,Products!A:B,2,)</f>
        <v>Product 69</v>
      </c>
      <c r="M2649" t="str">
        <f>VLOOKUP(C:C,Products!A:C,3,)</f>
        <v>Household</v>
      </c>
      <c r="N2649" t="str">
        <f>VLOOKUP(B:B,Orders!A:C,3,)</f>
        <v>WH-MSA-002</v>
      </c>
      <c r="O2649" s="10" t="str">
        <f>VLOOKUP(B:B,Orders!A:B,2,)</f>
        <v>CUST-000068</v>
      </c>
      <c r="P2649" s="10" t="str">
        <f>VLOOKUP(OrderDetails!O:O,Customers!A:B,2,)</f>
        <v>Customer 68</v>
      </c>
      <c r="Q2649" s="10" t="str">
        <f>VLOOKUP(O:O,Customers!A:C,3,)</f>
        <v>Kisumu</v>
      </c>
      <c r="R2649" s="10">
        <f>VLOOKUP(OrderDetails!C:C,Inventory!B:F,5,)</f>
        <v>24730.799999999999</v>
      </c>
      <c r="S2649" s="10">
        <f>VLOOKUP(OrderDetails!B:B,Table8[[OrderID]:[DeliveryDays]],5,)</f>
        <v>6</v>
      </c>
    </row>
    <row r="2650" spans="1:19" x14ac:dyDescent="0.25">
      <c r="A2650" t="s">
        <v>4582</v>
      </c>
      <c r="B2650" t="s">
        <v>1592</v>
      </c>
      <c r="C2650" t="s">
        <v>317</v>
      </c>
      <c r="D2650">
        <v>24</v>
      </c>
      <c r="E2650">
        <v>494.1</v>
      </c>
      <c r="F2650">
        <v>659.45</v>
      </c>
      <c r="G2650">
        <v>693.22</v>
      </c>
      <c r="H2650">
        <v>16637.28</v>
      </c>
      <c r="I2650">
        <v>11858.4</v>
      </c>
      <c r="J2650">
        <v>4778.88</v>
      </c>
      <c r="K2650">
        <v>0.28720000000000001</v>
      </c>
      <c r="L2650" t="str">
        <f>VLOOKUP(C:C,Products!A:B,2,)</f>
        <v>Product 70</v>
      </c>
      <c r="M2650" t="str">
        <f>VLOOKUP(C:C,Products!A:C,3,)</f>
        <v>Dairy</v>
      </c>
      <c r="N2650" t="str">
        <f>VLOOKUP(B:B,Orders!A:C,3,)</f>
        <v>WH-KSM-003</v>
      </c>
      <c r="O2650" s="10" t="str">
        <f>VLOOKUP(B:B,Orders!A:B,2,)</f>
        <v>CUST-000062</v>
      </c>
      <c r="P2650" s="10" t="str">
        <f>VLOOKUP(OrderDetails!O:O,Customers!A:B,2,)</f>
        <v>Customer 62</v>
      </c>
      <c r="Q2650" s="10" t="str">
        <f>VLOOKUP(O:O,Customers!A:C,3,)</f>
        <v>Eldoret</v>
      </c>
      <c r="R2650" s="10">
        <f>VLOOKUP(OrderDetails!C:C,Inventory!B:F,5,)</f>
        <v>214439.4</v>
      </c>
      <c r="S2650" s="10">
        <f>VLOOKUP(OrderDetails!B:B,Table8[[OrderID]:[DeliveryDays]],5,)</f>
        <v>2</v>
      </c>
    </row>
    <row r="2651" spans="1:19" x14ac:dyDescent="0.25">
      <c r="A2651" t="s">
        <v>4583</v>
      </c>
      <c r="B2651" t="s">
        <v>743</v>
      </c>
      <c r="C2651" t="s">
        <v>237</v>
      </c>
      <c r="D2651">
        <v>17</v>
      </c>
      <c r="E2651">
        <v>70.900000000000006</v>
      </c>
      <c r="F2651">
        <v>95.54</v>
      </c>
      <c r="G2651">
        <v>104.64</v>
      </c>
      <c r="H2651">
        <v>1778.88</v>
      </c>
      <c r="I2651">
        <v>1205.3</v>
      </c>
      <c r="J2651">
        <v>573.58000000000004</v>
      </c>
      <c r="K2651">
        <v>0.32240000000000002</v>
      </c>
      <c r="L2651" t="str">
        <f>VLOOKUP(C:C,Products!A:B,2,)</f>
        <v>Product 30</v>
      </c>
      <c r="M2651" t="str">
        <f>VLOOKUP(C:C,Products!A:C,3,)</f>
        <v>Dairy</v>
      </c>
      <c r="N2651" t="str">
        <f>VLOOKUP(B:B,Orders!A:C,3,)</f>
        <v>WH-NKR-004</v>
      </c>
      <c r="O2651" s="10" t="str">
        <f>VLOOKUP(B:B,Orders!A:B,2,)</f>
        <v>CUST-000064</v>
      </c>
      <c r="P2651" s="10" t="str">
        <f>VLOOKUP(OrderDetails!O:O,Customers!A:B,2,)</f>
        <v>Customer 64</v>
      </c>
      <c r="Q2651" s="10" t="str">
        <f>VLOOKUP(O:O,Customers!A:C,3,)</f>
        <v>Mombasa</v>
      </c>
      <c r="R2651" s="10">
        <f>VLOOKUP(OrderDetails!C:C,Inventory!B:F,5,)</f>
        <v>19072.099999999999</v>
      </c>
      <c r="S2651" s="10">
        <f>VLOOKUP(OrderDetails!B:B,Table8[[OrderID]:[DeliveryDays]],5,)</f>
        <v>1</v>
      </c>
    </row>
    <row r="2652" spans="1:19" x14ac:dyDescent="0.25">
      <c r="A2652" t="s">
        <v>4584</v>
      </c>
      <c r="B2652" t="s">
        <v>1851</v>
      </c>
      <c r="C2652" t="s">
        <v>367</v>
      </c>
      <c r="D2652">
        <v>7</v>
      </c>
      <c r="E2652">
        <v>396.94</v>
      </c>
      <c r="F2652">
        <v>595.12</v>
      </c>
      <c r="G2652">
        <v>578.23</v>
      </c>
      <c r="H2652">
        <v>4047.61</v>
      </c>
      <c r="I2652">
        <v>2778.58</v>
      </c>
      <c r="J2652">
        <v>1269.03</v>
      </c>
      <c r="K2652">
        <v>0.3135</v>
      </c>
      <c r="L2652" t="str">
        <f>VLOOKUP(C:C,Products!A:B,2,)</f>
        <v>Product 95</v>
      </c>
      <c r="M2652" t="str">
        <f>VLOOKUP(C:C,Products!A:C,3,)</f>
        <v>Dairy</v>
      </c>
      <c r="N2652" t="str">
        <f>VLOOKUP(B:B,Orders!A:C,3,)</f>
        <v>WH-MSA-002</v>
      </c>
      <c r="O2652" s="10" t="str">
        <f>VLOOKUP(B:B,Orders!A:B,2,)</f>
        <v>CUST-000046</v>
      </c>
      <c r="P2652" s="10" t="str">
        <f>VLOOKUP(OrderDetails!O:O,Customers!A:B,2,)</f>
        <v>Customer 46</v>
      </c>
      <c r="Q2652" s="10" t="str">
        <f>VLOOKUP(O:O,Customers!A:C,3,)</f>
        <v>Kisumu</v>
      </c>
      <c r="R2652" s="10">
        <f>VLOOKUP(OrderDetails!C:C,Inventory!B:F,5,)</f>
        <v>139722.88</v>
      </c>
      <c r="S2652" s="10">
        <f>VLOOKUP(OrderDetails!B:B,Table8[[OrderID]:[DeliveryDays]],5,)</f>
        <v>2</v>
      </c>
    </row>
    <row r="2653" spans="1:19" x14ac:dyDescent="0.25">
      <c r="A2653" t="s">
        <v>4585</v>
      </c>
      <c r="B2653" t="s">
        <v>1107</v>
      </c>
      <c r="C2653" t="s">
        <v>210</v>
      </c>
      <c r="D2653">
        <v>30</v>
      </c>
      <c r="E2653">
        <v>186.91</v>
      </c>
      <c r="F2653">
        <v>267.58</v>
      </c>
      <c r="G2653">
        <v>289.24</v>
      </c>
      <c r="H2653">
        <v>8677.2000000000007</v>
      </c>
      <c r="I2653">
        <v>5607.3</v>
      </c>
      <c r="J2653">
        <v>3069.9</v>
      </c>
      <c r="K2653">
        <v>0.3538</v>
      </c>
      <c r="L2653" t="str">
        <f>VLOOKUP(C:C,Products!A:B,2,)</f>
        <v>Product 17</v>
      </c>
      <c r="M2653" t="str">
        <f>VLOOKUP(C:C,Products!A:C,3,)</f>
        <v>Beverages</v>
      </c>
      <c r="N2653" t="str">
        <f>VLOOKUP(B:B,Orders!A:C,3,)</f>
        <v>WH-NRB-001</v>
      </c>
      <c r="O2653" s="10" t="str">
        <f>VLOOKUP(B:B,Orders!A:B,2,)</f>
        <v>CUST-000024</v>
      </c>
      <c r="P2653" s="10" t="str">
        <f>VLOOKUP(OrderDetails!O:O,Customers!A:B,2,)</f>
        <v>Customer 24</v>
      </c>
      <c r="Q2653" s="10" t="str">
        <f>VLOOKUP(O:O,Customers!A:C,3,)</f>
        <v>Eldoret</v>
      </c>
      <c r="R2653" s="10">
        <f>VLOOKUP(OrderDetails!C:C,Inventory!B:F,5,)</f>
        <v>33456.89</v>
      </c>
      <c r="S2653" s="10">
        <f>VLOOKUP(OrderDetails!B:B,Table8[[OrderID]:[DeliveryDays]],5,)</f>
        <v>6</v>
      </c>
    </row>
    <row r="2654" spans="1:19" x14ac:dyDescent="0.25">
      <c r="A2654" t="s">
        <v>4586</v>
      </c>
      <c r="B2654" t="s">
        <v>1760</v>
      </c>
      <c r="C2654" t="s">
        <v>327</v>
      </c>
      <c r="D2654">
        <v>30</v>
      </c>
      <c r="E2654">
        <v>368.09</v>
      </c>
      <c r="F2654">
        <v>503.79</v>
      </c>
      <c r="G2654">
        <v>500.08</v>
      </c>
      <c r="H2654">
        <v>15002.4</v>
      </c>
      <c r="I2654">
        <v>11042.7</v>
      </c>
      <c r="J2654">
        <v>3959.7</v>
      </c>
      <c r="K2654">
        <v>0.26390000000000002</v>
      </c>
      <c r="L2654" t="str">
        <f>VLOOKUP(C:C,Products!A:B,2,)</f>
        <v>Product 75</v>
      </c>
      <c r="M2654" t="str">
        <f>VLOOKUP(C:C,Products!A:C,3,)</f>
        <v>Dairy</v>
      </c>
      <c r="N2654" t="str">
        <f>VLOOKUP(B:B,Orders!A:C,3,)</f>
        <v>WH-NKR-004</v>
      </c>
      <c r="O2654" s="10" t="str">
        <f>VLOOKUP(B:B,Orders!A:B,2,)</f>
        <v>CUST-000008</v>
      </c>
      <c r="P2654" s="10" t="str">
        <f>VLOOKUP(OrderDetails!O:O,Customers!A:B,2,)</f>
        <v>Customer 8</v>
      </c>
      <c r="Q2654" s="10" t="str">
        <f>VLOOKUP(O:O,Customers!A:C,3,)</f>
        <v>Mombasa</v>
      </c>
      <c r="R2654" s="10">
        <f>VLOOKUP(OrderDetails!C:C,Inventory!B:F,5,)</f>
        <v>39753.72</v>
      </c>
      <c r="S2654" s="10">
        <f>VLOOKUP(OrderDetails!B:B,Table8[[OrderID]:[DeliveryDays]],5,)</f>
        <v>4</v>
      </c>
    </row>
    <row r="2655" spans="1:19" x14ac:dyDescent="0.25">
      <c r="A2655" t="s">
        <v>4587</v>
      </c>
      <c r="B2655" t="s">
        <v>921</v>
      </c>
      <c r="C2655" t="s">
        <v>216</v>
      </c>
      <c r="D2655">
        <v>22</v>
      </c>
      <c r="E2655">
        <v>181.05</v>
      </c>
      <c r="F2655">
        <v>287.89</v>
      </c>
      <c r="G2655">
        <v>299.02999999999997</v>
      </c>
      <c r="H2655">
        <v>6578.66</v>
      </c>
      <c r="I2655">
        <v>3983.1</v>
      </c>
      <c r="J2655">
        <v>2595.56</v>
      </c>
      <c r="K2655">
        <v>0.39450000000000002</v>
      </c>
      <c r="L2655" t="str">
        <f>VLOOKUP(C:C,Products!A:B,2,)</f>
        <v>Product 20</v>
      </c>
      <c r="M2655" t="str">
        <f>VLOOKUP(C:C,Products!A:C,3,)</f>
        <v>Frozen</v>
      </c>
      <c r="N2655" t="str">
        <f>VLOOKUP(B:B,Orders!A:C,3,)</f>
        <v>WH-KSM-003</v>
      </c>
      <c r="O2655" s="10" t="str">
        <f>VLOOKUP(B:B,Orders!A:B,2,)</f>
        <v>CUST-000052</v>
      </c>
      <c r="P2655" s="10" t="str">
        <f>VLOOKUP(OrderDetails!O:O,Customers!A:B,2,)</f>
        <v>Customer 52</v>
      </c>
      <c r="Q2655" s="10" t="str">
        <f>VLOOKUP(O:O,Customers!A:C,3,)</f>
        <v>Kisumu</v>
      </c>
      <c r="R2655" s="10">
        <f>VLOOKUP(OrderDetails!C:C,Inventory!B:F,5,)</f>
        <v>28786.95</v>
      </c>
      <c r="S2655" s="10">
        <f>VLOOKUP(OrderDetails!B:B,Table8[[OrderID]:[DeliveryDays]],5,)</f>
        <v>3</v>
      </c>
    </row>
    <row r="2656" spans="1:19" x14ac:dyDescent="0.25">
      <c r="A2656" t="s">
        <v>4588</v>
      </c>
      <c r="B2656" t="s">
        <v>982</v>
      </c>
      <c r="C2656" t="s">
        <v>273</v>
      </c>
      <c r="D2656">
        <v>36</v>
      </c>
      <c r="E2656">
        <v>284.02999999999997</v>
      </c>
      <c r="F2656">
        <v>373.58</v>
      </c>
      <c r="G2656">
        <v>385.54</v>
      </c>
      <c r="H2656">
        <v>13879.44</v>
      </c>
      <c r="I2656">
        <v>10225.08</v>
      </c>
      <c r="J2656">
        <v>3654.36</v>
      </c>
      <c r="K2656">
        <v>0.26329999999999998</v>
      </c>
      <c r="L2656" t="str">
        <f>VLOOKUP(C:C,Products!A:B,2,)</f>
        <v>Product 48</v>
      </c>
      <c r="M2656" t="str">
        <f>VLOOKUP(C:C,Products!A:C,3,)</f>
        <v>Frozen</v>
      </c>
      <c r="N2656" t="str">
        <f>VLOOKUP(B:B,Orders!A:C,3,)</f>
        <v>WH-MSA-002</v>
      </c>
      <c r="O2656" s="10" t="str">
        <f>VLOOKUP(B:B,Orders!A:B,2,)</f>
        <v>CUST-000073</v>
      </c>
      <c r="P2656" s="10" t="str">
        <f>VLOOKUP(OrderDetails!O:O,Customers!A:B,2,)</f>
        <v>Customer 73</v>
      </c>
      <c r="Q2656" s="10" t="str">
        <f>VLOOKUP(O:O,Customers!A:C,3,)</f>
        <v>Mombasa</v>
      </c>
      <c r="R2656" s="10">
        <f>VLOOKUP(OrderDetails!C:C,Inventory!B:F,5,)</f>
        <v>40900.32</v>
      </c>
      <c r="S2656" s="10">
        <f>VLOOKUP(OrderDetails!B:B,Table8[[OrderID]:[DeliveryDays]],5,)</f>
        <v>5</v>
      </c>
    </row>
    <row r="2657" spans="1:19" x14ac:dyDescent="0.25">
      <c r="A2657" t="s">
        <v>4589</v>
      </c>
      <c r="B2657" t="s">
        <v>1036</v>
      </c>
      <c r="C2657" t="s">
        <v>323</v>
      </c>
      <c r="D2657">
        <v>18</v>
      </c>
      <c r="E2657">
        <v>52.48</v>
      </c>
      <c r="F2657">
        <v>82.14</v>
      </c>
      <c r="G2657">
        <v>84.9</v>
      </c>
      <c r="H2657">
        <v>1528.2</v>
      </c>
      <c r="I2657">
        <v>944.64</v>
      </c>
      <c r="J2657">
        <v>583.55999999999995</v>
      </c>
      <c r="K2657">
        <v>0.38190000000000002</v>
      </c>
      <c r="L2657" t="str">
        <f>VLOOKUP(C:C,Products!A:B,2,)</f>
        <v>Product 73</v>
      </c>
      <c r="M2657" t="str">
        <f>VLOOKUP(C:C,Products!A:C,3,)</f>
        <v>Beverages</v>
      </c>
      <c r="N2657" t="str">
        <f>VLOOKUP(B:B,Orders!A:C,3,)</f>
        <v>WH-KSM-003</v>
      </c>
      <c r="O2657" s="10" t="str">
        <f>VLOOKUP(B:B,Orders!A:B,2,)</f>
        <v>CUST-000019</v>
      </c>
      <c r="P2657" s="10" t="str">
        <f>VLOOKUP(OrderDetails!O:O,Customers!A:B,2,)</f>
        <v>Customer 19</v>
      </c>
      <c r="Q2657" s="10" t="str">
        <f>VLOOKUP(O:O,Customers!A:C,3,)</f>
        <v>Mombasa</v>
      </c>
      <c r="R2657" s="10">
        <f>VLOOKUP(OrderDetails!C:C,Inventory!B:F,5,)</f>
        <v>6979.84</v>
      </c>
      <c r="S2657" s="10">
        <f>VLOOKUP(OrderDetails!B:B,Table8[[OrderID]:[DeliveryDays]],5,)</f>
        <v>3</v>
      </c>
    </row>
    <row r="2658" spans="1:19" x14ac:dyDescent="0.25">
      <c r="A2658" t="s">
        <v>4590</v>
      </c>
      <c r="B2658" t="s">
        <v>535</v>
      </c>
      <c r="C2658" t="s">
        <v>176</v>
      </c>
      <c r="D2658">
        <v>7</v>
      </c>
      <c r="E2658">
        <v>477.82</v>
      </c>
      <c r="F2658">
        <v>747.13</v>
      </c>
      <c r="G2658">
        <v>790.84</v>
      </c>
      <c r="H2658">
        <v>5535.88</v>
      </c>
      <c r="I2658">
        <v>3344.74</v>
      </c>
      <c r="J2658">
        <v>2191.14</v>
      </c>
      <c r="K2658">
        <v>0.39579999999999999</v>
      </c>
      <c r="L2658" t="str">
        <f>VLOOKUP(C:C,Products!A:B,2,)</f>
        <v>Product 2</v>
      </c>
      <c r="M2658" t="str">
        <f>VLOOKUP(C:C,Products!A:C,3,)</f>
        <v>Household</v>
      </c>
      <c r="N2658" t="str">
        <f>VLOOKUP(B:B,Orders!A:C,3,)</f>
        <v>WH-NKR-004</v>
      </c>
      <c r="O2658" s="10" t="str">
        <f>VLOOKUP(B:B,Orders!A:B,2,)</f>
        <v>CUST-000045</v>
      </c>
      <c r="P2658" s="10" t="str">
        <f>VLOOKUP(OrderDetails!O:O,Customers!A:B,2,)</f>
        <v>Customer 45</v>
      </c>
      <c r="Q2658" s="10" t="str">
        <f>VLOOKUP(O:O,Customers!A:C,3,)</f>
        <v>Mombasa</v>
      </c>
      <c r="R2658" s="10">
        <f>VLOOKUP(OrderDetails!C:C,Inventory!B:F,5,)</f>
        <v>45392.9</v>
      </c>
      <c r="S2658" s="10">
        <f>VLOOKUP(OrderDetails!B:B,Table8[[OrderID]:[DeliveryDays]],5,)</f>
        <v>6</v>
      </c>
    </row>
    <row r="2659" spans="1:19" x14ac:dyDescent="0.25">
      <c r="A2659" t="s">
        <v>4591</v>
      </c>
      <c r="B2659" t="s">
        <v>798</v>
      </c>
      <c r="C2659" t="s">
        <v>251</v>
      </c>
      <c r="D2659">
        <v>5</v>
      </c>
      <c r="E2659">
        <v>187.08</v>
      </c>
      <c r="F2659">
        <v>277.86</v>
      </c>
      <c r="G2659">
        <v>279.88</v>
      </c>
      <c r="H2659">
        <v>1399.4</v>
      </c>
      <c r="I2659">
        <v>935.4</v>
      </c>
      <c r="J2659">
        <v>464</v>
      </c>
      <c r="K2659">
        <v>0.33160000000000001</v>
      </c>
      <c r="L2659" t="str">
        <f>VLOOKUP(C:C,Products!A:B,2,)</f>
        <v>Product 37</v>
      </c>
      <c r="M2659" t="str">
        <f>VLOOKUP(C:C,Products!A:C,3,)</f>
        <v>Beverages</v>
      </c>
      <c r="N2659" t="str">
        <f>VLOOKUP(B:B,Orders!A:C,3,)</f>
        <v>WH-NRB-001</v>
      </c>
      <c r="O2659" s="10" t="str">
        <f>VLOOKUP(B:B,Orders!A:B,2,)</f>
        <v>CUST-000066</v>
      </c>
      <c r="P2659" s="10" t="str">
        <f>VLOOKUP(OrderDetails!O:O,Customers!A:B,2,)</f>
        <v>Customer 66</v>
      </c>
      <c r="Q2659" s="10" t="str">
        <f>VLOOKUP(O:O,Customers!A:C,3,)</f>
        <v>Kisumu</v>
      </c>
      <c r="R2659" s="10">
        <f>VLOOKUP(OrderDetails!C:C,Inventory!B:F,5,)</f>
        <v>64729.68</v>
      </c>
      <c r="S2659" s="10">
        <f>VLOOKUP(OrderDetails!B:B,Table8[[OrderID]:[DeliveryDays]],5,)</f>
        <v>4</v>
      </c>
    </row>
    <row r="2660" spans="1:19" x14ac:dyDescent="0.25">
      <c r="A2660" t="s">
        <v>4592</v>
      </c>
      <c r="B2660" t="s">
        <v>1281</v>
      </c>
      <c r="C2660" t="s">
        <v>173</v>
      </c>
      <c r="D2660">
        <v>30</v>
      </c>
      <c r="E2660">
        <v>218.54</v>
      </c>
      <c r="F2660">
        <v>334.94</v>
      </c>
      <c r="G2660">
        <v>334.22</v>
      </c>
      <c r="H2660">
        <v>10026.6</v>
      </c>
      <c r="I2660">
        <v>6556.2</v>
      </c>
      <c r="J2660">
        <v>3470.4</v>
      </c>
      <c r="K2660">
        <v>0.34610000000000002</v>
      </c>
      <c r="L2660" t="str">
        <f>VLOOKUP(C:C,Products!A:B,2,)</f>
        <v>Product 1</v>
      </c>
      <c r="M2660" t="str">
        <f>VLOOKUP(C:C,Products!A:C,3,)</f>
        <v>Snacks</v>
      </c>
      <c r="N2660" t="str">
        <f>VLOOKUP(B:B,Orders!A:C,3,)</f>
        <v>WH-NRB-001</v>
      </c>
      <c r="O2660" s="10" t="str">
        <f>VLOOKUP(B:B,Orders!A:B,2,)</f>
        <v>CUST-000068</v>
      </c>
      <c r="P2660" s="10" t="str">
        <f>VLOOKUP(OrderDetails!O:O,Customers!A:B,2,)</f>
        <v>Customer 68</v>
      </c>
      <c r="Q2660" s="10" t="str">
        <f>VLOOKUP(O:O,Customers!A:C,3,)</f>
        <v>Kisumu</v>
      </c>
      <c r="R2660" s="10">
        <f>VLOOKUP(OrderDetails!C:C,Inventory!B:F,5,)</f>
        <v>23165.24</v>
      </c>
      <c r="S2660" s="10">
        <f>VLOOKUP(OrderDetails!B:B,Table8[[OrderID]:[DeliveryDays]],5,)</f>
        <v>1</v>
      </c>
    </row>
    <row r="2661" spans="1:19" x14ac:dyDescent="0.25">
      <c r="A2661" t="s">
        <v>4593</v>
      </c>
      <c r="B2661" t="s">
        <v>1042</v>
      </c>
      <c r="C2661" t="s">
        <v>182</v>
      </c>
      <c r="D2661">
        <v>28</v>
      </c>
      <c r="E2661">
        <v>319.39999999999998</v>
      </c>
      <c r="F2661">
        <v>411.55</v>
      </c>
      <c r="G2661">
        <v>443.62</v>
      </c>
      <c r="H2661">
        <v>12421.36</v>
      </c>
      <c r="I2661">
        <v>8943.2000000000007</v>
      </c>
      <c r="J2661">
        <v>3478.16</v>
      </c>
      <c r="K2661">
        <v>0.28000000000000003</v>
      </c>
      <c r="L2661" t="str">
        <f>VLOOKUP(C:C,Products!A:B,2,)</f>
        <v>Product 4</v>
      </c>
      <c r="M2661" t="str">
        <f>VLOOKUP(C:C,Products!A:C,3,)</f>
        <v>Household</v>
      </c>
      <c r="N2661" t="str">
        <f>VLOOKUP(B:B,Orders!A:C,3,)</f>
        <v>WH-NRB-001</v>
      </c>
      <c r="O2661" s="10" t="str">
        <f>VLOOKUP(B:B,Orders!A:B,2,)</f>
        <v>CUST-000038</v>
      </c>
      <c r="P2661" s="10" t="str">
        <f>VLOOKUP(OrderDetails!O:O,Customers!A:B,2,)</f>
        <v>Customer 38</v>
      </c>
      <c r="Q2661" s="10" t="str">
        <f>VLOOKUP(O:O,Customers!A:C,3,)</f>
        <v>Nakuru</v>
      </c>
      <c r="R2661" s="10">
        <f>VLOOKUP(OrderDetails!C:C,Inventory!B:F,5,)</f>
        <v>31301.200000000001</v>
      </c>
      <c r="S2661" s="10">
        <f>VLOOKUP(OrderDetails!B:B,Table8[[OrderID]:[DeliveryDays]],5,)</f>
        <v>6</v>
      </c>
    </row>
    <row r="2662" spans="1:19" x14ac:dyDescent="0.25">
      <c r="A2662" t="s">
        <v>4594</v>
      </c>
      <c r="B2662" t="s">
        <v>1194</v>
      </c>
      <c r="C2662" t="s">
        <v>377</v>
      </c>
      <c r="D2662">
        <v>39</v>
      </c>
      <c r="E2662">
        <v>98.55</v>
      </c>
      <c r="F2662">
        <v>152.47999999999999</v>
      </c>
      <c r="G2662">
        <v>149.88999999999999</v>
      </c>
      <c r="H2662">
        <v>5845.71</v>
      </c>
      <c r="I2662">
        <v>3843.45</v>
      </c>
      <c r="J2662">
        <v>2002.26</v>
      </c>
      <c r="K2662">
        <v>0.34250000000000003</v>
      </c>
      <c r="L2662" t="str">
        <f>VLOOKUP(C:C,Products!A:B,2,)</f>
        <v>Product 100</v>
      </c>
      <c r="M2662" t="str">
        <f>VLOOKUP(C:C,Products!A:C,3,)</f>
        <v>Beverages</v>
      </c>
      <c r="N2662" t="str">
        <f>VLOOKUP(B:B,Orders!A:C,3,)</f>
        <v>WH-MSA-002</v>
      </c>
      <c r="O2662" s="10" t="str">
        <f>VLOOKUP(B:B,Orders!A:B,2,)</f>
        <v>CUST-000059</v>
      </c>
      <c r="P2662" s="10" t="str">
        <f>VLOOKUP(OrderDetails!O:O,Customers!A:B,2,)</f>
        <v>Customer 59</v>
      </c>
      <c r="Q2662" s="10" t="str">
        <f>VLOOKUP(O:O,Customers!A:C,3,)</f>
        <v>Kisumu</v>
      </c>
      <c r="R2662" s="10">
        <f>VLOOKUP(OrderDetails!C:C,Inventory!B:F,5,)</f>
        <v>45135.9</v>
      </c>
      <c r="S2662" s="10">
        <f>VLOOKUP(OrderDetails!B:B,Table8[[OrderID]:[DeliveryDays]],5,)</f>
        <v>4</v>
      </c>
    </row>
    <row r="2663" spans="1:19" x14ac:dyDescent="0.25">
      <c r="A2663" t="s">
        <v>4595</v>
      </c>
      <c r="B2663" t="s">
        <v>632</v>
      </c>
      <c r="C2663" t="s">
        <v>285</v>
      </c>
      <c r="D2663">
        <v>18</v>
      </c>
      <c r="E2663">
        <v>452.67</v>
      </c>
      <c r="F2663">
        <v>601.72</v>
      </c>
      <c r="G2663">
        <v>587.9</v>
      </c>
      <c r="H2663">
        <v>10582.2</v>
      </c>
      <c r="I2663">
        <v>8148.06</v>
      </c>
      <c r="J2663">
        <v>2434.14</v>
      </c>
      <c r="K2663">
        <v>0.23</v>
      </c>
      <c r="L2663" t="str">
        <f>VLOOKUP(C:C,Products!A:B,2,)</f>
        <v>Product 54</v>
      </c>
      <c r="M2663" t="str">
        <f>VLOOKUP(C:C,Products!A:C,3,)</f>
        <v>Snacks</v>
      </c>
      <c r="N2663" t="str">
        <f>VLOOKUP(B:B,Orders!A:C,3,)</f>
        <v>WH-MSA-002</v>
      </c>
      <c r="O2663" s="10" t="str">
        <f>VLOOKUP(B:B,Orders!A:B,2,)</f>
        <v>CUST-000039</v>
      </c>
      <c r="P2663" s="10" t="str">
        <f>VLOOKUP(OrderDetails!O:O,Customers!A:B,2,)</f>
        <v>Customer 39</v>
      </c>
      <c r="Q2663" s="10" t="str">
        <f>VLOOKUP(O:O,Customers!A:C,3,)</f>
        <v>Mombasa</v>
      </c>
      <c r="R2663" s="10">
        <f>VLOOKUP(OrderDetails!C:C,Inventory!B:F,5,)</f>
        <v>218639.61</v>
      </c>
      <c r="S2663" s="10">
        <f>VLOOKUP(OrderDetails!B:B,Table8[[OrderID]:[DeliveryDays]],5,)</f>
        <v>2</v>
      </c>
    </row>
    <row r="2664" spans="1:19" x14ac:dyDescent="0.25">
      <c r="A2664" t="s">
        <v>4596</v>
      </c>
      <c r="B2664" t="s">
        <v>1273</v>
      </c>
      <c r="C2664" t="s">
        <v>227</v>
      </c>
      <c r="D2664">
        <v>7</v>
      </c>
      <c r="E2664">
        <v>255.23</v>
      </c>
      <c r="F2664">
        <v>344.48</v>
      </c>
      <c r="G2664">
        <v>328.06</v>
      </c>
      <c r="H2664">
        <v>2296.42</v>
      </c>
      <c r="I2664">
        <v>1786.61</v>
      </c>
      <c r="J2664">
        <v>509.81</v>
      </c>
      <c r="K2664">
        <v>0.222</v>
      </c>
      <c r="L2664" t="str">
        <f>VLOOKUP(C:C,Products!A:B,2,)</f>
        <v>Product 25</v>
      </c>
      <c r="M2664" t="str">
        <f>VLOOKUP(C:C,Products!A:C,3,)</f>
        <v>Dairy</v>
      </c>
      <c r="N2664" t="str">
        <f>VLOOKUP(B:B,Orders!A:C,3,)</f>
        <v>WH-NKR-004</v>
      </c>
      <c r="O2664" s="10" t="str">
        <f>VLOOKUP(B:B,Orders!A:B,2,)</f>
        <v>CUST-000025</v>
      </c>
      <c r="P2664" s="10" t="str">
        <f>VLOOKUP(OrderDetails!O:O,Customers!A:B,2,)</f>
        <v>Customer 25</v>
      </c>
      <c r="Q2664" s="10" t="str">
        <f>VLOOKUP(O:O,Customers!A:C,3,)</f>
        <v>Mombasa</v>
      </c>
      <c r="R2664" s="10">
        <f>VLOOKUP(OrderDetails!C:C,Inventory!B:F,5,)</f>
        <v>118937.18</v>
      </c>
      <c r="S2664" s="10">
        <f>VLOOKUP(OrderDetails!B:B,Table8[[OrderID]:[DeliveryDays]],5,)</f>
        <v>2</v>
      </c>
    </row>
    <row r="2665" spans="1:19" x14ac:dyDescent="0.25">
      <c r="A2665" t="s">
        <v>4597</v>
      </c>
      <c r="B2665" t="s">
        <v>469</v>
      </c>
      <c r="C2665" t="s">
        <v>179</v>
      </c>
      <c r="D2665">
        <v>17</v>
      </c>
      <c r="E2665">
        <v>379.4</v>
      </c>
      <c r="F2665">
        <v>516.48</v>
      </c>
      <c r="G2665">
        <v>506.97</v>
      </c>
      <c r="H2665">
        <v>8618.49</v>
      </c>
      <c r="I2665">
        <v>6449.8</v>
      </c>
      <c r="J2665">
        <v>2168.69</v>
      </c>
      <c r="K2665">
        <v>0.25159999999999999</v>
      </c>
      <c r="L2665" t="str">
        <f>VLOOKUP(C:C,Products!A:B,2,)</f>
        <v>Product 3</v>
      </c>
      <c r="M2665" t="str">
        <f>VLOOKUP(C:C,Products!A:C,3,)</f>
        <v>Frozen</v>
      </c>
      <c r="N2665" t="str">
        <f>VLOOKUP(B:B,Orders!A:C,3,)</f>
        <v>WH-MSA-002</v>
      </c>
      <c r="O2665" s="10" t="str">
        <f>VLOOKUP(B:B,Orders!A:B,2,)</f>
        <v>CUST-000016</v>
      </c>
      <c r="P2665" s="10" t="str">
        <f>VLOOKUP(OrderDetails!O:O,Customers!A:B,2,)</f>
        <v>Customer 16</v>
      </c>
      <c r="Q2665" s="10" t="str">
        <f>VLOOKUP(O:O,Customers!A:C,3,)</f>
        <v>Nakuru</v>
      </c>
      <c r="R2665" s="10">
        <f>VLOOKUP(OrderDetails!C:C,Inventory!B:F,5,)</f>
        <v>53874.8</v>
      </c>
      <c r="S2665" s="10">
        <f>VLOOKUP(OrderDetails!B:B,Table8[[OrderID]:[DeliveryDays]],5,)</f>
        <v>4</v>
      </c>
    </row>
    <row r="2666" spans="1:19" x14ac:dyDescent="0.25">
      <c r="A2666" t="s">
        <v>4598</v>
      </c>
      <c r="B2666" t="s">
        <v>1291</v>
      </c>
      <c r="C2666" t="s">
        <v>193</v>
      </c>
      <c r="D2666">
        <v>18</v>
      </c>
      <c r="E2666">
        <v>320.5</v>
      </c>
      <c r="F2666">
        <v>401.4</v>
      </c>
      <c r="G2666">
        <v>412.55</v>
      </c>
      <c r="H2666">
        <v>7425.9</v>
      </c>
      <c r="I2666">
        <v>5769</v>
      </c>
      <c r="J2666">
        <v>1656.9</v>
      </c>
      <c r="K2666">
        <v>0.22309999999999999</v>
      </c>
      <c r="L2666" t="str">
        <f>VLOOKUP(C:C,Products!A:B,2,)</f>
        <v>Product 9</v>
      </c>
      <c r="M2666" t="str">
        <f>VLOOKUP(C:C,Products!A:C,3,)</f>
        <v>Beverages</v>
      </c>
      <c r="N2666" t="str">
        <f>VLOOKUP(B:B,Orders!A:C,3,)</f>
        <v>WH-MSA-002</v>
      </c>
      <c r="O2666" s="10" t="str">
        <f>VLOOKUP(B:B,Orders!A:B,2,)</f>
        <v>CUST-000015</v>
      </c>
      <c r="P2666" s="10" t="str">
        <f>VLOOKUP(OrderDetails!O:O,Customers!A:B,2,)</f>
        <v>Customer 15</v>
      </c>
      <c r="Q2666" s="10" t="str">
        <f>VLOOKUP(O:O,Customers!A:C,3,)</f>
        <v>Nairobi</v>
      </c>
      <c r="R2666" s="10">
        <f>VLOOKUP(OrderDetails!C:C,Inventory!B:F,5,)</f>
        <v>85253</v>
      </c>
      <c r="S2666" s="10">
        <f>VLOOKUP(OrderDetails!B:B,Table8[[OrderID]:[DeliveryDays]],5,)</f>
        <v>1</v>
      </c>
    </row>
    <row r="2667" spans="1:19" x14ac:dyDescent="0.25">
      <c r="A2667" t="s">
        <v>4599</v>
      </c>
      <c r="B2667" t="s">
        <v>1695</v>
      </c>
      <c r="C2667" t="s">
        <v>349</v>
      </c>
      <c r="D2667">
        <v>25</v>
      </c>
      <c r="E2667">
        <v>196.33</v>
      </c>
      <c r="F2667">
        <v>246.04</v>
      </c>
      <c r="G2667">
        <v>253.61</v>
      </c>
      <c r="H2667">
        <v>6340.25</v>
      </c>
      <c r="I2667">
        <v>4908.25</v>
      </c>
      <c r="J2667">
        <v>1432</v>
      </c>
      <c r="K2667">
        <v>0.22589999999999999</v>
      </c>
      <c r="L2667" t="str">
        <f>VLOOKUP(C:C,Products!A:B,2,)</f>
        <v>Product 86</v>
      </c>
      <c r="M2667" t="str">
        <f>VLOOKUP(C:C,Products!A:C,3,)</f>
        <v>Frozen</v>
      </c>
      <c r="N2667" t="str">
        <f>VLOOKUP(B:B,Orders!A:C,3,)</f>
        <v>WH-KSM-003</v>
      </c>
      <c r="O2667" s="10" t="str">
        <f>VLOOKUP(B:B,Orders!A:B,2,)</f>
        <v>CUST-000031</v>
      </c>
      <c r="P2667" s="10" t="str">
        <f>VLOOKUP(OrderDetails!O:O,Customers!A:B,2,)</f>
        <v>Customer 31</v>
      </c>
      <c r="Q2667" s="10" t="str">
        <f>VLOOKUP(O:O,Customers!A:C,3,)</f>
        <v>Mombasa</v>
      </c>
      <c r="R2667" s="10">
        <f>VLOOKUP(OrderDetails!C:C,Inventory!B:F,5,)</f>
        <v>55561.39</v>
      </c>
      <c r="S2667" s="10">
        <f>VLOOKUP(OrderDetails!B:B,Table8[[OrderID]:[DeliveryDays]],5,)</f>
        <v>6</v>
      </c>
    </row>
    <row r="2668" spans="1:19" x14ac:dyDescent="0.25">
      <c r="A2668" t="s">
        <v>4600</v>
      </c>
      <c r="B2668" t="s">
        <v>1737</v>
      </c>
      <c r="C2668" t="s">
        <v>351</v>
      </c>
      <c r="D2668">
        <v>30</v>
      </c>
      <c r="E2668">
        <v>378.32</v>
      </c>
      <c r="F2668">
        <v>486.34</v>
      </c>
      <c r="G2668">
        <v>480.58</v>
      </c>
      <c r="H2668">
        <v>14417.4</v>
      </c>
      <c r="I2668">
        <v>11349.6</v>
      </c>
      <c r="J2668">
        <v>3067.8</v>
      </c>
      <c r="K2668">
        <v>0.21279999999999999</v>
      </c>
      <c r="L2668" t="str">
        <f>VLOOKUP(C:C,Products!A:B,2,)</f>
        <v>Product 87</v>
      </c>
      <c r="M2668" t="str">
        <f>VLOOKUP(C:C,Products!A:C,3,)</f>
        <v>Snacks</v>
      </c>
      <c r="N2668" t="str">
        <f>VLOOKUP(B:B,Orders!A:C,3,)</f>
        <v>WH-NKR-004</v>
      </c>
      <c r="O2668" s="10" t="str">
        <f>VLOOKUP(B:B,Orders!A:B,2,)</f>
        <v>CUST-000069</v>
      </c>
      <c r="P2668" s="10" t="str">
        <f>VLOOKUP(OrderDetails!O:O,Customers!A:B,2,)</f>
        <v>Customer 69</v>
      </c>
      <c r="Q2668" s="10" t="str">
        <f>VLOOKUP(O:O,Customers!A:C,3,)</f>
        <v>Nairobi</v>
      </c>
      <c r="R2668" s="10">
        <f>VLOOKUP(OrderDetails!C:C,Inventory!B:F,5,)</f>
        <v>133546.96</v>
      </c>
      <c r="S2668" s="10">
        <f>VLOOKUP(OrderDetails!B:B,Table8[[OrderID]:[DeliveryDays]],5,)</f>
        <v>5</v>
      </c>
    </row>
    <row r="2669" spans="1:19" x14ac:dyDescent="0.25">
      <c r="A2669" t="s">
        <v>4601</v>
      </c>
      <c r="B2669" t="s">
        <v>1805</v>
      </c>
      <c r="C2669" t="s">
        <v>329</v>
      </c>
      <c r="D2669">
        <v>7</v>
      </c>
      <c r="E2669">
        <v>378.05</v>
      </c>
      <c r="F2669">
        <v>518.77</v>
      </c>
      <c r="G2669">
        <v>498.46</v>
      </c>
      <c r="H2669">
        <v>3489.22</v>
      </c>
      <c r="I2669">
        <v>2646.35</v>
      </c>
      <c r="J2669">
        <v>842.87</v>
      </c>
      <c r="K2669">
        <v>0.24160000000000001</v>
      </c>
      <c r="L2669" t="str">
        <f>VLOOKUP(C:C,Products!A:B,2,)</f>
        <v>Product 76</v>
      </c>
      <c r="M2669" t="str">
        <f>VLOOKUP(C:C,Products!A:C,3,)</f>
        <v>Household</v>
      </c>
      <c r="N2669" t="str">
        <f>VLOOKUP(B:B,Orders!A:C,3,)</f>
        <v>WH-NKR-004</v>
      </c>
      <c r="O2669" s="10" t="str">
        <f>VLOOKUP(B:B,Orders!A:B,2,)</f>
        <v>CUST-000019</v>
      </c>
      <c r="P2669" s="10" t="str">
        <f>VLOOKUP(OrderDetails!O:O,Customers!A:B,2,)</f>
        <v>Customer 19</v>
      </c>
      <c r="Q2669" s="10" t="str">
        <f>VLOOKUP(O:O,Customers!A:C,3,)</f>
        <v>Mombasa</v>
      </c>
      <c r="R2669" s="10">
        <f>VLOOKUP(OrderDetails!C:C,Inventory!B:F,5,)</f>
        <v>161805.4</v>
      </c>
      <c r="S2669" s="10">
        <f>VLOOKUP(OrderDetails!B:B,Table8[[OrderID]:[DeliveryDays]],5,)</f>
        <v>4</v>
      </c>
    </row>
    <row r="2670" spans="1:19" x14ac:dyDescent="0.25">
      <c r="A2670" t="s">
        <v>4602</v>
      </c>
      <c r="B2670" t="s">
        <v>1211</v>
      </c>
      <c r="C2670" t="s">
        <v>325</v>
      </c>
      <c r="D2670">
        <v>44</v>
      </c>
      <c r="E2670">
        <v>416.96</v>
      </c>
      <c r="F2670">
        <v>613.59</v>
      </c>
      <c r="G2670">
        <v>651.45000000000005</v>
      </c>
      <c r="H2670">
        <v>28663.8</v>
      </c>
      <c r="I2670">
        <v>18346.240000000002</v>
      </c>
      <c r="J2670">
        <v>10317.56</v>
      </c>
      <c r="K2670">
        <v>0.36</v>
      </c>
      <c r="L2670" t="str">
        <f>VLOOKUP(C:C,Products!A:B,2,)</f>
        <v>Product 74</v>
      </c>
      <c r="M2670" t="str">
        <f>VLOOKUP(C:C,Products!A:C,3,)</f>
        <v>Snacks</v>
      </c>
      <c r="N2670" t="str">
        <f>VLOOKUP(B:B,Orders!A:C,3,)</f>
        <v>WH-NKR-004</v>
      </c>
      <c r="O2670" s="10" t="str">
        <f>VLOOKUP(B:B,Orders!A:B,2,)</f>
        <v>CUST-000012</v>
      </c>
      <c r="P2670" s="10" t="str">
        <f>VLOOKUP(OrderDetails!O:O,Customers!A:B,2,)</f>
        <v>Customer 12</v>
      </c>
      <c r="Q2670" s="10" t="str">
        <f>VLOOKUP(O:O,Customers!A:C,3,)</f>
        <v>Eldoret</v>
      </c>
      <c r="R2670" s="10">
        <f>VLOOKUP(OrderDetails!C:C,Inventory!B:F,5,)</f>
        <v>47950.400000000001</v>
      </c>
      <c r="S2670" s="10">
        <f>VLOOKUP(OrderDetails!B:B,Table8[[OrderID]:[DeliveryDays]],5,)</f>
        <v>4</v>
      </c>
    </row>
    <row r="2671" spans="1:19" x14ac:dyDescent="0.25">
      <c r="A2671" t="s">
        <v>4603</v>
      </c>
      <c r="B2671" t="s">
        <v>902</v>
      </c>
      <c r="C2671" t="s">
        <v>245</v>
      </c>
      <c r="D2671">
        <v>8</v>
      </c>
      <c r="E2671">
        <v>477</v>
      </c>
      <c r="F2671">
        <v>677.96</v>
      </c>
      <c r="G2671">
        <v>721.14</v>
      </c>
      <c r="H2671">
        <v>5769.12</v>
      </c>
      <c r="I2671">
        <v>3816</v>
      </c>
      <c r="J2671">
        <v>1953.12</v>
      </c>
      <c r="K2671">
        <v>0.33850000000000002</v>
      </c>
      <c r="L2671" t="str">
        <f>VLOOKUP(C:C,Products!A:B,2,)</f>
        <v>Product 34</v>
      </c>
      <c r="M2671" t="str">
        <f>VLOOKUP(C:C,Products!A:C,3,)</f>
        <v>Dairy</v>
      </c>
      <c r="N2671" t="str">
        <f>VLOOKUP(B:B,Orders!A:C,3,)</f>
        <v>WH-KSM-003</v>
      </c>
      <c r="O2671" s="10" t="str">
        <f>VLOOKUP(B:B,Orders!A:B,2,)</f>
        <v>CUST-000029</v>
      </c>
      <c r="P2671" s="10" t="str">
        <f>VLOOKUP(OrderDetails!O:O,Customers!A:B,2,)</f>
        <v>Customer 29</v>
      </c>
      <c r="Q2671" s="10" t="str">
        <f>VLOOKUP(O:O,Customers!A:C,3,)</f>
        <v>Mombasa</v>
      </c>
      <c r="R2671" s="10">
        <f>VLOOKUP(OrderDetails!C:C,Inventory!B:F,5,)</f>
        <v>187461</v>
      </c>
      <c r="S2671" s="10">
        <f>VLOOKUP(OrderDetails!B:B,Table8[[OrderID]:[DeliveryDays]],5,)</f>
        <v>4</v>
      </c>
    </row>
    <row r="2672" spans="1:19" x14ac:dyDescent="0.25">
      <c r="A2672" t="s">
        <v>4604</v>
      </c>
      <c r="B2672" t="s">
        <v>509</v>
      </c>
      <c r="C2672" t="s">
        <v>263</v>
      </c>
      <c r="D2672">
        <v>40</v>
      </c>
      <c r="E2672">
        <v>65.47</v>
      </c>
      <c r="F2672">
        <v>96.35</v>
      </c>
      <c r="G2672">
        <v>105.95</v>
      </c>
      <c r="H2672">
        <v>4238</v>
      </c>
      <c r="I2672">
        <v>2618.8000000000002</v>
      </c>
      <c r="J2672">
        <v>1619.2</v>
      </c>
      <c r="K2672">
        <v>0.3821</v>
      </c>
      <c r="L2672" t="str">
        <f>VLOOKUP(C:C,Products!A:B,2,)</f>
        <v>Product 43</v>
      </c>
      <c r="M2672" t="str">
        <f>VLOOKUP(C:C,Products!A:C,3,)</f>
        <v>Dairy</v>
      </c>
      <c r="N2672" t="str">
        <f>VLOOKUP(B:B,Orders!A:C,3,)</f>
        <v>WH-NKR-004</v>
      </c>
      <c r="O2672" s="10" t="str">
        <f>VLOOKUP(B:B,Orders!A:B,2,)</f>
        <v>CUST-000061</v>
      </c>
      <c r="P2672" s="10" t="str">
        <f>VLOOKUP(OrderDetails!O:O,Customers!A:B,2,)</f>
        <v>Customer 61</v>
      </c>
      <c r="Q2672" s="10" t="str">
        <f>VLOOKUP(O:O,Customers!A:C,3,)</f>
        <v>Eldoret</v>
      </c>
      <c r="R2672" s="10">
        <f>VLOOKUP(OrderDetails!C:C,Inventory!B:F,5,)</f>
        <v>4451.96</v>
      </c>
      <c r="S2672" s="10">
        <f>VLOOKUP(OrderDetails!B:B,Table8[[OrderID]:[DeliveryDays]],5,)</f>
        <v>1</v>
      </c>
    </row>
    <row r="2673" spans="1:19" x14ac:dyDescent="0.25">
      <c r="A2673" t="s">
        <v>4605</v>
      </c>
      <c r="B2673" t="s">
        <v>1560</v>
      </c>
      <c r="C2673" t="s">
        <v>325</v>
      </c>
      <c r="D2673">
        <v>47</v>
      </c>
      <c r="E2673">
        <v>416.96</v>
      </c>
      <c r="F2673">
        <v>613.59</v>
      </c>
      <c r="G2673">
        <v>665.75</v>
      </c>
      <c r="H2673">
        <v>31290.25</v>
      </c>
      <c r="I2673">
        <v>19597.12</v>
      </c>
      <c r="J2673">
        <v>11693.13</v>
      </c>
      <c r="K2673">
        <v>0.37369999999999998</v>
      </c>
      <c r="L2673" t="str">
        <f>VLOOKUP(C:C,Products!A:B,2,)</f>
        <v>Product 74</v>
      </c>
      <c r="M2673" t="str">
        <f>VLOOKUP(C:C,Products!A:C,3,)</f>
        <v>Snacks</v>
      </c>
      <c r="N2673" t="str">
        <f>VLOOKUP(B:B,Orders!A:C,3,)</f>
        <v>WH-NRB-001</v>
      </c>
      <c r="O2673" s="10" t="str">
        <f>VLOOKUP(B:B,Orders!A:B,2,)</f>
        <v>CUST-000020</v>
      </c>
      <c r="P2673" s="10" t="str">
        <f>VLOOKUP(OrderDetails!O:O,Customers!A:B,2,)</f>
        <v>Customer 20</v>
      </c>
      <c r="Q2673" s="10" t="str">
        <f>VLOOKUP(O:O,Customers!A:C,3,)</f>
        <v>Mombasa</v>
      </c>
      <c r="R2673" s="10">
        <f>VLOOKUP(OrderDetails!C:C,Inventory!B:F,5,)</f>
        <v>47950.400000000001</v>
      </c>
      <c r="S2673" s="10">
        <f>VLOOKUP(OrderDetails!B:B,Table8[[OrderID]:[DeliveryDays]],5,)</f>
        <v>1</v>
      </c>
    </row>
    <row r="2674" spans="1:19" x14ac:dyDescent="0.25">
      <c r="A2674" t="s">
        <v>4606</v>
      </c>
      <c r="B2674" t="s">
        <v>616</v>
      </c>
      <c r="C2674" t="s">
        <v>365</v>
      </c>
      <c r="D2674">
        <v>5</v>
      </c>
      <c r="E2674">
        <v>302.57</v>
      </c>
      <c r="F2674">
        <v>401.96</v>
      </c>
      <c r="G2674">
        <v>437.7</v>
      </c>
      <c r="H2674">
        <v>2188.5</v>
      </c>
      <c r="I2674">
        <v>1512.85</v>
      </c>
      <c r="J2674">
        <v>675.65</v>
      </c>
      <c r="K2674">
        <v>0.30869999999999997</v>
      </c>
      <c r="L2674" t="str">
        <f>VLOOKUP(C:C,Products!A:B,2,)</f>
        <v>Product 94</v>
      </c>
      <c r="M2674" t="str">
        <f>VLOOKUP(C:C,Products!A:C,3,)</f>
        <v>Frozen</v>
      </c>
      <c r="N2674" t="str">
        <f>VLOOKUP(B:B,Orders!A:C,3,)</f>
        <v>WH-KSM-003</v>
      </c>
      <c r="O2674" s="10" t="str">
        <f>VLOOKUP(B:B,Orders!A:B,2,)</f>
        <v>CUST-000037</v>
      </c>
      <c r="P2674" s="10" t="str">
        <f>VLOOKUP(OrderDetails!O:O,Customers!A:B,2,)</f>
        <v>Customer 37</v>
      </c>
      <c r="Q2674" s="10" t="str">
        <f>VLOOKUP(O:O,Customers!A:C,3,)</f>
        <v>Eldoret</v>
      </c>
      <c r="R2674" s="10">
        <f>VLOOKUP(OrderDetails!C:C,Inventory!B:F,5,)</f>
        <v>133433.37</v>
      </c>
      <c r="S2674" s="10">
        <f>VLOOKUP(OrderDetails!B:B,Table8[[OrderID]:[DeliveryDays]],5,)</f>
        <v>6</v>
      </c>
    </row>
    <row r="2675" spans="1:19" x14ac:dyDescent="0.25">
      <c r="A2675" t="s">
        <v>4607</v>
      </c>
      <c r="B2675" t="s">
        <v>1226</v>
      </c>
      <c r="C2675" t="s">
        <v>220</v>
      </c>
      <c r="D2675">
        <v>44</v>
      </c>
      <c r="E2675">
        <v>112.77</v>
      </c>
      <c r="F2675">
        <v>150.9</v>
      </c>
      <c r="G2675">
        <v>161.41999999999999</v>
      </c>
      <c r="H2675">
        <v>7102.48</v>
      </c>
      <c r="I2675">
        <v>4961.88</v>
      </c>
      <c r="J2675">
        <v>2140.6</v>
      </c>
      <c r="K2675">
        <v>0.3014</v>
      </c>
      <c r="L2675" t="str">
        <f>VLOOKUP(C:C,Products!A:B,2,)</f>
        <v>Product 22</v>
      </c>
      <c r="M2675" t="str">
        <f>VLOOKUP(C:C,Products!A:C,3,)</f>
        <v>Produce</v>
      </c>
      <c r="N2675" t="str">
        <f>VLOOKUP(B:B,Orders!A:C,3,)</f>
        <v>WH-NRB-001</v>
      </c>
      <c r="O2675" s="10" t="str">
        <f>VLOOKUP(B:B,Orders!A:B,2,)</f>
        <v>CUST-000079</v>
      </c>
      <c r="P2675" s="10" t="str">
        <f>VLOOKUP(OrderDetails!O:O,Customers!A:B,2,)</f>
        <v>Customer 79</v>
      </c>
      <c r="Q2675" s="10" t="str">
        <f>VLOOKUP(O:O,Customers!A:C,3,)</f>
        <v>Mombasa</v>
      </c>
      <c r="R2675" s="10">
        <f>VLOOKUP(OrderDetails!C:C,Inventory!B:F,5,)</f>
        <v>35409.78</v>
      </c>
      <c r="S2675" s="10">
        <f>VLOOKUP(OrderDetails!B:B,Table8[[OrderID]:[DeliveryDays]],5,)</f>
        <v>6</v>
      </c>
    </row>
    <row r="2676" spans="1:19" x14ac:dyDescent="0.25">
      <c r="A2676" t="s">
        <v>4608</v>
      </c>
      <c r="B2676" t="s">
        <v>1362</v>
      </c>
      <c r="C2676" t="s">
        <v>317</v>
      </c>
      <c r="D2676">
        <v>37</v>
      </c>
      <c r="E2676">
        <v>494.1</v>
      </c>
      <c r="F2676">
        <v>659.45</v>
      </c>
      <c r="G2676">
        <v>687.36</v>
      </c>
      <c r="H2676">
        <v>25432.32</v>
      </c>
      <c r="I2676">
        <v>18281.7</v>
      </c>
      <c r="J2676">
        <v>7150.62</v>
      </c>
      <c r="K2676">
        <v>0.28120000000000001</v>
      </c>
      <c r="L2676" t="str">
        <f>VLOOKUP(C:C,Products!A:B,2,)</f>
        <v>Product 70</v>
      </c>
      <c r="M2676" t="str">
        <f>VLOOKUP(C:C,Products!A:C,3,)</f>
        <v>Dairy</v>
      </c>
      <c r="N2676" t="str">
        <f>VLOOKUP(B:B,Orders!A:C,3,)</f>
        <v>WH-NKR-004</v>
      </c>
      <c r="O2676" s="10" t="str">
        <f>VLOOKUP(B:B,Orders!A:B,2,)</f>
        <v>CUST-000037</v>
      </c>
      <c r="P2676" s="10" t="str">
        <f>VLOOKUP(OrderDetails!O:O,Customers!A:B,2,)</f>
        <v>Customer 37</v>
      </c>
      <c r="Q2676" s="10" t="str">
        <f>VLOOKUP(O:O,Customers!A:C,3,)</f>
        <v>Eldoret</v>
      </c>
      <c r="R2676" s="10">
        <f>VLOOKUP(OrderDetails!C:C,Inventory!B:F,5,)</f>
        <v>214439.4</v>
      </c>
      <c r="S2676" s="10">
        <f>VLOOKUP(OrderDetails!B:B,Table8[[OrderID]:[DeliveryDays]],5,)</f>
        <v>6</v>
      </c>
    </row>
    <row r="2677" spans="1:19" x14ac:dyDescent="0.25">
      <c r="A2677" t="s">
        <v>4609</v>
      </c>
      <c r="B2677" t="s">
        <v>677</v>
      </c>
      <c r="C2677" t="s">
        <v>405</v>
      </c>
      <c r="D2677">
        <v>11</v>
      </c>
      <c r="E2677">
        <v>413.65</v>
      </c>
      <c r="F2677">
        <v>588.37</v>
      </c>
      <c r="G2677">
        <v>570.29999999999995</v>
      </c>
      <c r="H2677">
        <v>6273.3</v>
      </c>
      <c r="I2677">
        <v>4550.1499999999996</v>
      </c>
      <c r="J2677">
        <v>1723.15</v>
      </c>
      <c r="K2677">
        <v>0.2747</v>
      </c>
      <c r="L2677" t="str">
        <f>VLOOKUP(C:C,Products!A:B,2,)</f>
        <v>Product 114</v>
      </c>
      <c r="M2677" t="str">
        <f>VLOOKUP(C:C,Products!A:C,3,)</f>
        <v>Dairy</v>
      </c>
      <c r="N2677" t="str">
        <f>VLOOKUP(B:B,Orders!A:C,3,)</f>
        <v>WH-KSM-003</v>
      </c>
      <c r="O2677" s="10" t="str">
        <f>VLOOKUP(B:B,Orders!A:B,2,)</f>
        <v>CUST-000077</v>
      </c>
      <c r="P2677" s="10" t="str">
        <f>VLOOKUP(OrderDetails!O:O,Customers!A:B,2,)</f>
        <v>Customer 77</v>
      </c>
      <c r="Q2677" s="10" t="str">
        <f>VLOOKUP(O:O,Customers!A:C,3,)</f>
        <v>Nairobi</v>
      </c>
      <c r="R2677" s="10">
        <f>VLOOKUP(OrderDetails!C:C,Inventory!B:F,5,)</f>
        <v>43846.9</v>
      </c>
      <c r="S2677" s="10">
        <f>VLOOKUP(OrderDetails!B:B,Table8[[OrderID]:[DeliveryDays]],5,)</f>
        <v>6</v>
      </c>
    </row>
    <row r="2678" spans="1:19" x14ac:dyDescent="0.25">
      <c r="A2678" t="s">
        <v>4610</v>
      </c>
      <c r="B2678" t="s">
        <v>717</v>
      </c>
      <c r="C2678" t="s">
        <v>176</v>
      </c>
      <c r="D2678">
        <v>15</v>
      </c>
      <c r="E2678">
        <v>477.82</v>
      </c>
      <c r="F2678">
        <v>747.13</v>
      </c>
      <c r="G2678">
        <v>779.52</v>
      </c>
      <c r="H2678">
        <v>11692.8</v>
      </c>
      <c r="I2678">
        <v>7167.3</v>
      </c>
      <c r="J2678">
        <v>4525.5</v>
      </c>
      <c r="K2678">
        <v>0.38700000000000001</v>
      </c>
      <c r="L2678" t="str">
        <f>VLOOKUP(C:C,Products!A:B,2,)</f>
        <v>Product 2</v>
      </c>
      <c r="M2678" t="str">
        <f>VLOOKUP(C:C,Products!A:C,3,)</f>
        <v>Household</v>
      </c>
      <c r="N2678" t="str">
        <f>VLOOKUP(B:B,Orders!A:C,3,)</f>
        <v>WH-NRB-001</v>
      </c>
      <c r="O2678" s="10" t="str">
        <f>VLOOKUP(B:B,Orders!A:B,2,)</f>
        <v>CUST-000056</v>
      </c>
      <c r="P2678" s="10" t="str">
        <f>VLOOKUP(OrderDetails!O:O,Customers!A:B,2,)</f>
        <v>Customer 56</v>
      </c>
      <c r="Q2678" s="10" t="str">
        <f>VLOOKUP(O:O,Customers!A:C,3,)</f>
        <v>Nairobi</v>
      </c>
      <c r="R2678" s="10">
        <f>VLOOKUP(OrderDetails!C:C,Inventory!B:F,5,)</f>
        <v>45392.9</v>
      </c>
      <c r="S2678" s="10">
        <f>VLOOKUP(OrderDetails!B:B,Table8[[OrderID]:[DeliveryDays]],5,)</f>
        <v>4</v>
      </c>
    </row>
    <row r="2679" spans="1:19" x14ac:dyDescent="0.25">
      <c r="A2679" t="s">
        <v>4611</v>
      </c>
      <c r="B2679" t="s">
        <v>1651</v>
      </c>
      <c r="C2679" t="s">
        <v>365</v>
      </c>
      <c r="D2679">
        <v>31</v>
      </c>
      <c r="E2679">
        <v>302.57</v>
      </c>
      <c r="F2679">
        <v>401.96</v>
      </c>
      <c r="G2679">
        <v>385.24</v>
      </c>
      <c r="H2679">
        <v>11942.44</v>
      </c>
      <c r="I2679">
        <v>9379.67</v>
      </c>
      <c r="J2679">
        <v>2562.77</v>
      </c>
      <c r="K2679">
        <v>0.21460000000000001</v>
      </c>
      <c r="L2679" t="str">
        <f>VLOOKUP(C:C,Products!A:B,2,)</f>
        <v>Product 94</v>
      </c>
      <c r="M2679" t="str">
        <f>VLOOKUP(C:C,Products!A:C,3,)</f>
        <v>Frozen</v>
      </c>
      <c r="N2679" t="str">
        <f>VLOOKUP(B:B,Orders!A:C,3,)</f>
        <v>WH-MSA-002</v>
      </c>
      <c r="O2679" s="10" t="str">
        <f>VLOOKUP(B:B,Orders!A:B,2,)</f>
        <v>CUST-000036</v>
      </c>
      <c r="P2679" s="10" t="str">
        <f>VLOOKUP(OrderDetails!O:O,Customers!A:B,2,)</f>
        <v>Customer 36</v>
      </c>
      <c r="Q2679" s="10" t="str">
        <f>VLOOKUP(O:O,Customers!A:C,3,)</f>
        <v>Eldoret</v>
      </c>
      <c r="R2679" s="10">
        <f>VLOOKUP(OrderDetails!C:C,Inventory!B:F,5,)</f>
        <v>133433.37</v>
      </c>
      <c r="S2679" s="10">
        <f>VLOOKUP(OrderDetails!B:B,Table8[[OrderID]:[DeliveryDays]],5,)</f>
        <v>1</v>
      </c>
    </row>
    <row r="2680" spans="1:19" x14ac:dyDescent="0.25">
      <c r="A2680" t="s">
        <v>4612</v>
      </c>
      <c r="B2680" t="s">
        <v>752</v>
      </c>
      <c r="C2680" t="s">
        <v>309</v>
      </c>
      <c r="D2680">
        <v>18</v>
      </c>
      <c r="E2680">
        <v>294.20999999999998</v>
      </c>
      <c r="F2680">
        <v>435.72</v>
      </c>
      <c r="G2680">
        <v>471.8</v>
      </c>
      <c r="H2680">
        <v>8492.4</v>
      </c>
      <c r="I2680">
        <v>5295.78</v>
      </c>
      <c r="J2680">
        <v>3196.62</v>
      </c>
      <c r="K2680">
        <v>0.37640000000000001</v>
      </c>
      <c r="L2680" t="str">
        <f>VLOOKUP(C:C,Products!A:B,2,)</f>
        <v>Product 66</v>
      </c>
      <c r="M2680" t="str">
        <f>VLOOKUP(C:C,Products!A:C,3,)</f>
        <v>Dairy</v>
      </c>
      <c r="N2680" t="str">
        <f>VLOOKUP(B:B,Orders!A:C,3,)</f>
        <v>WH-KSM-003</v>
      </c>
      <c r="O2680" s="10" t="str">
        <f>VLOOKUP(B:B,Orders!A:B,2,)</f>
        <v>CUST-000013</v>
      </c>
      <c r="P2680" s="10" t="str">
        <f>VLOOKUP(OrderDetails!O:O,Customers!A:B,2,)</f>
        <v>Customer 13</v>
      </c>
      <c r="Q2680" s="10" t="str">
        <f>VLOOKUP(O:O,Customers!A:C,3,)</f>
        <v>Nakuru</v>
      </c>
      <c r="R2680" s="10">
        <f>VLOOKUP(OrderDetails!C:C,Inventory!B:F,5,)</f>
        <v>118860.84</v>
      </c>
      <c r="S2680" s="10">
        <f>VLOOKUP(OrderDetails!B:B,Table8[[OrderID]:[DeliveryDays]],5,)</f>
        <v>1</v>
      </c>
    </row>
    <row r="2681" spans="1:19" x14ac:dyDescent="0.25">
      <c r="A2681" t="s">
        <v>4613</v>
      </c>
      <c r="B2681" t="s">
        <v>1859</v>
      </c>
      <c r="C2681" t="s">
        <v>241</v>
      </c>
      <c r="D2681">
        <v>26</v>
      </c>
      <c r="E2681">
        <v>126.74</v>
      </c>
      <c r="F2681">
        <v>169.05</v>
      </c>
      <c r="G2681">
        <v>172.82</v>
      </c>
      <c r="H2681">
        <v>4493.32</v>
      </c>
      <c r="I2681">
        <v>3295.24</v>
      </c>
      <c r="J2681">
        <v>1198.08</v>
      </c>
      <c r="K2681">
        <v>0.2666</v>
      </c>
      <c r="L2681" t="str">
        <f>VLOOKUP(C:C,Products!A:B,2,)</f>
        <v>Product 32</v>
      </c>
      <c r="M2681" t="str">
        <f>VLOOKUP(C:C,Products!A:C,3,)</f>
        <v>Dairy</v>
      </c>
      <c r="N2681" t="str">
        <f>VLOOKUP(B:B,Orders!A:C,3,)</f>
        <v>WH-MSA-002</v>
      </c>
      <c r="O2681" s="10" t="str">
        <f>VLOOKUP(B:B,Orders!A:B,2,)</f>
        <v>CUST-000036</v>
      </c>
      <c r="P2681" s="10" t="str">
        <f>VLOOKUP(OrderDetails!O:O,Customers!A:B,2,)</f>
        <v>Customer 36</v>
      </c>
      <c r="Q2681" s="10" t="str">
        <f>VLOOKUP(O:O,Customers!A:C,3,)</f>
        <v>Eldoret</v>
      </c>
      <c r="R2681" s="10">
        <f>VLOOKUP(OrderDetails!C:C,Inventory!B:F,5,)</f>
        <v>27249.1</v>
      </c>
      <c r="S2681" s="10">
        <f>VLOOKUP(OrderDetails!B:B,Table8[[OrderID]:[DeliveryDays]],5,)</f>
        <v>5</v>
      </c>
    </row>
    <row r="2682" spans="1:19" x14ac:dyDescent="0.25">
      <c r="A2682" t="s">
        <v>4614</v>
      </c>
      <c r="B2682" t="s">
        <v>1263</v>
      </c>
      <c r="C2682" t="s">
        <v>389</v>
      </c>
      <c r="D2682">
        <v>20</v>
      </c>
      <c r="E2682">
        <v>162.18</v>
      </c>
      <c r="F2682">
        <v>216.57</v>
      </c>
      <c r="G2682">
        <v>228.4</v>
      </c>
      <c r="H2682">
        <v>4568</v>
      </c>
      <c r="I2682">
        <v>3243.6</v>
      </c>
      <c r="J2682">
        <v>1324.4</v>
      </c>
      <c r="K2682">
        <v>0.28989999999999999</v>
      </c>
      <c r="L2682" t="str">
        <f>VLOOKUP(C:C,Products!A:B,2,)</f>
        <v>Product 106</v>
      </c>
      <c r="M2682" t="str">
        <f>VLOOKUP(C:C,Products!A:C,3,)</f>
        <v>Dairy</v>
      </c>
      <c r="N2682" t="str">
        <f>VLOOKUP(B:B,Orders!A:C,3,)</f>
        <v>WH-MSA-002</v>
      </c>
      <c r="O2682" s="10" t="str">
        <f>VLOOKUP(B:B,Orders!A:B,2,)</f>
        <v>CUST-000039</v>
      </c>
      <c r="P2682" s="10" t="str">
        <f>VLOOKUP(OrderDetails!O:O,Customers!A:B,2,)</f>
        <v>Customer 39</v>
      </c>
      <c r="Q2682" s="10" t="str">
        <f>VLOOKUP(O:O,Customers!A:C,3,)</f>
        <v>Mombasa</v>
      </c>
      <c r="R2682" s="10">
        <f>VLOOKUP(OrderDetails!C:C,Inventory!B:F,5,)</f>
        <v>37950.120000000003</v>
      </c>
      <c r="S2682" s="10">
        <f>VLOOKUP(OrderDetails!B:B,Table8[[OrderID]:[DeliveryDays]],5,)</f>
        <v>2</v>
      </c>
    </row>
    <row r="2683" spans="1:19" x14ac:dyDescent="0.25">
      <c r="A2683" t="s">
        <v>4615</v>
      </c>
      <c r="B2683" t="s">
        <v>934</v>
      </c>
      <c r="C2683" t="s">
        <v>208</v>
      </c>
      <c r="D2683">
        <v>16</v>
      </c>
      <c r="E2683">
        <v>132.53</v>
      </c>
      <c r="F2683">
        <v>180.65</v>
      </c>
      <c r="G2683">
        <v>173.03</v>
      </c>
      <c r="H2683">
        <v>2768.48</v>
      </c>
      <c r="I2683">
        <v>2120.48</v>
      </c>
      <c r="J2683">
        <v>648</v>
      </c>
      <c r="K2683">
        <v>0.2341</v>
      </c>
      <c r="L2683" t="str">
        <f>VLOOKUP(C:C,Products!A:B,2,)</f>
        <v>Product 16</v>
      </c>
      <c r="M2683" t="str">
        <f>VLOOKUP(C:C,Products!A:C,3,)</f>
        <v>Snacks</v>
      </c>
      <c r="N2683" t="str">
        <f>VLOOKUP(B:B,Orders!A:C,3,)</f>
        <v>WH-MSA-002</v>
      </c>
      <c r="O2683" s="10" t="str">
        <f>VLOOKUP(B:B,Orders!A:B,2,)</f>
        <v>CUST-000036</v>
      </c>
      <c r="P2683" s="10" t="str">
        <f>VLOOKUP(OrderDetails!O:O,Customers!A:B,2,)</f>
        <v>Customer 36</v>
      </c>
      <c r="Q2683" s="10" t="str">
        <f>VLOOKUP(O:O,Customers!A:C,3,)</f>
        <v>Eldoret</v>
      </c>
      <c r="R2683" s="10">
        <f>VLOOKUP(OrderDetails!C:C,Inventory!B:F,5,)</f>
        <v>33132.5</v>
      </c>
      <c r="S2683" s="10">
        <f>VLOOKUP(OrderDetails!B:B,Table8[[OrderID]:[DeliveryDays]],5,)</f>
        <v>3</v>
      </c>
    </row>
    <row r="2684" spans="1:19" x14ac:dyDescent="0.25">
      <c r="A2684" t="s">
        <v>4616</v>
      </c>
      <c r="B2684" t="s">
        <v>1157</v>
      </c>
      <c r="C2684" t="s">
        <v>329</v>
      </c>
      <c r="D2684">
        <v>14</v>
      </c>
      <c r="E2684">
        <v>378.05</v>
      </c>
      <c r="F2684">
        <v>518.77</v>
      </c>
      <c r="G2684">
        <v>534.4</v>
      </c>
      <c r="H2684">
        <v>7481.6</v>
      </c>
      <c r="I2684">
        <v>5292.7</v>
      </c>
      <c r="J2684">
        <v>2188.9</v>
      </c>
      <c r="K2684">
        <v>0.29260000000000003</v>
      </c>
      <c r="L2684" t="str">
        <f>VLOOKUP(C:C,Products!A:B,2,)</f>
        <v>Product 76</v>
      </c>
      <c r="M2684" t="str">
        <f>VLOOKUP(C:C,Products!A:C,3,)</f>
        <v>Household</v>
      </c>
      <c r="N2684" t="str">
        <f>VLOOKUP(B:B,Orders!A:C,3,)</f>
        <v>WH-NKR-004</v>
      </c>
      <c r="O2684" s="10" t="str">
        <f>VLOOKUP(B:B,Orders!A:B,2,)</f>
        <v>CUST-000021</v>
      </c>
      <c r="P2684" s="10" t="str">
        <f>VLOOKUP(OrderDetails!O:O,Customers!A:B,2,)</f>
        <v>Customer 21</v>
      </c>
      <c r="Q2684" s="10" t="str">
        <f>VLOOKUP(O:O,Customers!A:C,3,)</f>
        <v>Eldoret</v>
      </c>
      <c r="R2684" s="10">
        <f>VLOOKUP(OrderDetails!C:C,Inventory!B:F,5,)</f>
        <v>161805.4</v>
      </c>
      <c r="S2684" s="10">
        <f>VLOOKUP(OrderDetails!B:B,Table8[[OrderID]:[DeliveryDays]],5,)</f>
        <v>3</v>
      </c>
    </row>
    <row r="2685" spans="1:19" x14ac:dyDescent="0.25">
      <c r="A2685" t="s">
        <v>4617</v>
      </c>
      <c r="B2685" t="s">
        <v>498</v>
      </c>
      <c r="C2685" t="s">
        <v>173</v>
      </c>
      <c r="D2685">
        <v>28</v>
      </c>
      <c r="E2685">
        <v>218.54</v>
      </c>
      <c r="F2685">
        <v>334.94</v>
      </c>
      <c r="G2685">
        <v>333.33</v>
      </c>
      <c r="H2685">
        <v>9333.24</v>
      </c>
      <c r="I2685">
        <v>6119.12</v>
      </c>
      <c r="J2685">
        <v>3214.12</v>
      </c>
      <c r="K2685">
        <v>0.34439999999999998</v>
      </c>
      <c r="L2685" t="str">
        <f>VLOOKUP(C:C,Products!A:B,2,)</f>
        <v>Product 1</v>
      </c>
      <c r="M2685" t="str">
        <f>VLOOKUP(C:C,Products!A:C,3,)</f>
        <v>Snacks</v>
      </c>
      <c r="N2685" t="str">
        <f>VLOOKUP(B:B,Orders!A:C,3,)</f>
        <v>WH-KSM-003</v>
      </c>
      <c r="O2685" s="10" t="str">
        <f>VLOOKUP(B:B,Orders!A:B,2,)</f>
        <v>CUST-000038</v>
      </c>
      <c r="P2685" s="10" t="str">
        <f>VLOOKUP(OrderDetails!O:O,Customers!A:B,2,)</f>
        <v>Customer 38</v>
      </c>
      <c r="Q2685" s="10" t="str">
        <f>VLOOKUP(O:O,Customers!A:C,3,)</f>
        <v>Nakuru</v>
      </c>
      <c r="R2685" s="10">
        <f>VLOOKUP(OrderDetails!C:C,Inventory!B:F,5,)</f>
        <v>23165.24</v>
      </c>
      <c r="S2685" s="10">
        <f>VLOOKUP(OrderDetails!B:B,Table8[[OrderID]:[DeliveryDays]],5,)</f>
        <v>3</v>
      </c>
    </row>
    <row r="2686" spans="1:19" x14ac:dyDescent="0.25">
      <c r="A2686" t="s">
        <v>4618</v>
      </c>
      <c r="B2686" t="s">
        <v>1697</v>
      </c>
      <c r="C2686" t="s">
        <v>411</v>
      </c>
      <c r="D2686">
        <v>22</v>
      </c>
      <c r="E2686">
        <v>411.65</v>
      </c>
      <c r="F2686">
        <v>555.02</v>
      </c>
      <c r="G2686">
        <v>550.99</v>
      </c>
      <c r="H2686">
        <v>12121.78</v>
      </c>
      <c r="I2686">
        <v>9056.2999999999993</v>
      </c>
      <c r="J2686">
        <v>3065.48</v>
      </c>
      <c r="K2686">
        <v>0.25290000000000001</v>
      </c>
      <c r="L2686" t="str">
        <f>VLOOKUP(C:C,Products!A:B,2,)</f>
        <v>Product 117</v>
      </c>
      <c r="M2686" t="str">
        <f>VLOOKUP(C:C,Products!A:C,3,)</f>
        <v>Household</v>
      </c>
      <c r="N2686" t="str">
        <f>VLOOKUP(B:B,Orders!A:C,3,)</f>
        <v>WH-KSM-003</v>
      </c>
      <c r="O2686" s="10" t="str">
        <f>VLOOKUP(B:B,Orders!A:B,2,)</f>
        <v>CUST-000010</v>
      </c>
      <c r="P2686" s="10" t="str">
        <f>VLOOKUP(OrderDetails!O:O,Customers!A:B,2,)</f>
        <v>Customer 10</v>
      </c>
      <c r="Q2686" s="10" t="str">
        <f>VLOOKUP(O:O,Customers!A:C,3,)</f>
        <v>Eldoret</v>
      </c>
      <c r="R2686" s="10">
        <f>VLOOKUP(OrderDetails!C:C,Inventory!B:F,5,)</f>
        <v>41165</v>
      </c>
      <c r="S2686" s="10">
        <f>VLOOKUP(OrderDetails!B:B,Table8[[OrderID]:[DeliveryDays]],5,)</f>
        <v>3</v>
      </c>
    </row>
    <row r="2687" spans="1:19" x14ac:dyDescent="0.25">
      <c r="A2687" t="s">
        <v>4619</v>
      </c>
      <c r="B2687" t="s">
        <v>1067</v>
      </c>
      <c r="C2687" t="s">
        <v>321</v>
      </c>
      <c r="D2687">
        <v>26</v>
      </c>
      <c r="E2687">
        <v>139.41999999999999</v>
      </c>
      <c r="F2687">
        <v>218.06</v>
      </c>
      <c r="G2687">
        <v>219.9</v>
      </c>
      <c r="H2687">
        <v>5717.4</v>
      </c>
      <c r="I2687">
        <v>3624.92</v>
      </c>
      <c r="J2687">
        <v>2092.48</v>
      </c>
      <c r="K2687">
        <v>0.36599999999999999</v>
      </c>
      <c r="L2687" t="str">
        <f>VLOOKUP(C:C,Products!A:B,2,)</f>
        <v>Product 72</v>
      </c>
      <c r="M2687" t="str">
        <f>VLOOKUP(C:C,Products!A:C,3,)</f>
        <v>Household</v>
      </c>
      <c r="N2687" t="str">
        <f>VLOOKUP(B:B,Orders!A:C,3,)</f>
        <v>WH-NKR-004</v>
      </c>
      <c r="O2687" s="10" t="str">
        <f>VLOOKUP(B:B,Orders!A:B,2,)</f>
        <v>CUST-000051</v>
      </c>
      <c r="P2687" s="10" t="str">
        <f>VLOOKUP(OrderDetails!O:O,Customers!A:B,2,)</f>
        <v>Customer 51</v>
      </c>
      <c r="Q2687" s="10" t="str">
        <f>VLOOKUP(O:O,Customers!A:C,3,)</f>
        <v>Kisumu</v>
      </c>
      <c r="R2687" s="10">
        <f>VLOOKUP(OrderDetails!C:C,Inventory!B:F,5,)</f>
        <v>45032.66</v>
      </c>
      <c r="S2687" s="10">
        <f>VLOOKUP(OrderDetails!B:B,Table8[[OrderID]:[DeliveryDays]],5,)</f>
        <v>6</v>
      </c>
    </row>
    <row r="2688" spans="1:19" x14ac:dyDescent="0.25">
      <c r="A2688" t="s">
        <v>4620</v>
      </c>
      <c r="B2688" t="s">
        <v>1366</v>
      </c>
      <c r="C2688" t="s">
        <v>273</v>
      </c>
      <c r="D2688">
        <v>13</v>
      </c>
      <c r="E2688">
        <v>284.02999999999997</v>
      </c>
      <c r="F2688">
        <v>373.58</v>
      </c>
      <c r="G2688">
        <v>354.94</v>
      </c>
      <c r="H2688">
        <v>4614.22</v>
      </c>
      <c r="I2688">
        <v>3692.39</v>
      </c>
      <c r="J2688">
        <v>921.83</v>
      </c>
      <c r="K2688">
        <v>0.19980000000000001</v>
      </c>
      <c r="L2688" t="str">
        <f>VLOOKUP(C:C,Products!A:B,2,)</f>
        <v>Product 48</v>
      </c>
      <c r="M2688" t="str">
        <f>VLOOKUP(C:C,Products!A:C,3,)</f>
        <v>Frozen</v>
      </c>
      <c r="N2688" t="str">
        <f>VLOOKUP(B:B,Orders!A:C,3,)</f>
        <v>WH-NRB-001</v>
      </c>
      <c r="O2688" s="10" t="str">
        <f>VLOOKUP(B:B,Orders!A:B,2,)</f>
        <v>CUST-000028</v>
      </c>
      <c r="P2688" s="10" t="str">
        <f>VLOOKUP(OrderDetails!O:O,Customers!A:B,2,)</f>
        <v>Customer 28</v>
      </c>
      <c r="Q2688" s="10" t="str">
        <f>VLOOKUP(O:O,Customers!A:C,3,)</f>
        <v>Nakuru</v>
      </c>
      <c r="R2688" s="10">
        <f>VLOOKUP(OrderDetails!C:C,Inventory!B:F,5,)</f>
        <v>40900.32</v>
      </c>
      <c r="S2688" s="10">
        <f>VLOOKUP(OrderDetails!B:B,Table8[[OrderID]:[DeliveryDays]],5,)</f>
        <v>4</v>
      </c>
    </row>
    <row r="2689" spans="1:19" x14ac:dyDescent="0.25">
      <c r="A2689" t="s">
        <v>4621</v>
      </c>
      <c r="B2689" t="s">
        <v>1034</v>
      </c>
      <c r="C2689" t="s">
        <v>277</v>
      </c>
      <c r="D2689">
        <v>21</v>
      </c>
      <c r="E2689">
        <v>133.18</v>
      </c>
      <c r="F2689">
        <v>194.02</v>
      </c>
      <c r="G2689">
        <v>197.9</v>
      </c>
      <c r="H2689">
        <v>4155.8999999999996</v>
      </c>
      <c r="I2689">
        <v>2796.78</v>
      </c>
      <c r="J2689">
        <v>1359.12</v>
      </c>
      <c r="K2689">
        <v>0.32700000000000001</v>
      </c>
      <c r="L2689" t="str">
        <f>VLOOKUP(C:C,Products!A:B,2,)</f>
        <v>Product 50</v>
      </c>
      <c r="M2689" t="str">
        <f>VLOOKUP(C:C,Products!A:C,3,)</f>
        <v>Dairy</v>
      </c>
      <c r="N2689" t="str">
        <f>VLOOKUP(B:B,Orders!A:C,3,)</f>
        <v>WH-KSM-003</v>
      </c>
      <c r="O2689" s="10" t="str">
        <f>VLOOKUP(B:B,Orders!A:B,2,)</f>
        <v>CUST-000016</v>
      </c>
      <c r="P2689" s="10" t="str">
        <f>VLOOKUP(OrderDetails!O:O,Customers!A:B,2,)</f>
        <v>Customer 16</v>
      </c>
      <c r="Q2689" s="10" t="str">
        <f>VLOOKUP(O:O,Customers!A:C,3,)</f>
        <v>Nakuru</v>
      </c>
      <c r="R2689" s="10">
        <f>VLOOKUP(OrderDetails!C:C,Inventory!B:F,5,)</f>
        <v>29033.24</v>
      </c>
      <c r="S2689" s="10">
        <f>VLOOKUP(OrderDetails!B:B,Table8[[OrderID]:[DeliveryDays]],5,)</f>
        <v>5</v>
      </c>
    </row>
    <row r="2690" spans="1:19" x14ac:dyDescent="0.25">
      <c r="A2690" t="s">
        <v>4622</v>
      </c>
      <c r="B2690" t="s">
        <v>992</v>
      </c>
      <c r="C2690" t="s">
        <v>202</v>
      </c>
      <c r="D2690">
        <v>42</v>
      </c>
      <c r="E2690">
        <v>424.6</v>
      </c>
      <c r="F2690">
        <v>548.55999999999995</v>
      </c>
      <c r="G2690">
        <v>561.16999999999996</v>
      </c>
      <c r="H2690">
        <v>23569.14</v>
      </c>
      <c r="I2690">
        <v>17833.2</v>
      </c>
      <c r="J2690">
        <v>5735.94</v>
      </c>
      <c r="K2690">
        <v>0.24340000000000001</v>
      </c>
      <c r="L2690" t="str">
        <f>VLOOKUP(C:C,Products!A:B,2,)</f>
        <v>Product 13</v>
      </c>
      <c r="M2690" t="str">
        <f>VLOOKUP(C:C,Products!A:C,3,)</f>
        <v>Household</v>
      </c>
      <c r="N2690" t="str">
        <f>VLOOKUP(B:B,Orders!A:C,3,)</f>
        <v>WH-NKR-004</v>
      </c>
      <c r="O2690" s="10" t="str">
        <f>VLOOKUP(B:B,Orders!A:B,2,)</f>
        <v>CUST-000025</v>
      </c>
      <c r="P2690" s="10" t="str">
        <f>VLOOKUP(OrderDetails!O:O,Customers!A:B,2,)</f>
        <v>Customer 25</v>
      </c>
      <c r="Q2690" s="10" t="str">
        <f>VLOOKUP(O:O,Customers!A:C,3,)</f>
        <v>Mombasa</v>
      </c>
      <c r="R2690" s="10">
        <f>VLOOKUP(OrderDetails!C:C,Inventory!B:F,5,)</f>
        <v>195740.6</v>
      </c>
      <c r="S2690" s="10">
        <f>VLOOKUP(OrderDetails!B:B,Table8[[OrderID]:[DeliveryDays]],5,)</f>
        <v>5</v>
      </c>
    </row>
    <row r="2691" spans="1:19" x14ac:dyDescent="0.25">
      <c r="A2691" t="s">
        <v>4623</v>
      </c>
      <c r="B2691" t="s">
        <v>1794</v>
      </c>
      <c r="C2691" t="s">
        <v>206</v>
      </c>
      <c r="D2691">
        <v>44</v>
      </c>
      <c r="E2691">
        <v>131.82</v>
      </c>
      <c r="F2691">
        <v>208.28</v>
      </c>
      <c r="G2691">
        <v>224.83</v>
      </c>
      <c r="H2691">
        <v>9892.52</v>
      </c>
      <c r="I2691">
        <v>5800.08</v>
      </c>
      <c r="J2691">
        <v>4092.44</v>
      </c>
      <c r="K2691">
        <v>0.41370000000000001</v>
      </c>
      <c r="L2691" t="str">
        <f>VLOOKUP(C:C,Products!A:B,2,)</f>
        <v>Product 15</v>
      </c>
      <c r="M2691" t="str">
        <f>VLOOKUP(C:C,Products!A:C,3,)</f>
        <v>Produce</v>
      </c>
      <c r="N2691" t="str">
        <f>VLOOKUP(B:B,Orders!A:C,3,)</f>
        <v>WH-NRB-001</v>
      </c>
      <c r="O2691" s="10" t="str">
        <f>VLOOKUP(B:B,Orders!A:B,2,)</f>
        <v>CUST-000073</v>
      </c>
      <c r="P2691" s="10" t="str">
        <f>VLOOKUP(OrderDetails!O:O,Customers!A:B,2,)</f>
        <v>Customer 73</v>
      </c>
      <c r="Q2691" s="10" t="str">
        <f>VLOOKUP(O:O,Customers!A:C,3,)</f>
        <v>Mombasa</v>
      </c>
      <c r="R2691" s="10">
        <f>VLOOKUP(OrderDetails!C:C,Inventory!B:F,5,)</f>
        <v>12654.72</v>
      </c>
      <c r="S2691" s="10">
        <f>VLOOKUP(OrderDetails!B:B,Table8[[OrderID]:[DeliveryDays]],5,)</f>
        <v>5</v>
      </c>
    </row>
    <row r="2692" spans="1:19" x14ac:dyDescent="0.25">
      <c r="A2692" t="s">
        <v>4624</v>
      </c>
      <c r="B2692" t="s">
        <v>480</v>
      </c>
      <c r="C2692" t="s">
        <v>283</v>
      </c>
      <c r="D2692">
        <v>17</v>
      </c>
      <c r="E2692">
        <v>472.77</v>
      </c>
      <c r="F2692">
        <v>675.7</v>
      </c>
      <c r="G2692">
        <v>687.38</v>
      </c>
      <c r="H2692">
        <v>11685.46</v>
      </c>
      <c r="I2692">
        <v>8037.09</v>
      </c>
      <c r="J2692">
        <v>3648.37</v>
      </c>
      <c r="K2692">
        <v>0.31219999999999998</v>
      </c>
      <c r="L2692" t="str">
        <f>VLOOKUP(C:C,Products!A:B,2,)</f>
        <v>Product 53</v>
      </c>
      <c r="M2692" t="str">
        <f>VLOOKUP(C:C,Products!A:C,3,)</f>
        <v>Frozen</v>
      </c>
      <c r="N2692" t="str">
        <f>VLOOKUP(B:B,Orders!A:C,3,)</f>
        <v>WH-KSM-003</v>
      </c>
      <c r="O2692" s="10" t="str">
        <f>VLOOKUP(B:B,Orders!A:B,2,)</f>
        <v>CUST-000018</v>
      </c>
      <c r="P2692" s="10" t="str">
        <f>VLOOKUP(OrderDetails!O:O,Customers!A:B,2,)</f>
        <v>Customer 18</v>
      </c>
      <c r="Q2692" s="10" t="str">
        <f>VLOOKUP(O:O,Customers!A:C,3,)</f>
        <v>Nakuru</v>
      </c>
      <c r="R2692" s="10">
        <f>VLOOKUP(OrderDetails!C:C,Inventory!B:F,5,)</f>
        <v>111100.95</v>
      </c>
      <c r="S2692" s="10">
        <f>VLOOKUP(OrderDetails!B:B,Table8[[OrderID]:[DeliveryDays]],5,)</f>
        <v>2</v>
      </c>
    </row>
    <row r="2693" spans="1:19" x14ac:dyDescent="0.25">
      <c r="A2693" t="s">
        <v>4625</v>
      </c>
      <c r="B2693" t="s">
        <v>954</v>
      </c>
      <c r="C2693" t="s">
        <v>265</v>
      </c>
      <c r="D2693">
        <v>41</v>
      </c>
      <c r="E2693">
        <v>459.19</v>
      </c>
      <c r="F2693">
        <v>660.1</v>
      </c>
      <c r="G2693">
        <v>663.09</v>
      </c>
      <c r="H2693">
        <v>27186.69</v>
      </c>
      <c r="I2693">
        <v>18826.79</v>
      </c>
      <c r="J2693">
        <v>8359.9</v>
      </c>
      <c r="K2693">
        <v>0.3075</v>
      </c>
      <c r="L2693" t="str">
        <f>VLOOKUP(C:C,Products!A:B,2,)</f>
        <v>Product 44</v>
      </c>
      <c r="M2693" t="str">
        <f>VLOOKUP(C:C,Products!A:C,3,)</f>
        <v>Dairy</v>
      </c>
      <c r="N2693" t="str">
        <f>VLOOKUP(B:B,Orders!A:C,3,)</f>
        <v>WH-NKR-004</v>
      </c>
      <c r="O2693" s="10" t="str">
        <f>VLOOKUP(B:B,Orders!A:B,2,)</f>
        <v>CUST-000076</v>
      </c>
      <c r="P2693" s="10" t="str">
        <f>VLOOKUP(OrderDetails!O:O,Customers!A:B,2,)</f>
        <v>Customer 76</v>
      </c>
      <c r="Q2693" s="10" t="str">
        <f>VLOOKUP(O:O,Customers!A:C,3,)</f>
        <v>Kisumu</v>
      </c>
      <c r="R2693" s="10">
        <f>VLOOKUP(OrderDetails!C:C,Inventory!B:F,5,)</f>
        <v>22959.5</v>
      </c>
      <c r="S2693" s="10">
        <f>VLOOKUP(OrderDetails!B:B,Table8[[OrderID]:[DeliveryDays]],5,)</f>
        <v>3</v>
      </c>
    </row>
    <row r="2694" spans="1:19" x14ac:dyDescent="0.25">
      <c r="A2694" t="s">
        <v>4626</v>
      </c>
      <c r="B2694" t="s">
        <v>1037</v>
      </c>
      <c r="C2694" t="s">
        <v>191</v>
      </c>
      <c r="D2694">
        <v>10</v>
      </c>
      <c r="E2694">
        <v>439.78</v>
      </c>
      <c r="F2694">
        <v>682.21</v>
      </c>
      <c r="G2694">
        <v>749.89</v>
      </c>
      <c r="H2694">
        <v>7498.9</v>
      </c>
      <c r="I2694">
        <v>4397.8</v>
      </c>
      <c r="J2694">
        <v>3101.1</v>
      </c>
      <c r="K2694">
        <v>0.41349999999999998</v>
      </c>
      <c r="L2694" t="str">
        <f>VLOOKUP(C:C,Products!A:B,2,)</f>
        <v>Product 8</v>
      </c>
      <c r="M2694" t="str">
        <f>VLOOKUP(C:C,Products!A:C,3,)</f>
        <v>Snacks</v>
      </c>
      <c r="N2694" t="str">
        <f>VLOOKUP(B:B,Orders!A:C,3,)</f>
        <v>WH-KSM-003</v>
      </c>
      <c r="O2694" s="10" t="str">
        <f>VLOOKUP(B:B,Orders!A:B,2,)</f>
        <v>CUST-000018</v>
      </c>
      <c r="P2694" s="10" t="str">
        <f>VLOOKUP(OrderDetails!O:O,Customers!A:B,2,)</f>
        <v>Customer 18</v>
      </c>
      <c r="Q2694" s="10" t="str">
        <f>VLOOKUP(O:O,Customers!A:C,3,)</f>
        <v>Nakuru</v>
      </c>
      <c r="R2694" s="10">
        <f>VLOOKUP(OrderDetails!C:C,Inventory!B:F,5,)</f>
        <v>94552.7</v>
      </c>
      <c r="S2694" s="10">
        <f>VLOOKUP(OrderDetails!B:B,Table8[[OrderID]:[DeliveryDays]],5,)</f>
        <v>3</v>
      </c>
    </row>
    <row r="2695" spans="1:19" x14ac:dyDescent="0.25">
      <c r="A2695" t="s">
        <v>4627</v>
      </c>
      <c r="B2695" t="s">
        <v>619</v>
      </c>
      <c r="C2695" t="s">
        <v>325</v>
      </c>
      <c r="D2695">
        <v>25</v>
      </c>
      <c r="E2695">
        <v>416.96</v>
      </c>
      <c r="F2695">
        <v>613.59</v>
      </c>
      <c r="G2695">
        <v>635.48</v>
      </c>
      <c r="H2695">
        <v>15887</v>
      </c>
      <c r="I2695">
        <v>10424</v>
      </c>
      <c r="J2695">
        <v>5463</v>
      </c>
      <c r="K2695">
        <v>0.34389999999999998</v>
      </c>
      <c r="L2695" t="str">
        <f>VLOOKUP(C:C,Products!A:B,2,)</f>
        <v>Product 74</v>
      </c>
      <c r="M2695" t="str">
        <f>VLOOKUP(C:C,Products!A:C,3,)</f>
        <v>Snacks</v>
      </c>
      <c r="N2695" t="str">
        <f>VLOOKUP(B:B,Orders!A:C,3,)</f>
        <v>WH-MSA-002</v>
      </c>
      <c r="O2695" s="10" t="str">
        <f>VLOOKUP(B:B,Orders!A:B,2,)</f>
        <v>CUST-000017</v>
      </c>
      <c r="P2695" s="10" t="str">
        <f>VLOOKUP(OrderDetails!O:O,Customers!A:B,2,)</f>
        <v>Customer 17</v>
      </c>
      <c r="Q2695" s="10" t="str">
        <f>VLOOKUP(O:O,Customers!A:C,3,)</f>
        <v>Eldoret</v>
      </c>
      <c r="R2695" s="10">
        <f>VLOOKUP(OrderDetails!C:C,Inventory!B:F,5,)</f>
        <v>47950.400000000001</v>
      </c>
      <c r="S2695" s="10">
        <f>VLOOKUP(OrderDetails!B:B,Table8[[OrderID]:[DeliveryDays]],5,)</f>
        <v>4</v>
      </c>
    </row>
    <row r="2696" spans="1:19" x14ac:dyDescent="0.25">
      <c r="A2696" t="s">
        <v>4628</v>
      </c>
      <c r="B2696" t="s">
        <v>484</v>
      </c>
      <c r="C2696" t="s">
        <v>269</v>
      </c>
      <c r="D2696">
        <v>40</v>
      </c>
      <c r="E2696">
        <v>348.14</v>
      </c>
      <c r="F2696">
        <v>536.96</v>
      </c>
      <c r="G2696">
        <v>548.17999999999995</v>
      </c>
      <c r="H2696">
        <v>21927.200000000001</v>
      </c>
      <c r="I2696">
        <v>13925.6</v>
      </c>
      <c r="J2696">
        <v>8001.6</v>
      </c>
      <c r="K2696">
        <v>0.3649</v>
      </c>
      <c r="L2696" t="str">
        <f>VLOOKUP(C:C,Products!A:B,2,)</f>
        <v>Product 46</v>
      </c>
      <c r="M2696" t="str">
        <f>VLOOKUP(C:C,Products!A:C,3,)</f>
        <v>Dairy</v>
      </c>
      <c r="N2696" t="str">
        <f>VLOOKUP(B:B,Orders!A:C,3,)</f>
        <v>WH-MSA-002</v>
      </c>
      <c r="O2696" s="10" t="str">
        <f>VLOOKUP(B:B,Orders!A:B,2,)</f>
        <v>CUST-000058</v>
      </c>
      <c r="P2696" s="10" t="str">
        <f>VLOOKUP(OrderDetails!O:O,Customers!A:B,2,)</f>
        <v>Customer 58</v>
      </c>
      <c r="Q2696" s="10" t="str">
        <f>VLOOKUP(O:O,Customers!A:C,3,)</f>
        <v>Mombasa</v>
      </c>
      <c r="R2696" s="10">
        <f>VLOOKUP(OrderDetails!C:C,Inventory!B:F,5,)</f>
        <v>112797.36</v>
      </c>
      <c r="S2696" s="10">
        <f>VLOOKUP(OrderDetails!B:B,Table8[[OrderID]:[DeliveryDays]],5,)</f>
        <v>1</v>
      </c>
    </row>
    <row r="2697" spans="1:19" x14ac:dyDescent="0.25">
      <c r="A2697" t="s">
        <v>4629</v>
      </c>
      <c r="B2697" t="s">
        <v>1887</v>
      </c>
      <c r="C2697" t="s">
        <v>315</v>
      </c>
      <c r="D2697">
        <v>11</v>
      </c>
      <c r="E2697">
        <v>83.55</v>
      </c>
      <c r="F2697">
        <v>119.93</v>
      </c>
      <c r="G2697">
        <v>122.86</v>
      </c>
      <c r="H2697">
        <v>1351.46</v>
      </c>
      <c r="I2697">
        <v>919.05</v>
      </c>
      <c r="J2697">
        <v>432.41</v>
      </c>
      <c r="K2697">
        <v>0.32</v>
      </c>
      <c r="L2697" t="str">
        <f>VLOOKUP(C:C,Products!A:B,2,)</f>
        <v>Product 69</v>
      </c>
      <c r="M2697" t="str">
        <f>VLOOKUP(C:C,Products!A:C,3,)</f>
        <v>Household</v>
      </c>
      <c r="N2697" t="str">
        <f>VLOOKUP(B:B,Orders!A:C,3,)</f>
        <v>WH-NKR-004</v>
      </c>
      <c r="O2697" s="10" t="str">
        <f>VLOOKUP(B:B,Orders!A:B,2,)</f>
        <v>CUST-000039</v>
      </c>
      <c r="P2697" s="10" t="str">
        <f>VLOOKUP(OrderDetails!O:O,Customers!A:B,2,)</f>
        <v>Customer 39</v>
      </c>
      <c r="Q2697" s="10" t="str">
        <f>VLOOKUP(O:O,Customers!A:C,3,)</f>
        <v>Mombasa</v>
      </c>
      <c r="R2697" s="10">
        <f>VLOOKUP(OrderDetails!C:C,Inventory!B:F,5,)</f>
        <v>24730.799999999999</v>
      </c>
      <c r="S2697" s="10">
        <f>VLOOKUP(OrderDetails!B:B,Table8[[OrderID]:[DeliveryDays]],5,)</f>
        <v>6</v>
      </c>
    </row>
    <row r="2698" spans="1:19" x14ac:dyDescent="0.25">
      <c r="A2698" t="s">
        <v>4630</v>
      </c>
      <c r="B2698" t="s">
        <v>1561</v>
      </c>
      <c r="C2698" t="s">
        <v>405</v>
      </c>
      <c r="D2698">
        <v>40</v>
      </c>
      <c r="E2698">
        <v>413.65</v>
      </c>
      <c r="F2698">
        <v>588.37</v>
      </c>
      <c r="G2698">
        <v>630.37</v>
      </c>
      <c r="H2698">
        <v>25214.799999999999</v>
      </c>
      <c r="I2698">
        <v>16546</v>
      </c>
      <c r="J2698">
        <v>8668.7999999999993</v>
      </c>
      <c r="K2698">
        <v>0.34379999999999999</v>
      </c>
      <c r="L2698" t="str">
        <f>VLOOKUP(C:C,Products!A:B,2,)</f>
        <v>Product 114</v>
      </c>
      <c r="M2698" t="str">
        <f>VLOOKUP(C:C,Products!A:C,3,)</f>
        <v>Dairy</v>
      </c>
      <c r="N2698" t="str">
        <f>VLOOKUP(B:B,Orders!A:C,3,)</f>
        <v>WH-NKR-004</v>
      </c>
      <c r="O2698" s="10" t="str">
        <f>VLOOKUP(B:B,Orders!A:B,2,)</f>
        <v>CUST-000033</v>
      </c>
      <c r="P2698" s="10" t="str">
        <f>VLOOKUP(OrderDetails!O:O,Customers!A:B,2,)</f>
        <v>Customer 33</v>
      </c>
      <c r="Q2698" s="10" t="str">
        <f>VLOOKUP(O:O,Customers!A:C,3,)</f>
        <v>Kisumu</v>
      </c>
      <c r="R2698" s="10">
        <f>VLOOKUP(OrderDetails!C:C,Inventory!B:F,5,)</f>
        <v>43846.9</v>
      </c>
      <c r="S2698" s="10">
        <f>VLOOKUP(OrderDetails!B:B,Table8[[OrderID]:[DeliveryDays]],5,)</f>
        <v>4</v>
      </c>
    </row>
    <row r="2699" spans="1:19" x14ac:dyDescent="0.25">
      <c r="A2699" t="s">
        <v>4631</v>
      </c>
      <c r="B2699" t="s">
        <v>555</v>
      </c>
      <c r="C2699" t="s">
        <v>214</v>
      </c>
      <c r="D2699">
        <v>29</v>
      </c>
      <c r="E2699">
        <v>244.38</v>
      </c>
      <c r="F2699">
        <v>336.58</v>
      </c>
      <c r="G2699">
        <v>336.95</v>
      </c>
      <c r="H2699">
        <v>9771.5499999999993</v>
      </c>
      <c r="I2699">
        <v>7087.02</v>
      </c>
      <c r="J2699">
        <v>2684.53</v>
      </c>
      <c r="K2699">
        <v>0.2747</v>
      </c>
      <c r="L2699" t="str">
        <f>VLOOKUP(C:C,Products!A:B,2,)</f>
        <v>Product 19</v>
      </c>
      <c r="M2699" t="str">
        <f>VLOOKUP(C:C,Products!A:C,3,)</f>
        <v>Frozen</v>
      </c>
      <c r="N2699" t="str">
        <f>VLOOKUP(B:B,Orders!A:C,3,)</f>
        <v>WH-NKR-004</v>
      </c>
      <c r="O2699" s="10" t="str">
        <f>VLOOKUP(B:B,Orders!A:B,2,)</f>
        <v>CUST-000003</v>
      </c>
      <c r="P2699" s="10" t="str">
        <f>VLOOKUP(OrderDetails!O:O,Customers!A:B,2,)</f>
        <v>Customer 3</v>
      </c>
      <c r="Q2699" s="10" t="str">
        <f>VLOOKUP(O:O,Customers!A:C,3,)</f>
        <v>Eldoret</v>
      </c>
      <c r="R2699" s="10">
        <f>VLOOKUP(OrderDetails!C:C,Inventory!B:F,5,)</f>
        <v>61339.38</v>
      </c>
      <c r="S2699" s="10">
        <f>VLOOKUP(OrderDetails!B:B,Table8[[OrderID]:[DeliveryDays]],5,)</f>
        <v>6</v>
      </c>
    </row>
    <row r="2700" spans="1:19" x14ac:dyDescent="0.25">
      <c r="A2700" t="s">
        <v>4632</v>
      </c>
      <c r="B2700" t="s">
        <v>1132</v>
      </c>
      <c r="C2700" t="s">
        <v>399</v>
      </c>
      <c r="D2700">
        <v>15</v>
      </c>
      <c r="E2700">
        <v>180.39</v>
      </c>
      <c r="F2700">
        <v>275.67</v>
      </c>
      <c r="G2700">
        <v>277.98</v>
      </c>
      <c r="H2700">
        <v>4169.7</v>
      </c>
      <c r="I2700">
        <v>2705.85</v>
      </c>
      <c r="J2700">
        <v>1463.85</v>
      </c>
      <c r="K2700">
        <v>0.35110000000000002</v>
      </c>
      <c r="L2700" t="str">
        <f>VLOOKUP(C:C,Products!A:B,2,)</f>
        <v>Product 111</v>
      </c>
      <c r="M2700" t="str">
        <f>VLOOKUP(C:C,Products!A:C,3,)</f>
        <v>Frozen</v>
      </c>
      <c r="N2700" t="str">
        <f>VLOOKUP(B:B,Orders!A:C,3,)</f>
        <v>WH-NRB-001</v>
      </c>
      <c r="O2700" s="10" t="str">
        <f>VLOOKUP(B:B,Orders!A:B,2,)</f>
        <v>CUST-000025</v>
      </c>
      <c r="P2700" s="10" t="str">
        <f>VLOOKUP(OrderDetails!O:O,Customers!A:B,2,)</f>
        <v>Customer 25</v>
      </c>
      <c r="Q2700" s="10" t="str">
        <f>VLOOKUP(O:O,Customers!A:C,3,)</f>
        <v>Mombasa</v>
      </c>
      <c r="R2700" s="10">
        <f>VLOOKUP(OrderDetails!C:C,Inventory!B:F,5,)</f>
        <v>57544.41</v>
      </c>
      <c r="S2700" s="10">
        <f>VLOOKUP(OrderDetails!B:B,Table8[[OrderID]:[DeliveryDays]],5,)</f>
        <v>1</v>
      </c>
    </row>
    <row r="2701" spans="1:19" x14ac:dyDescent="0.25">
      <c r="A2701" t="s">
        <v>4633</v>
      </c>
      <c r="B2701" t="s">
        <v>1278</v>
      </c>
      <c r="C2701" t="s">
        <v>253</v>
      </c>
      <c r="D2701">
        <v>48</v>
      </c>
      <c r="E2701">
        <v>93.95</v>
      </c>
      <c r="F2701">
        <v>142.47999999999999</v>
      </c>
      <c r="G2701">
        <v>151.51</v>
      </c>
      <c r="H2701">
        <v>7272.48</v>
      </c>
      <c r="I2701">
        <v>4509.6000000000004</v>
      </c>
      <c r="J2701">
        <v>2762.88</v>
      </c>
      <c r="K2701">
        <v>0.37990000000000002</v>
      </c>
      <c r="L2701" t="str">
        <f>VLOOKUP(C:C,Products!A:B,2,)</f>
        <v>Product 38</v>
      </c>
      <c r="M2701" t="str">
        <f>VLOOKUP(C:C,Products!A:C,3,)</f>
        <v>Beverages</v>
      </c>
      <c r="N2701" t="str">
        <f>VLOOKUP(B:B,Orders!A:C,3,)</f>
        <v>WH-NKR-004</v>
      </c>
      <c r="O2701" s="10" t="str">
        <f>VLOOKUP(B:B,Orders!A:B,2,)</f>
        <v>CUST-000045</v>
      </c>
      <c r="P2701" s="10" t="str">
        <f>VLOOKUP(OrderDetails!O:O,Customers!A:B,2,)</f>
        <v>Customer 45</v>
      </c>
      <c r="Q2701" s="10" t="str">
        <f>VLOOKUP(O:O,Customers!A:C,3,)</f>
        <v>Mombasa</v>
      </c>
      <c r="R2701" s="10">
        <f>VLOOKUP(OrderDetails!C:C,Inventory!B:F,5,)</f>
        <v>12965.1</v>
      </c>
      <c r="S2701" s="10">
        <f>VLOOKUP(OrderDetails!B:B,Table8[[OrderID]:[DeliveryDays]],5,)</f>
        <v>3</v>
      </c>
    </row>
    <row r="2702" spans="1:19" x14ac:dyDescent="0.25">
      <c r="A2702" t="s">
        <v>4634</v>
      </c>
      <c r="B2702" t="s">
        <v>1776</v>
      </c>
      <c r="C2702" t="s">
        <v>198</v>
      </c>
      <c r="D2702">
        <v>18</v>
      </c>
      <c r="E2702">
        <v>59.26</v>
      </c>
      <c r="F2702">
        <v>82.73</v>
      </c>
      <c r="G2702">
        <v>79.5</v>
      </c>
      <c r="H2702">
        <v>1431</v>
      </c>
      <c r="I2702">
        <v>1066.68</v>
      </c>
      <c r="J2702">
        <v>364.32</v>
      </c>
      <c r="K2702">
        <v>0.25459999999999999</v>
      </c>
      <c r="L2702" t="str">
        <f>VLOOKUP(C:C,Products!A:B,2,)</f>
        <v>Product 11</v>
      </c>
      <c r="M2702" t="str">
        <f>VLOOKUP(C:C,Products!A:C,3,)</f>
        <v>Frozen</v>
      </c>
      <c r="N2702" t="str">
        <f>VLOOKUP(B:B,Orders!A:C,3,)</f>
        <v>WH-MSA-002</v>
      </c>
      <c r="O2702" s="10" t="str">
        <f>VLOOKUP(B:B,Orders!A:B,2,)</f>
        <v>CUST-000076</v>
      </c>
      <c r="P2702" s="10" t="str">
        <f>VLOOKUP(OrderDetails!O:O,Customers!A:B,2,)</f>
        <v>Customer 76</v>
      </c>
      <c r="Q2702" s="10" t="str">
        <f>VLOOKUP(O:O,Customers!A:C,3,)</f>
        <v>Kisumu</v>
      </c>
      <c r="R2702" s="10">
        <f>VLOOKUP(OrderDetails!C:C,Inventory!B:F,5,)</f>
        <v>14044.62</v>
      </c>
      <c r="S2702" s="10">
        <f>VLOOKUP(OrderDetails!B:B,Table8[[OrderID]:[DeliveryDays]],5,)</f>
        <v>5</v>
      </c>
    </row>
    <row r="2703" spans="1:19" x14ac:dyDescent="0.25">
      <c r="A2703" t="s">
        <v>4635</v>
      </c>
      <c r="B2703" t="s">
        <v>434</v>
      </c>
      <c r="C2703" t="s">
        <v>411</v>
      </c>
      <c r="D2703">
        <v>49</v>
      </c>
      <c r="E2703">
        <v>411.65</v>
      </c>
      <c r="F2703">
        <v>555.02</v>
      </c>
      <c r="G2703">
        <v>599.29999999999995</v>
      </c>
      <c r="H2703">
        <v>29365.7</v>
      </c>
      <c r="I2703">
        <v>20170.849999999999</v>
      </c>
      <c r="J2703">
        <v>9194.85</v>
      </c>
      <c r="K2703">
        <v>0.31309999999999999</v>
      </c>
      <c r="L2703" t="str">
        <f>VLOOKUP(C:C,Products!A:B,2,)</f>
        <v>Product 117</v>
      </c>
      <c r="M2703" t="str">
        <f>VLOOKUP(C:C,Products!A:C,3,)</f>
        <v>Household</v>
      </c>
      <c r="N2703" t="str">
        <f>VLOOKUP(B:B,Orders!A:C,3,)</f>
        <v>WH-MSA-002</v>
      </c>
      <c r="O2703" s="10" t="str">
        <f>VLOOKUP(B:B,Orders!A:B,2,)</f>
        <v>CUST-000024</v>
      </c>
      <c r="P2703" s="10" t="str">
        <f>VLOOKUP(OrderDetails!O:O,Customers!A:B,2,)</f>
        <v>Customer 24</v>
      </c>
      <c r="Q2703" s="10" t="str">
        <f>VLOOKUP(O:O,Customers!A:C,3,)</f>
        <v>Eldoret</v>
      </c>
      <c r="R2703" s="10">
        <f>VLOOKUP(OrderDetails!C:C,Inventory!B:F,5,)</f>
        <v>41165</v>
      </c>
      <c r="S2703" s="10">
        <f>VLOOKUP(OrderDetails!B:B,Table8[[OrderID]:[DeliveryDays]],5,)</f>
        <v>5</v>
      </c>
    </row>
    <row r="2704" spans="1:19" x14ac:dyDescent="0.25">
      <c r="A2704" t="s">
        <v>4636</v>
      </c>
      <c r="B2704" t="s">
        <v>455</v>
      </c>
      <c r="C2704" t="s">
        <v>263</v>
      </c>
      <c r="D2704">
        <v>33</v>
      </c>
      <c r="E2704">
        <v>65.47</v>
      </c>
      <c r="F2704">
        <v>96.35</v>
      </c>
      <c r="G2704">
        <v>97.75</v>
      </c>
      <c r="H2704">
        <v>3225.75</v>
      </c>
      <c r="I2704">
        <v>2160.5100000000002</v>
      </c>
      <c r="J2704">
        <v>1065.24</v>
      </c>
      <c r="K2704">
        <v>0.33019999999999999</v>
      </c>
      <c r="L2704" t="str">
        <f>VLOOKUP(C:C,Products!A:B,2,)</f>
        <v>Product 43</v>
      </c>
      <c r="M2704" t="str">
        <f>VLOOKUP(C:C,Products!A:C,3,)</f>
        <v>Dairy</v>
      </c>
      <c r="N2704" t="str">
        <f>VLOOKUP(B:B,Orders!A:C,3,)</f>
        <v>WH-NRB-001</v>
      </c>
      <c r="O2704" s="10" t="str">
        <f>VLOOKUP(B:B,Orders!A:B,2,)</f>
        <v>CUST-000019</v>
      </c>
      <c r="P2704" s="10" t="str">
        <f>VLOOKUP(OrderDetails!O:O,Customers!A:B,2,)</f>
        <v>Customer 19</v>
      </c>
      <c r="Q2704" s="10" t="str">
        <f>VLOOKUP(O:O,Customers!A:C,3,)</f>
        <v>Mombasa</v>
      </c>
      <c r="R2704" s="10">
        <f>VLOOKUP(OrderDetails!C:C,Inventory!B:F,5,)</f>
        <v>4451.96</v>
      </c>
      <c r="S2704" s="10">
        <f>VLOOKUP(OrderDetails!B:B,Table8[[OrderID]:[DeliveryDays]],5,)</f>
        <v>3</v>
      </c>
    </row>
    <row r="2705" spans="1:19" x14ac:dyDescent="0.25">
      <c r="A2705" t="s">
        <v>4637</v>
      </c>
      <c r="B2705" t="s">
        <v>1562</v>
      </c>
      <c r="C2705" t="s">
        <v>216</v>
      </c>
      <c r="D2705">
        <v>14</v>
      </c>
      <c r="E2705">
        <v>181.05</v>
      </c>
      <c r="F2705">
        <v>287.89</v>
      </c>
      <c r="G2705">
        <v>298.60000000000002</v>
      </c>
      <c r="H2705">
        <v>4180.3999999999996</v>
      </c>
      <c r="I2705">
        <v>2534.6999999999998</v>
      </c>
      <c r="J2705">
        <v>1645.7</v>
      </c>
      <c r="K2705">
        <v>0.39369999999999999</v>
      </c>
      <c r="L2705" t="str">
        <f>VLOOKUP(C:C,Products!A:B,2,)</f>
        <v>Product 20</v>
      </c>
      <c r="M2705" t="str">
        <f>VLOOKUP(C:C,Products!A:C,3,)</f>
        <v>Frozen</v>
      </c>
      <c r="N2705" t="str">
        <f>VLOOKUP(B:B,Orders!A:C,3,)</f>
        <v>WH-NRB-001</v>
      </c>
      <c r="O2705" s="10" t="str">
        <f>VLOOKUP(B:B,Orders!A:B,2,)</f>
        <v>CUST-000074</v>
      </c>
      <c r="P2705" s="10" t="str">
        <f>VLOOKUP(OrderDetails!O:O,Customers!A:B,2,)</f>
        <v>Customer 74</v>
      </c>
      <c r="Q2705" s="10" t="str">
        <f>VLOOKUP(O:O,Customers!A:C,3,)</f>
        <v>Mombasa</v>
      </c>
      <c r="R2705" s="10">
        <f>VLOOKUP(OrderDetails!C:C,Inventory!B:F,5,)</f>
        <v>28786.95</v>
      </c>
      <c r="S2705" s="10">
        <f>VLOOKUP(OrderDetails!B:B,Table8[[OrderID]:[DeliveryDays]],5,)</f>
        <v>1</v>
      </c>
    </row>
    <row r="2706" spans="1:19" x14ac:dyDescent="0.25">
      <c r="A2706" t="s">
        <v>4638</v>
      </c>
      <c r="B2706" t="s">
        <v>1373</v>
      </c>
      <c r="C2706" t="s">
        <v>216</v>
      </c>
      <c r="D2706">
        <v>9</v>
      </c>
      <c r="E2706">
        <v>181.05</v>
      </c>
      <c r="F2706">
        <v>287.89</v>
      </c>
      <c r="G2706">
        <v>306.20999999999998</v>
      </c>
      <c r="H2706">
        <v>2755.89</v>
      </c>
      <c r="I2706">
        <v>1629.45</v>
      </c>
      <c r="J2706">
        <v>1126.44</v>
      </c>
      <c r="K2706">
        <v>0.40870000000000001</v>
      </c>
      <c r="L2706" t="str">
        <f>VLOOKUP(C:C,Products!A:B,2,)</f>
        <v>Product 20</v>
      </c>
      <c r="M2706" t="str">
        <f>VLOOKUP(C:C,Products!A:C,3,)</f>
        <v>Frozen</v>
      </c>
      <c r="N2706" t="str">
        <f>VLOOKUP(B:B,Orders!A:C,3,)</f>
        <v>WH-NRB-001</v>
      </c>
      <c r="O2706" s="10" t="str">
        <f>VLOOKUP(B:B,Orders!A:B,2,)</f>
        <v>CUST-000067</v>
      </c>
      <c r="P2706" s="10" t="str">
        <f>VLOOKUP(OrderDetails!O:O,Customers!A:B,2,)</f>
        <v>Customer 67</v>
      </c>
      <c r="Q2706" s="10" t="str">
        <f>VLOOKUP(O:O,Customers!A:C,3,)</f>
        <v>Mombasa</v>
      </c>
      <c r="R2706" s="10">
        <f>VLOOKUP(OrderDetails!C:C,Inventory!B:F,5,)</f>
        <v>28786.95</v>
      </c>
      <c r="S2706" s="10">
        <f>VLOOKUP(OrderDetails!B:B,Table8[[OrderID]:[DeliveryDays]],5,)</f>
        <v>3</v>
      </c>
    </row>
    <row r="2707" spans="1:19" x14ac:dyDescent="0.25">
      <c r="A2707" t="s">
        <v>4639</v>
      </c>
      <c r="B2707" t="s">
        <v>557</v>
      </c>
      <c r="C2707" t="s">
        <v>218</v>
      </c>
      <c r="D2707">
        <v>12</v>
      </c>
      <c r="E2707">
        <v>325.33</v>
      </c>
      <c r="F2707">
        <v>516.25</v>
      </c>
      <c r="G2707">
        <v>511.04</v>
      </c>
      <c r="H2707">
        <v>6132.48</v>
      </c>
      <c r="I2707">
        <v>3903.96</v>
      </c>
      <c r="J2707">
        <v>2228.52</v>
      </c>
      <c r="K2707">
        <v>0.3634</v>
      </c>
      <c r="L2707" t="str">
        <f>VLOOKUP(C:C,Products!A:B,2,)</f>
        <v>Product 21</v>
      </c>
      <c r="M2707" t="str">
        <f>VLOOKUP(C:C,Products!A:C,3,)</f>
        <v>Beverages</v>
      </c>
      <c r="N2707" t="str">
        <f>VLOOKUP(B:B,Orders!A:C,3,)</f>
        <v>WH-NKR-004</v>
      </c>
      <c r="O2707" s="10" t="str">
        <f>VLOOKUP(B:B,Orders!A:B,2,)</f>
        <v>CUST-000057</v>
      </c>
      <c r="P2707" s="10" t="str">
        <f>VLOOKUP(OrderDetails!O:O,Customers!A:B,2,)</f>
        <v>Customer 57</v>
      </c>
      <c r="Q2707" s="10" t="str">
        <f>VLOOKUP(O:O,Customers!A:C,3,)</f>
        <v>Nairobi</v>
      </c>
      <c r="R2707" s="10">
        <f>VLOOKUP(OrderDetails!C:C,Inventory!B:F,5,)</f>
        <v>44244.88</v>
      </c>
      <c r="S2707" s="10">
        <f>VLOOKUP(OrderDetails!B:B,Table8[[OrderID]:[DeliveryDays]],5,)</f>
        <v>1</v>
      </c>
    </row>
    <row r="2708" spans="1:19" x14ac:dyDescent="0.25">
      <c r="A2708" t="s">
        <v>4640</v>
      </c>
      <c r="B2708" t="s">
        <v>614</v>
      </c>
      <c r="C2708" t="s">
        <v>341</v>
      </c>
      <c r="D2708">
        <v>9</v>
      </c>
      <c r="E2708">
        <v>330.48</v>
      </c>
      <c r="F2708">
        <v>422.83</v>
      </c>
      <c r="G2708">
        <v>458.16</v>
      </c>
      <c r="H2708">
        <v>4123.4399999999996</v>
      </c>
      <c r="I2708">
        <v>2974.32</v>
      </c>
      <c r="J2708">
        <v>1149.1199999999999</v>
      </c>
      <c r="K2708">
        <v>0.2787</v>
      </c>
      <c r="L2708" t="str">
        <f>VLOOKUP(C:C,Products!A:B,2,)</f>
        <v>Product 82</v>
      </c>
      <c r="M2708" t="str">
        <f>VLOOKUP(C:C,Products!A:C,3,)</f>
        <v>Frozen</v>
      </c>
      <c r="N2708" t="str">
        <f>VLOOKUP(B:B,Orders!A:C,3,)</f>
        <v>WH-NKR-004</v>
      </c>
      <c r="O2708" s="10" t="str">
        <f>VLOOKUP(B:B,Orders!A:B,2,)</f>
        <v>CUST-000023</v>
      </c>
      <c r="P2708" s="10" t="str">
        <f>VLOOKUP(OrderDetails!O:O,Customers!A:B,2,)</f>
        <v>Customer 23</v>
      </c>
      <c r="Q2708" s="10" t="str">
        <f>VLOOKUP(O:O,Customers!A:C,3,)</f>
        <v>Nairobi</v>
      </c>
      <c r="R2708" s="10">
        <f>VLOOKUP(OrderDetails!C:C,Inventory!B:F,5,)</f>
        <v>69070.320000000007</v>
      </c>
      <c r="S2708" s="10">
        <f>VLOOKUP(OrderDetails!B:B,Table8[[OrderID]:[DeliveryDays]],5,)</f>
        <v>4</v>
      </c>
    </row>
    <row r="2709" spans="1:19" x14ac:dyDescent="0.25">
      <c r="A2709" t="s">
        <v>4641</v>
      </c>
      <c r="B2709" t="s">
        <v>1135</v>
      </c>
      <c r="C2709" t="s">
        <v>291</v>
      </c>
      <c r="D2709">
        <v>28</v>
      </c>
      <c r="E2709">
        <v>89.82</v>
      </c>
      <c r="F2709">
        <v>134</v>
      </c>
      <c r="G2709">
        <v>146.97999999999999</v>
      </c>
      <c r="H2709">
        <v>4115.4399999999996</v>
      </c>
      <c r="I2709">
        <v>2514.96</v>
      </c>
      <c r="J2709">
        <v>1600.48</v>
      </c>
      <c r="K2709">
        <v>0.38890000000000002</v>
      </c>
      <c r="L2709" t="str">
        <f>VLOOKUP(C:C,Products!A:B,2,)</f>
        <v>Product 57</v>
      </c>
      <c r="M2709" t="str">
        <f>VLOOKUP(C:C,Products!A:C,3,)</f>
        <v>Household</v>
      </c>
      <c r="N2709" t="str">
        <f>VLOOKUP(B:B,Orders!A:C,3,)</f>
        <v>WH-KSM-003</v>
      </c>
      <c r="O2709" s="10" t="str">
        <f>VLOOKUP(B:B,Orders!A:B,2,)</f>
        <v>CUST-000057</v>
      </c>
      <c r="P2709" s="10" t="str">
        <f>VLOOKUP(OrderDetails!O:O,Customers!A:B,2,)</f>
        <v>Customer 57</v>
      </c>
      <c r="Q2709" s="10" t="str">
        <f>VLOOKUP(O:O,Customers!A:C,3,)</f>
        <v>Nairobi</v>
      </c>
      <c r="R2709" s="10">
        <f>VLOOKUP(OrderDetails!C:C,Inventory!B:F,5,)</f>
        <v>9431.1</v>
      </c>
      <c r="S2709" s="10">
        <f>VLOOKUP(OrderDetails!B:B,Table8[[OrderID]:[DeliveryDays]],5,)</f>
        <v>6</v>
      </c>
    </row>
    <row r="2710" spans="1:19" x14ac:dyDescent="0.25">
      <c r="A2710" t="s">
        <v>4642</v>
      </c>
      <c r="B2710" t="s">
        <v>1925</v>
      </c>
      <c r="C2710" t="s">
        <v>277</v>
      </c>
      <c r="D2710">
        <v>44</v>
      </c>
      <c r="E2710">
        <v>133.18</v>
      </c>
      <c r="F2710">
        <v>194.02</v>
      </c>
      <c r="G2710">
        <v>198.7</v>
      </c>
      <c r="H2710">
        <v>8742.7999999999993</v>
      </c>
      <c r="I2710">
        <v>5859.92</v>
      </c>
      <c r="J2710">
        <v>2882.88</v>
      </c>
      <c r="K2710">
        <v>0.32969999999999999</v>
      </c>
      <c r="L2710" t="str">
        <f>VLOOKUP(C:C,Products!A:B,2,)</f>
        <v>Product 50</v>
      </c>
      <c r="M2710" t="str">
        <f>VLOOKUP(C:C,Products!A:C,3,)</f>
        <v>Dairy</v>
      </c>
      <c r="N2710" t="str">
        <f>VLOOKUP(B:B,Orders!A:C,3,)</f>
        <v>WH-KSM-003</v>
      </c>
      <c r="O2710" s="10" t="str">
        <f>VLOOKUP(B:B,Orders!A:B,2,)</f>
        <v>CUST-000039</v>
      </c>
      <c r="P2710" s="10" t="str">
        <f>VLOOKUP(OrderDetails!O:O,Customers!A:B,2,)</f>
        <v>Customer 39</v>
      </c>
      <c r="Q2710" s="10" t="str">
        <f>VLOOKUP(O:O,Customers!A:C,3,)</f>
        <v>Mombasa</v>
      </c>
      <c r="R2710" s="10">
        <f>VLOOKUP(OrderDetails!C:C,Inventory!B:F,5,)</f>
        <v>29033.24</v>
      </c>
      <c r="S2710" s="10">
        <f>VLOOKUP(OrderDetails!B:B,Table8[[OrderID]:[DeliveryDays]],5,)</f>
        <v>6</v>
      </c>
    </row>
    <row r="2711" spans="1:19" x14ac:dyDescent="0.25">
      <c r="A2711" t="s">
        <v>4643</v>
      </c>
      <c r="B2711" t="s">
        <v>1814</v>
      </c>
      <c r="C2711" t="s">
        <v>325</v>
      </c>
      <c r="D2711">
        <v>30</v>
      </c>
      <c r="E2711">
        <v>416.96</v>
      </c>
      <c r="F2711">
        <v>613.59</v>
      </c>
      <c r="G2711">
        <v>669.14</v>
      </c>
      <c r="H2711">
        <v>20074.2</v>
      </c>
      <c r="I2711">
        <v>12508.8</v>
      </c>
      <c r="J2711">
        <v>7565.4</v>
      </c>
      <c r="K2711">
        <v>0.37690000000000001</v>
      </c>
      <c r="L2711" t="str">
        <f>VLOOKUP(C:C,Products!A:B,2,)</f>
        <v>Product 74</v>
      </c>
      <c r="M2711" t="str">
        <f>VLOOKUP(C:C,Products!A:C,3,)</f>
        <v>Snacks</v>
      </c>
      <c r="N2711" t="str">
        <f>VLOOKUP(B:B,Orders!A:C,3,)</f>
        <v>WH-KSM-003</v>
      </c>
      <c r="O2711" s="10" t="str">
        <f>VLOOKUP(B:B,Orders!A:B,2,)</f>
        <v>CUST-000065</v>
      </c>
      <c r="P2711" s="10" t="str">
        <f>VLOOKUP(OrderDetails!O:O,Customers!A:B,2,)</f>
        <v>Customer 65</v>
      </c>
      <c r="Q2711" s="10" t="str">
        <f>VLOOKUP(O:O,Customers!A:C,3,)</f>
        <v>Eldoret</v>
      </c>
      <c r="R2711" s="10">
        <f>VLOOKUP(OrderDetails!C:C,Inventory!B:F,5,)</f>
        <v>47950.400000000001</v>
      </c>
      <c r="S2711" s="10">
        <f>VLOOKUP(OrderDetails!B:B,Table8[[OrderID]:[DeliveryDays]],5,)</f>
        <v>6</v>
      </c>
    </row>
    <row r="2712" spans="1:19" x14ac:dyDescent="0.25">
      <c r="A2712" t="s">
        <v>4644</v>
      </c>
      <c r="B2712" t="s">
        <v>1654</v>
      </c>
      <c r="C2712" t="s">
        <v>373</v>
      </c>
      <c r="D2712">
        <v>10</v>
      </c>
      <c r="E2712">
        <v>242.39</v>
      </c>
      <c r="F2712">
        <v>366.32</v>
      </c>
      <c r="G2712">
        <v>348.07</v>
      </c>
      <c r="H2712">
        <v>3480.7</v>
      </c>
      <c r="I2712">
        <v>2423.9</v>
      </c>
      <c r="J2712">
        <v>1056.8</v>
      </c>
      <c r="K2712">
        <v>0.30359999999999998</v>
      </c>
      <c r="L2712" t="str">
        <f>VLOOKUP(C:C,Products!A:B,2,)</f>
        <v>Product 98</v>
      </c>
      <c r="M2712" t="str">
        <f>VLOOKUP(C:C,Products!A:C,3,)</f>
        <v>Household</v>
      </c>
      <c r="N2712" t="str">
        <f>VLOOKUP(B:B,Orders!A:C,3,)</f>
        <v>WH-MSA-002</v>
      </c>
      <c r="O2712" s="10" t="str">
        <f>VLOOKUP(B:B,Orders!A:B,2,)</f>
        <v>CUST-000034</v>
      </c>
      <c r="P2712" s="10" t="str">
        <f>VLOOKUP(OrderDetails!O:O,Customers!A:B,2,)</f>
        <v>Customer 34</v>
      </c>
      <c r="Q2712" s="10" t="str">
        <f>VLOOKUP(O:O,Customers!A:C,3,)</f>
        <v>Mombasa</v>
      </c>
      <c r="R2712" s="10">
        <f>VLOOKUP(OrderDetails!C:C,Inventory!B:F,5,)</f>
        <v>16724.91</v>
      </c>
      <c r="S2712" s="10">
        <f>VLOOKUP(OrderDetails!B:B,Table8[[OrderID]:[DeliveryDays]],5,)</f>
        <v>5</v>
      </c>
    </row>
    <row r="2713" spans="1:19" x14ac:dyDescent="0.25">
      <c r="A2713" t="s">
        <v>4645</v>
      </c>
      <c r="B2713" t="s">
        <v>638</v>
      </c>
      <c r="C2713" t="s">
        <v>229</v>
      </c>
      <c r="D2713">
        <v>20</v>
      </c>
      <c r="E2713">
        <v>403.33</v>
      </c>
      <c r="F2713">
        <v>509.37</v>
      </c>
      <c r="G2713">
        <v>552.23</v>
      </c>
      <c r="H2713">
        <v>11044.6</v>
      </c>
      <c r="I2713">
        <v>8066.6</v>
      </c>
      <c r="J2713">
        <v>2978</v>
      </c>
      <c r="K2713">
        <v>0.26960000000000001</v>
      </c>
      <c r="L2713" t="str">
        <f>VLOOKUP(C:C,Products!A:B,2,)</f>
        <v>Product 26</v>
      </c>
      <c r="M2713" t="str">
        <f>VLOOKUP(C:C,Products!A:C,3,)</f>
        <v>Household</v>
      </c>
      <c r="N2713" t="str">
        <f>VLOOKUP(B:B,Orders!A:C,3,)</f>
        <v>WH-MSA-002</v>
      </c>
      <c r="O2713" s="10" t="str">
        <f>VLOOKUP(B:B,Orders!A:B,2,)</f>
        <v>CUST-000012</v>
      </c>
      <c r="P2713" s="10" t="str">
        <f>VLOOKUP(OrderDetails!O:O,Customers!A:B,2,)</f>
        <v>Customer 12</v>
      </c>
      <c r="Q2713" s="10" t="str">
        <f>VLOOKUP(O:O,Customers!A:C,3,)</f>
        <v>Eldoret</v>
      </c>
      <c r="R2713" s="10">
        <f>VLOOKUP(OrderDetails!C:C,Inventory!B:F,5,)</f>
        <v>179481.85</v>
      </c>
      <c r="S2713" s="10">
        <f>VLOOKUP(OrderDetails!B:B,Table8[[OrderID]:[DeliveryDays]],5,)</f>
        <v>3</v>
      </c>
    </row>
    <row r="2714" spans="1:19" x14ac:dyDescent="0.25">
      <c r="A2714" t="s">
        <v>4646</v>
      </c>
      <c r="B2714" t="s">
        <v>702</v>
      </c>
      <c r="C2714" t="s">
        <v>237</v>
      </c>
      <c r="D2714">
        <v>40</v>
      </c>
      <c r="E2714">
        <v>70.900000000000006</v>
      </c>
      <c r="F2714">
        <v>95.54</v>
      </c>
      <c r="G2714">
        <v>95.22</v>
      </c>
      <c r="H2714">
        <v>3808.8</v>
      </c>
      <c r="I2714">
        <v>2836</v>
      </c>
      <c r="J2714">
        <v>972.8</v>
      </c>
      <c r="K2714">
        <v>0.25540000000000002</v>
      </c>
      <c r="L2714" t="str">
        <f>VLOOKUP(C:C,Products!A:B,2,)</f>
        <v>Product 30</v>
      </c>
      <c r="M2714" t="str">
        <f>VLOOKUP(C:C,Products!A:C,3,)</f>
        <v>Dairy</v>
      </c>
      <c r="N2714" t="str">
        <f>VLOOKUP(B:B,Orders!A:C,3,)</f>
        <v>WH-MSA-002</v>
      </c>
      <c r="O2714" s="10" t="str">
        <f>VLOOKUP(B:B,Orders!A:B,2,)</f>
        <v>CUST-000022</v>
      </c>
      <c r="P2714" s="10" t="str">
        <f>VLOOKUP(OrderDetails!O:O,Customers!A:B,2,)</f>
        <v>Customer 22</v>
      </c>
      <c r="Q2714" s="10" t="str">
        <f>VLOOKUP(O:O,Customers!A:C,3,)</f>
        <v>Nakuru</v>
      </c>
      <c r="R2714" s="10">
        <f>VLOOKUP(OrderDetails!C:C,Inventory!B:F,5,)</f>
        <v>19072.099999999999</v>
      </c>
      <c r="S2714" s="10">
        <f>VLOOKUP(OrderDetails!B:B,Table8[[OrderID]:[DeliveryDays]],5,)</f>
        <v>4</v>
      </c>
    </row>
    <row r="2715" spans="1:19" x14ac:dyDescent="0.25">
      <c r="A2715" t="s">
        <v>4647</v>
      </c>
      <c r="B2715" t="s">
        <v>1523</v>
      </c>
      <c r="C2715" t="s">
        <v>323</v>
      </c>
      <c r="D2715">
        <v>16</v>
      </c>
      <c r="E2715">
        <v>52.48</v>
      </c>
      <c r="F2715">
        <v>82.14</v>
      </c>
      <c r="G2715">
        <v>81.87</v>
      </c>
      <c r="H2715">
        <v>1309.92</v>
      </c>
      <c r="I2715">
        <v>839.68</v>
      </c>
      <c r="J2715">
        <v>470.24</v>
      </c>
      <c r="K2715">
        <v>0.35899999999999999</v>
      </c>
      <c r="L2715" t="str">
        <f>VLOOKUP(C:C,Products!A:B,2,)</f>
        <v>Product 73</v>
      </c>
      <c r="M2715" t="str">
        <f>VLOOKUP(C:C,Products!A:C,3,)</f>
        <v>Beverages</v>
      </c>
      <c r="N2715" t="str">
        <f>VLOOKUP(B:B,Orders!A:C,3,)</f>
        <v>WH-NKR-004</v>
      </c>
      <c r="O2715" s="10" t="str">
        <f>VLOOKUP(B:B,Orders!A:B,2,)</f>
        <v>CUST-000046</v>
      </c>
      <c r="P2715" s="10" t="str">
        <f>VLOOKUP(OrderDetails!O:O,Customers!A:B,2,)</f>
        <v>Customer 46</v>
      </c>
      <c r="Q2715" s="10" t="str">
        <f>VLOOKUP(O:O,Customers!A:C,3,)</f>
        <v>Kisumu</v>
      </c>
      <c r="R2715" s="10">
        <f>VLOOKUP(OrderDetails!C:C,Inventory!B:F,5,)</f>
        <v>6979.84</v>
      </c>
      <c r="S2715" s="10">
        <f>VLOOKUP(OrderDetails!B:B,Table8[[OrderID]:[DeliveryDays]],5,)</f>
        <v>2</v>
      </c>
    </row>
    <row r="2716" spans="1:19" x14ac:dyDescent="0.25">
      <c r="A2716" t="s">
        <v>4648</v>
      </c>
      <c r="B2716" t="s">
        <v>669</v>
      </c>
      <c r="C2716" t="s">
        <v>397</v>
      </c>
      <c r="D2716">
        <v>15</v>
      </c>
      <c r="E2716">
        <v>84.64</v>
      </c>
      <c r="F2716">
        <v>124.5</v>
      </c>
      <c r="G2716">
        <v>122.53</v>
      </c>
      <c r="H2716">
        <v>1837.95</v>
      </c>
      <c r="I2716">
        <v>1269.5999999999999</v>
      </c>
      <c r="J2716">
        <v>568.35</v>
      </c>
      <c r="K2716">
        <v>0.30919999999999997</v>
      </c>
      <c r="L2716" t="str">
        <f>VLOOKUP(C:C,Products!A:B,2,)</f>
        <v>Product 110</v>
      </c>
      <c r="M2716" t="str">
        <f>VLOOKUP(C:C,Products!A:C,3,)</f>
        <v>Snacks</v>
      </c>
      <c r="N2716" t="str">
        <f>VLOOKUP(B:B,Orders!A:C,3,)</f>
        <v>WH-NRB-001</v>
      </c>
      <c r="O2716" s="10" t="str">
        <f>VLOOKUP(B:B,Orders!A:B,2,)</f>
        <v>CUST-000017</v>
      </c>
      <c r="P2716" s="10" t="str">
        <f>VLOOKUP(OrderDetails!O:O,Customers!A:B,2,)</f>
        <v>Customer 17</v>
      </c>
      <c r="Q2716" s="10" t="str">
        <f>VLOOKUP(O:O,Customers!A:C,3,)</f>
        <v>Eldoret</v>
      </c>
      <c r="R2716" s="10">
        <f>VLOOKUP(OrderDetails!C:C,Inventory!B:F,5,)</f>
        <v>34279.199999999997</v>
      </c>
      <c r="S2716" s="10">
        <f>VLOOKUP(OrderDetails!B:B,Table8[[OrderID]:[DeliveryDays]],5,)</f>
        <v>3</v>
      </c>
    </row>
    <row r="2717" spans="1:19" x14ac:dyDescent="0.25">
      <c r="A2717" t="s">
        <v>4649</v>
      </c>
      <c r="B2717" t="s">
        <v>1552</v>
      </c>
      <c r="C2717" t="s">
        <v>407</v>
      </c>
      <c r="D2717">
        <v>7</v>
      </c>
      <c r="E2717">
        <v>335.03</v>
      </c>
      <c r="F2717">
        <v>441.68</v>
      </c>
      <c r="G2717">
        <v>440.6</v>
      </c>
      <c r="H2717">
        <v>3084.2</v>
      </c>
      <c r="I2717">
        <v>2345.21</v>
      </c>
      <c r="J2717">
        <v>738.99</v>
      </c>
      <c r="K2717">
        <v>0.23960000000000001</v>
      </c>
      <c r="L2717" t="str">
        <f>VLOOKUP(C:C,Products!A:B,2,)</f>
        <v>Product 115</v>
      </c>
      <c r="M2717" t="str">
        <f>VLOOKUP(C:C,Products!A:C,3,)</f>
        <v>Beverages</v>
      </c>
      <c r="N2717" t="str">
        <f>VLOOKUP(B:B,Orders!A:C,3,)</f>
        <v>WH-KSM-003</v>
      </c>
      <c r="O2717" s="10" t="str">
        <f>VLOOKUP(B:B,Orders!A:B,2,)</f>
        <v>CUST-000041</v>
      </c>
      <c r="P2717" s="10" t="str">
        <f>VLOOKUP(OrderDetails!O:O,Customers!A:B,2,)</f>
        <v>Customer 41</v>
      </c>
      <c r="Q2717" s="10" t="str">
        <f>VLOOKUP(O:O,Customers!A:C,3,)</f>
        <v>Nakuru</v>
      </c>
      <c r="R2717" s="10">
        <f>VLOOKUP(OrderDetails!C:C,Inventory!B:F,5,)</f>
        <v>147748.23000000001</v>
      </c>
      <c r="S2717" s="10">
        <f>VLOOKUP(OrderDetails!B:B,Table8[[OrderID]:[DeliveryDays]],5,)</f>
        <v>4</v>
      </c>
    </row>
    <row r="2718" spans="1:19" x14ac:dyDescent="0.25">
      <c r="A2718" t="s">
        <v>4650</v>
      </c>
      <c r="B2718" t="s">
        <v>1413</v>
      </c>
      <c r="C2718" t="s">
        <v>239</v>
      </c>
      <c r="D2718">
        <v>48</v>
      </c>
      <c r="E2718">
        <v>323.39999999999998</v>
      </c>
      <c r="F2718">
        <v>507.06</v>
      </c>
      <c r="G2718">
        <v>497.94</v>
      </c>
      <c r="H2718">
        <v>23901.119999999999</v>
      </c>
      <c r="I2718">
        <v>15523.2</v>
      </c>
      <c r="J2718">
        <v>8377.92</v>
      </c>
      <c r="K2718">
        <v>0.35049999999999998</v>
      </c>
      <c r="L2718" t="str">
        <f>VLOOKUP(C:C,Products!A:B,2,)</f>
        <v>Product 31</v>
      </c>
      <c r="M2718" t="str">
        <f>VLOOKUP(C:C,Products!A:C,3,)</f>
        <v>Household</v>
      </c>
      <c r="N2718" t="str">
        <f>VLOOKUP(B:B,Orders!A:C,3,)</f>
        <v>WH-NKR-004</v>
      </c>
      <c r="O2718" s="10" t="str">
        <f>VLOOKUP(B:B,Orders!A:B,2,)</f>
        <v>CUST-000066</v>
      </c>
      <c r="P2718" s="10" t="str">
        <f>VLOOKUP(OrderDetails!O:O,Customers!A:B,2,)</f>
        <v>Customer 66</v>
      </c>
      <c r="Q2718" s="10" t="str">
        <f>VLOOKUP(O:O,Customers!A:C,3,)</f>
        <v>Kisumu</v>
      </c>
      <c r="R2718" s="10">
        <f>VLOOKUP(OrderDetails!C:C,Inventory!B:F,5,)</f>
        <v>78909.600000000006</v>
      </c>
      <c r="S2718" s="10">
        <f>VLOOKUP(OrderDetails!B:B,Table8[[OrderID]:[DeliveryDays]],5,)</f>
        <v>6</v>
      </c>
    </row>
    <row r="2719" spans="1:19" x14ac:dyDescent="0.25">
      <c r="A2719" t="s">
        <v>4651</v>
      </c>
      <c r="B2719" t="s">
        <v>1111</v>
      </c>
      <c r="C2719" t="s">
        <v>261</v>
      </c>
      <c r="D2719">
        <v>41</v>
      </c>
      <c r="E2719">
        <v>272.83</v>
      </c>
      <c r="F2719">
        <v>401.42</v>
      </c>
      <c r="G2719">
        <v>435.89</v>
      </c>
      <c r="H2719">
        <v>17871.490000000002</v>
      </c>
      <c r="I2719">
        <v>11186.03</v>
      </c>
      <c r="J2719">
        <v>6685.46</v>
      </c>
      <c r="K2719">
        <v>0.37409999999999999</v>
      </c>
      <c r="L2719" t="str">
        <f>VLOOKUP(C:C,Products!A:B,2,)</f>
        <v>Product 42</v>
      </c>
      <c r="M2719" t="str">
        <f>VLOOKUP(C:C,Products!A:C,3,)</f>
        <v>Frozen</v>
      </c>
      <c r="N2719" t="str">
        <f>VLOOKUP(B:B,Orders!A:C,3,)</f>
        <v>WH-NKR-004</v>
      </c>
      <c r="O2719" s="10" t="str">
        <f>VLOOKUP(B:B,Orders!A:B,2,)</f>
        <v>CUST-000014</v>
      </c>
      <c r="P2719" s="10" t="str">
        <f>VLOOKUP(OrderDetails!O:O,Customers!A:B,2,)</f>
        <v>Customer 14</v>
      </c>
      <c r="Q2719" s="10" t="str">
        <f>VLOOKUP(O:O,Customers!A:C,3,)</f>
        <v>Eldoret</v>
      </c>
      <c r="R2719" s="10">
        <f>VLOOKUP(OrderDetails!C:C,Inventory!B:F,5,)</f>
        <v>121955.01</v>
      </c>
      <c r="S2719" s="10">
        <f>VLOOKUP(OrderDetails!B:B,Table8[[OrderID]:[DeliveryDays]],5,)</f>
        <v>5</v>
      </c>
    </row>
    <row r="2720" spans="1:19" x14ac:dyDescent="0.25">
      <c r="A2720" t="s">
        <v>4652</v>
      </c>
      <c r="B2720" t="s">
        <v>597</v>
      </c>
      <c r="C2720" t="s">
        <v>415</v>
      </c>
      <c r="D2720">
        <v>10</v>
      </c>
      <c r="E2720">
        <v>451.65</v>
      </c>
      <c r="F2720">
        <v>666.6</v>
      </c>
      <c r="G2720">
        <v>723.16</v>
      </c>
      <c r="H2720">
        <v>7231.6</v>
      </c>
      <c r="I2720">
        <v>4516.5</v>
      </c>
      <c r="J2720">
        <v>2715.1</v>
      </c>
      <c r="K2720">
        <v>0.37540000000000001</v>
      </c>
      <c r="L2720" t="str">
        <f>VLOOKUP(C:C,Products!A:B,2,)</f>
        <v>Product 119</v>
      </c>
      <c r="M2720" t="str">
        <f>VLOOKUP(C:C,Products!A:C,3,)</f>
        <v>Beverages</v>
      </c>
      <c r="N2720" t="str">
        <f>VLOOKUP(B:B,Orders!A:C,3,)</f>
        <v>WH-KSM-003</v>
      </c>
      <c r="O2720" s="10" t="str">
        <f>VLOOKUP(B:B,Orders!A:B,2,)</f>
        <v>CUST-000049</v>
      </c>
      <c r="P2720" s="10" t="str">
        <f>VLOOKUP(OrderDetails!O:O,Customers!A:B,2,)</f>
        <v>Customer 49</v>
      </c>
      <c r="Q2720" s="10" t="str">
        <f>VLOOKUP(O:O,Customers!A:C,3,)</f>
        <v>Nairobi</v>
      </c>
      <c r="R2720" s="10">
        <f>VLOOKUP(OrderDetails!C:C,Inventory!B:F,5,)</f>
        <v>148592.85</v>
      </c>
      <c r="S2720" s="10">
        <f>VLOOKUP(OrderDetails!B:B,Table8[[OrderID]:[DeliveryDays]],5,)</f>
        <v>1</v>
      </c>
    </row>
    <row r="2721" spans="1:19" x14ac:dyDescent="0.25">
      <c r="A2721" t="s">
        <v>4653</v>
      </c>
      <c r="B2721" t="s">
        <v>1079</v>
      </c>
      <c r="C2721" t="s">
        <v>313</v>
      </c>
      <c r="D2721">
        <v>23</v>
      </c>
      <c r="E2721">
        <v>410.99</v>
      </c>
      <c r="F2721">
        <v>593.6</v>
      </c>
      <c r="G2721">
        <v>573.02</v>
      </c>
      <c r="H2721">
        <v>13179.46</v>
      </c>
      <c r="I2721">
        <v>9452.77</v>
      </c>
      <c r="J2721">
        <v>3726.69</v>
      </c>
      <c r="K2721">
        <v>0.2828</v>
      </c>
      <c r="L2721" t="str">
        <f>VLOOKUP(C:C,Products!A:B,2,)</f>
        <v>Product 68</v>
      </c>
      <c r="M2721" t="str">
        <f>VLOOKUP(C:C,Products!A:C,3,)</f>
        <v>Frozen</v>
      </c>
      <c r="N2721" t="str">
        <f>VLOOKUP(B:B,Orders!A:C,3,)</f>
        <v>WH-MSA-002</v>
      </c>
      <c r="O2721" s="10" t="str">
        <f>VLOOKUP(B:B,Orders!A:B,2,)</f>
        <v>CUST-000055</v>
      </c>
      <c r="P2721" s="10" t="str">
        <f>VLOOKUP(OrderDetails!O:O,Customers!A:B,2,)</f>
        <v>Customer 55</v>
      </c>
      <c r="Q2721" s="10" t="str">
        <f>VLOOKUP(O:O,Customers!A:C,3,)</f>
        <v>Kisumu</v>
      </c>
      <c r="R2721" s="10">
        <f>VLOOKUP(OrderDetails!C:C,Inventory!B:F,5,)</f>
        <v>159053.13</v>
      </c>
      <c r="S2721" s="10">
        <f>VLOOKUP(OrderDetails!B:B,Table8[[OrderID]:[DeliveryDays]],5,)</f>
        <v>4</v>
      </c>
    </row>
    <row r="2722" spans="1:19" x14ac:dyDescent="0.25">
      <c r="A2722" t="s">
        <v>4654</v>
      </c>
      <c r="B2722" t="s">
        <v>614</v>
      </c>
      <c r="C2722" t="s">
        <v>299</v>
      </c>
      <c r="D2722">
        <v>22</v>
      </c>
      <c r="E2722">
        <v>224.9</v>
      </c>
      <c r="F2722">
        <v>307.97000000000003</v>
      </c>
      <c r="G2722">
        <v>299.17</v>
      </c>
      <c r="H2722">
        <v>6581.74</v>
      </c>
      <c r="I2722">
        <v>4947.8</v>
      </c>
      <c r="J2722">
        <v>1633.94</v>
      </c>
      <c r="K2722">
        <v>0.24829999999999999</v>
      </c>
      <c r="L2722" t="str">
        <f>VLOOKUP(C:C,Products!A:B,2,)</f>
        <v>Product 61</v>
      </c>
      <c r="M2722" t="str">
        <f>VLOOKUP(C:C,Products!A:C,3,)</f>
        <v>Dairy</v>
      </c>
      <c r="N2722" t="str">
        <f>VLOOKUP(B:B,Orders!A:C,3,)</f>
        <v>WH-NKR-004</v>
      </c>
      <c r="O2722" s="10" t="str">
        <f>VLOOKUP(B:B,Orders!A:B,2,)</f>
        <v>CUST-000023</v>
      </c>
      <c r="P2722" s="10" t="str">
        <f>VLOOKUP(OrderDetails!O:O,Customers!A:B,2,)</f>
        <v>Customer 23</v>
      </c>
      <c r="Q2722" s="10" t="str">
        <f>VLOOKUP(O:O,Customers!A:C,3,)</f>
        <v>Nairobi</v>
      </c>
      <c r="R2722" s="10">
        <f>VLOOKUP(OrderDetails!C:C,Inventory!B:F,5,)</f>
        <v>11245</v>
      </c>
      <c r="S2722" s="10">
        <f>VLOOKUP(OrderDetails!B:B,Table8[[OrderID]:[DeliveryDays]],5,)</f>
        <v>4</v>
      </c>
    </row>
    <row r="2723" spans="1:19" x14ac:dyDescent="0.25">
      <c r="A2723" t="s">
        <v>4655</v>
      </c>
      <c r="B2723" t="s">
        <v>1891</v>
      </c>
      <c r="C2723" t="s">
        <v>299</v>
      </c>
      <c r="D2723">
        <v>20</v>
      </c>
      <c r="E2723">
        <v>224.9</v>
      </c>
      <c r="F2723">
        <v>307.97000000000003</v>
      </c>
      <c r="G2723">
        <v>332.39</v>
      </c>
      <c r="H2723">
        <v>6647.8</v>
      </c>
      <c r="I2723">
        <v>4498</v>
      </c>
      <c r="J2723">
        <v>2149.8000000000002</v>
      </c>
      <c r="K2723">
        <v>0.32340000000000002</v>
      </c>
      <c r="L2723" t="str">
        <f>VLOOKUP(C:C,Products!A:B,2,)</f>
        <v>Product 61</v>
      </c>
      <c r="M2723" t="str">
        <f>VLOOKUP(C:C,Products!A:C,3,)</f>
        <v>Dairy</v>
      </c>
      <c r="N2723" t="str">
        <f>VLOOKUP(B:B,Orders!A:C,3,)</f>
        <v>WH-NRB-001</v>
      </c>
      <c r="O2723" s="10" t="str">
        <f>VLOOKUP(B:B,Orders!A:B,2,)</f>
        <v>CUST-000063</v>
      </c>
      <c r="P2723" s="10" t="str">
        <f>VLOOKUP(OrderDetails!O:O,Customers!A:B,2,)</f>
        <v>Customer 63</v>
      </c>
      <c r="Q2723" s="10" t="str">
        <f>VLOOKUP(O:O,Customers!A:C,3,)</f>
        <v>Nakuru</v>
      </c>
      <c r="R2723" s="10">
        <f>VLOOKUP(OrderDetails!C:C,Inventory!B:F,5,)</f>
        <v>11245</v>
      </c>
      <c r="S2723" s="10">
        <f>VLOOKUP(OrderDetails!B:B,Table8[[OrderID]:[DeliveryDays]],5,)</f>
        <v>4</v>
      </c>
    </row>
    <row r="2724" spans="1:19" x14ac:dyDescent="0.25">
      <c r="A2724" t="s">
        <v>4656</v>
      </c>
      <c r="B2724" t="s">
        <v>1536</v>
      </c>
      <c r="C2724" t="s">
        <v>317</v>
      </c>
      <c r="D2724">
        <v>27</v>
      </c>
      <c r="E2724">
        <v>494.1</v>
      </c>
      <c r="F2724">
        <v>659.45</v>
      </c>
      <c r="G2724">
        <v>665.94</v>
      </c>
      <c r="H2724">
        <v>17980.38</v>
      </c>
      <c r="I2724">
        <v>13340.7</v>
      </c>
      <c r="J2724">
        <v>4639.68</v>
      </c>
      <c r="K2724">
        <v>0.25800000000000001</v>
      </c>
      <c r="L2724" t="str">
        <f>VLOOKUP(C:C,Products!A:B,2,)</f>
        <v>Product 70</v>
      </c>
      <c r="M2724" t="str">
        <f>VLOOKUP(C:C,Products!A:C,3,)</f>
        <v>Dairy</v>
      </c>
      <c r="N2724" t="str">
        <f>VLOOKUP(B:B,Orders!A:C,3,)</f>
        <v>WH-MSA-002</v>
      </c>
      <c r="O2724" s="10" t="str">
        <f>VLOOKUP(B:B,Orders!A:B,2,)</f>
        <v>CUST-000011</v>
      </c>
      <c r="P2724" s="10" t="str">
        <f>VLOOKUP(OrderDetails!O:O,Customers!A:B,2,)</f>
        <v>Customer 11</v>
      </c>
      <c r="Q2724" s="10" t="str">
        <f>VLOOKUP(O:O,Customers!A:C,3,)</f>
        <v>Nairobi</v>
      </c>
      <c r="R2724" s="10">
        <f>VLOOKUP(OrderDetails!C:C,Inventory!B:F,5,)</f>
        <v>214439.4</v>
      </c>
      <c r="S2724" s="10">
        <f>VLOOKUP(OrderDetails!B:B,Table8[[OrderID]:[DeliveryDays]],5,)</f>
        <v>2</v>
      </c>
    </row>
    <row r="2725" spans="1:19" x14ac:dyDescent="0.25">
      <c r="A2725" t="s">
        <v>4657</v>
      </c>
      <c r="B2725" t="s">
        <v>1926</v>
      </c>
      <c r="C2725" t="s">
        <v>333</v>
      </c>
      <c r="D2725">
        <v>47</v>
      </c>
      <c r="E2725">
        <v>83.32</v>
      </c>
      <c r="F2725">
        <v>130.31</v>
      </c>
      <c r="G2725">
        <v>127.1</v>
      </c>
      <c r="H2725">
        <v>5973.7</v>
      </c>
      <c r="I2725">
        <v>3916.04</v>
      </c>
      <c r="J2725">
        <v>2057.66</v>
      </c>
      <c r="K2725">
        <v>0.34449999999999997</v>
      </c>
      <c r="L2725" t="str">
        <f>VLOOKUP(C:C,Products!A:B,2,)</f>
        <v>Product 78</v>
      </c>
      <c r="M2725" t="str">
        <f>VLOOKUP(C:C,Products!A:C,3,)</f>
        <v>Produce</v>
      </c>
      <c r="N2725" t="str">
        <f>VLOOKUP(B:B,Orders!A:C,3,)</f>
        <v>WH-MSA-002</v>
      </c>
      <c r="O2725" s="10" t="str">
        <f>VLOOKUP(B:B,Orders!A:B,2,)</f>
        <v>CUST-000074</v>
      </c>
      <c r="P2725" s="10" t="str">
        <f>VLOOKUP(OrderDetails!O:O,Customers!A:B,2,)</f>
        <v>Customer 74</v>
      </c>
      <c r="Q2725" s="10" t="str">
        <f>VLOOKUP(O:O,Customers!A:C,3,)</f>
        <v>Mombasa</v>
      </c>
      <c r="R2725" s="10">
        <f>VLOOKUP(OrderDetails!C:C,Inventory!B:F,5,)</f>
        <v>38077.24</v>
      </c>
      <c r="S2725" s="10">
        <f>VLOOKUP(OrderDetails!B:B,Table8[[OrderID]:[DeliveryDays]],5,)</f>
        <v>6</v>
      </c>
    </row>
    <row r="2726" spans="1:19" x14ac:dyDescent="0.25">
      <c r="A2726" t="s">
        <v>4658</v>
      </c>
      <c r="B2726" t="s">
        <v>478</v>
      </c>
      <c r="C2726" t="s">
        <v>313</v>
      </c>
      <c r="D2726">
        <v>41</v>
      </c>
      <c r="E2726">
        <v>410.99</v>
      </c>
      <c r="F2726">
        <v>593.6</v>
      </c>
      <c r="G2726">
        <v>609.39</v>
      </c>
      <c r="H2726">
        <v>24984.99</v>
      </c>
      <c r="I2726">
        <v>16850.59</v>
      </c>
      <c r="J2726">
        <v>8134.4</v>
      </c>
      <c r="K2726">
        <v>0.3256</v>
      </c>
      <c r="L2726" t="str">
        <f>VLOOKUP(C:C,Products!A:B,2,)</f>
        <v>Product 68</v>
      </c>
      <c r="M2726" t="str">
        <f>VLOOKUP(C:C,Products!A:C,3,)</f>
        <v>Frozen</v>
      </c>
      <c r="N2726" t="str">
        <f>VLOOKUP(B:B,Orders!A:C,3,)</f>
        <v>WH-NKR-004</v>
      </c>
      <c r="O2726" s="10" t="str">
        <f>VLOOKUP(B:B,Orders!A:B,2,)</f>
        <v>CUST-000035</v>
      </c>
      <c r="P2726" s="10" t="str">
        <f>VLOOKUP(OrderDetails!O:O,Customers!A:B,2,)</f>
        <v>Customer 35</v>
      </c>
      <c r="Q2726" s="10" t="str">
        <f>VLOOKUP(O:O,Customers!A:C,3,)</f>
        <v>Nairobi</v>
      </c>
      <c r="R2726" s="10">
        <f>VLOOKUP(OrderDetails!C:C,Inventory!B:F,5,)</f>
        <v>159053.13</v>
      </c>
      <c r="S2726" s="10">
        <f>VLOOKUP(OrderDetails!B:B,Table8[[OrderID]:[DeliveryDays]],5,)</f>
        <v>2</v>
      </c>
    </row>
    <row r="2727" spans="1:19" x14ac:dyDescent="0.25">
      <c r="A2727" t="s">
        <v>4659</v>
      </c>
      <c r="B2727" t="s">
        <v>537</v>
      </c>
      <c r="C2727" t="s">
        <v>357</v>
      </c>
      <c r="D2727">
        <v>13</v>
      </c>
      <c r="E2727">
        <v>262.5</v>
      </c>
      <c r="F2727">
        <v>342.9</v>
      </c>
      <c r="G2727">
        <v>347.19</v>
      </c>
      <c r="H2727">
        <v>4513.47</v>
      </c>
      <c r="I2727">
        <v>3412.5</v>
      </c>
      <c r="J2727">
        <v>1100.97</v>
      </c>
      <c r="K2727">
        <v>0.24390000000000001</v>
      </c>
      <c r="L2727" t="str">
        <f>VLOOKUP(C:C,Products!A:B,2,)</f>
        <v>Product 90</v>
      </c>
      <c r="M2727" t="str">
        <f>VLOOKUP(C:C,Products!A:C,3,)</f>
        <v>Snacks</v>
      </c>
      <c r="N2727" t="str">
        <f>VLOOKUP(B:B,Orders!A:C,3,)</f>
        <v>WH-MSA-002</v>
      </c>
      <c r="O2727" s="10" t="str">
        <f>VLOOKUP(B:B,Orders!A:B,2,)</f>
        <v>CUST-000045</v>
      </c>
      <c r="P2727" s="10" t="str">
        <f>VLOOKUP(OrderDetails!O:O,Customers!A:B,2,)</f>
        <v>Customer 45</v>
      </c>
      <c r="Q2727" s="10" t="str">
        <f>VLOOKUP(O:O,Customers!A:C,3,)</f>
        <v>Mombasa</v>
      </c>
      <c r="R2727" s="10">
        <f>VLOOKUP(OrderDetails!C:C,Inventory!B:F,5,)</f>
        <v>44362.5</v>
      </c>
      <c r="S2727" s="10">
        <f>VLOOKUP(OrderDetails!B:B,Table8[[OrderID]:[DeliveryDays]],5,)</f>
        <v>1</v>
      </c>
    </row>
    <row r="2728" spans="1:19" x14ac:dyDescent="0.25">
      <c r="A2728" t="s">
        <v>4660</v>
      </c>
      <c r="B2728" t="s">
        <v>1303</v>
      </c>
      <c r="C2728" t="s">
        <v>399</v>
      </c>
      <c r="D2728">
        <v>7</v>
      </c>
      <c r="E2728">
        <v>180.39</v>
      </c>
      <c r="F2728">
        <v>275.67</v>
      </c>
      <c r="G2728">
        <v>270.95</v>
      </c>
      <c r="H2728">
        <v>1896.65</v>
      </c>
      <c r="I2728">
        <v>1262.73</v>
      </c>
      <c r="J2728">
        <v>633.91999999999996</v>
      </c>
      <c r="K2728">
        <v>0.3342</v>
      </c>
      <c r="L2728" t="str">
        <f>VLOOKUP(C:C,Products!A:B,2,)</f>
        <v>Product 111</v>
      </c>
      <c r="M2728" t="str">
        <f>VLOOKUP(C:C,Products!A:C,3,)</f>
        <v>Frozen</v>
      </c>
      <c r="N2728" t="str">
        <f>VLOOKUP(B:B,Orders!A:C,3,)</f>
        <v>WH-NKR-004</v>
      </c>
      <c r="O2728" s="10" t="str">
        <f>VLOOKUP(B:B,Orders!A:B,2,)</f>
        <v>CUST-000046</v>
      </c>
      <c r="P2728" s="10" t="str">
        <f>VLOOKUP(OrderDetails!O:O,Customers!A:B,2,)</f>
        <v>Customer 46</v>
      </c>
      <c r="Q2728" s="10" t="str">
        <f>VLOOKUP(O:O,Customers!A:C,3,)</f>
        <v>Kisumu</v>
      </c>
      <c r="R2728" s="10">
        <f>VLOOKUP(OrderDetails!C:C,Inventory!B:F,5,)</f>
        <v>57544.41</v>
      </c>
      <c r="S2728" s="10">
        <f>VLOOKUP(OrderDetails!B:B,Table8[[OrderID]:[DeliveryDays]],5,)</f>
        <v>2</v>
      </c>
    </row>
    <row r="2729" spans="1:19" x14ac:dyDescent="0.25">
      <c r="A2729" t="s">
        <v>4661</v>
      </c>
      <c r="B2729" t="s">
        <v>1493</v>
      </c>
      <c r="C2729" t="s">
        <v>401</v>
      </c>
      <c r="D2729">
        <v>12</v>
      </c>
      <c r="E2729">
        <v>122.55</v>
      </c>
      <c r="F2729">
        <v>174.75</v>
      </c>
      <c r="G2729">
        <v>184.91</v>
      </c>
      <c r="H2729">
        <v>2218.92</v>
      </c>
      <c r="I2729">
        <v>1470.6</v>
      </c>
      <c r="J2729">
        <v>748.32</v>
      </c>
      <c r="K2729">
        <v>0.3372</v>
      </c>
      <c r="L2729" t="str">
        <f>VLOOKUP(C:C,Products!A:B,2,)</f>
        <v>Product 112</v>
      </c>
      <c r="M2729" t="str">
        <f>VLOOKUP(C:C,Products!A:C,3,)</f>
        <v>Beverages</v>
      </c>
      <c r="N2729" t="str">
        <f>VLOOKUP(B:B,Orders!A:C,3,)</f>
        <v>WH-KSM-003</v>
      </c>
      <c r="O2729" s="10" t="str">
        <f>VLOOKUP(B:B,Orders!A:B,2,)</f>
        <v>CUST-000034</v>
      </c>
      <c r="P2729" s="10" t="str">
        <f>VLOOKUP(OrderDetails!O:O,Customers!A:B,2,)</f>
        <v>Customer 34</v>
      </c>
      <c r="Q2729" s="10" t="str">
        <f>VLOOKUP(O:O,Customers!A:C,3,)</f>
        <v>Mombasa</v>
      </c>
      <c r="R2729" s="10">
        <f>VLOOKUP(OrderDetails!C:C,Inventory!B:F,5,)</f>
        <v>16421.7</v>
      </c>
      <c r="S2729" s="10">
        <f>VLOOKUP(OrderDetails!B:B,Table8[[OrderID]:[DeliveryDays]],5,)</f>
        <v>1</v>
      </c>
    </row>
    <row r="2730" spans="1:19" x14ac:dyDescent="0.25">
      <c r="A2730" t="s">
        <v>4662</v>
      </c>
      <c r="B2730" t="s">
        <v>637</v>
      </c>
      <c r="C2730" t="s">
        <v>383</v>
      </c>
      <c r="D2730">
        <v>42</v>
      </c>
      <c r="E2730">
        <v>191.46</v>
      </c>
      <c r="F2730">
        <v>245.6</v>
      </c>
      <c r="G2730">
        <v>256.58</v>
      </c>
      <c r="H2730">
        <v>10776.36</v>
      </c>
      <c r="I2730">
        <v>8041.32</v>
      </c>
      <c r="J2730">
        <v>2735.04</v>
      </c>
      <c r="K2730">
        <v>0.25380000000000003</v>
      </c>
      <c r="L2730" t="str">
        <f>VLOOKUP(C:C,Products!A:B,2,)</f>
        <v>Product 103</v>
      </c>
      <c r="M2730" t="str">
        <f>VLOOKUP(C:C,Products!A:C,3,)</f>
        <v>Dairy</v>
      </c>
      <c r="N2730" t="str">
        <f>VLOOKUP(B:B,Orders!A:C,3,)</f>
        <v>WH-MSA-002</v>
      </c>
      <c r="O2730" s="10" t="str">
        <f>VLOOKUP(B:B,Orders!A:B,2,)</f>
        <v>CUST-000050</v>
      </c>
      <c r="P2730" s="10" t="str">
        <f>VLOOKUP(OrderDetails!O:O,Customers!A:B,2,)</f>
        <v>Customer 50</v>
      </c>
      <c r="Q2730" s="10" t="str">
        <f>VLOOKUP(O:O,Customers!A:C,3,)</f>
        <v>Eldoret</v>
      </c>
      <c r="R2730" s="10">
        <f>VLOOKUP(OrderDetails!C:C,Inventory!B:F,5,)</f>
        <v>55140.480000000003</v>
      </c>
      <c r="S2730" s="10">
        <f>VLOOKUP(OrderDetails!B:B,Table8[[OrderID]:[DeliveryDays]],5,)</f>
        <v>5</v>
      </c>
    </row>
    <row r="2731" spans="1:19" x14ac:dyDescent="0.25">
      <c r="A2731" t="s">
        <v>4663</v>
      </c>
      <c r="B2731" t="s">
        <v>1650</v>
      </c>
      <c r="C2731" t="s">
        <v>210</v>
      </c>
      <c r="D2731">
        <v>8</v>
      </c>
      <c r="E2731">
        <v>186.91</v>
      </c>
      <c r="F2731">
        <v>267.58</v>
      </c>
      <c r="G2731">
        <v>258.2</v>
      </c>
      <c r="H2731">
        <v>2065.6</v>
      </c>
      <c r="I2731">
        <v>1495.28</v>
      </c>
      <c r="J2731">
        <v>570.32000000000005</v>
      </c>
      <c r="K2731">
        <v>0.27610000000000001</v>
      </c>
      <c r="L2731" t="str">
        <f>VLOOKUP(C:C,Products!A:B,2,)</f>
        <v>Product 17</v>
      </c>
      <c r="M2731" t="str">
        <f>VLOOKUP(C:C,Products!A:C,3,)</f>
        <v>Beverages</v>
      </c>
      <c r="N2731" t="str">
        <f>VLOOKUP(B:B,Orders!A:C,3,)</f>
        <v>WH-NKR-004</v>
      </c>
      <c r="O2731" s="10" t="str">
        <f>VLOOKUP(B:B,Orders!A:B,2,)</f>
        <v>CUST-000051</v>
      </c>
      <c r="P2731" s="10" t="str">
        <f>VLOOKUP(OrderDetails!O:O,Customers!A:B,2,)</f>
        <v>Customer 51</v>
      </c>
      <c r="Q2731" s="10" t="str">
        <f>VLOOKUP(O:O,Customers!A:C,3,)</f>
        <v>Kisumu</v>
      </c>
      <c r="R2731" s="10">
        <f>VLOOKUP(OrderDetails!C:C,Inventory!B:F,5,)</f>
        <v>33456.89</v>
      </c>
      <c r="S2731" s="10">
        <f>VLOOKUP(OrderDetails!B:B,Table8[[OrderID]:[DeliveryDays]],5,)</f>
        <v>5</v>
      </c>
    </row>
    <row r="2732" spans="1:19" x14ac:dyDescent="0.25">
      <c r="A2732" t="s">
        <v>4664</v>
      </c>
      <c r="B2732" t="s">
        <v>1284</v>
      </c>
      <c r="C2732" t="s">
        <v>214</v>
      </c>
      <c r="D2732">
        <v>16</v>
      </c>
      <c r="E2732">
        <v>244.38</v>
      </c>
      <c r="F2732">
        <v>336.58</v>
      </c>
      <c r="G2732">
        <v>366.47</v>
      </c>
      <c r="H2732">
        <v>5863.52</v>
      </c>
      <c r="I2732">
        <v>3910.08</v>
      </c>
      <c r="J2732">
        <v>1953.44</v>
      </c>
      <c r="K2732">
        <v>0.3332</v>
      </c>
      <c r="L2732" t="str">
        <f>VLOOKUP(C:C,Products!A:B,2,)</f>
        <v>Product 19</v>
      </c>
      <c r="M2732" t="str">
        <f>VLOOKUP(C:C,Products!A:C,3,)</f>
        <v>Frozen</v>
      </c>
      <c r="N2732" t="str">
        <f>VLOOKUP(B:B,Orders!A:C,3,)</f>
        <v>WH-NKR-004</v>
      </c>
      <c r="O2732" s="10" t="str">
        <f>VLOOKUP(B:B,Orders!A:B,2,)</f>
        <v>CUST-000037</v>
      </c>
      <c r="P2732" s="10" t="str">
        <f>VLOOKUP(OrderDetails!O:O,Customers!A:B,2,)</f>
        <v>Customer 37</v>
      </c>
      <c r="Q2732" s="10" t="str">
        <f>VLOOKUP(O:O,Customers!A:C,3,)</f>
        <v>Eldoret</v>
      </c>
      <c r="R2732" s="10">
        <f>VLOOKUP(OrderDetails!C:C,Inventory!B:F,5,)</f>
        <v>61339.38</v>
      </c>
      <c r="S2732" s="10">
        <f>VLOOKUP(OrderDetails!B:B,Table8[[OrderID]:[DeliveryDays]],5,)</f>
        <v>5</v>
      </c>
    </row>
    <row r="2733" spans="1:19" x14ac:dyDescent="0.25">
      <c r="A2733" t="s">
        <v>4665</v>
      </c>
      <c r="B2733" t="s">
        <v>1053</v>
      </c>
      <c r="C2733" t="s">
        <v>279</v>
      </c>
      <c r="D2733">
        <v>48</v>
      </c>
      <c r="E2733">
        <v>486.31</v>
      </c>
      <c r="F2733">
        <v>723.21</v>
      </c>
      <c r="G2733">
        <v>747.63</v>
      </c>
      <c r="H2733">
        <v>35886.239999999998</v>
      </c>
      <c r="I2733">
        <v>23342.880000000001</v>
      </c>
      <c r="J2733">
        <v>12543.36</v>
      </c>
      <c r="K2733">
        <v>0.34949999999999998</v>
      </c>
      <c r="L2733" t="str">
        <f>VLOOKUP(C:C,Products!A:B,2,)</f>
        <v>Product 51</v>
      </c>
      <c r="M2733" t="str">
        <f>VLOOKUP(C:C,Products!A:C,3,)</f>
        <v>Beverages</v>
      </c>
      <c r="N2733" t="str">
        <f>VLOOKUP(B:B,Orders!A:C,3,)</f>
        <v>WH-KSM-003</v>
      </c>
      <c r="O2733" s="10" t="str">
        <f>VLOOKUP(B:B,Orders!A:B,2,)</f>
        <v>CUST-000074</v>
      </c>
      <c r="P2733" s="10" t="str">
        <f>VLOOKUP(OrderDetails!O:O,Customers!A:B,2,)</f>
        <v>Customer 74</v>
      </c>
      <c r="Q2733" s="10" t="str">
        <f>VLOOKUP(O:O,Customers!A:C,3,)</f>
        <v>Mombasa</v>
      </c>
      <c r="R2733" s="10">
        <f>VLOOKUP(OrderDetails!C:C,Inventory!B:F,5,)</f>
        <v>231969.87</v>
      </c>
      <c r="S2733" s="10">
        <f>VLOOKUP(OrderDetails!B:B,Table8[[OrderID]:[DeliveryDays]],5,)</f>
        <v>1</v>
      </c>
    </row>
    <row r="2734" spans="1:19" x14ac:dyDescent="0.25">
      <c r="A2734" t="s">
        <v>4666</v>
      </c>
      <c r="B2734" t="s">
        <v>1476</v>
      </c>
      <c r="C2734" t="s">
        <v>403</v>
      </c>
      <c r="D2734">
        <v>35</v>
      </c>
      <c r="E2734">
        <v>468.36</v>
      </c>
      <c r="F2734">
        <v>680.02</v>
      </c>
      <c r="G2734">
        <v>671.54</v>
      </c>
      <c r="H2734">
        <v>23503.9</v>
      </c>
      <c r="I2734">
        <v>16392.599999999999</v>
      </c>
      <c r="J2734">
        <v>7111.3</v>
      </c>
      <c r="K2734">
        <v>0.30259999999999998</v>
      </c>
      <c r="L2734" t="str">
        <f>VLOOKUP(C:C,Products!A:B,2,)</f>
        <v>Product 113</v>
      </c>
      <c r="M2734" t="str">
        <f>VLOOKUP(C:C,Products!A:C,3,)</f>
        <v>Dairy</v>
      </c>
      <c r="N2734" t="str">
        <f>VLOOKUP(B:B,Orders!A:C,3,)</f>
        <v>WH-KSM-003</v>
      </c>
      <c r="O2734" s="10" t="str">
        <f>VLOOKUP(B:B,Orders!A:B,2,)</f>
        <v>CUST-000075</v>
      </c>
      <c r="P2734" s="10" t="str">
        <f>VLOOKUP(OrderDetails!O:O,Customers!A:B,2,)</f>
        <v>Customer 75</v>
      </c>
      <c r="Q2734" s="10" t="str">
        <f>VLOOKUP(O:O,Customers!A:C,3,)</f>
        <v>Mombasa</v>
      </c>
      <c r="R2734" s="10">
        <f>VLOOKUP(OrderDetails!C:C,Inventory!B:F,5,)</f>
        <v>110064.6</v>
      </c>
      <c r="S2734" s="10">
        <f>VLOOKUP(OrderDetails!B:B,Table8[[OrderID]:[DeliveryDays]],5,)</f>
        <v>1</v>
      </c>
    </row>
    <row r="2735" spans="1:19" x14ac:dyDescent="0.25">
      <c r="A2735" t="s">
        <v>4667</v>
      </c>
      <c r="B2735" t="s">
        <v>725</v>
      </c>
      <c r="C2735" t="s">
        <v>317</v>
      </c>
      <c r="D2735">
        <v>29</v>
      </c>
      <c r="E2735">
        <v>494.1</v>
      </c>
      <c r="F2735">
        <v>659.45</v>
      </c>
      <c r="G2735">
        <v>646.88</v>
      </c>
      <c r="H2735">
        <v>18759.52</v>
      </c>
      <c r="I2735">
        <v>14328.9</v>
      </c>
      <c r="J2735">
        <v>4430.62</v>
      </c>
      <c r="K2735">
        <v>0.23619999999999999</v>
      </c>
      <c r="L2735" t="str">
        <f>VLOOKUP(C:C,Products!A:B,2,)</f>
        <v>Product 70</v>
      </c>
      <c r="M2735" t="str">
        <f>VLOOKUP(C:C,Products!A:C,3,)</f>
        <v>Dairy</v>
      </c>
      <c r="N2735" t="str">
        <f>VLOOKUP(B:B,Orders!A:C,3,)</f>
        <v>WH-MSA-002</v>
      </c>
      <c r="O2735" s="10" t="str">
        <f>VLOOKUP(B:B,Orders!A:B,2,)</f>
        <v>CUST-000052</v>
      </c>
      <c r="P2735" s="10" t="str">
        <f>VLOOKUP(OrderDetails!O:O,Customers!A:B,2,)</f>
        <v>Customer 52</v>
      </c>
      <c r="Q2735" s="10" t="str">
        <f>VLOOKUP(O:O,Customers!A:C,3,)</f>
        <v>Kisumu</v>
      </c>
      <c r="R2735" s="10">
        <f>VLOOKUP(OrderDetails!C:C,Inventory!B:F,5,)</f>
        <v>214439.4</v>
      </c>
      <c r="S2735" s="10">
        <f>VLOOKUP(OrderDetails!B:B,Table8[[OrderID]:[DeliveryDays]],5,)</f>
        <v>3</v>
      </c>
    </row>
    <row r="2736" spans="1:19" x14ac:dyDescent="0.25">
      <c r="A2736" t="s">
        <v>4668</v>
      </c>
      <c r="B2736" t="s">
        <v>1527</v>
      </c>
      <c r="C2736" t="s">
        <v>303</v>
      </c>
      <c r="D2736">
        <v>20</v>
      </c>
      <c r="E2736">
        <v>422.93</v>
      </c>
      <c r="F2736">
        <v>665.54</v>
      </c>
      <c r="G2736">
        <v>645.83000000000004</v>
      </c>
      <c r="H2736">
        <v>12916.6</v>
      </c>
      <c r="I2736">
        <v>8458.6</v>
      </c>
      <c r="J2736">
        <v>4458</v>
      </c>
      <c r="K2736">
        <v>0.34510000000000002</v>
      </c>
      <c r="L2736" t="str">
        <f>VLOOKUP(C:C,Products!A:B,2,)</f>
        <v>Product 63</v>
      </c>
      <c r="M2736" t="str">
        <f>VLOOKUP(C:C,Products!A:C,3,)</f>
        <v>Household</v>
      </c>
      <c r="N2736" t="str">
        <f>VLOOKUP(B:B,Orders!A:C,3,)</f>
        <v>WH-MSA-002</v>
      </c>
      <c r="O2736" s="10" t="str">
        <f>VLOOKUP(B:B,Orders!A:B,2,)</f>
        <v>CUST-000071</v>
      </c>
      <c r="P2736" s="10" t="str">
        <f>VLOOKUP(OrderDetails!O:O,Customers!A:B,2,)</f>
        <v>Customer 71</v>
      </c>
      <c r="Q2736" s="10" t="str">
        <f>VLOOKUP(O:O,Customers!A:C,3,)</f>
        <v>Eldoret</v>
      </c>
      <c r="R2736" s="10">
        <f>VLOOKUP(OrderDetails!C:C,Inventory!B:F,5,)</f>
        <v>209773.28</v>
      </c>
      <c r="S2736" s="10">
        <f>VLOOKUP(OrderDetails!B:B,Table8[[OrderID]:[DeliveryDays]],5,)</f>
        <v>2</v>
      </c>
    </row>
    <row r="2737" spans="1:19" x14ac:dyDescent="0.25">
      <c r="A2737" t="s">
        <v>4669</v>
      </c>
      <c r="B2737" t="s">
        <v>1350</v>
      </c>
      <c r="C2737" t="s">
        <v>363</v>
      </c>
      <c r="D2737">
        <v>46</v>
      </c>
      <c r="E2737">
        <v>392.35</v>
      </c>
      <c r="F2737">
        <v>579.97</v>
      </c>
      <c r="G2737">
        <v>587.91</v>
      </c>
      <c r="H2737">
        <v>27043.86</v>
      </c>
      <c r="I2737">
        <v>18048.099999999999</v>
      </c>
      <c r="J2737">
        <v>8995.76</v>
      </c>
      <c r="K2737">
        <v>0.33260000000000001</v>
      </c>
      <c r="L2737" t="str">
        <f>VLOOKUP(C:C,Products!A:B,2,)</f>
        <v>Product 93</v>
      </c>
      <c r="M2737" t="str">
        <f>VLOOKUP(C:C,Products!A:C,3,)</f>
        <v>Snacks</v>
      </c>
      <c r="N2737" t="str">
        <f>VLOOKUP(B:B,Orders!A:C,3,)</f>
        <v>WH-MSA-002</v>
      </c>
      <c r="O2737" s="10" t="str">
        <f>VLOOKUP(B:B,Orders!A:B,2,)</f>
        <v>CUST-000040</v>
      </c>
      <c r="P2737" s="10" t="str">
        <f>VLOOKUP(OrderDetails!O:O,Customers!A:B,2,)</f>
        <v>Customer 40</v>
      </c>
      <c r="Q2737" s="10" t="str">
        <f>VLOOKUP(O:O,Customers!A:C,3,)</f>
        <v>Nairobi</v>
      </c>
      <c r="R2737" s="10">
        <f>VLOOKUP(OrderDetails!C:C,Inventory!B:F,5,)</f>
        <v>153408.85</v>
      </c>
      <c r="S2737" s="10">
        <f>VLOOKUP(OrderDetails!B:B,Table8[[OrderID]:[DeliveryDays]],5,)</f>
        <v>2</v>
      </c>
    </row>
    <row r="2738" spans="1:19" x14ac:dyDescent="0.25">
      <c r="A2738" t="s">
        <v>4670</v>
      </c>
      <c r="B2738" t="s">
        <v>563</v>
      </c>
      <c r="C2738" t="s">
        <v>327</v>
      </c>
      <c r="D2738">
        <v>18</v>
      </c>
      <c r="E2738">
        <v>368.09</v>
      </c>
      <c r="F2738">
        <v>503.79</v>
      </c>
      <c r="G2738">
        <v>488.84</v>
      </c>
      <c r="H2738">
        <v>8799.1200000000008</v>
      </c>
      <c r="I2738">
        <v>6625.62</v>
      </c>
      <c r="J2738">
        <v>2173.5</v>
      </c>
      <c r="K2738">
        <v>0.247</v>
      </c>
      <c r="L2738" t="str">
        <f>VLOOKUP(C:C,Products!A:B,2,)</f>
        <v>Product 75</v>
      </c>
      <c r="M2738" t="str">
        <f>VLOOKUP(C:C,Products!A:C,3,)</f>
        <v>Dairy</v>
      </c>
      <c r="N2738" t="str">
        <f>VLOOKUP(B:B,Orders!A:C,3,)</f>
        <v>WH-MSA-002</v>
      </c>
      <c r="O2738" s="10" t="str">
        <f>VLOOKUP(B:B,Orders!A:B,2,)</f>
        <v>CUST-000076</v>
      </c>
      <c r="P2738" s="10" t="str">
        <f>VLOOKUP(OrderDetails!O:O,Customers!A:B,2,)</f>
        <v>Customer 76</v>
      </c>
      <c r="Q2738" s="10" t="str">
        <f>VLOOKUP(O:O,Customers!A:C,3,)</f>
        <v>Kisumu</v>
      </c>
      <c r="R2738" s="10">
        <f>VLOOKUP(OrderDetails!C:C,Inventory!B:F,5,)</f>
        <v>39753.72</v>
      </c>
      <c r="S2738" s="10">
        <f>VLOOKUP(OrderDetails!B:B,Table8[[OrderID]:[DeliveryDays]],5,)</f>
        <v>2</v>
      </c>
    </row>
    <row r="2739" spans="1:19" x14ac:dyDescent="0.25">
      <c r="A2739" t="s">
        <v>4671</v>
      </c>
      <c r="B2739" t="s">
        <v>1470</v>
      </c>
      <c r="C2739" t="s">
        <v>337</v>
      </c>
      <c r="D2739">
        <v>17</v>
      </c>
      <c r="E2739">
        <v>102.14</v>
      </c>
      <c r="F2739">
        <v>155.55000000000001</v>
      </c>
      <c r="G2739">
        <v>157.47</v>
      </c>
      <c r="H2739">
        <v>2676.99</v>
      </c>
      <c r="I2739">
        <v>1736.38</v>
      </c>
      <c r="J2739">
        <v>940.61</v>
      </c>
      <c r="K2739">
        <v>0.35139999999999999</v>
      </c>
      <c r="L2739" t="str">
        <f>VLOOKUP(C:C,Products!A:B,2,)</f>
        <v>Product 80</v>
      </c>
      <c r="M2739" t="str">
        <f>VLOOKUP(C:C,Products!A:C,3,)</f>
        <v>Frozen</v>
      </c>
      <c r="N2739" t="str">
        <f>VLOOKUP(B:B,Orders!A:C,3,)</f>
        <v>WH-NRB-001</v>
      </c>
      <c r="O2739" s="10" t="str">
        <f>VLOOKUP(B:B,Orders!A:B,2,)</f>
        <v>CUST-000075</v>
      </c>
      <c r="P2739" s="10" t="str">
        <f>VLOOKUP(OrderDetails!O:O,Customers!A:B,2,)</f>
        <v>Customer 75</v>
      </c>
      <c r="Q2739" s="10" t="str">
        <f>VLOOKUP(O:O,Customers!A:C,3,)</f>
        <v>Mombasa</v>
      </c>
      <c r="R2739" s="10">
        <f>VLOOKUP(OrderDetails!C:C,Inventory!B:F,5,)</f>
        <v>43103.08</v>
      </c>
      <c r="S2739" s="10">
        <f>VLOOKUP(OrderDetails!B:B,Table8[[OrderID]:[DeliveryDays]],5,)</f>
        <v>6</v>
      </c>
    </row>
    <row r="2740" spans="1:19" x14ac:dyDescent="0.25">
      <c r="A2740" t="s">
        <v>4672</v>
      </c>
      <c r="B2740" t="s">
        <v>866</v>
      </c>
      <c r="C2740" t="s">
        <v>237</v>
      </c>
      <c r="D2740">
        <v>45</v>
      </c>
      <c r="E2740">
        <v>70.900000000000006</v>
      </c>
      <c r="F2740">
        <v>95.54</v>
      </c>
      <c r="G2740">
        <v>92.9</v>
      </c>
      <c r="H2740">
        <v>4180.5</v>
      </c>
      <c r="I2740">
        <v>3190.5</v>
      </c>
      <c r="J2740">
        <v>990</v>
      </c>
      <c r="K2740">
        <v>0.23680000000000001</v>
      </c>
      <c r="L2740" t="str">
        <f>VLOOKUP(C:C,Products!A:B,2,)</f>
        <v>Product 30</v>
      </c>
      <c r="M2740" t="str">
        <f>VLOOKUP(C:C,Products!A:C,3,)</f>
        <v>Dairy</v>
      </c>
      <c r="N2740" t="str">
        <f>VLOOKUP(B:B,Orders!A:C,3,)</f>
        <v>WH-NKR-004</v>
      </c>
      <c r="O2740" s="10" t="str">
        <f>VLOOKUP(B:B,Orders!A:B,2,)</f>
        <v>CUST-000035</v>
      </c>
      <c r="P2740" s="10" t="str">
        <f>VLOOKUP(OrderDetails!O:O,Customers!A:B,2,)</f>
        <v>Customer 35</v>
      </c>
      <c r="Q2740" s="10" t="str">
        <f>VLOOKUP(O:O,Customers!A:C,3,)</f>
        <v>Nairobi</v>
      </c>
      <c r="R2740" s="10">
        <f>VLOOKUP(OrderDetails!C:C,Inventory!B:F,5,)</f>
        <v>19072.099999999999</v>
      </c>
      <c r="S2740" s="10">
        <f>VLOOKUP(OrderDetails!B:B,Table8[[OrderID]:[DeliveryDays]],5,)</f>
        <v>3</v>
      </c>
    </row>
    <row r="2741" spans="1:19" x14ac:dyDescent="0.25">
      <c r="A2741" t="s">
        <v>4673</v>
      </c>
      <c r="B2741" t="s">
        <v>637</v>
      </c>
      <c r="C2741" t="s">
        <v>227</v>
      </c>
      <c r="D2741">
        <v>11</v>
      </c>
      <c r="E2741">
        <v>255.23</v>
      </c>
      <c r="F2741">
        <v>344.48</v>
      </c>
      <c r="G2741">
        <v>361.19</v>
      </c>
      <c r="H2741">
        <v>3973.09</v>
      </c>
      <c r="I2741">
        <v>2807.53</v>
      </c>
      <c r="J2741">
        <v>1165.56</v>
      </c>
      <c r="K2741">
        <v>0.29339999999999999</v>
      </c>
      <c r="L2741" t="str">
        <f>VLOOKUP(C:C,Products!A:B,2,)</f>
        <v>Product 25</v>
      </c>
      <c r="M2741" t="str">
        <f>VLOOKUP(C:C,Products!A:C,3,)</f>
        <v>Dairy</v>
      </c>
      <c r="N2741" t="str">
        <f>VLOOKUP(B:B,Orders!A:C,3,)</f>
        <v>WH-MSA-002</v>
      </c>
      <c r="O2741" s="10" t="str">
        <f>VLOOKUP(B:B,Orders!A:B,2,)</f>
        <v>CUST-000050</v>
      </c>
      <c r="P2741" s="10" t="str">
        <f>VLOOKUP(OrderDetails!O:O,Customers!A:B,2,)</f>
        <v>Customer 50</v>
      </c>
      <c r="Q2741" s="10" t="str">
        <f>VLOOKUP(O:O,Customers!A:C,3,)</f>
        <v>Eldoret</v>
      </c>
      <c r="R2741" s="10">
        <f>VLOOKUP(OrderDetails!C:C,Inventory!B:F,5,)</f>
        <v>118937.18</v>
      </c>
      <c r="S2741" s="10">
        <f>VLOOKUP(OrderDetails!B:B,Table8[[OrderID]:[DeliveryDays]],5,)</f>
        <v>5</v>
      </c>
    </row>
    <row r="2742" spans="1:19" x14ac:dyDescent="0.25">
      <c r="A2742" t="s">
        <v>4674</v>
      </c>
      <c r="B2742" t="s">
        <v>1178</v>
      </c>
      <c r="C2742" t="s">
        <v>385</v>
      </c>
      <c r="D2742">
        <v>16</v>
      </c>
      <c r="E2742">
        <v>278.86</v>
      </c>
      <c r="F2742">
        <v>384.46</v>
      </c>
      <c r="G2742">
        <v>410.52</v>
      </c>
      <c r="H2742">
        <v>6568.32</v>
      </c>
      <c r="I2742">
        <v>4461.76</v>
      </c>
      <c r="J2742">
        <v>2106.56</v>
      </c>
      <c r="K2742">
        <v>0.32069999999999999</v>
      </c>
      <c r="L2742" t="str">
        <f>VLOOKUP(C:C,Products!A:B,2,)</f>
        <v>Product 104</v>
      </c>
      <c r="M2742" t="str">
        <f>VLOOKUP(C:C,Products!A:C,3,)</f>
        <v>Dairy</v>
      </c>
      <c r="N2742" t="str">
        <f>VLOOKUP(B:B,Orders!A:C,3,)</f>
        <v>WH-MSA-002</v>
      </c>
      <c r="O2742" s="10" t="str">
        <f>VLOOKUP(B:B,Orders!A:B,2,)</f>
        <v>CUST-000073</v>
      </c>
      <c r="P2742" s="10" t="str">
        <f>VLOOKUP(OrderDetails!O:O,Customers!A:B,2,)</f>
        <v>Customer 73</v>
      </c>
      <c r="Q2742" s="10" t="str">
        <f>VLOOKUP(O:O,Customers!A:C,3,)</f>
        <v>Mombasa</v>
      </c>
      <c r="R2742" s="10">
        <f>VLOOKUP(OrderDetails!C:C,Inventory!B:F,5,)</f>
        <v>92302.66</v>
      </c>
      <c r="S2742" s="10">
        <f>VLOOKUP(OrderDetails!B:B,Table8[[OrderID]:[DeliveryDays]],5,)</f>
        <v>2</v>
      </c>
    </row>
    <row r="2743" spans="1:19" x14ac:dyDescent="0.25">
      <c r="A2743" t="s">
        <v>4675</v>
      </c>
      <c r="B2743" t="s">
        <v>861</v>
      </c>
      <c r="C2743" t="s">
        <v>327</v>
      </c>
      <c r="D2743">
        <v>41</v>
      </c>
      <c r="E2743">
        <v>368.09</v>
      </c>
      <c r="F2743">
        <v>503.79</v>
      </c>
      <c r="G2743">
        <v>520.13</v>
      </c>
      <c r="H2743">
        <v>21325.33</v>
      </c>
      <c r="I2743">
        <v>15091.69</v>
      </c>
      <c r="J2743">
        <v>6233.64</v>
      </c>
      <c r="K2743">
        <v>0.2923</v>
      </c>
      <c r="L2743" t="str">
        <f>VLOOKUP(C:C,Products!A:B,2,)</f>
        <v>Product 75</v>
      </c>
      <c r="M2743" t="str">
        <f>VLOOKUP(C:C,Products!A:C,3,)</f>
        <v>Dairy</v>
      </c>
      <c r="N2743" t="str">
        <f>VLOOKUP(B:B,Orders!A:C,3,)</f>
        <v>WH-KSM-003</v>
      </c>
      <c r="O2743" s="10" t="str">
        <f>VLOOKUP(B:B,Orders!A:B,2,)</f>
        <v>CUST-000072</v>
      </c>
      <c r="P2743" s="10" t="str">
        <f>VLOOKUP(OrderDetails!O:O,Customers!A:B,2,)</f>
        <v>Customer 72</v>
      </c>
      <c r="Q2743" s="10" t="str">
        <f>VLOOKUP(O:O,Customers!A:C,3,)</f>
        <v>Mombasa</v>
      </c>
      <c r="R2743" s="10">
        <f>VLOOKUP(OrderDetails!C:C,Inventory!B:F,5,)</f>
        <v>39753.72</v>
      </c>
      <c r="S2743" s="10">
        <f>VLOOKUP(OrderDetails!B:B,Table8[[OrderID]:[DeliveryDays]],5,)</f>
        <v>4</v>
      </c>
    </row>
    <row r="2744" spans="1:19" x14ac:dyDescent="0.25">
      <c r="A2744" t="s">
        <v>4676</v>
      </c>
      <c r="B2744" t="s">
        <v>1206</v>
      </c>
      <c r="C2744" t="s">
        <v>319</v>
      </c>
      <c r="D2744">
        <v>8</v>
      </c>
      <c r="E2744">
        <v>397.51</v>
      </c>
      <c r="F2744">
        <v>509.84</v>
      </c>
      <c r="G2744">
        <v>536.36</v>
      </c>
      <c r="H2744">
        <v>4290.88</v>
      </c>
      <c r="I2744">
        <v>3180.08</v>
      </c>
      <c r="J2744">
        <v>1110.8</v>
      </c>
      <c r="K2744">
        <v>0.25890000000000002</v>
      </c>
      <c r="L2744" t="str">
        <f>VLOOKUP(C:C,Products!A:B,2,)</f>
        <v>Product 71</v>
      </c>
      <c r="M2744" t="str">
        <f>VLOOKUP(C:C,Products!A:C,3,)</f>
        <v>Dairy</v>
      </c>
      <c r="N2744" t="str">
        <f>VLOOKUP(B:B,Orders!A:C,3,)</f>
        <v>WH-NRB-001</v>
      </c>
      <c r="O2744" s="10" t="str">
        <f>VLOOKUP(B:B,Orders!A:B,2,)</f>
        <v>CUST-000021</v>
      </c>
      <c r="P2744" s="10" t="str">
        <f>VLOOKUP(OrderDetails!O:O,Customers!A:B,2,)</f>
        <v>Customer 21</v>
      </c>
      <c r="Q2744" s="10" t="str">
        <f>VLOOKUP(O:O,Customers!A:C,3,)</f>
        <v>Eldoret</v>
      </c>
      <c r="R2744" s="10">
        <f>VLOOKUP(OrderDetails!C:C,Inventory!B:F,5,)</f>
        <v>96197.42</v>
      </c>
      <c r="S2744" s="10">
        <f>VLOOKUP(OrderDetails!B:B,Table8[[OrderID]:[DeliveryDays]],5,)</f>
        <v>2</v>
      </c>
    </row>
    <row r="2745" spans="1:19" x14ac:dyDescent="0.25">
      <c r="A2745" t="s">
        <v>4677</v>
      </c>
      <c r="B2745" t="s">
        <v>1657</v>
      </c>
      <c r="C2745" t="s">
        <v>229</v>
      </c>
      <c r="D2745">
        <v>6</v>
      </c>
      <c r="E2745">
        <v>403.33</v>
      </c>
      <c r="F2745">
        <v>509.37</v>
      </c>
      <c r="G2745">
        <v>555.6</v>
      </c>
      <c r="H2745">
        <v>3333.6</v>
      </c>
      <c r="I2745">
        <v>2419.98</v>
      </c>
      <c r="J2745">
        <v>913.62</v>
      </c>
      <c r="K2745">
        <v>0.27410000000000001</v>
      </c>
      <c r="L2745" t="str">
        <f>VLOOKUP(C:C,Products!A:B,2,)</f>
        <v>Product 26</v>
      </c>
      <c r="M2745" t="str">
        <f>VLOOKUP(C:C,Products!A:C,3,)</f>
        <v>Household</v>
      </c>
      <c r="N2745" t="str">
        <f>VLOOKUP(B:B,Orders!A:C,3,)</f>
        <v>WH-NRB-001</v>
      </c>
      <c r="O2745" s="10" t="str">
        <f>VLOOKUP(B:B,Orders!A:B,2,)</f>
        <v>CUST-000039</v>
      </c>
      <c r="P2745" s="10" t="str">
        <f>VLOOKUP(OrderDetails!O:O,Customers!A:B,2,)</f>
        <v>Customer 39</v>
      </c>
      <c r="Q2745" s="10" t="str">
        <f>VLOOKUP(O:O,Customers!A:C,3,)</f>
        <v>Mombasa</v>
      </c>
      <c r="R2745" s="10">
        <f>VLOOKUP(OrderDetails!C:C,Inventory!B:F,5,)</f>
        <v>179481.85</v>
      </c>
      <c r="S2745" s="10">
        <f>VLOOKUP(OrderDetails!B:B,Table8[[OrderID]:[DeliveryDays]],5,)</f>
        <v>5</v>
      </c>
    </row>
    <row r="2746" spans="1:19" x14ac:dyDescent="0.25">
      <c r="A2746" t="s">
        <v>4678</v>
      </c>
      <c r="B2746" t="s">
        <v>865</v>
      </c>
      <c r="C2746" t="s">
        <v>289</v>
      </c>
      <c r="D2746">
        <v>39</v>
      </c>
      <c r="E2746">
        <v>464.84</v>
      </c>
      <c r="F2746">
        <v>609.41999999999996</v>
      </c>
      <c r="G2746">
        <v>637.29999999999995</v>
      </c>
      <c r="H2746">
        <v>24854.7</v>
      </c>
      <c r="I2746">
        <v>18128.759999999998</v>
      </c>
      <c r="J2746">
        <v>6725.94</v>
      </c>
      <c r="K2746">
        <v>0.27060000000000001</v>
      </c>
      <c r="L2746" t="str">
        <f>VLOOKUP(C:C,Products!A:B,2,)</f>
        <v>Product 56</v>
      </c>
      <c r="M2746" t="str">
        <f>VLOOKUP(C:C,Products!A:C,3,)</f>
        <v>Household</v>
      </c>
      <c r="N2746" t="str">
        <f>VLOOKUP(B:B,Orders!A:C,3,)</f>
        <v>WH-MSA-002</v>
      </c>
      <c r="O2746" s="10" t="str">
        <f>VLOOKUP(B:B,Orders!A:B,2,)</f>
        <v>CUST-000030</v>
      </c>
      <c r="P2746" s="10" t="str">
        <f>VLOOKUP(OrderDetails!O:O,Customers!A:B,2,)</f>
        <v>Customer 30</v>
      </c>
      <c r="Q2746" s="10" t="str">
        <f>VLOOKUP(O:O,Customers!A:C,3,)</f>
        <v>Nakuru</v>
      </c>
      <c r="R2746" s="10">
        <f>VLOOKUP(OrderDetails!C:C,Inventory!B:F,5,)</f>
        <v>192443.76</v>
      </c>
      <c r="S2746" s="10">
        <f>VLOOKUP(OrderDetails!B:B,Table8[[OrderID]:[DeliveryDays]],5,)</f>
        <v>4</v>
      </c>
    </row>
    <row r="2747" spans="1:19" x14ac:dyDescent="0.25">
      <c r="A2747" t="s">
        <v>4679</v>
      </c>
      <c r="B2747" t="s">
        <v>1092</v>
      </c>
      <c r="C2747" t="s">
        <v>220</v>
      </c>
      <c r="D2747">
        <v>48</v>
      </c>
      <c r="E2747">
        <v>112.77</v>
      </c>
      <c r="F2747">
        <v>150.9</v>
      </c>
      <c r="G2747">
        <v>151.6</v>
      </c>
      <c r="H2747">
        <v>7276.8</v>
      </c>
      <c r="I2747">
        <v>5412.96</v>
      </c>
      <c r="J2747">
        <v>1863.84</v>
      </c>
      <c r="K2747">
        <v>0.25609999999999999</v>
      </c>
      <c r="L2747" t="str">
        <f>VLOOKUP(C:C,Products!A:B,2,)</f>
        <v>Product 22</v>
      </c>
      <c r="M2747" t="str">
        <f>VLOOKUP(C:C,Products!A:C,3,)</f>
        <v>Produce</v>
      </c>
      <c r="N2747" t="str">
        <f>VLOOKUP(B:B,Orders!A:C,3,)</f>
        <v>WH-NRB-001</v>
      </c>
      <c r="O2747" s="10" t="str">
        <f>VLOOKUP(B:B,Orders!A:B,2,)</f>
        <v>CUST-000001</v>
      </c>
      <c r="P2747" s="10" t="str">
        <f>VLOOKUP(OrderDetails!O:O,Customers!A:B,2,)</f>
        <v>Customer 1</v>
      </c>
      <c r="Q2747" s="10" t="str">
        <f>VLOOKUP(O:O,Customers!A:C,3,)</f>
        <v>Eldoret</v>
      </c>
      <c r="R2747" s="10">
        <f>VLOOKUP(OrderDetails!C:C,Inventory!B:F,5,)</f>
        <v>35409.78</v>
      </c>
      <c r="S2747" s="10">
        <f>VLOOKUP(OrderDetails!B:B,Table8[[OrderID]:[DeliveryDays]],5,)</f>
        <v>6</v>
      </c>
    </row>
    <row r="2748" spans="1:19" x14ac:dyDescent="0.25">
      <c r="A2748" t="s">
        <v>4680</v>
      </c>
      <c r="B2748" t="s">
        <v>1492</v>
      </c>
      <c r="C2748" t="s">
        <v>355</v>
      </c>
      <c r="D2748">
        <v>7</v>
      </c>
      <c r="E2748">
        <v>449.25</v>
      </c>
      <c r="F2748">
        <v>562.36</v>
      </c>
      <c r="G2748">
        <v>572.16</v>
      </c>
      <c r="H2748">
        <v>4005.12</v>
      </c>
      <c r="I2748">
        <v>3144.75</v>
      </c>
      <c r="J2748">
        <v>860.37</v>
      </c>
      <c r="K2748">
        <v>0.21479999999999999</v>
      </c>
      <c r="L2748" t="str">
        <f>VLOOKUP(C:C,Products!A:B,2,)</f>
        <v>Product 89</v>
      </c>
      <c r="M2748" t="str">
        <f>VLOOKUP(C:C,Products!A:C,3,)</f>
        <v>Frozen</v>
      </c>
      <c r="N2748" t="str">
        <f>VLOOKUP(B:B,Orders!A:C,3,)</f>
        <v>WH-KSM-003</v>
      </c>
      <c r="O2748" s="10" t="str">
        <f>VLOOKUP(B:B,Orders!A:B,2,)</f>
        <v>CUST-000015</v>
      </c>
      <c r="P2748" s="10" t="str">
        <f>VLOOKUP(OrderDetails!O:O,Customers!A:B,2,)</f>
        <v>Customer 15</v>
      </c>
      <c r="Q2748" s="10" t="str">
        <f>VLOOKUP(O:O,Customers!A:C,3,)</f>
        <v>Nairobi</v>
      </c>
      <c r="R2748" s="10">
        <f>VLOOKUP(OrderDetails!C:C,Inventory!B:F,5,)</f>
        <v>146455.5</v>
      </c>
      <c r="S2748" s="10">
        <f>VLOOKUP(OrderDetails!B:B,Table8[[OrderID]:[DeliveryDays]],5,)</f>
        <v>2</v>
      </c>
    </row>
    <row r="2749" spans="1:19" x14ac:dyDescent="0.25">
      <c r="A2749" t="s">
        <v>4681</v>
      </c>
      <c r="B2749" t="s">
        <v>837</v>
      </c>
      <c r="C2749" t="s">
        <v>214</v>
      </c>
      <c r="D2749">
        <v>8</v>
      </c>
      <c r="E2749">
        <v>244.38</v>
      </c>
      <c r="F2749">
        <v>336.58</v>
      </c>
      <c r="G2749">
        <v>363.2</v>
      </c>
      <c r="H2749">
        <v>2905.6</v>
      </c>
      <c r="I2749">
        <v>1955.04</v>
      </c>
      <c r="J2749">
        <v>950.56</v>
      </c>
      <c r="K2749">
        <v>0.3271</v>
      </c>
      <c r="L2749" t="str">
        <f>VLOOKUP(C:C,Products!A:B,2,)</f>
        <v>Product 19</v>
      </c>
      <c r="M2749" t="str">
        <f>VLOOKUP(C:C,Products!A:C,3,)</f>
        <v>Frozen</v>
      </c>
      <c r="N2749" t="str">
        <f>VLOOKUP(B:B,Orders!A:C,3,)</f>
        <v>WH-MSA-002</v>
      </c>
      <c r="O2749" s="10" t="str">
        <f>VLOOKUP(B:B,Orders!A:B,2,)</f>
        <v>CUST-000017</v>
      </c>
      <c r="P2749" s="10" t="str">
        <f>VLOOKUP(OrderDetails!O:O,Customers!A:B,2,)</f>
        <v>Customer 17</v>
      </c>
      <c r="Q2749" s="10" t="str">
        <f>VLOOKUP(O:O,Customers!A:C,3,)</f>
        <v>Eldoret</v>
      </c>
      <c r="R2749" s="10">
        <f>VLOOKUP(OrderDetails!C:C,Inventory!B:F,5,)</f>
        <v>61339.38</v>
      </c>
      <c r="S2749" s="10">
        <f>VLOOKUP(OrderDetails!B:B,Table8[[OrderID]:[DeliveryDays]],5,)</f>
        <v>6</v>
      </c>
    </row>
    <row r="2750" spans="1:19" x14ac:dyDescent="0.25">
      <c r="A2750" t="s">
        <v>4682</v>
      </c>
      <c r="B2750" t="s">
        <v>1232</v>
      </c>
      <c r="C2750" t="s">
        <v>239</v>
      </c>
      <c r="D2750">
        <v>42</v>
      </c>
      <c r="E2750">
        <v>323.39999999999998</v>
      </c>
      <c r="F2750">
        <v>507.06</v>
      </c>
      <c r="G2750">
        <v>491.65</v>
      </c>
      <c r="H2750">
        <v>20649.3</v>
      </c>
      <c r="I2750">
        <v>13582.8</v>
      </c>
      <c r="J2750">
        <v>7066.5</v>
      </c>
      <c r="K2750">
        <v>0.3422</v>
      </c>
      <c r="L2750" t="str">
        <f>VLOOKUP(C:C,Products!A:B,2,)</f>
        <v>Product 31</v>
      </c>
      <c r="M2750" t="str">
        <f>VLOOKUP(C:C,Products!A:C,3,)</f>
        <v>Household</v>
      </c>
      <c r="N2750" t="str">
        <f>VLOOKUP(B:B,Orders!A:C,3,)</f>
        <v>WH-NRB-001</v>
      </c>
      <c r="O2750" s="10" t="str">
        <f>VLOOKUP(B:B,Orders!A:B,2,)</f>
        <v>CUST-000039</v>
      </c>
      <c r="P2750" s="10" t="str">
        <f>VLOOKUP(OrderDetails!O:O,Customers!A:B,2,)</f>
        <v>Customer 39</v>
      </c>
      <c r="Q2750" s="10" t="str">
        <f>VLOOKUP(O:O,Customers!A:C,3,)</f>
        <v>Mombasa</v>
      </c>
      <c r="R2750" s="10">
        <f>VLOOKUP(OrderDetails!C:C,Inventory!B:F,5,)</f>
        <v>78909.600000000006</v>
      </c>
      <c r="S2750" s="10">
        <f>VLOOKUP(OrderDetails!B:B,Table8[[OrderID]:[DeliveryDays]],5,)</f>
        <v>6</v>
      </c>
    </row>
    <row r="2751" spans="1:19" x14ac:dyDescent="0.25">
      <c r="A2751" t="s">
        <v>4683</v>
      </c>
      <c r="B2751" t="s">
        <v>1036</v>
      </c>
      <c r="C2751" t="s">
        <v>229</v>
      </c>
      <c r="D2751">
        <v>16</v>
      </c>
      <c r="E2751">
        <v>403.33</v>
      </c>
      <c r="F2751">
        <v>509.37</v>
      </c>
      <c r="G2751">
        <v>508.79</v>
      </c>
      <c r="H2751">
        <v>8140.64</v>
      </c>
      <c r="I2751">
        <v>6453.28</v>
      </c>
      <c r="J2751">
        <v>1687.36</v>
      </c>
      <c r="K2751">
        <v>0.20730000000000001</v>
      </c>
      <c r="L2751" t="str">
        <f>VLOOKUP(C:C,Products!A:B,2,)</f>
        <v>Product 26</v>
      </c>
      <c r="M2751" t="str">
        <f>VLOOKUP(C:C,Products!A:C,3,)</f>
        <v>Household</v>
      </c>
      <c r="N2751" t="str">
        <f>VLOOKUP(B:B,Orders!A:C,3,)</f>
        <v>WH-KSM-003</v>
      </c>
      <c r="O2751" s="10" t="str">
        <f>VLOOKUP(B:B,Orders!A:B,2,)</f>
        <v>CUST-000019</v>
      </c>
      <c r="P2751" s="10" t="str">
        <f>VLOOKUP(OrderDetails!O:O,Customers!A:B,2,)</f>
        <v>Customer 19</v>
      </c>
      <c r="Q2751" s="10" t="str">
        <f>VLOOKUP(O:O,Customers!A:C,3,)</f>
        <v>Mombasa</v>
      </c>
      <c r="R2751" s="10">
        <f>VLOOKUP(OrderDetails!C:C,Inventory!B:F,5,)</f>
        <v>179481.85</v>
      </c>
      <c r="S2751" s="10">
        <f>VLOOKUP(OrderDetails!B:B,Table8[[OrderID]:[DeliveryDays]],5,)</f>
        <v>3</v>
      </c>
    </row>
    <row r="2752" spans="1:19" x14ac:dyDescent="0.25">
      <c r="A2752" t="s">
        <v>4684</v>
      </c>
      <c r="B2752" t="s">
        <v>853</v>
      </c>
      <c r="C2752" t="s">
        <v>261</v>
      </c>
      <c r="D2752">
        <v>23</v>
      </c>
      <c r="E2752">
        <v>272.83</v>
      </c>
      <c r="F2752">
        <v>401.42</v>
      </c>
      <c r="G2752">
        <v>416.11</v>
      </c>
      <c r="H2752">
        <v>9570.5300000000007</v>
      </c>
      <c r="I2752">
        <v>6275.09</v>
      </c>
      <c r="J2752">
        <v>3295.44</v>
      </c>
      <c r="K2752">
        <v>0.34429999999999999</v>
      </c>
      <c r="L2752" t="str">
        <f>VLOOKUP(C:C,Products!A:B,2,)</f>
        <v>Product 42</v>
      </c>
      <c r="M2752" t="str">
        <f>VLOOKUP(C:C,Products!A:C,3,)</f>
        <v>Frozen</v>
      </c>
      <c r="N2752" t="str">
        <f>VLOOKUP(B:B,Orders!A:C,3,)</f>
        <v>WH-MSA-002</v>
      </c>
      <c r="O2752" s="10" t="str">
        <f>VLOOKUP(B:B,Orders!A:B,2,)</f>
        <v>CUST-000076</v>
      </c>
      <c r="P2752" s="10" t="str">
        <f>VLOOKUP(OrderDetails!O:O,Customers!A:B,2,)</f>
        <v>Customer 76</v>
      </c>
      <c r="Q2752" s="10" t="str">
        <f>VLOOKUP(O:O,Customers!A:C,3,)</f>
        <v>Kisumu</v>
      </c>
      <c r="R2752" s="10">
        <f>VLOOKUP(OrderDetails!C:C,Inventory!B:F,5,)</f>
        <v>121955.01</v>
      </c>
      <c r="S2752" s="10">
        <f>VLOOKUP(OrderDetails!B:B,Table8[[OrderID]:[DeliveryDays]],5,)</f>
        <v>1</v>
      </c>
    </row>
    <row r="2753" spans="1:19" x14ac:dyDescent="0.25">
      <c r="A2753" t="s">
        <v>4685</v>
      </c>
      <c r="B2753" t="s">
        <v>1725</v>
      </c>
      <c r="C2753" t="s">
        <v>259</v>
      </c>
      <c r="D2753">
        <v>14</v>
      </c>
      <c r="E2753">
        <v>104.92</v>
      </c>
      <c r="F2753">
        <v>144.66</v>
      </c>
      <c r="G2753">
        <v>152.1</v>
      </c>
      <c r="H2753">
        <v>2129.4</v>
      </c>
      <c r="I2753">
        <v>1468.88</v>
      </c>
      <c r="J2753">
        <v>660.52</v>
      </c>
      <c r="K2753">
        <v>0.31019999999999998</v>
      </c>
      <c r="L2753" t="str">
        <f>VLOOKUP(C:C,Products!A:B,2,)</f>
        <v>Product 41</v>
      </c>
      <c r="M2753" t="str">
        <f>VLOOKUP(C:C,Products!A:C,3,)</f>
        <v>Household</v>
      </c>
      <c r="N2753" t="str">
        <f>VLOOKUP(B:B,Orders!A:C,3,)</f>
        <v>WH-NKR-004</v>
      </c>
      <c r="O2753" s="10" t="str">
        <f>VLOOKUP(B:B,Orders!A:B,2,)</f>
        <v>CUST-000020</v>
      </c>
      <c r="P2753" s="10" t="str">
        <f>VLOOKUP(OrderDetails!O:O,Customers!A:B,2,)</f>
        <v>Customer 20</v>
      </c>
      <c r="Q2753" s="10" t="str">
        <f>VLOOKUP(O:O,Customers!A:C,3,)</f>
        <v>Mombasa</v>
      </c>
      <c r="R2753" s="10">
        <f>VLOOKUP(OrderDetails!C:C,Inventory!B:F,5,)</f>
        <v>9757.56</v>
      </c>
      <c r="S2753" s="10">
        <f>VLOOKUP(OrderDetails!B:B,Table8[[OrderID]:[DeliveryDays]],5,)</f>
        <v>2</v>
      </c>
    </row>
    <row r="2754" spans="1:19" x14ac:dyDescent="0.25">
      <c r="A2754" t="s">
        <v>4686</v>
      </c>
      <c r="B2754" t="s">
        <v>1898</v>
      </c>
      <c r="C2754" t="s">
        <v>377</v>
      </c>
      <c r="D2754">
        <v>5</v>
      </c>
      <c r="E2754">
        <v>98.55</v>
      </c>
      <c r="F2754">
        <v>152.47999999999999</v>
      </c>
      <c r="G2754">
        <v>162.32</v>
      </c>
      <c r="H2754">
        <v>811.6</v>
      </c>
      <c r="I2754">
        <v>492.75</v>
      </c>
      <c r="J2754">
        <v>318.85000000000002</v>
      </c>
      <c r="K2754">
        <v>0.39290000000000003</v>
      </c>
      <c r="L2754" t="str">
        <f>VLOOKUP(C:C,Products!A:B,2,)</f>
        <v>Product 100</v>
      </c>
      <c r="M2754" t="str">
        <f>VLOOKUP(C:C,Products!A:C,3,)</f>
        <v>Beverages</v>
      </c>
      <c r="N2754" t="str">
        <f>VLOOKUP(B:B,Orders!A:C,3,)</f>
        <v>WH-MSA-002</v>
      </c>
      <c r="O2754" s="10" t="str">
        <f>VLOOKUP(B:B,Orders!A:B,2,)</f>
        <v>CUST-000068</v>
      </c>
      <c r="P2754" s="10" t="str">
        <f>VLOOKUP(OrderDetails!O:O,Customers!A:B,2,)</f>
        <v>Customer 68</v>
      </c>
      <c r="Q2754" s="10" t="str">
        <f>VLOOKUP(O:O,Customers!A:C,3,)</f>
        <v>Kisumu</v>
      </c>
      <c r="R2754" s="10">
        <f>VLOOKUP(OrderDetails!C:C,Inventory!B:F,5,)</f>
        <v>45135.9</v>
      </c>
      <c r="S2754" s="10">
        <f>VLOOKUP(OrderDetails!B:B,Table8[[OrderID]:[DeliveryDays]],5,)</f>
        <v>4</v>
      </c>
    </row>
    <row r="2755" spans="1:19" x14ac:dyDescent="0.25">
      <c r="A2755" t="s">
        <v>4687</v>
      </c>
      <c r="B2755" t="s">
        <v>1328</v>
      </c>
      <c r="C2755" t="s">
        <v>222</v>
      </c>
      <c r="D2755">
        <v>21</v>
      </c>
      <c r="E2755">
        <v>181.47</v>
      </c>
      <c r="F2755">
        <v>258.42</v>
      </c>
      <c r="G2755">
        <v>257.83</v>
      </c>
      <c r="H2755">
        <v>5414.43</v>
      </c>
      <c r="I2755">
        <v>3810.87</v>
      </c>
      <c r="J2755">
        <v>1603.56</v>
      </c>
      <c r="K2755">
        <v>0.29620000000000002</v>
      </c>
      <c r="L2755" t="str">
        <f>VLOOKUP(C:C,Products!A:B,2,)</f>
        <v>Product 23</v>
      </c>
      <c r="M2755" t="str">
        <f>VLOOKUP(C:C,Products!A:C,3,)</f>
        <v>Dairy</v>
      </c>
      <c r="N2755" t="str">
        <f>VLOOKUP(B:B,Orders!A:C,3,)</f>
        <v>WH-KSM-003</v>
      </c>
      <c r="O2755" s="10" t="str">
        <f>VLOOKUP(B:B,Orders!A:B,2,)</f>
        <v>CUST-000061</v>
      </c>
      <c r="P2755" s="10" t="str">
        <f>VLOOKUP(OrderDetails!O:O,Customers!A:B,2,)</f>
        <v>Customer 61</v>
      </c>
      <c r="Q2755" s="10" t="str">
        <f>VLOOKUP(O:O,Customers!A:C,3,)</f>
        <v>Eldoret</v>
      </c>
      <c r="R2755" s="10">
        <f>VLOOKUP(OrderDetails!C:C,Inventory!B:F,5,)</f>
        <v>43552.800000000003</v>
      </c>
      <c r="S2755" s="10">
        <f>VLOOKUP(OrderDetails!B:B,Table8[[OrderID]:[DeliveryDays]],5,)</f>
        <v>4</v>
      </c>
    </row>
    <row r="2756" spans="1:19" x14ac:dyDescent="0.25">
      <c r="A2756" t="s">
        <v>4688</v>
      </c>
      <c r="B2756" t="s">
        <v>1368</v>
      </c>
      <c r="C2756" t="s">
        <v>271</v>
      </c>
      <c r="D2756">
        <v>20</v>
      </c>
      <c r="E2756">
        <v>190.27</v>
      </c>
      <c r="F2756">
        <v>259.2</v>
      </c>
      <c r="G2756">
        <v>251.91</v>
      </c>
      <c r="H2756">
        <v>5038.2</v>
      </c>
      <c r="I2756">
        <v>3805.4</v>
      </c>
      <c r="J2756">
        <v>1232.8</v>
      </c>
      <c r="K2756">
        <v>0.2447</v>
      </c>
      <c r="L2756" t="str">
        <f>VLOOKUP(C:C,Products!A:B,2,)</f>
        <v>Product 47</v>
      </c>
      <c r="M2756" t="str">
        <f>VLOOKUP(C:C,Products!A:C,3,)</f>
        <v>Beverages</v>
      </c>
      <c r="N2756" t="str">
        <f>VLOOKUP(B:B,Orders!A:C,3,)</f>
        <v>WH-MSA-002</v>
      </c>
      <c r="O2756" s="10" t="str">
        <f>VLOOKUP(B:B,Orders!A:B,2,)</f>
        <v>CUST-000077</v>
      </c>
      <c r="P2756" s="10" t="str">
        <f>VLOOKUP(OrderDetails!O:O,Customers!A:B,2,)</f>
        <v>Customer 77</v>
      </c>
      <c r="Q2756" s="10" t="str">
        <f>VLOOKUP(O:O,Customers!A:C,3,)</f>
        <v>Nairobi</v>
      </c>
      <c r="R2756" s="10">
        <f>VLOOKUP(OrderDetails!C:C,Inventory!B:F,5,)</f>
        <v>79723.13</v>
      </c>
      <c r="S2756" s="10">
        <f>VLOOKUP(OrderDetails!B:B,Table8[[OrderID]:[DeliveryDays]],5,)</f>
        <v>5</v>
      </c>
    </row>
    <row r="2757" spans="1:19" x14ac:dyDescent="0.25">
      <c r="A2757" t="s">
        <v>4689</v>
      </c>
      <c r="B2757" t="s">
        <v>1168</v>
      </c>
      <c r="C2757" t="s">
        <v>202</v>
      </c>
      <c r="D2757">
        <v>13</v>
      </c>
      <c r="E2757">
        <v>424.6</v>
      </c>
      <c r="F2757">
        <v>548.55999999999995</v>
      </c>
      <c r="G2757">
        <v>599.70000000000005</v>
      </c>
      <c r="H2757">
        <v>7796.1</v>
      </c>
      <c r="I2757">
        <v>5519.8</v>
      </c>
      <c r="J2757">
        <v>2276.3000000000002</v>
      </c>
      <c r="K2757">
        <v>0.29199999999999998</v>
      </c>
      <c r="L2757" t="str">
        <f>VLOOKUP(C:C,Products!A:B,2,)</f>
        <v>Product 13</v>
      </c>
      <c r="M2757" t="str">
        <f>VLOOKUP(C:C,Products!A:C,3,)</f>
        <v>Household</v>
      </c>
      <c r="N2757" t="str">
        <f>VLOOKUP(B:B,Orders!A:C,3,)</f>
        <v>WH-NKR-004</v>
      </c>
      <c r="O2757" s="10" t="str">
        <f>VLOOKUP(B:B,Orders!A:B,2,)</f>
        <v>CUST-000069</v>
      </c>
      <c r="P2757" s="10" t="str">
        <f>VLOOKUP(OrderDetails!O:O,Customers!A:B,2,)</f>
        <v>Customer 69</v>
      </c>
      <c r="Q2757" s="10" t="str">
        <f>VLOOKUP(O:O,Customers!A:C,3,)</f>
        <v>Nairobi</v>
      </c>
      <c r="R2757" s="10">
        <f>VLOOKUP(OrderDetails!C:C,Inventory!B:F,5,)</f>
        <v>195740.6</v>
      </c>
      <c r="S2757" s="10">
        <f>VLOOKUP(OrderDetails!B:B,Table8[[OrderID]:[DeliveryDays]],5,)</f>
        <v>2</v>
      </c>
    </row>
    <row r="2758" spans="1:19" x14ac:dyDescent="0.25">
      <c r="A2758" t="s">
        <v>4690</v>
      </c>
      <c r="B2758" t="s">
        <v>1819</v>
      </c>
      <c r="C2758" t="s">
        <v>355</v>
      </c>
      <c r="D2758">
        <v>13</v>
      </c>
      <c r="E2758">
        <v>449.25</v>
      </c>
      <c r="F2758">
        <v>562.36</v>
      </c>
      <c r="G2758">
        <v>540.69000000000005</v>
      </c>
      <c r="H2758">
        <v>7028.97</v>
      </c>
      <c r="I2758">
        <v>5840.25</v>
      </c>
      <c r="J2758">
        <v>1188.72</v>
      </c>
      <c r="K2758">
        <v>0.1691</v>
      </c>
      <c r="L2758" t="str">
        <f>VLOOKUP(C:C,Products!A:B,2,)</f>
        <v>Product 89</v>
      </c>
      <c r="M2758" t="str">
        <f>VLOOKUP(C:C,Products!A:C,3,)</f>
        <v>Frozen</v>
      </c>
      <c r="N2758" t="str">
        <f>VLOOKUP(B:B,Orders!A:C,3,)</f>
        <v>WH-NKR-004</v>
      </c>
      <c r="O2758" s="10" t="str">
        <f>VLOOKUP(B:B,Orders!A:B,2,)</f>
        <v>CUST-000019</v>
      </c>
      <c r="P2758" s="10" t="str">
        <f>VLOOKUP(OrderDetails!O:O,Customers!A:B,2,)</f>
        <v>Customer 19</v>
      </c>
      <c r="Q2758" s="10" t="str">
        <f>VLOOKUP(O:O,Customers!A:C,3,)</f>
        <v>Mombasa</v>
      </c>
      <c r="R2758" s="10">
        <f>VLOOKUP(OrderDetails!C:C,Inventory!B:F,5,)</f>
        <v>146455.5</v>
      </c>
      <c r="S2758" s="10">
        <f>VLOOKUP(OrderDetails!B:B,Table8[[OrderID]:[DeliveryDays]],5,)</f>
        <v>6</v>
      </c>
    </row>
    <row r="2759" spans="1:19" x14ac:dyDescent="0.25">
      <c r="A2759" t="s">
        <v>4691</v>
      </c>
      <c r="B2759" t="s">
        <v>1670</v>
      </c>
      <c r="C2759" t="s">
        <v>309</v>
      </c>
      <c r="D2759">
        <v>13</v>
      </c>
      <c r="E2759">
        <v>294.20999999999998</v>
      </c>
      <c r="F2759">
        <v>435.72</v>
      </c>
      <c r="G2759">
        <v>420.2</v>
      </c>
      <c r="H2759">
        <v>5462.6</v>
      </c>
      <c r="I2759">
        <v>3824.73</v>
      </c>
      <c r="J2759">
        <v>1637.87</v>
      </c>
      <c r="K2759">
        <v>0.29980000000000001</v>
      </c>
      <c r="L2759" t="str">
        <f>VLOOKUP(C:C,Products!A:B,2,)</f>
        <v>Product 66</v>
      </c>
      <c r="M2759" t="str">
        <f>VLOOKUP(C:C,Products!A:C,3,)</f>
        <v>Dairy</v>
      </c>
      <c r="N2759" t="str">
        <f>VLOOKUP(B:B,Orders!A:C,3,)</f>
        <v>WH-KSM-003</v>
      </c>
      <c r="O2759" s="10" t="str">
        <f>VLOOKUP(B:B,Orders!A:B,2,)</f>
        <v>CUST-000014</v>
      </c>
      <c r="P2759" s="10" t="str">
        <f>VLOOKUP(OrderDetails!O:O,Customers!A:B,2,)</f>
        <v>Customer 14</v>
      </c>
      <c r="Q2759" s="10" t="str">
        <f>VLOOKUP(O:O,Customers!A:C,3,)</f>
        <v>Eldoret</v>
      </c>
      <c r="R2759" s="10">
        <f>VLOOKUP(OrderDetails!C:C,Inventory!B:F,5,)</f>
        <v>118860.84</v>
      </c>
      <c r="S2759" s="10">
        <f>VLOOKUP(OrderDetails!B:B,Table8[[OrderID]:[DeliveryDays]],5,)</f>
        <v>1</v>
      </c>
    </row>
    <row r="2760" spans="1:19" x14ac:dyDescent="0.25">
      <c r="A2760" t="s">
        <v>4692</v>
      </c>
      <c r="B2760" t="s">
        <v>1682</v>
      </c>
      <c r="C2760" t="s">
        <v>309</v>
      </c>
      <c r="D2760">
        <v>16</v>
      </c>
      <c r="E2760">
        <v>294.20999999999998</v>
      </c>
      <c r="F2760">
        <v>435.72</v>
      </c>
      <c r="G2760">
        <v>446.28</v>
      </c>
      <c r="H2760">
        <v>7140.48</v>
      </c>
      <c r="I2760">
        <v>4707.3599999999997</v>
      </c>
      <c r="J2760">
        <v>2433.12</v>
      </c>
      <c r="K2760">
        <v>0.34079999999999999</v>
      </c>
      <c r="L2760" t="str">
        <f>VLOOKUP(C:C,Products!A:B,2,)</f>
        <v>Product 66</v>
      </c>
      <c r="M2760" t="str">
        <f>VLOOKUP(C:C,Products!A:C,3,)</f>
        <v>Dairy</v>
      </c>
      <c r="N2760" t="str">
        <f>VLOOKUP(B:B,Orders!A:C,3,)</f>
        <v>WH-KSM-003</v>
      </c>
      <c r="O2760" s="10" t="str">
        <f>VLOOKUP(B:B,Orders!A:B,2,)</f>
        <v>CUST-000017</v>
      </c>
      <c r="P2760" s="10" t="str">
        <f>VLOOKUP(OrderDetails!O:O,Customers!A:B,2,)</f>
        <v>Customer 17</v>
      </c>
      <c r="Q2760" s="10" t="str">
        <f>VLOOKUP(O:O,Customers!A:C,3,)</f>
        <v>Eldoret</v>
      </c>
      <c r="R2760" s="10">
        <f>VLOOKUP(OrderDetails!C:C,Inventory!B:F,5,)</f>
        <v>118860.84</v>
      </c>
      <c r="S2760" s="10">
        <f>VLOOKUP(OrderDetails!B:B,Table8[[OrderID]:[DeliveryDays]],5,)</f>
        <v>5</v>
      </c>
    </row>
    <row r="2761" spans="1:19" x14ac:dyDescent="0.25">
      <c r="A2761" t="s">
        <v>4693</v>
      </c>
      <c r="B2761" t="s">
        <v>754</v>
      </c>
      <c r="C2761" t="s">
        <v>208</v>
      </c>
      <c r="D2761">
        <v>45</v>
      </c>
      <c r="E2761">
        <v>132.53</v>
      </c>
      <c r="F2761">
        <v>180.65</v>
      </c>
      <c r="G2761">
        <v>193.82</v>
      </c>
      <c r="H2761">
        <v>8721.9</v>
      </c>
      <c r="I2761">
        <v>5963.85</v>
      </c>
      <c r="J2761">
        <v>2758.05</v>
      </c>
      <c r="K2761">
        <v>0.31619999999999998</v>
      </c>
      <c r="L2761" t="str">
        <f>VLOOKUP(C:C,Products!A:B,2,)</f>
        <v>Product 16</v>
      </c>
      <c r="M2761" t="str">
        <f>VLOOKUP(C:C,Products!A:C,3,)</f>
        <v>Snacks</v>
      </c>
      <c r="N2761" t="str">
        <f>VLOOKUP(B:B,Orders!A:C,3,)</f>
        <v>WH-NKR-004</v>
      </c>
      <c r="O2761" s="10" t="str">
        <f>VLOOKUP(B:B,Orders!A:B,2,)</f>
        <v>CUST-000068</v>
      </c>
      <c r="P2761" s="10" t="str">
        <f>VLOOKUP(OrderDetails!O:O,Customers!A:B,2,)</f>
        <v>Customer 68</v>
      </c>
      <c r="Q2761" s="10" t="str">
        <f>VLOOKUP(O:O,Customers!A:C,3,)</f>
        <v>Kisumu</v>
      </c>
      <c r="R2761" s="10">
        <f>VLOOKUP(OrderDetails!C:C,Inventory!B:F,5,)</f>
        <v>33132.5</v>
      </c>
      <c r="S2761" s="10">
        <f>VLOOKUP(OrderDetails!B:B,Table8[[OrderID]:[DeliveryDays]],5,)</f>
        <v>1</v>
      </c>
    </row>
    <row r="2762" spans="1:19" x14ac:dyDescent="0.25">
      <c r="A2762" t="s">
        <v>4694</v>
      </c>
      <c r="B2762" t="s">
        <v>1893</v>
      </c>
      <c r="C2762" t="s">
        <v>323</v>
      </c>
      <c r="D2762">
        <v>19</v>
      </c>
      <c r="E2762">
        <v>52.48</v>
      </c>
      <c r="F2762">
        <v>82.14</v>
      </c>
      <c r="G2762">
        <v>87.58</v>
      </c>
      <c r="H2762">
        <v>1664.02</v>
      </c>
      <c r="I2762">
        <v>997.12</v>
      </c>
      <c r="J2762">
        <v>666.9</v>
      </c>
      <c r="K2762">
        <v>0.40079999999999999</v>
      </c>
      <c r="L2762" t="str">
        <f>VLOOKUP(C:C,Products!A:B,2,)</f>
        <v>Product 73</v>
      </c>
      <c r="M2762" t="str">
        <f>VLOOKUP(C:C,Products!A:C,3,)</f>
        <v>Beverages</v>
      </c>
      <c r="N2762" t="str">
        <f>VLOOKUP(B:B,Orders!A:C,3,)</f>
        <v>WH-KSM-003</v>
      </c>
      <c r="O2762" s="10" t="str">
        <f>VLOOKUP(B:B,Orders!A:B,2,)</f>
        <v>CUST-000042</v>
      </c>
      <c r="P2762" s="10" t="str">
        <f>VLOOKUP(OrderDetails!O:O,Customers!A:B,2,)</f>
        <v>Customer 42</v>
      </c>
      <c r="Q2762" s="10" t="str">
        <f>VLOOKUP(O:O,Customers!A:C,3,)</f>
        <v>Kisumu</v>
      </c>
      <c r="R2762" s="10">
        <f>VLOOKUP(OrderDetails!C:C,Inventory!B:F,5,)</f>
        <v>6979.84</v>
      </c>
      <c r="S2762" s="10">
        <f>VLOOKUP(OrderDetails!B:B,Table8[[OrderID]:[DeliveryDays]],5,)</f>
        <v>6</v>
      </c>
    </row>
    <row r="2763" spans="1:19" x14ac:dyDescent="0.25">
      <c r="A2763" t="s">
        <v>4695</v>
      </c>
      <c r="B2763" t="s">
        <v>478</v>
      </c>
      <c r="C2763" t="s">
        <v>233</v>
      </c>
      <c r="D2763">
        <v>6</v>
      </c>
      <c r="E2763">
        <v>281.41000000000003</v>
      </c>
      <c r="F2763">
        <v>401.27</v>
      </c>
      <c r="G2763">
        <v>437.65</v>
      </c>
      <c r="H2763">
        <v>2625.9</v>
      </c>
      <c r="I2763">
        <v>1688.46</v>
      </c>
      <c r="J2763">
        <v>937.44</v>
      </c>
      <c r="K2763">
        <v>0.35699999999999998</v>
      </c>
      <c r="L2763" t="str">
        <f>VLOOKUP(C:C,Products!A:B,2,)</f>
        <v>Product 28</v>
      </c>
      <c r="M2763" t="str">
        <f>VLOOKUP(C:C,Products!A:C,3,)</f>
        <v>Produce</v>
      </c>
      <c r="N2763" t="str">
        <f>VLOOKUP(B:B,Orders!A:C,3,)</f>
        <v>WH-NKR-004</v>
      </c>
      <c r="O2763" s="10" t="str">
        <f>VLOOKUP(B:B,Orders!A:B,2,)</f>
        <v>CUST-000035</v>
      </c>
      <c r="P2763" s="10" t="str">
        <f>VLOOKUP(OrderDetails!O:O,Customers!A:B,2,)</f>
        <v>Customer 35</v>
      </c>
      <c r="Q2763" s="10" t="str">
        <f>VLOOKUP(O:O,Customers!A:C,3,)</f>
        <v>Nairobi</v>
      </c>
      <c r="R2763" s="10">
        <f>VLOOKUP(OrderDetails!C:C,Inventory!B:F,5,)</f>
        <v>26171.13</v>
      </c>
      <c r="S2763" s="10">
        <f>VLOOKUP(OrderDetails!B:B,Table8[[OrderID]:[DeliveryDays]],5,)</f>
        <v>2</v>
      </c>
    </row>
    <row r="2764" spans="1:19" x14ac:dyDescent="0.25">
      <c r="A2764" t="s">
        <v>4696</v>
      </c>
      <c r="B2764" t="s">
        <v>802</v>
      </c>
      <c r="C2764" t="s">
        <v>331</v>
      </c>
      <c r="D2764">
        <v>15</v>
      </c>
      <c r="E2764">
        <v>397.07</v>
      </c>
      <c r="F2764">
        <v>597.23</v>
      </c>
      <c r="G2764">
        <v>580.04999999999995</v>
      </c>
      <c r="H2764">
        <v>8700.75</v>
      </c>
      <c r="I2764">
        <v>5956.05</v>
      </c>
      <c r="J2764">
        <v>2744.7</v>
      </c>
      <c r="K2764">
        <v>0.3155</v>
      </c>
      <c r="L2764" t="str">
        <f>VLOOKUP(C:C,Products!A:B,2,)</f>
        <v>Product 77</v>
      </c>
      <c r="M2764" t="str">
        <f>VLOOKUP(C:C,Products!A:C,3,)</f>
        <v>Household</v>
      </c>
      <c r="N2764" t="str">
        <f>VLOOKUP(B:B,Orders!A:C,3,)</f>
        <v>WH-NRB-001</v>
      </c>
      <c r="O2764" s="10" t="str">
        <f>VLOOKUP(B:B,Orders!A:B,2,)</f>
        <v>CUST-000026</v>
      </c>
      <c r="P2764" s="10" t="str">
        <f>VLOOKUP(OrderDetails!O:O,Customers!A:B,2,)</f>
        <v>Customer 26</v>
      </c>
      <c r="Q2764" s="10" t="str">
        <f>VLOOKUP(O:O,Customers!A:C,3,)</f>
        <v>Mombasa</v>
      </c>
      <c r="R2764" s="10">
        <f>VLOOKUP(OrderDetails!C:C,Inventory!B:F,5,)</f>
        <v>153269.01999999999</v>
      </c>
      <c r="S2764" s="10">
        <f>VLOOKUP(OrderDetails!B:B,Table8[[OrderID]:[DeliveryDays]],5,)</f>
        <v>2</v>
      </c>
    </row>
    <row r="2765" spans="1:19" x14ac:dyDescent="0.25">
      <c r="A2765" t="s">
        <v>4697</v>
      </c>
      <c r="B2765" t="s">
        <v>689</v>
      </c>
      <c r="C2765" t="s">
        <v>247</v>
      </c>
      <c r="D2765">
        <v>15</v>
      </c>
      <c r="E2765">
        <v>484.53</v>
      </c>
      <c r="F2765">
        <v>772.81</v>
      </c>
      <c r="G2765">
        <v>777.72</v>
      </c>
      <c r="H2765">
        <v>11665.8</v>
      </c>
      <c r="I2765">
        <v>7267.95</v>
      </c>
      <c r="J2765">
        <v>4397.8500000000004</v>
      </c>
      <c r="K2765">
        <v>0.377</v>
      </c>
      <c r="L2765" t="str">
        <f>VLOOKUP(C:C,Products!A:B,2,)</f>
        <v>Product 35</v>
      </c>
      <c r="M2765" t="str">
        <f>VLOOKUP(C:C,Products!A:C,3,)</f>
        <v>Dairy</v>
      </c>
      <c r="N2765" t="str">
        <f>VLOOKUP(B:B,Orders!A:C,3,)</f>
        <v>WH-KSM-003</v>
      </c>
      <c r="O2765" s="10" t="str">
        <f>VLOOKUP(B:B,Orders!A:B,2,)</f>
        <v>CUST-000025</v>
      </c>
      <c r="P2765" s="10" t="str">
        <f>VLOOKUP(OrderDetails!O:O,Customers!A:B,2,)</f>
        <v>Customer 25</v>
      </c>
      <c r="Q2765" s="10" t="str">
        <f>VLOOKUP(O:O,Customers!A:C,3,)</f>
        <v>Mombasa</v>
      </c>
      <c r="R2765" s="10">
        <f>VLOOKUP(OrderDetails!C:C,Inventory!B:F,5,)</f>
        <v>63957.96</v>
      </c>
      <c r="S2765" s="10">
        <f>VLOOKUP(OrderDetails!B:B,Table8[[OrderID]:[DeliveryDays]],5,)</f>
        <v>4</v>
      </c>
    </row>
    <row r="2766" spans="1:19" x14ac:dyDescent="0.25">
      <c r="A2766" t="s">
        <v>4698</v>
      </c>
      <c r="B2766" t="s">
        <v>693</v>
      </c>
      <c r="C2766" t="s">
        <v>259</v>
      </c>
      <c r="D2766">
        <v>12</v>
      </c>
      <c r="E2766">
        <v>104.92</v>
      </c>
      <c r="F2766">
        <v>144.66</v>
      </c>
      <c r="G2766">
        <v>143.55000000000001</v>
      </c>
      <c r="H2766">
        <v>1722.6</v>
      </c>
      <c r="I2766">
        <v>1259.04</v>
      </c>
      <c r="J2766">
        <v>463.56</v>
      </c>
      <c r="K2766">
        <v>0.26910000000000001</v>
      </c>
      <c r="L2766" t="str">
        <f>VLOOKUP(C:C,Products!A:B,2,)</f>
        <v>Product 41</v>
      </c>
      <c r="M2766" t="str">
        <f>VLOOKUP(C:C,Products!A:C,3,)</f>
        <v>Household</v>
      </c>
      <c r="N2766" t="str">
        <f>VLOOKUP(B:B,Orders!A:C,3,)</f>
        <v>WH-NKR-004</v>
      </c>
      <c r="O2766" s="10" t="str">
        <f>VLOOKUP(B:B,Orders!A:B,2,)</f>
        <v>CUST-000032</v>
      </c>
      <c r="P2766" s="10" t="str">
        <f>VLOOKUP(OrderDetails!O:O,Customers!A:B,2,)</f>
        <v>Customer 32</v>
      </c>
      <c r="Q2766" s="10" t="str">
        <f>VLOOKUP(O:O,Customers!A:C,3,)</f>
        <v>Mombasa</v>
      </c>
      <c r="R2766" s="10">
        <f>VLOOKUP(OrderDetails!C:C,Inventory!B:F,5,)</f>
        <v>9757.56</v>
      </c>
      <c r="S2766" s="10">
        <f>VLOOKUP(OrderDetails!B:B,Table8[[OrderID]:[DeliveryDays]],5,)</f>
        <v>3</v>
      </c>
    </row>
    <row r="2767" spans="1:19" x14ac:dyDescent="0.25">
      <c r="A2767" t="s">
        <v>4699</v>
      </c>
      <c r="B2767" t="s">
        <v>785</v>
      </c>
      <c r="C2767" t="s">
        <v>331</v>
      </c>
      <c r="D2767">
        <v>36</v>
      </c>
      <c r="E2767">
        <v>397.07</v>
      </c>
      <c r="F2767">
        <v>597.23</v>
      </c>
      <c r="G2767">
        <v>644.49</v>
      </c>
      <c r="H2767">
        <v>23201.64</v>
      </c>
      <c r="I2767">
        <v>14294.52</v>
      </c>
      <c r="J2767">
        <v>8907.1200000000008</v>
      </c>
      <c r="K2767">
        <v>0.38390000000000002</v>
      </c>
      <c r="L2767" t="str">
        <f>VLOOKUP(C:C,Products!A:B,2,)</f>
        <v>Product 77</v>
      </c>
      <c r="M2767" t="str">
        <f>VLOOKUP(C:C,Products!A:C,3,)</f>
        <v>Household</v>
      </c>
      <c r="N2767" t="str">
        <f>VLOOKUP(B:B,Orders!A:C,3,)</f>
        <v>WH-NRB-001</v>
      </c>
      <c r="O2767" s="10" t="str">
        <f>VLOOKUP(B:B,Orders!A:B,2,)</f>
        <v>CUST-000031</v>
      </c>
      <c r="P2767" s="10" t="str">
        <f>VLOOKUP(OrderDetails!O:O,Customers!A:B,2,)</f>
        <v>Customer 31</v>
      </c>
      <c r="Q2767" s="10" t="str">
        <f>VLOOKUP(O:O,Customers!A:C,3,)</f>
        <v>Mombasa</v>
      </c>
      <c r="R2767" s="10">
        <f>VLOOKUP(OrderDetails!C:C,Inventory!B:F,5,)</f>
        <v>153269.01999999999</v>
      </c>
      <c r="S2767" s="10">
        <f>VLOOKUP(OrderDetails!B:B,Table8[[OrderID]:[DeliveryDays]],5,)</f>
        <v>4</v>
      </c>
    </row>
    <row r="2768" spans="1:19" x14ac:dyDescent="0.25">
      <c r="A2768" t="s">
        <v>4700</v>
      </c>
      <c r="B2768" t="s">
        <v>1767</v>
      </c>
      <c r="C2768" t="s">
        <v>239</v>
      </c>
      <c r="D2768">
        <v>10</v>
      </c>
      <c r="E2768">
        <v>323.39999999999998</v>
      </c>
      <c r="F2768">
        <v>507.06</v>
      </c>
      <c r="G2768">
        <v>518.85</v>
      </c>
      <c r="H2768">
        <v>5188.5</v>
      </c>
      <c r="I2768">
        <v>3234</v>
      </c>
      <c r="J2768">
        <v>1954.5</v>
      </c>
      <c r="K2768">
        <v>0.37669999999999998</v>
      </c>
      <c r="L2768" t="str">
        <f>VLOOKUP(C:C,Products!A:B,2,)</f>
        <v>Product 31</v>
      </c>
      <c r="M2768" t="str">
        <f>VLOOKUP(C:C,Products!A:C,3,)</f>
        <v>Household</v>
      </c>
      <c r="N2768" t="str">
        <f>VLOOKUP(B:B,Orders!A:C,3,)</f>
        <v>WH-NKR-004</v>
      </c>
      <c r="O2768" s="10" t="str">
        <f>VLOOKUP(B:B,Orders!A:B,2,)</f>
        <v>CUST-000065</v>
      </c>
      <c r="P2768" s="10" t="str">
        <f>VLOOKUP(OrderDetails!O:O,Customers!A:B,2,)</f>
        <v>Customer 65</v>
      </c>
      <c r="Q2768" s="10" t="str">
        <f>VLOOKUP(O:O,Customers!A:C,3,)</f>
        <v>Eldoret</v>
      </c>
      <c r="R2768" s="10">
        <f>VLOOKUP(OrderDetails!C:C,Inventory!B:F,5,)</f>
        <v>78909.600000000006</v>
      </c>
      <c r="S2768" s="10">
        <f>VLOOKUP(OrderDetails!B:B,Table8[[OrderID]:[DeliveryDays]],5,)</f>
        <v>1</v>
      </c>
    </row>
    <row r="2769" spans="1:19" x14ac:dyDescent="0.25">
      <c r="A2769" t="s">
        <v>4701</v>
      </c>
      <c r="B2769" t="s">
        <v>1774</v>
      </c>
      <c r="C2769" t="s">
        <v>347</v>
      </c>
      <c r="D2769">
        <v>24</v>
      </c>
      <c r="E2769">
        <v>189.94</v>
      </c>
      <c r="F2769">
        <v>277.74</v>
      </c>
      <c r="G2769">
        <v>264.97000000000003</v>
      </c>
      <c r="H2769">
        <v>6359.28</v>
      </c>
      <c r="I2769">
        <v>4558.5600000000004</v>
      </c>
      <c r="J2769">
        <v>1800.72</v>
      </c>
      <c r="K2769">
        <v>0.28320000000000001</v>
      </c>
      <c r="L2769" t="str">
        <f>VLOOKUP(C:C,Products!A:B,2,)</f>
        <v>Product 85</v>
      </c>
      <c r="M2769" t="str">
        <f>VLOOKUP(C:C,Products!A:C,3,)</f>
        <v>Snacks</v>
      </c>
      <c r="N2769" t="str">
        <f>VLOOKUP(B:B,Orders!A:C,3,)</f>
        <v>WH-NRB-001</v>
      </c>
      <c r="O2769" s="10" t="str">
        <f>VLOOKUP(B:B,Orders!A:B,2,)</f>
        <v>CUST-000008</v>
      </c>
      <c r="P2769" s="10" t="str">
        <f>VLOOKUP(OrderDetails!O:O,Customers!A:B,2,)</f>
        <v>Customer 8</v>
      </c>
      <c r="Q2769" s="10" t="str">
        <f>VLOOKUP(O:O,Customers!A:C,3,)</f>
        <v>Mombasa</v>
      </c>
      <c r="R2769" s="10">
        <f>VLOOKUP(OrderDetails!C:C,Inventory!B:F,5,)</f>
        <v>73316.84</v>
      </c>
      <c r="S2769" s="10">
        <f>VLOOKUP(OrderDetails!B:B,Table8[[OrderID]:[DeliveryDays]],5,)</f>
        <v>1</v>
      </c>
    </row>
    <row r="2770" spans="1:19" x14ac:dyDescent="0.25">
      <c r="A2770" t="s">
        <v>4702</v>
      </c>
      <c r="B2770" t="s">
        <v>1078</v>
      </c>
      <c r="C2770" t="s">
        <v>241</v>
      </c>
      <c r="D2770">
        <v>43</v>
      </c>
      <c r="E2770">
        <v>126.74</v>
      </c>
      <c r="F2770">
        <v>169.05</v>
      </c>
      <c r="G2770">
        <v>178.55</v>
      </c>
      <c r="H2770">
        <v>7677.65</v>
      </c>
      <c r="I2770">
        <v>5449.82</v>
      </c>
      <c r="J2770">
        <v>2227.83</v>
      </c>
      <c r="K2770">
        <v>0.29020000000000001</v>
      </c>
      <c r="L2770" t="str">
        <f>VLOOKUP(C:C,Products!A:B,2,)</f>
        <v>Product 32</v>
      </c>
      <c r="M2770" t="str">
        <f>VLOOKUP(C:C,Products!A:C,3,)</f>
        <v>Dairy</v>
      </c>
      <c r="N2770" t="str">
        <f>VLOOKUP(B:B,Orders!A:C,3,)</f>
        <v>WH-MSA-002</v>
      </c>
      <c r="O2770" s="10" t="str">
        <f>VLOOKUP(B:B,Orders!A:B,2,)</f>
        <v>CUST-000014</v>
      </c>
      <c r="P2770" s="10" t="str">
        <f>VLOOKUP(OrderDetails!O:O,Customers!A:B,2,)</f>
        <v>Customer 14</v>
      </c>
      <c r="Q2770" s="10" t="str">
        <f>VLOOKUP(O:O,Customers!A:C,3,)</f>
        <v>Eldoret</v>
      </c>
      <c r="R2770" s="10">
        <f>VLOOKUP(OrderDetails!C:C,Inventory!B:F,5,)</f>
        <v>27249.1</v>
      </c>
      <c r="S2770" s="10">
        <f>VLOOKUP(OrderDetails!B:B,Table8[[OrderID]:[DeliveryDays]],5,)</f>
        <v>5</v>
      </c>
    </row>
    <row r="2771" spans="1:19" x14ac:dyDescent="0.25">
      <c r="A2771" t="s">
        <v>4703</v>
      </c>
      <c r="B2771" t="s">
        <v>1871</v>
      </c>
      <c r="C2771" t="s">
        <v>285</v>
      </c>
      <c r="D2771">
        <v>39</v>
      </c>
      <c r="E2771">
        <v>452.67</v>
      </c>
      <c r="F2771">
        <v>601.72</v>
      </c>
      <c r="G2771">
        <v>606.72</v>
      </c>
      <c r="H2771">
        <v>23662.080000000002</v>
      </c>
      <c r="I2771">
        <v>17654.13</v>
      </c>
      <c r="J2771">
        <v>6007.95</v>
      </c>
      <c r="K2771">
        <v>0.25390000000000001</v>
      </c>
      <c r="L2771" t="str">
        <f>VLOOKUP(C:C,Products!A:B,2,)</f>
        <v>Product 54</v>
      </c>
      <c r="M2771" t="str">
        <f>VLOOKUP(C:C,Products!A:C,3,)</f>
        <v>Snacks</v>
      </c>
      <c r="N2771" t="str">
        <f>VLOOKUP(B:B,Orders!A:C,3,)</f>
        <v>WH-KSM-003</v>
      </c>
      <c r="O2771" s="10" t="str">
        <f>VLOOKUP(B:B,Orders!A:B,2,)</f>
        <v>CUST-000027</v>
      </c>
      <c r="P2771" s="10" t="str">
        <f>VLOOKUP(OrderDetails!O:O,Customers!A:B,2,)</f>
        <v>Customer 27</v>
      </c>
      <c r="Q2771" s="10" t="str">
        <f>VLOOKUP(O:O,Customers!A:C,3,)</f>
        <v>Eldoret</v>
      </c>
      <c r="R2771" s="10">
        <f>VLOOKUP(OrderDetails!C:C,Inventory!B:F,5,)</f>
        <v>218639.61</v>
      </c>
      <c r="S2771" s="10">
        <f>VLOOKUP(OrderDetails!B:B,Table8[[OrderID]:[DeliveryDays]],5,)</f>
        <v>2</v>
      </c>
    </row>
    <row r="2772" spans="1:19" x14ac:dyDescent="0.25">
      <c r="A2772" t="s">
        <v>4704</v>
      </c>
      <c r="B2772" t="s">
        <v>472</v>
      </c>
      <c r="C2772" t="s">
        <v>373</v>
      </c>
      <c r="D2772">
        <v>12</v>
      </c>
      <c r="E2772">
        <v>242.39</v>
      </c>
      <c r="F2772">
        <v>366.32</v>
      </c>
      <c r="G2772">
        <v>377.19</v>
      </c>
      <c r="H2772">
        <v>4526.28</v>
      </c>
      <c r="I2772">
        <v>2908.68</v>
      </c>
      <c r="J2772">
        <v>1617.6</v>
      </c>
      <c r="K2772">
        <v>0.3574</v>
      </c>
      <c r="L2772" t="str">
        <f>VLOOKUP(C:C,Products!A:B,2,)</f>
        <v>Product 98</v>
      </c>
      <c r="M2772" t="str">
        <f>VLOOKUP(C:C,Products!A:C,3,)</f>
        <v>Household</v>
      </c>
      <c r="N2772" t="str">
        <f>VLOOKUP(B:B,Orders!A:C,3,)</f>
        <v>WH-KSM-003</v>
      </c>
      <c r="O2772" s="10" t="str">
        <f>VLOOKUP(B:B,Orders!A:B,2,)</f>
        <v>CUST-000053</v>
      </c>
      <c r="P2772" s="10" t="str">
        <f>VLOOKUP(OrderDetails!O:O,Customers!A:B,2,)</f>
        <v>Customer 53</v>
      </c>
      <c r="Q2772" s="10" t="str">
        <f>VLOOKUP(O:O,Customers!A:C,3,)</f>
        <v>Eldoret</v>
      </c>
      <c r="R2772" s="10">
        <f>VLOOKUP(OrderDetails!C:C,Inventory!B:F,5,)</f>
        <v>16724.91</v>
      </c>
      <c r="S2772" s="10">
        <f>VLOOKUP(OrderDetails!B:B,Table8[[OrderID]:[DeliveryDays]],5,)</f>
        <v>4</v>
      </c>
    </row>
    <row r="2773" spans="1:19" x14ac:dyDescent="0.25">
      <c r="A2773" t="s">
        <v>4705</v>
      </c>
      <c r="B2773" t="s">
        <v>1026</v>
      </c>
      <c r="C2773" t="s">
        <v>321</v>
      </c>
      <c r="D2773">
        <v>47</v>
      </c>
      <c r="E2773">
        <v>139.41999999999999</v>
      </c>
      <c r="F2773">
        <v>218.06</v>
      </c>
      <c r="G2773">
        <v>236.39</v>
      </c>
      <c r="H2773">
        <v>11110.33</v>
      </c>
      <c r="I2773">
        <v>6552.74</v>
      </c>
      <c r="J2773">
        <v>4557.59</v>
      </c>
      <c r="K2773">
        <v>0.41020000000000001</v>
      </c>
      <c r="L2773" t="str">
        <f>VLOOKUP(C:C,Products!A:B,2,)</f>
        <v>Product 72</v>
      </c>
      <c r="M2773" t="str">
        <f>VLOOKUP(C:C,Products!A:C,3,)</f>
        <v>Household</v>
      </c>
      <c r="N2773" t="str">
        <f>VLOOKUP(B:B,Orders!A:C,3,)</f>
        <v>WH-NRB-001</v>
      </c>
      <c r="O2773" s="10" t="str">
        <f>VLOOKUP(B:B,Orders!A:B,2,)</f>
        <v>CUST-000056</v>
      </c>
      <c r="P2773" s="10" t="str">
        <f>VLOOKUP(OrderDetails!O:O,Customers!A:B,2,)</f>
        <v>Customer 56</v>
      </c>
      <c r="Q2773" s="10" t="str">
        <f>VLOOKUP(O:O,Customers!A:C,3,)</f>
        <v>Nairobi</v>
      </c>
      <c r="R2773" s="10">
        <f>VLOOKUP(OrderDetails!C:C,Inventory!B:F,5,)</f>
        <v>45032.66</v>
      </c>
      <c r="S2773" s="10">
        <f>VLOOKUP(OrderDetails!B:B,Table8[[OrderID]:[DeliveryDays]],5,)</f>
        <v>5</v>
      </c>
    </row>
    <row r="2774" spans="1:19" x14ac:dyDescent="0.25">
      <c r="A2774" t="s">
        <v>4706</v>
      </c>
      <c r="B2774" t="s">
        <v>1146</v>
      </c>
      <c r="C2774" t="s">
        <v>295</v>
      </c>
      <c r="D2774">
        <v>38</v>
      </c>
      <c r="E2774">
        <v>70.349999999999994</v>
      </c>
      <c r="F2774">
        <v>111</v>
      </c>
      <c r="G2774">
        <v>109.72</v>
      </c>
      <c r="H2774">
        <v>4169.3599999999997</v>
      </c>
      <c r="I2774">
        <v>2673.3</v>
      </c>
      <c r="J2774">
        <v>1496.06</v>
      </c>
      <c r="K2774">
        <v>0.35880000000000001</v>
      </c>
      <c r="L2774" t="str">
        <f>VLOOKUP(C:C,Products!A:B,2,)</f>
        <v>Product 59</v>
      </c>
      <c r="M2774" t="str">
        <f>VLOOKUP(C:C,Products!A:C,3,)</f>
        <v>Produce</v>
      </c>
      <c r="N2774" t="str">
        <f>VLOOKUP(B:B,Orders!A:C,3,)</f>
        <v>WH-KSM-003</v>
      </c>
      <c r="O2774" s="10" t="str">
        <f>VLOOKUP(B:B,Orders!A:B,2,)</f>
        <v>CUST-000062</v>
      </c>
      <c r="P2774" s="10" t="str">
        <f>VLOOKUP(OrderDetails!O:O,Customers!A:B,2,)</f>
        <v>Customer 62</v>
      </c>
      <c r="Q2774" s="10" t="str">
        <f>VLOOKUP(O:O,Customers!A:C,3,)</f>
        <v>Eldoret</v>
      </c>
      <c r="R2774" s="10">
        <f>VLOOKUP(OrderDetails!C:C,Inventory!B:F,5,)</f>
        <v>22441.65</v>
      </c>
      <c r="S2774" s="10">
        <f>VLOOKUP(OrderDetails!B:B,Table8[[OrderID]:[DeliveryDays]],5,)</f>
        <v>3</v>
      </c>
    </row>
    <row r="2775" spans="1:19" x14ac:dyDescent="0.25">
      <c r="A2775" t="s">
        <v>4707</v>
      </c>
      <c r="B2775" t="s">
        <v>1719</v>
      </c>
      <c r="C2775" t="s">
        <v>259</v>
      </c>
      <c r="D2775">
        <v>23</v>
      </c>
      <c r="E2775">
        <v>104.92</v>
      </c>
      <c r="F2775">
        <v>144.66</v>
      </c>
      <c r="G2775">
        <v>142.63999999999999</v>
      </c>
      <c r="H2775">
        <v>3280.72</v>
      </c>
      <c r="I2775">
        <v>2413.16</v>
      </c>
      <c r="J2775">
        <v>867.56</v>
      </c>
      <c r="K2775">
        <v>0.26440000000000002</v>
      </c>
      <c r="L2775" t="str">
        <f>VLOOKUP(C:C,Products!A:B,2,)</f>
        <v>Product 41</v>
      </c>
      <c r="M2775" t="str">
        <f>VLOOKUP(C:C,Products!A:C,3,)</f>
        <v>Household</v>
      </c>
      <c r="N2775" t="str">
        <f>VLOOKUP(B:B,Orders!A:C,3,)</f>
        <v>WH-NRB-001</v>
      </c>
      <c r="O2775" s="10" t="str">
        <f>VLOOKUP(B:B,Orders!A:B,2,)</f>
        <v>CUST-000044</v>
      </c>
      <c r="P2775" s="10" t="str">
        <f>VLOOKUP(OrderDetails!O:O,Customers!A:B,2,)</f>
        <v>Customer 44</v>
      </c>
      <c r="Q2775" s="10" t="str">
        <f>VLOOKUP(O:O,Customers!A:C,3,)</f>
        <v>Nakuru</v>
      </c>
      <c r="R2775" s="10">
        <f>VLOOKUP(OrderDetails!C:C,Inventory!B:F,5,)</f>
        <v>9757.56</v>
      </c>
      <c r="S2775" s="10">
        <f>VLOOKUP(OrderDetails!B:B,Table8[[OrderID]:[DeliveryDays]],5,)</f>
        <v>1</v>
      </c>
    </row>
    <row r="2776" spans="1:19" x14ac:dyDescent="0.25">
      <c r="A2776" t="s">
        <v>4708</v>
      </c>
      <c r="B2776" t="s">
        <v>1027</v>
      </c>
      <c r="C2776" t="s">
        <v>401</v>
      </c>
      <c r="D2776">
        <v>11</v>
      </c>
      <c r="E2776">
        <v>122.55</v>
      </c>
      <c r="F2776">
        <v>174.75</v>
      </c>
      <c r="G2776">
        <v>172.91</v>
      </c>
      <c r="H2776">
        <v>1902.01</v>
      </c>
      <c r="I2776">
        <v>1348.05</v>
      </c>
      <c r="J2776">
        <v>553.96</v>
      </c>
      <c r="K2776">
        <v>0.29120000000000001</v>
      </c>
      <c r="L2776" t="str">
        <f>VLOOKUP(C:C,Products!A:B,2,)</f>
        <v>Product 112</v>
      </c>
      <c r="M2776" t="str">
        <f>VLOOKUP(C:C,Products!A:C,3,)</f>
        <v>Beverages</v>
      </c>
      <c r="N2776" t="str">
        <f>VLOOKUP(B:B,Orders!A:C,3,)</f>
        <v>WH-NRB-001</v>
      </c>
      <c r="O2776" s="10" t="str">
        <f>VLOOKUP(B:B,Orders!A:B,2,)</f>
        <v>CUST-000062</v>
      </c>
      <c r="P2776" s="10" t="str">
        <f>VLOOKUP(OrderDetails!O:O,Customers!A:B,2,)</f>
        <v>Customer 62</v>
      </c>
      <c r="Q2776" s="10" t="str">
        <f>VLOOKUP(O:O,Customers!A:C,3,)</f>
        <v>Eldoret</v>
      </c>
      <c r="R2776" s="10">
        <f>VLOOKUP(OrderDetails!C:C,Inventory!B:F,5,)</f>
        <v>16421.7</v>
      </c>
      <c r="S2776" s="10">
        <f>VLOOKUP(OrderDetails!B:B,Table8[[OrderID]:[DeliveryDays]],5,)</f>
        <v>3</v>
      </c>
    </row>
    <row r="2777" spans="1:19" x14ac:dyDescent="0.25">
      <c r="A2777" t="s">
        <v>4709</v>
      </c>
      <c r="B2777" t="s">
        <v>807</v>
      </c>
      <c r="C2777" t="s">
        <v>309</v>
      </c>
      <c r="D2777">
        <v>35</v>
      </c>
      <c r="E2777">
        <v>294.20999999999998</v>
      </c>
      <c r="F2777">
        <v>435.72</v>
      </c>
      <c r="G2777">
        <v>436.03</v>
      </c>
      <c r="H2777">
        <v>15261.05</v>
      </c>
      <c r="I2777">
        <v>10297.35</v>
      </c>
      <c r="J2777">
        <v>4963.7</v>
      </c>
      <c r="K2777">
        <v>0.32529999999999998</v>
      </c>
      <c r="L2777" t="str">
        <f>VLOOKUP(C:C,Products!A:B,2,)</f>
        <v>Product 66</v>
      </c>
      <c r="M2777" t="str">
        <f>VLOOKUP(C:C,Products!A:C,3,)</f>
        <v>Dairy</v>
      </c>
      <c r="N2777" t="str">
        <f>VLOOKUP(B:B,Orders!A:C,3,)</f>
        <v>WH-NKR-004</v>
      </c>
      <c r="O2777" s="10" t="str">
        <f>VLOOKUP(B:B,Orders!A:B,2,)</f>
        <v>CUST-000070</v>
      </c>
      <c r="P2777" s="10" t="str">
        <f>VLOOKUP(OrderDetails!O:O,Customers!A:B,2,)</f>
        <v>Customer 70</v>
      </c>
      <c r="Q2777" s="10" t="str">
        <f>VLOOKUP(O:O,Customers!A:C,3,)</f>
        <v>Mombasa</v>
      </c>
      <c r="R2777" s="10">
        <f>VLOOKUP(OrderDetails!C:C,Inventory!B:F,5,)</f>
        <v>118860.84</v>
      </c>
      <c r="S2777" s="10">
        <f>VLOOKUP(OrderDetails!B:B,Table8[[OrderID]:[DeliveryDays]],5,)</f>
        <v>5</v>
      </c>
    </row>
    <row r="2778" spans="1:19" x14ac:dyDescent="0.25">
      <c r="A2778" t="s">
        <v>4710</v>
      </c>
      <c r="B2778" t="s">
        <v>544</v>
      </c>
      <c r="C2778" t="s">
        <v>381</v>
      </c>
      <c r="D2778">
        <v>22</v>
      </c>
      <c r="E2778">
        <v>336.38</v>
      </c>
      <c r="F2778">
        <v>487.38</v>
      </c>
      <c r="G2778">
        <v>470.86</v>
      </c>
      <c r="H2778">
        <v>10358.92</v>
      </c>
      <c r="I2778">
        <v>7400.36</v>
      </c>
      <c r="J2778">
        <v>2958.56</v>
      </c>
      <c r="K2778">
        <v>0.28560000000000002</v>
      </c>
      <c r="L2778" t="str">
        <f>VLOOKUP(C:C,Products!A:B,2,)</f>
        <v>Product 102</v>
      </c>
      <c r="M2778" t="str">
        <f>VLOOKUP(C:C,Products!A:C,3,)</f>
        <v>Snacks</v>
      </c>
      <c r="N2778" t="str">
        <f>VLOOKUP(B:B,Orders!A:C,3,)</f>
        <v>WH-KSM-003</v>
      </c>
      <c r="O2778" s="10" t="str">
        <f>VLOOKUP(B:B,Orders!A:B,2,)</f>
        <v>CUST-000019</v>
      </c>
      <c r="P2778" s="10" t="str">
        <f>VLOOKUP(OrderDetails!O:O,Customers!A:B,2,)</f>
        <v>Customer 19</v>
      </c>
      <c r="Q2778" s="10" t="str">
        <f>VLOOKUP(O:O,Customers!A:C,3,)</f>
        <v>Mombasa</v>
      </c>
      <c r="R2778" s="10">
        <f>VLOOKUP(OrderDetails!C:C,Inventory!B:F,5,)</f>
        <v>161462.39999999999</v>
      </c>
      <c r="S2778" s="10">
        <f>VLOOKUP(OrderDetails!B:B,Table8[[OrderID]:[DeliveryDays]],5,)</f>
        <v>2</v>
      </c>
    </row>
    <row r="2779" spans="1:19" x14ac:dyDescent="0.25">
      <c r="A2779" t="s">
        <v>4711</v>
      </c>
      <c r="B2779" t="s">
        <v>542</v>
      </c>
      <c r="C2779" t="s">
        <v>369</v>
      </c>
      <c r="D2779">
        <v>44</v>
      </c>
      <c r="E2779">
        <v>272.20999999999998</v>
      </c>
      <c r="F2779">
        <v>362.87</v>
      </c>
      <c r="G2779">
        <v>382.68</v>
      </c>
      <c r="H2779">
        <v>16837.919999999998</v>
      </c>
      <c r="I2779">
        <v>11977.24</v>
      </c>
      <c r="J2779">
        <v>4860.68</v>
      </c>
      <c r="K2779">
        <v>0.28870000000000001</v>
      </c>
      <c r="L2779" t="str">
        <f>VLOOKUP(C:C,Products!A:B,2,)</f>
        <v>Product 96</v>
      </c>
      <c r="M2779" t="str">
        <f>VLOOKUP(C:C,Products!A:C,3,)</f>
        <v>Snacks</v>
      </c>
      <c r="N2779" t="str">
        <f>VLOOKUP(B:B,Orders!A:C,3,)</f>
        <v>WH-NRB-001</v>
      </c>
      <c r="O2779" s="10" t="str">
        <f>VLOOKUP(B:B,Orders!A:B,2,)</f>
        <v>CUST-000075</v>
      </c>
      <c r="P2779" s="10" t="str">
        <f>VLOOKUP(OrderDetails!O:O,Customers!A:B,2,)</f>
        <v>Customer 75</v>
      </c>
      <c r="Q2779" s="10" t="str">
        <f>VLOOKUP(O:O,Customers!A:C,3,)</f>
        <v>Mombasa</v>
      </c>
      <c r="R2779" s="10">
        <f>VLOOKUP(OrderDetails!C:C,Inventory!B:F,5,)</f>
        <v>49270.01</v>
      </c>
      <c r="S2779" s="10">
        <f>VLOOKUP(OrderDetails!B:B,Table8[[OrderID]:[DeliveryDays]],5,)</f>
        <v>4</v>
      </c>
    </row>
    <row r="2780" spans="1:19" x14ac:dyDescent="0.25">
      <c r="A2780" t="s">
        <v>4712</v>
      </c>
      <c r="B2780" t="s">
        <v>686</v>
      </c>
      <c r="C2780" t="s">
        <v>285</v>
      </c>
      <c r="D2780">
        <v>18</v>
      </c>
      <c r="E2780">
        <v>452.67</v>
      </c>
      <c r="F2780">
        <v>601.72</v>
      </c>
      <c r="G2780">
        <v>590.35</v>
      </c>
      <c r="H2780">
        <v>10626.3</v>
      </c>
      <c r="I2780">
        <v>8148.06</v>
      </c>
      <c r="J2780">
        <v>2478.2399999999998</v>
      </c>
      <c r="K2780">
        <v>0.23319999999999999</v>
      </c>
      <c r="L2780" t="str">
        <f>VLOOKUP(C:C,Products!A:B,2,)</f>
        <v>Product 54</v>
      </c>
      <c r="M2780" t="str">
        <f>VLOOKUP(C:C,Products!A:C,3,)</f>
        <v>Snacks</v>
      </c>
      <c r="N2780" t="str">
        <f>VLOOKUP(B:B,Orders!A:C,3,)</f>
        <v>WH-MSA-002</v>
      </c>
      <c r="O2780" s="10" t="str">
        <f>VLOOKUP(B:B,Orders!A:B,2,)</f>
        <v>CUST-000004</v>
      </c>
      <c r="P2780" s="10" t="str">
        <f>VLOOKUP(OrderDetails!O:O,Customers!A:B,2,)</f>
        <v>Customer 4</v>
      </c>
      <c r="Q2780" s="10" t="str">
        <f>VLOOKUP(O:O,Customers!A:C,3,)</f>
        <v>Eldoret</v>
      </c>
      <c r="R2780" s="10">
        <f>VLOOKUP(OrderDetails!C:C,Inventory!B:F,5,)</f>
        <v>218639.61</v>
      </c>
      <c r="S2780" s="10">
        <f>VLOOKUP(OrderDetails!B:B,Table8[[OrderID]:[DeliveryDays]],5,)</f>
        <v>4</v>
      </c>
    </row>
    <row r="2781" spans="1:19" x14ac:dyDescent="0.25">
      <c r="A2781" t="s">
        <v>4713</v>
      </c>
      <c r="B2781" t="s">
        <v>1525</v>
      </c>
      <c r="C2781" t="s">
        <v>257</v>
      </c>
      <c r="D2781">
        <v>43</v>
      </c>
      <c r="E2781">
        <v>248.07</v>
      </c>
      <c r="F2781">
        <v>373.31</v>
      </c>
      <c r="G2781">
        <v>406.51</v>
      </c>
      <c r="H2781">
        <v>17479.93</v>
      </c>
      <c r="I2781">
        <v>10667.01</v>
      </c>
      <c r="J2781">
        <v>6812.92</v>
      </c>
      <c r="K2781">
        <v>0.38979999999999998</v>
      </c>
      <c r="L2781" t="str">
        <f>VLOOKUP(C:C,Products!A:B,2,)</f>
        <v>Product 40</v>
      </c>
      <c r="M2781" t="str">
        <f>VLOOKUP(C:C,Products!A:C,3,)</f>
        <v>Produce</v>
      </c>
      <c r="N2781" t="str">
        <f>VLOOKUP(B:B,Orders!A:C,3,)</f>
        <v>WH-NRB-001</v>
      </c>
      <c r="O2781" s="10" t="str">
        <f>VLOOKUP(B:B,Orders!A:B,2,)</f>
        <v>CUST-000025</v>
      </c>
      <c r="P2781" s="10" t="str">
        <f>VLOOKUP(OrderDetails!O:O,Customers!A:B,2,)</f>
        <v>Customer 25</v>
      </c>
      <c r="Q2781" s="10" t="str">
        <f>VLOOKUP(O:O,Customers!A:C,3,)</f>
        <v>Mombasa</v>
      </c>
      <c r="R2781" s="10">
        <f>VLOOKUP(OrderDetails!C:C,Inventory!B:F,5,)</f>
        <v>89553.27</v>
      </c>
      <c r="S2781" s="10">
        <f>VLOOKUP(OrderDetails!B:B,Table8[[OrderID]:[DeliveryDays]],5,)</f>
        <v>4</v>
      </c>
    </row>
    <row r="2782" spans="1:19" x14ac:dyDescent="0.25">
      <c r="A2782" t="s">
        <v>4714</v>
      </c>
      <c r="B2782" t="s">
        <v>731</v>
      </c>
      <c r="C2782" t="s">
        <v>233</v>
      </c>
      <c r="D2782">
        <v>40</v>
      </c>
      <c r="E2782">
        <v>281.41000000000003</v>
      </c>
      <c r="F2782">
        <v>401.27</v>
      </c>
      <c r="G2782">
        <v>394.19</v>
      </c>
      <c r="H2782">
        <v>15767.6</v>
      </c>
      <c r="I2782">
        <v>11256.4</v>
      </c>
      <c r="J2782">
        <v>4511.2</v>
      </c>
      <c r="K2782">
        <v>0.28610000000000002</v>
      </c>
      <c r="L2782" t="str">
        <f>VLOOKUP(C:C,Products!A:B,2,)</f>
        <v>Product 28</v>
      </c>
      <c r="M2782" t="str">
        <f>VLOOKUP(C:C,Products!A:C,3,)</f>
        <v>Produce</v>
      </c>
      <c r="N2782" t="str">
        <f>VLOOKUP(B:B,Orders!A:C,3,)</f>
        <v>WH-KSM-003</v>
      </c>
      <c r="O2782" s="10" t="str">
        <f>VLOOKUP(B:B,Orders!A:B,2,)</f>
        <v>CUST-000078</v>
      </c>
      <c r="P2782" s="10" t="str">
        <f>VLOOKUP(OrderDetails!O:O,Customers!A:B,2,)</f>
        <v>Customer 78</v>
      </c>
      <c r="Q2782" s="10" t="str">
        <f>VLOOKUP(O:O,Customers!A:C,3,)</f>
        <v>Nakuru</v>
      </c>
      <c r="R2782" s="10">
        <f>VLOOKUP(OrderDetails!C:C,Inventory!B:F,5,)</f>
        <v>26171.13</v>
      </c>
      <c r="S2782" s="10">
        <f>VLOOKUP(OrderDetails!B:B,Table8[[OrderID]:[DeliveryDays]],5,)</f>
        <v>3</v>
      </c>
    </row>
    <row r="2783" spans="1:19" x14ac:dyDescent="0.25">
      <c r="A2783" t="s">
        <v>4715</v>
      </c>
      <c r="B2783" t="s">
        <v>433</v>
      </c>
      <c r="C2783" t="s">
        <v>251</v>
      </c>
      <c r="D2783">
        <v>21</v>
      </c>
      <c r="E2783">
        <v>187.08</v>
      </c>
      <c r="F2783">
        <v>277.86</v>
      </c>
      <c r="G2783">
        <v>274.62</v>
      </c>
      <c r="H2783">
        <v>5767.02</v>
      </c>
      <c r="I2783">
        <v>3928.68</v>
      </c>
      <c r="J2783">
        <v>1838.34</v>
      </c>
      <c r="K2783">
        <v>0.31879999999999997</v>
      </c>
      <c r="L2783" t="str">
        <f>VLOOKUP(C:C,Products!A:B,2,)</f>
        <v>Product 37</v>
      </c>
      <c r="M2783" t="str">
        <f>VLOOKUP(C:C,Products!A:C,3,)</f>
        <v>Beverages</v>
      </c>
      <c r="N2783" t="str">
        <f>VLOOKUP(B:B,Orders!A:C,3,)</f>
        <v>WH-KSM-003</v>
      </c>
      <c r="O2783" s="10" t="str">
        <f>VLOOKUP(B:B,Orders!A:B,2,)</f>
        <v>CUST-000073</v>
      </c>
      <c r="P2783" s="10" t="str">
        <f>VLOOKUP(OrderDetails!O:O,Customers!A:B,2,)</f>
        <v>Customer 73</v>
      </c>
      <c r="Q2783" s="10" t="str">
        <f>VLOOKUP(O:O,Customers!A:C,3,)</f>
        <v>Mombasa</v>
      </c>
      <c r="R2783" s="10">
        <f>VLOOKUP(OrderDetails!C:C,Inventory!B:F,5,)</f>
        <v>64729.68</v>
      </c>
      <c r="S2783" s="10">
        <f>VLOOKUP(OrderDetails!B:B,Table8[[OrderID]:[DeliveryDays]],5,)</f>
        <v>1</v>
      </c>
    </row>
    <row r="2784" spans="1:19" x14ac:dyDescent="0.25">
      <c r="A2784" t="s">
        <v>4716</v>
      </c>
      <c r="B2784" t="s">
        <v>792</v>
      </c>
      <c r="C2784" t="s">
        <v>387</v>
      </c>
      <c r="D2784">
        <v>41</v>
      </c>
      <c r="E2784">
        <v>458.4</v>
      </c>
      <c r="F2784">
        <v>615.54999999999995</v>
      </c>
      <c r="G2784">
        <v>612.20000000000005</v>
      </c>
      <c r="H2784">
        <v>25100.2</v>
      </c>
      <c r="I2784">
        <v>18794.400000000001</v>
      </c>
      <c r="J2784">
        <v>6305.8</v>
      </c>
      <c r="K2784">
        <v>0.25119999999999998</v>
      </c>
      <c r="L2784" t="str">
        <f>VLOOKUP(C:C,Products!A:B,2,)</f>
        <v>Product 105</v>
      </c>
      <c r="M2784" t="str">
        <f>VLOOKUP(C:C,Products!A:C,3,)</f>
        <v>Frozen</v>
      </c>
      <c r="N2784" t="str">
        <f>VLOOKUP(B:B,Orders!A:C,3,)</f>
        <v>WH-MSA-002</v>
      </c>
      <c r="O2784" s="10" t="str">
        <f>VLOOKUP(B:B,Orders!A:B,2,)</f>
        <v>CUST-000004</v>
      </c>
      <c r="P2784" s="10" t="str">
        <f>VLOOKUP(OrderDetails!O:O,Customers!A:B,2,)</f>
        <v>Customer 4</v>
      </c>
      <c r="Q2784" s="10" t="str">
        <f>VLOOKUP(O:O,Customers!A:C,3,)</f>
        <v>Eldoret</v>
      </c>
      <c r="R2784" s="10">
        <f>VLOOKUP(OrderDetails!C:C,Inventory!B:F,5,)</f>
        <v>143479.20000000001</v>
      </c>
      <c r="S2784" s="10">
        <f>VLOOKUP(OrderDetails!B:B,Table8[[OrderID]:[DeliveryDays]],5,)</f>
        <v>3</v>
      </c>
    </row>
    <row r="2785" spans="1:19" x14ac:dyDescent="0.25">
      <c r="A2785" t="s">
        <v>4717</v>
      </c>
      <c r="B2785" t="s">
        <v>949</v>
      </c>
      <c r="C2785" t="s">
        <v>307</v>
      </c>
      <c r="D2785">
        <v>48</v>
      </c>
      <c r="E2785">
        <v>176.42</v>
      </c>
      <c r="F2785">
        <v>236.45</v>
      </c>
      <c r="G2785">
        <v>251.89</v>
      </c>
      <c r="H2785">
        <v>12090.72</v>
      </c>
      <c r="I2785">
        <v>8468.16</v>
      </c>
      <c r="J2785">
        <v>3622.56</v>
      </c>
      <c r="K2785">
        <v>0.29959999999999998</v>
      </c>
      <c r="L2785" t="str">
        <f>VLOOKUP(C:C,Products!A:B,2,)</f>
        <v>Product 65</v>
      </c>
      <c r="M2785" t="str">
        <f>VLOOKUP(C:C,Products!A:C,3,)</f>
        <v>Beverages</v>
      </c>
      <c r="N2785" t="str">
        <f>VLOOKUP(B:B,Orders!A:C,3,)</f>
        <v>WH-MSA-002</v>
      </c>
      <c r="O2785" s="10" t="str">
        <f>VLOOKUP(B:B,Orders!A:B,2,)</f>
        <v>CUST-000012</v>
      </c>
      <c r="P2785" s="10" t="str">
        <f>VLOOKUP(OrderDetails!O:O,Customers!A:B,2,)</f>
        <v>Customer 12</v>
      </c>
      <c r="Q2785" s="10" t="str">
        <f>VLOOKUP(O:O,Customers!A:C,3,)</f>
        <v>Eldoret</v>
      </c>
      <c r="R2785" s="10">
        <f>VLOOKUP(OrderDetails!C:C,Inventory!B:F,5,)</f>
        <v>54866.62</v>
      </c>
      <c r="S2785" s="10">
        <f>VLOOKUP(OrderDetails!B:B,Table8[[OrderID]:[DeliveryDays]],5,)</f>
        <v>5</v>
      </c>
    </row>
    <row r="2786" spans="1:19" x14ac:dyDescent="0.25">
      <c r="A2786" t="s">
        <v>4718</v>
      </c>
      <c r="B2786" t="s">
        <v>1798</v>
      </c>
      <c r="C2786" t="s">
        <v>387</v>
      </c>
      <c r="D2786">
        <v>13</v>
      </c>
      <c r="E2786">
        <v>458.4</v>
      </c>
      <c r="F2786">
        <v>615.54999999999995</v>
      </c>
      <c r="G2786">
        <v>624.25</v>
      </c>
      <c r="H2786">
        <v>8115.25</v>
      </c>
      <c r="I2786">
        <v>5959.2</v>
      </c>
      <c r="J2786">
        <v>2156.0500000000002</v>
      </c>
      <c r="K2786">
        <v>0.26569999999999999</v>
      </c>
      <c r="L2786" t="str">
        <f>VLOOKUP(C:C,Products!A:B,2,)</f>
        <v>Product 105</v>
      </c>
      <c r="M2786" t="str">
        <f>VLOOKUP(C:C,Products!A:C,3,)</f>
        <v>Frozen</v>
      </c>
      <c r="N2786" t="str">
        <f>VLOOKUP(B:B,Orders!A:C,3,)</f>
        <v>WH-NKR-004</v>
      </c>
      <c r="O2786" s="10" t="str">
        <f>VLOOKUP(B:B,Orders!A:B,2,)</f>
        <v>CUST-000013</v>
      </c>
      <c r="P2786" s="10" t="str">
        <f>VLOOKUP(OrderDetails!O:O,Customers!A:B,2,)</f>
        <v>Customer 13</v>
      </c>
      <c r="Q2786" s="10" t="str">
        <f>VLOOKUP(O:O,Customers!A:C,3,)</f>
        <v>Nakuru</v>
      </c>
      <c r="R2786" s="10">
        <f>VLOOKUP(OrderDetails!C:C,Inventory!B:F,5,)</f>
        <v>143479.20000000001</v>
      </c>
      <c r="S2786" s="10">
        <f>VLOOKUP(OrderDetails!B:B,Table8[[OrderID]:[DeliveryDays]],5,)</f>
        <v>3</v>
      </c>
    </row>
    <row r="2787" spans="1:19" x14ac:dyDescent="0.25">
      <c r="A2787" t="s">
        <v>4719</v>
      </c>
      <c r="B2787" t="s">
        <v>1888</v>
      </c>
      <c r="C2787" t="s">
        <v>325</v>
      </c>
      <c r="D2787">
        <v>24</v>
      </c>
      <c r="E2787">
        <v>416.96</v>
      </c>
      <c r="F2787">
        <v>613.59</v>
      </c>
      <c r="G2787">
        <v>658.32</v>
      </c>
      <c r="H2787">
        <v>15799.68</v>
      </c>
      <c r="I2787">
        <v>10007.040000000001</v>
      </c>
      <c r="J2787">
        <v>5792.64</v>
      </c>
      <c r="K2787">
        <v>0.36659999999999998</v>
      </c>
      <c r="L2787" t="str">
        <f>VLOOKUP(C:C,Products!A:B,2,)</f>
        <v>Product 74</v>
      </c>
      <c r="M2787" t="str">
        <f>VLOOKUP(C:C,Products!A:C,3,)</f>
        <v>Snacks</v>
      </c>
      <c r="N2787" t="str">
        <f>VLOOKUP(B:B,Orders!A:C,3,)</f>
        <v>WH-KSM-003</v>
      </c>
      <c r="O2787" s="10" t="str">
        <f>VLOOKUP(B:B,Orders!A:B,2,)</f>
        <v>CUST-000013</v>
      </c>
      <c r="P2787" s="10" t="str">
        <f>VLOOKUP(OrderDetails!O:O,Customers!A:B,2,)</f>
        <v>Customer 13</v>
      </c>
      <c r="Q2787" s="10" t="str">
        <f>VLOOKUP(O:O,Customers!A:C,3,)</f>
        <v>Nakuru</v>
      </c>
      <c r="R2787" s="10">
        <f>VLOOKUP(OrderDetails!C:C,Inventory!B:F,5,)</f>
        <v>47950.400000000001</v>
      </c>
      <c r="S2787" s="10">
        <f>VLOOKUP(OrderDetails!B:B,Table8[[OrderID]:[DeliveryDays]],5,)</f>
        <v>3</v>
      </c>
    </row>
    <row r="2788" spans="1:19" x14ac:dyDescent="0.25">
      <c r="A2788" t="s">
        <v>4720</v>
      </c>
      <c r="B2788" t="s">
        <v>1665</v>
      </c>
      <c r="C2788" t="s">
        <v>287</v>
      </c>
      <c r="D2788">
        <v>49</v>
      </c>
      <c r="E2788">
        <v>319.05</v>
      </c>
      <c r="F2788">
        <v>470.86</v>
      </c>
      <c r="G2788">
        <v>502.75</v>
      </c>
      <c r="H2788">
        <v>24634.75</v>
      </c>
      <c r="I2788">
        <v>15633.45</v>
      </c>
      <c r="J2788">
        <v>9001.2999999999993</v>
      </c>
      <c r="K2788">
        <v>0.3654</v>
      </c>
      <c r="L2788" t="str">
        <f>VLOOKUP(C:C,Products!A:B,2,)</f>
        <v>Product 55</v>
      </c>
      <c r="M2788" t="str">
        <f>VLOOKUP(C:C,Products!A:C,3,)</f>
        <v>Beverages</v>
      </c>
      <c r="N2788" t="str">
        <f>VLOOKUP(B:B,Orders!A:C,3,)</f>
        <v>WH-NKR-004</v>
      </c>
      <c r="O2788" s="10" t="str">
        <f>VLOOKUP(B:B,Orders!A:B,2,)</f>
        <v>CUST-000015</v>
      </c>
      <c r="P2788" s="10" t="str">
        <f>VLOOKUP(OrderDetails!O:O,Customers!A:B,2,)</f>
        <v>Customer 15</v>
      </c>
      <c r="Q2788" s="10" t="str">
        <f>VLOOKUP(O:O,Customers!A:C,3,)</f>
        <v>Nairobi</v>
      </c>
      <c r="R2788" s="10">
        <f>VLOOKUP(OrderDetails!C:C,Inventory!B:F,5,)</f>
        <v>62852.85</v>
      </c>
      <c r="S2788" s="10">
        <f>VLOOKUP(OrderDetails!B:B,Table8[[OrderID]:[DeliveryDays]],5,)</f>
        <v>4</v>
      </c>
    </row>
    <row r="2789" spans="1:19" x14ac:dyDescent="0.25">
      <c r="A2789" t="s">
        <v>4721</v>
      </c>
      <c r="B2789" t="s">
        <v>855</v>
      </c>
      <c r="C2789" t="s">
        <v>182</v>
      </c>
      <c r="D2789">
        <v>32</v>
      </c>
      <c r="E2789">
        <v>319.39999999999998</v>
      </c>
      <c r="F2789">
        <v>411.55</v>
      </c>
      <c r="G2789">
        <v>448.35</v>
      </c>
      <c r="H2789">
        <v>14347.2</v>
      </c>
      <c r="I2789">
        <v>10220.799999999999</v>
      </c>
      <c r="J2789">
        <v>4126.3999999999996</v>
      </c>
      <c r="K2789">
        <v>0.28760000000000002</v>
      </c>
      <c r="L2789" t="str">
        <f>VLOOKUP(C:C,Products!A:B,2,)</f>
        <v>Product 4</v>
      </c>
      <c r="M2789" t="str">
        <f>VLOOKUP(C:C,Products!A:C,3,)</f>
        <v>Household</v>
      </c>
      <c r="N2789" t="str">
        <f>VLOOKUP(B:B,Orders!A:C,3,)</f>
        <v>WH-NKR-004</v>
      </c>
      <c r="O2789" s="10" t="str">
        <f>VLOOKUP(B:B,Orders!A:B,2,)</f>
        <v>CUST-000001</v>
      </c>
      <c r="P2789" s="10" t="str">
        <f>VLOOKUP(OrderDetails!O:O,Customers!A:B,2,)</f>
        <v>Customer 1</v>
      </c>
      <c r="Q2789" s="10" t="str">
        <f>VLOOKUP(O:O,Customers!A:C,3,)</f>
        <v>Eldoret</v>
      </c>
      <c r="R2789" s="10">
        <f>VLOOKUP(OrderDetails!C:C,Inventory!B:F,5,)</f>
        <v>31301.200000000001</v>
      </c>
      <c r="S2789" s="10">
        <f>VLOOKUP(OrderDetails!B:B,Table8[[OrderID]:[DeliveryDays]],5,)</f>
        <v>6</v>
      </c>
    </row>
    <row r="2790" spans="1:19" x14ac:dyDescent="0.25">
      <c r="A2790" t="s">
        <v>4722</v>
      </c>
      <c r="B2790" t="s">
        <v>1217</v>
      </c>
      <c r="C2790" t="s">
        <v>375</v>
      </c>
      <c r="D2790">
        <v>24</v>
      </c>
      <c r="E2790">
        <v>61.44</v>
      </c>
      <c r="F2790">
        <v>90.77</v>
      </c>
      <c r="G2790">
        <v>96.53</v>
      </c>
      <c r="H2790">
        <v>2316.7199999999998</v>
      </c>
      <c r="I2790">
        <v>1474.56</v>
      </c>
      <c r="J2790">
        <v>842.16</v>
      </c>
      <c r="K2790">
        <v>0.36349999999999999</v>
      </c>
      <c r="L2790" t="str">
        <f>VLOOKUP(C:C,Products!A:B,2,)</f>
        <v>Product 99</v>
      </c>
      <c r="M2790" t="str">
        <f>VLOOKUP(C:C,Products!A:C,3,)</f>
        <v>Produce</v>
      </c>
      <c r="N2790" t="str">
        <f>VLOOKUP(B:B,Orders!A:C,3,)</f>
        <v>WH-KSM-003</v>
      </c>
      <c r="O2790" s="10" t="str">
        <f>VLOOKUP(B:B,Orders!A:B,2,)</f>
        <v>CUST-000032</v>
      </c>
      <c r="P2790" s="10" t="str">
        <f>VLOOKUP(OrderDetails!O:O,Customers!A:B,2,)</f>
        <v>Customer 32</v>
      </c>
      <c r="Q2790" s="10" t="str">
        <f>VLOOKUP(O:O,Customers!A:C,3,)</f>
        <v>Mombasa</v>
      </c>
      <c r="R2790" s="10">
        <f>VLOOKUP(OrderDetails!C:C,Inventory!B:F,5,)</f>
        <v>3624.96</v>
      </c>
      <c r="S2790" s="10">
        <f>VLOOKUP(OrderDetails!B:B,Table8[[OrderID]:[DeliveryDays]],5,)</f>
        <v>2</v>
      </c>
    </row>
    <row r="2791" spans="1:19" x14ac:dyDescent="0.25">
      <c r="A2791" t="s">
        <v>4723</v>
      </c>
      <c r="B2791" t="s">
        <v>1173</v>
      </c>
      <c r="C2791" t="s">
        <v>196</v>
      </c>
      <c r="D2791">
        <v>45</v>
      </c>
      <c r="E2791">
        <v>368.63</v>
      </c>
      <c r="F2791">
        <v>526.67999999999995</v>
      </c>
      <c r="G2791">
        <v>504.45</v>
      </c>
      <c r="H2791">
        <v>22700.25</v>
      </c>
      <c r="I2791">
        <v>16588.349999999999</v>
      </c>
      <c r="J2791">
        <v>6111.9</v>
      </c>
      <c r="K2791">
        <v>0.26919999999999999</v>
      </c>
      <c r="L2791" t="str">
        <f>VLOOKUP(C:C,Products!A:B,2,)</f>
        <v>Product 10</v>
      </c>
      <c r="M2791" t="str">
        <f>VLOOKUP(C:C,Products!A:C,3,)</f>
        <v>Frozen</v>
      </c>
      <c r="N2791" t="str">
        <f>VLOOKUP(B:B,Orders!A:C,3,)</f>
        <v>WH-KSM-003</v>
      </c>
      <c r="O2791" s="10" t="str">
        <f>VLOOKUP(B:B,Orders!A:B,2,)</f>
        <v>CUST-000062</v>
      </c>
      <c r="P2791" s="10" t="str">
        <f>VLOOKUP(OrderDetails!O:O,Customers!A:B,2,)</f>
        <v>Customer 62</v>
      </c>
      <c r="Q2791" s="10" t="str">
        <f>VLOOKUP(O:O,Customers!A:C,3,)</f>
        <v>Eldoret</v>
      </c>
      <c r="R2791" s="10">
        <f>VLOOKUP(OrderDetails!C:C,Inventory!B:F,5,)</f>
        <v>36494.370000000003</v>
      </c>
      <c r="S2791" s="10">
        <f>VLOOKUP(OrderDetails!B:B,Table8[[OrderID]:[DeliveryDays]],5,)</f>
        <v>4</v>
      </c>
    </row>
    <row r="2792" spans="1:19" x14ac:dyDescent="0.25">
      <c r="A2792" t="s">
        <v>4724</v>
      </c>
      <c r="B2792" t="s">
        <v>793</v>
      </c>
      <c r="C2792" t="s">
        <v>271</v>
      </c>
      <c r="D2792">
        <v>40</v>
      </c>
      <c r="E2792">
        <v>190.27</v>
      </c>
      <c r="F2792">
        <v>259.2</v>
      </c>
      <c r="G2792">
        <v>278.79000000000002</v>
      </c>
      <c r="H2792">
        <v>11151.6</v>
      </c>
      <c r="I2792">
        <v>7610.8</v>
      </c>
      <c r="J2792">
        <v>3540.8</v>
      </c>
      <c r="K2792">
        <v>0.3175</v>
      </c>
      <c r="L2792" t="str">
        <f>VLOOKUP(C:C,Products!A:B,2,)</f>
        <v>Product 47</v>
      </c>
      <c r="M2792" t="str">
        <f>VLOOKUP(C:C,Products!A:C,3,)</f>
        <v>Beverages</v>
      </c>
      <c r="N2792" t="str">
        <f>VLOOKUP(B:B,Orders!A:C,3,)</f>
        <v>WH-NKR-004</v>
      </c>
      <c r="O2792" s="10" t="str">
        <f>VLOOKUP(B:B,Orders!A:B,2,)</f>
        <v>CUST-000079</v>
      </c>
      <c r="P2792" s="10" t="str">
        <f>VLOOKUP(OrderDetails!O:O,Customers!A:B,2,)</f>
        <v>Customer 79</v>
      </c>
      <c r="Q2792" s="10" t="str">
        <f>VLOOKUP(O:O,Customers!A:C,3,)</f>
        <v>Mombasa</v>
      </c>
      <c r="R2792" s="10">
        <f>VLOOKUP(OrderDetails!C:C,Inventory!B:F,5,)</f>
        <v>79723.13</v>
      </c>
      <c r="S2792" s="10">
        <f>VLOOKUP(OrderDetails!B:B,Table8[[OrderID]:[DeliveryDays]],5,)</f>
        <v>6</v>
      </c>
    </row>
    <row r="2793" spans="1:19" x14ac:dyDescent="0.25">
      <c r="A2793" t="s">
        <v>4725</v>
      </c>
      <c r="B2793" t="s">
        <v>739</v>
      </c>
      <c r="C2793" t="s">
        <v>327</v>
      </c>
      <c r="D2793">
        <v>31</v>
      </c>
      <c r="E2793">
        <v>368.09</v>
      </c>
      <c r="F2793">
        <v>503.79</v>
      </c>
      <c r="G2793">
        <v>549.49</v>
      </c>
      <c r="H2793">
        <v>17034.189999999999</v>
      </c>
      <c r="I2793">
        <v>11410.79</v>
      </c>
      <c r="J2793">
        <v>5623.4</v>
      </c>
      <c r="K2793">
        <v>0.3301</v>
      </c>
      <c r="L2793" t="str">
        <f>VLOOKUP(C:C,Products!A:B,2,)</f>
        <v>Product 75</v>
      </c>
      <c r="M2793" t="str">
        <f>VLOOKUP(C:C,Products!A:C,3,)</f>
        <v>Dairy</v>
      </c>
      <c r="N2793" t="str">
        <f>VLOOKUP(B:B,Orders!A:C,3,)</f>
        <v>WH-MSA-002</v>
      </c>
      <c r="O2793" s="10" t="str">
        <f>VLOOKUP(B:B,Orders!A:B,2,)</f>
        <v>CUST-000023</v>
      </c>
      <c r="P2793" s="10" t="str">
        <f>VLOOKUP(OrderDetails!O:O,Customers!A:B,2,)</f>
        <v>Customer 23</v>
      </c>
      <c r="Q2793" s="10" t="str">
        <f>VLOOKUP(O:O,Customers!A:C,3,)</f>
        <v>Nairobi</v>
      </c>
      <c r="R2793" s="10">
        <f>VLOOKUP(OrderDetails!C:C,Inventory!B:F,5,)</f>
        <v>39753.72</v>
      </c>
      <c r="S2793" s="10">
        <f>VLOOKUP(OrderDetails!B:B,Table8[[OrderID]:[DeliveryDays]],5,)</f>
        <v>4</v>
      </c>
    </row>
    <row r="2794" spans="1:19" x14ac:dyDescent="0.25">
      <c r="A2794" t="s">
        <v>4726</v>
      </c>
      <c r="B2794" t="s">
        <v>964</v>
      </c>
      <c r="C2794" t="s">
        <v>204</v>
      </c>
      <c r="D2794">
        <v>12</v>
      </c>
      <c r="E2794">
        <v>145.55000000000001</v>
      </c>
      <c r="F2794">
        <v>199.14</v>
      </c>
      <c r="G2794">
        <v>218.87</v>
      </c>
      <c r="H2794">
        <v>2626.44</v>
      </c>
      <c r="I2794">
        <v>1746.6</v>
      </c>
      <c r="J2794">
        <v>879.84</v>
      </c>
      <c r="K2794">
        <v>0.33500000000000002</v>
      </c>
      <c r="L2794" t="str">
        <f>VLOOKUP(C:C,Products!A:B,2,)</f>
        <v>Product 14</v>
      </c>
      <c r="M2794" t="str">
        <f>VLOOKUP(C:C,Products!A:C,3,)</f>
        <v>Frozen</v>
      </c>
      <c r="N2794" t="str">
        <f>VLOOKUP(B:B,Orders!A:C,3,)</f>
        <v>WH-NKR-004</v>
      </c>
      <c r="O2794" s="10" t="str">
        <f>VLOOKUP(B:B,Orders!A:B,2,)</f>
        <v>CUST-000040</v>
      </c>
      <c r="P2794" s="10" t="str">
        <f>VLOOKUP(OrderDetails!O:O,Customers!A:B,2,)</f>
        <v>Customer 40</v>
      </c>
      <c r="Q2794" s="10" t="str">
        <f>VLOOKUP(O:O,Customers!A:C,3,)</f>
        <v>Nairobi</v>
      </c>
      <c r="R2794" s="10">
        <f>VLOOKUP(OrderDetails!C:C,Inventory!B:F,5,)</f>
        <v>47158.2</v>
      </c>
      <c r="S2794" s="10">
        <f>VLOOKUP(OrderDetails!B:B,Table8[[OrderID]:[DeliveryDays]],5,)</f>
        <v>4</v>
      </c>
    </row>
    <row r="2795" spans="1:19" x14ac:dyDescent="0.25">
      <c r="A2795" t="s">
        <v>4727</v>
      </c>
      <c r="B2795" t="s">
        <v>1347</v>
      </c>
      <c r="C2795" t="s">
        <v>253</v>
      </c>
      <c r="D2795">
        <v>36</v>
      </c>
      <c r="E2795">
        <v>93.95</v>
      </c>
      <c r="F2795">
        <v>142.47999999999999</v>
      </c>
      <c r="G2795">
        <v>138.03</v>
      </c>
      <c r="H2795">
        <v>4969.08</v>
      </c>
      <c r="I2795">
        <v>3382.2</v>
      </c>
      <c r="J2795">
        <v>1586.88</v>
      </c>
      <c r="K2795">
        <v>0.31940000000000002</v>
      </c>
      <c r="L2795" t="str">
        <f>VLOOKUP(C:C,Products!A:B,2,)</f>
        <v>Product 38</v>
      </c>
      <c r="M2795" t="str">
        <f>VLOOKUP(C:C,Products!A:C,3,)</f>
        <v>Beverages</v>
      </c>
      <c r="N2795" t="str">
        <f>VLOOKUP(B:B,Orders!A:C,3,)</f>
        <v>WH-NRB-001</v>
      </c>
      <c r="O2795" s="10" t="str">
        <f>VLOOKUP(B:B,Orders!A:B,2,)</f>
        <v>CUST-000042</v>
      </c>
      <c r="P2795" s="10" t="str">
        <f>VLOOKUP(OrderDetails!O:O,Customers!A:B,2,)</f>
        <v>Customer 42</v>
      </c>
      <c r="Q2795" s="10" t="str">
        <f>VLOOKUP(O:O,Customers!A:C,3,)</f>
        <v>Kisumu</v>
      </c>
      <c r="R2795" s="10">
        <f>VLOOKUP(OrderDetails!C:C,Inventory!B:F,5,)</f>
        <v>12965.1</v>
      </c>
      <c r="S2795" s="10">
        <f>VLOOKUP(OrderDetails!B:B,Table8[[OrderID]:[DeliveryDays]],5,)</f>
        <v>6</v>
      </c>
    </row>
    <row r="2796" spans="1:19" x14ac:dyDescent="0.25">
      <c r="A2796" t="s">
        <v>4728</v>
      </c>
      <c r="B2796" t="s">
        <v>1504</v>
      </c>
      <c r="C2796" t="s">
        <v>200</v>
      </c>
      <c r="D2796">
        <v>5</v>
      </c>
      <c r="E2796">
        <v>486.46</v>
      </c>
      <c r="F2796">
        <v>645.89</v>
      </c>
      <c r="G2796">
        <v>673.01</v>
      </c>
      <c r="H2796">
        <v>3365.05</v>
      </c>
      <c r="I2796">
        <v>2432.3000000000002</v>
      </c>
      <c r="J2796">
        <v>932.75</v>
      </c>
      <c r="K2796">
        <v>0.2772</v>
      </c>
      <c r="L2796" t="str">
        <f>VLOOKUP(C:C,Products!A:B,2,)</f>
        <v>Product 12</v>
      </c>
      <c r="M2796" t="str">
        <f>VLOOKUP(C:C,Products!A:C,3,)</f>
        <v>Beverages</v>
      </c>
      <c r="N2796" t="str">
        <f>VLOOKUP(B:B,Orders!A:C,3,)</f>
        <v>WH-KSM-003</v>
      </c>
      <c r="O2796" s="10" t="str">
        <f>VLOOKUP(B:B,Orders!A:B,2,)</f>
        <v>CUST-000072</v>
      </c>
      <c r="P2796" s="10" t="str">
        <f>VLOOKUP(OrderDetails!O:O,Customers!A:B,2,)</f>
        <v>Customer 72</v>
      </c>
      <c r="Q2796" s="10" t="str">
        <f>VLOOKUP(O:O,Customers!A:C,3,)</f>
        <v>Mombasa</v>
      </c>
      <c r="R2796" s="10">
        <f>VLOOKUP(OrderDetails!C:C,Inventory!B:F,5,)</f>
        <v>77347.14</v>
      </c>
      <c r="S2796" s="10">
        <f>VLOOKUP(OrderDetails!B:B,Table8[[OrderID]:[DeliveryDays]],5,)</f>
        <v>2</v>
      </c>
    </row>
    <row r="2797" spans="1:19" x14ac:dyDescent="0.25">
      <c r="A2797" t="s">
        <v>4729</v>
      </c>
      <c r="B2797" t="s">
        <v>1917</v>
      </c>
      <c r="C2797" t="s">
        <v>267</v>
      </c>
      <c r="D2797">
        <v>21</v>
      </c>
      <c r="E2797">
        <v>166.45</v>
      </c>
      <c r="F2797">
        <v>213.32</v>
      </c>
      <c r="G2797">
        <v>209.04</v>
      </c>
      <c r="H2797">
        <v>4389.84</v>
      </c>
      <c r="I2797">
        <v>3495.45</v>
      </c>
      <c r="J2797">
        <v>894.39</v>
      </c>
      <c r="K2797">
        <v>0.20369999999999999</v>
      </c>
      <c r="L2797" t="str">
        <f>VLOOKUP(C:C,Products!A:B,2,)</f>
        <v>Product 45</v>
      </c>
      <c r="M2797" t="str">
        <f>VLOOKUP(C:C,Products!A:C,3,)</f>
        <v>Produce</v>
      </c>
      <c r="N2797" t="str">
        <f>VLOOKUP(B:B,Orders!A:C,3,)</f>
        <v>WH-KSM-003</v>
      </c>
      <c r="O2797" s="10" t="str">
        <f>VLOOKUP(B:B,Orders!A:B,2,)</f>
        <v>CUST-000049</v>
      </c>
      <c r="P2797" s="10" t="str">
        <f>VLOOKUP(OrderDetails!O:O,Customers!A:B,2,)</f>
        <v>Customer 49</v>
      </c>
      <c r="Q2797" s="10" t="str">
        <f>VLOOKUP(O:O,Customers!A:C,3,)</f>
        <v>Nairobi</v>
      </c>
      <c r="R2797" s="10">
        <f>VLOOKUP(OrderDetails!C:C,Inventory!B:F,5,)</f>
        <v>49768.55</v>
      </c>
      <c r="S2797" s="10">
        <f>VLOOKUP(OrderDetails!B:B,Table8[[OrderID]:[DeliveryDays]],5,)</f>
        <v>3</v>
      </c>
    </row>
    <row r="2798" spans="1:19" x14ac:dyDescent="0.25">
      <c r="A2798" t="s">
        <v>4730</v>
      </c>
      <c r="B2798" t="s">
        <v>1291</v>
      </c>
      <c r="C2798" t="s">
        <v>210</v>
      </c>
      <c r="D2798">
        <v>13</v>
      </c>
      <c r="E2798">
        <v>186.91</v>
      </c>
      <c r="F2798">
        <v>267.58</v>
      </c>
      <c r="G2798">
        <v>264.74</v>
      </c>
      <c r="H2798">
        <v>3441.62</v>
      </c>
      <c r="I2798">
        <v>2429.83</v>
      </c>
      <c r="J2798">
        <v>1011.79</v>
      </c>
      <c r="K2798">
        <v>0.29399999999999998</v>
      </c>
      <c r="L2798" t="str">
        <f>VLOOKUP(C:C,Products!A:B,2,)</f>
        <v>Product 17</v>
      </c>
      <c r="M2798" t="str">
        <f>VLOOKUP(C:C,Products!A:C,3,)</f>
        <v>Beverages</v>
      </c>
      <c r="N2798" t="str">
        <f>VLOOKUP(B:B,Orders!A:C,3,)</f>
        <v>WH-MSA-002</v>
      </c>
      <c r="O2798" s="10" t="str">
        <f>VLOOKUP(B:B,Orders!A:B,2,)</f>
        <v>CUST-000015</v>
      </c>
      <c r="P2798" s="10" t="str">
        <f>VLOOKUP(OrderDetails!O:O,Customers!A:B,2,)</f>
        <v>Customer 15</v>
      </c>
      <c r="Q2798" s="10" t="str">
        <f>VLOOKUP(O:O,Customers!A:C,3,)</f>
        <v>Nairobi</v>
      </c>
      <c r="R2798" s="10">
        <f>VLOOKUP(OrderDetails!C:C,Inventory!B:F,5,)</f>
        <v>33456.89</v>
      </c>
      <c r="S2798" s="10">
        <f>VLOOKUP(OrderDetails!B:B,Table8[[OrderID]:[DeliveryDays]],5,)</f>
        <v>1</v>
      </c>
    </row>
    <row r="2799" spans="1:19" x14ac:dyDescent="0.25">
      <c r="A2799" t="s">
        <v>4731</v>
      </c>
      <c r="B2799" t="s">
        <v>1614</v>
      </c>
      <c r="C2799" t="s">
        <v>337</v>
      </c>
      <c r="D2799">
        <v>24</v>
      </c>
      <c r="E2799">
        <v>102.14</v>
      </c>
      <c r="F2799">
        <v>155.55000000000001</v>
      </c>
      <c r="G2799">
        <v>165.17</v>
      </c>
      <c r="H2799">
        <v>3964.08</v>
      </c>
      <c r="I2799">
        <v>2451.36</v>
      </c>
      <c r="J2799">
        <v>1512.72</v>
      </c>
      <c r="K2799">
        <v>0.38159999999999999</v>
      </c>
      <c r="L2799" t="str">
        <f>VLOOKUP(C:C,Products!A:B,2,)</f>
        <v>Product 80</v>
      </c>
      <c r="M2799" t="str">
        <f>VLOOKUP(C:C,Products!A:C,3,)</f>
        <v>Frozen</v>
      </c>
      <c r="N2799" t="str">
        <f>VLOOKUP(B:B,Orders!A:C,3,)</f>
        <v>WH-NRB-001</v>
      </c>
      <c r="O2799" s="10" t="str">
        <f>VLOOKUP(B:B,Orders!A:B,2,)</f>
        <v>CUST-000045</v>
      </c>
      <c r="P2799" s="10" t="str">
        <f>VLOOKUP(OrderDetails!O:O,Customers!A:B,2,)</f>
        <v>Customer 45</v>
      </c>
      <c r="Q2799" s="10" t="str">
        <f>VLOOKUP(O:O,Customers!A:C,3,)</f>
        <v>Mombasa</v>
      </c>
      <c r="R2799" s="10">
        <f>VLOOKUP(OrderDetails!C:C,Inventory!B:F,5,)</f>
        <v>43103.08</v>
      </c>
      <c r="S2799" s="10">
        <f>VLOOKUP(OrderDetails!B:B,Table8[[OrderID]:[DeliveryDays]],5,)</f>
        <v>4</v>
      </c>
    </row>
    <row r="2800" spans="1:19" x14ac:dyDescent="0.25">
      <c r="A2800" t="s">
        <v>4732</v>
      </c>
      <c r="B2800" t="s">
        <v>1208</v>
      </c>
      <c r="C2800" t="s">
        <v>247</v>
      </c>
      <c r="D2800">
        <v>49</v>
      </c>
      <c r="E2800">
        <v>484.53</v>
      </c>
      <c r="F2800">
        <v>772.81</v>
      </c>
      <c r="G2800">
        <v>847.5</v>
      </c>
      <c r="H2800">
        <v>41527.5</v>
      </c>
      <c r="I2800">
        <v>23741.97</v>
      </c>
      <c r="J2800">
        <v>17785.53</v>
      </c>
      <c r="K2800">
        <v>0.42830000000000001</v>
      </c>
      <c r="L2800" t="str">
        <f>VLOOKUP(C:C,Products!A:B,2,)</f>
        <v>Product 35</v>
      </c>
      <c r="M2800" t="str">
        <f>VLOOKUP(C:C,Products!A:C,3,)</f>
        <v>Dairy</v>
      </c>
      <c r="N2800" t="str">
        <f>VLOOKUP(B:B,Orders!A:C,3,)</f>
        <v>WH-NRB-001</v>
      </c>
      <c r="O2800" s="10" t="str">
        <f>VLOOKUP(B:B,Orders!A:B,2,)</f>
        <v>CUST-000070</v>
      </c>
      <c r="P2800" s="10" t="str">
        <f>VLOOKUP(OrderDetails!O:O,Customers!A:B,2,)</f>
        <v>Customer 70</v>
      </c>
      <c r="Q2800" s="10" t="str">
        <f>VLOOKUP(O:O,Customers!A:C,3,)</f>
        <v>Mombasa</v>
      </c>
      <c r="R2800" s="10">
        <f>VLOOKUP(OrderDetails!C:C,Inventory!B:F,5,)</f>
        <v>63957.96</v>
      </c>
      <c r="S2800" s="10">
        <f>VLOOKUP(OrderDetails!B:B,Table8[[OrderID]:[DeliveryDays]],5,)</f>
        <v>5</v>
      </c>
    </row>
    <row r="2801" spans="1:19" x14ac:dyDescent="0.25">
      <c r="A2801" t="s">
        <v>4733</v>
      </c>
      <c r="B2801" t="s">
        <v>760</v>
      </c>
      <c r="C2801" t="s">
        <v>309</v>
      </c>
      <c r="D2801">
        <v>36</v>
      </c>
      <c r="E2801">
        <v>294.20999999999998</v>
      </c>
      <c r="F2801">
        <v>435.72</v>
      </c>
      <c r="G2801">
        <v>452.81</v>
      </c>
      <c r="H2801">
        <v>16301.16</v>
      </c>
      <c r="I2801">
        <v>10591.56</v>
      </c>
      <c r="J2801">
        <v>5709.6</v>
      </c>
      <c r="K2801">
        <v>0.3503</v>
      </c>
      <c r="L2801" t="str">
        <f>VLOOKUP(C:C,Products!A:B,2,)</f>
        <v>Product 66</v>
      </c>
      <c r="M2801" t="str">
        <f>VLOOKUP(C:C,Products!A:C,3,)</f>
        <v>Dairy</v>
      </c>
      <c r="N2801" t="str">
        <f>VLOOKUP(B:B,Orders!A:C,3,)</f>
        <v>WH-KSM-003</v>
      </c>
      <c r="O2801" s="10" t="str">
        <f>VLOOKUP(B:B,Orders!A:B,2,)</f>
        <v>CUST-000040</v>
      </c>
      <c r="P2801" s="10" t="str">
        <f>VLOOKUP(OrderDetails!O:O,Customers!A:B,2,)</f>
        <v>Customer 40</v>
      </c>
      <c r="Q2801" s="10" t="str">
        <f>VLOOKUP(O:O,Customers!A:C,3,)</f>
        <v>Nairobi</v>
      </c>
      <c r="R2801" s="10">
        <f>VLOOKUP(OrderDetails!C:C,Inventory!B:F,5,)</f>
        <v>118860.84</v>
      </c>
      <c r="S2801" s="10">
        <f>VLOOKUP(OrderDetails!B:B,Table8[[OrderID]:[DeliveryDays]],5,)</f>
        <v>4</v>
      </c>
    </row>
    <row r="2802" spans="1:19" x14ac:dyDescent="0.25">
      <c r="A2802" t="s">
        <v>4734</v>
      </c>
      <c r="B2802" t="s">
        <v>1224</v>
      </c>
      <c r="C2802" t="s">
        <v>327</v>
      </c>
      <c r="D2802">
        <v>6</v>
      </c>
      <c r="E2802">
        <v>368.09</v>
      </c>
      <c r="F2802">
        <v>503.79</v>
      </c>
      <c r="G2802">
        <v>542.88</v>
      </c>
      <c r="H2802">
        <v>3257.28</v>
      </c>
      <c r="I2802">
        <v>2208.54</v>
      </c>
      <c r="J2802">
        <v>1048.74</v>
      </c>
      <c r="K2802">
        <v>0.32200000000000001</v>
      </c>
      <c r="L2802" t="str">
        <f>VLOOKUP(C:C,Products!A:B,2,)</f>
        <v>Product 75</v>
      </c>
      <c r="M2802" t="str">
        <f>VLOOKUP(C:C,Products!A:C,3,)</f>
        <v>Dairy</v>
      </c>
      <c r="N2802" t="str">
        <f>VLOOKUP(B:B,Orders!A:C,3,)</f>
        <v>WH-NKR-004</v>
      </c>
      <c r="O2802" s="10" t="str">
        <f>VLOOKUP(B:B,Orders!A:B,2,)</f>
        <v>CUST-000007</v>
      </c>
      <c r="P2802" s="10" t="str">
        <f>VLOOKUP(OrderDetails!O:O,Customers!A:B,2,)</f>
        <v>Customer 7</v>
      </c>
      <c r="Q2802" s="10" t="str">
        <f>VLOOKUP(O:O,Customers!A:C,3,)</f>
        <v>Nakuru</v>
      </c>
      <c r="R2802" s="10">
        <f>VLOOKUP(OrderDetails!C:C,Inventory!B:F,5,)</f>
        <v>39753.72</v>
      </c>
      <c r="S2802" s="10">
        <f>VLOOKUP(OrderDetails!B:B,Table8[[OrderID]:[DeliveryDays]],5,)</f>
        <v>2</v>
      </c>
    </row>
    <row r="2803" spans="1:19" x14ac:dyDescent="0.25">
      <c r="A2803" t="s">
        <v>4735</v>
      </c>
      <c r="B2803" t="s">
        <v>774</v>
      </c>
      <c r="C2803" t="s">
        <v>259</v>
      </c>
      <c r="D2803">
        <v>36</v>
      </c>
      <c r="E2803">
        <v>104.92</v>
      </c>
      <c r="F2803">
        <v>144.66</v>
      </c>
      <c r="G2803">
        <v>137.62</v>
      </c>
      <c r="H2803">
        <v>4954.32</v>
      </c>
      <c r="I2803">
        <v>3777.12</v>
      </c>
      <c r="J2803">
        <v>1177.2</v>
      </c>
      <c r="K2803">
        <v>0.23760000000000001</v>
      </c>
      <c r="L2803" t="str">
        <f>VLOOKUP(C:C,Products!A:B,2,)</f>
        <v>Product 41</v>
      </c>
      <c r="M2803" t="str">
        <f>VLOOKUP(C:C,Products!A:C,3,)</f>
        <v>Household</v>
      </c>
      <c r="N2803" t="str">
        <f>VLOOKUP(B:B,Orders!A:C,3,)</f>
        <v>WH-MSA-002</v>
      </c>
      <c r="O2803" s="10" t="str">
        <f>VLOOKUP(B:B,Orders!A:B,2,)</f>
        <v>CUST-000021</v>
      </c>
      <c r="P2803" s="10" t="str">
        <f>VLOOKUP(OrderDetails!O:O,Customers!A:B,2,)</f>
        <v>Customer 21</v>
      </c>
      <c r="Q2803" s="10" t="str">
        <f>VLOOKUP(O:O,Customers!A:C,3,)</f>
        <v>Eldoret</v>
      </c>
      <c r="R2803" s="10">
        <f>VLOOKUP(OrderDetails!C:C,Inventory!B:F,5,)</f>
        <v>9757.56</v>
      </c>
      <c r="S2803" s="10">
        <f>VLOOKUP(OrderDetails!B:B,Table8[[OrderID]:[DeliveryDays]],5,)</f>
        <v>5</v>
      </c>
    </row>
    <row r="2804" spans="1:19" x14ac:dyDescent="0.25">
      <c r="A2804" t="s">
        <v>4736</v>
      </c>
      <c r="B2804" t="s">
        <v>699</v>
      </c>
      <c r="C2804" t="s">
        <v>311</v>
      </c>
      <c r="D2804">
        <v>49</v>
      </c>
      <c r="E2804">
        <v>113.42</v>
      </c>
      <c r="F2804">
        <v>174.22</v>
      </c>
      <c r="G2804">
        <v>166.47</v>
      </c>
      <c r="H2804">
        <v>8157.03</v>
      </c>
      <c r="I2804">
        <v>5557.58</v>
      </c>
      <c r="J2804">
        <v>2599.4499999999998</v>
      </c>
      <c r="K2804">
        <v>0.31869999999999998</v>
      </c>
      <c r="L2804" t="str">
        <f>VLOOKUP(C:C,Products!A:B,2,)</f>
        <v>Product 67</v>
      </c>
      <c r="M2804" t="str">
        <f>VLOOKUP(C:C,Products!A:C,3,)</f>
        <v>Household</v>
      </c>
      <c r="N2804" t="str">
        <f>VLOOKUP(B:B,Orders!A:C,3,)</f>
        <v>WH-KSM-003</v>
      </c>
      <c r="O2804" s="10" t="str">
        <f>VLOOKUP(B:B,Orders!A:B,2,)</f>
        <v>CUST-000005</v>
      </c>
      <c r="P2804" s="10" t="str">
        <f>VLOOKUP(OrderDetails!O:O,Customers!A:B,2,)</f>
        <v>Customer 5</v>
      </c>
      <c r="Q2804" s="10" t="str">
        <f>VLOOKUP(O:O,Customers!A:C,3,)</f>
        <v>Eldoret</v>
      </c>
      <c r="R2804" s="10">
        <f>VLOOKUP(OrderDetails!C:C,Inventory!B:F,5,)</f>
        <v>35500.46</v>
      </c>
      <c r="S2804" s="10">
        <f>VLOOKUP(OrderDetails!B:B,Table8[[OrderID]:[DeliveryDays]],5,)</f>
        <v>4</v>
      </c>
    </row>
    <row r="2805" spans="1:19" x14ac:dyDescent="0.25">
      <c r="A2805" t="s">
        <v>4737</v>
      </c>
      <c r="B2805" t="s">
        <v>1389</v>
      </c>
      <c r="C2805" t="s">
        <v>235</v>
      </c>
      <c r="D2805">
        <v>13</v>
      </c>
      <c r="E2805">
        <v>316.58999999999997</v>
      </c>
      <c r="F2805">
        <v>401.44</v>
      </c>
      <c r="G2805">
        <v>417.3</v>
      </c>
      <c r="H2805">
        <v>5424.9</v>
      </c>
      <c r="I2805">
        <v>4115.67</v>
      </c>
      <c r="J2805">
        <v>1309.23</v>
      </c>
      <c r="K2805">
        <v>0.24129999999999999</v>
      </c>
      <c r="L2805" t="str">
        <f>VLOOKUP(C:C,Products!A:B,2,)</f>
        <v>Product 29</v>
      </c>
      <c r="M2805" t="str">
        <f>VLOOKUP(C:C,Products!A:C,3,)</f>
        <v>Household</v>
      </c>
      <c r="N2805" t="str">
        <f>VLOOKUP(B:B,Orders!A:C,3,)</f>
        <v>WH-NRB-001</v>
      </c>
      <c r="O2805" s="10" t="str">
        <f>VLOOKUP(B:B,Orders!A:B,2,)</f>
        <v>CUST-000053</v>
      </c>
      <c r="P2805" s="10" t="str">
        <f>VLOOKUP(OrderDetails!O:O,Customers!A:B,2,)</f>
        <v>Customer 53</v>
      </c>
      <c r="Q2805" s="10" t="str">
        <f>VLOOKUP(O:O,Customers!A:C,3,)</f>
        <v>Eldoret</v>
      </c>
      <c r="R2805" s="10">
        <f>VLOOKUP(OrderDetails!C:C,Inventory!B:F,5,)</f>
        <v>98776.08</v>
      </c>
      <c r="S2805" s="10">
        <f>VLOOKUP(OrderDetails!B:B,Table8[[OrderID]:[DeliveryDays]],5,)</f>
        <v>4</v>
      </c>
    </row>
    <row r="2806" spans="1:19" x14ac:dyDescent="0.25">
      <c r="A2806" t="s">
        <v>4738</v>
      </c>
      <c r="B2806" t="s">
        <v>1146</v>
      </c>
      <c r="C2806" t="s">
        <v>212</v>
      </c>
      <c r="D2806">
        <v>34</v>
      </c>
      <c r="E2806">
        <v>286.14</v>
      </c>
      <c r="F2806">
        <v>428.08</v>
      </c>
      <c r="G2806">
        <v>431.65</v>
      </c>
      <c r="H2806">
        <v>14676.1</v>
      </c>
      <c r="I2806">
        <v>9728.76</v>
      </c>
      <c r="J2806">
        <v>4947.34</v>
      </c>
      <c r="K2806">
        <v>0.33710000000000001</v>
      </c>
      <c r="L2806" t="str">
        <f>VLOOKUP(C:C,Products!A:B,2,)</f>
        <v>Product 18</v>
      </c>
      <c r="M2806" t="str">
        <f>VLOOKUP(C:C,Products!A:C,3,)</f>
        <v>Snacks</v>
      </c>
      <c r="N2806" t="str">
        <f>VLOOKUP(B:B,Orders!A:C,3,)</f>
        <v>WH-KSM-003</v>
      </c>
      <c r="O2806" s="10" t="str">
        <f>VLOOKUP(B:B,Orders!A:B,2,)</f>
        <v>CUST-000062</v>
      </c>
      <c r="P2806" s="10" t="str">
        <f>VLOOKUP(OrderDetails!O:O,Customers!A:B,2,)</f>
        <v>Customer 62</v>
      </c>
      <c r="Q2806" s="10" t="str">
        <f>VLOOKUP(O:O,Customers!A:C,3,)</f>
        <v>Eldoret</v>
      </c>
      <c r="R2806" s="10">
        <f>VLOOKUP(OrderDetails!C:C,Inventory!B:F,5,)</f>
        <v>32333.82</v>
      </c>
      <c r="S2806" s="10">
        <f>VLOOKUP(OrderDetails!B:B,Table8[[OrderID]:[DeliveryDays]],5,)</f>
        <v>3</v>
      </c>
    </row>
    <row r="2807" spans="1:19" x14ac:dyDescent="0.25">
      <c r="A2807" t="s">
        <v>4739</v>
      </c>
      <c r="B2807" t="s">
        <v>1864</v>
      </c>
      <c r="C2807" t="s">
        <v>216</v>
      </c>
      <c r="D2807">
        <v>24</v>
      </c>
      <c r="E2807">
        <v>181.05</v>
      </c>
      <c r="F2807">
        <v>287.89</v>
      </c>
      <c r="G2807">
        <v>311.92</v>
      </c>
      <c r="H2807">
        <v>7486.08</v>
      </c>
      <c r="I2807">
        <v>4345.2</v>
      </c>
      <c r="J2807">
        <v>3140.88</v>
      </c>
      <c r="K2807">
        <v>0.41959999999999997</v>
      </c>
      <c r="L2807" t="str">
        <f>VLOOKUP(C:C,Products!A:B,2,)</f>
        <v>Product 20</v>
      </c>
      <c r="M2807" t="str">
        <f>VLOOKUP(C:C,Products!A:C,3,)</f>
        <v>Frozen</v>
      </c>
      <c r="N2807" t="str">
        <f>VLOOKUP(B:B,Orders!A:C,3,)</f>
        <v>WH-NKR-004</v>
      </c>
      <c r="O2807" s="10" t="str">
        <f>VLOOKUP(B:B,Orders!A:B,2,)</f>
        <v>CUST-000021</v>
      </c>
      <c r="P2807" s="10" t="str">
        <f>VLOOKUP(OrderDetails!O:O,Customers!A:B,2,)</f>
        <v>Customer 21</v>
      </c>
      <c r="Q2807" s="10" t="str">
        <f>VLOOKUP(O:O,Customers!A:C,3,)</f>
        <v>Eldoret</v>
      </c>
      <c r="R2807" s="10">
        <f>VLOOKUP(OrderDetails!C:C,Inventory!B:F,5,)</f>
        <v>28786.95</v>
      </c>
      <c r="S2807" s="10">
        <f>VLOOKUP(OrderDetails!B:B,Table8[[OrderID]:[DeliveryDays]],5,)</f>
        <v>3</v>
      </c>
    </row>
    <row r="2808" spans="1:19" x14ac:dyDescent="0.25">
      <c r="A2808" t="s">
        <v>4740</v>
      </c>
      <c r="B2808" t="s">
        <v>926</v>
      </c>
      <c r="C2808" t="s">
        <v>399</v>
      </c>
      <c r="D2808">
        <v>42</v>
      </c>
      <c r="E2808">
        <v>180.39</v>
      </c>
      <c r="F2808">
        <v>275.67</v>
      </c>
      <c r="G2808">
        <v>274.37</v>
      </c>
      <c r="H2808">
        <v>11523.54</v>
      </c>
      <c r="I2808">
        <v>7576.38</v>
      </c>
      <c r="J2808">
        <v>3947.16</v>
      </c>
      <c r="K2808">
        <v>0.34250000000000003</v>
      </c>
      <c r="L2808" t="str">
        <f>VLOOKUP(C:C,Products!A:B,2,)</f>
        <v>Product 111</v>
      </c>
      <c r="M2808" t="str">
        <f>VLOOKUP(C:C,Products!A:C,3,)</f>
        <v>Frozen</v>
      </c>
      <c r="N2808" t="str">
        <f>VLOOKUP(B:B,Orders!A:C,3,)</f>
        <v>WH-KSM-003</v>
      </c>
      <c r="O2808" s="10" t="str">
        <f>VLOOKUP(B:B,Orders!A:B,2,)</f>
        <v>CUST-000005</v>
      </c>
      <c r="P2808" s="10" t="str">
        <f>VLOOKUP(OrderDetails!O:O,Customers!A:B,2,)</f>
        <v>Customer 5</v>
      </c>
      <c r="Q2808" s="10" t="str">
        <f>VLOOKUP(O:O,Customers!A:C,3,)</f>
        <v>Eldoret</v>
      </c>
      <c r="R2808" s="10">
        <f>VLOOKUP(OrderDetails!C:C,Inventory!B:F,5,)</f>
        <v>57544.41</v>
      </c>
      <c r="S2808" s="10">
        <f>VLOOKUP(OrderDetails!B:B,Table8[[OrderID]:[DeliveryDays]],5,)</f>
        <v>1</v>
      </c>
    </row>
    <row r="2809" spans="1:19" x14ac:dyDescent="0.25">
      <c r="A2809" t="s">
        <v>4741</v>
      </c>
      <c r="B2809" t="s">
        <v>1543</v>
      </c>
      <c r="C2809" t="s">
        <v>204</v>
      </c>
      <c r="D2809">
        <v>5</v>
      </c>
      <c r="E2809">
        <v>145.55000000000001</v>
      </c>
      <c r="F2809">
        <v>199.14</v>
      </c>
      <c r="G2809">
        <v>202.09</v>
      </c>
      <c r="H2809">
        <v>1010.45</v>
      </c>
      <c r="I2809">
        <v>727.75</v>
      </c>
      <c r="J2809">
        <v>282.7</v>
      </c>
      <c r="K2809">
        <v>0.27979999999999999</v>
      </c>
      <c r="L2809" t="str">
        <f>VLOOKUP(C:C,Products!A:B,2,)</f>
        <v>Product 14</v>
      </c>
      <c r="M2809" t="str">
        <f>VLOOKUP(C:C,Products!A:C,3,)</f>
        <v>Frozen</v>
      </c>
      <c r="N2809" t="str">
        <f>VLOOKUP(B:B,Orders!A:C,3,)</f>
        <v>WH-NRB-001</v>
      </c>
      <c r="O2809" s="10" t="str">
        <f>VLOOKUP(B:B,Orders!A:B,2,)</f>
        <v>CUST-000038</v>
      </c>
      <c r="P2809" s="10" t="str">
        <f>VLOOKUP(OrderDetails!O:O,Customers!A:B,2,)</f>
        <v>Customer 38</v>
      </c>
      <c r="Q2809" s="10" t="str">
        <f>VLOOKUP(O:O,Customers!A:C,3,)</f>
        <v>Nakuru</v>
      </c>
      <c r="R2809" s="10">
        <f>VLOOKUP(OrderDetails!C:C,Inventory!B:F,5,)</f>
        <v>47158.2</v>
      </c>
      <c r="S2809" s="10">
        <f>VLOOKUP(OrderDetails!B:B,Table8[[OrderID]:[DeliveryDays]],5,)</f>
        <v>2</v>
      </c>
    </row>
    <row r="2810" spans="1:19" x14ac:dyDescent="0.25">
      <c r="A2810" t="s">
        <v>4742</v>
      </c>
      <c r="B2810" t="s">
        <v>1111</v>
      </c>
      <c r="C2810" t="s">
        <v>245</v>
      </c>
      <c r="D2810">
        <v>9</v>
      </c>
      <c r="E2810">
        <v>477</v>
      </c>
      <c r="F2810">
        <v>677.96</v>
      </c>
      <c r="G2810">
        <v>697.75</v>
      </c>
      <c r="H2810">
        <v>6279.75</v>
      </c>
      <c r="I2810">
        <v>4293</v>
      </c>
      <c r="J2810">
        <v>1986.75</v>
      </c>
      <c r="K2810">
        <v>0.31640000000000001</v>
      </c>
      <c r="L2810" t="str">
        <f>VLOOKUP(C:C,Products!A:B,2,)</f>
        <v>Product 34</v>
      </c>
      <c r="M2810" t="str">
        <f>VLOOKUP(C:C,Products!A:C,3,)</f>
        <v>Dairy</v>
      </c>
      <c r="N2810" t="str">
        <f>VLOOKUP(B:B,Orders!A:C,3,)</f>
        <v>WH-NKR-004</v>
      </c>
      <c r="O2810" s="10" t="str">
        <f>VLOOKUP(B:B,Orders!A:B,2,)</f>
        <v>CUST-000014</v>
      </c>
      <c r="P2810" s="10" t="str">
        <f>VLOOKUP(OrderDetails!O:O,Customers!A:B,2,)</f>
        <v>Customer 14</v>
      </c>
      <c r="Q2810" s="10" t="str">
        <f>VLOOKUP(O:O,Customers!A:C,3,)</f>
        <v>Eldoret</v>
      </c>
      <c r="R2810" s="10">
        <f>VLOOKUP(OrderDetails!C:C,Inventory!B:F,5,)</f>
        <v>187461</v>
      </c>
      <c r="S2810" s="10">
        <f>VLOOKUP(OrderDetails!B:B,Table8[[OrderID]:[DeliveryDays]],5,)</f>
        <v>5</v>
      </c>
    </row>
    <row r="2811" spans="1:19" x14ac:dyDescent="0.25">
      <c r="A2811" t="s">
        <v>4743</v>
      </c>
      <c r="B2811" t="s">
        <v>505</v>
      </c>
      <c r="C2811" t="s">
        <v>275</v>
      </c>
      <c r="D2811">
        <v>39</v>
      </c>
      <c r="E2811">
        <v>296.02</v>
      </c>
      <c r="F2811">
        <v>374.25</v>
      </c>
      <c r="G2811">
        <v>370.87</v>
      </c>
      <c r="H2811">
        <v>14463.93</v>
      </c>
      <c r="I2811">
        <v>11544.78</v>
      </c>
      <c r="J2811">
        <v>2919.15</v>
      </c>
      <c r="K2811">
        <v>0.20180000000000001</v>
      </c>
      <c r="L2811" t="str">
        <f>VLOOKUP(C:C,Products!A:B,2,)</f>
        <v>Product 49</v>
      </c>
      <c r="M2811" t="str">
        <f>VLOOKUP(C:C,Products!A:C,3,)</f>
        <v>Snacks</v>
      </c>
      <c r="N2811" t="str">
        <f>VLOOKUP(B:B,Orders!A:C,3,)</f>
        <v>WH-NKR-004</v>
      </c>
      <c r="O2811" s="10" t="str">
        <f>VLOOKUP(B:B,Orders!A:B,2,)</f>
        <v>CUST-000036</v>
      </c>
      <c r="P2811" s="10" t="str">
        <f>VLOOKUP(OrderDetails!O:O,Customers!A:B,2,)</f>
        <v>Customer 36</v>
      </c>
      <c r="Q2811" s="10" t="str">
        <f>VLOOKUP(O:O,Customers!A:C,3,)</f>
        <v>Eldoret</v>
      </c>
      <c r="R2811" s="10">
        <f>VLOOKUP(OrderDetails!C:C,Inventory!B:F,5,)</f>
        <v>134393.07999999999</v>
      </c>
      <c r="S2811" s="10">
        <f>VLOOKUP(OrderDetails!B:B,Table8[[OrderID]:[DeliveryDays]],5,)</f>
        <v>6</v>
      </c>
    </row>
    <row r="2812" spans="1:19" x14ac:dyDescent="0.25">
      <c r="A2812" t="s">
        <v>4744</v>
      </c>
      <c r="B2812" t="s">
        <v>1048</v>
      </c>
      <c r="C2812" t="s">
        <v>285</v>
      </c>
      <c r="D2812">
        <v>40</v>
      </c>
      <c r="E2812">
        <v>452.67</v>
      </c>
      <c r="F2812">
        <v>601.72</v>
      </c>
      <c r="G2812">
        <v>653.63</v>
      </c>
      <c r="H2812">
        <v>26145.200000000001</v>
      </c>
      <c r="I2812">
        <v>18106.8</v>
      </c>
      <c r="J2812">
        <v>8038.4</v>
      </c>
      <c r="K2812">
        <v>0.3075</v>
      </c>
      <c r="L2812" t="str">
        <f>VLOOKUP(C:C,Products!A:B,2,)</f>
        <v>Product 54</v>
      </c>
      <c r="M2812" t="str">
        <f>VLOOKUP(C:C,Products!A:C,3,)</f>
        <v>Snacks</v>
      </c>
      <c r="N2812" t="str">
        <f>VLOOKUP(B:B,Orders!A:C,3,)</f>
        <v>WH-NKR-004</v>
      </c>
      <c r="O2812" s="10" t="str">
        <f>VLOOKUP(B:B,Orders!A:B,2,)</f>
        <v>CUST-000029</v>
      </c>
      <c r="P2812" s="10" t="str">
        <f>VLOOKUP(OrderDetails!O:O,Customers!A:B,2,)</f>
        <v>Customer 29</v>
      </c>
      <c r="Q2812" s="10" t="str">
        <f>VLOOKUP(O:O,Customers!A:C,3,)</f>
        <v>Mombasa</v>
      </c>
      <c r="R2812" s="10">
        <f>VLOOKUP(OrderDetails!C:C,Inventory!B:F,5,)</f>
        <v>218639.61</v>
      </c>
      <c r="S2812" s="10">
        <f>VLOOKUP(OrderDetails!B:B,Table8[[OrderID]:[DeliveryDays]],5,)</f>
        <v>6</v>
      </c>
    </row>
    <row r="2813" spans="1:19" x14ac:dyDescent="0.25">
      <c r="A2813" t="s">
        <v>4745</v>
      </c>
      <c r="B2813" t="s">
        <v>1667</v>
      </c>
      <c r="C2813" t="s">
        <v>239</v>
      </c>
      <c r="D2813">
        <v>5</v>
      </c>
      <c r="E2813">
        <v>323.39999999999998</v>
      </c>
      <c r="F2813">
        <v>507.06</v>
      </c>
      <c r="G2813">
        <v>517.04</v>
      </c>
      <c r="H2813">
        <v>2585.1999999999998</v>
      </c>
      <c r="I2813">
        <v>1617</v>
      </c>
      <c r="J2813">
        <v>968.2</v>
      </c>
      <c r="K2813">
        <v>0.3745</v>
      </c>
      <c r="L2813" t="str">
        <f>VLOOKUP(C:C,Products!A:B,2,)</f>
        <v>Product 31</v>
      </c>
      <c r="M2813" t="str">
        <f>VLOOKUP(C:C,Products!A:C,3,)</f>
        <v>Household</v>
      </c>
      <c r="N2813" t="str">
        <f>VLOOKUP(B:B,Orders!A:C,3,)</f>
        <v>WH-NRB-001</v>
      </c>
      <c r="O2813" s="10" t="str">
        <f>VLOOKUP(B:B,Orders!A:B,2,)</f>
        <v>CUST-000008</v>
      </c>
      <c r="P2813" s="10" t="str">
        <f>VLOOKUP(OrderDetails!O:O,Customers!A:B,2,)</f>
        <v>Customer 8</v>
      </c>
      <c r="Q2813" s="10" t="str">
        <f>VLOOKUP(O:O,Customers!A:C,3,)</f>
        <v>Mombasa</v>
      </c>
      <c r="R2813" s="10">
        <f>VLOOKUP(OrderDetails!C:C,Inventory!B:F,5,)</f>
        <v>78909.600000000006</v>
      </c>
      <c r="S2813" s="10">
        <f>VLOOKUP(OrderDetails!B:B,Table8[[OrderID]:[DeliveryDays]],5,)</f>
        <v>2</v>
      </c>
    </row>
    <row r="2814" spans="1:19" x14ac:dyDescent="0.25">
      <c r="A2814" t="s">
        <v>4746</v>
      </c>
      <c r="B2814" t="s">
        <v>1373</v>
      </c>
      <c r="C2814" t="s">
        <v>293</v>
      </c>
      <c r="D2814">
        <v>18</v>
      </c>
      <c r="E2814">
        <v>138.19</v>
      </c>
      <c r="F2814">
        <v>191.44</v>
      </c>
      <c r="G2814">
        <v>194.05</v>
      </c>
      <c r="H2814">
        <v>3492.9</v>
      </c>
      <c r="I2814">
        <v>2487.42</v>
      </c>
      <c r="J2814">
        <v>1005.48</v>
      </c>
      <c r="K2814">
        <v>0.28789999999999999</v>
      </c>
      <c r="L2814" t="str">
        <f>VLOOKUP(C:C,Products!A:B,2,)</f>
        <v>Product 58</v>
      </c>
      <c r="M2814" t="str">
        <f>VLOOKUP(C:C,Products!A:C,3,)</f>
        <v>Snacks</v>
      </c>
      <c r="N2814" t="str">
        <f>VLOOKUP(B:B,Orders!A:C,3,)</f>
        <v>WH-NRB-001</v>
      </c>
      <c r="O2814" s="10" t="str">
        <f>VLOOKUP(B:B,Orders!A:B,2,)</f>
        <v>CUST-000067</v>
      </c>
      <c r="P2814" s="10" t="str">
        <f>VLOOKUP(OrderDetails!O:O,Customers!A:B,2,)</f>
        <v>Customer 67</v>
      </c>
      <c r="Q2814" s="10" t="str">
        <f>VLOOKUP(O:O,Customers!A:C,3,)</f>
        <v>Mombasa</v>
      </c>
      <c r="R2814" s="10">
        <f>VLOOKUP(OrderDetails!C:C,Inventory!B:F,5,)</f>
        <v>14233.57</v>
      </c>
      <c r="S2814" s="10">
        <f>VLOOKUP(OrderDetails!B:B,Table8[[OrderID]:[DeliveryDays]],5,)</f>
        <v>3</v>
      </c>
    </row>
    <row r="2815" spans="1:19" x14ac:dyDescent="0.25">
      <c r="A2815" t="s">
        <v>4747</v>
      </c>
      <c r="B2815" t="s">
        <v>784</v>
      </c>
      <c r="C2815" t="s">
        <v>385</v>
      </c>
      <c r="D2815">
        <v>13</v>
      </c>
      <c r="E2815">
        <v>278.86</v>
      </c>
      <c r="F2815">
        <v>384.46</v>
      </c>
      <c r="G2815">
        <v>414.24</v>
      </c>
      <c r="H2815">
        <v>5385.12</v>
      </c>
      <c r="I2815">
        <v>3625.18</v>
      </c>
      <c r="J2815">
        <v>1759.94</v>
      </c>
      <c r="K2815">
        <v>0.32679999999999998</v>
      </c>
      <c r="L2815" t="str">
        <f>VLOOKUP(C:C,Products!A:B,2,)</f>
        <v>Product 104</v>
      </c>
      <c r="M2815" t="str">
        <f>VLOOKUP(C:C,Products!A:C,3,)</f>
        <v>Dairy</v>
      </c>
      <c r="N2815" t="str">
        <f>VLOOKUP(B:B,Orders!A:C,3,)</f>
        <v>WH-KSM-003</v>
      </c>
      <c r="O2815" s="10" t="str">
        <f>VLOOKUP(B:B,Orders!A:B,2,)</f>
        <v>CUST-000003</v>
      </c>
      <c r="P2815" s="10" t="str">
        <f>VLOOKUP(OrderDetails!O:O,Customers!A:B,2,)</f>
        <v>Customer 3</v>
      </c>
      <c r="Q2815" s="10" t="str">
        <f>VLOOKUP(O:O,Customers!A:C,3,)</f>
        <v>Eldoret</v>
      </c>
      <c r="R2815" s="10">
        <f>VLOOKUP(OrderDetails!C:C,Inventory!B:F,5,)</f>
        <v>92302.66</v>
      </c>
      <c r="S2815" s="10">
        <f>VLOOKUP(OrderDetails!B:B,Table8[[OrderID]:[DeliveryDays]],5,)</f>
        <v>1</v>
      </c>
    </row>
    <row r="2816" spans="1:19" x14ac:dyDescent="0.25">
      <c r="A2816" t="s">
        <v>4748</v>
      </c>
      <c r="B2816" t="s">
        <v>1044</v>
      </c>
      <c r="C2816" t="s">
        <v>261</v>
      </c>
      <c r="D2816">
        <v>34</v>
      </c>
      <c r="E2816">
        <v>272.83</v>
      </c>
      <c r="F2816">
        <v>401.42</v>
      </c>
      <c r="G2816">
        <v>400.13</v>
      </c>
      <c r="H2816">
        <v>13604.42</v>
      </c>
      <c r="I2816">
        <v>9276.2199999999993</v>
      </c>
      <c r="J2816">
        <v>4328.2</v>
      </c>
      <c r="K2816">
        <v>0.31809999999999999</v>
      </c>
      <c r="L2816" t="str">
        <f>VLOOKUP(C:C,Products!A:B,2,)</f>
        <v>Product 42</v>
      </c>
      <c r="M2816" t="str">
        <f>VLOOKUP(C:C,Products!A:C,3,)</f>
        <v>Frozen</v>
      </c>
      <c r="N2816" t="str">
        <f>VLOOKUP(B:B,Orders!A:C,3,)</f>
        <v>WH-KSM-003</v>
      </c>
      <c r="O2816" s="10" t="str">
        <f>VLOOKUP(B:B,Orders!A:B,2,)</f>
        <v>CUST-000063</v>
      </c>
      <c r="P2816" s="10" t="str">
        <f>VLOOKUP(OrderDetails!O:O,Customers!A:B,2,)</f>
        <v>Customer 63</v>
      </c>
      <c r="Q2816" s="10" t="str">
        <f>VLOOKUP(O:O,Customers!A:C,3,)</f>
        <v>Nakuru</v>
      </c>
      <c r="R2816" s="10">
        <f>VLOOKUP(OrderDetails!C:C,Inventory!B:F,5,)</f>
        <v>121955.01</v>
      </c>
      <c r="S2816" s="10">
        <f>VLOOKUP(OrderDetails!B:B,Table8[[OrderID]:[DeliveryDays]],5,)</f>
        <v>3</v>
      </c>
    </row>
    <row r="2817" spans="1:19" x14ac:dyDescent="0.25">
      <c r="A2817" t="s">
        <v>4749</v>
      </c>
      <c r="B2817" t="s">
        <v>933</v>
      </c>
      <c r="C2817" t="s">
        <v>293</v>
      </c>
      <c r="D2817">
        <v>28</v>
      </c>
      <c r="E2817">
        <v>138.19</v>
      </c>
      <c r="F2817">
        <v>191.44</v>
      </c>
      <c r="G2817">
        <v>205.34</v>
      </c>
      <c r="H2817">
        <v>5749.52</v>
      </c>
      <c r="I2817">
        <v>3869.32</v>
      </c>
      <c r="J2817">
        <v>1880.2</v>
      </c>
      <c r="K2817">
        <v>0.32700000000000001</v>
      </c>
      <c r="L2817" t="str">
        <f>VLOOKUP(C:C,Products!A:B,2,)</f>
        <v>Product 58</v>
      </c>
      <c r="M2817" t="str">
        <f>VLOOKUP(C:C,Products!A:C,3,)</f>
        <v>Snacks</v>
      </c>
      <c r="N2817" t="str">
        <f>VLOOKUP(B:B,Orders!A:C,3,)</f>
        <v>WH-KSM-003</v>
      </c>
      <c r="O2817" s="10" t="str">
        <f>VLOOKUP(B:B,Orders!A:B,2,)</f>
        <v>CUST-000027</v>
      </c>
      <c r="P2817" s="10" t="str">
        <f>VLOOKUP(OrderDetails!O:O,Customers!A:B,2,)</f>
        <v>Customer 27</v>
      </c>
      <c r="Q2817" s="10" t="str">
        <f>VLOOKUP(O:O,Customers!A:C,3,)</f>
        <v>Eldoret</v>
      </c>
      <c r="R2817" s="10">
        <f>VLOOKUP(OrderDetails!C:C,Inventory!B:F,5,)</f>
        <v>14233.57</v>
      </c>
      <c r="S2817" s="10">
        <f>VLOOKUP(OrderDetails!B:B,Table8[[OrderID]:[DeliveryDays]],5,)</f>
        <v>6</v>
      </c>
    </row>
    <row r="2818" spans="1:19" x14ac:dyDescent="0.25">
      <c r="A2818" t="s">
        <v>4750</v>
      </c>
      <c r="B2818" t="s">
        <v>1631</v>
      </c>
      <c r="C2818" t="s">
        <v>341</v>
      </c>
      <c r="D2818">
        <v>8</v>
      </c>
      <c r="E2818">
        <v>330.48</v>
      </c>
      <c r="F2818">
        <v>422.83</v>
      </c>
      <c r="G2818">
        <v>409.44</v>
      </c>
      <c r="H2818">
        <v>3275.52</v>
      </c>
      <c r="I2818">
        <v>2643.84</v>
      </c>
      <c r="J2818">
        <v>631.67999999999995</v>
      </c>
      <c r="K2818">
        <v>0.1928</v>
      </c>
      <c r="L2818" t="str">
        <f>VLOOKUP(C:C,Products!A:B,2,)</f>
        <v>Product 82</v>
      </c>
      <c r="M2818" t="str">
        <f>VLOOKUP(C:C,Products!A:C,3,)</f>
        <v>Frozen</v>
      </c>
      <c r="N2818" t="str">
        <f>VLOOKUP(B:B,Orders!A:C,3,)</f>
        <v>WH-MSA-002</v>
      </c>
      <c r="O2818" s="10" t="str">
        <f>VLOOKUP(B:B,Orders!A:B,2,)</f>
        <v>CUST-000061</v>
      </c>
      <c r="P2818" s="10" t="str">
        <f>VLOOKUP(OrderDetails!O:O,Customers!A:B,2,)</f>
        <v>Customer 61</v>
      </c>
      <c r="Q2818" s="10" t="str">
        <f>VLOOKUP(O:O,Customers!A:C,3,)</f>
        <v>Eldoret</v>
      </c>
      <c r="R2818" s="10">
        <f>VLOOKUP(OrderDetails!C:C,Inventory!B:F,5,)</f>
        <v>69070.320000000007</v>
      </c>
      <c r="S2818" s="10">
        <f>VLOOKUP(OrderDetails!B:B,Table8[[OrderID]:[DeliveryDays]],5,)</f>
        <v>6</v>
      </c>
    </row>
    <row r="2819" spans="1:19" x14ac:dyDescent="0.25">
      <c r="A2819" t="s">
        <v>4751</v>
      </c>
      <c r="B2819" t="s">
        <v>1002</v>
      </c>
      <c r="C2819" t="s">
        <v>237</v>
      </c>
      <c r="D2819">
        <v>18</v>
      </c>
      <c r="E2819">
        <v>70.900000000000006</v>
      </c>
      <c r="F2819">
        <v>95.54</v>
      </c>
      <c r="G2819">
        <v>93.38</v>
      </c>
      <c r="H2819">
        <v>1680.84</v>
      </c>
      <c r="I2819">
        <v>1276.2</v>
      </c>
      <c r="J2819">
        <v>404.64</v>
      </c>
      <c r="K2819">
        <v>0.2407</v>
      </c>
      <c r="L2819" t="str">
        <f>VLOOKUP(C:C,Products!A:B,2,)</f>
        <v>Product 30</v>
      </c>
      <c r="M2819" t="str">
        <f>VLOOKUP(C:C,Products!A:C,3,)</f>
        <v>Dairy</v>
      </c>
      <c r="N2819" t="str">
        <f>VLOOKUP(B:B,Orders!A:C,3,)</f>
        <v>WH-NRB-001</v>
      </c>
      <c r="O2819" s="10" t="str">
        <f>VLOOKUP(B:B,Orders!A:B,2,)</f>
        <v>CUST-000054</v>
      </c>
      <c r="P2819" s="10" t="str">
        <f>VLOOKUP(OrderDetails!O:O,Customers!A:B,2,)</f>
        <v>Customer 54</v>
      </c>
      <c r="Q2819" s="10" t="str">
        <f>VLOOKUP(O:O,Customers!A:C,3,)</f>
        <v>Nakuru</v>
      </c>
      <c r="R2819" s="10">
        <f>VLOOKUP(OrderDetails!C:C,Inventory!B:F,5,)</f>
        <v>19072.099999999999</v>
      </c>
      <c r="S2819" s="10">
        <f>VLOOKUP(OrderDetails!B:B,Table8[[OrderID]:[DeliveryDays]],5,)</f>
        <v>4</v>
      </c>
    </row>
    <row r="2820" spans="1:19" x14ac:dyDescent="0.25">
      <c r="A2820" t="s">
        <v>4752</v>
      </c>
      <c r="B2820" t="s">
        <v>1696</v>
      </c>
      <c r="C2820" t="s">
        <v>227</v>
      </c>
      <c r="D2820">
        <v>29</v>
      </c>
      <c r="E2820">
        <v>255.23</v>
      </c>
      <c r="F2820">
        <v>344.48</v>
      </c>
      <c r="G2820">
        <v>376.39</v>
      </c>
      <c r="H2820">
        <v>10915.31</v>
      </c>
      <c r="I2820">
        <v>7401.67</v>
      </c>
      <c r="J2820">
        <v>3513.64</v>
      </c>
      <c r="K2820">
        <v>0.32190000000000002</v>
      </c>
      <c r="L2820" t="str">
        <f>VLOOKUP(C:C,Products!A:B,2,)</f>
        <v>Product 25</v>
      </c>
      <c r="M2820" t="str">
        <f>VLOOKUP(C:C,Products!A:C,3,)</f>
        <v>Dairy</v>
      </c>
      <c r="N2820" t="str">
        <f>VLOOKUP(B:B,Orders!A:C,3,)</f>
        <v>WH-MSA-002</v>
      </c>
      <c r="O2820" s="10" t="str">
        <f>VLOOKUP(B:B,Orders!A:B,2,)</f>
        <v>CUST-000011</v>
      </c>
      <c r="P2820" s="10" t="str">
        <f>VLOOKUP(OrderDetails!O:O,Customers!A:B,2,)</f>
        <v>Customer 11</v>
      </c>
      <c r="Q2820" s="10" t="str">
        <f>VLOOKUP(O:O,Customers!A:C,3,)</f>
        <v>Nairobi</v>
      </c>
      <c r="R2820" s="10">
        <f>VLOOKUP(OrderDetails!C:C,Inventory!B:F,5,)</f>
        <v>118937.18</v>
      </c>
      <c r="S2820" s="10">
        <f>VLOOKUP(OrderDetails!B:B,Table8[[OrderID]:[DeliveryDays]],5,)</f>
        <v>6</v>
      </c>
    </row>
    <row r="2821" spans="1:19" x14ac:dyDescent="0.25">
      <c r="A2821" t="s">
        <v>4753</v>
      </c>
      <c r="B2821" t="s">
        <v>670</v>
      </c>
      <c r="C2821" t="s">
        <v>303</v>
      </c>
      <c r="D2821">
        <v>8</v>
      </c>
      <c r="E2821">
        <v>422.93</v>
      </c>
      <c r="F2821">
        <v>665.54</v>
      </c>
      <c r="G2821">
        <v>716.37</v>
      </c>
      <c r="H2821">
        <v>5730.96</v>
      </c>
      <c r="I2821">
        <v>3383.44</v>
      </c>
      <c r="J2821">
        <v>2347.52</v>
      </c>
      <c r="K2821">
        <v>0.40960000000000002</v>
      </c>
      <c r="L2821" t="str">
        <f>VLOOKUP(C:C,Products!A:B,2,)</f>
        <v>Product 63</v>
      </c>
      <c r="M2821" t="str">
        <f>VLOOKUP(C:C,Products!A:C,3,)</f>
        <v>Household</v>
      </c>
      <c r="N2821" t="str">
        <f>VLOOKUP(B:B,Orders!A:C,3,)</f>
        <v>WH-MSA-002</v>
      </c>
      <c r="O2821" s="10" t="str">
        <f>VLOOKUP(B:B,Orders!A:B,2,)</f>
        <v>CUST-000074</v>
      </c>
      <c r="P2821" s="10" t="str">
        <f>VLOOKUP(OrderDetails!O:O,Customers!A:B,2,)</f>
        <v>Customer 74</v>
      </c>
      <c r="Q2821" s="10" t="str">
        <f>VLOOKUP(O:O,Customers!A:C,3,)</f>
        <v>Mombasa</v>
      </c>
      <c r="R2821" s="10">
        <f>VLOOKUP(OrderDetails!C:C,Inventory!B:F,5,)</f>
        <v>209773.28</v>
      </c>
      <c r="S2821" s="10">
        <f>VLOOKUP(OrderDetails!B:B,Table8[[OrderID]:[DeliveryDays]],5,)</f>
        <v>1</v>
      </c>
    </row>
    <row r="2822" spans="1:19" x14ac:dyDescent="0.25">
      <c r="A2822" t="s">
        <v>4754</v>
      </c>
      <c r="B2822" t="s">
        <v>932</v>
      </c>
      <c r="C2822" t="s">
        <v>214</v>
      </c>
      <c r="D2822">
        <v>29</v>
      </c>
      <c r="E2822">
        <v>244.38</v>
      </c>
      <c r="F2822">
        <v>336.58</v>
      </c>
      <c r="G2822">
        <v>339.33</v>
      </c>
      <c r="H2822">
        <v>9840.57</v>
      </c>
      <c r="I2822">
        <v>7087.02</v>
      </c>
      <c r="J2822">
        <v>2753.55</v>
      </c>
      <c r="K2822">
        <v>0.27979999999999999</v>
      </c>
      <c r="L2822" t="str">
        <f>VLOOKUP(C:C,Products!A:B,2,)</f>
        <v>Product 19</v>
      </c>
      <c r="M2822" t="str">
        <f>VLOOKUP(C:C,Products!A:C,3,)</f>
        <v>Frozen</v>
      </c>
      <c r="N2822" t="str">
        <f>VLOOKUP(B:B,Orders!A:C,3,)</f>
        <v>WH-MSA-002</v>
      </c>
      <c r="O2822" s="10" t="str">
        <f>VLOOKUP(B:B,Orders!A:B,2,)</f>
        <v>CUST-000002</v>
      </c>
      <c r="P2822" s="10" t="str">
        <f>VLOOKUP(OrderDetails!O:O,Customers!A:B,2,)</f>
        <v>Customer 2</v>
      </c>
      <c r="Q2822" s="10" t="str">
        <f>VLOOKUP(O:O,Customers!A:C,3,)</f>
        <v>Nairobi</v>
      </c>
      <c r="R2822" s="10">
        <f>VLOOKUP(OrderDetails!C:C,Inventory!B:F,5,)</f>
        <v>61339.38</v>
      </c>
      <c r="S2822" s="10">
        <f>VLOOKUP(OrderDetails!B:B,Table8[[OrderID]:[DeliveryDays]],5,)</f>
        <v>4</v>
      </c>
    </row>
    <row r="2823" spans="1:19" x14ac:dyDescent="0.25">
      <c r="A2823" t="s">
        <v>4755</v>
      </c>
      <c r="B2823" t="s">
        <v>848</v>
      </c>
      <c r="C2823" t="s">
        <v>321</v>
      </c>
      <c r="D2823">
        <v>14</v>
      </c>
      <c r="E2823">
        <v>139.41999999999999</v>
      </c>
      <c r="F2823">
        <v>218.06</v>
      </c>
      <c r="G2823">
        <v>228.04</v>
      </c>
      <c r="H2823">
        <v>3192.56</v>
      </c>
      <c r="I2823">
        <v>1951.88</v>
      </c>
      <c r="J2823">
        <v>1240.68</v>
      </c>
      <c r="K2823">
        <v>0.3886</v>
      </c>
      <c r="L2823" t="str">
        <f>VLOOKUP(C:C,Products!A:B,2,)</f>
        <v>Product 72</v>
      </c>
      <c r="M2823" t="str">
        <f>VLOOKUP(C:C,Products!A:C,3,)</f>
        <v>Household</v>
      </c>
      <c r="N2823" t="str">
        <f>VLOOKUP(B:B,Orders!A:C,3,)</f>
        <v>WH-NKR-004</v>
      </c>
      <c r="O2823" s="10" t="str">
        <f>VLOOKUP(B:B,Orders!A:B,2,)</f>
        <v>CUST-000050</v>
      </c>
      <c r="P2823" s="10" t="str">
        <f>VLOOKUP(OrderDetails!O:O,Customers!A:B,2,)</f>
        <v>Customer 50</v>
      </c>
      <c r="Q2823" s="10" t="str">
        <f>VLOOKUP(O:O,Customers!A:C,3,)</f>
        <v>Eldoret</v>
      </c>
      <c r="R2823" s="10">
        <f>VLOOKUP(OrderDetails!C:C,Inventory!B:F,5,)</f>
        <v>45032.66</v>
      </c>
      <c r="S2823" s="10">
        <f>VLOOKUP(OrderDetails!B:B,Table8[[OrderID]:[DeliveryDays]],5,)</f>
        <v>1</v>
      </c>
    </row>
    <row r="2824" spans="1:19" x14ac:dyDescent="0.25">
      <c r="A2824" t="s">
        <v>4756</v>
      </c>
      <c r="B2824" t="s">
        <v>1770</v>
      </c>
      <c r="C2824" t="s">
        <v>361</v>
      </c>
      <c r="D2824">
        <v>39</v>
      </c>
      <c r="E2824">
        <v>370.96</v>
      </c>
      <c r="F2824">
        <v>553.53</v>
      </c>
      <c r="G2824">
        <v>604.15</v>
      </c>
      <c r="H2824">
        <v>23561.85</v>
      </c>
      <c r="I2824">
        <v>14467.44</v>
      </c>
      <c r="J2824">
        <v>9094.41</v>
      </c>
      <c r="K2824">
        <v>0.38600000000000001</v>
      </c>
      <c r="L2824" t="str">
        <f>VLOOKUP(C:C,Products!A:B,2,)</f>
        <v>Product 92</v>
      </c>
      <c r="M2824" t="str">
        <f>VLOOKUP(C:C,Products!A:C,3,)</f>
        <v>Produce</v>
      </c>
      <c r="N2824" t="str">
        <f>VLOOKUP(B:B,Orders!A:C,3,)</f>
        <v>WH-KSM-003</v>
      </c>
      <c r="O2824" s="10" t="str">
        <f>VLOOKUP(B:B,Orders!A:B,2,)</f>
        <v>CUST-000074</v>
      </c>
      <c r="P2824" s="10" t="str">
        <f>VLOOKUP(OrderDetails!O:O,Customers!A:B,2,)</f>
        <v>Customer 74</v>
      </c>
      <c r="Q2824" s="10" t="str">
        <f>VLOOKUP(O:O,Customers!A:C,3,)</f>
        <v>Mombasa</v>
      </c>
      <c r="R2824" s="10">
        <f>VLOOKUP(OrderDetails!C:C,Inventory!B:F,5,)</f>
        <v>74562.960000000006</v>
      </c>
      <c r="S2824" s="10">
        <f>VLOOKUP(OrderDetails!B:B,Table8[[OrderID]:[DeliveryDays]],5,)</f>
        <v>1</v>
      </c>
    </row>
    <row r="2825" spans="1:19" x14ac:dyDescent="0.25">
      <c r="A2825" t="s">
        <v>4757</v>
      </c>
      <c r="B2825" t="s">
        <v>1537</v>
      </c>
      <c r="C2825" t="s">
        <v>191</v>
      </c>
      <c r="D2825">
        <v>11</v>
      </c>
      <c r="E2825">
        <v>439.78</v>
      </c>
      <c r="F2825">
        <v>682.21</v>
      </c>
      <c r="G2825">
        <v>669.78</v>
      </c>
      <c r="H2825">
        <v>7367.58</v>
      </c>
      <c r="I2825">
        <v>4837.58</v>
      </c>
      <c r="J2825">
        <v>2530</v>
      </c>
      <c r="K2825">
        <v>0.34339999999999998</v>
      </c>
      <c r="L2825" t="str">
        <f>VLOOKUP(C:C,Products!A:B,2,)</f>
        <v>Product 8</v>
      </c>
      <c r="M2825" t="str">
        <f>VLOOKUP(C:C,Products!A:C,3,)</f>
        <v>Snacks</v>
      </c>
      <c r="N2825" t="str">
        <f>VLOOKUP(B:B,Orders!A:C,3,)</f>
        <v>WH-KSM-003</v>
      </c>
      <c r="O2825" s="10" t="str">
        <f>VLOOKUP(B:B,Orders!A:B,2,)</f>
        <v>CUST-000064</v>
      </c>
      <c r="P2825" s="10" t="str">
        <f>VLOOKUP(OrderDetails!O:O,Customers!A:B,2,)</f>
        <v>Customer 64</v>
      </c>
      <c r="Q2825" s="10" t="str">
        <f>VLOOKUP(O:O,Customers!A:C,3,)</f>
        <v>Mombasa</v>
      </c>
      <c r="R2825" s="10">
        <f>VLOOKUP(OrderDetails!C:C,Inventory!B:F,5,)</f>
        <v>94552.7</v>
      </c>
      <c r="S2825" s="10">
        <f>VLOOKUP(OrderDetails!B:B,Table8[[OrderID]:[DeliveryDays]],5,)</f>
        <v>5</v>
      </c>
    </row>
    <row r="2826" spans="1:19" x14ac:dyDescent="0.25">
      <c r="A2826" t="s">
        <v>4758</v>
      </c>
      <c r="B2826" t="s">
        <v>643</v>
      </c>
      <c r="C2826" t="s">
        <v>367</v>
      </c>
      <c r="D2826">
        <v>46</v>
      </c>
      <c r="E2826">
        <v>396.94</v>
      </c>
      <c r="F2826">
        <v>595.12</v>
      </c>
      <c r="G2826">
        <v>570.63</v>
      </c>
      <c r="H2826">
        <v>26248.98</v>
      </c>
      <c r="I2826">
        <v>18259.240000000002</v>
      </c>
      <c r="J2826">
        <v>7989.74</v>
      </c>
      <c r="K2826">
        <v>0.3044</v>
      </c>
      <c r="L2826" t="str">
        <f>VLOOKUP(C:C,Products!A:B,2,)</f>
        <v>Product 95</v>
      </c>
      <c r="M2826" t="str">
        <f>VLOOKUP(C:C,Products!A:C,3,)</f>
        <v>Dairy</v>
      </c>
      <c r="N2826" t="str">
        <f>VLOOKUP(B:B,Orders!A:C,3,)</f>
        <v>WH-KSM-003</v>
      </c>
      <c r="O2826" s="10" t="str">
        <f>VLOOKUP(B:B,Orders!A:B,2,)</f>
        <v>CUST-000017</v>
      </c>
      <c r="P2826" s="10" t="str">
        <f>VLOOKUP(OrderDetails!O:O,Customers!A:B,2,)</f>
        <v>Customer 17</v>
      </c>
      <c r="Q2826" s="10" t="str">
        <f>VLOOKUP(O:O,Customers!A:C,3,)</f>
        <v>Eldoret</v>
      </c>
      <c r="R2826" s="10">
        <f>VLOOKUP(OrderDetails!C:C,Inventory!B:F,5,)</f>
        <v>139722.88</v>
      </c>
      <c r="S2826" s="10">
        <f>VLOOKUP(OrderDetails!B:B,Table8[[OrderID]:[DeliveryDays]],5,)</f>
        <v>4</v>
      </c>
    </row>
    <row r="2827" spans="1:19" x14ac:dyDescent="0.25">
      <c r="A2827" t="s">
        <v>4759</v>
      </c>
      <c r="B2827" t="s">
        <v>1728</v>
      </c>
      <c r="C2827" t="s">
        <v>179</v>
      </c>
      <c r="D2827">
        <v>17</v>
      </c>
      <c r="E2827">
        <v>379.4</v>
      </c>
      <c r="F2827">
        <v>516.48</v>
      </c>
      <c r="G2827">
        <v>532.29</v>
      </c>
      <c r="H2827">
        <v>9048.93</v>
      </c>
      <c r="I2827">
        <v>6449.8</v>
      </c>
      <c r="J2827">
        <v>2599.13</v>
      </c>
      <c r="K2827">
        <v>0.28720000000000001</v>
      </c>
      <c r="L2827" t="str">
        <f>VLOOKUP(C:C,Products!A:B,2,)</f>
        <v>Product 3</v>
      </c>
      <c r="M2827" t="str">
        <f>VLOOKUP(C:C,Products!A:C,3,)</f>
        <v>Frozen</v>
      </c>
      <c r="N2827" t="str">
        <f>VLOOKUP(B:B,Orders!A:C,3,)</f>
        <v>WH-NKR-004</v>
      </c>
      <c r="O2827" s="10" t="str">
        <f>VLOOKUP(B:B,Orders!A:B,2,)</f>
        <v>CUST-000073</v>
      </c>
      <c r="P2827" s="10" t="str">
        <f>VLOOKUP(OrderDetails!O:O,Customers!A:B,2,)</f>
        <v>Customer 73</v>
      </c>
      <c r="Q2827" s="10" t="str">
        <f>VLOOKUP(O:O,Customers!A:C,3,)</f>
        <v>Mombasa</v>
      </c>
      <c r="R2827" s="10">
        <f>VLOOKUP(OrderDetails!C:C,Inventory!B:F,5,)</f>
        <v>53874.8</v>
      </c>
      <c r="S2827" s="10">
        <f>VLOOKUP(OrderDetails!B:B,Table8[[OrderID]:[DeliveryDays]],5,)</f>
        <v>4</v>
      </c>
    </row>
    <row r="2828" spans="1:19" x14ac:dyDescent="0.25">
      <c r="A2828" t="s">
        <v>4760</v>
      </c>
      <c r="B2828" t="s">
        <v>1435</v>
      </c>
      <c r="C2828" t="s">
        <v>311</v>
      </c>
      <c r="D2828">
        <v>8</v>
      </c>
      <c r="E2828">
        <v>113.42</v>
      </c>
      <c r="F2828">
        <v>174.22</v>
      </c>
      <c r="G2828">
        <v>169.24</v>
      </c>
      <c r="H2828">
        <v>1353.92</v>
      </c>
      <c r="I2828">
        <v>907.36</v>
      </c>
      <c r="J2828">
        <v>446.56</v>
      </c>
      <c r="K2828">
        <v>0.32979999999999998</v>
      </c>
      <c r="L2828" t="str">
        <f>VLOOKUP(C:C,Products!A:B,2,)</f>
        <v>Product 67</v>
      </c>
      <c r="M2828" t="str">
        <f>VLOOKUP(C:C,Products!A:C,3,)</f>
        <v>Household</v>
      </c>
      <c r="N2828" t="str">
        <f>VLOOKUP(B:B,Orders!A:C,3,)</f>
        <v>WH-NKR-004</v>
      </c>
      <c r="O2828" s="10" t="str">
        <f>VLOOKUP(B:B,Orders!A:B,2,)</f>
        <v>CUST-000017</v>
      </c>
      <c r="P2828" s="10" t="str">
        <f>VLOOKUP(OrderDetails!O:O,Customers!A:B,2,)</f>
        <v>Customer 17</v>
      </c>
      <c r="Q2828" s="10" t="str">
        <f>VLOOKUP(O:O,Customers!A:C,3,)</f>
        <v>Eldoret</v>
      </c>
      <c r="R2828" s="10">
        <f>VLOOKUP(OrderDetails!C:C,Inventory!B:F,5,)</f>
        <v>35500.46</v>
      </c>
      <c r="S2828" s="10">
        <f>VLOOKUP(OrderDetails!B:B,Table8[[OrderID]:[DeliveryDays]],5,)</f>
        <v>1</v>
      </c>
    </row>
    <row r="2829" spans="1:19" x14ac:dyDescent="0.25">
      <c r="A2829" t="s">
        <v>4761</v>
      </c>
      <c r="B2829" t="s">
        <v>1619</v>
      </c>
      <c r="C2829" t="s">
        <v>393</v>
      </c>
      <c r="D2829">
        <v>47</v>
      </c>
      <c r="E2829">
        <v>390</v>
      </c>
      <c r="F2829">
        <v>541.16</v>
      </c>
      <c r="G2829">
        <v>529.30999999999995</v>
      </c>
      <c r="H2829">
        <v>24877.57</v>
      </c>
      <c r="I2829">
        <v>18330</v>
      </c>
      <c r="J2829">
        <v>6547.57</v>
      </c>
      <c r="K2829">
        <v>0.26319999999999999</v>
      </c>
      <c r="L2829" t="str">
        <f>VLOOKUP(C:C,Products!A:B,2,)</f>
        <v>Product 108</v>
      </c>
      <c r="M2829" t="str">
        <f>VLOOKUP(C:C,Products!A:C,3,)</f>
        <v>Household</v>
      </c>
      <c r="N2829" t="str">
        <f>VLOOKUP(B:B,Orders!A:C,3,)</f>
        <v>WH-NRB-001</v>
      </c>
      <c r="O2829" s="10" t="str">
        <f>VLOOKUP(B:B,Orders!A:B,2,)</f>
        <v>CUST-000051</v>
      </c>
      <c r="P2829" s="10" t="str">
        <f>VLOOKUP(OrderDetails!O:O,Customers!A:B,2,)</f>
        <v>Customer 51</v>
      </c>
      <c r="Q2829" s="10" t="str">
        <f>VLOOKUP(O:O,Customers!A:C,3,)</f>
        <v>Kisumu</v>
      </c>
      <c r="R2829" s="10">
        <f>VLOOKUP(OrderDetails!C:C,Inventory!B:F,5,)</f>
        <v>56160</v>
      </c>
      <c r="S2829" s="10">
        <f>VLOOKUP(OrderDetails!B:B,Table8[[OrderID]:[DeliveryDays]],5,)</f>
        <v>4</v>
      </c>
    </row>
    <row r="2830" spans="1:19" x14ac:dyDescent="0.25">
      <c r="A2830" t="s">
        <v>4762</v>
      </c>
      <c r="B2830" t="s">
        <v>756</v>
      </c>
      <c r="C2830" t="s">
        <v>349</v>
      </c>
      <c r="D2830">
        <v>40</v>
      </c>
      <c r="E2830">
        <v>196.33</v>
      </c>
      <c r="F2830">
        <v>246.04</v>
      </c>
      <c r="G2830">
        <v>266.64</v>
      </c>
      <c r="H2830">
        <v>10665.6</v>
      </c>
      <c r="I2830">
        <v>7853.2</v>
      </c>
      <c r="J2830">
        <v>2812.4</v>
      </c>
      <c r="K2830">
        <v>0.26369999999999999</v>
      </c>
      <c r="L2830" t="str">
        <f>VLOOKUP(C:C,Products!A:B,2,)</f>
        <v>Product 86</v>
      </c>
      <c r="M2830" t="str">
        <f>VLOOKUP(C:C,Products!A:C,3,)</f>
        <v>Frozen</v>
      </c>
      <c r="N2830" t="str">
        <f>VLOOKUP(B:B,Orders!A:C,3,)</f>
        <v>WH-NKR-004</v>
      </c>
      <c r="O2830" s="10" t="str">
        <f>VLOOKUP(B:B,Orders!A:B,2,)</f>
        <v>CUST-000067</v>
      </c>
      <c r="P2830" s="10" t="str">
        <f>VLOOKUP(OrderDetails!O:O,Customers!A:B,2,)</f>
        <v>Customer 67</v>
      </c>
      <c r="Q2830" s="10" t="str">
        <f>VLOOKUP(O:O,Customers!A:C,3,)</f>
        <v>Mombasa</v>
      </c>
      <c r="R2830" s="10">
        <f>VLOOKUP(OrderDetails!C:C,Inventory!B:F,5,)</f>
        <v>55561.39</v>
      </c>
      <c r="S2830" s="10">
        <f>VLOOKUP(OrderDetails!B:B,Table8[[OrderID]:[DeliveryDays]],5,)</f>
        <v>4</v>
      </c>
    </row>
    <row r="2831" spans="1:19" x14ac:dyDescent="0.25">
      <c r="A2831" t="s">
        <v>4763</v>
      </c>
      <c r="B2831" t="s">
        <v>1076</v>
      </c>
      <c r="C2831" t="s">
        <v>339</v>
      </c>
      <c r="D2831">
        <v>18</v>
      </c>
      <c r="E2831">
        <v>438.4</v>
      </c>
      <c r="F2831">
        <v>646.51</v>
      </c>
      <c r="G2831">
        <v>614.9</v>
      </c>
      <c r="H2831">
        <v>11068.2</v>
      </c>
      <c r="I2831">
        <v>7891.2</v>
      </c>
      <c r="J2831">
        <v>3177</v>
      </c>
      <c r="K2831">
        <v>0.28699999999999998</v>
      </c>
      <c r="L2831" t="str">
        <f>VLOOKUP(C:C,Products!A:B,2,)</f>
        <v>Product 81</v>
      </c>
      <c r="M2831" t="str">
        <f>VLOOKUP(C:C,Products!A:C,3,)</f>
        <v>Beverages</v>
      </c>
      <c r="N2831" t="str">
        <f>VLOOKUP(B:B,Orders!A:C,3,)</f>
        <v>WH-NKR-004</v>
      </c>
      <c r="O2831" s="10" t="str">
        <f>VLOOKUP(B:B,Orders!A:B,2,)</f>
        <v>CUST-000037</v>
      </c>
      <c r="P2831" s="10" t="str">
        <f>VLOOKUP(OrderDetails!O:O,Customers!A:B,2,)</f>
        <v>Customer 37</v>
      </c>
      <c r="Q2831" s="10" t="str">
        <f>VLOOKUP(O:O,Customers!A:C,3,)</f>
        <v>Eldoret</v>
      </c>
      <c r="R2831" s="10">
        <f>VLOOKUP(OrderDetails!C:C,Inventory!B:F,5,)</f>
        <v>203417.60000000001</v>
      </c>
      <c r="S2831" s="10">
        <f>VLOOKUP(OrderDetails!B:B,Table8[[OrderID]:[DeliveryDays]],5,)</f>
        <v>2</v>
      </c>
    </row>
    <row r="2832" spans="1:19" x14ac:dyDescent="0.25">
      <c r="A2832" t="s">
        <v>4764</v>
      </c>
      <c r="B2832" t="s">
        <v>1891</v>
      </c>
      <c r="C2832" t="s">
        <v>377</v>
      </c>
      <c r="D2832">
        <v>22</v>
      </c>
      <c r="E2832">
        <v>98.55</v>
      </c>
      <c r="F2832">
        <v>152.47999999999999</v>
      </c>
      <c r="G2832">
        <v>163.54</v>
      </c>
      <c r="H2832">
        <v>3597.88</v>
      </c>
      <c r="I2832">
        <v>2168.1</v>
      </c>
      <c r="J2832">
        <v>1429.78</v>
      </c>
      <c r="K2832">
        <v>0.39739999999999998</v>
      </c>
      <c r="L2832" t="str">
        <f>VLOOKUP(C:C,Products!A:B,2,)</f>
        <v>Product 100</v>
      </c>
      <c r="M2832" t="str">
        <f>VLOOKUP(C:C,Products!A:C,3,)</f>
        <v>Beverages</v>
      </c>
      <c r="N2832" t="str">
        <f>VLOOKUP(B:B,Orders!A:C,3,)</f>
        <v>WH-NRB-001</v>
      </c>
      <c r="O2832" s="10" t="str">
        <f>VLOOKUP(B:B,Orders!A:B,2,)</f>
        <v>CUST-000063</v>
      </c>
      <c r="P2832" s="10" t="str">
        <f>VLOOKUP(OrderDetails!O:O,Customers!A:B,2,)</f>
        <v>Customer 63</v>
      </c>
      <c r="Q2832" s="10" t="str">
        <f>VLOOKUP(O:O,Customers!A:C,3,)</f>
        <v>Nakuru</v>
      </c>
      <c r="R2832" s="10">
        <f>VLOOKUP(OrderDetails!C:C,Inventory!B:F,5,)</f>
        <v>45135.9</v>
      </c>
      <c r="S2832" s="10">
        <f>VLOOKUP(OrderDetails!B:B,Table8[[OrderID]:[DeliveryDays]],5,)</f>
        <v>4</v>
      </c>
    </row>
    <row r="2833" spans="1:19" x14ac:dyDescent="0.25">
      <c r="A2833" t="s">
        <v>4765</v>
      </c>
      <c r="B2833" t="s">
        <v>817</v>
      </c>
      <c r="C2833" t="s">
        <v>210</v>
      </c>
      <c r="D2833">
        <v>12</v>
      </c>
      <c r="E2833">
        <v>186.91</v>
      </c>
      <c r="F2833">
        <v>267.58</v>
      </c>
      <c r="G2833">
        <v>274.95</v>
      </c>
      <c r="H2833">
        <v>3299.4</v>
      </c>
      <c r="I2833">
        <v>2242.92</v>
      </c>
      <c r="J2833">
        <v>1056.48</v>
      </c>
      <c r="K2833">
        <v>0.32019999999999998</v>
      </c>
      <c r="L2833" t="str">
        <f>VLOOKUP(C:C,Products!A:B,2,)</f>
        <v>Product 17</v>
      </c>
      <c r="M2833" t="str">
        <f>VLOOKUP(C:C,Products!A:C,3,)</f>
        <v>Beverages</v>
      </c>
      <c r="N2833" t="str">
        <f>VLOOKUP(B:B,Orders!A:C,3,)</f>
        <v>WH-NKR-004</v>
      </c>
      <c r="O2833" s="10" t="str">
        <f>VLOOKUP(B:B,Orders!A:B,2,)</f>
        <v>CUST-000038</v>
      </c>
      <c r="P2833" s="10" t="str">
        <f>VLOOKUP(OrderDetails!O:O,Customers!A:B,2,)</f>
        <v>Customer 38</v>
      </c>
      <c r="Q2833" s="10" t="str">
        <f>VLOOKUP(O:O,Customers!A:C,3,)</f>
        <v>Nakuru</v>
      </c>
      <c r="R2833" s="10">
        <f>VLOOKUP(OrderDetails!C:C,Inventory!B:F,5,)</f>
        <v>33456.89</v>
      </c>
      <c r="S2833" s="10">
        <f>VLOOKUP(OrderDetails!B:B,Table8[[OrderID]:[DeliveryDays]],5,)</f>
        <v>6</v>
      </c>
    </row>
    <row r="2834" spans="1:19" x14ac:dyDescent="0.25">
      <c r="A2834" t="s">
        <v>4766</v>
      </c>
      <c r="B2834" t="s">
        <v>807</v>
      </c>
      <c r="C2834" t="s">
        <v>204</v>
      </c>
      <c r="D2834">
        <v>36</v>
      </c>
      <c r="E2834">
        <v>145.55000000000001</v>
      </c>
      <c r="F2834">
        <v>199.14</v>
      </c>
      <c r="G2834">
        <v>205.89</v>
      </c>
      <c r="H2834">
        <v>7412.04</v>
      </c>
      <c r="I2834">
        <v>5239.8</v>
      </c>
      <c r="J2834">
        <v>2172.2399999999998</v>
      </c>
      <c r="K2834">
        <v>0.29310000000000003</v>
      </c>
      <c r="L2834" t="str">
        <f>VLOOKUP(C:C,Products!A:B,2,)</f>
        <v>Product 14</v>
      </c>
      <c r="M2834" t="str">
        <f>VLOOKUP(C:C,Products!A:C,3,)</f>
        <v>Frozen</v>
      </c>
      <c r="N2834" t="str">
        <f>VLOOKUP(B:B,Orders!A:C,3,)</f>
        <v>WH-NKR-004</v>
      </c>
      <c r="O2834" s="10" t="str">
        <f>VLOOKUP(B:B,Orders!A:B,2,)</f>
        <v>CUST-000070</v>
      </c>
      <c r="P2834" s="10" t="str">
        <f>VLOOKUP(OrderDetails!O:O,Customers!A:B,2,)</f>
        <v>Customer 70</v>
      </c>
      <c r="Q2834" s="10" t="str">
        <f>VLOOKUP(O:O,Customers!A:C,3,)</f>
        <v>Mombasa</v>
      </c>
      <c r="R2834" s="10">
        <f>VLOOKUP(OrderDetails!C:C,Inventory!B:F,5,)</f>
        <v>47158.2</v>
      </c>
      <c r="S2834" s="10">
        <f>VLOOKUP(OrderDetails!B:B,Table8[[OrderID]:[DeliveryDays]],5,)</f>
        <v>5</v>
      </c>
    </row>
    <row r="2835" spans="1:19" x14ac:dyDescent="0.25">
      <c r="A2835" t="s">
        <v>4767</v>
      </c>
      <c r="B2835" t="s">
        <v>1756</v>
      </c>
      <c r="C2835" t="s">
        <v>407</v>
      </c>
      <c r="D2835">
        <v>31</v>
      </c>
      <c r="E2835">
        <v>335.03</v>
      </c>
      <c r="F2835">
        <v>441.68</v>
      </c>
      <c r="G2835">
        <v>464.1</v>
      </c>
      <c r="H2835">
        <v>14387.1</v>
      </c>
      <c r="I2835">
        <v>10385.93</v>
      </c>
      <c r="J2835">
        <v>4001.17</v>
      </c>
      <c r="K2835">
        <v>0.27810000000000001</v>
      </c>
      <c r="L2835" t="str">
        <f>VLOOKUP(C:C,Products!A:B,2,)</f>
        <v>Product 115</v>
      </c>
      <c r="M2835" t="str">
        <f>VLOOKUP(C:C,Products!A:C,3,)</f>
        <v>Beverages</v>
      </c>
      <c r="N2835" t="str">
        <f>VLOOKUP(B:B,Orders!A:C,3,)</f>
        <v>WH-NKR-004</v>
      </c>
      <c r="O2835" s="10" t="str">
        <f>VLOOKUP(B:B,Orders!A:B,2,)</f>
        <v>CUST-000045</v>
      </c>
      <c r="P2835" s="10" t="str">
        <f>VLOOKUP(OrderDetails!O:O,Customers!A:B,2,)</f>
        <v>Customer 45</v>
      </c>
      <c r="Q2835" s="10" t="str">
        <f>VLOOKUP(O:O,Customers!A:C,3,)</f>
        <v>Mombasa</v>
      </c>
      <c r="R2835" s="10">
        <f>VLOOKUP(OrderDetails!C:C,Inventory!B:F,5,)</f>
        <v>147748.23000000001</v>
      </c>
      <c r="S2835" s="10">
        <f>VLOOKUP(OrderDetails!B:B,Table8[[OrderID]:[DeliveryDays]],5,)</f>
        <v>6</v>
      </c>
    </row>
    <row r="2836" spans="1:19" x14ac:dyDescent="0.25">
      <c r="A2836" t="s">
        <v>4768</v>
      </c>
      <c r="B2836" t="s">
        <v>1168</v>
      </c>
      <c r="C2836" t="s">
        <v>193</v>
      </c>
      <c r="D2836">
        <v>46</v>
      </c>
      <c r="E2836">
        <v>320.5</v>
      </c>
      <c r="F2836">
        <v>401.4</v>
      </c>
      <c r="G2836">
        <v>407.31</v>
      </c>
      <c r="H2836">
        <v>18736.259999999998</v>
      </c>
      <c r="I2836">
        <v>14743</v>
      </c>
      <c r="J2836">
        <v>3993.26</v>
      </c>
      <c r="K2836">
        <v>0.21310000000000001</v>
      </c>
      <c r="L2836" t="str">
        <f>VLOOKUP(C:C,Products!A:B,2,)</f>
        <v>Product 9</v>
      </c>
      <c r="M2836" t="str">
        <f>VLOOKUP(C:C,Products!A:C,3,)</f>
        <v>Beverages</v>
      </c>
      <c r="N2836" t="str">
        <f>VLOOKUP(B:B,Orders!A:C,3,)</f>
        <v>WH-NKR-004</v>
      </c>
      <c r="O2836" s="10" t="str">
        <f>VLOOKUP(B:B,Orders!A:B,2,)</f>
        <v>CUST-000069</v>
      </c>
      <c r="P2836" s="10" t="str">
        <f>VLOOKUP(OrderDetails!O:O,Customers!A:B,2,)</f>
        <v>Customer 69</v>
      </c>
      <c r="Q2836" s="10" t="str">
        <f>VLOOKUP(O:O,Customers!A:C,3,)</f>
        <v>Nairobi</v>
      </c>
      <c r="R2836" s="10">
        <f>VLOOKUP(OrderDetails!C:C,Inventory!B:F,5,)</f>
        <v>85253</v>
      </c>
      <c r="S2836" s="10">
        <f>VLOOKUP(OrderDetails!B:B,Table8[[OrderID]:[DeliveryDays]],5,)</f>
        <v>2</v>
      </c>
    </row>
    <row r="2837" spans="1:19" x14ac:dyDescent="0.25">
      <c r="A2837" t="s">
        <v>4769</v>
      </c>
      <c r="B2837" t="s">
        <v>1246</v>
      </c>
      <c r="C2837" t="s">
        <v>301</v>
      </c>
      <c r="D2837">
        <v>41</v>
      </c>
      <c r="E2837">
        <v>172.11</v>
      </c>
      <c r="F2837">
        <v>221.97</v>
      </c>
      <c r="G2837">
        <v>214.72</v>
      </c>
      <c r="H2837">
        <v>8803.52</v>
      </c>
      <c r="I2837">
        <v>7056.51</v>
      </c>
      <c r="J2837">
        <v>1747.01</v>
      </c>
      <c r="K2837">
        <v>0.19839999999999999</v>
      </c>
      <c r="L2837" t="str">
        <f>VLOOKUP(C:C,Products!A:B,2,)</f>
        <v>Product 62</v>
      </c>
      <c r="M2837" t="str">
        <f>VLOOKUP(C:C,Products!A:C,3,)</f>
        <v>Dairy</v>
      </c>
      <c r="N2837" t="str">
        <f>VLOOKUP(B:B,Orders!A:C,3,)</f>
        <v>WH-MSA-002</v>
      </c>
      <c r="O2837" s="10" t="str">
        <f>VLOOKUP(B:B,Orders!A:B,2,)</f>
        <v>CUST-000039</v>
      </c>
      <c r="P2837" s="10" t="str">
        <f>VLOOKUP(OrderDetails!O:O,Customers!A:B,2,)</f>
        <v>Customer 39</v>
      </c>
      <c r="Q2837" s="10" t="str">
        <f>VLOOKUP(O:O,Customers!A:C,3,)</f>
        <v>Mombasa</v>
      </c>
      <c r="R2837" s="10">
        <f>VLOOKUP(OrderDetails!C:C,Inventory!B:F,5,)</f>
        <v>75212.070000000007</v>
      </c>
      <c r="S2837" s="10">
        <f>VLOOKUP(OrderDetails!B:B,Table8[[OrderID]:[DeliveryDays]],5,)</f>
        <v>3</v>
      </c>
    </row>
    <row r="2838" spans="1:19" x14ac:dyDescent="0.25">
      <c r="A2838" t="s">
        <v>4770</v>
      </c>
      <c r="B2838" t="s">
        <v>1099</v>
      </c>
      <c r="C2838" t="s">
        <v>365</v>
      </c>
      <c r="D2838">
        <v>27</v>
      </c>
      <c r="E2838">
        <v>302.57</v>
      </c>
      <c r="F2838">
        <v>401.96</v>
      </c>
      <c r="G2838">
        <v>388.06</v>
      </c>
      <c r="H2838">
        <v>10477.620000000001</v>
      </c>
      <c r="I2838">
        <v>8169.39</v>
      </c>
      <c r="J2838">
        <v>2308.23</v>
      </c>
      <c r="K2838">
        <v>0.2203</v>
      </c>
      <c r="L2838" t="str">
        <f>VLOOKUP(C:C,Products!A:B,2,)</f>
        <v>Product 94</v>
      </c>
      <c r="M2838" t="str">
        <f>VLOOKUP(C:C,Products!A:C,3,)</f>
        <v>Frozen</v>
      </c>
      <c r="N2838" t="str">
        <f>VLOOKUP(B:B,Orders!A:C,3,)</f>
        <v>WH-MSA-002</v>
      </c>
      <c r="O2838" s="10" t="str">
        <f>VLOOKUP(B:B,Orders!A:B,2,)</f>
        <v>CUST-000012</v>
      </c>
      <c r="P2838" s="10" t="str">
        <f>VLOOKUP(OrderDetails!O:O,Customers!A:B,2,)</f>
        <v>Customer 12</v>
      </c>
      <c r="Q2838" s="10" t="str">
        <f>VLOOKUP(O:O,Customers!A:C,3,)</f>
        <v>Eldoret</v>
      </c>
      <c r="R2838" s="10">
        <f>VLOOKUP(OrderDetails!C:C,Inventory!B:F,5,)</f>
        <v>133433.37</v>
      </c>
      <c r="S2838" s="10">
        <f>VLOOKUP(OrderDetails!B:B,Table8[[OrderID]:[DeliveryDays]],5,)</f>
        <v>4</v>
      </c>
    </row>
    <row r="2839" spans="1:19" x14ac:dyDescent="0.25">
      <c r="A2839" t="s">
        <v>4771</v>
      </c>
      <c r="B2839" t="s">
        <v>939</v>
      </c>
      <c r="C2839" t="s">
        <v>218</v>
      </c>
      <c r="D2839">
        <v>11</v>
      </c>
      <c r="E2839">
        <v>325.33</v>
      </c>
      <c r="F2839">
        <v>516.25</v>
      </c>
      <c r="G2839">
        <v>548.85</v>
      </c>
      <c r="H2839">
        <v>6037.35</v>
      </c>
      <c r="I2839">
        <v>3578.63</v>
      </c>
      <c r="J2839">
        <v>2458.7199999999998</v>
      </c>
      <c r="K2839">
        <v>0.4073</v>
      </c>
      <c r="L2839" t="str">
        <f>VLOOKUP(C:C,Products!A:B,2,)</f>
        <v>Product 21</v>
      </c>
      <c r="M2839" t="str">
        <f>VLOOKUP(C:C,Products!A:C,3,)</f>
        <v>Beverages</v>
      </c>
      <c r="N2839" t="str">
        <f>VLOOKUP(B:B,Orders!A:C,3,)</f>
        <v>WH-NKR-004</v>
      </c>
      <c r="O2839" s="10" t="str">
        <f>VLOOKUP(B:B,Orders!A:B,2,)</f>
        <v>CUST-000069</v>
      </c>
      <c r="P2839" s="10" t="str">
        <f>VLOOKUP(OrderDetails!O:O,Customers!A:B,2,)</f>
        <v>Customer 69</v>
      </c>
      <c r="Q2839" s="10" t="str">
        <f>VLOOKUP(O:O,Customers!A:C,3,)</f>
        <v>Nairobi</v>
      </c>
      <c r="R2839" s="10">
        <f>VLOOKUP(OrderDetails!C:C,Inventory!B:F,5,)</f>
        <v>44244.88</v>
      </c>
      <c r="S2839" s="10">
        <f>VLOOKUP(OrderDetails!B:B,Table8[[OrderID]:[DeliveryDays]],5,)</f>
        <v>2</v>
      </c>
    </row>
    <row r="2840" spans="1:19" x14ac:dyDescent="0.25">
      <c r="A2840" t="s">
        <v>4772</v>
      </c>
      <c r="B2840" t="s">
        <v>1375</v>
      </c>
      <c r="C2840" t="s">
        <v>329</v>
      </c>
      <c r="D2840">
        <v>16</v>
      </c>
      <c r="E2840">
        <v>378.05</v>
      </c>
      <c r="F2840">
        <v>518.77</v>
      </c>
      <c r="G2840">
        <v>510.03</v>
      </c>
      <c r="H2840">
        <v>8160.48</v>
      </c>
      <c r="I2840">
        <v>6048.8</v>
      </c>
      <c r="J2840">
        <v>2111.6799999999998</v>
      </c>
      <c r="K2840">
        <v>0.25879999999999997</v>
      </c>
      <c r="L2840" t="str">
        <f>VLOOKUP(C:C,Products!A:B,2,)</f>
        <v>Product 76</v>
      </c>
      <c r="M2840" t="str">
        <f>VLOOKUP(C:C,Products!A:C,3,)</f>
        <v>Household</v>
      </c>
      <c r="N2840" t="str">
        <f>VLOOKUP(B:B,Orders!A:C,3,)</f>
        <v>WH-MSA-002</v>
      </c>
      <c r="O2840" s="10" t="str">
        <f>VLOOKUP(B:B,Orders!A:B,2,)</f>
        <v>CUST-000040</v>
      </c>
      <c r="P2840" s="10" t="str">
        <f>VLOOKUP(OrderDetails!O:O,Customers!A:B,2,)</f>
        <v>Customer 40</v>
      </c>
      <c r="Q2840" s="10" t="str">
        <f>VLOOKUP(O:O,Customers!A:C,3,)</f>
        <v>Nairobi</v>
      </c>
      <c r="R2840" s="10">
        <f>VLOOKUP(OrderDetails!C:C,Inventory!B:F,5,)</f>
        <v>161805.4</v>
      </c>
      <c r="S2840" s="10">
        <f>VLOOKUP(OrderDetails!B:B,Table8[[OrderID]:[DeliveryDays]],5,)</f>
        <v>6</v>
      </c>
    </row>
    <row r="2841" spans="1:19" x14ac:dyDescent="0.25">
      <c r="A2841" t="s">
        <v>4773</v>
      </c>
      <c r="B2841" t="s">
        <v>1638</v>
      </c>
      <c r="C2841" t="s">
        <v>251</v>
      </c>
      <c r="D2841">
        <v>29</v>
      </c>
      <c r="E2841">
        <v>187.08</v>
      </c>
      <c r="F2841">
        <v>277.86</v>
      </c>
      <c r="G2841">
        <v>265.14</v>
      </c>
      <c r="H2841">
        <v>7689.06</v>
      </c>
      <c r="I2841">
        <v>5425.32</v>
      </c>
      <c r="J2841">
        <v>2263.7399999999998</v>
      </c>
      <c r="K2841">
        <v>0.2944</v>
      </c>
      <c r="L2841" t="str">
        <f>VLOOKUP(C:C,Products!A:B,2,)</f>
        <v>Product 37</v>
      </c>
      <c r="M2841" t="str">
        <f>VLOOKUP(C:C,Products!A:C,3,)</f>
        <v>Beverages</v>
      </c>
      <c r="N2841" t="str">
        <f>VLOOKUP(B:B,Orders!A:C,3,)</f>
        <v>WH-KSM-003</v>
      </c>
      <c r="O2841" s="10" t="str">
        <f>VLOOKUP(B:B,Orders!A:B,2,)</f>
        <v>CUST-000031</v>
      </c>
      <c r="P2841" s="10" t="str">
        <f>VLOOKUP(OrderDetails!O:O,Customers!A:B,2,)</f>
        <v>Customer 31</v>
      </c>
      <c r="Q2841" s="10" t="str">
        <f>VLOOKUP(O:O,Customers!A:C,3,)</f>
        <v>Mombasa</v>
      </c>
      <c r="R2841" s="10">
        <f>VLOOKUP(OrderDetails!C:C,Inventory!B:F,5,)</f>
        <v>64729.68</v>
      </c>
      <c r="S2841" s="10">
        <f>VLOOKUP(OrderDetails!B:B,Table8[[OrderID]:[DeliveryDays]],5,)</f>
        <v>3</v>
      </c>
    </row>
    <row r="2842" spans="1:19" x14ac:dyDescent="0.25">
      <c r="A2842" t="s">
        <v>4774</v>
      </c>
      <c r="B2842" t="s">
        <v>1356</v>
      </c>
      <c r="C2842" t="s">
        <v>369</v>
      </c>
      <c r="D2842">
        <v>7</v>
      </c>
      <c r="E2842">
        <v>272.20999999999998</v>
      </c>
      <c r="F2842">
        <v>362.87</v>
      </c>
      <c r="G2842">
        <v>398.05</v>
      </c>
      <c r="H2842">
        <v>2786.35</v>
      </c>
      <c r="I2842">
        <v>1905.47</v>
      </c>
      <c r="J2842">
        <v>880.88</v>
      </c>
      <c r="K2842">
        <v>0.31609999999999999</v>
      </c>
      <c r="L2842" t="str">
        <f>VLOOKUP(C:C,Products!A:B,2,)</f>
        <v>Product 96</v>
      </c>
      <c r="M2842" t="str">
        <f>VLOOKUP(C:C,Products!A:C,3,)</f>
        <v>Snacks</v>
      </c>
      <c r="N2842" t="str">
        <f>VLOOKUP(B:B,Orders!A:C,3,)</f>
        <v>WH-NKR-004</v>
      </c>
      <c r="O2842" s="10" t="str">
        <f>VLOOKUP(B:B,Orders!A:B,2,)</f>
        <v>CUST-000038</v>
      </c>
      <c r="P2842" s="10" t="str">
        <f>VLOOKUP(OrderDetails!O:O,Customers!A:B,2,)</f>
        <v>Customer 38</v>
      </c>
      <c r="Q2842" s="10" t="str">
        <f>VLOOKUP(O:O,Customers!A:C,3,)</f>
        <v>Nakuru</v>
      </c>
      <c r="R2842" s="10">
        <f>VLOOKUP(OrderDetails!C:C,Inventory!B:F,5,)</f>
        <v>49270.01</v>
      </c>
      <c r="S2842" s="10">
        <f>VLOOKUP(OrderDetails!B:B,Table8[[OrderID]:[DeliveryDays]],5,)</f>
        <v>2</v>
      </c>
    </row>
    <row r="2843" spans="1:19" x14ac:dyDescent="0.25">
      <c r="A2843" t="s">
        <v>4775</v>
      </c>
      <c r="B2843" t="s">
        <v>1339</v>
      </c>
      <c r="C2843" t="s">
        <v>198</v>
      </c>
      <c r="D2843">
        <v>30</v>
      </c>
      <c r="E2843">
        <v>59.26</v>
      </c>
      <c r="F2843">
        <v>82.73</v>
      </c>
      <c r="G2843">
        <v>90.76</v>
      </c>
      <c r="H2843">
        <v>2722.8</v>
      </c>
      <c r="I2843">
        <v>1777.8</v>
      </c>
      <c r="J2843">
        <v>945</v>
      </c>
      <c r="K2843">
        <v>0.34710000000000002</v>
      </c>
      <c r="L2843" t="str">
        <f>VLOOKUP(C:C,Products!A:B,2,)</f>
        <v>Product 11</v>
      </c>
      <c r="M2843" t="str">
        <f>VLOOKUP(C:C,Products!A:C,3,)</f>
        <v>Frozen</v>
      </c>
      <c r="N2843" t="str">
        <f>VLOOKUP(B:B,Orders!A:C,3,)</f>
        <v>WH-NRB-001</v>
      </c>
      <c r="O2843" s="10" t="str">
        <f>VLOOKUP(B:B,Orders!A:B,2,)</f>
        <v>CUST-000011</v>
      </c>
      <c r="P2843" s="10" t="str">
        <f>VLOOKUP(OrderDetails!O:O,Customers!A:B,2,)</f>
        <v>Customer 11</v>
      </c>
      <c r="Q2843" s="10" t="str">
        <f>VLOOKUP(O:O,Customers!A:C,3,)</f>
        <v>Nairobi</v>
      </c>
      <c r="R2843" s="10">
        <f>VLOOKUP(OrderDetails!C:C,Inventory!B:F,5,)</f>
        <v>14044.62</v>
      </c>
      <c r="S2843" s="10">
        <f>VLOOKUP(OrderDetails!B:B,Table8[[OrderID]:[DeliveryDays]],5,)</f>
        <v>5</v>
      </c>
    </row>
    <row r="2844" spans="1:19" x14ac:dyDescent="0.25">
      <c r="A2844" t="s">
        <v>4776</v>
      </c>
      <c r="B2844" t="s">
        <v>1070</v>
      </c>
      <c r="C2844" t="s">
        <v>216</v>
      </c>
      <c r="D2844">
        <v>8</v>
      </c>
      <c r="E2844">
        <v>181.05</v>
      </c>
      <c r="F2844">
        <v>287.89</v>
      </c>
      <c r="G2844">
        <v>289.82</v>
      </c>
      <c r="H2844">
        <v>2318.56</v>
      </c>
      <c r="I2844">
        <v>1448.4</v>
      </c>
      <c r="J2844">
        <v>870.16</v>
      </c>
      <c r="K2844">
        <v>0.37530000000000002</v>
      </c>
      <c r="L2844" t="str">
        <f>VLOOKUP(C:C,Products!A:B,2,)</f>
        <v>Product 20</v>
      </c>
      <c r="M2844" t="str">
        <f>VLOOKUP(C:C,Products!A:C,3,)</f>
        <v>Frozen</v>
      </c>
      <c r="N2844" t="str">
        <f>VLOOKUP(B:B,Orders!A:C,3,)</f>
        <v>WH-NRB-001</v>
      </c>
      <c r="O2844" s="10" t="str">
        <f>VLOOKUP(B:B,Orders!A:B,2,)</f>
        <v>CUST-000035</v>
      </c>
      <c r="P2844" s="10" t="str">
        <f>VLOOKUP(OrderDetails!O:O,Customers!A:B,2,)</f>
        <v>Customer 35</v>
      </c>
      <c r="Q2844" s="10" t="str">
        <f>VLOOKUP(O:O,Customers!A:C,3,)</f>
        <v>Nairobi</v>
      </c>
      <c r="R2844" s="10">
        <f>VLOOKUP(OrderDetails!C:C,Inventory!B:F,5,)</f>
        <v>28786.95</v>
      </c>
      <c r="S2844" s="10">
        <f>VLOOKUP(OrderDetails!B:B,Table8[[OrderID]:[DeliveryDays]],5,)</f>
        <v>2</v>
      </c>
    </row>
    <row r="2845" spans="1:19" x14ac:dyDescent="0.25">
      <c r="A2845" t="s">
        <v>4777</v>
      </c>
      <c r="B2845" t="s">
        <v>853</v>
      </c>
      <c r="C2845" t="s">
        <v>247</v>
      </c>
      <c r="D2845">
        <v>46</v>
      </c>
      <c r="E2845">
        <v>484.53</v>
      </c>
      <c r="F2845">
        <v>772.81</v>
      </c>
      <c r="G2845">
        <v>737.13</v>
      </c>
      <c r="H2845">
        <v>33907.980000000003</v>
      </c>
      <c r="I2845">
        <v>22288.38</v>
      </c>
      <c r="J2845">
        <v>11619.6</v>
      </c>
      <c r="K2845">
        <v>0.3427</v>
      </c>
      <c r="L2845" t="str">
        <f>VLOOKUP(C:C,Products!A:B,2,)</f>
        <v>Product 35</v>
      </c>
      <c r="M2845" t="str">
        <f>VLOOKUP(C:C,Products!A:C,3,)</f>
        <v>Dairy</v>
      </c>
      <c r="N2845" t="str">
        <f>VLOOKUP(B:B,Orders!A:C,3,)</f>
        <v>WH-MSA-002</v>
      </c>
      <c r="O2845" s="10" t="str">
        <f>VLOOKUP(B:B,Orders!A:B,2,)</f>
        <v>CUST-000076</v>
      </c>
      <c r="P2845" s="10" t="str">
        <f>VLOOKUP(OrderDetails!O:O,Customers!A:B,2,)</f>
        <v>Customer 76</v>
      </c>
      <c r="Q2845" s="10" t="str">
        <f>VLOOKUP(O:O,Customers!A:C,3,)</f>
        <v>Kisumu</v>
      </c>
      <c r="R2845" s="10">
        <f>VLOOKUP(OrderDetails!C:C,Inventory!B:F,5,)</f>
        <v>63957.96</v>
      </c>
      <c r="S2845" s="10">
        <f>VLOOKUP(OrderDetails!B:B,Table8[[OrderID]:[DeliveryDays]],5,)</f>
        <v>1</v>
      </c>
    </row>
    <row r="2846" spans="1:19" x14ac:dyDescent="0.25">
      <c r="A2846" t="s">
        <v>4778</v>
      </c>
      <c r="B2846" t="s">
        <v>928</v>
      </c>
      <c r="C2846" t="s">
        <v>283</v>
      </c>
      <c r="D2846">
        <v>40</v>
      </c>
      <c r="E2846">
        <v>472.77</v>
      </c>
      <c r="F2846">
        <v>675.7</v>
      </c>
      <c r="G2846">
        <v>715.63</v>
      </c>
      <c r="H2846">
        <v>28625.200000000001</v>
      </c>
      <c r="I2846">
        <v>18910.8</v>
      </c>
      <c r="J2846">
        <v>9714.4</v>
      </c>
      <c r="K2846">
        <v>0.33939999999999998</v>
      </c>
      <c r="L2846" t="str">
        <f>VLOOKUP(C:C,Products!A:B,2,)</f>
        <v>Product 53</v>
      </c>
      <c r="M2846" t="str">
        <f>VLOOKUP(C:C,Products!A:C,3,)</f>
        <v>Frozen</v>
      </c>
      <c r="N2846" t="str">
        <f>VLOOKUP(B:B,Orders!A:C,3,)</f>
        <v>WH-NKR-004</v>
      </c>
      <c r="O2846" s="10" t="str">
        <f>VLOOKUP(B:B,Orders!A:B,2,)</f>
        <v>CUST-000047</v>
      </c>
      <c r="P2846" s="10" t="str">
        <f>VLOOKUP(OrderDetails!O:O,Customers!A:B,2,)</f>
        <v>Customer 47</v>
      </c>
      <c r="Q2846" s="10" t="str">
        <f>VLOOKUP(O:O,Customers!A:C,3,)</f>
        <v>Nakuru</v>
      </c>
      <c r="R2846" s="10">
        <f>VLOOKUP(OrderDetails!C:C,Inventory!B:F,5,)</f>
        <v>111100.95</v>
      </c>
      <c r="S2846" s="10">
        <f>VLOOKUP(OrderDetails!B:B,Table8[[OrderID]:[DeliveryDays]],5,)</f>
        <v>5</v>
      </c>
    </row>
    <row r="2847" spans="1:19" x14ac:dyDescent="0.25">
      <c r="A2847" t="s">
        <v>4779</v>
      </c>
      <c r="B2847" t="s">
        <v>1156</v>
      </c>
      <c r="C2847" t="s">
        <v>271</v>
      </c>
      <c r="D2847">
        <v>19</v>
      </c>
      <c r="E2847">
        <v>190.27</v>
      </c>
      <c r="F2847">
        <v>259.2</v>
      </c>
      <c r="G2847">
        <v>278.55</v>
      </c>
      <c r="H2847">
        <v>5292.45</v>
      </c>
      <c r="I2847">
        <v>3615.13</v>
      </c>
      <c r="J2847">
        <v>1677.32</v>
      </c>
      <c r="K2847">
        <v>0.31690000000000002</v>
      </c>
      <c r="L2847" t="str">
        <f>VLOOKUP(C:C,Products!A:B,2,)</f>
        <v>Product 47</v>
      </c>
      <c r="M2847" t="str">
        <f>VLOOKUP(C:C,Products!A:C,3,)</f>
        <v>Beverages</v>
      </c>
      <c r="N2847" t="str">
        <f>VLOOKUP(B:B,Orders!A:C,3,)</f>
        <v>WH-KSM-003</v>
      </c>
      <c r="O2847" s="10" t="str">
        <f>VLOOKUP(B:B,Orders!A:B,2,)</f>
        <v>CUST-000029</v>
      </c>
      <c r="P2847" s="10" t="str">
        <f>VLOOKUP(OrderDetails!O:O,Customers!A:B,2,)</f>
        <v>Customer 29</v>
      </c>
      <c r="Q2847" s="10" t="str">
        <f>VLOOKUP(O:O,Customers!A:C,3,)</f>
        <v>Mombasa</v>
      </c>
      <c r="R2847" s="10">
        <f>VLOOKUP(OrderDetails!C:C,Inventory!B:F,5,)</f>
        <v>79723.13</v>
      </c>
      <c r="S2847" s="10">
        <f>VLOOKUP(OrderDetails!B:B,Table8[[OrderID]:[DeliveryDays]],5,)</f>
        <v>5</v>
      </c>
    </row>
    <row r="2848" spans="1:19" x14ac:dyDescent="0.25">
      <c r="A2848" t="s">
        <v>4780</v>
      </c>
      <c r="B2848" t="s">
        <v>1710</v>
      </c>
      <c r="C2848" t="s">
        <v>397</v>
      </c>
      <c r="D2848">
        <v>36</v>
      </c>
      <c r="E2848">
        <v>84.64</v>
      </c>
      <c r="F2848">
        <v>124.5</v>
      </c>
      <c r="G2848">
        <v>120.61</v>
      </c>
      <c r="H2848">
        <v>4341.96</v>
      </c>
      <c r="I2848">
        <v>3047.04</v>
      </c>
      <c r="J2848">
        <v>1294.92</v>
      </c>
      <c r="K2848">
        <v>0.29820000000000002</v>
      </c>
      <c r="L2848" t="str">
        <f>VLOOKUP(C:C,Products!A:B,2,)</f>
        <v>Product 110</v>
      </c>
      <c r="M2848" t="str">
        <f>VLOOKUP(C:C,Products!A:C,3,)</f>
        <v>Snacks</v>
      </c>
      <c r="N2848" t="str">
        <f>VLOOKUP(B:B,Orders!A:C,3,)</f>
        <v>WH-KSM-003</v>
      </c>
      <c r="O2848" s="10" t="str">
        <f>VLOOKUP(B:B,Orders!A:B,2,)</f>
        <v>CUST-000001</v>
      </c>
      <c r="P2848" s="10" t="str">
        <f>VLOOKUP(OrderDetails!O:O,Customers!A:B,2,)</f>
        <v>Customer 1</v>
      </c>
      <c r="Q2848" s="10" t="str">
        <f>VLOOKUP(O:O,Customers!A:C,3,)</f>
        <v>Eldoret</v>
      </c>
      <c r="R2848" s="10">
        <f>VLOOKUP(OrderDetails!C:C,Inventory!B:F,5,)</f>
        <v>34279.199999999997</v>
      </c>
      <c r="S2848" s="10">
        <f>VLOOKUP(OrderDetails!B:B,Table8[[OrderID]:[DeliveryDays]],5,)</f>
        <v>4</v>
      </c>
    </row>
    <row r="2849" spans="1:19" x14ac:dyDescent="0.25">
      <c r="A2849" t="s">
        <v>4781</v>
      </c>
      <c r="B2849" t="s">
        <v>497</v>
      </c>
      <c r="C2849" t="s">
        <v>327</v>
      </c>
      <c r="D2849">
        <v>33</v>
      </c>
      <c r="E2849">
        <v>368.09</v>
      </c>
      <c r="F2849">
        <v>503.79</v>
      </c>
      <c r="G2849">
        <v>488.84</v>
      </c>
      <c r="H2849">
        <v>16131.72</v>
      </c>
      <c r="I2849">
        <v>12146.97</v>
      </c>
      <c r="J2849">
        <v>3984.75</v>
      </c>
      <c r="K2849">
        <v>0.247</v>
      </c>
      <c r="L2849" t="str">
        <f>VLOOKUP(C:C,Products!A:B,2,)</f>
        <v>Product 75</v>
      </c>
      <c r="M2849" t="str">
        <f>VLOOKUP(C:C,Products!A:C,3,)</f>
        <v>Dairy</v>
      </c>
      <c r="N2849" t="str">
        <f>VLOOKUP(B:B,Orders!A:C,3,)</f>
        <v>WH-NRB-001</v>
      </c>
      <c r="O2849" s="10" t="str">
        <f>VLOOKUP(B:B,Orders!A:B,2,)</f>
        <v>CUST-000037</v>
      </c>
      <c r="P2849" s="10" t="str">
        <f>VLOOKUP(OrderDetails!O:O,Customers!A:B,2,)</f>
        <v>Customer 37</v>
      </c>
      <c r="Q2849" s="10" t="str">
        <f>VLOOKUP(O:O,Customers!A:C,3,)</f>
        <v>Eldoret</v>
      </c>
      <c r="R2849" s="10">
        <f>VLOOKUP(OrderDetails!C:C,Inventory!B:F,5,)</f>
        <v>39753.72</v>
      </c>
      <c r="S2849" s="10">
        <f>VLOOKUP(OrderDetails!B:B,Table8[[OrderID]:[DeliveryDays]],5,)</f>
        <v>3</v>
      </c>
    </row>
    <row r="2850" spans="1:19" x14ac:dyDescent="0.25">
      <c r="A2850" t="s">
        <v>4782</v>
      </c>
      <c r="B2850" t="s">
        <v>904</v>
      </c>
      <c r="C2850" t="s">
        <v>281</v>
      </c>
      <c r="D2850">
        <v>14</v>
      </c>
      <c r="E2850">
        <v>398.81</v>
      </c>
      <c r="F2850">
        <v>500.83</v>
      </c>
      <c r="G2850">
        <v>537.55999999999995</v>
      </c>
      <c r="H2850">
        <v>7525.84</v>
      </c>
      <c r="I2850">
        <v>5583.34</v>
      </c>
      <c r="J2850">
        <v>1942.5</v>
      </c>
      <c r="K2850">
        <v>0.2581</v>
      </c>
      <c r="L2850" t="str">
        <f>VLOOKUP(C:C,Products!A:B,2,)</f>
        <v>Product 52</v>
      </c>
      <c r="M2850" t="str">
        <f>VLOOKUP(C:C,Products!A:C,3,)</f>
        <v>Snacks</v>
      </c>
      <c r="N2850" t="str">
        <f>VLOOKUP(B:B,Orders!A:C,3,)</f>
        <v>WH-KSM-003</v>
      </c>
      <c r="O2850" s="10" t="str">
        <f>VLOOKUP(B:B,Orders!A:B,2,)</f>
        <v>CUST-000027</v>
      </c>
      <c r="P2850" s="10" t="str">
        <f>VLOOKUP(OrderDetails!O:O,Customers!A:B,2,)</f>
        <v>Customer 27</v>
      </c>
      <c r="Q2850" s="10" t="str">
        <f>VLOOKUP(O:O,Customers!A:C,3,)</f>
        <v>Eldoret</v>
      </c>
      <c r="R2850" s="10">
        <f>VLOOKUP(OrderDetails!C:C,Inventory!B:F,5,)</f>
        <v>100101.31</v>
      </c>
      <c r="S2850" s="10">
        <f>VLOOKUP(OrderDetails!B:B,Table8[[OrderID]:[DeliveryDays]],5,)</f>
        <v>1</v>
      </c>
    </row>
    <row r="2851" spans="1:19" x14ac:dyDescent="0.25">
      <c r="A2851" t="s">
        <v>4783</v>
      </c>
      <c r="B2851" t="s">
        <v>1628</v>
      </c>
      <c r="C2851" t="s">
        <v>191</v>
      </c>
      <c r="D2851">
        <v>25</v>
      </c>
      <c r="E2851">
        <v>439.78</v>
      </c>
      <c r="F2851">
        <v>682.21</v>
      </c>
      <c r="G2851">
        <v>742.44</v>
      </c>
      <c r="H2851">
        <v>18561</v>
      </c>
      <c r="I2851">
        <v>10994.5</v>
      </c>
      <c r="J2851">
        <v>7566.5</v>
      </c>
      <c r="K2851">
        <v>0.40770000000000001</v>
      </c>
      <c r="L2851" t="str">
        <f>VLOOKUP(C:C,Products!A:B,2,)</f>
        <v>Product 8</v>
      </c>
      <c r="M2851" t="str">
        <f>VLOOKUP(C:C,Products!A:C,3,)</f>
        <v>Snacks</v>
      </c>
      <c r="N2851" t="str">
        <f>VLOOKUP(B:B,Orders!A:C,3,)</f>
        <v>WH-NKR-004</v>
      </c>
      <c r="O2851" s="10" t="str">
        <f>VLOOKUP(B:B,Orders!A:B,2,)</f>
        <v>CUST-000028</v>
      </c>
      <c r="P2851" s="10" t="str">
        <f>VLOOKUP(OrderDetails!O:O,Customers!A:B,2,)</f>
        <v>Customer 28</v>
      </c>
      <c r="Q2851" s="10" t="str">
        <f>VLOOKUP(O:O,Customers!A:C,3,)</f>
        <v>Nakuru</v>
      </c>
      <c r="R2851" s="10">
        <f>VLOOKUP(OrderDetails!C:C,Inventory!B:F,5,)</f>
        <v>94552.7</v>
      </c>
      <c r="S2851" s="10">
        <f>VLOOKUP(OrderDetails!B:B,Table8[[OrderID]:[DeliveryDays]],5,)</f>
        <v>2</v>
      </c>
    </row>
    <row r="2852" spans="1:19" x14ac:dyDescent="0.25">
      <c r="A2852" t="s">
        <v>4784</v>
      </c>
      <c r="B2852" t="s">
        <v>883</v>
      </c>
      <c r="C2852" t="s">
        <v>182</v>
      </c>
      <c r="D2852">
        <v>20</v>
      </c>
      <c r="E2852">
        <v>319.39999999999998</v>
      </c>
      <c r="F2852">
        <v>411.55</v>
      </c>
      <c r="G2852">
        <v>439.79</v>
      </c>
      <c r="H2852">
        <v>8795.7999999999993</v>
      </c>
      <c r="I2852">
        <v>6388</v>
      </c>
      <c r="J2852">
        <v>2407.8000000000002</v>
      </c>
      <c r="K2852">
        <v>0.2737</v>
      </c>
      <c r="L2852" t="str">
        <f>VLOOKUP(C:C,Products!A:B,2,)</f>
        <v>Product 4</v>
      </c>
      <c r="M2852" t="str">
        <f>VLOOKUP(C:C,Products!A:C,3,)</f>
        <v>Household</v>
      </c>
      <c r="N2852" t="str">
        <f>VLOOKUP(B:B,Orders!A:C,3,)</f>
        <v>WH-NKR-004</v>
      </c>
      <c r="O2852" s="10" t="str">
        <f>VLOOKUP(B:B,Orders!A:B,2,)</f>
        <v>CUST-000063</v>
      </c>
      <c r="P2852" s="10" t="str">
        <f>VLOOKUP(OrderDetails!O:O,Customers!A:B,2,)</f>
        <v>Customer 63</v>
      </c>
      <c r="Q2852" s="10" t="str">
        <f>VLOOKUP(O:O,Customers!A:C,3,)</f>
        <v>Nakuru</v>
      </c>
      <c r="R2852" s="10">
        <f>VLOOKUP(OrderDetails!C:C,Inventory!B:F,5,)</f>
        <v>31301.200000000001</v>
      </c>
      <c r="S2852" s="10">
        <f>VLOOKUP(OrderDetails!B:B,Table8[[OrderID]:[DeliveryDays]],5,)</f>
        <v>4</v>
      </c>
    </row>
    <row r="2853" spans="1:19" x14ac:dyDescent="0.25">
      <c r="A2853" t="s">
        <v>4785</v>
      </c>
      <c r="B2853" t="s">
        <v>615</v>
      </c>
      <c r="C2853" t="s">
        <v>231</v>
      </c>
      <c r="D2853">
        <v>23</v>
      </c>
      <c r="E2853">
        <v>139.85</v>
      </c>
      <c r="F2853">
        <v>204.65</v>
      </c>
      <c r="G2853">
        <v>200.58</v>
      </c>
      <c r="H2853">
        <v>4613.34</v>
      </c>
      <c r="I2853">
        <v>3216.55</v>
      </c>
      <c r="J2853">
        <v>1396.79</v>
      </c>
      <c r="K2853">
        <v>0.30280000000000001</v>
      </c>
      <c r="L2853" t="str">
        <f>VLOOKUP(C:C,Products!A:B,2,)</f>
        <v>Product 27</v>
      </c>
      <c r="M2853" t="str">
        <f>VLOOKUP(C:C,Products!A:C,3,)</f>
        <v>Dairy</v>
      </c>
      <c r="N2853" t="str">
        <f>VLOOKUP(B:B,Orders!A:C,3,)</f>
        <v>WH-MSA-002</v>
      </c>
      <c r="O2853" s="10" t="str">
        <f>VLOOKUP(B:B,Orders!A:B,2,)</f>
        <v>CUST-000053</v>
      </c>
      <c r="P2853" s="10" t="str">
        <f>VLOOKUP(OrderDetails!O:O,Customers!A:B,2,)</f>
        <v>Customer 53</v>
      </c>
      <c r="Q2853" s="10" t="str">
        <f>VLOOKUP(O:O,Customers!A:C,3,)</f>
        <v>Eldoret</v>
      </c>
      <c r="R2853" s="10">
        <f>VLOOKUP(OrderDetails!C:C,Inventory!B:F,5,)</f>
        <v>52164.05</v>
      </c>
      <c r="S2853" s="10">
        <f>VLOOKUP(OrderDetails!B:B,Table8[[OrderID]:[DeliveryDays]],5,)</f>
        <v>2</v>
      </c>
    </row>
    <row r="2854" spans="1:19" x14ac:dyDescent="0.25">
      <c r="A2854" t="s">
        <v>4786</v>
      </c>
      <c r="B2854" t="s">
        <v>717</v>
      </c>
      <c r="C2854" t="s">
        <v>265</v>
      </c>
      <c r="D2854">
        <v>33</v>
      </c>
      <c r="E2854">
        <v>459.19</v>
      </c>
      <c r="F2854">
        <v>660.1</v>
      </c>
      <c r="G2854">
        <v>667.84</v>
      </c>
      <c r="H2854">
        <v>22038.720000000001</v>
      </c>
      <c r="I2854">
        <v>15153.27</v>
      </c>
      <c r="J2854">
        <v>6885.45</v>
      </c>
      <c r="K2854">
        <v>0.31240000000000001</v>
      </c>
      <c r="L2854" t="str">
        <f>VLOOKUP(C:C,Products!A:B,2,)</f>
        <v>Product 44</v>
      </c>
      <c r="M2854" t="str">
        <f>VLOOKUP(C:C,Products!A:C,3,)</f>
        <v>Dairy</v>
      </c>
      <c r="N2854" t="str">
        <f>VLOOKUP(B:B,Orders!A:C,3,)</f>
        <v>WH-NRB-001</v>
      </c>
      <c r="O2854" s="10" t="str">
        <f>VLOOKUP(B:B,Orders!A:B,2,)</f>
        <v>CUST-000056</v>
      </c>
      <c r="P2854" s="10" t="str">
        <f>VLOOKUP(OrderDetails!O:O,Customers!A:B,2,)</f>
        <v>Customer 56</v>
      </c>
      <c r="Q2854" s="10" t="str">
        <f>VLOOKUP(O:O,Customers!A:C,3,)</f>
        <v>Nairobi</v>
      </c>
      <c r="R2854" s="10">
        <f>VLOOKUP(OrderDetails!C:C,Inventory!B:F,5,)</f>
        <v>22959.5</v>
      </c>
      <c r="S2854" s="10">
        <f>VLOOKUP(OrderDetails!B:B,Table8[[OrderID]:[DeliveryDays]],5,)</f>
        <v>4</v>
      </c>
    </row>
    <row r="2855" spans="1:19" x14ac:dyDescent="0.25">
      <c r="A2855" t="s">
        <v>4787</v>
      </c>
      <c r="B2855" t="s">
        <v>1346</v>
      </c>
      <c r="C2855" t="s">
        <v>257</v>
      </c>
      <c r="D2855">
        <v>22</v>
      </c>
      <c r="E2855">
        <v>248.07</v>
      </c>
      <c r="F2855">
        <v>373.31</v>
      </c>
      <c r="G2855">
        <v>388.29</v>
      </c>
      <c r="H2855">
        <v>8542.3799999999992</v>
      </c>
      <c r="I2855">
        <v>5457.54</v>
      </c>
      <c r="J2855">
        <v>3084.84</v>
      </c>
      <c r="K2855">
        <v>0.36109999999999998</v>
      </c>
      <c r="L2855" t="str">
        <f>VLOOKUP(C:C,Products!A:B,2,)</f>
        <v>Product 40</v>
      </c>
      <c r="M2855" t="str">
        <f>VLOOKUP(C:C,Products!A:C,3,)</f>
        <v>Produce</v>
      </c>
      <c r="N2855" t="str">
        <f>VLOOKUP(B:B,Orders!A:C,3,)</f>
        <v>WH-NRB-001</v>
      </c>
      <c r="O2855" s="10" t="str">
        <f>VLOOKUP(B:B,Orders!A:B,2,)</f>
        <v>CUST-000076</v>
      </c>
      <c r="P2855" s="10" t="str">
        <f>VLOOKUP(OrderDetails!O:O,Customers!A:B,2,)</f>
        <v>Customer 76</v>
      </c>
      <c r="Q2855" s="10" t="str">
        <f>VLOOKUP(O:O,Customers!A:C,3,)</f>
        <v>Kisumu</v>
      </c>
      <c r="R2855" s="10">
        <f>VLOOKUP(OrderDetails!C:C,Inventory!B:F,5,)</f>
        <v>89553.27</v>
      </c>
      <c r="S2855" s="10">
        <f>VLOOKUP(OrderDetails!B:B,Table8[[OrderID]:[DeliveryDays]],5,)</f>
        <v>6</v>
      </c>
    </row>
    <row r="2856" spans="1:19" x14ac:dyDescent="0.25">
      <c r="A2856" t="s">
        <v>4788</v>
      </c>
      <c r="B2856" t="s">
        <v>718</v>
      </c>
      <c r="C2856" t="s">
        <v>381</v>
      </c>
      <c r="D2856">
        <v>48</v>
      </c>
      <c r="E2856">
        <v>336.38</v>
      </c>
      <c r="F2856">
        <v>487.38</v>
      </c>
      <c r="G2856">
        <v>474.73</v>
      </c>
      <c r="H2856">
        <v>22787.040000000001</v>
      </c>
      <c r="I2856">
        <v>16146.24</v>
      </c>
      <c r="J2856">
        <v>6640.8</v>
      </c>
      <c r="K2856">
        <v>0.29139999999999999</v>
      </c>
      <c r="L2856" t="str">
        <f>VLOOKUP(C:C,Products!A:B,2,)</f>
        <v>Product 102</v>
      </c>
      <c r="M2856" t="str">
        <f>VLOOKUP(C:C,Products!A:C,3,)</f>
        <v>Snacks</v>
      </c>
      <c r="N2856" t="str">
        <f>VLOOKUP(B:B,Orders!A:C,3,)</f>
        <v>WH-KSM-003</v>
      </c>
      <c r="O2856" s="10" t="str">
        <f>VLOOKUP(B:B,Orders!A:B,2,)</f>
        <v>CUST-000063</v>
      </c>
      <c r="P2856" s="10" t="str">
        <f>VLOOKUP(OrderDetails!O:O,Customers!A:B,2,)</f>
        <v>Customer 63</v>
      </c>
      <c r="Q2856" s="10" t="str">
        <f>VLOOKUP(O:O,Customers!A:C,3,)</f>
        <v>Nakuru</v>
      </c>
      <c r="R2856" s="10">
        <f>VLOOKUP(OrderDetails!C:C,Inventory!B:F,5,)</f>
        <v>161462.39999999999</v>
      </c>
      <c r="S2856" s="10">
        <f>VLOOKUP(OrderDetails!B:B,Table8[[OrderID]:[DeliveryDays]],5,)</f>
        <v>4</v>
      </c>
    </row>
    <row r="2857" spans="1:19" x14ac:dyDescent="0.25">
      <c r="A2857" t="s">
        <v>4789</v>
      </c>
      <c r="B2857" t="s">
        <v>1182</v>
      </c>
      <c r="C2857" t="s">
        <v>271</v>
      </c>
      <c r="D2857">
        <v>20</v>
      </c>
      <c r="E2857">
        <v>190.27</v>
      </c>
      <c r="F2857">
        <v>259.2</v>
      </c>
      <c r="G2857">
        <v>254.43</v>
      </c>
      <c r="H2857">
        <v>5088.6000000000004</v>
      </c>
      <c r="I2857">
        <v>3805.4</v>
      </c>
      <c r="J2857">
        <v>1283.2</v>
      </c>
      <c r="K2857">
        <v>0.25219999999999998</v>
      </c>
      <c r="L2857" t="str">
        <f>VLOOKUP(C:C,Products!A:B,2,)</f>
        <v>Product 47</v>
      </c>
      <c r="M2857" t="str">
        <f>VLOOKUP(C:C,Products!A:C,3,)</f>
        <v>Beverages</v>
      </c>
      <c r="N2857" t="str">
        <f>VLOOKUP(B:B,Orders!A:C,3,)</f>
        <v>WH-KSM-003</v>
      </c>
      <c r="O2857" s="10" t="str">
        <f>VLOOKUP(B:B,Orders!A:B,2,)</f>
        <v>CUST-000061</v>
      </c>
      <c r="P2857" s="10" t="str">
        <f>VLOOKUP(OrderDetails!O:O,Customers!A:B,2,)</f>
        <v>Customer 61</v>
      </c>
      <c r="Q2857" s="10" t="str">
        <f>VLOOKUP(O:O,Customers!A:C,3,)</f>
        <v>Eldoret</v>
      </c>
      <c r="R2857" s="10">
        <f>VLOOKUP(OrderDetails!C:C,Inventory!B:F,5,)</f>
        <v>79723.13</v>
      </c>
      <c r="S2857" s="10">
        <f>VLOOKUP(OrderDetails!B:B,Table8[[OrderID]:[DeliveryDays]],5,)</f>
        <v>4</v>
      </c>
    </row>
    <row r="2858" spans="1:19" x14ac:dyDescent="0.25">
      <c r="A2858" t="s">
        <v>4790</v>
      </c>
      <c r="B2858" t="s">
        <v>1733</v>
      </c>
      <c r="C2858" t="s">
        <v>365</v>
      </c>
      <c r="D2858">
        <v>5</v>
      </c>
      <c r="E2858">
        <v>302.57</v>
      </c>
      <c r="F2858">
        <v>401.96</v>
      </c>
      <c r="G2858">
        <v>398.92</v>
      </c>
      <c r="H2858">
        <v>1994.6</v>
      </c>
      <c r="I2858">
        <v>1512.85</v>
      </c>
      <c r="J2858">
        <v>481.75</v>
      </c>
      <c r="K2858">
        <v>0.24149999999999999</v>
      </c>
      <c r="L2858" t="str">
        <f>VLOOKUP(C:C,Products!A:B,2,)</f>
        <v>Product 94</v>
      </c>
      <c r="M2858" t="str">
        <f>VLOOKUP(C:C,Products!A:C,3,)</f>
        <v>Frozen</v>
      </c>
      <c r="N2858" t="str">
        <f>VLOOKUP(B:B,Orders!A:C,3,)</f>
        <v>WH-NKR-004</v>
      </c>
      <c r="O2858" s="10" t="str">
        <f>VLOOKUP(B:B,Orders!A:B,2,)</f>
        <v>CUST-000001</v>
      </c>
      <c r="P2858" s="10" t="str">
        <f>VLOOKUP(OrderDetails!O:O,Customers!A:B,2,)</f>
        <v>Customer 1</v>
      </c>
      <c r="Q2858" s="10" t="str">
        <f>VLOOKUP(O:O,Customers!A:C,3,)</f>
        <v>Eldoret</v>
      </c>
      <c r="R2858" s="10">
        <f>VLOOKUP(OrderDetails!C:C,Inventory!B:F,5,)</f>
        <v>133433.37</v>
      </c>
      <c r="S2858" s="10">
        <f>VLOOKUP(OrderDetails!B:B,Table8[[OrderID]:[DeliveryDays]],5,)</f>
        <v>5</v>
      </c>
    </row>
    <row r="2859" spans="1:19" x14ac:dyDescent="0.25">
      <c r="A2859" t="s">
        <v>4791</v>
      </c>
      <c r="B2859" t="s">
        <v>803</v>
      </c>
      <c r="C2859" t="s">
        <v>265</v>
      </c>
      <c r="D2859">
        <v>6</v>
      </c>
      <c r="E2859">
        <v>459.19</v>
      </c>
      <c r="F2859">
        <v>660.1</v>
      </c>
      <c r="G2859">
        <v>677.54</v>
      </c>
      <c r="H2859">
        <v>4065.24</v>
      </c>
      <c r="I2859">
        <v>2755.14</v>
      </c>
      <c r="J2859">
        <v>1310.0999999999999</v>
      </c>
      <c r="K2859">
        <v>0.32229999999999998</v>
      </c>
      <c r="L2859" t="str">
        <f>VLOOKUP(C:C,Products!A:B,2,)</f>
        <v>Product 44</v>
      </c>
      <c r="M2859" t="str">
        <f>VLOOKUP(C:C,Products!A:C,3,)</f>
        <v>Dairy</v>
      </c>
      <c r="N2859" t="str">
        <f>VLOOKUP(B:B,Orders!A:C,3,)</f>
        <v>WH-NRB-001</v>
      </c>
      <c r="O2859" s="10" t="str">
        <f>VLOOKUP(B:B,Orders!A:B,2,)</f>
        <v>CUST-000051</v>
      </c>
      <c r="P2859" s="10" t="str">
        <f>VLOOKUP(OrderDetails!O:O,Customers!A:B,2,)</f>
        <v>Customer 51</v>
      </c>
      <c r="Q2859" s="10" t="str">
        <f>VLOOKUP(O:O,Customers!A:C,3,)</f>
        <v>Kisumu</v>
      </c>
      <c r="R2859" s="10">
        <f>VLOOKUP(OrderDetails!C:C,Inventory!B:F,5,)</f>
        <v>22959.5</v>
      </c>
      <c r="S2859" s="10">
        <f>VLOOKUP(OrderDetails!B:B,Table8[[OrderID]:[DeliveryDays]],5,)</f>
        <v>5</v>
      </c>
    </row>
    <row r="2860" spans="1:19" x14ac:dyDescent="0.25">
      <c r="A2860" t="s">
        <v>4792</v>
      </c>
      <c r="B2860" t="s">
        <v>1606</v>
      </c>
      <c r="C2860" t="s">
        <v>273</v>
      </c>
      <c r="D2860">
        <v>19</v>
      </c>
      <c r="E2860">
        <v>284.02999999999997</v>
      </c>
      <c r="F2860">
        <v>373.58</v>
      </c>
      <c r="G2860">
        <v>383.52</v>
      </c>
      <c r="H2860">
        <v>7286.88</v>
      </c>
      <c r="I2860">
        <v>5396.57</v>
      </c>
      <c r="J2860">
        <v>1890.31</v>
      </c>
      <c r="K2860">
        <v>0.25940000000000002</v>
      </c>
      <c r="L2860" t="str">
        <f>VLOOKUP(C:C,Products!A:B,2,)</f>
        <v>Product 48</v>
      </c>
      <c r="M2860" t="str">
        <f>VLOOKUP(C:C,Products!A:C,3,)</f>
        <v>Frozen</v>
      </c>
      <c r="N2860" t="str">
        <f>VLOOKUP(B:B,Orders!A:C,3,)</f>
        <v>WH-NKR-004</v>
      </c>
      <c r="O2860" s="10" t="str">
        <f>VLOOKUP(B:B,Orders!A:B,2,)</f>
        <v>CUST-000075</v>
      </c>
      <c r="P2860" s="10" t="str">
        <f>VLOOKUP(OrderDetails!O:O,Customers!A:B,2,)</f>
        <v>Customer 75</v>
      </c>
      <c r="Q2860" s="10" t="str">
        <f>VLOOKUP(O:O,Customers!A:C,3,)</f>
        <v>Mombasa</v>
      </c>
      <c r="R2860" s="10">
        <f>VLOOKUP(OrderDetails!C:C,Inventory!B:F,5,)</f>
        <v>40900.32</v>
      </c>
      <c r="S2860" s="10">
        <f>VLOOKUP(OrderDetails!B:B,Table8[[OrderID]:[DeliveryDays]],5,)</f>
        <v>1</v>
      </c>
    </row>
    <row r="2861" spans="1:19" x14ac:dyDescent="0.25">
      <c r="A2861" t="s">
        <v>4793</v>
      </c>
      <c r="B2861" t="s">
        <v>934</v>
      </c>
      <c r="C2861" t="s">
        <v>401</v>
      </c>
      <c r="D2861">
        <v>43</v>
      </c>
      <c r="E2861">
        <v>122.55</v>
      </c>
      <c r="F2861">
        <v>174.75</v>
      </c>
      <c r="G2861">
        <v>187.36</v>
      </c>
      <c r="H2861">
        <v>8056.48</v>
      </c>
      <c r="I2861">
        <v>5269.65</v>
      </c>
      <c r="J2861">
        <v>2786.83</v>
      </c>
      <c r="K2861">
        <v>0.34589999999999999</v>
      </c>
      <c r="L2861" t="str">
        <f>VLOOKUP(C:C,Products!A:B,2,)</f>
        <v>Product 112</v>
      </c>
      <c r="M2861" t="str">
        <f>VLOOKUP(C:C,Products!A:C,3,)</f>
        <v>Beverages</v>
      </c>
      <c r="N2861" t="str">
        <f>VLOOKUP(B:B,Orders!A:C,3,)</f>
        <v>WH-MSA-002</v>
      </c>
      <c r="O2861" s="10" t="str">
        <f>VLOOKUP(B:B,Orders!A:B,2,)</f>
        <v>CUST-000036</v>
      </c>
      <c r="P2861" s="10" t="str">
        <f>VLOOKUP(OrderDetails!O:O,Customers!A:B,2,)</f>
        <v>Customer 36</v>
      </c>
      <c r="Q2861" s="10" t="str">
        <f>VLOOKUP(O:O,Customers!A:C,3,)</f>
        <v>Eldoret</v>
      </c>
      <c r="R2861" s="10">
        <f>VLOOKUP(OrderDetails!C:C,Inventory!B:F,5,)</f>
        <v>16421.7</v>
      </c>
      <c r="S2861" s="10">
        <f>VLOOKUP(OrderDetails!B:B,Table8[[OrderID]:[DeliveryDays]],5,)</f>
        <v>3</v>
      </c>
    </row>
    <row r="2862" spans="1:19" x14ac:dyDescent="0.25">
      <c r="A2862" t="s">
        <v>4794</v>
      </c>
      <c r="B2862" t="s">
        <v>1863</v>
      </c>
      <c r="C2862" t="s">
        <v>359</v>
      </c>
      <c r="D2862">
        <v>32</v>
      </c>
      <c r="E2862">
        <v>103.82</v>
      </c>
      <c r="F2862">
        <v>149.71</v>
      </c>
      <c r="G2862">
        <v>159.13</v>
      </c>
      <c r="H2862">
        <v>5092.16</v>
      </c>
      <c r="I2862">
        <v>3322.24</v>
      </c>
      <c r="J2862">
        <v>1769.92</v>
      </c>
      <c r="K2862">
        <v>0.34760000000000002</v>
      </c>
      <c r="L2862" t="str">
        <f>VLOOKUP(C:C,Products!A:B,2,)</f>
        <v>Product 91</v>
      </c>
      <c r="M2862" t="str">
        <f>VLOOKUP(C:C,Products!A:C,3,)</f>
        <v>Household</v>
      </c>
      <c r="N2862" t="str">
        <f>VLOOKUP(B:B,Orders!A:C,3,)</f>
        <v>WH-KSM-003</v>
      </c>
      <c r="O2862" s="10" t="str">
        <f>VLOOKUP(B:B,Orders!A:B,2,)</f>
        <v>CUST-000068</v>
      </c>
      <c r="P2862" s="10" t="str">
        <f>VLOOKUP(OrderDetails!O:O,Customers!A:B,2,)</f>
        <v>Customer 68</v>
      </c>
      <c r="Q2862" s="10" t="str">
        <f>VLOOKUP(O:O,Customers!A:C,3,)</f>
        <v>Kisumu</v>
      </c>
      <c r="R2862" s="10">
        <f>VLOOKUP(OrderDetails!C:C,Inventory!B:F,5,)</f>
        <v>23359.5</v>
      </c>
      <c r="S2862" s="10">
        <f>VLOOKUP(OrderDetails!B:B,Table8[[OrderID]:[DeliveryDays]],5,)</f>
        <v>5</v>
      </c>
    </row>
    <row r="2863" spans="1:19" x14ac:dyDescent="0.25">
      <c r="A2863" t="s">
        <v>4795</v>
      </c>
      <c r="B2863" t="s">
        <v>954</v>
      </c>
      <c r="C2863" t="s">
        <v>347</v>
      </c>
      <c r="D2863">
        <v>5</v>
      </c>
      <c r="E2863">
        <v>189.94</v>
      </c>
      <c r="F2863">
        <v>277.74</v>
      </c>
      <c r="G2863">
        <v>301.92</v>
      </c>
      <c r="H2863">
        <v>1509.6</v>
      </c>
      <c r="I2863">
        <v>949.7</v>
      </c>
      <c r="J2863">
        <v>559.9</v>
      </c>
      <c r="K2863">
        <v>0.37090000000000001</v>
      </c>
      <c r="L2863" t="str">
        <f>VLOOKUP(C:C,Products!A:B,2,)</f>
        <v>Product 85</v>
      </c>
      <c r="M2863" t="str">
        <f>VLOOKUP(C:C,Products!A:C,3,)</f>
        <v>Snacks</v>
      </c>
      <c r="N2863" t="str">
        <f>VLOOKUP(B:B,Orders!A:C,3,)</f>
        <v>WH-NKR-004</v>
      </c>
      <c r="O2863" s="10" t="str">
        <f>VLOOKUP(B:B,Orders!A:B,2,)</f>
        <v>CUST-000076</v>
      </c>
      <c r="P2863" s="10" t="str">
        <f>VLOOKUP(OrderDetails!O:O,Customers!A:B,2,)</f>
        <v>Customer 76</v>
      </c>
      <c r="Q2863" s="10" t="str">
        <f>VLOOKUP(O:O,Customers!A:C,3,)</f>
        <v>Kisumu</v>
      </c>
      <c r="R2863" s="10">
        <f>VLOOKUP(OrderDetails!C:C,Inventory!B:F,5,)</f>
        <v>73316.84</v>
      </c>
      <c r="S2863" s="10">
        <f>VLOOKUP(OrderDetails!B:B,Table8[[OrderID]:[DeliveryDays]],5,)</f>
        <v>3</v>
      </c>
    </row>
    <row r="2864" spans="1:19" x14ac:dyDescent="0.25">
      <c r="A2864" t="s">
        <v>4796</v>
      </c>
      <c r="B2864" t="s">
        <v>1805</v>
      </c>
      <c r="C2864" t="s">
        <v>281</v>
      </c>
      <c r="D2864">
        <v>9</v>
      </c>
      <c r="E2864">
        <v>398.81</v>
      </c>
      <c r="F2864">
        <v>500.83</v>
      </c>
      <c r="G2864">
        <v>538.36</v>
      </c>
      <c r="H2864">
        <v>4845.24</v>
      </c>
      <c r="I2864">
        <v>3589.29</v>
      </c>
      <c r="J2864">
        <v>1255.95</v>
      </c>
      <c r="K2864">
        <v>0.25919999999999999</v>
      </c>
      <c r="L2864" t="str">
        <f>VLOOKUP(C:C,Products!A:B,2,)</f>
        <v>Product 52</v>
      </c>
      <c r="M2864" t="str">
        <f>VLOOKUP(C:C,Products!A:C,3,)</f>
        <v>Snacks</v>
      </c>
      <c r="N2864" t="str">
        <f>VLOOKUP(B:B,Orders!A:C,3,)</f>
        <v>WH-NKR-004</v>
      </c>
      <c r="O2864" s="10" t="str">
        <f>VLOOKUP(B:B,Orders!A:B,2,)</f>
        <v>CUST-000019</v>
      </c>
      <c r="P2864" s="10" t="str">
        <f>VLOOKUP(OrderDetails!O:O,Customers!A:B,2,)</f>
        <v>Customer 19</v>
      </c>
      <c r="Q2864" s="10" t="str">
        <f>VLOOKUP(O:O,Customers!A:C,3,)</f>
        <v>Mombasa</v>
      </c>
      <c r="R2864" s="10">
        <f>VLOOKUP(OrderDetails!C:C,Inventory!B:F,5,)</f>
        <v>100101.31</v>
      </c>
      <c r="S2864" s="10">
        <f>VLOOKUP(OrderDetails!B:B,Table8[[OrderID]:[DeliveryDays]],5,)</f>
        <v>4</v>
      </c>
    </row>
    <row r="2865" spans="1:19" x14ac:dyDescent="0.25">
      <c r="A2865" t="s">
        <v>4797</v>
      </c>
      <c r="B2865" t="s">
        <v>985</v>
      </c>
      <c r="C2865" t="s">
        <v>345</v>
      </c>
      <c r="D2865">
        <v>46</v>
      </c>
      <c r="E2865">
        <v>78.599999999999994</v>
      </c>
      <c r="F2865">
        <v>122.97</v>
      </c>
      <c r="G2865">
        <v>121.5</v>
      </c>
      <c r="H2865">
        <v>5589</v>
      </c>
      <c r="I2865">
        <v>3615.6</v>
      </c>
      <c r="J2865">
        <v>1973.4</v>
      </c>
      <c r="K2865">
        <v>0.35310000000000002</v>
      </c>
      <c r="L2865" t="str">
        <f>VLOOKUP(C:C,Products!A:B,2,)</f>
        <v>Product 84</v>
      </c>
      <c r="M2865" t="str">
        <f>VLOOKUP(C:C,Products!A:C,3,)</f>
        <v>Snacks</v>
      </c>
      <c r="N2865" t="str">
        <f>VLOOKUP(B:B,Orders!A:C,3,)</f>
        <v>WH-NKR-004</v>
      </c>
      <c r="O2865" s="10" t="str">
        <f>VLOOKUP(B:B,Orders!A:B,2,)</f>
        <v>CUST-000074</v>
      </c>
      <c r="P2865" s="10" t="str">
        <f>VLOOKUP(OrderDetails!O:O,Customers!A:B,2,)</f>
        <v>Customer 74</v>
      </c>
      <c r="Q2865" s="10" t="str">
        <f>VLOOKUP(O:O,Customers!A:C,3,)</f>
        <v>Mombasa</v>
      </c>
      <c r="R2865" s="10">
        <f>VLOOKUP(OrderDetails!C:C,Inventory!B:F,5,)</f>
        <v>7074</v>
      </c>
      <c r="S2865" s="10">
        <f>VLOOKUP(OrderDetails!B:B,Table8[[OrderID]:[DeliveryDays]],5,)</f>
        <v>6</v>
      </c>
    </row>
    <row r="2866" spans="1:19" x14ac:dyDescent="0.25">
      <c r="A2866" t="s">
        <v>4798</v>
      </c>
      <c r="B2866" t="s">
        <v>1637</v>
      </c>
      <c r="C2866" t="s">
        <v>313</v>
      </c>
      <c r="D2866">
        <v>26</v>
      </c>
      <c r="E2866">
        <v>410.99</v>
      </c>
      <c r="F2866">
        <v>593.6</v>
      </c>
      <c r="G2866">
        <v>593.41999999999996</v>
      </c>
      <c r="H2866">
        <v>15428.92</v>
      </c>
      <c r="I2866">
        <v>10685.74</v>
      </c>
      <c r="J2866">
        <v>4743.18</v>
      </c>
      <c r="K2866">
        <v>0.30740000000000001</v>
      </c>
      <c r="L2866" t="str">
        <f>VLOOKUP(C:C,Products!A:B,2,)</f>
        <v>Product 68</v>
      </c>
      <c r="M2866" t="str">
        <f>VLOOKUP(C:C,Products!A:C,3,)</f>
        <v>Frozen</v>
      </c>
      <c r="N2866" t="str">
        <f>VLOOKUP(B:B,Orders!A:C,3,)</f>
        <v>WH-KSM-003</v>
      </c>
      <c r="O2866" s="10" t="str">
        <f>VLOOKUP(B:B,Orders!A:B,2,)</f>
        <v>CUST-000049</v>
      </c>
      <c r="P2866" s="10" t="str">
        <f>VLOOKUP(OrderDetails!O:O,Customers!A:B,2,)</f>
        <v>Customer 49</v>
      </c>
      <c r="Q2866" s="10" t="str">
        <f>VLOOKUP(O:O,Customers!A:C,3,)</f>
        <v>Nairobi</v>
      </c>
      <c r="R2866" s="10">
        <f>VLOOKUP(OrderDetails!C:C,Inventory!B:F,5,)</f>
        <v>159053.13</v>
      </c>
      <c r="S2866" s="10">
        <f>VLOOKUP(OrderDetails!B:B,Table8[[OrderID]:[DeliveryDays]],5,)</f>
        <v>2</v>
      </c>
    </row>
    <row r="2867" spans="1:19" x14ac:dyDescent="0.25">
      <c r="A2867" t="s">
        <v>4799</v>
      </c>
      <c r="B2867" t="s">
        <v>1481</v>
      </c>
      <c r="C2867" t="s">
        <v>198</v>
      </c>
      <c r="D2867">
        <v>40</v>
      </c>
      <c r="E2867">
        <v>59.26</v>
      </c>
      <c r="F2867">
        <v>82.73</v>
      </c>
      <c r="G2867">
        <v>84.8</v>
      </c>
      <c r="H2867">
        <v>3392</v>
      </c>
      <c r="I2867">
        <v>2370.4</v>
      </c>
      <c r="J2867">
        <v>1021.6</v>
      </c>
      <c r="K2867">
        <v>0.30120000000000002</v>
      </c>
      <c r="L2867" t="str">
        <f>VLOOKUP(C:C,Products!A:B,2,)</f>
        <v>Product 11</v>
      </c>
      <c r="M2867" t="str">
        <f>VLOOKUP(C:C,Products!A:C,3,)</f>
        <v>Frozen</v>
      </c>
      <c r="N2867" t="str">
        <f>VLOOKUP(B:B,Orders!A:C,3,)</f>
        <v>WH-NKR-004</v>
      </c>
      <c r="O2867" s="10" t="str">
        <f>VLOOKUP(B:B,Orders!A:B,2,)</f>
        <v>CUST-000047</v>
      </c>
      <c r="P2867" s="10" t="str">
        <f>VLOOKUP(OrderDetails!O:O,Customers!A:B,2,)</f>
        <v>Customer 47</v>
      </c>
      <c r="Q2867" s="10" t="str">
        <f>VLOOKUP(O:O,Customers!A:C,3,)</f>
        <v>Nakuru</v>
      </c>
      <c r="R2867" s="10">
        <f>VLOOKUP(OrderDetails!C:C,Inventory!B:F,5,)</f>
        <v>14044.62</v>
      </c>
      <c r="S2867" s="10">
        <f>VLOOKUP(OrderDetails!B:B,Table8[[OrderID]:[DeliveryDays]],5,)</f>
        <v>5</v>
      </c>
    </row>
    <row r="2868" spans="1:19" x14ac:dyDescent="0.25">
      <c r="A2868" t="s">
        <v>4800</v>
      </c>
      <c r="B2868" t="s">
        <v>686</v>
      </c>
      <c r="C2868" t="s">
        <v>331</v>
      </c>
      <c r="D2868">
        <v>17</v>
      </c>
      <c r="E2868">
        <v>397.07</v>
      </c>
      <c r="F2868">
        <v>597.23</v>
      </c>
      <c r="G2868">
        <v>568.65</v>
      </c>
      <c r="H2868">
        <v>9667.0499999999993</v>
      </c>
      <c r="I2868">
        <v>6750.19</v>
      </c>
      <c r="J2868">
        <v>2916.86</v>
      </c>
      <c r="K2868">
        <v>0.30170000000000002</v>
      </c>
      <c r="L2868" t="str">
        <f>VLOOKUP(C:C,Products!A:B,2,)</f>
        <v>Product 77</v>
      </c>
      <c r="M2868" t="str">
        <f>VLOOKUP(C:C,Products!A:C,3,)</f>
        <v>Household</v>
      </c>
      <c r="N2868" t="str">
        <f>VLOOKUP(B:B,Orders!A:C,3,)</f>
        <v>WH-MSA-002</v>
      </c>
      <c r="O2868" s="10" t="str">
        <f>VLOOKUP(B:B,Orders!A:B,2,)</f>
        <v>CUST-000004</v>
      </c>
      <c r="P2868" s="10" t="str">
        <f>VLOOKUP(OrderDetails!O:O,Customers!A:B,2,)</f>
        <v>Customer 4</v>
      </c>
      <c r="Q2868" s="10" t="str">
        <f>VLOOKUP(O:O,Customers!A:C,3,)</f>
        <v>Eldoret</v>
      </c>
      <c r="R2868" s="10">
        <f>VLOOKUP(OrderDetails!C:C,Inventory!B:F,5,)</f>
        <v>153269.01999999999</v>
      </c>
      <c r="S2868" s="10">
        <f>VLOOKUP(OrderDetails!B:B,Table8[[OrderID]:[DeliveryDays]],5,)</f>
        <v>4</v>
      </c>
    </row>
    <row r="2869" spans="1:19" x14ac:dyDescent="0.25">
      <c r="A2869" t="s">
        <v>4801</v>
      </c>
      <c r="B2869" t="s">
        <v>847</v>
      </c>
      <c r="C2869" t="s">
        <v>323</v>
      </c>
      <c r="D2869">
        <v>5</v>
      </c>
      <c r="E2869">
        <v>52.48</v>
      </c>
      <c r="F2869">
        <v>82.14</v>
      </c>
      <c r="G2869">
        <v>89.17</v>
      </c>
      <c r="H2869">
        <v>445.85</v>
      </c>
      <c r="I2869">
        <v>262.39999999999998</v>
      </c>
      <c r="J2869">
        <v>183.45</v>
      </c>
      <c r="K2869">
        <v>0.41149999999999998</v>
      </c>
      <c r="L2869" t="str">
        <f>VLOOKUP(C:C,Products!A:B,2,)</f>
        <v>Product 73</v>
      </c>
      <c r="M2869" t="str">
        <f>VLOOKUP(C:C,Products!A:C,3,)</f>
        <v>Beverages</v>
      </c>
      <c r="N2869" t="str">
        <f>VLOOKUP(B:B,Orders!A:C,3,)</f>
        <v>WH-MSA-002</v>
      </c>
      <c r="O2869" s="10" t="str">
        <f>VLOOKUP(B:B,Orders!A:B,2,)</f>
        <v>CUST-000060</v>
      </c>
      <c r="P2869" s="10" t="str">
        <f>VLOOKUP(OrderDetails!O:O,Customers!A:B,2,)</f>
        <v>Customer 60</v>
      </c>
      <c r="Q2869" s="10" t="str">
        <f>VLOOKUP(O:O,Customers!A:C,3,)</f>
        <v>Nakuru</v>
      </c>
      <c r="R2869" s="10">
        <f>VLOOKUP(OrderDetails!C:C,Inventory!B:F,5,)</f>
        <v>6979.84</v>
      </c>
      <c r="S2869" s="10">
        <f>VLOOKUP(OrderDetails!B:B,Table8[[OrderID]:[DeliveryDays]],5,)</f>
        <v>4</v>
      </c>
    </row>
    <row r="2870" spans="1:19" x14ac:dyDescent="0.25">
      <c r="A2870" t="s">
        <v>4802</v>
      </c>
      <c r="B2870" t="s">
        <v>730</v>
      </c>
      <c r="C2870" t="s">
        <v>182</v>
      </c>
      <c r="D2870">
        <v>20</v>
      </c>
      <c r="E2870">
        <v>319.39999999999998</v>
      </c>
      <c r="F2870">
        <v>411.55</v>
      </c>
      <c r="G2870">
        <v>393.71</v>
      </c>
      <c r="H2870">
        <v>7874.2</v>
      </c>
      <c r="I2870">
        <v>6388</v>
      </c>
      <c r="J2870">
        <v>1486.2</v>
      </c>
      <c r="K2870">
        <v>0.18870000000000001</v>
      </c>
      <c r="L2870" t="str">
        <f>VLOOKUP(C:C,Products!A:B,2,)</f>
        <v>Product 4</v>
      </c>
      <c r="M2870" t="str">
        <f>VLOOKUP(C:C,Products!A:C,3,)</f>
        <v>Household</v>
      </c>
      <c r="N2870" t="str">
        <f>VLOOKUP(B:B,Orders!A:C,3,)</f>
        <v>WH-NRB-001</v>
      </c>
      <c r="O2870" s="10" t="str">
        <f>VLOOKUP(B:B,Orders!A:B,2,)</f>
        <v>CUST-000028</v>
      </c>
      <c r="P2870" s="10" t="str">
        <f>VLOOKUP(OrderDetails!O:O,Customers!A:B,2,)</f>
        <v>Customer 28</v>
      </c>
      <c r="Q2870" s="10" t="str">
        <f>VLOOKUP(O:O,Customers!A:C,3,)</f>
        <v>Nakuru</v>
      </c>
      <c r="R2870" s="10">
        <f>VLOOKUP(OrderDetails!C:C,Inventory!B:F,5,)</f>
        <v>31301.200000000001</v>
      </c>
      <c r="S2870" s="10">
        <f>VLOOKUP(OrderDetails!B:B,Table8[[OrderID]:[DeliveryDays]],5,)</f>
        <v>4</v>
      </c>
    </row>
    <row r="2871" spans="1:19" x14ac:dyDescent="0.25">
      <c r="A2871" t="s">
        <v>4803</v>
      </c>
      <c r="B2871" t="s">
        <v>1368</v>
      </c>
      <c r="C2871" t="s">
        <v>329</v>
      </c>
      <c r="D2871">
        <v>45</v>
      </c>
      <c r="E2871">
        <v>378.05</v>
      </c>
      <c r="F2871">
        <v>518.77</v>
      </c>
      <c r="G2871">
        <v>517.91999999999996</v>
      </c>
      <c r="H2871">
        <v>23306.400000000001</v>
      </c>
      <c r="I2871">
        <v>17012.25</v>
      </c>
      <c r="J2871">
        <v>6294.15</v>
      </c>
      <c r="K2871">
        <v>0.27010000000000001</v>
      </c>
      <c r="L2871" t="str">
        <f>VLOOKUP(C:C,Products!A:B,2,)</f>
        <v>Product 76</v>
      </c>
      <c r="M2871" t="str">
        <f>VLOOKUP(C:C,Products!A:C,3,)</f>
        <v>Household</v>
      </c>
      <c r="N2871" t="str">
        <f>VLOOKUP(B:B,Orders!A:C,3,)</f>
        <v>WH-MSA-002</v>
      </c>
      <c r="O2871" s="10" t="str">
        <f>VLOOKUP(B:B,Orders!A:B,2,)</f>
        <v>CUST-000077</v>
      </c>
      <c r="P2871" s="10" t="str">
        <f>VLOOKUP(OrderDetails!O:O,Customers!A:B,2,)</f>
        <v>Customer 77</v>
      </c>
      <c r="Q2871" s="10" t="str">
        <f>VLOOKUP(O:O,Customers!A:C,3,)</f>
        <v>Nairobi</v>
      </c>
      <c r="R2871" s="10">
        <f>VLOOKUP(OrderDetails!C:C,Inventory!B:F,5,)</f>
        <v>161805.4</v>
      </c>
      <c r="S2871" s="10">
        <f>VLOOKUP(OrderDetails!B:B,Table8[[OrderID]:[DeliveryDays]],5,)</f>
        <v>5</v>
      </c>
    </row>
    <row r="2872" spans="1:19" x14ac:dyDescent="0.25">
      <c r="A2872" t="s">
        <v>4804</v>
      </c>
      <c r="B2872" t="s">
        <v>1489</v>
      </c>
      <c r="C2872" t="s">
        <v>323</v>
      </c>
      <c r="D2872">
        <v>26</v>
      </c>
      <c r="E2872">
        <v>52.48</v>
      </c>
      <c r="F2872">
        <v>82.14</v>
      </c>
      <c r="G2872">
        <v>85.05</v>
      </c>
      <c r="H2872">
        <v>2211.3000000000002</v>
      </c>
      <c r="I2872">
        <v>1364.48</v>
      </c>
      <c r="J2872">
        <v>846.82</v>
      </c>
      <c r="K2872">
        <v>0.38300000000000001</v>
      </c>
      <c r="L2872" t="str">
        <f>VLOOKUP(C:C,Products!A:B,2,)</f>
        <v>Product 73</v>
      </c>
      <c r="M2872" t="str">
        <f>VLOOKUP(C:C,Products!A:C,3,)</f>
        <v>Beverages</v>
      </c>
      <c r="N2872" t="str">
        <f>VLOOKUP(B:B,Orders!A:C,3,)</f>
        <v>WH-NKR-004</v>
      </c>
      <c r="O2872" s="10" t="str">
        <f>VLOOKUP(B:B,Orders!A:B,2,)</f>
        <v>CUST-000001</v>
      </c>
      <c r="P2872" s="10" t="str">
        <f>VLOOKUP(OrderDetails!O:O,Customers!A:B,2,)</f>
        <v>Customer 1</v>
      </c>
      <c r="Q2872" s="10" t="str">
        <f>VLOOKUP(O:O,Customers!A:C,3,)</f>
        <v>Eldoret</v>
      </c>
      <c r="R2872" s="10">
        <f>VLOOKUP(OrderDetails!C:C,Inventory!B:F,5,)</f>
        <v>6979.84</v>
      </c>
      <c r="S2872" s="10">
        <f>VLOOKUP(OrderDetails!B:B,Table8[[OrderID]:[DeliveryDays]],5,)</f>
        <v>4</v>
      </c>
    </row>
    <row r="2873" spans="1:19" x14ac:dyDescent="0.25">
      <c r="A2873" t="s">
        <v>4805</v>
      </c>
      <c r="B2873" t="s">
        <v>968</v>
      </c>
      <c r="C2873" t="s">
        <v>331</v>
      </c>
      <c r="D2873">
        <v>36</v>
      </c>
      <c r="E2873">
        <v>397.07</v>
      </c>
      <c r="F2873">
        <v>597.23</v>
      </c>
      <c r="G2873">
        <v>613.76</v>
      </c>
      <c r="H2873">
        <v>22095.360000000001</v>
      </c>
      <c r="I2873">
        <v>14294.52</v>
      </c>
      <c r="J2873">
        <v>7800.84</v>
      </c>
      <c r="K2873">
        <v>0.35310000000000002</v>
      </c>
      <c r="L2873" t="str">
        <f>VLOOKUP(C:C,Products!A:B,2,)</f>
        <v>Product 77</v>
      </c>
      <c r="M2873" t="str">
        <f>VLOOKUP(C:C,Products!A:C,3,)</f>
        <v>Household</v>
      </c>
      <c r="N2873" t="str">
        <f>VLOOKUP(B:B,Orders!A:C,3,)</f>
        <v>WH-KSM-003</v>
      </c>
      <c r="O2873" s="10" t="str">
        <f>VLOOKUP(B:B,Orders!A:B,2,)</f>
        <v>CUST-000001</v>
      </c>
      <c r="P2873" s="10" t="str">
        <f>VLOOKUP(OrderDetails!O:O,Customers!A:B,2,)</f>
        <v>Customer 1</v>
      </c>
      <c r="Q2873" s="10" t="str">
        <f>VLOOKUP(O:O,Customers!A:C,3,)</f>
        <v>Eldoret</v>
      </c>
      <c r="R2873" s="10">
        <f>VLOOKUP(OrderDetails!C:C,Inventory!B:F,5,)</f>
        <v>153269.01999999999</v>
      </c>
      <c r="S2873" s="10">
        <f>VLOOKUP(OrderDetails!B:B,Table8[[OrderID]:[DeliveryDays]],5,)</f>
        <v>4</v>
      </c>
    </row>
    <row r="2874" spans="1:19" x14ac:dyDescent="0.25">
      <c r="A2874" t="s">
        <v>4806</v>
      </c>
      <c r="B2874" t="s">
        <v>1728</v>
      </c>
      <c r="C2874" t="s">
        <v>273</v>
      </c>
      <c r="D2874">
        <v>20</v>
      </c>
      <c r="E2874">
        <v>284.02999999999997</v>
      </c>
      <c r="F2874">
        <v>373.58</v>
      </c>
      <c r="G2874">
        <v>391.57</v>
      </c>
      <c r="H2874">
        <v>7831.4</v>
      </c>
      <c r="I2874">
        <v>5680.6</v>
      </c>
      <c r="J2874">
        <v>2150.8000000000002</v>
      </c>
      <c r="K2874">
        <v>0.27460000000000001</v>
      </c>
      <c r="L2874" t="str">
        <f>VLOOKUP(C:C,Products!A:B,2,)</f>
        <v>Product 48</v>
      </c>
      <c r="M2874" t="str">
        <f>VLOOKUP(C:C,Products!A:C,3,)</f>
        <v>Frozen</v>
      </c>
      <c r="N2874" t="str">
        <f>VLOOKUP(B:B,Orders!A:C,3,)</f>
        <v>WH-NKR-004</v>
      </c>
      <c r="O2874" s="10" t="str">
        <f>VLOOKUP(B:B,Orders!A:B,2,)</f>
        <v>CUST-000073</v>
      </c>
      <c r="P2874" s="10" t="str">
        <f>VLOOKUP(OrderDetails!O:O,Customers!A:B,2,)</f>
        <v>Customer 73</v>
      </c>
      <c r="Q2874" s="10" t="str">
        <f>VLOOKUP(O:O,Customers!A:C,3,)</f>
        <v>Mombasa</v>
      </c>
      <c r="R2874" s="10">
        <f>VLOOKUP(OrderDetails!C:C,Inventory!B:F,5,)</f>
        <v>40900.32</v>
      </c>
      <c r="S2874" s="10">
        <f>VLOOKUP(OrderDetails!B:B,Table8[[OrderID]:[DeliveryDays]],5,)</f>
        <v>4</v>
      </c>
    </row>
    <row r="2875" spans="1:19" x14ac:dyDescent="0.25">
      <c r="A2875" t="s">
        <v>4807</v>
      </c>
      <c r="B2875" t="s">
        <v>1653</v>
      </c>
      <c r="C2875" t="s">
        <v>229</v>
      </c>
      <c r="D2875">
        <v>19</v>
      </c>
      <c r="E2875">
        <v>403.33</v>
      </c>
      <c r="F2875">
        <v>509.37</v>
      </c>
      <c r="G2875">
        <v>524.21</v>
      </c>
      <c r="H2875">
        <v>9959.99</v>
      </c>
      <c r="I2875">
        <v>7663.27</v>
      </c>
      <c r="J2875">
        <v>2296.7199999999998</v>
      </c>
      <c r="K2875">
        <v>0.2306</v>
      </c>
      <c r="L2875" t="str">
        <f>VLOOKUP(C:C,Products!A:B,2,)</f>
        <v>Product 26</v>
      </c>
      <c r="M2875" t="str">
        <f>VLOOKUP(C:C,Products!A:C,3,)</f>
        <v>Household</v>
      </c>
      <c r="N2875" t="str">
        <f>VLOOKUP(B:B,Orders!A:C,3,)</f>
        <v>WH-KSM-003</v>
      </c>
      <c r="O2875" s="10" t="str">
        <f>VLOOKUP(B:B,Orders!A:B,2,)</f>
        <v>CUST-000079</v>
      </c>
      <c r="P2875" s="10" t="str">
        <f>VLOOKUP(OrderDetails!O:O,Customers!A:B,2,)</f>
        <v>Customer 79</v>
      </c>
      <c r="Q2875" s="10" t="str">
        <f>VLOOKUP(O:O,Customers!A:C,3,)</f>
        <v>Mombasa</v>
      </c>
      <c r="R2875" s="10">
        <f>VLOOKUP(OrderDetails!C:C,Inventory!B:F,5,)</f>
        <v>179481.85</v>
      </c>
      <c r="S2875" s="10">
        <f>VLOOKUP(OrderDetails!B:B,Table8[[OrderID]:[DeliveryDays]],5,)</f>
        <v>4</v>
      </c>
    </row>
    <row r="2876" spans="1:19" x14ac:dyDescent="0.25">
      <c r="A2876" t="s">
        <v>4808</v>
      </c>
      <c r="B2876" t="s">
        <v>1516</v>
      </c>
      <c r="C2876" t="s">
        <v>381</v>
      </c>
      <c r="D2876">
        <v>46</v>
      </c>
      <c r="E2876">
        <v>336.38</v>
      </c>
      <c r="F2876">
        <v>487.38</v>
      </c>
      <c r="G2876">
        <v>479.75</v>
      </c>
      <c r="H2876">
        <v>22068.5</v>
      </c>
      <c r="I2876">
        <v>15473.48</v>
      </c>
      <c r="J2876">
        <v>6595.02</v>
      </c>
      <c r="K2876">
        <v>0.29880000000000001</v>
      </c>
      <c r="L2876" t="str">
        <f>VLOOKUP(C:C,Products!A:B,2,)</f>
        <v>Product 102</v>
      </c>
      <c r="M2876" t="str">
        <f>VLOOKUP(C:C,Products!A:C,3,)</f>
        <v>Snacks</v>
      </c>
      <c r="N2876" t="str">
        <f>VLOOKUP(B:B,Orders!A:C,3,)</f>
        <v>WH-NRB-001</v>
      </c>
      <c r="O2876" s="10" t="str">
        <f>VLOOKUP(B:B,Orders!A:B,2,)</f>
        <v>CUST-000064</v>
      </c>
      <c r="P2876" s="10" t="str">
        <f>VLOOKUP(OrderDetails!O:O,Customers!A:B,2,)</f>
        <v>Customer 64</v>
      </c>
      <c r="Q2876" s="10" t="str">
        <f>VLOOKUP(O:O,Customers!A:C,3,)</f>
        <v>Mombasa</v>
      </c>
      <c r="R2876" s="10">
        <f>VLOOKUP(OrderDetails!C:C,Inventory!B:F,5,)</f>
        <v>161462.39999999999</v>
      </c>
      <c r="S2876" s="10">
        <f>VLOOKUP(OrderDetails!B:B,Table8[[OrderID]:[DeliveryDays]],5,)</f>
        <v>1</v>
      </c>
    </row>
    <row r="2877" spans="1:19" x14ac:dyDescent="0.25">
      <c r="A2877" t="s">
        <v>4809</v>
      </c>
      <c r="B2877" t="s">
        <v>534</v>
      </c>
      <c r="C2877" t="s">
        <v>389</v>
      </c>
      <c r="D2877">
        <v>16</v>
      </c>
      <c r="E2877">
        <v>162.18</v>
      </c>
      <c r="F2877">
        <v>216.57</v>
      </c>
      <c r="G2877">
        <v>212.27</v>
      </c>
      <c r="H2877">
        <v>3396.32</v>
      </c>
      <c r="I2877">
        <v>2594.88</v>
      </c>
      <c r="J2877">
        <v>801.44</v>
      </c>
      <c r="K2877">
        <v>0.23599999999999999</v>
      </c>
      <c r="L2877" t="str">
        <f>VLOOKUP(C:C,Products!A:B,2,)</f>
        <v>Product 106</v>
      </c>
      <c r="M2877" t="str">
        <f>VLOOKUP(C:C,Products!A:C,3,)</f>
        <v>Dairy</v>
      </c>
      <c r="N2877" t="str">
        <f>VLOOKUP(B:B,Orders!A:C,3,)</f>
        <v>WH-MSA-002</v>
      </c>
      <c r="O2877" s="10" t="str">
        <f>VLOOKUP(B:B,Orders!A:B,2,)</f>
        <v>CUST-000044</v>
      </c>
      <c r="P2877" s="10" t="str">
        <f>VLOOKUP(OrderDetails!O:O,Customers!A:B,2,)</f>
        <v>Customer 44</v>
      </c>
      <c r="Q2877" s="10" t="str">
        <f>VLOOKUP(O:O,Customers!A:C,3,)</f>
        <v>Nakuru</v>
      </c>
      <c r="R2877" s="10">
        <f>VLOOKUP(OrderDetails!C:C,Inventory!B:F,5,)</f>
        <v>37950.120000000003</v>
      </c>
      <c r="S2877" s="10">
        <f>VLOOKUP(OrderDetails!B:B,Table8[[OrderID]:[DeliveryDays]],5,)</f>
        <v>3</v>
      </c>
    </row>
    <row r="2878" spans="1:19" x14ac:dyDescent="0.25">
      <c r="A2878" t="s">
        <v>4810</v>
      </c>
      <c r="B2878" t="s">
        <v>694</v>
      </c>
      <c r="C2878" t="s">
        <v>331</v>
      </c>
      <c r="D2878">
        <v>5</v>
      </c>
      <c r="E2878">
        <v>397.07</v>
      </c>
      <c r="F2878">
        <v>597.23</v>
      </c>
      <c r="G2878">
        <v>648.64</v>
      </c>
      <c r="H2878">
        <v>3243.2</v>
      </c>
      <c r="I2878">
        <v>1985.35</v>
      </c>
      <c r="J2878">
        <v>1257.8499999999999</v>
      </c>
      <c r="K2878">
        <v>0.38779999999999998</v>
      </c>
      <c r="L2878" t="str">
        <f>VLOOKUP(C:C,Products!A:B,2,)</f>
        <v>Product 77</v>
      </c>
      <c r="M2878" t="str">
        <f>VLOOKUP(C:C,Products!A:C,3,)</f>
        <v>Household</v>
      </c>
      <c r="N2878" t="str">
        <f>VLOOKUP(B:B,Orders!A:C,3,)</f>
        <v>WH-NKR-004</v>
      </c>
      <c r="O2878" s="10" t="str">
        <f>VLOOKUP(B:B,Orders!A:B,2,)</f>
        <v>CUST-000050</v>
      </c>
      <c r="P2878" s="10" t="str">
        <f>VLOOKUP(OrderDetails!O:O,Customers!A:B,2,)</f>
        <v>Customer 50</v>
      </c>
      <c r="Q2878" s="10" t="str">
        <f>VLOOKUP(O:O,Customers!A:C,3,)</f>
        <v>Eldoret</v>
      </c>
      <c r="R2878" s="10">
        <f>VLOOKUP(OrderDetails!C:C,Inventory!B:F,5,)</f>
        <v>153269.01999999999</v>
      </c>
      <c r="S2878" s="10">
        <f>VLOOKUP(OrderDetails!B:B,Table8[[OrderID]:[DeliveryDays]],5,)</f>
        <v>6</v>
      </c>
    </row>
    <row r="2879" spans="1:19" x14ac:dyDescent="0.25">
      <c r="A2879" t="s">
        <v>4811</v>
      </c>
      <c r="B2879" t="s">
        <v>648</v>
      </c>
      <c r="C2879" t="s">
        <v>255</v>
      </c>
      <c r="D2879">
        <v>21</v>
      </c>
      <c r="E2879">
        <v>357.9</v>
      </c>
      <c r="F2879">
        <v>477.14</v>
      </c>
      <c r="G2879">
        <v>472.18</v>
      </c>
      <c r="H2879">
        <v>9915.7800000000007</v>
      </c>
      <c r="I2879">
        <v>7515.9</v>
      </c>
      <c r="J2879">
        <v>2399.88</v>
      </c>
      <c r="K2879">
        <v>0.24199999999999999</v>
      </c>
      <c r="L2879" t="str">
        <f>VLOOKUP(C:C,Products!A:B,2,)</f>
        <v>Product 39</v>
      </c>
      <c r="M2879" t="str">
        <f>VLOOKUP(C:C,Products!A:C,3,)</f>
        <v>Beverages</v>
      </c>
      <c r="N2879" t="str">
        <f>VLOOKUP(B:B,Orders!A:C,3,)</f>
        <v>WH-NRB-001</v>
      </c>
      <c r="O2879" s="10" t="str">
        <f>VLOOKUP(B:B,Orders!A:B,2,)</f>
        <v>CUST-000066</v>
      </c>
      <c r="P2879" s="10" t="str">
        <f>VLOOKUP(OrderDetails!O:O,Customers!A:B,2,)</f>
        <v>Customer 66</v>
      </c>
      <c r="Q2879" s="10" t="str">
        <f>VLOOKUP(O:O,Customers!A:C,3,)</f>
        <v>Kisumu</v>
      </c>
      <c r="R2879" s="10">
        <f>VLOOKUP(OrderDetails!C:C,Inventory!B:F,5,)</f>
        <v>167855.1</v>
      </c>
      <c r="S2879" s="10">
        <f>VLOOKUP(OrderDetails!B:B,Table8[[OrderID]:[DeliveryDays]],5,)</f>
        <v>6</v>
      </c>
    </row>
    <row r="2880" spans="1:19" x14ac:dyDescent="0.25">
      <c r="A2880" t="s">
        <v>4812</v>
      </c>
      <c r="B2880" t="s">
        <v>1540</v>
      </c>
      <c r="C2880" t="s">
        <v>361</v>
      </c>
      <c r="D2880">
        <v>45</v>
      </c>
      <c r="E2880">
        <v>370.96</v>
      </c>
      <c r="F2880">
        <v>553.53</v>
      </c>
      <c r="G2880">
        <v>549.17999999999995</v>
      </c>
      <c r="H2880">
        <v>24713.1</v>
      </c>
      <c r="I2880">
        <v>16693.2</v>
      </c>
      <c r="J2880">
        <v>8019.9</v>
      </c>
      <c r="K2880">
        <v>0.32450000000000001</v>
      </c>
      <c r="L2880" t="str">
        <f>VLOOKUP(C:C,Products!A:B,2,)</f>
        <v>Product 92</v>
      </c>
      <c r="M2880" t="str">
        <f>VLOOKUP(C:C,Products!A:C,3,)</f>
        <v>Produce</v>
      </c>
      <c r="N2880" t="str">
        <f>VLOOKUP(B:B,Orders!A:C,3,)</f>
        <v>WH-KSM-003</v>
      </c>
      <c r="O2880" s="10" t="str">
        <f>VLOOKUP(B:B,Orders!A:B,2,)</f>
        <v>CUST-000021</v>
      </c>
      <c r="P2880" s="10" t="str">
        <f>VLOOKUP(OrderDetails!O:O,Customers!A:B,2,)</f>
        <v>Customer 21</v>
      </c>
      <c r="Q2880" s="10" t="str">
        <f>VLOOKUP(O:O,Customers!A:C,3,)</f>
        <v>Eldoret</v>
      </c>
      <c r="R2880" s="10">
        <f>VLOOKUP(OrderDetails!C:C,Inventory!B:F,5,)</f>
        <v>74562.960000000006</v>
      </c>
      <c r="S2880" s="10">
        <f>VLOOKUP(OrderDetails!B:B,Table8[[OrderID]:[DeliveryDays]],5,)</f>
        <v>3</v>
      </c>
    </row>
    <row r="2881" spans="1:19" x14ac:dyDescent="0.25">
      <c r="A2881" t="s">
        <v>4813</v>
      </c>
      <c r="B2881" t="s">
        <v>1119</v>
      </c>
      <c r="C2881" t="s">
        <v>293</v>
      </c>
      <c r="D2881">
        <v>32</v>
      </c>
      <c r="E2881">
        <v>138.19</v>
      </c>
      <c r="F2881">
        <v>191.44</v>
      </c>
      <c r="G2881">
        <v>193.73</v>
      </c>
      <c r="H2881">
        <v>6199.36</v>
      </c>
      <c r="I2881">
        <v>4422.08</v>
      </c>
      <c r="J2881">
        <v>1777.28</v>
      </c>
      <c r="K2881">
        <v>0.28670000000000001</v>
      </c>
      <c r="L2881" t="str">
        <f>VLOOKUP(C:C,Products!A:B,2,)</f>
        <v>Product 58</v>
      </c>
      <c r="M2881" t="str">
        <f>VLOOKUP(C:C,Products!A:C,3,)</f>
        <v>Snacks</v>
      </c>
      <c r="N2881" t="str">
        <f>VLOOKUP(B:B,Orders!A:C,3,)</f>
        <v>WH-MSA-002</v>
      </c>
      <c r="O2881" s="10" t="str">
        <f>VLOOKUP(B:B,Orders!A:B,2,)</f>
        <v>CUST-000026</v>
      </c>
      <c r="P2881" s="10" t="str">
        <f>VLOOKUP(OrderDetails!O:O,Customers!A:B,2,)</f>
        <v>Customer 26</v>
      </c>
      <c r="Q2881" s="10" t="str">
        <f>VLOOKUP(O:O,Customers!A:C,3,)</f>
        <v>Mombasa</v>
      </c>
      <c r="R2881" s="10">
        <f>VLOOKUP(OrderDetails!C:C,Inventory!B:F,5,)</f>
        <v>14233.57</v>
      </c>
      <c r="S2881" s="10">
        <f>VLOOKUP(OrderDetails!B:B,Table8[[OrderID]:[DeliveryDays]],5,)</f>
        <v>5</v>
      </c>
    </row>
    <row r="2882" spans="1:19" x14ac:dyDescent="0.25">
      <c r="A2882" t="s">
        <v>4814</v>
      </c>
      <c r="B2882" t="s">
        <v>681</v>
      </c>
      <c r="C2882" t="s">
        <v>214</v>
      </c>
      <c r="D2882">
        <v>11</v>
      </c>
      <c r="E2882">
        <v>244.38</v>
      </c>
      <c r="F2882">
        <v>336.58</v>
      </c>
      <c r="G2882">
        <v>326.79000000000002</v>
      </c>
      <c r="H2882">
        <v>3594.69</v>
      </c>
      <c r="I2882">
        <v>2688.18</v>
      </c>
      <c r="J2882">
        <v>906.51</v>
      </c>
      <c r="K2882">
        <v>0.25219999999999998</v>
      </c>
      <c r="L2882" t="str">
        <f>VLOOKUP(C:C,Products!A:B,2,)</f>
        <v>Product 19</v>
      </c>
      <c r="M2882" t="str">
        <f>VLOOKUP(C:C,Products!A:C,3,)</f>
        <v>Frozen</v>
      </c>
      <c r="N2882" t="str">
        <f>VLOOKUP(B:B,Orders!A:C,3,)</f>
        <v>WH-NRB-001</v>
      </c>
      <c r="O2882" s="10" t="str">
        <f>VLOOKUP(B:B,Orders!A:B,2,)</f>
        <v>CUST-000055</v>
      </c>
      <c r="P2882" s="10" t="str">
        <f>VLOOKUP(OrderDetails!O:O,Customers!A:B,2,)</f>
        <v>Customer 55</v>
      </c>
      <c r="Q2882" s="10" t="str">
        <f>VLOOKUP(O:O,Customers!A:C,3,)</f>
        <v>Kisumu</v>
      </c>
      <c r="R2882" s="10">
        <f>VLOOKUP(OrderDetails!C:C,Inventory!B:F,5,)</f>
        <v>61339.38</v>
      </c>
      <c r="S2882" s="10">
        <f>VLOOKUP(OrderDetails!B:B,Table8[[OrderID]:[DeliveryDays]],5,)</f>
        <v>5</v>
      </c>
    </row>
    <row r="2883" spans="1:19" x14ac:dyDescent="0.25">
      <c r="A2883" t="s">
        <v>4815</v>
      </c>
      <c r="B2883" t="s">
        <v>1905</v>
      </c>
      <c r="C2883" t="s">
        <v>353</v>
      </c>
      <c r="D2883">
        <v>13</v>
      </c>
      <c r="E2883">
        <v>336.9</v>
      </c>
      <c r="F2883">
        <v>499.36</v>
      </c>
      <c r="G2883">
        <v>512.39</v>
      </c>
      <c r="H2883">
        <v>6661.07</v>
      </c>
      <c r="I2883">
        <v>4379.7</v>
      </c>
      <c r="J2883">
        <v>2281.37</v>
      </c>
      <c r="K2883">
        <v>0.34250000000000003</v>
      </c>
      <c r="L2883" t="str">
        <f>VLOOKUP(C:C,Products!A:B,2,)</f>
        <v>Product 88</v>
      </c>
      <c r="M2883" t="str">
        <f>VLOOKUP(C:C,Products!A:C,3,)</f>
        <v>Household</v>
      </c>
      <c r="N2883" t="str">
        <f>VLOOKUP(B:B,Orders!A:C,3,)</f>
        <v>WH-NKR-004</v>
      </c>
      <c r="O2883" s="10" t="str">
        <f>VLOOKUP(B:B,Orders!A:B,2,)</f>
        <v>CUST-000013</v>
      </c>
      <c r="P2883" s="10" t="str">
        <f>VLOOKUP(OrderDetails!O:O,Customers!A:B,2,)</f>
        <v>Customer 13</v>
      </c>
      <c r="Q2883" s="10" t="str">
        <f>VLOOKUP(O:O,Customers!A:C,3,)</f>
        <v>Nakuru</v>
      </c>
      <c r="R2883" s="10">
        <f>VLOOKUP(OrderDetails!C:C,Inventory!B:F,5,)</f>
        <v>34700.699999999997</v>
      </c>
      <c r="S2883" s="10">
        <f>VLOOKUP(OrderDetails!B:B,Table8[[OrderID]:[DeliveryDays]],5,)</f>
        <v>5</v>
      </c>
    </row>
    <row r="2884" spans="1:19" x14ac:dyDescent="0.25">
      <c r="A2884" t="s">
        <v>4816</v>
      </c>
      <c r="B2884" t="s">
        <v>679</v>
      </c>
      <c r="C2884" t="s">
        <v>343</v>
      </c>
      <c r="D2884">
        <v>26</v>
      </c>
      <c r="E2884">
        <v>198.9</v>
      </c>
      <c r="F2884">
        <v>259.88</v>
      </c>
      <c r="G2884">
        <v>272.81</v>
      </c>
      <c r="H2884">
        <v>7093.06</v>
      </c>
      <c r="I2884">
        <v>5171.3999999999996</v>
      </c>
      <c r="J2884">
        <v>1921.66</v>
      </c>
      <c r="K2884">
        <v>0.27089999999999997</v>
      </c>
      <c r="L2884" t="str">
        <f>VLOOKUP(C:C,Products!A:B,2,)</f>
        <v>Product 83</v>
      </c>
      <c r="M2884" t="str">
        <f>VLOOKUP(C:C,Products!A:C,3,)</f>
        <v>Snacks</v>
      </c>
      <c r="N2884" t="str">
        <f>VLOOKUP(B:B,Orders!A:C,3,)</f>
        <v>WH-MSA-002</v>
      </c>
      <c r="O2884" s="10" t="str">
        <f>VLOOKUP(B:B,Orders!A:B,2,)</f>
        <v>CUST-000075</v>
      </c>
      <c r="P2884" s="10" t="str">
        <f>VLOOKUP(OrderDetails!O:O,Customers!A:B,2,)</f>
        <v>Customer 75</v>
      </c>
      <c r="Q2884" s="10" t="str">
        <f>VLOOKUP(O:O,Customers!A:C,3,)</f>
        <v>Mombasa</v>
      </c>
      <c r="R2884" s="10">
        <f>VLOOKUP(OrderDetails!C:C,Inventory!B:F,5,)</f>
        <v>72399.600000000006</v>
      </c>
      <c r="S2884" s="10">
        <f>VLOOKUP(OrderDetails!B:B,Table8[[OrderID]:[DeliveryDays]],5,)</f>
        <v>3</v>
      </c>
    </row>
    <row r="2885" spans="1:19" x14ac:dyDescent="0.25">
      <c r="A2885" t="s">
        <v>4817</v>
      </c>
      <c r="B2885" t="s">
        <v>683</v>
      </c>
      <c r="C2885" t="s">
        <v>403</v>
      </c>
      <c r="D2885">
        <v>30</v>
      </c>
      <c r="E2885">
        <v>468.36</v>
      </c>
      <c r="F2885">
        <v>680.02</v>
      </c>
      <c r="G2885">
        <v>726.19</v>
      </c>
      <c r="H2885">
        <v>21785.7</v>
      </c>
      <c r="I2885">
        <v>14050.8</v>
      </c>
      <c r="J2885">
        <v>7734.9</v>
      </c>
      <c r="K2885">
        <v>0.35499999999999998</v>
      </c>
      <c r="L2885" t="str">
        <f>VLOOKUP(C:C,Products!A:B,2,)</f>
        <v>Product 113</v>
      </c>
      <c r="M2885" t="str">
        <f>VLOOKUP(C:C,Products!A:C,3,)</f>
        <v>Dairy</v>
      </c>
      <c r="N2885" t="str">
        <f>VLOOKUP(B:B,Orders!A:C,3,)</f>
        <v>WH-MSA-002</v>
      </c>
      <c r="O2885" s="10" t="str">
        <f>VLOOKUP(B:B,Orders!A:B,2,)</f>
        <v>CUST-000075</v>
      </c>
      <c r="P2885" s="10" t="str">
        <f>VLOOKUP(OrderDetails!O:O,Customers!A:B,2,)</f>
        <v>Customer 75</v>
      </c>
      <c r="Q2885" s="10" t="str">
        <f>VLOOKUP(O:O,Customers!A:C,3,)</f>
        <v>Mombasa</v>
      </c>
      <c r="R2885" s="10">
        <f>VLOOKUP(OrderDetails!C:C,Inventory!B:F,5,)</f>
        <v>110064.6</v>
      </c>
      <c r="S2885" s="10">
        <f>VLOOKUP(OrderDetails!B:B,Table8[[OrderID]:[DeliveryDays]],5,)</f>
        <v>3</v>
      </c>
    </row>
    <row r="2886" spans="1:19" x14ac:dyDescent="0.25">
      <c r="A2886" t="s">
        <v>4818</v>
      </c>
      <c r="B2886" t="s">
        <v>809</v>
      </c>
      <c r="C2886" t="s">
        <v>331</v>
      </c>
      <c r="D2886">
        <v>16</v>
      </c>
      <c r="E2886">
        <v>397.07</v>
      </c>
      <c r="F2886">
        <v>597.23</v>
      </c>
      <c r="G2886">
        <v>631.1</v>
      </c>
      <c r="H2886">
        <v>10097.6</v>
      </c>
      <c r="I2886">
        <v>6353.12</v>
      </c>
      <c r="J2886">
        <v>3744.48</v>
      </c>
      <c r="K2886">
        <v>0.37080000000000002</v>
      </c>
      <c r="L2886" t="str">
        <f>VLOOKUP(C:C,Products!A:B,2,)</f>
        <v>Product 77</v>
      </c>
      <c r="M2886" t="str">
        <f>VLOOKUP(C:C,Products!A:C,3,)</f>
        <v>Household</v>
      </c>
      <c r="N2886" t="str">
        <f>VLOOKUP(B:B,Orders!A:C,3,)</f>
        <v>WH-NRB-001</v>
      </c>
      <c r="O2886" s="10" t="str">
        <f>VLOOKUP(B:B,Orders!A:B,2,)</f>
        <v>CUST-000068</v>
      </c>
      <c r="P2886" s="10" t="str">
        <f>VLOOKUP(OrderDetails!O:O,Customers!A:B,2,)</f>
        <v>Customer 68</v>
      </c>
      <c r="Q2886" s="10" t="str">
        <f>VLOOKUP(O:O,Customers!A:C,3,)</f>
        <v>Kisumu</v>
      </c>
      <c r="R2886" s="10">
        <f>VLOOKUP(OrderDetails!C:C,Inventory!B:F,5,)</f>
        <v>153269.01999999999</v>
      </c>
      <c r="S2886" s="10">
        <f>VLOOKUP(OrderDetails!B:B,Table8[[OrderID]:[DeliveryDays]],5,)</f>
        <v>2</v>
      </c>
    </row>
    <row r="2887" spans="1:19" x14ac:dyDescent="0.25">
      <c r="A2887" t="s">
        <v>4819</v>
      </c>
      <c r="B2887" t="s">
        <v>868</v>
      </c>
      <c r="C2887" t="s">
        <v>331</v>
      </c>
      <c r="D2887">
        <v>11</v>
      </c>
      <c r="E2887">
        <v>397.07</v>
      </c>
      <c r="F2887">
        <v>597.23</v>
      </c>
      <c r="G2887">
        <v>580.59</v>
      </c>
      <c r="H2887">
        <v>6386.49</v>
      </c>
      <c r="I2887">
        <v>4367.7700000000004</v>
      </c>
      <c r="J2887">
        <v>2018.72</v>
      </c>
      <c r="K2887">
        <v>0.31609999999999999</v>
      </c>
      <c r="L2887" t="str">
        <f>VLOOKUP(C:C,Products!A:B,2,)</f>
        <v>Product 77</v>
      </c>
      <c r="M2887" t="str">
        <f>VLOOKUP(C:C,Products!A:C,3,)</f>
        <v>Household</v>
      </c>
      <c r="N2887" t="str">
        <f>VLOOKUP(B:B,Orders!A:C,3,)</f>
        <v>WH-KSM-003</v>
      </c>
      <c r="O2887" s="10" t="str">
        <f>VLOOKUP(B:B,Orders!A:B,2,)</f>
        <v>CUST-000005</v>
      </c>
      <c r="P2887" s="10" t="str">
        <f>VLOOKUP(OrderDetails!O:O,Customers!A:B,2,)</f>
        <v>Customer 5</v>
      </c>
      <c r="Q2887" s="10" t="str">
        <f>VLOOKUP(O:O,Customers!A:C,3,)</f>
        <v>Eldoret</v>
      </c>
      <c r="R2887" s="10">
        <f>VLOOKUP(OrderDetails!C:C,Inventory!B:F,5,)</f>
        <v>153269.01999999999</v>
      </c>
      <c r="S2887" s="10">
        <f>VLOOKUP(OrderDetails!B:B,Table8[[OrderID]:[DeliveryDays]],5,)</f>
        <v>5</v>
      </c>
    </row>
    <row r="2888" spans="1:19" x14ac:dyDescent="0.25">
      <c r="A2888" t="s">
        <v>4820</v>
      </c>
      <c r="B2888" t="s">
        <v>1025</v>
      </c>
      <c r="C2888" t="s">
        <v>293</v>
      </c>
      <c r="D2888">
        <v>19</v>
      </c>
      <c r="E2888">
        <v>138.19</v>
      </c>
      <c r="F2888">
        <v>191.44</v>
      </c>
      <c r="G2888">
        <v>194.96</v>
      </c>
      <c r="H2888">
        <v>3704.24</v>
      </c>
      <c r="I2888">
        <v>2625.61</v>
      </c>
      <c r="J2888">
        <v>1078.6300000000001</v>
      </c>
      <c r="K2888">
        <v>0.29120000000000001</v>
      </c>
      <c r="L2888" t="str">
        <f>VLOOKUP(C:C,Products!A:B,2,)</f>
        <v>Product 58</v>
      </c>
      <c r="M2888" t="str">
        <f>VLOOKUP(C:C,Products!A:C,3,)</f>
        <v>Snacks</v>
      </c>
      <c r="N2888" t="str">
        <f>VLOOKUP(B:B,Orders!A:C,3,)</f>
        <v>WH-NKR-004</v>
      </c>
      <c r="O2888" s="10" t="str">
        <f>VLOOKUP(B:B,Orders!A:B,2,)</f>
        <v>CUST-000051</v>
      </c>
      <c r="P2888" s="10" t="str">
        <f>VLOOKUP(OrderDetails!O:O,Customers!A:B,2,)</f>
        <v>Customer 51</v>
      </c>
      <c r="Q2888" s="10" t="str">
        <f>VLOOKUP(O:O,Customers!A:C,3,)</f>
        <v>Kisumu</v>
      </c>
      <c r="R2888" s="10">
        <f>VLOOKUP(OrderDetails!C:C,Inventory!B:F,5,)</f>
        <v>14233.57</v>
      </c>
      <c r="S2888" s="10">
        <f>VLOOKUP(OrderDetails!B:B,Table8[[OrderID]:[DeliveryDays]],5,)</f>
        <v>3</v>
      </c>
    </row>
    <row r="2889" spans="1:19" x14ac:dyDescent="0.25">
      <c r="A2889" t="s">
        <v>4821</v>
      </c>
      <c r="B2889" t="s">
        <v>1540</v>
      </c>
      <c r="C2889" t="s">
        <v>233</v>
      </c>
      <c r="D2889">
        <v>42</v>
      </c>
      <c r="E2889">
        <v>281.41000000000003</v>
      </c>
      <c r="F2889">
        <v>401.27</v>
      </c>
      <c r="G2889">
        <v>383.53</v>
      </c>
      <c r="H2889">
        <v>16108.26</v>
      </c>
      <c r="I2889">
        <v>11819.22</v>
      </c>
      <c r="J2889">
        <v>4289.04</v>
      </c>
      <c r="K2889">
        <v>0.26629999999999998</v>
      </c>
      <c r="L2889" t="str">
        <f>VLOOKUP(C:C,Products!A:B,2,)</f>
        <v>Product 28</v>
      </c>
      <c r="M2889" t="str">
        <f>VLOOKUP(C:C,Products!A:C,3,)</f>
        <v>Produce</v>
      </c>
      <c r="N2889" t="str">
        <f>VLOOKUP(B:B,Orders!A:C,3,)</f>
        <v>WH-KSM-003</v>
      </c>
      <c r="O2889" s="10" t="str">
        <f>VLOOKUP(B:B,Orders!A:B,2,)</f>
        <v>CUST-000021</v>
      </c>
      <c r="P2889" s="10" t="str">
        <f>VLOOKUP(OrderDetails!O:O,Customers!A:B,2,)</f>
        <v>Customer 21</v>
      </c>
      <c r="Q2889" s="10" t="str">
        <f>VLOOKUP(O:O,Customers!A:C,3,)</f>
        <v>Eldoret</v>
      </c>
      <c r="R2889" s="10">
        <f>VLOOKUP(OrderDetails!C:C,Inventory!B:F,5,)</f>
        <v>26171.13</v>
      </c>
      <c r="S2889" s="10">
        <f>VLOOKUP(OrderDetails!B:B,Table8[[OrderID]:[DeliveryDays]],5,)</f>
        <v>3</v>
      </c>
    </row>
    <row r="2890" spans="1:19" x14ac:dyDescent="0.25">
      <c r="A2890" t="s">
        <v>4822</v>
      </c>
      <c r="B2890" t="s">
        <v>816</v>
      </c>
      <c r="C2890" t="s">
        <v>411</v>
      </c>
      <c r="D2890">
        <v>25</v>
      </c>
      <c r="E2890">
        <v>411.65</v>
      </c>
      <c r="F2890">
        <v>555.02</v>
      </c>
      <c r="G2890">
        <v>528.75</v>
      </c>
      <c r="H2890">
        <v>13218.75</v>
      </c>
      <c r="I2890">
        <v>10291.25</v>
      </c>
      <c r="J2890">
        <v>2927.5</v>
      </c>
      <c r="K2890">
        <v>0.2215</v>
      </c>
      <c r="L2890" t="str">
        <f>VLOOKUP(C:C,Products!A:B,2,)</f>
        <v>Product 117</v>
      </c>
      <c r="M2890" t="str">
        <f>VLOOKUP(C:C,Products!A:C,3,)</f>
        <v>Household</v>
      </c>
      <c r="N2890" t="str">
        <f>VLOOKUP(B:B,Orders!A:C,3,)</f>
        <v>WH-NKR-004</v>
      </c>
      <c r="O2890" s="10" t="str">
        <f>VLOOKUP(B:B,Orders!A:B,2,)</f>
        <v>CUST-000064</v>
      </c>
      <c r="P2890" s="10" t="str">
        <f>VLOOKUP(OrderDetails!O:O,Customers!A:B,2,)</f>
        <v>Customer 64</v>
      </c>
      <c r="Q2890" s="10" t="str">
        <f>VLOOKUP(O:O,Customers!A:C,3,)</f>
        <v>Mombasa</v>
      </c>
      <c r="R2890" s="10">
        <f>VLOOKUP(OrderDetails!C:C,Inventory!B:F,5,)</f>
        <v>41165</v>
      </c>
      <c r="S2890" s="10">
        <f>VLOOKUP(OrderDetails!B:B,Table8[[OrderID]:[DeliveryDays]],5,)</f>
        <v>1</v>
      </c>
    </row>
    <row r="2891" spans="1:19" x14ac:dyDescent="0.25">
      <c r="A2891" t="s">
        <v>4823</v>
      </c>
      <c r="B2891" t="s">
        <v>1008</v>
      </c>
      <c r="C2891" t="s">
        <v>309</v>
      </c>
      <c r="D2891">
        <v>18</v>
      </c>
      <c r="E2891">
        <v>294.20999999999998</v>
      </c>
      <c r="F2891">
        <v>435.72</v>
      </c>
      <c r="G2891">
        <v>442.7</v>
      </c>
      <c r="H2891">
        <v>7968.6</v>
      </c>
      <c r="I2891">
        <v>5295.78</v>
      </c>
      <c r="J2891">
        <v>2672.82</v>
      </c>
      <c r="K2891">
        <v>0.33539999999999998</v>
      </c>
      <c r="L2891" t="str">
        <f>VLOOKUP(C:C,Products!A:B,2,)</f>
        <v>Product 66</v>
      </c>
      <c r="M2891" t="str">
        <f>VLOOKUP(C:C,Products!A:C,3,)</f>
        <v>Dairy</v>
      </c>
      <c r="N2891" t="str">
        <f>VLOOKUP(B:B,Orders!A:C,3,)</f>
        <v>WH-NRB-001</v>
      </c>
      <c r="O2891" s="10" t="str">
        <f>VLOOKUP(B:B,Orders!A:B,2,)</f>
        <v>CUST-000033</v>
      </c>
      <c r="P2891" s="10" t="str">
        <f>VLOOKUP(OrderDetails!O:O,Customers!A:B,2,)</f>
        <v>Customer 33</v>
      </c>
      <c r="Q2891" s="10" t="str">
        <f>VLOOKUP(O:O,Customers!A:C,3,)</f>
        <v>Kisumu</v>
      </c>
      <c r="R2891" s="10">
        <f>VLOOKUP(OrderDetails!C:C,Inventory!B:F,5,)</f>
        <v>118860.84</v>
      </c>
      <c r="S2891" s="10">
        <f>VLOOKUP(OrderDetails!B:B,Table8[[OrderID]:[DeliveryDays]],5,)</f>
        <v>3</v>
      </c>
    </row>
    <row r="2892" spans="1:19" x14ac:dyDescent="0.25">
      <c r="A2892" t="s">
        <v>4824</v>
      </c>
      <c r="B2892" t="s">
        <v>1494</v>
      </c>
      <c r="C2892" t="s">
        <v>196</v>
      </c>
      <c r="D2892">
        <v>6</v>
      </c>
      <c r="E2892">
        <v>368.63</v>
      </c>
      <c r="F2892">
        <v>526.67999999999995</v>
      </c>
      <c r="G2892">
        <v>520.33000000000004</v>
      </c>
      <c r="H2892">
        <v>3121.98</v>
      </c>
      <c r="I2892">
        <v>2211.7800000000002</v>
      </c>
      <c r="J2892">
        <v>910.2</v>
      </c>
      <c r="K2892">
        <v>0.29149999999999998</v>
      </c>
      <c r="L2892" t="str">
        <f>VLOOKUP(C:C,Products!A:B,2,)</f>
        <v>Product 10</v>
      </c>
      <c r="M2892" t="str">
        <f>VLOOKUP(C:C,Products!A:C,3,)</f>
        <v>Frozen</v>
      </c>
      <c r="N2892" t="str">
        <f>VLOOKUP(B:B,Orders!A:C,3,)</f>
        <v>WH-NKR-004</v>
      </c>
      <c r="O2892" s="10" t="str">
        <f>VLOOKUP(B:B,Orders!A:B,2,)</f>
        <v>CUST-000061</v>
      </c>
      <c r="P2892" s="10" t="str">
        <f>VLOOKUP(OrderDetails!O:O,Customers!A:B,2,)</f>
        <v>Customer 61</v>
      </c>
      <c r="Q2892" s="10" t="str">
        <f>VLOOKUP(O:O,Customers!A:C,3,)</f>
        <v>Eldoret</v>
      </c>
      <c r="R2892" s="10">
        <f>VLOOKUP(OrderDetails!C:C,Inventory!B:F,5,)</f>
        <v>36494.370000000003</v>
      </c>
      <c r="S2892" s="10">
        <f>VLOOKUP(OrderDetails!B:B,Table8[[OrderID]:[DeliveryDays]],5,)</f>
        <v>1</v>
      </c>
    </row>
    <row r="2893" spans="1:19" x14ac:dyDescent="0.25">
      <c r="A2893" t="s">
        <v>4825</v>
      </c>
      <c r="B2893" t="s">
        <v>1024</v>
      </c>
      <c r="C2893" t="s">
        <v>349</v>
      </c>
      <c r="D2893">
        <v>12</v>
      </c>
      <c r="E2893">
        <v>196.33</v>
      </c>
      <c r="F2893">
        <v>246.04</v>
      </c>
      <c r="G2893">
        <v>258.95999999999998</v>
      </c>
      <c r="H2893">
        <v>3107.52</v>
      </c>
      <c r="I2893">
        <v>2355.96</v>
      </c>
      <c r="J2893">
        <v>751.56</v>
      </c>
      <c r="K2893">
        <v>0.2419</v>
      </c>
      <c r="L2893" t="str">
        <f>VLOOKUP(C:C,Products!A:B,2,)</f>
        <v>Product 86</v>
      </c>
      <c r="M2893" t="str">
        <f>VLOOKUP(C:C,Products!A:C,3,)</f>
        <v>Frozen</v>
      </c>
      <c r="N2893" t="str">
        <f>VLOOKUP(B:B,Orders!A:C,3,)</f>
        <v>WH-MSA-002</v>
      </c>
      <c r="O2893" s="10" t="str">
        <f>VLOOKUP(B:B,Orders!A:B,2,)</f>
        <v>CUST-000013</v>
      </c>
      <c r="P2893" s="10" t="str">
        <f>VLOOKUP(OrderDetails!O:O,Customers!A:B,2,)</f>
        <v>Customer 13</v>
      </c>
      <c r="Q2893" s="10" t="str">
        <f>VLOOKUP(O:O,Customers!A:C,3,)</f>
        <v>Nakuru</v>
      </c>
      <c r="R2893" s="10">
        <f>VLOOKUP(OrderDetails!C:C,Inventory!B:F,5,)</f>
        <v>55561.39</v>
      </c>
      <c r="S2893" s="10">
        <f>VLOOKUP(OrderDetails!B:B,Table8[[OrderID]:[DeliveryDays]],5,)</f>
        <v>3</v>
      </c>
    </row>
    <row r="2894" spans="1:19" x14ac:dyDescent="0.25">
      <c r="A2894" t="s">
        <v>4826</v>
      </c>
      <c r="B2894" t="s">
        <v>445</v>
      </c>
      <c r="C2894" t="s">
        <v>331</v>
      </c>
      <c r="D2894">
        <v>49</v>
      </c>
      <c r="E2894">
        <v>397.07</v>
      </c>
      <c r="F2894">
        <v>597.23</v>
      </c>
      <c r="G2894">
        <v>632.25</v>
      </c>
      <c r="H2894">
        <v>30980.25</v>
      </c>
      <c r="I2894">
        <v>19456.43</v>
      </c>
      <c r="J2894">
        <v>11523.82</v>
      </c>
      <c r="K2894">
        <v>0.372</v>
      </c>
      <c r="L2894" t="str">
        <f>VLOOKUP(C:C,Products!A:B,2,)</f>
        <v>Product 77</v>
      </c>
      <c r="M2894" t="str">
        <f>VLOOKUP(C:C,Products!A:C,3,)</f>
        <v>Household</v>
      </c>
      <c r="N2894" t="str">
        <f>VLOOKUP(B:B,Orders!A:C,3,)</f>
        <v>WH-MSA-002</v>
      </c>
      <c r="O2894" s="10" t="str">
        <f>VLOOKUP(B:B,Orders!A:B,2,)</f>
        <v>CUST-000023</v>
      </c>
      <c r="P2894" s="10" t="str">
        <f>VLOOKUP(OrderDetails!O:O,Customers!A:B,2,)</f>
        <v>Customer 23</v>
      </c>
      <c r="Q2894" s="10" t="str">
        <f>VLOOKUP(O:O,Customers!A:C,3,)</f>
        <v>Nairobi</v>
      </c>
      <c r="R2894" s="10">
        <f>VLOOKUP(OrderDetails!C:C,Inventory!B:F,5,)</f>
        <v>153269.01999999999</v>
      </c>
      <c r="S2894" s="10">
        <f>VLOOKUP(OrderDetails!B:B,Table8[[OrderID]:[DeliveryDays]],5,)</f>
        <v>2</v>
      </c>
    </row>
    <row r="2895" spans="1:19" x14ac:dyDescent="0.25">
      <c r="A2895" t="s">
        <v>4827</v>
      </c>
      <c r="B2895" t="s">
        <v>1551</v>
      </c>
      <c r="C2895" t="s">
        <v>293</v>
      </c>
      <c r="D2895">
        <v>10</v>
      </c>
      <c r="E2895">
        <v>138.19</v>
      </c>
      <c r="F2895">
        <v>191.44</v>
      </c>
      <c r="G2895">
        <v>207.58</v>
      </c>
      <c r="H2895">
        <v>2075.8000000000002</v>
      </c>
      <c r="I2895">
        <v>1381.9</v>
      </c>
      <c r="J2895">
        <v>693.9</v>
      </c>
      <c r="K2895">
        <v>0.33429999999999999</v>
      </c>
      <c r="L2895" t="str">
        <f>VLOOKUP(C:C,Products!A:B,2,)</f>
        <v>Product 58</v>
      </c>
      <c r="M2895" t="str">
        <f>VLOOKUP(C:C,Products!A:C,3,)</f>
        <v>Snacks</v>
      </c>
      <c r="N2895" t="str">
        <f>VLOOKUP(B:B,Orders!A:C,3,)</f>
        <v>WH-MSA-002</v>
      </c>
      <c r="O2895" s="10" t="str">
        <f>VLOOKUP(B:B,Orders!A:B,2,)</f>
        <v>CUST-000051</v>
      </c>
      <c r="P2895" s="10" t="str">
        <f>VLOOKUP(OrderDetails!O:O,Customers!A:B,2,)</f>
        <v>Customer 51</v>
      </c>
      <c r="Q2895" s="10" t="str">
        <f>VLOOKUP(O:O,Customers!A:C,3,)</f>
        <v>Kisumu</v>
      </c>
      <c r="R2895" s="10">
        <f>VLOOKUP(OrderDetails!C:C,Inventory!B:F,5,)</f>
        <v>14233.57</v>
      </c>
      <c r="S2895" s="10">
        <f>VLOOKUP(OrderDetails!B:B,Table8[[OrderID]:[DeliveryDays]],5,)</f>
        <v>2</v>
      </c>
    </row>
    <row r="2896" spans="1:19" x14ac:dyDescent="0.25">
      <c r="A2896" t="s">
        <v>4828</v>
      </c>
      <c r="B2896" t="s">
        <v>1033</v>
      </c>
      <c r="C2896" t="s">
        <v>323</v>
      </c>
      <c r="D2896">
        <v>41</v>
      </c>
      <c r="E2896">
        <v>52.48</v>
      </c>
      <c r="F2896">
        <v>82.14</v>
      </c>
      <c r="G2896">
        <v>87.41</v>
      </c>
      <c r="H2896">
        <v>3583.81</v>
      </c>
      <c r="I2896">
        <v>2151.6799999999998</v>
      </c>
      <c r="J2896">
        <v>1432.13</v>
      </c>
      <c r="K2896">
        <v>0.39960000000000001</v>
      </c>
      <c r="L2896" t="str">
        <f>VLOOKUP(C:C,Products!A:B,2,)</f>
        <v>Product 73</v>
      </c>
      <c r="M2896" t="str">
        <f>VLOOKUP(C:C,Products!A:C,3,)</f>
        <v>Beverages</v>
      </c>
      <c r="N2896" t="str">
        <f>VLOOKUP(B:B,Orders!A:C,3,)</f>
        <v>WH-NKR-004</v>
      </c>
      <c r="O2896" s="10" t="str">
        <f>VLOOKUP(B:B,Orders!A:B,2,)</f>
        <v>CUST-000030</v>
      </c>
      <c r="P2896" s="10" t="str">
        <f>VLOOKUP(OrderDetails!O:O,Customers!A:B,2,)</f>
        <v>Customer 30</v>
      </c>
      <c r="Q2896" s="10" t="str">
        <f>VLOOKUP(O:O,Customers!A:C,3,)</f>
        <v>Nakuru</v>
      </c>
      <c r="R2896" s="10">
        <f>VLOOKUP(OrderDetails!C:C,Inventory!B:F,5,)</f>
        <v>6979.84</v>
      </c>
      <c r="S2896" s="10">
        <f>VLOOKUP(OrderDetails!B:B,Table8[[OrderID]:[DeliveryDays]],5,)</f>
        <v>5</v>
      </c>
    </row>
    <row r="2897" spans="1:19" x14ac:dyDescent="0.25">
      <c r="A2897" t="s">
        <v>4829</v>
      </c>
      <c r="B2897" t="s">
        <v>1807</v>
      </c>
      <c r="C2897" t="s">
        <v>371</v>
      </c>
      <c r="D2897">
        <v>41</v>
      </c>
      <c r="E2897">
        <v>285.23</v>
      </c>
      <c r="F2897">
        <v>389.02</v>
      </c>
      <c r="G2897">
        <v>372.38</v>
      </c>
      <c r="H2897">
        <v>15267.58</v>
      </c>
      <c r="I2897">
        <v>11694.43</v>
      </c>
      <c r="J2897">
        <v>3573.15</v>
      </c>
      <c r="K2897">
        <v>0.23400000000000001</v>
      </c>
      <c r="L2897" t="str">
        <f>VLOOKUP(C:C,Products!A:B,2,)</f>
        <v>Product 97</v>
      </c>
      <c r="M2897" t="str">
        <f>VLOOKUP(C:C,Products!A:C,3,)</f>
        <v>Dairy</v>
      </c>
      <c r="N2897" t="str">
        <f>VLOOKUP(B:B,Orders!A:C,3,)</f>
        <v>WH-KSM-003</v>
      </c>
      <c r="O2897" s="10" t="str">
        <f>VLOOKUP(B:B,Orders!A:B,2,)</f>
        <v>CUST-000013</v>
      </c>
      <c r="P2897" s="10" t="str">
        <f>VLOOKUP(OrderDetails!O:O,Customers!A:B,2,)</f>
        <v>Customer 13</v>
      </c>
      <c r="Q2897" s="10" t="str">
        <f>VLOOKUP(O:O,Customers!A:C,3,)</f>
        <v>Nakuru</v>
      </c>
      <c r="R2897" s="10">
        <f>VLOOKUP(OrderDetails!C:C,Inventory!B:F,5,)</f>
        <v>47062.95</v>
      </c>
      <c r="S2897" s="10">
        <f>VLOOKUP(OrderDetails!B:B,Table8[[OrderID]:[DeliveryDays]],5,)</f>
        <v>5</v>
      </c>
    </row>
    <row r="2898" spans="1:19" x14ac:dyDescent="0.25">
      <c r="A2898" t="s">
        <v>4830</v>
      </c>
      <c r="B2898" t="s">
        <v>459</v>
      </c>
      <c r="C2898" t="s">
        <v>204</v>
      </c>
      <c r="D2898">
        <v>37</v>
      </c>
      <c r="E2898">
        <v>145.55000000000001</v>
      </c>
      <c r="F2898">
        <v>199.14</v>
      </c>
      <c r="G2898">
        <v>200.28</v>
      </c>
      <c r="H2898">
        <v>7410.36</v>
      </c>
      <c r="I2898">
        <v>5385.35</v>
      </c>
      <c r="J2898">
        <v>2025.01</v>
      </c>
      <c r="K2898">
        <v>0.27329999999999999</v>
      </c>
      <c r="L2898" t="str">
        <f>VLOOKUP(C:C,Products!A:B,2,)</f>
        <v>Product 14</v>
      </c>
      <c r="M2898" t="str">
        <f>VLOOKUP(C:C,Products!A:C,3,)</f>
        <v>Frozen</v>
      </c>
      <c r="N2898" t="str">
        <f>VLOOKUP(B:B,Orders!A:C,3,)</f>
        <v>WH-NRB-001</v>
      </c>
      <c r="O2898" s="10" t="str">
        <f>VLOOKUP(B:B,Orders!A:B,2,)</f>
        <v>CUST-000028</v>
      </c>
      <c r="P2898" s="10" t="str">
        <f>VLOOKUP(OrderDetails!O:O,Customers!A:B,2,)</f>
        <v>Customer 28</v>
      </c>
      <c r="Q2898" s="10" t="str">
        <f>VLOOKUP(O:O,Customers!A:C,3,)</f>
        <v>Nakuru</v>
      </c>
      <c r="R2898" s="10">
        <f>VLOOKUP(OrderDetails!C:C,Inventory!B:F,5,)</f>
        <v>47158.2</v>
      </c>
      <c r="S2898" s="10">
        <f>VLOOKUP(OrderDetails!B:B,Table8[[OrderID]:[DeliveryDays]],5,)</f>
        <v>2</v>
      </c>
    </row>
    <row r="2899" spans="1:19" x14ac:dyDescent="0.25">
      <c r="A2899" t="s">
        <v>4831</v>
      </c>
      <c r="B2899" t="s">
        <v>1679</v>
      </c>
      <c r="C2899" t="s">
        <v>401</v>
      </c>
      <c r="D2899">
        <v>45</v>
      </c>
      <c r="E2899">
        <v>122.55</v>
      </c>
      <c r="F2899">
        <v>174.75</v>
      </c>
      <c r="G2899">
        <v>173.17</v>
      </c>
      <c r="H2899">
        <v>7792.65</v>
      </c>
      <c r="I2899">
        <v>5514.75</v>
      </c>
      <c r="J2899">
        <v>2277.9</v>
      </c>
      <c r="K2899">
        <v>0.2923</v>
      </c>
      <c r="L2899" t="str">
        <f>VLOOKUP(C:C,Products!A:B,2,)</f>
        <v>Product 112</v>
      </c>
      <c r="M2899" t="str">
        <f>VLOOKUP(C:C,Products!A:C,3,)</f>
        <v>Beverages</v>
      </c>
      <c r="N2899" t="str">
        <f>VLOOKUP(B:B,Orders!A:C,3,)</f>
        <v>WH-KSM-003</v>
      </c>
      <c r="O2899" s="10" t="str">
        <f>VLOOKUP(B:B,Orders!A:B,2,)</f>
        <v>CUST-000014</v>
      </c>
      <c r="P2899" s="10" t="str">
        <f>VLOOKUP(OrderDetails!O:O,Customers!A:B,2,)</f>
        <v>Customer 14</v>
      </c>
      <c r="Q2899" s="10" t="str">
        <f>VLOOKUP(O:O,Customers!A:C,3,)</f>
        <v>Eldoret</v>
      </c>
      <c r="R2899" s="10">
        <f>VLOOKUP(OrderDetails!C:C,Inventory!B:F,5,)</f>
        <v>16421.7</v>
      </c>
      <c r="S2899" s="10">
        <f>VLOOKUP(OrderDetails!B:B,Table8[[OrderID]:[DeliveryDays]],5,)</f>
        <v>1</v>
      </c>
    </row>
    <row r="2900" spans="1:19" x14ac:dyDescent="0.25">
      <c r="A2900" t="s">
        <v>4832</v>
      </c>
      <c r="B2900" t="s">
        <v>1288</v>
      </c>
      <c r="C2900" t="s">
        <v>345</v>
      </c>
      <c r="D2900">
        <v>10</v>
      </c>
      <c r="E2900">
        <v>78.599999999999994</v>
      </c>
      <c r="F2900">
        <v>122.97</v>
      </c>
      <c r="G2900">
        <v>123.94</v>
      </c>
      <c r="H2900">
        <v>1239.4000000000001</v>
      </c>
      <c r="I2900">
        <v>786</v>
      </c>
      <c r="J2900">
        <v>453.4</v>
      </c>
      <c r="K2900">
        <v>0.36580000000000001</v>
      </c>
      <c r="L2900" t="str">
        <f>VLOOKUP(C:C,Products!A:B,2,)</f>
        <v>Product 84</v>
      </c>
      <c r="M2900" t="str">
        <f>VLOOKUP(C:C,Products!A:C,3,)</f>
        <v>Snacks</v>
      </c>
      <c r="N2900" t="str">
        <f>VLOOKUP(B:B,Orders!A:C,3,)</f>
        <v>WH-MSA-002</v>
      </c>
      <c r="O2900" s="10" t="str">
        <f>VLOOKUP(B:B,Orders!A:B,2,)</f>
        <v>CUST-000053</v>
      </c>
      <c r="P2900" s="10" t="str">
        <f>VLOOKUP(OrderDetails!O:O,Customers!A:B,2,)</f>
        <v>Customer 53</v>
      </c>
      <c r="Q2900" s="10" t="str">
        <f>VLOOKUP(O:O,Customers!A:C,3,)</f>
        <v>Eldoret</v>
      </c>
      <c r="R2900" s="10">
        <f>VLOOKUP(OrderDetails!C:C,Inventory!B:F,5,)</f>
        <v>7074</v>
      </c>
      <c r="S2900" s="10">
        <f>VLOOKUP(OrderDetails!B:B,Table8[[OrderID]:[DeliveryDays]],5,)</f>
        <v>4</v>
      </c>
    </row>
    <row r="2901" spans="1:19" x14ac:dyDescent="0.25">
      <c r="A2901" t="s">
        <v>4833</v>
      </c>
      <c r="B2901" t="s">
        <v>581</v>
      </c>
      <c r="C2901" t="s">
        <v>206</v>
      </c>
      <c r="D2901">
        <v>30</v>
      </c>
      <c r="E2901">
        <v>131.82</v>
      </c>
      <c r="F2901">
        <v>208.28</v>
      </c>
      <c r="G2901">
        <v>202.87</v>
      </c>
      <c r="H2901">
        <v>6086.1</v>
      </c>
      <c r="I2901">
        <v>3954.6</v>
      </c>
      <c r="J2901">
        <v>2131.5</v>
      </c>
      <c r="K2901">
        <v>0.35020000000000001</v>
      </c>
      <c r="L2901" t="str">
        <f>VLOOKUP(C:C,Products!A:B,2,)</f>
        <v>Product 15</v>
      </c>
      <c r="M2901" t="str">
        <f>VLOOKUP(C:C,Products!A:C,3,)</f>
        <v>Produce</v>
      </c>
      <c r="N2901" t="str">
        <f>VLOOKUP(B:B,Orders!A:C,3,)</f>
        <v>WH-MSA-002</v>
      </c>
      <c r="O2901" s="10" t="str">
        <f>VLOOKUP(B:B,Orders!A:B,2,)</f>
        <v>CUST-000029</v>
      </c>
      <c r="P2901" s="10" t="str">
        <f>VLOOKUP(OrderDetails!O:O,Customers!A:B,2,)</f>
        <v>Customer 29</v>
      </c>
      <c r="Q2901" s="10" t="str">
        <f>VLOOKUP(O:O,Customers!A:C,3,)</f>
        <v>Mombasa</v>
      </c>
      <c r="R2901" s="10">
        <f>VLOOKUP(OrderDetails!C:C,Inventory!B:F,5,)</f>
        <v>12654.72</v>
      </c>
      <c r="S2901" s="10">
        <f>VLOOKUP(OrderDetails!B:B,Table8[[OrderID]:[DeliveryDays]],5,)</f>
        <v>2</v>
      </c>
    </row>
    <row r="2902" spans="1:19" x14ac:dyDescent="0.25">
      <c r="A2902" t="s">
        <v>4834</v>
      </c>
      <c r="B2902" t="s">
        <v>1873</v>
      </c>
      <c r="C2902" t="s">
        <v>369</v>
      </c>
      <c r="D2902">
        <v>43</v>
      </c>
      <c r="E2902">
        <v>272.20999999999998</v>
      </c>
      <c r="F2902">
        <v>362.87</v>
      </c>
      <c r="G2902">
        <v>350.04</v>
      </c>
      <c r="H2902">
        <v>15051.72</v>
      </c>
      <c r="I2902">
        <v>11705.03</v>
      </c>
      <c r="J2902">
        <v>3346.69</v>
      </c>
      <c r="K2902">
        <v>0.2223</v>
      </c>
      <c r="L2902" t="str">
        <f>VLOOKUP(C:C,Products!A:B,2,)</f>
        <v>Product 96</v>
      </c>
      <c r="M2902" t="str">
        <f>VLOOKUP(C:C,Products!A:C,3,)</f>
        <v>Snacks</v>
      </c>
      <c r="N2902" t="str">
        <f>VLOOKUP(B:B,Orders!A:C,3,)</f>
        <v>WH-MSA-002</v>
      </c>
      <c r="O2902" s="10" t="str">
        <f>VLOOKUP(B:B,Orders!A:B,2,)</f>
        <v>CUST-000028</v>
      </c>
      <c r="P2902" s="10" t="str">
        <f>VLOOKUP(OrderDetails!O:O,Customers!A:B,2,)</f>
        <v>Customer 28</v>
      </c>
      <c r="Q2902" s="10" t="str">
        <f>VLOOKUP(O:O,Customers!A:C,3,)</f>
        <v>Nakuru</v>
      </c>
      <c r="R2902" s="10">
        <f>VLOOKUP(OrderDetails!C:C,Inventory!B:F,5,)</f>
        <v>49270.01</v>
      </c>
      <c r="S2902" s="10">
        <f>VLOOKUP(OrderDetails!B:B,Table8[[OrderID]:[DeliveryDays]],5,)</f>
        <v>6</v>
      </c>
    </row>
    <row r="2903" spans="1:19" x14ac:dyDescent="0.25">
      <c r="A2903" t="s">
        <v>4835</v>
      </c>
      <c r="B2903" t="s">
        <v>1331</v>
      </c>
      <c r="C2903" t="s">
        <v>243</v>
      </c>
      <c r="D2903">
        <v>45</v>
      </c>
      <c r="E2903">
        <v>79.27</v>
      </c>
      <c r="F2903">
        <v>103.11</v>
      </c>
      <c r="G2903">
        <v>106.01</v>
      </c>
      <c r="H2903">
        <v>4770.45</v>
      </c>
      <c r="I2903">
        <v>3567.15</v>
      </c>
      <c r="J2903">
        <v>1203.3</v>
      </c>
      <c r="K2903">
        <v>0.25219999999999998</v>
      </c>
      <c r="L2903" t="str">
        <f>VLOOKUP(C:C,Products!A:B,2,)</f>
        <v>Product 33</v>
      </c>
      <c r="M2903" t="str">
        <f>VLOOKUP(C:C,Products!A:C,3,)</f>
        <v>Produce</v>
      </c>
      <c r="N2903" t="str">
        <f>VLOOKUP(B:B,Orders!A:C,3,)</f>
        <v>WH-NKR-004</v>
      </c>
      <c r="O2903" s="10" t="str">
        <f>VLOOKUP(B:B,Orders!A:B,2,)</f>
        <v>CUST-000062</v>
      </c>
      <c r="P2903" s="10" t="str">
        <f>VLOOKUP(OrderDetails!O:O,Customers!A:B,2,)</f>
        <v>Customer 62</v>
      </c>
      <c r="Q2903" s="10" t="str">
        <f>VLOOKUP(O:O,Customers!A:C,3,)</f>
        <v>Eldoret</v>
      </c>
      <c r="R2903" s="10">
        <f>VLOOKUP(OrderDetails!C:C,Inventory!B:F,5,)</f>
        <v>6817.22</v>
      </c>
      <c r="S2903" s="10">
        <f>VLOOKUP(OrderDetails!B:B,Table8[[OrderID]:[DeliveryDays]],5,)</f>
        <v>3</v>
      </c>
    </row>
    <row r="2904" spans="1:19" x14ac:dyDescent="0.25">
      <c r="A2904" t="s">
        <v>4836</v>
      </c>
      <c r="B2904" t="s">
        <v>1696</v>
      </c>
      <c r="C2904" t="s">
        <v>210</v>
      </c>
      <c r="D2904">
        <v>41</v>
      </c>
      <c r="E2904">
        <v>186.91</v>
      </c>
      <c r="F2904">
        <v>267.58</v>
      </c>
      <c r="G2904">
        <v>283.11</v>
      </c>
      <c r="H2904">
        <v>11607.51</v>
      </c>
      <c r="I2904">
        <v>7663.31</v>
      </c>
      <c r="J2904">
        <v>3944.2</v>
      </c>
      <c r="K2904">
        <v>0.33979999999999999</v>
      </c>
      <c r="L2904" t="str">
        <f>VLOOKUP(C:C,Products!A:B,2,)</f>
        <v>Product 17</v>
      </c>
      <c r="M2904" t="str">
        <f>VLOOKUP(C:C,Products!A:C,3,)</f>
        <v>Beverages</v>
      </c>
      <c r="N2904" t="str">
        <f>VLOOKUP(B:B,Orders!A:C,3,)</f>
        <v>WH-MSA-002</v>
      </c>
      <c r="O2904" s="10" t="str">
        <f>VLOOKUP(B:B,Orders!A:B,2,)</f>
        <v>CUST-000011</v>
      </c>
      <c r="P2904" s="10" t="str">
        <f>VLOOKUP(OrderDetails!O:O,Customers!A:B,2,)</f>
        <v>Customer 11</v>
      </c>
      <c r="Q2904" s="10" t="str">
        <f>VLOOKUP(O:O,Customers!A:C,3,)</f>
        <v>Nairobi</v>
      </c>
      <c r="R2904" s="10">
        <f>VLOOKUP(OrderDetails!C:C,Inventory!B:F,5,)</f>
        <v>33456.89</v>
      </c>
      <c r="S2904" s="10">
        <f>VLOOKUP(OrderDetails!B:B,Table8[[OrderID]:[DeliveryDays]],5,)</f>
        <v>6</v>
      </c>
    </row>
    <row r="2905" spans="1:19" x14ac:dyDescent="0.25">
      <c r="A2905" t="s">
        <v>4837</v>
      </c>
      <c r="B2905" t="s">
        <v>831</v>
      </c>
      <c r="C2905" t="s">
        <v>225</v>
      </c>
      <c r="D2905">
        <v>18</v>
      </c>
      <c r="E2905">
        <v>214.86</v>
      </c>
      <c r="F2905">
        <v>291.2</v>
      </c>
      <c r="G2905">
        <v>307.3</v>
      </c>
      <c r="H2905">
        <v>5531.4</v>
      </c>
      <c r="I2905">
        <v>3867.48</v>
      </c>
      <c r="J2905">
        <v>1663.92</v>
      </c>
      <c r="K2905">
        <v>0.30080000000000001</v>
      </c>
      <c r="L2905" t="str">
        <f>VLOOKUP(C:C,Products!A:B,2,)</f>
        <v>Product 24</v>
      </c>
      <c r="M2905" t="str">
        <f>VLOOKUP(C:C,Products!A:C,3,)</f>
        <v>Beverages</v>
      </c>
      <c r="N2905" t="str">
        <f>VLOOKUP(B:B,Orders!A:C,3,)</f>
        <v>WH-NRB-001</v>
      </c>
      <c r="O2905" s="10" t="str">
        <f>VLOOKUP(B:B,Orders!A:B,2,)</f>
        <v>CUST-000013</v>
      </c>
      <c r="P2905" s="10" t="str">
        <f>VLOOKUP(OrderDetails!O:O,Customers!A:B,2,)</f>
        <v>Customer 13</v>
      </c>
      <c r="Q2905" s="10" t="str">
        <f>VLOOKUP(O:O,Customers!A:C,3,)</f>
        <v>Nakuru</v>
      </c>
      <c r="R2905" s="10">
        <f>VLOOKUP(OrderDetails!C:C,Inventory!B:F,5,)</f>
        <v>80572.5</v>
      </c>
      <c r="S2905" s="10">
        <f>VLOOKUP(OrderDetails!B:B,Table8[[OrderID]:[DeliveryDays]],5,)</f>
        <v>6</v>
      </c>
    </row>
    <row r="2906" spans="1:19" x14ac:dyDescent="0.25">
      <c r="A2906" t="s">
        <v>4838</v>
      </c>
      <c r="B2906" t="s">
        <v>1270</v>
      </c>
      <c r="C2906" t="s">
        <v>237</v>
      </c>
      <c r="D2906">
        <v>41</v>
      </c>
      <c r="E2906">
        <v>70.900000000000006</v>
      </c>
      <c r="F2906">
        <v>95.54</v>
      </c>
      <c r="G2906">
        <v>97.23</v>
      </c>
      <c r="H2906">
        <v>3986.43</v>
      </c>
      <c r="I2906">
        <v>2906.9</v>
      </c>
      <c r="J2906">
        <v>1079.53</v>
      </c>
      <c r="K2906">
        <v>0.27079999999999999</v>
      </c>
      <c r="L2906" t="str">
        <f>VLOOKUP(C:C,Products!A:B,2,)</f>
        <v>Product 30</v>
      </c>
      <c r="M2906" t="str">
        <f>VLOOKUP(C:C,Products!A:C,3,)</f>
        <v>Dairy</v>
      </c>
      <c r="N2906" t="str">
        <f>VLOOKUP(B:B,Orders!A:C,3,)</f>
        <v>WH-NRB-001</v>
      </c>
      <c r="O2906" s="10" t="str">
        <f>VLOOKUP(B:B,Orders!A:B,2,)</f>
        <v>CUST-000056</v>
      </c>
      <c r="P2906" s="10" t="str">
        <f>VLOOKUP(OrderDetails!O:O,Customers!A:B,2,)</f>
        <v>Customer 56</v>
      </c>
      <c r="Q2906" s="10" t="str">
        <f>VLOOKUP(O:O,Customers!A:C,3,)</f>
        <v>Nairobi</v>
      </c>
      <c r="R2906" s="10">
        <f>VLOOKUP(OrderDetails!C:C,Inventory!B:F,5,)</f>
        <v>19072.099999999999</v>
      </c>
      <c r="S2906" s="10">
        <f>VLOOKUP(OrderDetails!B:B,Table8[[OrderID]:[DeliveryDays]],5,)</f>
        <v>5</v>
      </c>
    </row>
    <row r="2907" spans="1:19" x14ac:dyDescent="0.25">
      <c r="A2907" t="s">
        <v>4839</v>
      </c>
      <c r="B2907" t="s">
        <v>1611</v>
      </c>
      <c r="C2907" t="s">
        <v>301</v>
      </c>
      <c r="D2907">
        <v>12</v>
      </c>
      <c r="E2907">
        <v>172.11</v>
      </c>
      <c r="F2907">
        <v>221.97</v>
      </c>
      <c r="G2907">
        <v>228.26</v>
      </c>
      <c r="H2907">
        <v>2739.12</v>
      </c>
      <c r="I2907">
        <v>2065.3200000000002</v>
      </c>
      <c r="J2907">
        <v>673.8</v>
      </c>
      <c r="K2907">
        <v>0.246</v>
      </c>
      <c r="L2907" t="str">
        <f>VLOOKUP(C:C,Products!A:B,2,)</f>
        <v>Product 62</v>
      </c>
      <c r="M2907" t="str">
        <f>VLOOKUP(C:C,Products!A:C,3,)</f>
        <v>Dairy</v>
      </c>
      <c r="N2907" t="str">
        <f>VLOOKUP(B:B,Orders!A:C,3,)</f>
        <v>WH-MSA-002</v>
      </c>
      <c r="O2907" s="10" t="str">
        <f>VLOOKUP(B:B,Orders!A:B,2,)</f>
        <v>CUST-000045</v>
      </c>
      <c r="P2907" s="10" t="str">
        <f>VLOOKUP(OrderDetails!O:O,Customers!A:B,2,)</f>
        <v>Customer 45</v>
      </c>
      <c r="Q2907" s="10" t="str">
        <f>VLOOKUP(O:O,Customers!A:C,3,)</f>
        <v>Mombasa</v>
      </c>
      <c r="R2907" s="10">
        <f>VLOOKUP(OrderDetails!C:C,Inventory!B:F,5,)</f>
        <v>75212.070000000007</v>
      </c>
      <c r="S2907" s="10">
        <f>VLOOKUP(OrderDetails!B:B,Table8[[OrderID]:[DeliveryDays]],5,)</f>
        <v>3</v>
      </c>
    </row>
    <row r="2908" spans="1:19" x14ac:dyDescent="0.25">
      <c r="A2908" t="s">
        <v>4840</v>
      </c>
      <c r="B2908" t="s">
        <v>1173</v>
      </c>
      <c r="C2908" t="s">
        <v>202</v>
      </c>
      <c r="D2908">
        <v>43</v>
      </c>
      <c r="E2908">
        <v>424.6</v>
      </c>
      <c r="F2908">
        <v>548.55999999999995</v>
      </c>
      <c r="G2908">
        <v>563.62</v>
      </c>
      <c r="H2908">
        <v>24235.66</v>
      </c>
      <c r="I2908">
        <v>18257.8</v>
      </c>
      <c r="J2908">
        <v>5977.86</v>
      </c>
      <c r="K2908">
        <v>0.2467</v>
      </c>
      <c r="L2908" t="str">
        <f>VLOOKUP(C:C,Products!A:B,2,)</f>
        <v>Product 13</v>
      </c>
      <c r="M2908" t="str">
        <f>VLOOKUP(C:C,Products!A:C,3,)</f>
        <v>Household</v>
      </c>
      <c r="N2908" t="str">
        <f>VLOOKUP(B:B,Orders!A:C,3,)</f>
        <v>WH-KSM-003</v>
      </c>
      <c r="O2908" s="10" t="str">
        <f>VLOOKUP(B:B,Orders!A:B,2,)</f>
        <v>CUST-000062</v>
      </c>
      <c r="P2908" s="10" t="str">
        <f>VLOOKUP(OrderDetails!O:O,Customers!A:B,2,)</f>
        <v>Customer 62</v>
      </c>
      <c r="Q2908" s="10" t="str">
        <f>VLOOKUP(O:O,Customers!A:C,3,)</f>
        <v>Eldoret</v>
      </c>
      <c r="R2908" s="10">
        <f>VLOOKUP(OrderDetails!C:C,Inventory!B:F,5,)</f>
        <v>195740.6</v>
      </c>
      <c r="S2908" s="10">
        <f>VLOOKUP(OrderDetails!B:B,Table8[[OrderID]:[DeliveryDays]],5,)</f>
        <v>4</v>
      </c>
    </row>
    <row r="2909" spans="1:19" x14ac:dyDescent="0.25">
      <c r="A2909" t="s">
        <v>4841</v>
      </c>
      <c r="B2909" t="s">
        <v>1567</v>
      </c>
      <c r="C2909" t="s">
        <v>301</v>
      </c>
      <c r="D2909">
        <v>17</v>
      </c>
      <c r="E2909">
        <v>172.11</v>
      </c>
      <c r="F2909">
        <v>221.97</v>
      </c>
      <c r="G2909">
        <v>233.9</v>
      </c>
      <c r="H2909">
        <v>3976.3</v>
      </c>
      <c r="I2909">
        <v>2925.87</v>
      </c>
      <c r="J2909">
        <v>1050.43</v>
      </c>
      <c r="K2909">
        <v>0.26419999999999999</v>
      </c>
      <c r="L2909" t="str">
        <f>VLOOKUP(C:C,Products!A:B,2,)</f>
        <v>Product 62</v>
      </c>
      <c r="M2909" t="str">
        <f>VLOOKUP(C:C,Products!A:C,3,)</f>
        <v>Dairy</v>
      </c>
      <c r="N2909" t="str">
        <f>VLOOKUP(B:B,Orders!A:C,3,)</f>
        <v>WH-MSA-002</v>
      </c>
      <c r="O2909" s="10" t="str">
        <f>VLOOKUP(B:B,Orders!A:B,2,)</f>
        <v>CUST-000077</v>
      </c>
      <c r="P2909" s="10" t="str">
        <f>VLOOKUP(OrderDetails!O:O,Customers!A:B,2,)</f>
        <v>Customer 77</v>
      </c>
      <c r="Q2909" s="10" t="str">
        <f>VLOOKUP(O:O,Customers!A:C,3,)</f>
        <v>Nairobi</v>
      </c>
      <c r="R2909" s="10">
        <f>VLOOKUP(OrderDetails!C:C,Inventory!B:F,5,)</f>
        <v>75212.070000000007</v>
      </c>
      <c r="S2909" s="10">
        <f>VLOOKUP(OrderDetails!B:B,Table8[[OrderID]:[DeliveryDays]],5,)</f>
        <v>1</v>
      </c>
    </row>
    <row r="2910" spans="1:19" x14ac:dyDescent="0.25">
      <c r="A2910" t="s">
        <v>4842</v>
      </c>
      <c r="B2910" t="s">
        <v>697</v>
      </c>
      <c r="C2910" t="s">
        <v>271</v>
      </c>
      <c r="D2910">
        <v>17</v>
      </c>
      <c r="E2910">
        <v>190.27</v>
      </c>
      <c r="F2910">
        <v>259.2</v>
      </c>
      <c r="G2910">
        <v>248.1</v>
      </c>
      <c r="H2910">
        <v>4217.7</v>
      </c>
      <c r="I2910">
        <v>3234.59</v>
      </c>
      <c r="J2910">
        <v>983.11</v>
      </c>
      <c r="K2910">
        <v>0.2331</v>
      </c>
      <c r="L2910" t="str">
        <f>VLOOKUP(C:C,Products!A:B,2,)</f>
        <v>Product 47</v>
      </c>
      <c r="M2910" t="str">
        <f>VLOOKUP(C:C,Products!A:C,3,)</f>
        <v>Beverages</v>
      </c>
      <c r="N2910" t="str">
        <f>VLOOKUP(B:B,Orders!A:C,3,)</f>
        <v>WH-NKR-004</v>
      </c>
      <c r="O2910" s="10" t="str">
        <f>VLOOKUP(B:B,Orders!A:B,2,)</f>
        <v>CUST-000019</v>
      </c>
      <c r="P2910" s="10" t="str">
        <f>VLOOKUP(OrderDetails!O:O,Customers!A:B,2,)</f>
        <v>Customer 19</v>
      </c>
      <c r="Q2910" s="10" t="str">
        <f>VLOOKUP(O:O,Customers!A:C,3,)</f>
        <v>Mombasa</v>
      </c>
      <c r="R2910" s="10">
        <f>VLOOKUP(OrderDetails!C:C,Inventory!B:F,5,)</f>
        <v>79723.13</v>
      </c>
      <c r="S2910" s="10">
        <f>VLOOKUP(OrderDetails!B:B,Table8[[OrderID]:[DeliveryDays]],5,)</f>
        <v>5</v>
      </c>
    </row>
    <row r="2911" spans="1:19" x14ac:dyDescent="0.25">
      <c r="A2911" t="s">
        <v>4843</v>
      </c>
      <c r="B2911" t="s">
        <v>1196</v>
      </c>
      <c r="C2911" t="s">
        <v>401</v>
      </c>
      <c r="D2911">
        <v>44</v>
      </c>
      <c r="E2911">
        <v>122.55</v>
      </c>
      <c r="F2911">
        <v>174.75</v>
      </c>
      <c r="G2911">
        <v>184.62</v>
      </c>
      <c r="H2911">
        <v>8123.28</v>
      </c>
      <c r="I2911">
        <v>5392.2</v>
      </c>
      <c r="J2911">
        <v>2731.08</v>
      </c>
      <c r="K2911">
        <v>0.3362</v>
      </c>
      <c r="L2911" t="str">
        <f>VLOOKUP(C:C,Products!A:B,2,)</f>
        <v>Product 112</v>
      </c>
      <c r="M2911" t="str">
        <f>VLOOKUP(C:C,Products!A:C,3,)</f>
        <v>Beverages</v>
      </c>
      <c r="N2911" t="str">
        <f>VLOOKUP(B:B,Orders!A:C,3,)</f>
        <v>WH-NKR-004</v>
      </c>
      <c r="O2911" s="10" t="str">
        <f>VLOOKUP(B:B,Orders!A:B,2,)</f>
        <v>CUST-000061</v>
      </c>
      <c r="P2911" s="10" t="str">
        <f>VLOOKUP(OrderDetails!O:O,Customers!A:B,2,)</f>
        <v>Customer 61</v>
      </c>
      <c r="Q2911" s="10" t="str">
        <f>VLOOKUP(O:O,Customers!A:C,3,)</f>
        <v>Eldoret</v>
      </c>
      <c r="R2911" s="10">
        <f>VLOOKUP(OrderDetails!C:C,Inventory!B:F,5,)</f>
        <v>16421.7</v>
      </c>
      <c r="S2911" s="10">
        <f>VLOOKUP(OrderDetails!B:B,Table8[[OrderID]:[DeliveryDays]],5,)</f>
        <v>6</v>
      </c>
    </row>
    <row r="2912" spans="1:19" x14ac:dyDescent="0.25">
      <c r="A2912" t="s">
        <v>4844</v>
      </c>
      <c r="B2912" t="s">
        <v>598</v>
      </c>
      <c r="C2912" t="s">
        <v>208</v>
      </c>
      <c r="D2912">
        <v>47</v>
      </c>
      <c r="E2912">
        <v>132.53</v>
      </c>
      <c r="F2912">
        <v>180.65</v>
      </c>
      <c r="G2912">
        <v>187.39</v>
      </c>
      <c r="H2912">
        <v>8807.33</v>
      </c>
      <c r="I2912">
        <v>6228.91</v>
      </c>
      <c r="J2912">
        <v>2578.42</v>
      </c>
      <c r="K2912">
        <v>0.2928</v>
      </c>
      <c r="L2912" t="str">
        <f>VLOOKUP(C:C,Products!A:B,2,)</f>
        <v>Product 16</v>
      </c>
      <c r="M2912" t="str">
        <f>VLOOKUP(C:C,Products!A:C,3,)</f>
        <v>Snacks</v>
      </c>
      <c r="N2912" t="str">
        <f>VLOOKUP(B:B,Orders!A:C,3,)</f>
        <v>WH-MSA-002</v>
      </c>
      <c r="O2912" s="10" t="str">
        <f>VLOOKUP(B:B,Orders!A:B,2,)</f>
        <v>CUST-000011</v>
      </c>
      <c r="P2912" s="10" t="str">
        <f>VLOOKUP(OrderDetails!O:O,Customers!A:B,2,)</f>
        <v>Customer 11</v>
      </c>
      <c r="Q2912" s="10" t="str">
        <f>VLOOKUP(O:O,Customers!A:C,3,)</f>
        <v>Nairobi</v>
      </c>
      <c r="R2912" s="10">
        <f>VLOOKUP(OrderDetails!C:C,Inventory!B:F,5,)</f>
        <v>33132.5</v>
      </c>
      <c r="S2912" s="10">
        <f>VLOOKUP(OrderDetails!B:B,Table8[[OrderID]:[DeliveryDays]],5,)</f>
        <v>4</v>
      </c>
    </row>
    <row r="2913" spans="1:19" x14ac:dyDescent="0.25">
      <c r="A2913" t="s">
        <v>4845</v>
      </c>
      <c r="B2913" t="s">
        <v>700</v>
      </c>
      <c r="C2913" t="s">
        <v>309</v>
      </c>
      <c r="D2913">
        <v>32</v>
      </c>
      <c r="E2913">
        <v>294.20999999999998</v>
      </c>
      <c r="F2913">
        <v>435.72</v>
      </c>
      <c r="G2913">
        <v>426.88</v>
      </c>
      <c r="H2913">
        <v>13660.16</v>
      </c>
      <c r="I2913">
        <v>9414.7199999999993</v>
      </c>
      <c r="J2913">
        <v>4245.4399999999996</v>
      </c>
      <c r="K2913">
        <v>0.31080000000000002</v>
      </c>
      <c r="L2913" t="str">
        <f>VLOOKUP(C:C,Products!A:B,2,)</f>
        <v>Product 66</v>
      </c>
      <c r="M2913" t="str">
        <f>VLOOKUP(C:C,Products!A:C,3,)</f>
        <v>Dairy</v>
      </c>
      <c r="N2913" t="str">
        <f>VLOOKUP(B:B,Orders!A:C,3,)</f>
        <v>WH-MSA-002</v>
      </c>
      <c r="O2913" s="10" t="str">
        <f>VLOOKUP(B:B,Orders!A:B,2,)</f>
        <v>CUST-000042</v>
      </c>
      <c r="P2913" s="10" t="str">
        <f>VLOOKUP(OrderDetails!O:O,Customers!A:B,2,)</f>
        <v>Customer 42</v>
      </c>
      <c r="Q2913" s="10" t="str">
        <f>VLOOKUP(O:O,Customers!A:C,3,)</f>
        <v>Kisumu</v>
      </c>
      <c r="R2913" s="10">
        <f>VLOOKUP(OrderDetails!C:C,Inventory!B:F,5,)</f>
        <v>118860.84</v>
      </c>
      <c r="S2913" s="10">
        <f>VLOOKUP(OrderDetails!B:B,Table8[[OrderID]:[DeliveryDays]],5,)</f>
        <v>5</v>
      </c>
    </row>
    <row r="2914" spans="1:19" x14ac:dyDescent="0.25">
      <c r="A2914" t="s">
        <v>4846</v>
      </c>
      <c r="B2914" t="s">
        <v>685</v>
      </c>
      <c r="C2914" t="s">
        <v>339</v>
      </c>
      <c r="D2914">
        <v>22</v>
      </c>
      <c r="E2914">
        <v>438.4</v>
      </c>
      <c r="F2914">
        <v>646.51</v>
      </c>
      <c r="G2914">
        <v>618.94000000000005</v>
      </c>
      <c r="H2914">
        <v>13616.68</v>
      </c>
      <c r="I2914">
        <v>9644.7999999999993</v>
      </c>
      <c r="J2914">
        <v>3971.88</v>
      </c>
      <c r="K2914">
        <v>0.29170000000000001</v>
      </c>
      <c r="L2914" t="str">
        <f>VLOOKUP(C:C,Products!A:B,2,)</f>
        <v>Product 81</v>
      </c>
      <c r="M2914" t="str">
        <f>VLOOKUP(C:C,Products!A:C,3,)</f>
        <v>Beverages</v>
      </c>
      <c r="N2914" t="str">
        <f>VLOOKUP(B:B,Orders!A:C,3,)</f>
        <v>WH-NRB-001</v>
      </c>
      <c r="O2914" s="10" t="str">
        <f>VLOOKUP(B:B,Orders!A:B,2,)</f>
        <v>CUST-000008</v>
      </c>
      <c r="P2914" s="10" t="str">
        <f>VLOOKUP(OrderDetails!O:O,Customers!A:B,2,)</f>
        <v>Customer 8</v>
      </c>
      <c r="Q2914" s="10" t="str">
        <f>VLOOKUP(O:O,Customers!A:C,3,)</f>
        <v>Mombasa</v>
      </c>
      <c r="R2914" s="10">
        <f>VLOOKUP(OrderDetails!C:C,Inventory!B:F,5,)</f>
        <v>203417.60000000001</v>
      </c>
      <c r="S2914" s="10">
        <f>VLOOKUP(OrderDetails!B:B,Table8[[OrderID]:[DeliveryDays]],5,)</f>
        <v>6</v>
      </c>
    </row>
    <row r="2915" spans="1:19" x14ac:dyDescent="0.25">
      <c r="A2915" t="s">
        <v>4847</v>
      </c>
      <c r="B2915" t="s">
        <v>1585</v>
      </c>
      <c r="C2915" t="s">
        <v>369</v>
      </c>
      <c r="D2915">
        <v>23</v>
      </c>
      <c r="E2915">
        <v>272.20999999999998</v>
      </c>
      <c r="F2915">
        <v>362.87</v>
      </c>
      <c r="G2915">
        <v>350.63</v>
      </c>
      <c r="H2915">
        <v>8064.49</v>
      </c>
      <c r="I2915">
        <v>6260.83</v>
      </c>
      <c r="J2915">
        <v>1803.66</v>
      </c>
      <c r="K2915">
        <v>0.22370000000000001</v>
      </c>
      <c r="L2915" t="str">
        <f>VLOOKUP(C:C,Products!A:B,2,)</f>
        <v>Product 96</v>
      </c>
      <c r="M2915" t="str">
        <f>VLOOKUP(C:C,Products!A:C,3,)</f>
        <v>Snacks</v>
      </c>
      <c r="N2915" t="str">
        <f>VLOOKUP(B:B,Orders!A:C,3,)</f>
        <v>WH-NKR-004</v>
      </c>
      <c r="O2915" s="10" t="str">
        <f>VLOOKUP(B:B,Orders!A:B,2,)</f>
        <v>CUST-000073</v>
      </c>
      <c r="P2915" s="10" t="str">
        <f>VLOOKUP(OrderDetails!O:O,Customers!A:B,2,)</f>
        <v>Customer 73</v>
      </c>
      <c r="Q2915" s="10" t="str">
        <f>VLOOKUP(O:O,Customers!A:C,3,)</f>
        <v>Mombasa</v>
      </c>
      <c r="R2915" s="10">
        <f>VLOOKUP(OrderDetails!C:C,Inventory!B:F,5,)</f>
        <v>49270.01</v>
      </c>
      <c r="S2915" s="10">
        <f>VLOOKUP(OrderDetails!B:B,Table8[[OrderID]:[DeliveryDays]],5,)</f>
        <v>5</v>
      </c>
    </row>
    <row r="2916" spans="1:19" x14ac:dyDescent="0.25">
      <c r="A2916" t="s">
        <v>4848</v>
      </c>
      <c r="B2916" t="s">
        <v>848</v>
      </c>
      <c r="C2916" t="s">
        <v>263</v>
      </c>
      <c r="D2916">
        <v>42</v>
      </c>
      <c r="E2916">
        <v>65.47</v>
      </c>
      <c r="F2916">
        <v>96.35</v>
      </c>
      <c r="G2916">
        <v>99.12</v>
      </c>
      <c r="H2916">
        <v>4163.04</v>
      </c>
      <c r="I2916">
        <v>2749.74</v>
      </c>
      <c r="J2916">
        <v>1413.3</v>
      </c>
      <c r="K2916">
        <v>0.33950000000000002</v>
      </c>
      <c r="L2916" t="str">
        <f>VLOOKUP(C:C,Products!A:B,2,)</f>
        <v>Product 43</v>
      </c>
      <c r="M2916" t="str">
        <f>VLOOKUP(C:C,Products!A:C,3,)</f>
        <v>Dairy</v>
      </c>
      <c r="N2916" t="str">
        <f>VLOOKUP(B:B,Orders!A:C,3,)</f>
        <v>WH-NKR-004</v>
      </c>
      <c r="O2916" s="10" t="str">
        <f>VLOOKUP(B:B,Orders!A:B,2,)</f>
        <v>CUST-000050</v>
      </c>
      <c r="P2916" s="10" t="str">
        <f>VLOOKUP(OrderDetails!O:O,Customers!A:B,2,)</f>
        <v>Customer 50</v>
      </c>
      <c r="Q2916" s="10" t="str">
        <f>VLOOKUP(O:O,Customers!A:C,3,)</f>
        <v>Eldoret</v>
      </c>
      <c r="R2916" s="10">
        <f>VLOOKUP(OrderDetails!C:C,Inventory!B:F,5,)</f>
        <v>4451.96</v>
      </c>
      <c r="S2916" s="10">
        <f>VLOOKUP(OrderDetails!B:B,Table8[[OrderID]:[DeliveryDays]],5,)</f>
        <v>1</v>
      </c>
    </row>
    <row r="2917" spans="1:19" x14ac:dyDescent="0.25">
      <c r="A2917" t="s">
        <v>4849</v>
      </c>
      <c r="B2917" t="s">
        <v>1871</v>
      </c>
      <c r="C2917" t="s">
        <v>191</v>
      </c>
      <c r="D2917">
        <v>36</v>
      </c>
      <c r="E2917">
        <v>439.78</v>
      </c>
      <c r="F2917">
        <v>682.21</v>
      </c>
      <c r="G2917">
        <v>725.71</v>
      </c>
      <c r="H2917">
        <v>26125.56</v>
      </c>
      <c r="I2917">
        <v>15832.08</v>
      </c>
      <c r="J2917">
        <v>10293.48</v>
      </c>
      <c r="K2917">
        <v>0.39400000000000002</v>
      </c>
      <c r="L2917" t="str">
        <f>VLOOKUP(C:C,Products!A:B,2,)</f>
        <v>Product 8</v>
      </c>
      <c r="M2917" t="str">
        <f>VLOOKUP(C:C,Products!A:C,3,)</f>
        <v>Snacks</v>
      </c>
      <c r="N2917" t="str">
        <f>VLOOKUP(B:B,Orders!A:C,3,)</f>
        <v>WH-KSM-003</v>
      </c>
      <c r="O2917" s="10" t="str">
        <f>VLOOKUP(B:B,Orders!A:B,2,)</f>
        <v>CUST-000027</v>
      </c>
      <c r="P2917" s="10" t="str">
        <f>VLOOKUP(OrderDetails!O:O,Customers!A:B,2,)</f>
        <v>Customer 27</v>
      </c>
      <c r="Q2917" s="10" t="str">
        <f>VLOOKUP(O:O,Customers!A:C,3,)</f>
        <v>Eldoret</v>
      </c>
      <c r="R2917" s="10">
        <f>VLOOKUP(OrderDetails!C:C,Inventory!B:F,5,)</f>
        <v>94552.7</v>
      </c>
      <c r="S2917" s="10">
        <f>VLOOKUP(OrderDetails!B:B,Table8[[OrderID]:[DeliveryDays]],5,)</f>
        <v>2</v>
      </c>
    </row>
    <row r="2918" spans="1:19" x14ac:dyDescent="0.25">
      <c r="A2918" t="s">
        <v>4850</v>
      </c>
      <c r="B2918" t="s">
        <v>1636</v>
      </c>
      <c r="C2918" t="s">
        <v>409</v>
      </c>
      <c r="D2918">
        <v>26</v>
      </c>
      <c r="E2918">
        <v>442.16</v>
      </c>
      <c r="F2918">
        <v>664.5</v>
      </c>
      <c r="G2918">
        <v>664.63</v>
      </c>
      <c r="H2918">
        <v>17280.38</v>
      </c>
      <c r="I2918">
        <v>11496.16</v>
      </c>
      <c r="J2918">
        <v>5784.22</v>
      </c>
      <c r="K2918">
        <v>0.3347</v>
      </c>
      <c r="L2918" t="str">
        <f>VLOOKUP(C:C,Products!A:B,2,)</f>
        <v>Product 116</v>
      </c>
      <c r="M2918" t="str">
        <f>VLOOKUP(C:C,Products!A:C,3,)</f>
        <v>Dairy</v>
      </c>
      <c r="N2918" t="str">
        <f>VLOOKUP(B:B,Orders!A:C,3,)</f>
        <v>WH-NKR-004</v>
      </c>
      <c r="O2918" s="10" t="str">
        <f>VLOOKUP(B:B,Orders!A:B,2,)</f>
        <v>CUST-000076</v>
      </c>
      <c r="P2918" s="10" t="str">
        <f>VLOOKUP(OrderDetails!O:O,Customers!A:B,2,)</f>
        <v>Customer 76</v>
      </c>
      <c r="Q2918" s="10" t="str">
        <f>VLOOKUP(O:O,Customers!A:C,3,)</f>
        <v>Kisumu</v>
      </c>
      <c r="R2918" s="10">
        <f>VLOOKUP(OrderDetails!C:C,Inventory!B:F,5,)</f>
        <v>207373.04</v>
      </c>
      <c r="S2918" s="10">
        <f>VLOOKUP(OrderDetails!B:B,Table8[[OrderID]:[DeliveryDays]],5,)</f>
        <v>6</v>
      </c>
    </row>
    <row r="2919" spans="1:19" x14ac:dyDescent="0.25">
      <c r="A2919" t="s">
        <v>4851</v>
      </c>
      <c r="B2919" t="s">
        <v>790</v>
      </c>
      <c r="C2919" t="s">
        <v>179</v>
      </c>
      <c r="D2919">
        <v>6</v>
      </c>
      <c r="E2919">
        <v>379.4</v>
      </c>
      <c r="F2919">
        <v>516.48</v>
      </c>
      <c r="G2919">
        <v>520.03</v>
      </c>
      <c r="H2919">
        <v>3120.18</v>
      </c>
      <c r="I2919">
        <v>2276.4</v>
      </c>
      <c r="J2919">
        <v>843.78</v>
      </c>
      <c r="K2919">
        <v>0.27039999999999997</v>
      </c>
      <c r="L2919" t="str">
        <f>VLOOKUP(C:C,Products!A:B,2,)</f>
        <v>Product 3</v>
      </c>
      <c r="M2919" t="str">
        <f>VLOOKUP(C:C,Products!A:C,3,)</f>
        <v>Frozen</v>
      </c>
      <c r="N2919" t="str">
        <f>VLOOKUP(B:B,Orders!A:C,3,)</f>
        <v>WH-MSA-002</v>
      </c>
      <c r="O2919" s="10" t="str">
        <f>VLOOKUP(B:B,Orders!A:B,2,)</f>
        <v>CUST-000066</v>
      </c>
      <c r="P2919" s="10" t="str">
        <f>VLOOKUP(OrderDetails!O:O,Customers!A:B,2,)</f>
        <v>Customer 66</v>
      </c>
      <c r="Q2919" s="10" t="str">
        <f>VLOOKUP(O:O,Customers!A:C,3,)</f>
        <v>Kisumu</v>
      </c>
      <c r="R2919" s="10">
        <f>VLOOKUP(OrderDetails!C:C,Inventory!B:F,5,)</f>
        <v>53874.8</v>
      </c>
      <c r="S2919" s="10">
        <f>VLOOKUP(OrderDetails!B:B,Table8[[OrderID]:[DeliveryDays]],5,)</f>
        <v>4</v>
      </c>
    </row>
    <row r="2920" spans="1:19" x14ac:dyDescent="0.25">
      <c r="A2920" t="s">
        <v>4852</v>
      </c>
      <c r="B2920" t="s">
        <v>804</v>
      </c>
      <c r="C2920" t="s">
        <v>200</v>
      </c>
      <c r="D2920">
        <v>17</v>
      </c>
      <c r="E2920">
        <v>486.46</v>
      </c>
      <c r="F2920">
        <v>645.89</v>
      </c>
      <c r="G2920">
        <v>704.1</v>
      </c>
      <c r="H2920">
        <v>11969.7</v>
      </c>
      <c r="I2920">
        <v>8269.82</v>
      </c>
      <c r="J2920">
        <v>3699.88</v>
      </c>
      <c r="K2920">
        <v>0.30909999999999999</v>
      </c>
      <c r="L2920" t="str">
        <f>VLOOKUP(C:C,Products!A:B,2,)</f>
        <v>Product 12</v>
      </c>
      <c r="M2920" t="str">
        <f>VLOOKUP(C:C,Products!A:C,3,)</f>
        <v>Beverages</v>
      </c>
      <c r="N2920" t="str">
        <f>VLOOKUP(B:B,Orders!A:C,3,)</f>
        <v>WH-MSA-002</v>
      </c>
      <c r="O2920" s="10" t="str">
        <f>VLOOKUP(B:B,Orders!A:B,2,)</f>
        <v>CUST-000045</v>
      </c>
      <c r="P2920" s="10" t="str">
        <f>VLOOKUP(OrderDetails!O:O,Customers!A:B,2,)</f>
        <v>Customer 45</v>
      </c>
      <c r="Q2920" s="10" t="str">
        <f>VLOOKUP(O:O,Customers!A:C,3,)</f>
        <v>Mombasa</v>
      </c>
      <c r="R2920" s="10">
        <f>VLOOKUP(OrderDetails!C:C,Inventory!B:F,5,)</f>
        <v>77347.14</v>
      </c>
      <c r="S2920" s="10">
        <f>VLOOKUP(OrderDetails!B:B,Table8[[OrderID]:[DeliveryDays]],5,)</f>
        <v>5</v>
      </c>
    </row>
    <row r="2921" spans="1:19" x14ac:dyDescent="0.25">
      <c r="A2921" t="s">
        <v>4853</v>
      </c>
      <c r="B2921" t="s">
        <v>1006</v>
      </c>
      <c r="C2921" t="s">
        <v>345</v>
      </c>
      <c r="D2921">
        <v>27</v>
      </c>
      <c r="E2921">
        <v>78.599999999999994</v>
      </c>
      <c r="F2921">
        <v>122.97</v>
      </c>
      <c r="G2921">
        <v>120.75</v>
      </c>
      <c r="H2921">
        <v>3260.25</v>
      </c>
      <c r="I2921">
        <v>2122.1999999999998</v>
      </c>
      <c r="J2921">
        <v>1138.05</v>
      </c>
      <c r="K2921">
        <v>0.34910000000000002</v>
      </c>
      <c r="L2921" t="str">
        <f>VLOOKUP(C:C,Products!A:B,2,)</f>
        <v>Product 84</v>
      </c>
      <c r="M2921" t="str">
        <f>VLOOKUP(C:C,Products!A:C,3,)</f>
        <v>Snacks</v>
      </c>
      <c r="N2921" t="str">
        <f>VLOOKUP(B:B,Orders!A:C,3,)</f>
        <v>WH-NRB-001</v>
      </c>
      <c r="O2921" s="10" t="str">
        <f>VLOOKUP(B:B,Orders!A:B,2,)</f>
        <v>CUST-000052</v>
      </c>
      <c r="P2921" s="10" t="str">
        <f>VLOOKUP(OrderDetails!O:O,Customers!A:B,2,)</f>
        <v>Customer 52</v>
      </c>
      <c r="Q2921" s="10" t="str">
        <f>VLOOKUP(O:O,Customers!A:C,3,)</f>
        <v>Kisumu</v>
      </c>
      <c r="R2921" s="10">
        <f>VLOOKUP(OrderDetails!C:C,Inventory!B:F,5,)</f>
        <v>7074</v>
      </c>
      <c r="S2921" s="10">
        <f>VLOOKUP(OrderDetails!B:B,Table8[[OrderID]:[DeliveryDays]],5,)</f>
        <v>5</v>
      </c>
    </row>
    <row r="2922" spans="1:19" x14ac:dyDescent="0.25">
      <c r="A2922" t="s">
        <v>4854</v>
      </c>
      <c r="B2922" t="s">
        <v>1317</v>
      </c>
      <c r="C2922" t="s">
        <v>208</v>
      </c>
      <c r="D2922">
        <v>29</v>
      </c>
      <c r="E2922">
        <v>132.53</v>
      </c>
      <c r="F2922">
        <v>180.65</v>
      </c>
      <c r="G2922">
        <v>174.43</v>
      </c>
      <c r="H2922">
        <v>5058.47</v>
      </c>
      <c r="I2922">
        <v>3843.37</v>
      </c>
      <c r="J2922">
        <v>1215.0999999999999</v>
      </c>
      <c r="K2922">
        <v>0.2402</v>
      </c>
      <c r="L2922" t="str">
        <f>VLOOKUP(C:C,Products!A:B,2,)</f>
        <v>Product 16</v>
      </c>
      <c r="M2922" t="str">
        <f>VLOOKUP(C:C,Products!A:C,3,)</f>
        <v>Snacks</v>
      </c>
      <c r="N2922" t="str">
        <f>VLOOKUP(B:B,Orders!A:C,3,)</f>
        <v>WH-MSA-002</v>
      </c>
      <c r="O2922" s="10" t="str">
        <f>VLOOKUP(B:B,Orders!A:B,2,)</f>
        <v>CUST-000057</v>
      </c>
      <c r="P2922" s="10" t="str">
        <f>VLOOKUP(OrderDetails!O:O,Customers!A:B,2,)</f>
        <v>Customer 57</v>
      </c>
      <c r="Q2922" s="10" t="str">
        <f>VLOOKUP(O:O,Customers!A:C,3,)</f>
        <v>Nairobi</v>
      </c>
      <c r="R2922" s="10">
        <f>VLOOKUP(OrderDetails!C:C,Inventory!B:F,5,)</f>
        <v>33132.5</v>
      </c>
      <c r="S2922" s="10">
        <f>VLOOKUP(OrderDetails!B:B,Table8[[OrderID]:[DeliveryDays]],5,)</f>
        <v>3</v>
      </c>
    </row>
    <row r="2923" spans="1:19" x14ac:dyDescent="0.25">
      <c r="A2923" t="s">
        <v>4855</v>
      </c>
      <c r="B2923" t="s">
        <v>1148</v>
      </c>
      <c r="C2923" t="s">
        <v>333</v>
      </c>
      <c r="D2923">
        <v>32</v>
      </c>
      <c r="E2923">
        <v>83.32</v>
      </c>
      <c r="F2923">
        <v>130.31</v>
      </c>
      <c r="G2923">
        <v>130.51</v>
      </c>
      <c r="H2923">
        <v>4176.32</v>
      </c>
      <c r="I2923">
        <v>2666.24</v>
      </c>
      <c r="J2923">
        <v>1510.08</v>
      </c>
      <c r="K2923">
        <v>0.36159999999999998</v>
      </c>
      <c r="L2923" t="str">
        <f>VLOOKUP(C:C,Products!A:B,2,)</f>
        <v>Product 78</v>
      </c>
      <c r="M2923" t="str">
        <f>VLOOKUP(C:C,Products!A:C,3,)</f>
        <v>Produce</v>
      </c>
      <c r="N2923" t="str">
        <f>VLOOKUP(B:B,Orders!A:C,3,)</f>
        <v>WH-NKR-004</v>
      </c>
      <c r="O2923" s="10" t="str">
        <f>VLOOKUP(B:B,Orders!A:B,2,)</f>
        <v>CUST-000064</v>
      </c>
      <c r="P2923" s="10" t="str">
        <f>VLOOKUP(OrderDetails!O:O,Customers!A:B,2,)</f>
        <v>Customer 64</v>
      </c>
      <c r="Q2923" s="10" t="str">
        <f>VLOOKUP(O:O,Customers!A:C,3,)</f>
        <v>Mombasa</v>
      </c>
      <c r="R2923" s="10">
        <f>VLOOKUP(OrderDetails!C:C,Inventory!B:F,5,)</f>
        <v>38077.24</v>
      </c>
      <c r="S2923" s="10">
        <f>VLOOKUP(OrderDetails!B:B,Table8[[OrderID]:[DeliveryDays]],5,)</f>
        <v>2</v>
      </c>
    </row>
    <row r="2924" spans="1:19" x14ac:dyDescent="0.25">
      <c r="A2924" t="s">
        <v>4856</v>
      </c>
      <c r="B2924" t="s">
        <v>1646</v>
      </c>
      <c r="C2924" t="s">
        <v>337</v>
      </c>
      <c r="D2924">
        <v>15</v>
      </c>
      <c r="E2924">
        <v>102.14</v>
      </c>
      <c r="F2924">
        <v>155.55000000000001</v>
      </c>
      <c r="G2924">
        <v>165.18</v>
      </c>
      <c r="H2924">
        <v>2477.6999999999998</v>
      </c>
      <c r="I2924">
        <v>1532.1</v>
      </c>
      <c r="J2924">
        <v>945.6</v>
      </c>
      <c r="K2924">
        <v>0.38159999999999999</v>
      </c>
      <c r="L2924" t="str">
        <f>VLOOKUP(C:C,Products!A:B,2,)</f>
        <v>Product 80</v>
      </c>
      <c r="M2924" t="str">
        <f>VLOOKUP(C:C,Products!A:C,3,)</f>
        <v>Frozen</v>
      </c>
      <c r="N2924" t="str">
        <f>VLOOKUP(B:B,Orders!A:C,3,)</f>
        <v>WH-KSM-003</v>
      </c>
      <c r="O2924" s="10" t="str">
        <f>VLOOKUP(B:B,Orders!A:B,2,)</f>
        <v>CUST-000060</v>
      </c>
      <c r="P2924" s="10" t="str">
        <f>VLOOKUP(OrderDetails!O:O,Customers!A:B,2,)</f>
        <v>Customer 60</v>
      </c>
      <c r="Q2924" s="10" t="str">
        <f>VLOOKUP(O:O,Customers!A:C,3,)</f>
        <v>Nakuru</v>
      </c>
      <c r="R2924" s="10">
        <f>VLOOKUP(OrderDetails!C:C,Inventory!B:F,5,)</f>
        <v>43103.08</v>
      </c>
      <c r="S2924" s="10">
        <f>VLOOKUP(OrderDetails!B:B,Table8[[OrderID]:[DeliveryDays]],5,)</f>
        <v>4</v>
      </c>
    </row>
    <row r="2925" spans="1:19" x14ac:dyDescent="0.25">
      <c r="A2925" t="s">
        <v>4857</v>
      </c>
      <c r="B2925" t="s">
        <v>1307</v>
      </c>
      <c r="C2925" t="s">
        <v>295</v>
      </c>
      <c r="D2925">
        <v>37</v>
      </c>
      <c r="E2925">
        <v>70.349999999999994</v>
      </c>
      <c r="F2925">
        <v>111</v>
      </c>
      <c r="G2925">
        <v>115.87</v>
      </c>
      <c r="H2925">
        <v>4287.1899999999996</v>
      </c>
      <c r="I2925">
        <v>2602.9499999999998</v>
      </c>
      <c r="J2925">
        <v>1684.24</v>
      </c>
      <c r="K2925">
        <v>0.39290000000000003</v>
      </c>
      <c r="L2925" t="str">
        <f>VLOOKUP(C:C,Products!A:B,2,)</f>
        <v>Product 59</v>
      </c>
      <c r="M2925" t="str">
        <f>VLOOKUP(C:C,Products!A:C,3,)</f>
        <v>Produce</v>
      </c>
      <c r="N2925" t="str">
        <f>VLOOKUP(B:B,Orders!A:C,3,)</f>
        <v>WH-NRB-001</v>
      </c>
      <c r="O2925" s="10" t="str">
        <f>VLOOKUP(B:B,Orders!A:B,2,)</f>
        <v>CUST-000025</v>
      </c>
      <c r="P2925" s="10" t="str">
        <f>VLOOKUP(OrderDetails!O:O,Customers!A:B,2,)</f>
        <v>Customer 25</v>
      </c>
      <c r="Q2925" s="10" t="str">
        <f>VLOOKUP(O:O,Customers!A:C,3,)</f>
        <v>Mombasa</v>
      </c>
      <c r="R2925" s="10">
        <f>VLOOKUP(OrderDetails!C:C,Inventory!B:F,5,)</f>
        <v>22441.65</v>
      </c>
      <c r="S2925" s="10">
        <f>VLOOKUP(OrderDetails!B:B,Table8[[OrderID]:[DeliveryDays]],5,)</f>
        <v>5</v>
      </c>
    </row>
    <row r="2926" spans="1:19" x14ac:dyDescent="0.25">
      <c r="A2926" t="s">
        <v>4858</v>
      </c>
      <c r="B2926" t="s">
        <v>1548</v>
      </c>
      <c r="C2926" t="s">
        <v>411</v>
      </c>
      <c r="D2926">
        <v>28</v>
      </c>
      <c r="E2926">
        <v>411.65</v>
      </c>
      <c r="F2926">
        <v>555.02</v>
      </c>
      <c r="G2926">
        <v>561.89</v>
      </c>
      <c r="H2926">
        <v>15732.92</v>
      </c>
      <c r="I2926">
        <v>11526.2</v>
      </c>
      <c r="J2926">
        <v>4206.72</v>
      </c>
      <c r="K2926">
        <v>0.26740000000000003</v>
      </c>
      <c r="L2926" t="str">
        <f>VLOOKUP(C:C,Products!A:B,2,)</f>
        <v>Product 117</v>
      </c>
      <c r="M2926" t="str">
        <f>VLOOKUP(C:C,Products!A:C,3,)</f>
        <v>Household</v>
      </c>
      <c r="N2926" t="str">
        <f>VLOOKUP(B:B,Orders!A:C,3,)</f>
        <v>WH-NKR-004</v>
      </c>
      <c r="O2926" s="10" t="str">
        <f>VLOOKUP(B:B,Orders!A:B,2,)</f>
        <v>CUST-000041</v>
      </c>
      <c r="P2926" s="10" t="str">
        <f>VLOOKUP(OrderDetails!O:O,Customers!A:B,2,)</f>
        <v>Customer 41</v>
      </c>
      <c r="Q2926" s="10" t="str">
        <f>VLOOKUP(O:O,Customers!A:C,3,)</f>
        <v>Nakuru</v>
      </c>
      <c r="R2926" s="10">
        <f>VLOOKUP(OrderDetails!C:C,Inventory!B:F,5,)</f>
        <v>41165</v>
      </c>
      <c r="S2926" s="10">
        <f>VLOOKUP(OrderDetails!B:B,Table8[[OrderID]:[DeliveryDays]],5,)</f>
        <v>2</v>
      </c>
    </row>
    <row r="2927" spans="1:19" x14ac:dyDescent="0.25">
      <c r="A2927" t="s">
        <v>4859</v>
      </c>
      <c r="B2927" t="s">
        <v>1031</v>
      </c>
      <c r="C2927" t="s">
        <v>275</v>
      </c>
      <c r="D2927">
        <v>6</v>
      </c>
      <c r="E2927">
        <v>296.02</v>
      </c>
      <c r="F2927">
        <v>374.25</v>
      </c>
      <c r="G2927">
        <v>409.7</v>
      </c>
      <c r="H2927">
        <v>2458.1999999999998</v>
      </c>
      <c r="I2927">
        <v>1776.12</v>
      </c>
      <c r="J2927">
        <v>682.08</v>
      </c>
      <c r="K2927">
        <v>0.27750000000000002</v>
      </c>
      <c r="L2927" t="str">
        <f>VLOOKUP(C:C,Products!A:B,2,)</f>
        <v>Product 49</v>
      </c>
      <c r="M2927" t="str">
        <f>VLOOKUP(C:C,Products!A:C,3,)</f>
        <v>Snacks</v>
      </c>
      <c r="N2927" t="str">
        <f>VLOOKUP(B:B,Orders!A:C,3,)</f>
        <v>WH-NRB-001</v>
      </c>
      <c r="O2927" s="10" t="str">
        <f>VLOOKUP(B:B,Orders!A:B,2,)</f>
        <v>CUST-000049</v>
      </c>
      <c r="P2927" s="10" t="str">
        <f>VLOOKUP(OrderDetails!O:O,Customers!A:B,2,)</f>
        <v>Customer 49</v>
      </c>
      <c r="Q2927" s="10" t="str">
        <f>VLOOKUP(O:O,Customers!A:C,3,)</f>
        <v>Nairobi</v>
      </c>
      <c r="R2927" s="10">
        <f>VLOOKUP(OrderDetails!C:C,Inventory!B:F,5,)</f>
        <v>134393.07999999999</v>
      </c>
      <c r="S2927" s="10">
        <f>VLOOKUP(OrderDetails!B:B,Table8[[OrderID]:[DeliveryDays]],5,)</f>
        <v>6</v>
      </c>
    </row>
    <row r="2928" spans="1:19" x14ac:dyDescent="0.25">
      <c r="A2928" t="s">
        <v>4860</v>
      </c>
      <c r="B2928" t="s">
        <v>448</v>
      </c>
      <c r="C2928" t="s">
        <v>303</v>
      </c>
      <c r="D2928">
        <v>34</v>
      </c>
      <c r="E2928">
        <v>422.93</v>
      </c>
      <c r="F2928">
        <v>665.54</v>
      </c>
      <c r="G2928">
        <v>705.64</v>
      </c>
      <c r="H2928">
        <v>23991.759999999998</v>
      </c>
      <c r="I2928">
        <v>14379.62</v>
      </c>
      <c r="J2928">
        <v>9612.14</v>
      </c>
      <c r="K2928">
        <v>0.40060000000000001</v>
      </c>
      <c r="L2928" t="str">
        <f>VLOOKUP(C:C,Products!A:B,2,)</f>
        <v>Product 63</v>
      </c>
      <c r="M2928" t="str">
        <f>VLOOKUP(C:C,Products!A:C,3,)</f>
        <v>Household</v>
      </c>
      <c r="N2928" t="str">
        <f>VLOOKUP(B:B,Orders!A:C,3,)</f>
        <v>WH-KSM-003</v>
      </c>
      <c r="O2928" s="10" t="str">
        <f>VLOOKUP(B:B,Orders!A:B,2,)</f>
        <v>CUST-000062</v>
      </c>
      <c r="P2928" s="10" t="str">
        <f>VLOOKUP(OrderDetails!O:O,Customers!A:B,2,)</f>
        <v>Customer 62</v>
      </c>
      <c r="Q2928" s="10" t="str">
        <f>VLOOKUP(O:O,Customers!A:C,3,)</f>
        <v>Eldoret</v>
      </c>
      <c r="R2928" s="10">
        <f>VLOOKUP(OrderDetails!C:C,Inventory!B:F,5,)</f>
        <v>209773.28</v>
      </c>
      <c r="S2928" s="10">
        <f>VLOOKUP(OrderDetails!B:B,Table8[[OrderID]:[DeliveryDays]],5,)</f>
        <v>3</v>
      </c>
    </row>
    <row r="2929" spans="1:19" x14ac:dyDescent="0.25">
      <c r="A2929" t="s">
        <v>4861</v>
      </c>
      <c r="B2929" t="s">
        <v>1900</v>
      </c>
      <c r="C2929" t="s">
        <v>301</v>
      </c>
      <c r="D2929">
        <v>21</v>
      </c>
      <c r="E2929">
        <v>172.11</v>
      </c>
      <c r="F2929">
        <v>221.97</v>
      </c>
      <c r="G2929">
        <v>212.93</v>
      </c>
      <c r="H2929">
        <v>4471.53</v>
      </c>
      <c r="I2929">
        <v>3614.31</v>
      </c>
      <c r="J2929">
        <v>857.22</v>
      </c>
      <c r="K2929">
        <v>0.19170000000000001</v>
      </c>
      <c r="L2929" t="str">
        <f>VLOOKUP(C:C,Products!A:B,2,)</f>
        <v>Product 62</v>
      </c>
      <c r="M2929" t="str">
        <f>VLOOKUP(C:C,Products!A:C,3,)</f>
        <v>Dairy</v>
      </c>
      <c r="N2929" t="str">
        <f>VLOOKUP(B:B,Orders!A:C,3,)</f>
        <v>WH-KSM-003</v>
      </c>
      <c r="O2929" s="10" t="str">
        <f>VLOOKUP(B:B,Orders!A:B,2,)</f>
        <v>CUST-000054</v>
      </c>
      <c r="P2929" s="10" t="str">
        <f>VLOOKUP(OrderDetails!O:O,Customers!A:B,2,)</f>
        <v>Customer 54</v>
      </c>
      <c r="Q2929" s="10" t="str">
        <f>VLOOKUP(O:O,Customers!A:C,3,)</f>
        <v>Nakuru</v>
      </c>
      <c r="R2929" s="10">
        <f>VLOOKUP(OrderDetails!C:C,Inventory!B:F,5,)</f>
        <v>75212.070000000007</v>
      </c>
      <c r="S2929" s="10">
        <f>VLOOKUP(OrderDetails!B:B,Table8[[OrderID]:[DeliveryDays]],5,)</f>
        <v>4</v>
      </c>
    </row>
    <row r="2930" spans="1:19" x14ac:dyDescent="0.25">
      <c r="A2930" t="s">
        <v>4862</v>
      </c>
      <c r="B2930" t="s">
        <v>1622</v>
      </c>
      <c r="C2930" t="s">
        <v>391</v>
      </c>
      <c r="D2930">
        <v>44</v>
      </c>
      <c r="E2930">
        <v>234.67</v>
      </c>
      <c r="F2930">
        <v>373.26</v>
      </c>
      <c r="G2930">
        <v>396.29</v>
      </c>
      <c r="H2930">
        <v>17436.759999999998</v>
      </c>
      <c r="I2930">
        <v>10325.48</v>
      </c>
      <c r="J2930">
        <v>7111.28</v>
      </c>
      <c r="K2930">
        <v>0.4078</v>
      </c>
      <c r="L2930" t="str">
        <f>VLOOKUP(C:C,Products!A:B,2,)</f>
        <v>Product 107</v>
      </c>
      <c r="M2930" t="str">
        <f>VLOOKUP(C:C,Products!A:C,3,)</f>
        <v>Frozen</v>
      </c>
      <c r="N2930" t="str">
        <f>VLOOKUP(B:B,Orders!A:C,3,)</f>
        <v>WH-KSM-003</v>
      </c>
      <c r="O2930" s="10" t="str">
        <f>VLOOKUP(B:B,Orders!A:B,2,)</f>
        <v>CUST-000018</v>
      </c>
      <c r="P2930" s="10" t="str">
        <f>VLOOKUP(OrderDetails!O:O,Customers!A:B,2,)</f>
        <v>Customer 18</v>
      </c>
      <c r="Q2930" s="10" t="str">
        <f>VLOOKUP(O:O,Customers!A:C,3,)</f>
        <v>Nakuru</v>
      </c>
      <c r="R2930" s="10">
        <f>VLOOKUP(OrderDetails!C:C,Inventory!B:F,5,)</f>
        <v>91755.97</v>
      </c>
      <c r="S2930" s="10">
        <f>VLOOKUP(OrderDetails!B:B,Table8[[OrderID]:[DeliveryDays]],5,)</f>
        <v>1</v>
      </c>
    </row>
    <row r="2931" spans="1:19" x14ac:dyDescent="0.25">
      <c r="A2931" t="s">
        <v>4863</v>
      </c>
      <c r="B2931" t="s">
        <v>809</v>
      </c>
      <c r="C2931" t="s">
        <v>275</v>
      </c>
      <c r="D2931">
        <v>38</v>
      </c>
      <c r="E2931">
        <v>296.02</v>
      </c>
      <c r="F2931">
        <v>374.25</v>
      </c>
      <c r="G2931">
        <v>356.89</v>
      </c>
      <c r="H2931">
        <v>13561.82</v>
      </c>
      <c r="I2931">
        <v>11248.76</v>
      </c>
      <c r="J2931">
        <v>2313.06</v>
      </c>
      <c r="K2931">
        <v>0.1706</v>
      </c>
      <c r="L2931" t="str">
        <f>VLOOKUP(C:C,Products!A:B,2,)</f>
        <v>Product 49</v>
      </c>
      <c r="M2931" t="str">
        <f>VLOOKUP(C:C,Products!A:C,3,)</f>
        <v>Snacks</v>
      </c>
      <c r="N2931" t="str">
        <f>VLOOKUP(B:B,Orders!A:C,3,)</f>
        <v>WH-NRB-001</v>
      </c>
      <c r="O2931" s="10" t="str">
        <f>VLOOKUP(B:B,Orders!A:B,2,)</f>
        <v>CUST-000068</v>
      </c>
      <c r="P2931" s="10" t="str">
        <f>VLOOKUP(OrderDetails!O:O,Customers!A:B,2,)</f>
        <v>Customer 68</v>
      </c>
      <c r="Q2931" s="10" t="str">
        <f>VLOOKUP(O:O,Customers!A:C,3,)</f>
        <v>Kisumu</v>
      </c>
      <c r="R2931" s="10">
        <f>VLOOKUP(OrderDetails!C:C,Inventory!B:F,5,)</f>
        <v>134393.07999999999</v>
      </c>
      <c r="S2931" s="10">
        <f>VLOOKUP(OrderDetails!B:B,Table8[[OrderID]:[DeliveryDays]],5,)</f>
        <v>2</v>
      </c>
    </row>
    <row r="2932" spans="1:19" x14ac:dyDescent="0.25">
      <c r="A2932" t="s">
        <v>4864</v>
      </c>
      <c r="B2932" t="s">
        <v>560</v>
      </c>
      <c r="C2932" t="s">
        <v>279</v>
      </c>
      <c r="D2932">
        <v>42</v>
      </c>
      <c r="E2932">
        <v>486.31</v>
      </c>
      <c r="F2932">
        <v>723.21</v>
      </c>
      <c r="G2932">
        <v>757.6</v>
      </c>
      <c r="H2932">
        <v>31819.200000000001</v>
      </c>
      <c r="I2932">
        <v>20425.02</v>
      </c>
      <c r="J2932">
        <v>11394.18</v>
      </c>
      <c r="K2932">
        <v>0.35809999999999997</v>
      </c>
      <c r="L2932" t="str">
        <f>VLOOKUP(C:C,Products!A:B,2,)</f>
        <v>Product 51</v>
      </c>
      <c r="M2932" t="str">
        <f>VLOOKUP(C:C,Products!A:C,3,)</f>
        <v>Beverages</v>
      </c>
      <c r="N2932" t="str">
        <f>VLOOKUP(B:B,Orders!A:C,3,)</f>
        <v>WH-NKR-004</v>
      </c>
      <c r="O2932" s="10" t="str">
        <f>VLOOKUP(B:B,Orders!A:B,2,)</f>
        <v>CUST-000074</v>
      </c>
      <c r="P2932" s="10" t="str">
        <f>VLOOKUP(OrderDetails!O:O,Customers!A:B,2,)</f>
        <v>Customer 74</v>
      </c>
      <c r="Q2932" s="10" t="str">
        <f>VLOOKUP(O:O,Customers!A:C,3,)</f>
        <v>Mombasa</v>
      </c>
      <c r="R2932" s="10">
        <f>VLOOKUP(OrderDetails!C:C,Inventory!B:F,5,)</f>
        <v>231969.87</v>
      </c>
      <c r="S2932" s="10">
        <f>VLOOKUP(OrderDetails!B:B,Table8[[OrderID]:[DeliveryDays]],5,)</f>
        <v>3</v>
      </c>
    </row>
    <row r="2933" spans="1:19" x14ac:dyDescent="0.25">
      <c r="A2933" t="s">
        <v>4865</v>
      </c>
      <c r="B2933" t="s">
        <v>1876</v>
      </c>
      <c r="C2933" t="s">
        <v>413</v>
      </c>
      <c r="D2933">
        <v>26</v>
      </c>
      <c r="E2933">
        <v>133.96</v>
      </c>
      <c r="F2933">
        <v>168.59</v>
      </c>
      <c r="G2933">
        <v>165.48</v>
      </c>
      <c r="H2933">
        <v>4302.4799999999996</v>
      </c>
      <c r="I2933">
        <v>3482.96</v>
      </c>
      <c r="J2933">
        <v>819.52</v>
      </c>
      <c r="K2933">
        <v>0.1905</v>
      </c>
      <c r="L2933" t="str">
        <f>VLOOKUP(C:C,Products!A:B,2,)</f>
        <v>Product 118</v>
      </c>
      <c r="M2933" t="str">
        <f>VLOOKUP(C:C,Products!A:C,3,)</f>
        <v>Household</v>
      </c>
      <c r="N2933" t="str">
        <f>VLOOKUP(B:B,Orders!A:C,3,)</f>
        <v>WH-NRB-001</v>
      </c>
      <c r="O2933" s="10" t="str">
        <f>VLOOKUP(B:B,Orders!A:B,2,)</f>
        <v>CUST-000016</v>
      </c>
      <c r="P2933" s="10" t="str">
        <f>VLOOKUP(OrderDetails!O:O,Customers!A:B,2,)</f>
        <v>Customer 16</v>
      </c>
      <c r="Q2933" s="10" t="str">
        <f>VLOOKUP(O:O,Customers!A:C,3,)</f>
        <v>Nakuru</v>
      </c>
      <c r="R2933" s="10">
        <f>VLOOKUP(OrderDetails!C:C,Inventory!B:F,5,)</f>
        <v>48091.64</v>
      </c>
      <c r="S2933" s="10">
        <f>VLOOKUP(OrderDetails!B:B,Table8[[OrderID]:[DeliveryDays]],5,)</f>
        <v>6</v>
      </c>
    </row>
    <row r="2934" spans="1:19" x14ac:dyDescent="0.25">
      <c r="A2934" t="s">
        <v>4866</v>
      </c>
      <c r="B2934" t="s">
        <v>1475</v>
      </c>
      <c r="C2934" t="s">
        <v>243</v>
      </c>
      <c r="D2934">
        <v>9</v>
      </c>
      <c r="E2934">
        <v>79.27</v>
      </c>
      <c r="F2934">
        <v>103.11</v>
      </c>
      <c r="G2934">
        <v>108.73</v>
      </c>
      <c r="H2934">
        <v>978.57</v>
      </c>
      <c r="I2934">
        <v>713.43</v>
      </c>
      <c r="J2934">
        <v>265.14</v>
      </c>
      <c r="K2934">
        <v>0.27089999999999997</v>
      </c>
      <c r="L2934" t="str">
        <f>VLOOKUP(C:C,Products!A:B,2,)</f>
        <v>Product 33</v>
      </c>
      <c r="M2934" t="str">
        <f>VLOOKUP(C:C,Products!A:C,3,)</f>
        <v>Produce</v>
      </c>
      <c r="N2934" t="str">
        <f>VLOOKUP(B:B,Orders!A:C,3,)</f>
        <v>WH-NRB-001</v>
      </c>
      <c r="O2934" s="10" t="str">
        <f>VLOOKUP(B:B,Orders!A:B,2,)</f>
        <v>CUST-000022</v>
      </c>
      <c r="P2934" s="10" t="str">
        <f>VLOOKUP(OrderDetails!O:O,Customers!A:B,2,)</f>
        <v>Customer 22</v>
      </c>
      <c r="Q2934" s="10" t="str">
        <f>VLOOKUP(O:O,Customers!A:C,3,)</f>
        <v>Nakuru</v>
      </c>
      <c r="R2934" s="10">
        <f>VLOOKUP(OrderDetails!C:C,Inventory!B:F,5,)</f>
        <v>6817.22</v>
      </c>
      <c r="S2934" s="10">
        <f>VLOOKUP(OrderDetails!B:B,Table8[[OrderID]:[DeliveryDays]],5,)</f>
        <v>3</v>
      </c>
    </row>
    <row r="2935" spans="1:19" x14ac:dyDescent="0.25">
      <c r="A2935" t="s">
        <v>4867</v>
      </c>
      <c r="B2935" t="s">
        <v>929</v>
      </c>
      <c r="C2935" t="s">
        <v>237</v>
      </c>
      <c r="D2935">
        <v>44</v>
      </c>
      <c r="E2935">
        <v>70.900000000000006</v>
      </c>
      <c r="F2935">
        <v>95.54</v>
      </c>
      <c r="G2935">
        <v>95.2</v>
      </c>
      <c r="H2935">
        <v>4188.8</v>
      </c>
      <c r="I2935">
        <v>3119.6</v>
      </c>
      <c r="J2935">
        <v>1069.2</v>
      </c>
      <c r="K2935">
        <v>0.25530000000000003</v>
      </c>
      <c r="L2935" t="str">
        <f>VLOOKUP(C:C,Products!A:B,2,)</f>
        <v>Product 30</v>
      </c>
      <c r="M2935" t="str">
        <f>VLOOKUP(C:C,Products!A:C,3,)</f>
        <v>Dairy</v>
      </c>
      <c r="N2935" t="str">
        <f>VLOOKUP(B:B,Orders!A:C,3,)</f>
        <v>WH-NKR-004</v>
      </c>
      <c r="O2935" s="10" t="str">
        <f>VLOOKUP(B:B,Orders!A:B,2,)</f>
        <v>CUST-000068</v>
      </c>
      <c r="P2935" s="10" t="str">
        <f>VLOOKUP(OrderDetails!O:O,Customers!A:B,2,)</f>
        <v>Customer 68</v>
      </c>
      <c r="Q2935" s="10" t="str">
        <f>VLOOKUP(O:O,Customers!A:C,3,)</f>
        <v>Kisumu</v>
      </c>
      <c r="R2935" s="10">
        <f>VLOOKUP(OrderDetails!C:C,Inventory!B:F,5,)</f>
        <v>19072.099999999999</v>
      </c>
      <c r="S2935" s="10">
        <f>VLOOKUP(OrderDetails!B:B,Table8[[OrderID]:[DeliveryDays]],5,)</f>
        <v>4</v>
      </c>
    </row>
    <row r="2936" spans="1:19" x14ac:dyDescent="0.25">
      <c r="A2936" t="s">
        <v>4868</v>
      </c>
      <c r="B2936" t="s">
        <v>1635</v>
      </c>
      <c r="C2936" t="s">
        <v>295</v>
      </c>
      <c r="D2936">
        <v>20</v>
      </c>
      <c r="E2936">
        <v>70.349999999999994</v>
      </c>
      <c r="F2936">
        <v>111</v>
      </c>
      <c r="G2936">
        <v>119.99</v>
      </c>
      <c r="H2936">
        <v>2399.8000000000002</v>
      </c>
      <c r="I2936">
        <v>1407</v>
      </c>
      <c r="J2936">
        <v>992.8</v>
      </c>
      <c r="K2936">
        <v>0.41370000000000001</v>
      </c>
      <c r="L2936" t="str">
        <f>VLOOKUP(C:C,Products!A:B,2,)</f>
        <v>Product 59</v>
      </c>
      <c r="M2936" t="str">
        <f>VLOOKUP(C:C,Products!A:C,3,)</f>
        <v>Produce</v>
      </c>
      <c r="N2936" t="str">
        <f>VLOOKUP(B:B,Orders!A:C,3,)</f>
        <v>WH-NKR-004</v>
      </c>
      <c r="O2936" s="10" t="str">
        <f>VLOOKUP(B:B,Orders!A:B,2,)</f>
        <v>CUST-000007</v>
      </c>
      <c r="P2936" s="10" t="str">
        <f>VLOOKUP(OrderDetails!O:O,Customers!A:B,2,)</f>
        <v>Customer 7</v>
      </c>
      <c r="Q2936" s="10" t="str">
        <f>VLOOKUP(O:O,Customers!A:C,3,)</f>
        <v>Nakuru</v>
      </c>
      <c r="R2936" s="10">
        <f>VLOOKUP(OrderDetails!C:C,Inventory!B:F,5,)</f>
        <v>22441.65</v>
      </c>
      <c r="S2936" s="10">
        <f>VLOOKUP(OrderDetails!B:B,Table8[[OrderID]:[DeliveryDays]],5,)</f>
        <v>1</v>
      </c>
    </row>
    <row r="2937" spans="1:19" x14ac:dyDescent="0.25">
      <c r="A2937" t="s">
        <v>4869</v>
      </c>
      <c r="B2937" t="s">
        <v>1535</v>
      </c>
      <c r="C2937" t="s">
        <v>329</v>
      </c>
      <c r="D2937">
        <v>17</v>
      </c>
      <c r="E2937">
        <v>378.05</v>
      </c>
      <c r="F2937">
        <v>518.77</v>
      </c>
      <c r="G2937">
        <v>519.04999999999995</v>
      </c>
      <c r="H2937">
        <v>8823.85</v>
      </c>
      <c r="I2937">
        <v>6426.85</v>
      </c>
      <c r="J2937">
        <v>2397</v>
      </c>
      <c r="K2937">
        <v>0.2717</v>
      </c>
      <c r="L2937" t="str">
        <f>VLOOKUP(C:C,Products!A:B,2,)</f>
        <v>Product 76</v>
      </c>
      <c r="M2937" t="str">
        <f>VLOOKUP(C:C,Products!A:C,3,)</f>
        <v>Household</v>
      </c>
      <c r="N2937" t="str">
        <f>VLOOKUP(B:B,Orders!A:C,3,)</f>
        <v>WH-KSM-003</v>
      </c>
      <c r="O2937" s="10" t="str">
        <f>VLOOKUP(B:B,Orders!A:B,2,)</f>
        <v>CUST-000072</v>
      </c>
      <c r="P2937" s="10" t="str">
        <f>VLOOKUP(OrderDetails!O:O,Customers!A:B,2,)</f>
        <v>Customer 72</v>
      </c>
      <c r="Q2937" s="10" t="str">
        <f>VLOOKUP(O:O,Customers!A:C,3,)</f>
        <v>Mombasa</v>
      </c>
      <c r="R2937" s="10">
        <f>VLOOKUP(OrderDetails!C:C,Inventory!B:F,5,)</f>
        <v>161805.4</v>
      </c>
      <c r="S2937" s="10">
        <f>VLOOKUP(OrderDetails!B:B,Table8[[OrderID]:[DeliveryDays]],5,)</f>
        <v>2</v>
      </c>
    </row>
    <row r="2938" spans="1:19" x14ac:dyDescent="0.25">
      <c r="A2938" t="s">
        <v>4870</v>
      </c>
      <c r="B2938" t="s">
        <v>570</v>
      </c>
      <c r="C2938" t="s">
        <v>206</v>
      </c>
      <c r="D2938">
        <v>30</v>
      </c>
      <c r="E2938">
        <v>131.82</v>
      </c>
      <c r="F2938">
        <v>208.28</v>
      </c>
      <c r="G2938">
        <v>217.23</v>
      </c>
      <c r="H2938">
        <v>6516.9</v>
      </c>
      <c r="I2938">
        <v>3954.6</v>
      </c>
      <c r="J2938">
        <v>2562.3000000000002</v>
      </c>
      <c r="K2938">
        <v>0.39319999999999999</v>
      </c>
      <c r="L2938" t="str">
        <f>VLOOKUP(C:C,Products!A:B,2,)</f>
        <v>Product 15</v>
      </c>
      <c r="M2938" t="str">
        <f>VLOOKUP(C:C,Products!A:C,3,)</f>
        <v>Produce</v>
      </c>
      <c r="N2938" t="str">
        <f>VLOOKUP(B:B,Orders!A:C,3,)</f>
        <v>WH-NRB-001</v>
      </c>
      <c r="O2938" s="10" t="str">
        <f>VLOOKUP(B:B,Orders!A:B,2,)</f>
        <v>CUST-000060</v>
      </c>
      <c r="P2938" s="10" t="str">
        <f>VLOOKUP(OrderDetails!O:O,Customers!A:B,2,)</f>
        <v>Customer 60</v>
      </c>
      <c r="Q2938" s="10" t="str">
        <f>VLOOKUP(O:O,Customers!A:C,3,)</f>
        <v>Nakuru</v>
      </c>
      <c r="R2938" s="10">
        <f>VLOOKUP(OrderDetails!C:C,Inventory!B:F,5,)</f>
        <v>12654.72</v>
      </c>
      <c r="S2938" s="10">
        <f>VLOOKUP(OrderDetails!B:B,Table8[[OrderID]:[DeliveryDays]],5,)</f>
        <v>3</v>
      </c>
    </row>
    <row r="2939" spans="1:19" x14ac:dyDescent="0.25">
      <c r="A2939" t="s">
        <v>4871</v>
      </c>
      <c r="B2939" t="s">
        <v>1862</v>
      </c>
      <c r="C2939" t="s">
        <v>341</v>
      </c>
      <c r="D2939">
        <v>35</v>
      </c>
      <c r="E2939">
        <v>330.48</v>
      </c>
      <c r="F2939">
        <v>422.83</v>
      </c>
      <c r="G2939">
        <v>419.82</v>
      </c>
      <c r="H2939">
        <v>14693.7</v>
      </c>
      <c r="I2939">
        <v>11566.8</v>
      </c>
      <c r="J2939">
        <v>3126.9</v>
      </c>
      <c r="K2939">
        <v>0.21279999999999999</v>
      </c>
      <c r="L2939" t="str">
        <f>VLOOKUP(C:C,Products!A:B,2,)</f>
        <v>Product 82</v>
      </c>
      <c r="M2939" t="str">
        <f>VLOOKUP(C:C,Products!A:C,3,)</f>
        <v>Frozen</v>
      </c>
      <c r="N2939" t="str">
        <f>VLOOKUP(B:B,Orders!A:C,3,)</f>
        <v>WH-NKR-004</v>
      </c>
      <c r="O2939" s="10" t="str">
        <f>VLOOKUP(B:B,Orders!A:B,2,)</f>
        <v>CUST-000015</v>
      </c>
      <c r="P2939" s="10" t="str">
        <f>VLOOKUP(OrderDetails!O:O,Customers!A:B,2,)</f>
        <v>Customer 15</v>
      </c>
      <c r="Q2939" s="10" t="str">
        <f>VLOOKUP(O:O,Customers!A:C,3,)</f>
        <v>Nairobi</v>
      </c>
      <c r="R2939" s="10">
        <f>VLOOKUP(OrderDetails!C:C,Inventory!B:F,5,)</f>
        <v>69070.320000000007</v>
      </c>
      <c r="S2939" s="10">
        <f>VLOOKUP(OrderDetails!B:B,Table8[[OrderID]:[DeliveryDays]],5,)</f>
        <v>1</v>
      </c>
    </row>
    <row r="2940" spans="1:19" x14ac:dyDescent="0.25">
      <c r="A2940" t="s">
        <v>4872</v>
      </c>
      <c r="B2940" t="s">
        <v>650</v>
      </c>
      <c r="C2940" t="s">
        <v>361</v>
      </c>
      <c r="D2940">
        <v>43</v>
      </c>
      <c r="E2940">
        <v>370.96</v>
      </c>
      <c r="F2940">
        <v>553.53</v>
      </c>
      <c r="G2940">
        <v>602.01</v>
      </c>
      <c r="H2940">
        <v>25886.43</v>
      </c>
      <c r="I2940">
        <v>15951.28</v>
      </c>
      <c r="J2940">
        <v>9935.15</v>
      </c>
      <c r="K2940">
        <v>0.38379999999999997</v>
      </c>
      <c r="L2940" t="str">
        <f>VLOOKUP(C:C,Products!A:B,2,)</f>
        <v>Product 92</v>
      </c>
      <c r="M2940" t="str">
        <f>VLOOKUP(C:C,Products!A:C,3,)</f>
        <v>Produce</v>
      </c>
      <c r="N2940" t="str">
        <f>VLOOKUP(B:B,Orders!A:C,3,)</f>
        <v>WH-MSA-002</v>
      </c>
      <c r="O2940" s="10" t="str">
        <f>VLOOKUP(B:B,Orders!A:B,2,)</f>
        <v>CUST-000051</v>
      </c>
      <c r="P2940" s="10" t="str">
        <f>VLOOKUP(OrderDetails!O:O,Customers!A:B,2,)</f>
        <v>Customer 51</v>
      </c>
      <c r="Q2940" s="10" t="str">
        <f>VLOOKUP(O:O,Customers!A:C,3,)</f>
        <v>Kisumu</v>
      </c>
      <c r="R2940" s="10">
        <f>VLOOKUP(OrderDetails!C:C,Inventory!B:F,5,)</f>
        <v>74562.960000000006</v>
      </c>
      <c r="S2940" s="10">
        <f>VLOOKUP(OrderDetails!B:B,Table8[[OrderID]:[DeliveryDays]],5,)</f>
        <v>5</v>
      </c>
    </row>
    <row r="2941" spans="1:19" x14ac:dyDescent="0.25">
      <c r="A2941" t="s">
        <v>4873</v>
      </c>
      <c r="B2941" t="s">
        <v>646</v>
      </c>
      <c r="C2941" t="s">
        <v>222</v>
      </c>
      <c r="D2941">
        <v>27</v>
      </c>
      <c r="E2941">
        <v>181.47</v>
      </c>
      <c r="F2941">
        <v>258.42</v>
      </c>
      <c r="G2941">
        <v>275.77</v>
      </c>
      <c r="H2941">
        <v>7445.79</v>
      </c>
      <c r="I2941">
        <v>4899.6899999999996</v>
      </c>
      <c r="J2941">
        <v>2546.1</v>
      </c>
      <c r="K2941">
        <v>0.34200000000000003</v>
      </c>
      <c r="L2941" t="str">
        <f>VLOOKUP(C:C,Products!A:B,2,)</f>
        <v>Product 23</v>
      </c>
      <c r="M2941" t="str">
        <f>VLOOKUP(C:C,Products!A:C,3,)</f>
        <v>Dairy</v>
      </c>
      <c r="N2941" t="str">
        <f>VLOOKUP(B:B,Orders!A:C,3,)</f>
        <v>WH-NRB-001</v>
      </c>
      <c r="O2941" s="10" t="str">
        <f>VLOOKUP(B:B,Orders!A:B,2,)</f>
        <v>CUST-000079</v>
      </c>
      <c r="P2941" s="10" t="str">
        <f>VLOOKUP(OrderDetails!O:O,Customers!A:B,2,)</f>
        <v>Customer 79</v>
      </c>
      <c r="Q2941" s="10" t="str">
        <f>VLOOKUP(O:O,Customers!A:C,3,)</f>
        <v>Mombasa</v>
      </c>
      <c r="R2941" s="10">
        <f>VLOOKUP(OrderDetails!C:C,Inventory!B:F,5,)</f>
        <v>43552.800000000003</v>
      </c>
      <c r="S2941" s="10">
        <f>VLOOKUP(OrderDetails!B:B,Table8[[OrderID]:[DeliveryDays]],5,)</f>
        <v>2</v>
      </c>
    </row>
    <row r="2942" spans="1:19" x14ac:dyDescent="0.25">
      <c r="A2942" t="s">
        <v>4874</v>
      </c>
      <c r="B2942" t="s">
        <v>605</v>
      </c>
      <c r="C2942" t="s">
        <v>333</v>
      </c>
      <c r="D2942">
        <v>16</v>
      </c>
      <c r="E2942">
        <v>83.32</v>
      </c>
      <c r="F2942">
        <v>130.31</v>
      </c>
      <c r="G2942">
        <v>128.55000000000001</v>
      </c>
      <c r="H2942">
        <v>2056.8000000000002</v>
      </c>
      <c r="I2942">
        <v>1333.12</v>
      </c>
      <c r="J2942">
        <v>723.68</v>
      </c>
      <c r="K2942">
        <v>0.3518</v>
      </c>
      <c r="L2942" t="str">
        <f>VLOOKUP(C:C,Products!A:B,2,)</f>
        <v>Product 78</v>
      </c>
      <c r="M2942" t="str">
        <f>VLOOKUP(C:C,Products!A:C,3,)</f>
        <v>Produce</v>
      </c>
      <c r="N2942" t="str">
        <f>VLOOKUP(B:B,Orders!A:C,3,)</f>
        <v>WH-NRB-001</v>
      </c>
      <c r="O2942" s="10" t="str">
        <f>VLOOKUP(B:B,Orders!A:B,2,)</f>
        <v>CUST-000033</v>
      </c>
      <c r="P2942" s="10" t="str">
        <f>VLOOKUP(OrderDetails!O:O,Customers!A:B,2,)</f>
        <v>Customer 33</v>
      </c>
      <c r="Q2942" s="10" t="str">
        <f>VLOOKUP(O:O,Customers!A:C,3,)</f>
        <v>Kisumu</v>
      </c>
      <c r="R2942" s="10">
        <f>VLOOKUP(OrderDetails!C:C,Inventory!B:F,5,)</f>
        <v>38077.24</v>
      </c>
      <c r="S2942" s="10">
        <f>VLOOKUP(OrderDetails!B:B,Table8[[OrderID]:[DeliveryDays]],5,)</f>
        <v>5</v>
      </c>
    </row>
    <row r="2943" spans="1:19" x14ac:dyDescent="0.25">
      <c r="A2943" t="s">
        <v>4875</v>
      </c>
      <c r="B2943" t="s">
        <v>859</v>
      </c>
      <c r="C2943" t="s">
        <v>365</v>
      </c>
      <c r="D2943">
        <v>18</v>
      </c>
      <c r="E2943">
        <v>302.57</v>
      </c>
      <c r="F2943">
        <v>401.96</v>
      </c>
      <c r="G2943">
        <v>439.07</v>
      </c>
      <c r="H2943">
        <v>7903.26</v>
      </c>
      <c r="I2943">
        <v>5446.26</v>
      </c>
      <c r="J2943">
        <v>2457</v>
      </c>
      <c r="K2943">
        <v>0.31090000000000001</v>
      </c>
      <c r="L2943" t="str">
        <f>VLOOKUP(C:C,Products!A:B,2,)</f>
        <v>Product 94</v>
      </c>
      <c r="M2943" t="str">
        <f>VLOOKUP(C:C,Products!A:C,3,)</f>
        <v>Frozen</v>
      </c>
      <c r="N2943" t="str">
        <f>VLOOKUP(B:B,Orders!A:C,3,)</f>
        <v>WH-NKR-004</v>
      </c>
      <c r="O2943" s="10" t="str">
        <f>VLOOKUP(B:B,Orders!A:B,2,)</f>
        <v>CUST-000060</v>
      </c>
      <c r="P2943" s="10" t="str">
        <f>VLOOKUP(OrderDetails!O:O,Customers!A:B,2,)</f>
        <v>Customer 60</v>
      </c>
      <c r="Q2943" s="10" t="str">
        <f>VLOOKUP(O:O,Customers!A:C,3,)</f>
        <v>Nakuru</v>
      </c>
      <c r="R2943" s="10">
        <f>VLOOKUP(OrderDetails!C:C,Inventory!B:F,5,)</f>
        <v>133433.37</v>
      </c>
      <c r="S2943" s="10">
        <f>VLOOKUP(OrderDetails!B:B,Table8[[OrderID]:[DeliveryDays]],5,)</f>
        <v>6</v>
      </c>
    </row>
    <row r="2944" spans="1:19" x14ac:dyDescent="0.25">
      <c r="A2944" t="s">
        <v>4876</v>
      </c>
      <c r="B2944" t="s">
        <v>691</v>
      </c>
      <c r="C2944" t="s">
        <v>371</v>
      </c>
      <c r="D2944">
        <v>22</v>
      </c>
      <c r="E2944">
        <v>285.23</v>
      </c>
      <c r="F2944">
        <v>389.02</v>
      </c>
      <c r="G2944">
        <v>390.41</v>
      </c>
      <c r="H2944">
        <v>8589.02</v>
      </c>
      <c r="I2944">
        <v>6275.06</v>
      </c>
      <c r="J2944">
        <v>2313.96</v>
      </c>
      <c r="K2944">
        <v>0.26939999999999997</v>
      </c>
      <c r="L2944" t="str">
        <f>VLOOKUP(C:C,Products!A:B,2,)</f>
        <v>Product 97</v>
      </c>
      <c r="M2944" t="str">
        <f>VLOOKUP(C:C,Products!A:C,3,)</f>
        <v>Dairy</v>
      </c>
      <c r="N2944" t="str">
        <f>VLOOKUP(B:B,Orders!A:C,3,)</f>
        <v>WH-NRB-001</v>
      </c>
      <c r="O2944" s="10" t="str">
        <f>VLOOKUP(B:B,Orders!A:B,2,)</f>
        <v>CUST-000067</v>
      </c>
      <c r="P2944" s="10" t="str">
        <f>VLOOKUP(OrderDetails!O:O,Customers!A:B,2,)</f>
        <v>Customer 67</v>
      </c>
      <c r="Q2944" s="10" t="str">
        <f>VLOOKUP(O:O,Customers!A:C,3,)</f>
        <v>Mombasa</v>
      </c>
      <c r="R2944" s="10">
        <f>VLOOKUP(OrderDetails!C:C,Inventory!B:F,5,)</f>
        <v>47062.95</v>
      </c>
      <c r="S2944" s="10">
        <f>VLOOKUP(OrderDetails!B:B,Table8[[OrderID]:[DeliveryDays]],5,)</f>
        <v>1</v>
      </c>
    </row>
    <row r="2945" spans="1:19" x14ac:dyDescent="0.25">
      <c r="A2945" t="s">
        <v>4877</v>
      </c>
      <c r="B2945" t="s">
        <v>1380</v>
      </c>
      <c r="C2945" t="s">
        <v>267</v>
      </c>
      <c r="D2945">
        <v>31</v>
      </c>
      <c r="E2945">
        <v>166.45</v>
      </c>
      <c r="F2945">
        <v>213.32</v>
      </c>
      <c r="G2945">
        <v>223.51</v>
      </c>
      <c r="H2945">
        <v>6928.81</v>
      </c>
      <c r="I2945">
        <v>5159.95</v>
      </c>
      <c r="J2945">
        <v>1768.86</v>
      </c>
      <c r="K2945">
        <v>0.25530000000000003</v>
      </c>
      <c r="L2945" t="str">
        <f>VLOOKUP(C:C,Products!A:B,2,)</f>
        <v>Product 45</v>
      </c>
      <c r="M2945" t="str">
        <f>VLOOKUP(C:C,Products!A:C,3,)</f>
        <v>Produce</v>
      </c>
      <c r="N2945" t="str">
        <f>VLOOKUP(B:B,Orders!A:C,3,)</f>
        <v>WH-NRB-001</v>
      </c>
      <c r="O2945" s="10" t="str">
        <f>VLOOKUP(B:B,Orders!A:B,2,)</f>
        <v>CUST-000019</v>
      </c>
      <c r="P2945" s="10" t="str">
        <f>VLOOKUP(OrderDetails!O:O,Customers!A:B,2,)</f>
        <v>Customer 19</v>
      </c>
      <c r="Q2945" s="10" t="str">
        <f>VLOOKUP(O:O,Customers!A:C,3,)</f>
        <v>Mombasa</v>
      </c>
      <c r="R2945" s="10">
        <f>VLOOKUP(OrderDetails!C:C,Inventory!B:F,5,)</f>
        <v>49768.55</v>
      </c>
      <c r="S2945" s="10">
        <f>VLOOKUP(OrderDetails!B:B,Table8[[OrderID]:[DeliveryDays]],5,)</f>
        <v>3</v>
      </c>
    </row>
    <row r="2946" spans="1:19" x14ac:dyDescent="0.25">
      <c r="A2946" t="s">
        <v>4878</v>
      </c>
      <c r="B2946" t="s">
        <v>855</v>
      </c>
      <c r="C2946" t="s">
        <v>301</v>
      </c>
      <c r="D2946">
        <v>32</v>
      </c>
      <c r="E2946">
        <v>172.11</v>
      </c>
      <c r="F2946">
        <v>221.97</v>
      </c>
      <c r="G2946">
        <v>235.61</v>
      </c>
      <c r="H2946">
        <v>7539.52</v>
      </c>
      <c r="I2946">
        <v>5507.52</v>
      </c>
      <c r="J2946">
        <v>2032</v>
      </c>
      <c r="K2946">
        <v>0.26950000000000002</v>
      </c>
      <c r="L2946" t="str">
        <f>VLOOKUP(C:C,Products!A:B,2,)</f>
        <v>Product 62</v>
      </c>
      <c r="M2946" t="str">
        <f>VLOOKUP(C:C,Products!A:C,3,)</f>
        <v>Dairy</v>
      </c>
      <c r="N2946" t="str">
        <f>VLOOKUP(B:B,Orders!A:C,3,)</f>
        <v>WH-NKR-004</v>
      </c>
      <c r="O2946" s="10" t="str">
        <f>VLOOKUP(B:B,Orders!A:B,2,)</f>
        <v>CUST-000001</v>
      </c>
      <c r="P2946" s="10" t="str">
        <f>VLOOKUP(OrderDetails!O:O,Customers!A:B,2,)</f>
        <v>Customer 1</v>
      </c>
      <c r="Q2946" s="10" t="str">
        <f>VLOOKUP(O:O,Customers!A:C,3,)</f>
        <v>Eldoret</v>
      </c>
      <c r="R2946" s="10">
        <f>VLOOKUP(OrderDetails!C:C,Inventory!B:F,5,)</f>
        <v>75212.070000000007</v>
      </c>
      <c r="S2946" s="10">
        <f>VLOOKUP(OrderDetails!B:B,Table8[[OrderID]:[DeliveryDays]],5,)</f>
        <v>6</v>
      </c>
    </row>
    <row r="2947" spans="1:19" x14ac:dyDescent="0.25">
      <c r="A2947" t="s">
        <v>4879</v>
      </c>
      <c r="B2947" t="s">
        <v>842</v>
      </c>
      <c r="C2947" t="s">
        <v>335</v>
      </c>
      <c r="D2947">
        <v>22</v>
      </c>
      <c r="E2947">
        <v>211.31</v>
      </c>
      <c r="F2947">
        <v>329.75</v>
      </c>
      <c r="G2947">
        <v>314.39999999999998</v>
      </c>
      <c r="H2947">
        <v>6916.8</v>
      </c>
      <c r="I2947">
        <v>4648.82</v>
      </c>
      <c r="J2947">
        <v>2267.98</v>
      </c>
      <c r="K2947">
        <v>0.32790000000000002</v>
      </c>
      <c r="L2947" t="str">
        <f>VLOOKUP(C:C,Products!A:B,2,)</f>
        <v>Product 79</v>
      </c>
      <c r="M2947" t="str">
        <f>VLOOKUP(C:C,Products!A:C,3,)</f>
        <v>Snacks</v>
      </c>
      <c r="N2947" t="str">
        <f>VLOOKUP(B:B,Orders!A:C,3,)</f>
        <v>WH-NRB-001</v>
      </c>
      <c r="O2947" s="10" t="str">
        <f>VLOOKUP(B:B,Orders!A:B,2,)</f>
        <v>CUST-000038</v>
      </c>
      <c r="P2947" s="10" t="str">
        <f>VLOOKUP(OrderDetails!O:O,Customers!A:B,2,)</f>
        <v>Customer 38</v>
      </c>
      <c r="Q2947" s="10" t="str">
        <f>VLOOKUP(O:O,Customers!A:C,3,)</f>
        <v>Nakuru</v>
      </c>
      <c r="R2947" s="10">
        <f>VLOOKUP(OrderDetails!C:C,Inventory!B:F,5,)</f>
        <v>42684.62</v>
      </c>
      <c r="S2947" s="10">
        <f>VLOOKUP(OrderDetails!B:B,Table8[[OrderID]:[DeliveryDays]],5,)</f>
        <v>1</v>
      </c>
    </row>
    <row r="2948" spans="1:19" x14ac:dyDescent="0.25">
      <c r="A2948" t="s">
        <v>4880</v>
      </c>
      <c r="B2948" t="s">
        <v>1903</v>
      </c>
      <c r="C2948" t="s">
        <v>319</v>
      </c>
      <c r="D2948">
        <v>20</v>
      </c>
      <c r="E2948">
        <v>397.51</v>
      </c>
      <c r="F2948">
        <v>509.84</v>
      </c>
      <c r="G2948">
        <v>557.69000000000005</v>
      </c>
      <c r="H2948">
        <v>11153.8</v>
      </c>
      <c r="I2948">
        <v>7950.2</v>
      </c>
      <c r="J2948">
        <v>3203.6</v>
      </c>
      <c r="K2948">
        <v>0.28720000000000001</v>
      </c>
      <c r="L2948" t="str">
        <f>VLOOKUP(C:C,Products!A:B,2,)</f>
        <v>Product 71</v>
      </c>
      <c r="M2948" t="str">
        <f>VLOOKUP(C:C,Products!A:C,3,)</f>
        <v>Dairy</v>
      </c>
      <c r="N2948" t="str">
        <f>VLOOKUP(B:B,Orders!A:C,3,)</f>
        <v>WH-NRB-001</v>
      </c>
      <c r="O2948" s="10" t="str">
        <f>VLOOKUP(B:B,Orders!A:B,2,)</f>
        <v>CUST-000045</v>
      </c>
      <c r="P2948" s="10" t="str">
        <f>VLOOKUP(OrderDetails!O:O,Customers!A:B,2,)</f>
        <v>Customer 45</v>
      </c>
      <c r="Q2948" s="10" t="str">
        <f>VLOOKUP(O:O,Customers!A:C,3,)</f>
        <v>Mombasa</v>
      </c>
      <c r="R2948" s="10">
        <f>VLOOKUP(OrderDetails!C:C,Inventory!B:F,5,)</f>
        <v>96197.42</v>
      </c>
      <c r="S2948" s="10">
        <f>VLOOKUP(OrderDetails!B:B,Table8[[OrderID]:[DeliveryDays]],5,)</f>
        <v>6</v>
      </c>
    </row>
    <row r="2949" spans="1:19" x14ac:dyDescent="0.25">
      <c r="A2949" t="s">
        <v>4881</v>
      </c>
      <c r="B2949" t="s">
        <v>1153</v>
      </c>
      <c r="C2949" t="s">
        <v>206</v>
      </c>
      <c r="D2949">
        <v>20</v>
      </c>
      <c r="E2949">
        <v>131.82</v>
      </c>
      <c r="F2949">
        <v>208.28</v>
      </c>
      <c r="G2949">
        <v>208.63</v>
      </c>
      <c r="H2949">
        <v>4172.6000000000004</v>
      </c>
      <c r="I2949">
        <v>2636.4</v>
      </c>
      <c r="J2949">
        <v>1536.2</v>
      </c>
      <c r="K2949">
        <v>0.36820000000000003</v>
      </c>
      <c r="L2949" t="str">
        <f>VLOOKUP(C:C,Products!A:B,2,)</f>
        <v>Product 15</v>
      </c>
      <c r="M2949" t="str">
        <f>VLOOKUP(C:C,Products!A:C,3,)</f>
        <v>Produce</v>
      </c>
      <c r="N2949" t="str">
        <f>VLOOKUP(B:B,Orders!A:C,3,)</f>
        <v>WH-NRB-001</v>
      </c>
      <c r="O2949" s="10" t="str">
        <f>VLOOKUP(B:B,Orders!A:B,2,)</f>
        <v>CUST-000053</v>
      </c>
      <c r="P2949" s="10" t="str">
        <f>VLOOKUP(OrderDetails!O:O,Customers!A:B,2,)</f>
        <v>Customer 53</v>
      </c>
      <c r="Q2949" s="10" t="str">
        <f>VLOOKUP(O:O,Customers!A:C,3,)</f>
        <v>Eldoret</v>
      </c>
      <c r="R2949" s="10">
        <f>VLOOKUP(OrderDetails!C:C,Inventory!B:F,5,)</f>
        <v>12654.72</v>
      </c>
      <c r="S2949" s="10">
        <f>VLOOKUP(OrderDetails!B:B,Table8[[OrderID]:[DeliveryDays]],5,)</f>
        <v>6</v>
      </c>
    </row>
    <row r="2950" spans="1:19" x14ac:dyDescent="0.25">
      <c r="A2950" t="s">
        <v>4882</v>
      </c>
      <c r="B2950" t="s">
        <v>623</v>
      </c>
      <c r="C2950" t="s">
        <v>409</v>
      </c>
      <c r="D2950">
        <v>17</v>
      </c>
      <c r="E2950">
        <v>442.16</v>
      </c>
      <c r="F2950">
        <v>664.5</v>
      </c>
      <c r="G2950">
        <v>650.19000000000005</v>
      </c>
      <c r="H2950">
        <v>11053.23</v>
      </c>
      <c r="I2950">
        <v>7516.72</v>
      </c>
      <c r="J2950">
        <v>3536.51</v>
      </c>
      <c r="K2950">
        <v>0.32</v>
      </c>
      <c r="L2950" t="str">
        <f>VLOOKUP(C:C,Products!A:B,2,)</f>
        <v>Product 116</v>
      </c>
      <c r="M2950" t="str">
        <f>VLOOKUP(C:C,Products!A:C,3,)</f>
        <v>Dairy</v>
      </c>
      <c r="N2950" t="str">
        <f>VLOOKUP(B:B,Orders!A:C,3,)</f>
        <v>WH-NKR-004</v>
      </c>
      <c r="O2950" s="10" t="str">
        <f>VLOOKUP(B:B,Orders!A:B,2,)</f>
        <v>CUST-000051</v>
      </c>
      <c r="P2950" s="10" t="str">
        <f>VLOOKUP(OrderDetails!O:O,Customers!A:B,2,)</f>
        <v>Customer 51</v>
      </c>
      <c r="Q2950" s="10" t="str">
        <f>VLOOKUP(O:O,Customers!A:C,3,)</f>
        <v>Kisumu</v>
      </c>
      <c r="R2950" s="10">
        <f>VLOOKUP(OrderDetails!C:C,Inventory!B:F,5,)</f>
        <v>207373.04</v>
      </c>
      <c r="S2950" s="10">
        <f>VLOOKUP(OrderDetails!B:B,Table8[[OrderID]:[DeliveryDays]],5,)</f>
        <v>6</v>
      </c>
    </row>
    <row r="2951" spans="1:19" x14ac:dyDescent="0.25">
      <c r="A2951" t="s">
        <v>4883</v>
      </c>
      <c r="B2951" t="s">
        <v>1503</v>
      </c>
      <c r="C2951" t="s">
        <v>389</v>
      </c>
      <c r="D2951">
        <v>33</v>
      </c>
      <c r="E2951">
        <v>162.18</v>
      </c>
      <c r="F2951">
        <v>216.57</v>
      </c>
      <c r="G2951">
        <v>233.38</v>
      </c>
      <c r="H2951">
        <v>7701.54</v>
      </c>
      <c r="I2951">
        <v>5351.94</v>
      </c>
      <c r="J2951">
        <v>2349.6</v>
      </c>
      <c r="K2951">
        <v>0.30509999999999998</v>
      </c>
      <c r="L2951" t="str">
        <f>VLOOKUP(C:C,Products!A:B,2,)</f>
        <v>Product 106</v>
      </c>
      <c r="M2951" t="str">
        <f>VLOOKUP(C:C,Products!A:C,3,)</f>
        <v>Dairy</v>
      </c>
      <c r="N2951" t="str">
        <f>VLOOKUP(B:B,Orders!A:C,3,)</f>
        <v>WH-MSA-002</v>
      </c>
      <c r="O2951" s="10" t="str">
        <f>VLOOKUP(B:B,Orders!A:B,2,)</f>
        <v>CUST-000027</v>
      </c>
      <c r="P2951" s="10" t="str">
        <f>VLOOKUP(OrderDetails!O:O,Customers!A:B,2,)</f>
        <v>Customer 27</v>
      </c>
      <c r="Q2951" s="10" t="str">
        <f>VLOOKUP(O:O,Customers!A:C,3,)</f>
        <v>Eldoret</v>
      </c>
      <c r="R2951" s="10">
        <f>VLOOKUP(OrderDetails!C:C,Inventory!B:F,5,)</f>
        <v>37950.120000000003</v>
      </c>
      <c r="S2951" s="10">
        <f>VLOOKUP(OrderDetails!B:B,Table8[[OrderID]:[DeliveryDays]],5,)</f>
        <v>4</v>
      </c>
    </row>
    <row r="2952" spans="1:19" x14ac:dyDescent="0.25">
      <c r="A2952" t="s">
        <v>4884</v>
      </c>
      <c r="B2952" t="s">
        <v>906</v>
      </c>
      <c r="C2952" t="s">
        <v>269</v>
      </c>
      <c r="D2952">
        <v>13</v>
      </c>
      <c r="E2952">
        <v>348.14</v>
      </c>
      <c r="F2952">
        <v>536.96</v>
      </c>
      <c r="G2952">
        <v>566.73</v>
      </c>
      <c r="H2952">
        <v>7367.49</v>
      </c>
      <c r="I2952">
        <v>4525.82</v>
      </c>
      <c r="J2952">
        <v>2841.67</v>
      </c>
      <c r="K2952">
        <v>0.38569999999999999</v>
      </c>
      <c r="L2952" t="str">
        <f>VLOOKUP(C:C,Products!A:B,2,)</f>
        <v>Product 46</v>
      </c>
      <c r="M2952" t="str">
        <f>VLOOKUP(C:C,Products!A:C,3,)</f>
        <v>Dairy</v>
      </c>
      <c r="N2952" t="str">
        <f>VLOOKUP(B:B,Orders!A:C,3,)</f>
        <v>WH-KSM-003</v>
      </c>
      <c r="O2952" s="10" t="str">
        <f>VLOOKUP(B:B,Orders!A:B,2,)</f>
        <v>CUST-000029</v>
      </c>
      <c r="P2952" s="10" t="str">
        <f>VLOOKUP(OrderDetails!O:O,Customers!A:B,2,)</f>
        <v>Customer 29</v>
      </c>
      <c r="Q2952" s="10" t="str">
        <f>VLOOKUP(O:O,Customers!A:C,3,)</f>
        <v>Mombasa</v>
      </c>
      <c r="R2952" s="10">
        <f>VLOOKUP(OrderDetails!C:C,Inventory!B:F,5,)</f>
        <v>112797.36</v>
      </c>
      <c r="S2952" s="10">
        <f>VLOOKUP(OrderDetails!B:B,Table8[[OrderID]:[DeliveryDays]],5,)</f>
        <v>5</v>
      </c>
    </row>
    <row r="2953" spans="1:19" x14ac:dyDescent="0.25">
      <c r="A2953" t="s">
        <v>4885</v>
      </c>
      <c r="B2953" t="s">
        <v>1893</v>
      </c>
      <c r="C2953" t="s">
        <v>305</v>
      </c>
      <c r="D2953">
        <v>30</v>
      </c>
      <c r="E2953">
        <v>210.54</v>
      </c>
      <c r="F2953">
        <v>327.83</v>
      </c>
      <c r="G2953">
        <v>315.7</v>
      </c>
      <c r="H2953">
        <v>9471</v>
      </c>
      <c r="I2953">
        <v>6316.2</v>
      </c>
      <c r="J2953">
        <v>3154.8</v>
      </c>
      <c r="K2953">
        <v>0.33310000000000001</v>
      </c>
      <c r="L2953" t="str">
        <f>VLOOKUP(C:C,Products!A:B,2,)</f>
        <v>Product 64</v>
      </c>
      <c r="M2953" t="str">
        <f>VLOOKUP(C:C,Products!A:C,3,)</f>
        <v>Produce</v>
      </c>
      <c r="N2953" t="str">
        <f>VLOOKUP(B:B,Orders!A:C,3,)</f>
        <v>WH-KSM-003</v>
      </c>
      <c r="O2953" s="10" t="str">
        <f>VLOOKUP(B:B,Orders!A:B,2,)</f>
        <v>CUST-000042</v>
      </c>
      <c r="P2953" s="10" t="str">
        <f>VLOOKUP(OrderDetails!O:O,Customers!A:B,2,)</f>
        <v>Customer 42</v>
      </c>
      <c r="Q2953" s="10" t="str">
        <f>VLOOKUP(O:O,Customers!A:C,3,)</f>
        <v>Kisumu</v>
      </c>
      <c r="R2953" s="10">
        <f>VLOOKUP(OrderDetails!C:C,Inventory!B:F,5,)</f>
        <v>34528.559999999998</v>
      </c>
      <c r="S2953" s="10">
        <f>VLOOKUP(OrderDetails!B:B,Table8[[OrderID]:[DeliveryDays]],5,)</f>
        <v>6</v>
      </c>
    </row>
    <row r="2954" spans="1:19" x14ac:dyDescent="0.25">
      <c r="A2954" t="s">
        <v>4886</v>
      </c>
      <c r="B2954" t="s">
        <v>1780</v>
      </c>
      <c r="C2954" t="s">
        <v>381</v>
      </c>
      <c r="D2954">
        <v>32</v>
      </c>
      <c r="E2954">
        <v>336.38</v>
      </c>
      <c r="F2954">
        <v>487.38</v>
      </c>
      <c r="G2954">
        <v>471.57</v>
      </c>
      <c r="H2954">
        <v>15090.24</v>
      </c>
      <c r="I2954">
        <v>10764.16</v>
      </c>
      <c r="J2954">
        <v>4326.08</v>
      </c>
      <c r="K2954">
        <v>0.28670000000000001</v>
      </c>
      <c r="L2954" t="str">
        <f>VLOOKUP(C:C,Products!A:B,2,)</f>
        <v>Product 102</v>
      </c>
      <c r="M2954" t="str">
        <f>VLOOKUP(C:C,Products!A:C,3,)</f>
        <v>Snacks</v>
      </c>
      <c r="N2954" t="str">
        <f>VLOOKUP(B:B,Orders!A:C,3,)</f>
        <v>WH-NKR-004</v>
      </c>
      <c r="O2954" s="10" t="str">
        <f>VLOOKUP(B:B,Orders!A:B,2,)</f>
        <v>CUST-000033</v>
      </c>
      <c r="P2954" s="10" t="str">
        <f>VLOOKUP(OrderDetails!O:O,Customers!A:B,2,)</f>
        <v>Customer 33</v>
      </c>
      <c r="Q2954" s="10" t="str">
        <f>VLOOKUP(O:O,Customers!A:C,3,)</f>
        <v>Kisumu</v>
      </c>
      <c r="R2954" s="10">
        <f>VLOOKUP(OrderDetails!C:C,Inventory!B:F,5,)</f>
        <v>161462.39999999999</v>
      </c>
      <c r="S2954" s="10">
        <f>VLOOKUP(OrderDetails!B:B,Table8[[OrderID]:[DeliveryDays]],5,)</f>
        <v>2</v>
      </c>
    </row>
    <row r="2955" spans="1:19" x14ac:dyDescent="0.25">
      <c r="A2955" t="s">
        <v>4887</v>
      </c>
      <c r="B2955" t="s">
        <v>1701</v>
      </c>
      <c r="C2955" t="s">
        <v>269</v>
      </c>
      <c r="D2955">
        <v>45</v>
      </c>
      <c r="E2955">
        <v>348.14</v>
      </c>
      <c r="F2955">
        <v>536.96</v>
      </c>
      <c r="G2955">
        <v>567.72</v>
      </c>
      <c r="H2955">
        <v>25547.4</v>
      </c>
      <c r="I2955">
        <v>15666.3</v>
      </c>
      <c r="J2955">
        <v>9881.1</v>
      </c>
      <c r="K2955">
        <v>0.38679999999999998</v>
      </c>
      <c r="L2955" t="str">
        <f>VLOOKUP(C:C,Products!A:B,2,)</f>
        <v>Product 46</v>
      </c>
      <c r="M2955" t="str">
        <f>VLOOKUP(C:C,Products!A:C,3,)</f>
        <v>Dairy</v>
      </c>
      <c r="N2955" t="str">
        <f>VLOOKUP(B:B,Orders!A:C,3,)</f>
        <v>WH-NKR-004</v>
      </c>
      <c r="O2955" s="10" t="str">
        <f>VLOOKUP(B:B,Orders!A:B,2,)</f>
        <v>CUST-000074</v>
      </c>
      <c r="P2955" s="10" t="str">
        <f>VLOOKUP(OrderDetails!O:O,Customers!A:B,2,)</f>
        <v>Customer 74</v>
      </c>
      <c r="Q2955" s="10" t="str">
        <f>VLOOKUP(O:O,Customers!A:C,3,)</f>
        <v>Mombasa</v>
      </c>
      <c r="R2955" s="10">
        <f>VLOOKUP(OrderDetails!C:C,Inventory!B:F,5,)</f>
        <v>112797.36</v>
      </c>
      <c r="S2955" s="10">
        <f>VLOOKUP(OrderDetails!B:B,Table8[[OrderID]:[DeliveryDays]],5,)</f>
        <v>5</v>
      </c>
    </row>
    <row r="2956" spans="1:19" x14ac:dyDescent="0.25">
      <c r="A2956" t="s">
        <v>4888</v>
      </c>
      <c r="B2956" t="s">
        <v>1316</v>
      </c>
      <c r="C2956" t="s">
        <v>289</v>
      </c>
      <c r="D2956">
        <v>17</v>
      </c>
      <c r="E2956">
        <v>464.84</v>
      </c>
      <c r="F2956">
        <v>609.41999999999996</v>
      </c>
      <c r="G2956">
        <v>585.79</v>
      </c>
      <c r="H2956">
        <v>9958.43</v>
      </c>
      <c r="I2956">
        <v>7902.28</v>
      </c>
      <c r="J2956">
        <v>2056.15</v>
      </c>
      <c r="K2956">
        <v>0.20649999999999999</v>
      </c>
      <c r="L2956" t="str">
        <f>VLOOKUP(C:C,Products!A:B,2,)</f>
        <v>Product 56</v>
      </c>
      <c r="M2956" t="str">
        <f>VLOOKUP(C:C,Products!A:C,3,)</f>
        <v>Household</v>
      </c>
      <c r="N2956" t="str">
        <f>VLOOKUP(B:B,Orders!A:C,3,)</f>
        <v>WH-NKR-004</v>
      </c>
      <c r="O2956" s="10" t="str">
        <f>VLOOKUP(B:B,Orders!A:B,2,)</f>
        <v>CUST-000074</v>
      </c>
      <c r="P2956" s="10" t="str">
        <f>VLOOKUP(OrderDetails!O:O,Customers!A:B,2,)</f>
        <v>Customer 74</v>
      </c>
      <c r="Q2956" s="10" t="str">
        <f>VLOOKUP(O:O,Customers!A:C,3,)</f>
        <v>Mombasa</v>
      </c>
      <c r="R2956" s="10">
        <f>VLOOKUP(OrderDetails!C:C,Inventory!B:F,5,)</f>
        <v>192443.76</v>
      </c>
      <c r="S2956" s="10">
        <f>VLOOKUP(OrderDetails!B:B,Table8[[OrderID]:[DeliveryDays]],5,)</f>
        <v>3</v>
      </c>
    </row>
    <row r="2957" spans="1:19" x14ac:dyDescent="0.25">
      <c r="A2957" t="s">
        <v>4889</v>
      </c>
      <c r="B2957" t="s">
        <v>1351</v>
      </c>
      <c r="C2957" t="s">
        <v>413</v>
      </c>
      <c r="D2957">
        <v>40</v>
      </c>
      <c r="E2957">
        <v>133.96</v>
      </c>
      <c r="F2957">
        <v>168.59</v>
      </c>
      <c r="G2957">
        <v>183.35</v>
      </c>
      <c r="H2957">
        <v>7334</v>
      </c>
      <c r="I2957">
        <v>5358.4</v>
      </c>
      <c r="J2957">
        <v>1975.6</v>
      </c>
      <c r="K2957">
        <v>0.26939999999999997</v>
      </c>
      <c r="L2957" t="str">
        <f>VLOOKUP(C:C,Products!A:B,2,)</f>
        <v>Product 118</v>
      </c>
      <c r="M2957" t="str">
        <f>VLOOKUP(C:C,Products!A:C,3,)</f>
        <v>Household</v>
      </c>
      <c r="N2957" t="str">
        <f>VLOOKUP(B:B,Orders!A:C,3,)</f>
        <v>WH-NRB-001</v>
      </c>
      <c r="O2957" s="10" t="str">
        <f>VLOOKUP(B:B,Orders!A:B,2,)</f>
        <v>CUST-000025</v>
      </c>
      <c r="P2957" s="10" t="str">
        <f>VLOOKUP(OrderDetails!O:O,Customers!A:B,2,)</f>
        <v>Customer 25</v>
      </c>
      <c r="Q2957" s="10" t="str">
        <f>VLOOKUP(O:O,Customers!A:C,3,)</f>
        <v>Mombasa</v>
      </c>
      <c r="R2957" s="10">
        <f>VLOOKUP(OrderDetails!C:C,Inventory!B:F,5,)</f>
        <v>48091.64</v>
      </c>
      <c r="S2957" s="10">
        <f>VLOOKUP(OrderDetails!B:B,Table8[[OrderID]:[DeliveryDays]],5,)</f>
        <v>5</v>
      </c>
    </row>
    <row r="2958" spans="1:19" x14ac:dyDescent="0.25">
      <c r="A2958" t="s">
        <v>4890</v>
      </c>
      <c r="B2958" t="s">
        <v>549</v>
      </c>
      <c r="C2958" t="s">
        <v>265</v>
      </c>
      <c r="D2958">
        <v>13</v>
      </c>
      <c r="E2958">
        <v>459.19</v>
      </c>
      <c r="F2958">
        <v>660.1</v>
      </c>
      <c r="G2958">
        <v>700.52</v>
      </c>
      <c r="H2958">
        <v>9106.76</v>
      </c>
      <c r="I2958">
        <v>5969.47</v>
      </c>
      <c r="J2958">
        <v>3137.29</v>
      </c>
      <c r="K2958">
        <v>0.34449999999999997</v>
      </c>
      <c r="L2958" t="str">
        <f>VLOOKUP(C:C,Products!A:B,2,)</f>
        <v>Product 44</v>
      </c>
      <c r="M2958" t="str">
        <f>VLOOKUP(C:C,Products!A:C,3,)</f>
        <v>Dairy</v>
      </c>
      <c r="N2958" t="str">
        <f>VLOOKUP(B:B,Orders!A:C,3,)</f>
        <v>WH-MSA-002</v>
      </c>
      <c r="O2958" s="10" t="str">
        <f>VLOOKUP(B:B,Orders!A:B,2,)</f>
        <v>CUST-000049</v>
      </c>
      <c r="P2958" s="10" t="str">
        <f>VLOOKUP(OrderDetails!O:O,Customers!A:B,2,)</f>
        <v>Customer 49</v>
      </c>
      <c r="Q2958" s="10" t="str">
        <f>VLOOKUP(O:O,Customers!A:C,3,)</f>
        <v>Nairobi</v>
      </c>
      <c r="R2958" s="10">
        <f>VLOOKUP(OrderDetails!C:C,Inventory!B:F,5,)</f>
        <v>22959.5</v>
      </c>
      <c r="S2958" s="10">
        <f>VLOOKUP(OrderDetails!B:B,Table8[[OrderID]:[DeliveryDays]],5,)</f>
        <v>5</v>
      </c>
    </row>
    <row r="2959" spans="1:19" x14ac:dyDescent="0.25">
      <c r="A2959" t="s">
        <v>4891</v>
      </c>
      <c r="B2959" t="s">
        <v>1837</v>
      </c>
      <c r="C2959" t="s">
        <v>327</v>
      </c>
      <c r="D2959">
        <v>18</v>
      </c>
      <c r="E2959">
        <v>368.09</v>
      </c>
      <c r="F2959">
        <v>503.79</v>
      </c>
      <c r="G2959">
        <v>503.95</v>
      </c>
      <c r="H2959">
        <v>9071.1</v>
      </c>
      <c r="I2959">
        <v>6625.62</v>
      </c>
      <c r="J2959">
        <v>2445.48</v>
      </c>
      <c r="K2959">
        <v>0.26960000000000001</v>
      </c>
      <c r="L2959" t="str">
        <f>VLOOKUP(C:C,Products!A:B,2,)</f>
        <v>Product 75</v>
      </c>
      <c r="M2959" t="str">
        <f>VLOOKUP(C:C,Products!A:C,3,)</f>
        <v>Dairy</v>
      </c>
      <c r="N2959" t="str">
        <f>VLOOKUP(B:B,Orders!A:C,3,)</f>
        <v>WH-NKR-004</v>
      </c>
      <c r="O2959" s="10" t="str">
        <f>VLOOKUP(B:B,Orders!A:B,2,)</f>
        <v>CUST-000070</v>
      </c>
      <c r="P2959" s="10" t="str">
        <f>VLOOKUP(OrderDetails!O:O,Customers!A:B,2,)</f>
        <v>Customer 70</v>
      </c>
      <c r="Q2959" s="10" t="str">
        <f>VLOOKUP(O:O,Customers!A:C,3,)</f>
        <v>Mombasa</v>
      </c>
      <c r="R2959" s="10">
        <f>VLOOKUP(OrderDetails!C:C,Inventory!B:F,5,)</f>
        <v>39753.72</v>
      </c>
      <c r="S2959" s="10">
        <f>VLOOKUP(OrderDetails!B:B,Table8[[OrderID]:[DeliveryDays]],5,)</f>
        <v>2</v>
      </c>
    </row>
    <row r="2960" spans="1:19" x14ac:dyDescent="0.25">
      <c r="A2960" t="s">
        <v>4892</v>
      </c>
      <c r="B2960" t="s">
        <v>1789</v>
      </c>
      <c r="C2960" t="s">
        <v>235</v>
      </c>
      <c r="D2960">
        <v>16</v>
      </c>
      <c r="E2960">
        <v>316.58999999999997</v>
      </c>
      <c r="F2960">
        <v>401.44</v>
      </c>
      <c r="G2960">
        <v>403.22</v>
      </c>
      <c r="H2960">
        <v>6451.52</v>
      </c>
      <c r="I2960">
        <v>5065.4399999999996</v>
      </c>
      <c r="J2960">
        <v>1386.08</v>
      </c>
      <c r="K2960">
        <v>0.21479999999999999</v>
      </c>
      <c r="L2960" t="str">
        <f>VLOOKUP(C:C,Products!A:B,2,)</f>
        <v>Product 29</v>
      </c>
      <c r="M2960" t="str">
        <f>VLOOKUP(C:C,Products!A:C,3,)</f>
        <v>Household</v>
      </c>
      <c r="N2960" t="str">
        <f>VLOOKUP(B:B,Orders!A:C,3,)</f>
        <v>WH-NRB-001</v>
      </c>
      <c r="O2960" s="10" t="str">
        <f>VLOOKUP(B:B,Orders!A:B,2,)</f>
        <v>CUST-000062</v>
      </c>
      <c r="P2960" s="10" t="str">
        <f>VLOOKUP(OrderDetails!O:O,Customers!A:B,2,)</f>
        <v>Customer 62</v>
      </c>
      <c r="Q2960" s="10" t="str">
        <f>VLOOKUP(O:O,Customers!A:C,3,)</f>
        <v>Eldoret</v>
      </c>
      <c r="R2960" s="10">
        <f>VLOOKUP(OrderDetails!C:C,Inventory!B:F,5,)</f>
        <v>98776.08</v>
      </c>
      <c r="S2960" s="10">
        <f>VLOOKUP(OrderDetails!B:B,Table8[[OrderID]:[DeliveryDays]],5,)</f>
        <v>3</v>
      </c>
    </row>
    <row r="2961" spans="1:19" x14ac:dyDescent="0.25">
      <c r="A2961" t="s">
        <v>4893</v>
      </c>
      <c r="B2961" t="s">
        <v>1204</v>
      </c>
      <c r="C2961" t="s">
        <v>367</v>
      </c>
      <c r="D2961">
        <v>36</v>
      </c>
      <c r="E2961">
        <v>396.94</v>
      </c>
      <c r="F2961">
        <v>595.12</v>
      </c>
      <c r="G2961">
        <v>610.58000000000004</v>
      </c>
      <c r="H2961">
        <v>21980.880000000001</v>
      </c>
      <c r="I2961">
        <v>14289.84</v>
      </c>
      <c r="J2961">
        <v>7691.04</v>
      </c>
      <c r="K2961">
        <v>0.34989999999999999</v>
      </c>
      <c r="L2961" t="str">
        <f>VLOOKUP(C:C,Products!A:B,2,)</f>
        <v>Product 95</v>
      </c>
      <c r="M2961" t="str">
        <f>VLOOKUP(C:C,Products!A:C,3,)</f>
        <v>Dairy</v>
      </c>
      <c r="N2961" t="str">
        <f>VLOOKUP(B:B,Orders!A:C,3,)</f>
        <v>WH-NKR-004</v>
      </c>
      <c r="O2961" s="10" t="str">
        <f>VLOOKUP(B:B,Orders!A:B,2,)</f>
        <v>CUST-000080</v>
      </c>
      <c r="P2961" s="10" t="str">
        <f>VLOOKUP(OrderDetails!O:O,Customers!A:B,2,)</f>
        <v>Customer 80</v>
      </c>
      <c r="Q2961" s="10" t="str">
        <f>VLOOKUP(O:O,Customers!A:C,3,)</f>
        <v>Eldoret</v>
      </c>
      <c r="R2961" s="10">
        <f>VLOOKUP(OrderDetails!C:C,Inventory!B:F,5,)</f>
        <v>139722.88</v>
      </c>
      <c r="S2961" s="10">
        <f>VLOOKUP(OrderDetails!B:B,Table8[[OrderID]:[DeliveryDays]],5,)</f>
        <v>2</v>
      </c>
    </row>
    <row r="2962" spans="1:19" x14ac:dyDescent="0.25">
      <c r="A2962" t="s">
        <v>4894</v>
      </c>
      <c r="B2962" t="s">
        <v>774</v>
      </c>
      <c r="C2962" t="s">
        <v>301</v>
      </c>
      <c r="D2962">
        <v>42</v>
      </c>
      <c r="E2962">
        <v>172.11</v>
      </c>
      <c r="F2962">
        <v>221.97</v>
      </c>
      <c r="G2962">
        <v>222.89</v>
      </c>
      <c r="H2962">
        <v>9361.3799999999992</v>
      </c>
      <c r="I2962">
        <v>7228.62</v>
      </c>
      <c r="J2962">
        <v>2132.7600000000002</v>
      </c>
      <c r="K2962">
        <v>0.2278</v>
      </c>
      <c r="L2962" t="str">
        <f>VLOOKUP(C:C,Products!A:B,2,)</f>
        <v>Product 62</v>
      </c>
      <c r="M2962" t="str">
        <f>VLOOKUP(C:C,Products!A:C,3,)</f>
        <v>Dairy</v>
      </c>
      <c r="N2962" t="str">
        <f>VLOOKUP(B:B,Orders!A:C,3,)</f>
        <v>WH-MSA-002</v>
      </c>
      <c r="O2962" s="10" t="str">
        <f>VLOOKUP(B:B,Orders!A:B,2,)</f>
        <v>CUST-000021</v>
      </c>
      <c r="P2962" s="10" t="str">
        <f>VLOOKUP(OrderDetails!O:O,Customers!A:B,2,)</f>
        <v>Customer 21</v>
      </c>
      <c r="Q2962" s="10" t="str">
        <f>VLOOKUP(O:O,Customers!A:C,3,)</f>
        <v>Eldoret</v>
      </c>
      <c r="R2962" s="10">
        <f>VLOOKUP(OrderDetails!C:C,Inventory!B:F,5,)</f>
        <v>75212.070000000007</v>
      </c>
      <c r="S2962" s="10">
        <f>VLOOKUP(OrderDetails!B:B,Table8[[OrderID]:[DeliveryDays]],5,)</f>
        <v>5</v>
      </c>
    </row>
    <row r="2963" spans="1:19" x14ac:dyDescent="0.25">
      <c r="A2963" t="s">
        <v>4895</v>
      </c>
      <c r="B2963" t="s">
        <v>455</v>
      </c>
      <c r="C2963" t="s">
        <v>355</v>
      </c>
      <c r="D2963">
        <v>7</v>
      </c>
      <c r="E2963">
        <v>449.25</v>
      </c>
      <c r="F2963">
        <v>562.36</v>
      </c>
      <c r="G2963">
        <v>600.33000000000004</v>
      </c>
      <c r="H2963">
        <v>4202.3100000000004</v>
      </c>
      <c r="I2963">
        <v>3144.75</v>
      </c>
      <c r="J2963">
        <v>1057.56</v>
      </c>
      <c r="K2963">
        <v>0.25169999999999998</v>
      </c>
      <c r="L2963" t="str">
        <f>VLOOKUP(C:C,Products!A:B,2,)</f>
        <v>Product 89</v>
      </c>
      <c r="M2963" t="str">
        <f>VLOOKUP(C:C,Products!A:C,3,)</f>
        <v>Frozen</v>
      </c>
      <c r="N2963" t="str">
        <f>VLOOKUP(B:B,Orders!A:C,3,)</f>
        <v>WH-NRB-001</v>
      </c>
      <c r="O2963" s="10" t="str">
        <f>VLOOKUP(B:B,Orders!A:B,2,)</f>
        <v>CUST-000019</v>
      </c>
      <c r="P2963" s="10" t="str">
        <f>VLOOKUP(OrderDetails!O:O,Customers!A:B,2,)</f>
        <v>Customer 19</v>
      </c>
      <c r="Q2963" s="10" t="str">
        <f>VLOOKUP(O:O,Customers!A:C,3,)</f>
        <v>Mombasa</v>
      </c>
      <c r="R2963" s="10">
        <f>VLOOKUP(OrderDetails!C:C,Inventory!B:F,5,)</f>
        <v>146455.5</v>
      </c>
      <c r="S2963" s="10">
        <f>VLOOKUP(OrderDetails!B:B,Table8[[OrderID]:[DeliveryDays]],5,)</f>
        <v>3</v>
      </c>
    </row>
    <row r="2964" spans="1:19" x14ac:dyDescent="0.25">
      <c r="A2964" t="s">
        <v>4896</v>
      </c>
      <c r="B2964" t="s">
        <v>1401</v>
      </c>
      <c r="C2964" t="s">
        <v>281</v>
      </c>
      <c r="D2964">
        <v>20</v>
      </c>
      <c r="E2964">
        <v>398.81</v>
      </c>
      <c r="F2964">
        <v>500.83</v>
      </c>
      <c r="G2964">
        <v>549.02</v>
      </c>
      <c r="H2964">
        <v>10980.4</v>
      </c>
      <c r="I2964">
        <v>7976.2</v>
      </c>
      <c r="J2964">
        <v>3004.2</v>
      </c>
      <c r="K2964">
        <v>0.27360000000000001</v>
      </c>
      <c r="L2964" t="str">
        <f>VLOOKUP(C:C,Products!A:B,2,)</f>
        <v>Product 52</v>
      </c>
      <c r="M2964" t="str">
        <f>VLOOKUP(C:C,Products!A:C,3,)</f>
        <v>Snacks</v>
      </c>
      <c r="N2964" t="str">
        <f>VLOOKUP(B:B,Orders!A:C,3,)</f>
        <v>WH-MSA-002</v>
      </c>
      <c r="O2964" s="10" t="str">
        <f>VLOOKUP(B:B,Orders!A:B,2,)</f>
        <v>CUST-000042</v>
      </c>
      <c r="P2964" s="10" t="str">
        <f>VLOOKUP(OrderDetails!O:O,Customers!A:B,2,)</f>
        <v>Customer 42</v>
      </c>
      <c r="Q2964" s="10" t="str">
        <f>VLOOKUP(O:O,Customers!A:C,3,)</f>
        <v>Kisumu</v>
      </c>
      <c r="R2964" s="10">
        <f>VLOOKUP(OrderDetails!C:C,Inventory!B:F,5,)</f>
        <v>100101.31</v>
      </c>
      <c r="S2964" s="10">
        <f>VLOOKUP(OrderDetails!B:B,Table8[[OrderID]:[DeliveryDays]],5,)</f>
        <v>3</v>
      </c>
    </row>
    <row r="2965" spans="1:19" x14ac:dyDescent="0.25">
      <c r="A2965" t="s">
        <v>4897</v>
      </c>
      <c r="B2965" t="s">
        <v>461</v>
      </c>
      <c r="C2965" t="s">
        <v>285</v>
      </c>
      <c r="D2965">
        <v>24</v>
      </c>
      <c r="E2965">
        <v>452.67</v>
      </c>
      <c r="F2965">
        <v>601.72</v>
      </c>
      <c r="G2965">
        <v>624.39</v>
      </c>
      <c r="H2965">
        <v>14985.36</v>
      </c>
      <c r="I2965">
        <v>10864.08</v>
      </c>
      <c r="J2965">
        <v>4121.28</v>
      </c>
      <c r="K2965">
        <v>0.27500000000000002</v>
      </c>
      <c r="L2965" t="str">
        <f>VLOOKUP(C:C,Products!A:B,2,)</f>
        <v>Product 54</v>
      </c>
      <c r="M2965" t="str">
        <f>VLOOKUP(C:C,Products!A:C,3,)</f>
        <v>Snacks</v>
      </c>
      <c r="N2965" t="str">
        <f>VLOOKUP(B:B,Orders!A:C,3,)</f>
        <v>WH-NRB-001</v>
      </c>
      <c r="O2965" s="10" t="str">
        <f>VLOOKUP(B:B,Orders!A:B,2,)</f>
        <v>CUST-000052</v>
      </c>
      <c r="P2965" s="10" t="str">
        <f>VLOOKUP(OrderDetails!O:O,Customers!A:B,2,)</f>
        <v>Customer 52</v>
      </c>
      <c r="Q2965" s="10" t="str">
        <f>VLOOKUP(O:O,Customers!A:C,3,)</f>
        <v>Kisumu</v>
      </c>
      <c r="R2965" s="10">
        <f>VLOOKUP(OrderDetails!C:C,Inventory!B:F,5,)</f>
        <v>218639.61</v>
      </c>
      <c r="S2965" s="10">
        <f>VLOOKUP(OrderDetails!B:B,Table8[[OrderID]:[DeliveryDays]],5,)</f>
        <v>6</v>
      </c>
    </row>
    <row r="2966" spans="1:19" x14ac:dyDescent="0.25">
      <c r="A2966" t="s">
        <v>4898</v>
      </c>
      <c r="B2966" t="s">
        <v>1846</v>
      </c>
      <c r="C2966" t="s">
        <v>353</v>
      </c>
      <c r="D2966">
        <v>36</v>
      </c>
      <c r="E2966">
        <v>336.9</v>
      </c>
      <c r="F2966">
        <v>499.36</v>
      </c>
      <c r="G2966">
        <v>507.8</v>
      </c>
      <c r="H2966">
        <v>18280.8</v>
      </c>
      <c r="I2966">
        <v>12128.4</v>
      </c>
      <c r="J2966">
        <v>6152.4</v>
      </c>
      <c r="K2966">
        <v>0.33650000000000002</v>
      </c>
      <c r="L2966" t="str">
        <f>VLOOKUP(C:C,Products!A:B,2,)</f>
        <v>Product 88</v>
      </c>
      <c r="M2966" t="str">
        <f>VLOOKUP(C:C,Products!A:C,3,)</f>
        <v>Household</v>
      </c>
      <c r="N2966" t="str">
        <f>VLOOKUP(B:B,Orders!A:C,3,)</f>
        <v>WH-KSM-003</v>
      </c>
      <c r="O2966" s="10" t="str">
        <f>VLOOKUP(B:B,Orders!A:B,2,)</f>
        <v>CUST-000044</v>
      </c>
      <c r="P2966" s="10" t="str">
        <f>VLOOKUP(OrderDetails!O:O,Customers!A:B,2,)</f>
        <v>Customer 44</v>
      </c>
      <c r="Q2966" s="10" t="str">
        <f>VLOOKUP(O:O,Customers!A:C,3,)</f>
        <v>Nakuru</v>
      </c>
      <c r="R2966" s="10">
        <f>VLOOKUP(OrderDetails!C:C,Inventory!B:F,5,)</f>
        <v>34700.699999999997</v>
      </c>
      <c r="S2966" s="10">
        <f>VLOOKUP(OrderDetails!B:B,Table8[[OrderID]:[DeliveryDays]],5,)</f>
        <v>3</v>
      </c>
    </row>
    <row r="2967" spans="1:19" x14ac:dyDescent="0.25">
      <c r="A2967" t="s">
        <v>4899</v>
      </c>
      <c r="B2967" t="s">
        <v>1049</v>
      </c>
      <c r="C2967" t="s">
        <v>291</v>
      </c>
      <c r="D2967">
        <v>27</v>
      </c>
      <c r="E2967">
        <v>89.82</v>
      </c>
      <c r="F2967">
        <v>134</v>
      </c>
      <c r="G2967">
        <v>131.78</v>
      </c>
      <c r="H2967">
        <v>3558.06</v>
      </c>
      <c r="I2967">
        <v>2425.14</v>
      </c>
      <c r="J2967">
        <v>1132.92</v>
      </c>
      <c r="K2967">
        <v>0.31840000000000002</v>
      </c>
      <c r="L2967" t="str">
        <f>VLOOKUP(C:C,Products!A:B,2,)</f>
        <v>Product 57</v>
      </c>
      <c r="M2967" t="str">
        <f>VLOOKUP(C:C,Products!A:C,3,)</f>
        <v>Household</v>
      </c>
      <c r="N2967" t="str">
        <f>VLOOKUP(B:B,Orders!A:C,3,)</f>
        <v>WH-KSM-003</v>
      </c>
      <c r="O2967" s="10" t="str">
        <f>VLOOKUP(B:B,Orders!A:B,2,)</f>
        <v>CUST-000055</v>
      </c>
      <c r="P2967" s="10" t="str">
        <f>VLOOKUP(OrderDetails!O:O,Customers!A:B,2,)</f>
        <v>Customer 55</v>
      </c>
      <c r="Q2967" s="10" t="str">
        <f>VLOOKUP(O:O,Customers!A:C,3,)</f>
        <v>Kisumu</v>
      </c>
      <c r="R2967" s="10">
        <f>VLOOKUP(OrderDetails!C:C,Inventory!B:F,5,)</f>
        <v>9431.1</v>
      </c>
      <c r="S2967" s="10">
        <f>VLOOKUP(OrderDetails!B:B,Table8[[OrderID]:[DeliveryDays]],5,)</f>
        <v>6</v>
      </c>
    </row>
    <row r="2968" spans="1:19" x14ac:dyDescent="0.25">
      <c r="A2968" t="s">
        <v>4900</v>
      </c>
      <c r="B2968" t="s">
        <v>1744</v>
      </c>
      <c r="C2968" t="s">
        <v>343</v>
      </c>
      <c r="D2968">
        <v>21</v>
      </c>
      <c r="E2968">
        <v>198.9</v>
      </c>
      <c r="F2968">
        <v>259.88</v>
      </c>
      <c r="G2968">
        <v>272.36</v>
      </c>
      <c r="H2968">
        <v>5719.56</v>
      </c>
      <c r="I2968">
        <v>4176.8999999999996</v>
      </c>
      <c r="J2968">
        <v>1542.66</v>
      </c>
      <c r="K2968">
        <v>0.2697</v>
      </c>
      <c r="L2968" t="str">
        <f>VLOOKUP(C:C,Products!A:B,2,)</f>
        <v>Product 83</v>
      </c>
      <c r="M2968" t="str">
        <f>VLOOKUP(C:C,Products!A:C,3,)</f>
        <v>Snacks</v>
      </c>
      <c r="N2968" t="str">
        <f>VLOOKUP(B:B,Orders!A:C,3,)</f>
        <v>WH-NKR-004</v>
      </c>
      <c r="O2968" s="10" t="str">
        <f>VLOOKUP(B:B,Orders!A:B,2,)</f>
        <v>CUST-000043</v>
      </c>
      <c r="P2968" s="10" t="str">
        <f>VLOOKUP(OrderDetails!O:O,Customers!A:B,2,)</f>
        <v>Customer 43</v>
      </c>
      <c r="Q2968" s="10" t="str">
        <f>VLOOKUP(O:O,Customers!A:C,3,)</f>
        <v>Nakuru</v>
      </c>
      <c r="R2968" s="10">
        <f>VLOOKUP(OrderDetails!C:C,Inventory!B:F,5,)</f>
        <v>72399.600000000006</v>
      </c>
      <c r="S2968" s="10">
        <f>VLOOKUP(OrderDetails!B:B,Table8[[OrderID]:[DeliveryDays]],5,)</f>
        <v>4</v>
      </c>
    </row>
    <row r="2969" spans="1:19" x14ac:dyDescent="0.25">
      <c r="A2969" t="s">
        <v>4901</v>
      </c>
      <c r="B2969" t="s">
        <v>1015</v>
      </c>
      <c r="C2969" t="s">
        <v>309</v>
      </c>
      <c r="D2969">
        <v>20</v>
      </c>
      <c r="E2969">
        <v>294.20999999999998</v>
      </c>
      <c r="F2969">
        <v>435.72</v>
      </c>
      <c r="G2969">
        <v>458.74</v>
      </c>
      <c r="H2969">
        <v>9174.7999999999993</v>
      </c>
      <c r="I2969">
        <v>5884.2</v>
      </c>
      <c r="J2969">
        <v>3290.6</v>
      </c>
      <c r="K2969">
        <v>0.35870000000000002</v>
      </c>
      <c r="L2969" t="str">
        <f>VLOOKUP(C:C,Products!A:B,2,)</f>
        <v>Product 66</v>
      </c>
      <c r="M2969" t="str">
        <f>VLOOKUP(C:C,Products!A:C,3,)</f>
        <v>Dairy</v>
      </c>
      <c r="N2969" t="str">
        <f>VLOOKUP(B:B,Orders!A:C,3,)</f>
        <v>WH-KSM-003</v>
      </c>
      <c r="O2969" s="10" t="str">
        <f>VLOOKUP(B:B,Orders!A:B,2,)</f>
        <v>CUST-000049</v>
      </c>
      <c r="P2969" s="10" t="str">
        <f>VLOOKUP(OrderDetails!O:O,Customers!A:B,2,)</f>
        <v>Customer 49</v>
      </c>
      <c r="Q2969" s="10" t="str">
        <f>VLOOKUP(O:O,Customers!A:C,3,)</f>
        <v>Nairobi</v>
      </c>
      <c r="R2969" s="10">
        <f>VLOOKUP(OrderDetails!C:C,Inventory!B:F,5,)</f>
        <v>118860.84</v>
      </c>
      <c r="S2969" s="10">
        <f>VLOOKUP(OrderDetails!B:B,Table8[[OrderID]:[DeliveryDays]],5,)</f>
        <v>2</v>
      </c>
    </row>
    <row r="2970" spans="1:19" x14ac:dyDescent="0.25">
      <c r="A2970" t="s">
        <v>4902</v>
      </c>
      <c r="B2970" t="s">
        <v>1799</v>
      </c>
      <c r="C2970" t="s">
        <v>220</v>
      </c>
      <c r="D2970">
        <v>42</v>
      </c>
      <c r="E2970">
        <v>112.77</v>
      </c>
      <c r="F2970">
        <v>150.9</v>
      </c>
      <c r="G2970">
        <v>158.86000000000001</v>
      </c>
      <c r="H2970">
        <v>6672.12</v>
      </c>
      <c r="I2970">
        <v>4736.34</v>
      </c>
      <c r="J2970">
        <v>1935.78</v>
      </c>
      <c r="K2970">
        <v>0.29010000000000002</v>
      </c>
      <c r="L2970" t="str">
        <f>VLOOKUP(C:C,Products!A:B,2,)</f>
        <v>Product 22</v>
      </c>
      <c r="M2970" t="str">
        <f>VLOOKUP(C:C,Products!A:C,3,)</f>
        <v>Produce</v>
      </c>
      <c r="N2970" t="str">
        <f>VLOOKUP(B:B,Orders!A:C,3,)</f>
        <v>WH-KSM-003</v>
      </c>
      <c r="O2970" s="10" t="str">
        <f>VLOOKUP(B:B,Orders!A:B,2,)</f>
        <v>CUST-000073</v>
      </c>
      <c r="P2970" s="10" t="str">
        <f>VLOOKUP(OrderDetails!O:O,Customers!A:B,2,)</f>
        <v>Customer 73</v>
      </c>
      <c r="Q2970" s="10" t="str">
        <f>VLOOKUP(O:O,Customers!A:C,3,)</f>
        <v>Mombasa</v>
      </c>
      <c r="R2970" s="10">
        <f>VLOOKUP(OrderDetails!C:C,Inventory!B:F,5,)</f>
        <v>35409.78</v>
      </c>
      <c r="S2970" s="10">
        <f>VLOOKUP(OrderDetails!B:B,Table8[[OrderID]:[DeliveryDays]],5,)</f>
        <v>5</v>
      </c>
    </row>
    <row r="2971" spans="1:19" x14ac:dyDescent="0.25">
      <c r="A2971" t="s">
        <v>4903</v>
      </c>
      <c r="B2971" t="s">
        <v>1597</v>
      </c>
      <c r="C2971" t="s">
        <v>216</v>
      </c>
      <c r="D2971">
        <v>12</v>
      </c>
      <c r="E2971">
        <v>181.05</v>
      </c>
      <c r="F2971">
        <v>287.89</v>
      </c>
      <c r="G2971">
        <v>274.66000000000003</v>
      </c>
      <c r="H2971">
        <v>3295.92</v>
      </c>
      <c r="I2971">
        <v>2172.6</v>
      </c>
      <c r="J2971">
        <v>1123.32</v>
      </c>
      <c r="K2971">
        <v>0.34079999999999999</v>
      </c>
      <c r="L2971" t="str">
        <f>VLOOKUP(C:C,Products!A:B,2,)</f>
        <v>Product 20</v>
      </c>
      <c r="M2971" t="str">
        <f>VLOOKUP(C:C,Products!A:C,3,)</f>
        <v>Frozen</v>
      </c>
      <c r="N2971" t="str">
        <f>VLOOKUP(B:B,Orders!A:C,3,)</f>
        <v>WH-NKR-004</v>
      </c>
      <c r="O2971" s="10" t="str">
        <f>VLOOKUP(B:B,Orders!A:B,2,)</f>
        <v>CUST-000004</v>
      </c>
      <c r="P2971" s="10" t="str">
        <f>VLOOKUP(OrderDetails!O:O,Customers!A:B,2,)</f>
        <v>Customer 4</v>
      </c>
      <c r="Q2971" s="10" t="str">
        <f>VLOOKUP(O:O,Customers!A:C,3,)</f>
        <v>Eldoret</v>
      </c>
      <c r="R2971" s="10">
        <f>VLOOKUP(OrderDetails!C:C,Inventory!B:F,5,)</f>
        <v>28786.95</v>
      </c>
      <c r="S2971" s="10">
        <f>VLOOKUP(OrderDetails!B:B,Table8[[OrderID]:[DeliveryDays]],5,)</f>
        <v>5</v>
      </c>
    </row>
    <row r="2972" spans="1:19" x14ac:dyDescent="0.25">
      <c r="A2972" t="s">
        <v>4904</v>
      </c>
      <c r="B2972" t="s">
        <v>1517</v>
      </c>
      <c r="C2972" t="s">
        <v>243</v>
      </c>
      <c r="D2972">
        <v>23</v>
      </c>
      <c r="E2972">
        <v>79.27</v>
      </c>
      <c r="F2972">
        <v>103.11</v>
      </c>
      <c r="G2972">
        <v>111.86</v>
      </c>
      <c r="H2972">
        <v>2572.7800000000002</v>
      </c>
      <c r="I2972">
        <v>1823.21</v>
      </c>
      <c r="J2972">
        <v>749.57</v>
      </c>
      <c r="K2972">
        <v>0.2913</v>
      </c>
      <c r="L2972" t="str">
        <f>VLOOKUP(C:C,Products!A:B,2,)</f>
        <v>Product 33</v>
      </c>
      <c r="M2972" t="str">
        <f>VLOOKUP(C:C,Products!A:C,3,)</f>
        <v>Produce</v>
      </c>
      <c r="N2972" t="str">
        <f>VLOOKUP(B:B,Orders!A:C,3,)</f>
        <v>WH-KSM-003</v>
      </c>
      <c r="O2972" s="10" t="str">
        <f>VLOOKUP(B:B,Orders!A:B,2,)</f>
        <v>CUST-000044</v>
      </c>
      <c r="P2972" s="10" t="str">
        <f>VLOOKUP(OrderDetails!O:O,Customers!A:B,2,)</f>
        <v>Customer 44</v>
      </c>
      <c r="Q2972" s="10" t="str">
        <f>VLOOKUP(O:O,Customers!A:C,3,)</f>
        <v>Nakuru</v>
      </c>
      <c r="R2972" s="10">
        <f>VLOOKUP(OrderDetails!C:C,Inventory!B:F,5,)</f>
        <v>6817.22</v>
      </c>
      <c r="S2972" s="10">
        <f>VLOOKUP(OrderDetails!B:B,Table8[[OrderID]:[DeliveryDays]],5,)</f>
        <v>2</v>
      </c>
    </row>
    <row r="2973" spans="1:19" x14ac:dyDescent="0.25">
      <c r="A2973" t="s">
        <v>4905</v>
      </c>
      <c r="B2973" t="s">
        <v>1330</v>
      </c>
      <c r="C2973" t="s">
        <v>321</v>
      </c>
      <c r="D2973">
        <v>34</v>
      </c>
      <c r="E2973">
        <v>139.41999999999999</v>
      </c>
      <c r="F2973">
        <v>218.06</v>
      </c>
      <c r="G2973">
        <v>218.22</v>
      </c>
      <c r="H2973">
        <v>7419.48</v>
      </c>
      <c r="I2973">
        <v>4740.28</v>
      </c>
      <c r="J2973">
        <v>2679.2</v>
      </c>
      <c r="K2973">
        <v>0.36109999999999998</v>
      </c>
      <c r="L2973" t="str">
        <f>VLOOKUP(C:C,Products!A:B,2,)</f>
        <v>Product 72</v>
      </c>
      <c r="M2973" t="str">
        <f>VLOOKUP(C:C,Products!A:C,3,)</f>
        <v>Household</v>
      </c>
      <c r="N2973" t="str">
        <f>VLOOKUP(B:B,Orders!A:C,3,)</f>
        <v>WH-MSA-002</v>
      </c>
      <c r="O2973" s="10" t="str">
        <f>VLOOKUP(B:B,Orders!A:B,2,)</f>
        <v>CUST-000050</v>
      </c>
      <c r="P2973" s="10" t="str">
        <f>VLOOKUP(OrderDetails!O:O,Customers!A:B,2,)</f>
        <v>Customer 50</v>
      </c>
      <c r="Q2973" s="10" t="str">
        <f>VLOOKUP(O:O,Customers!A:C,3,)</f>
        <v>Eldoret</v>
      </c>
      <c r="R2973" s="10">
        <f>VLOOKUP(OrderDetails!C:C,Inventory!B:F,5,)</f>
        <v>45032.66</v>
      </c>
      <c r="S2973" s="10">
        <f>VLOOKUP(OrderDetails!B:B,Table8[[OrderID]:[DeliveryDays]],5,)</f>
        <v>1</v>
      </c>
    </row>
    <row r="2974" spans="1:19" x14ac:dyDescent="0.25">
      <c r="A2974" t="s">
        <v>4906</v>
      </c>
      <c r="B2974" t="s">
        <v>946</v>
      </c>
      <c r="C2974" t="s">
        <v>227</v>
      </c>
      <c r="D2974">
        <v>38</v>
      </c>
      <c r="E2974">
        <v>255.23</v>
      </c>
      <c r="F2974">
        <v>344.48</v>
      </c>
      <c r="G2974">
        <v>365.71</v>
      </c>
      <c r="H2974">
        <v>13896.98</v>
      </c>
      <c r="I2974">
        <v>9698.74</v>
      </c>
      <c r="J2974">
        <v>4198.24</v>
      </c>
      <c r="K2974">
        <v>0.30209999999999998</v>
      </c>
      <c r="L2974" t="str">
        <f>VLOOKUP(C:C,Products!A:B,2,)</f>
        <v>Product 25</v>
      </c>
      <c r="M2974" t="str">
        <f>VLOOKUP(C:C,Products!A:C,3,)</f>
        <v>Dairy</v>
      </c>
      <c r="N2974" t="str">
        <f>VLOOKUP(B:B,Orders!A:C,3,)</f>
        <v>WH-MSA-002</v>
      </c>
      <c r="O2974" s="10" t="str">
        <f>VLOOKUP(B:B,Orders!A:B,2,)</f>
        <v>CUST-000023</v>
      </c>
      <c r="P2974" s="10" t="str">
        <f>VLOOKUP(OrderDetails!O:O,Customers!A:B,2,)</f>
        <v>Customer 23</v>
      </c>
      <c r="Q2974" s="10" t="str">
        <f>VLOOKUP(O:O,Customers!A:C,3,)</f>
        <v>Nairobi</v>
      </c>
      <c r="R2974" s="10">
        <f>VLOOKUP(OrderDetails!C:C,Inventory!B:F,5,)</f>
        <v>118937.18</v>
      </c>
      <c r="S2974" s="10">
        <f>VLOOKUP(OrderDetails!B:B,Table8[[OrderID]:[DeliveryDays]],5,)</f>
        <v>1</v>
      </c>
    </row>
    <row r="2975" spans="1:19" x14ac:dyDescent="0.25">
      <c r="A2975" t="s">
        <v>4907</v>
      </c>
      <c r="B2975" t="s">
        <v>548</v>
      </c>
      <c r="C2975" t="s">
        <v>269</v>
      </c>
      <c r="D2975">
        <v>18</v>
      </c>
      <c r="E2975">
        <v>348.14</v>
      </c>
      <c r="F2975">
        <v>536.96</v>
      </c>
      <c r="G2975">
        <v>571.30999999999995</v>
      </c>
      <c r="H2975">
        <v>10283.58</v>
      </c>
      <c r="I2975">
        <v>6266.52</v>
      </c>
      <c r="J2975">
        <v>4017.06</v>
      </c>
      <c r="K2975">
        <v>0.3906</v>
      </c>
      <c r="L2975" t="str">
        <f>VLOOKUP(C:C,Products!A:B,2,)</f>
        <v>Product 46</v>
      </c>
      <c r="M2975" t="str">
        <f>VLOOKUP(C:C,Products!A:C,3,)</f>
        <v>Dairy</v>
      </c>
      <c r="N2975" t="str">
        <f>VLOOKUP(B:B,Orders!A:C,3,)</f>
        <v>WH-NKR-004</v>
      </c>
      <c r="O2975" s="10" t="str">
        <f>VLOOKUP(B:B,Orders!A:B,2,)</f>
        <v>CUST-000047</v>
      </c>
      <c r="P2975" s="10" t="str">
        <f>VLOOKUP(OrderDetails!O:O,Customers!A:B,2,)</f>
        <v>Customer 47</v>
      </c>
      <c r="Q2975" s="10" t="str">
        <f>VLOOKUP(O:O,Customers!A:C,3,)</f>
        <v>Nakuru</v>
      </c>
      <c r="R2975" s="10">
        <f>VLOOKUP(OrderDetails!C:C,Inventory!B:F,5,)</f>
        <v>112797.36</v>
      </c>
      <c r="S2975" s="10">
        <f>VLOOKUP(OrderDetails!B:B,Table8[[OrderID]:[DeliveryDays]],5,)</f>
        <v>4</v>
      </c>
    </row>
    <row r="2976" spans="1:19" x14ac:dyDescent="0.25">
      <c r="A2976" t="s">
        <v>4908</v>
      </c>
      <c r="B2976" t="s">
        <v>766</v>
      </c>
      <c r="C2976" t="s">
        <v>323</v>
      </c>
      <c r="D2976">
        <v>26</v>
      </c>
      <c r="E2976">
        <v>52.48</v>
      </c>
      <c r="F2976">
        <v>82.14</v>
      </c>
      <c r="G2976">
        <v>86.05</v>
      </c>
      <c r="H2976">
        <v>2237.3000000000002</v>
      </c>
      <c r="I2976">
        <v>1364.48</v>
      </c>
      <c r="J2976">
        <v>872.82</v>
      </c>
      <c r="K2976">
        <v>0.3901</v>
      </c>
      <c r="L2976" t="str">
        <f>VLOOKUP(C:C,Products!A:B,2,)</f>
        <v>Product 73</v>
      </c>
      <c r="M2976" t="str">
        <f>VLOOKUP(C:C,Products!A:C,3,)</f>
        <v>Beverages</v>
      </c>
      <c r="N2976" t="str">
        <f>VLOOKUP(B:B,Orders!A:C,3,)</f>
        <v>WH-MSA-002</v>
      </c>
      <c r="O2976" s="10" t="str">
        <f>VLOOKUP(B:B,Orders!A:B,2,)</f>
        <v>CUST-000064</v>
      </c>
      <c r="P2976" s="10" t="str">
        <f>VLOOKUP(OrderDetails!O:O,Customers!A:B,2,)</f>
        <v>Customer 64</v>
      </c>
      <c r="Q2976" s="10" t="str">
        <f>VLOOKUP(O:O,Customers!A:C,3,)</f>
        <v>Mombasa</v>
      </c>
      <c r="R2976" s="10">
        <f>VLOOKUP(OrderDetails!C:C,Inventory!B:F,5,)</f>
        <v>6979.84</v>
      </c>
      <c r="S2976" s="10">
        <f>VLOOKUP(OrderDetails!B:B,Table8[[OrderID]:[DeliveryDays]],5,)</f>
        <v>2</v>
      </c>
    </row>
    <row r="2977" spans="1:19" x14ac:dyDescent="0.25">
      <c r="A2977" t="s">
        <v>4909</v>
      </c>
      <c r="B2977" t="s">
        <v>601</v>
      </c>
      <c r="C2977" t="s">
        <v>373</v>
      </c>
      <c r="D2977">
        <v>48</v>
      </c>
      <c r="E2977">
        <v>242.39</v>
      </c>
      <c r="F2977">
        <v>366.32</v>
      </c>
      <c r="G2977">
        <v>369.7</v>
      </c>
      <c r="H2977">
        <v>17745.599999999999</v>
      </c>
      <c r="I2977">
        <v>11634.72</v>
      </c>
      <c r="J2977">
        <v>6110.88</v>
      </c>
      <c r="K2977">
        <v>0.34439999999999998</v>
      </c>
      <c r="L2977" t="str">
        <f>VLOOKUP(C:C,Products!A:B,2,)</f>
        <v>Product 98</v>
      </c>
      <c r="M2977" t="str">
        <f>VLOOKUP(C:C,Products!A:C,3,)</f>
        <v>Household</v>
      </c>
      <c r="N2977" t="str">
        <f>VLOOKUP(B:B,Orders!A:C,3,)</f>
        <v>WH-NRB-001</v>
      </c>
      <c r="O2977" s="10" t="str">
        <f>VLOOKUP(B:B,Orders!A:B,2,)</f>
        <v>CUST-000059</v>
      </c>
      <c r="P2977" s="10" t="str">
        <f>VLOOKUP(OrderDetails!O:O,Customers!A:B,2,)</f>
        <v>Customer 59</v>
      </c>
      <c r="Q2977" s="10" t="str">
        <f>VLOOKUP(O:O,Customers!A:C,3,)</f>
        <v>Kisumu</v>
      </c>
      <c r="R2977" s="10">
        <f>VLOOKUP(OrderDetails!C:C,Inventory!B:F,5,)</f>
        <v>16724.91</v>
      </c>
      <c r="S2977" s="10">
        <f>VLOOKUP(OrderDetails!B:B,Table8[[OrderID]:[DeliveryDays]],5,)</f>
        <v>5</v>
      </c>
    </row>
    <row r="2978" spans="1:19" x14ac:dyDescent="0.25">
      <c r="A2978" t="s">
        <v>4910</v>
      </c>
      <c r="B2978" t="s">
        <v>1023</v>
      </c>
      <c r="C2978" t="s">
        <v>291</v>
      </c>
      <c r="D2978">
        <v>21</v>
      </c>
      <c r="E2978">
        <v>89.82</v>
      </c>
      <c r="F2978">
        <v>134</v>
      </c>
      <c r="G2978">
        <v>139.53</v>
      </c>
      <c r="H2978">
        <v>2930.13</v>
      </c>
      <c r="I2978">
        <v>1886.22</v>
      </c>
      <c r="J2978">
        <v>1043.9100000000001</v>
      </c>
      <c r="K2978">
        <v>0.35630000000000001</v>
      </c>
      <c r="L2978" t="str">
        <f>VLOOKUP(C:C,Products!A:B,2,)</f>
        <v>Product 57</v>
      </c>
      <c r="M2978" t="str">
        <f>VLOOKUP(C:C,Products!A:C,3,)</f>
        <v>Household</v>
      </c>
      <c r="N2978" t="str">
        <f>VLOOKUP(B:B,Orders!A:C,3,)</f>
        <v>WH-NRB-001</v>
      </c>
      <c r="O2978" s="10" t="str">
        <f>VLOOKUP(B:B,Orders!A:B,2,)</f>
        <v>CUST-000001</v>
      </c>
      <c r="P2978" s="10" t="str">
        <f>VLOOKUP(OrderDetails!O:O,Customers!A:B,2,)</f>
        <v>Customer 1</v>
      </c>
      <c r="Q2978" s="10" t="str">
        <f>VLOOKUP(O:O,Customers!A:C,3,)</f>
        <v>Eldoret</v>
      </c>
      <c r="R2978" s="10">
        <f>VLOOKUP(OrderDetails!C:C,Inventory!B:F,5,)</f>
        <v>9431.1</v>
      </c>
      <c r="S2978" s="10">
        <f>VLOOKUP(OrderDetails!B:B,Table8[[OrderID]:[DeliveryDays]],5,)</f>
        <v>6</v>
      </c>
    </row>
    <row r="2979" spans="1:19" x14ac:dyDescent="0.25">
      <c r="A2979" t="s">
        <v>4911</v>
      </c>
      <c r="B2979" t="s">
        <v>877</v>
      </c>
      <c r="C2979" t="s">
        <v>351</v>
      </c>
      <c r="D2979">
        <v>19</v>
      </c>
      <c r="E2979">
        <v>378.32</v>
      </c>
      <c r="F2979">
        <v>486.34</v>
      </c>
      <c r="G2979">
        <v>464.96</v>
      </c>
      <c r="H2979">
        <v>8834.24</v>
      </c>
      <c r="I2979">
        <v>7188.08</v>
      </c>
      <c r="J2979">
        <v>1646.16</v>
      </c>
      <c r="K2979">
        <v>0.18629999999999999</v>
      </c>
      <c r="L2979" t="str">
        <f>VLOOKUP(C:C,Products!A:B,2,)</f>
        <v>Product 87</v>
      </c>
      <c r="M2979" t="str">
        <f>VLOOKUP(C:C,Products!A:C,3,)</f>
        <v>Snacks</v>
      </c>
      <c r="N2979" t="str">
        <f>VLOOKUP(B:B,Orders!A:C,3,)</f>
        <v>WH-NKR-004</v>
      </c>
      <c r="O2979" s="10" t="str">
        <f>VLOOKUP(B:B,Orders!A:B,2,)</f>
        <v>CUST-000039</v>
      </c>
      <c r="P2979" s="10" t="str">
        <f>VLOOKUP(OrderDetails!O:O,Customers!A:B,2,)</f>
        <v>Customer 39</v>
      </c>
      <c r="Q2979" s="10" t="str">
        <f>VLOOKUP(O:O,Customers!A:C,3,)</f>
        <v>Mombasa</v>
      </c>
      <c r="R2979" s="10">
        <f>VLOOKUP(OrderDetails!C:C,Inventory!B:F,5,)</f>
        <v>133546.96</v>
      </c>
      <c r="S2979" s="10">
        <f>VLOOKUP(OrderDetails!B:B,Table8[[OrderID]:[DeliveryDays]],5,)</f>
        <v>6</v>
      </c>
    </row>
    <row r="2980" spans="1:19" x14ac:dyDescent="0.25">
      <c r="A2980" t="s">
        <v>4912</v>
      </c>
      <c r="B2980" t="s">
        <v>983</v>
      </c>
      <c r="C2980" t="s">
        <v>184</v>
      </c>
      <c r="D2980">
        <v>36</v>
      </c>
      <c r="E2980">
        <v>120.21</v>
      </c>
      <c r="F2980">
        <v>159.85</v>
      </c>
      <c r="G2980">
        <v>170.13</v>
      </c>
      <c r="H2980">
        <v>6124.68</v>
      </c>
      <c r="I2980">
        <v>4327.5600000000004</v>
      </c>
      <c r="J2980">
        <v>1797.12</v>
      </c>
      <c r="K2980">
        <v>0.29339999999999999</v>
      </c>
      <c r="L2980" t="str">
        <f>VLOOKUP(C:C,Products!A:B,2,)</f>
        <v>Product 5</v>
      </c>
      <c r="M2980" t="str">
        <f>VLOOKUP(C:C,Products!A:C,3,)</f>
        <v>Frozen</v>
      </c>
      <c r="N2980" t="str">
        <f>VLOOKUP(B:B,Orders!A:C,3,)</f>
        <v>WH-NKR-004</v>
      </c>
      <c r="O2980" s="10" t="str">
        <f>VLOOKUP(B:B,Orders!A:B,2,)</f>
        <v>CUST-000053</v>
      </c>
      <c r="P2980" s="10" t="str">
        <f>VLOOKUP(OrderDetails!O:O,Customers!A:B,2,)</f>
        <v>Customer 53</v>
      </c>
      <c r="Q2980" s="10" t="str">
        <f>VLOOKUP(O:O,Customers!A:C,3,)</f>
        <v>Eldoret</v>
      </c>
      <c r="R2980" s="10">
        <f>VLOOKUP(OrderDetails!C:C,Inventory!B:F,5,)</f>
        <v>45439.38</v>
      </c>
      <c r="S2980" s="10">
        <f>VLOOKUP(OrderDetails!B:B,Table8[[OrderID]:[DeliveryDays]],5,)</f>
        <v>6</v>
      </c>
    </row>
    <row r="2981" spans="1:19" x14ac:dyDescent="0.25">
      <c r="A2981" t="s">
        <v>4913</v>
      </c>
      <c r="B2981" t="s">
        <v>1586</v>
      </c>
      <c r="C2981" t="s">
        <v>287</v>
      </c>
      <c r="D2981">
        <v>17</v>
      </c>
      <c r="E2981">
        <v>319.05</v>
      </c>
      <c r="F2981">
        <v>470.86</v>
      </c>
      <c r="G2981">
        <v>454.35</v>
      </c>
      <c r="H2981">
        <v>7723.95</v>
      </c>
      <c r="I2981">
        <v>5423.85</v>
      </c>
      <c r="J2981">
        <v>2300.1</v>
      </c>
      <c r="K2981">
        <v>0.29780000000000001</v>
      </c>
      <c r="L2981" t="str">
        <f>VLOOKUP(C:C,Products!A:B,2,)</f>
        <v>Product 55</v>
      </c>
      <c r="M2981" t="str">
        <f>VLOOKUP(C:C,Products!A:C,3,)</f>
        <v>Beverages</v>
      </c>
      <c r="N2981" t="str">
        <f>VLOOKUP(B:B,Orders!A:C,3,)</f>
        <v>WH-NKR-004</v>
      </c>
      <c r="O2981" s="10" t="str">
        <f>VLOOKUP(B:B,Orders!A:B,2,)</f>
        <v>CUST-000032</v>
      </c>
      <c r="P2981" s="10" t="str">
        <f>VLOOKUP(OrderDetails!O:O,Customers!A:B,2,)</f>
        <v>Customer 32</v>
      </c>
      <c r="Q2981" s="10" t="str">
        <f>VLOOKUP(O:O,Customers!A:C,3,)</f>
        <v>Mombasa</v>
      </c>
      <c r="R2981" s="10">
        <f>VLOOKUP(OrderDetails!C:C,Inventory!B:F,5,)</f>
        <v>62852.85</v>
      </c>
      <c r="S2981" s="10">
        <f>VLOOKUP(OrderDetails!B:B,Table8[[OrderID]:[DeliveryDays]],5,)</f>
        <v>5</v>
      </c>
    </row>
    <row r="2982" spans="1:19" x14ac:dyDescent="0.25">
      <c r="A2982" t="s">
        <v>4914</v>
      </c>
      <c r="B2982" t="s">
        <v>1466</v>
      </c>
      <c r="C2982" t="s">
        <v>299</v>
      </c>
      <c r="D2982">
        <v>25</v>
      </c>
      <c r="E2982">
        <v>224.9</v>
      </c>
      <c r="F2982">
        <v>307.97000000000003</v>
      </c>
      <c r="G2982">
        <v>310.89999999999998</v>
      </c>
      <c r="H2982">
        <v>7772.5</v>
      </c>
      <c r="I2982">
        <v>5622.5</v>
      </c>
      <c r="J2982">
        <v>2150</v>
      </c>
      <c r="K2982">
        <v>0.27660000000000001</v>
      </c>
      <c r="L2982" t="str">
        <f>VLOOKUP(C:C,Products!A:B,2,)</f>
        <v>Product 61</v>
      </c>
      <c r="M2982" t="str">
        <f>VLOOKUP(C:C,Products!A:C,3,)</f>
        <v>Dairy</v>
      </c>
      <c r="N2982" t="str">
        <f>VLOOKUP(B:B,Orders!A:C,3,)</f>
        <v>WH-MSA-002</v>
      </c>
      <c r="O2982" s="10" t="str">
        <f>VLOOKUP(B:B,Orders!A:B,2,)</f>
        <v>CUST-000039</v>
      </c>
      <c r="P2982" s="10" t="str">
        <f>VLOOKUP(OrderDetails!O:O,Customers!A:B,2,)</f>
        <v>Customer 39</v>
      </c>
      <c r="Q2982" s="10" t="str">
        <f>VLOOKUP(O:O,Customers!A:C,3,)</f>
        <v>Mombasa</v>
      </c>
      <c r="R2982" s="10">
        <f>VLOOKUP(OrderDetails!C:C,Inventory!B:F,5,)</f>
        <v>11245</v>
      </c>
      <c r="S2982" s="10">
        <f>VLOOKUP(OrderDetails!B:B,Table8[[OrderID]:[DeliveryDays]],5,)</f>
        <v>5</v>
      </c>
    </row>
    <row r="2983" spans="1:19" x14ac:dyDescent="0.25">
      <c r="A2983" t="s">
        <v>4915</v>
      </c>
      <c r="B2983" t="s">
        <v>1783</v>
      </c>
      <c r="C2983" t="s">
        <v>355</v>
      </c>
      <c r="D2983">
        <v>44</v>
      </c>
      <c r="E2983">
        <v>449.25</v>
      </c>
      <c r="F2983">
        <v>562.36</v>
      </c>
      <c r="G2983">
        <v>542.98</v>
      </c>
      <c r="H2983">
        <v>23891.119999999999</v>
      </c>
      <c r="I2983">
        <v>19767</v>
      </c>
      <c r="J2983">
        <v>4124.12</v>
      </c>
      <c r="K2983">
        <v>0.1726</v>
      </c>
      <c r="L2983" t="str">
        <f>VLOOKUP(C:C,Products!A:B,2,)</f>
        <v>Product 89</v>
      </c>
      <c r="M2983" t="str">
        <f>VLOOKUP(C:C,Products!A:C,3,)</f>
        <v>Frozen</v>
      </c>
      <c r="N2983" t="str">
        <f>VLOOKUP(B:B,Orders!A:C,3,)</f>
        <v>WH-NRB-001</v>
      </c>
      <c r="O2983" s="10" t="str">
        <f>VLOOKUP(B:B,Orders!A:B,2,)</f>
        <v>CUST-000031</v>
      </c>
      <c r="P2983" s="10" t="str">
        <f>VLOOKUP(OrderDetails!O:O,Customers!A:B,2,)</f>
        <v>Customer 31</v>
      </c>
      <c r="Q2983" s="10" t="str">
        <f>VLOOKUP(O:O,Customers!A:C,3,)</f>
        <v>Mombasa</v>
      </c>
      <c r="R2983" s="10">
        <f>VLOOKUP(OrderDetails!C:C,Inventory!B:F,5,)</f>
        <v>146455.5</v>
      </c>
      <c r="S2983" s="10">
        <f>VLOOKUP(OrderDetails!B:B,Table8[[OrderID]:[DeliveryDays]],5,)</f>
        <v>5</v>
      </c>
    </row>
    <row r="2984" spans="1:19" x14ac:dyDescent="0.25">
      <c r="A2984" t="s">
        <v>4916</v>
      </c>
      <c r="B2984" t="s">
        <v>1645</v>
      </c>
      <c r="C2984" t="s">
        <v>191</v>
      </c>
      <c r="D2984">
        <v>37</v>
      </c>
      <c r="E2984">
        <v>439.78</v>
      </c>
      <c r="F2984">
        <v>682.21</v>
      </c>
      <c r="G2984">
        <v>733.76</v>
      </c>
      <c r="H2984">
        <v>27149.119999999999</v>
      </c>
      <c r="I2984">
        <v>16271.86</v>
      </c>
      <c r="J2984">
        <v>10877.26</v>
      </c>
      <c r="K2984">
        <v>0.40060000000000001</v>
      </c>
      <c r="L2984" t="str">
        <f>VLOOKUP(C:C,Products!A:B,2,)</f>
        <v>Product 8</v>
      </c>
      <c r="M2984" t="str">
        <f>VLOOKUP(C:C,Products!A:C,3,)</f>
        <v>Snacks</v>
      </c>
      <c r="N2984" t="str">
        <f>VLOOKUP(B:B,Orders!A:C,3,)</f>
        <v>WH-KSM-003</v>
      </c>
      <c r="O2984" s="10" t="str">
        <f>VLOOKUP(B:B,Orders!A:B,2,)</f>
        <v>CUST-000020</v>
      </c>
      <c r="P2984" s="10" t="str">
        <f>VLOOKUP(OrderDetails!O:O,Customers!A:B,2,)</f>
        <v>Customer 20</v>
      </c>
      <c r="Q2984" s="10" t="str">
        <f>VLOOKUP(O:O,Customers!A:C,3,)</f>
        <v>Mombasa</v>
      </c>
      <c r="R2984" s="10">
        <f>VLOOKUP(OrderDetails!C:C,Inventory!B:F,5,)</f>
        <v>94552.7</v>
      </c>
      <c r="S2984" s="10">
        <f>VLOOKUP(OrderDetails!B:B,Table8[[OrderID]:[DeliveryDays]],5,)</f>
        <v>6</v>
      </c>
    </row>
    <row r="2985" spans="1:19" x14ac:dyDescent="0.25">
      <c r="A2985" t="s">
        <v>4917</v>
      </c>
      <c r="B2985" t="s">
        <v>435</v>
      </c>
      <c r="C2985" t="s">
        <v>208</v>
      </c>
      <c r="D2985">
        <v>31</v>
      </c>
      <c r="E2985">
        <v>132.53</v>
      </c>
      <c r="F2985">
        <v>180.65</v>
      </c>
      <c r="G2985">
        <v>186.53</v>
      </c>
      <c r="H2985">
        <v>5782.43</v>
      </c>
      <c r="I2985">
        <v>4108.43</v>
      </c>
      <c r="J2985">
        <v>1674</v>
      </c>
      <c r="K2985">
        <v>0.28949999999999998</v>
      </c>
      <c r="L2985" t="str">
        <f>VLOOKUP(C:C,Products!A:B,2,)</f>
        <v>Product 16</v>
      </c>
      <c r="M2985" t="str">
        <f>VLOOKUP(C:C,Products!A:C,3,)</f>
        <v>Snacks</v>
      </c>
      <c r="N2985" t="str">
        <f>VLOOKUP(B:B,Orders!A:C,3,)</f>
        <v>WH-NRB-001</v>
      </c>
      <c r="O2985" s="10" t="str">
        <f>VLOOKUP(B:B,Orders!A:B,2,)</f>
        <v>CUST-000064</v>
      </c>
      <c r="P2985" s="10" t="str">
        <f>VLOOKUP(OrderDetails!O:O,Customers!A:B,2,)</f>
        <v>Customer 64</v>
      </c>
      <c r="Q2985" s="10" t="str">
        <f>VLOOKUP(O:O,Customers!A:C,3,)</f>
        <v>Mombasa</v>
      </c>
      <c r="R2985" s="10">
        <f>VLOOKUP(OrderDetails!C:C,Inventory!B:F,5,)</f>
        <v>33132.5</v>
      </c>
      <c r="S2985" s="10">
        <f>VLOOKUP(OrderDetails!B:B,Table8[[OrderID]:[DeliveryDays]],5,)</f>
        <v>2</v>
      </c>
    </row>
    <row r="2986" spans="1:19" x14ac:dyDescent="0.25">
      <c r="A2986" t="s">
        <v>4918</v>
      </c>
      <c r="B2986" t="s">
        <v>760</v>
      </c>
      <c r="C2986" t="s">
        <v>413</v>
      </c>
      <c r="D2986">
        <v>39</v>
      </c>
      <c r="E2986">
        <v>133.96</v>
      </c>
      <c r="F2986">
        <v>168.59</v>
      </c>
      <c r="G2986">
        <v>177.63</v>
      </c>
      <c r="H2986">
        <v>6927.57</v>
      </c>
      <c r="I2986">
        <v>5224.4399999999996</v>
      </c>
      <c r="J2986">
        <v>1703.13</v>
      </c>
      <c r="K2986">
        <v>0.24579999999999999</v>
      </c>
      <c r="L2986" t="str">
        <f>VLOOKUP(C:C,Products!A:B,2,)</f>
        <v>Product 118</v>
      </c>
      <c r="M2986" t="str">
        <f>VLOOKUP(C:C,Products!A:C,3,)</f>
        <v>Household</v>
      </c>
      <c r="N2986" t="str">
        <f>VLOOKUP(B:B,Orders!A:C,3,)</f>
        <v>WH-KSM-003</v>
      </c>
      <c r="O2986" s="10" t="str">
        <f>VLOOKUP(B:B,Orders!A:B,2,)</f>
        <v>CUST-000040</v>
      </c>
      <c r="P2986" s="10" t="str">
        <f>VLOOKUP(OrderDetails!O:O,Customers!A:B,2,)</f>
        <v>Customer 40</v>
      </c>
      <c r="Q2986" s="10" t="str">
        <f>VLOOKUP(O:O,Customers!A:C,3,)</f>
        <v>Nairobi</v>
      </c>
      <c r="R2986" s="10">
        <f>VLOOKUP(OrderDetails!C:C,Inventory!B:F,5,)</f>
        <v>48091.64</v>
      </c>
      <c r="S2986" s="10">
        <f>VLOOKUP(OrderDetails!B:B,Table8[[OrderID]:[DeliveryDays]],5,)</f>
        <v>4</v>
      </c>
    </row>
    <row r="2987" spans="1:19" x14ac:dyDescent="0.25">
      <c r="A2987" t="s">
        <v>4919</v>
      </c>
      <c r="B2987" t="s">
        <v>1783</v>
      </c>
      <c r="C2987" t="s">
        <v>273</v>
      </c>
      <c r="D2987">
        <v>20</v>
      </c>
      <c r="E2987">
        <v>284.02999999999997</v>
      </c>
      <c r="F2987">
        <v>373.58</v>
      </c>
      <c r="G2987">
        <v>393.15</v>
      </c>
      <c r="H2987">
        <v>7863</v>
      </c>
      <c r="I2987">
        <v>5680.6</v>
      </c>
      <c r="J2987">
        <v>2182.4</v>
      </c>
      <c r="K2987">
        <v>0.27760000000000001</v>
      </c>
      <c r="L2987" t="str">
        <f>VLOOKUP(C:C,Products!A:B,2,)</f>
        <v>Product 48</v>
      </c>
      <c r="M2987" t="str">
        <f>VLOOKUP(C:C,Products!A:C,3,)</f>
        <v>Frozen</v>
      </c>
      <c r="N2987" t="str">
        <f>VLOOKUP(B:B,Orders!A:C,3,)</f>
        <v>WH-NRB-001</v>
      </c>
      <c r="O2987" s="10" t="str">
        <f>VLOOKUP(B:B,Orders!A:B,2,)</f>
        <v>CUST-000031</v>
      </c>
      <c r="P2987" s="10" t="str">
        <f>VLOOKUP(OrderDetails!O:O,Customers!A:B,2,)</f>
        <v>Customer 31</v>
      </c>
      <c r="Q2987" s="10" t="str">
        <f>VLOOKUP(O:O,Customers!A:C,3,)</f>
        <v>Mombasa</v>
      </c>
      <c r="R2987" s="10">
        <f>VLOOKUP(OrderDetails!C:C,Inventory!B:F,5,)</f>
        <v>40900.32</v>
      </c>
      <c r="S2987" s="10">
        <f>VLOOKUP(OrderDetails!B:B,Table8[[OrderID]:[DeliveryDays]],5,)</f>
        <v>5</v>
      </c>
    </row>
    <row r="2988" spans="1:19" x14ac:dyDescent="0.25">
      <c r="A2988" t="s">
        <v>4920</v>
      </c>
      <c r="B2988" t="s">
        <v>1443</v>
      </c>
      <c r="C2988" t="s">
        <v>395</v>
      </c>
      <c r="D2988">
        <v>32</v>
      </c>
      <c r="E2988">
        <v>152.96</v>
      </c>
      <c r="F2988">
        <v>238.96</v>
      </c>
      <c r="G2988">
        <v>257.18</v>
      </c>
      <c r="H2988">
        <v>8229.76</v>
      </c>
      <c r="I2988">
        <v>4894.72</v>
      </c>
      <c r="J2988">
        <v>3335.04</v>
      </c>
      <c r="K2988">
        <v>0.4052</v>
      </c>
      <c r="L2988" t="str">
        <f>VLOOKUP(C:C,Products!A:B,2,)</f>
        <v>Product 109</v>
      </c>
      <c r="M2988" t="str">
        <f>VLOOKUP(C:C,Products!A:C,3,)</f>
        <v>Beverages</v>
      </c>
      <c r="N2988" t="str">
        <f>VLOOKUP(B:B,Orders!A:C,3,)</f>
        <v>WH-NKR-004</v>
      </c>
      <c r="O2988" s="10" t="str">
        <f>VLOOKUP(B:B,Orders!A:B,2,)</f>
        <v>CUST-000014</v>
      </c>
      <c r="P2988" s="10" t="str">
        <f>VLOOKUP(OrderDetails!O:O,Customers!A:B,2,)</f>
        <v>Customer 14</v>
      </c>
      <c r="Q2988" s="10" t="str">
        <f>VLOOKUP(O:O,Customers!A:C,3,)</f>
        <v>Eldoret</v>
      </c>
      <c r="R2988" s="10">
        <f>VLOOKUP(OrderDetails!C:C,Inventory!B:F,5,)</f>
        <v>16978.560000000001</v>
      </c>
      <c r="S2988" s="10">
        <f>VLOOKUP(OrderDetails!B:B,Table8[[OrderID]:[DeliveryDays]],5,)</f>
        <v>5</v>
      </c>
    </row>
    <row r="2989" spans="1:19" x14ac:dyDescent="0.25">
      <c r="A2989" t="s">
        <v>4921</v>
      </c>
      <c r="B2989" t="s">
        <v>753</v>
      </c>
      <c r="C2989" t="s">
        <v>409</v>
      </c>
      <c r="D2989">
        <v>38</v>
      </c>
      <c r="E2989">
        <v>442.16</v>
      </c>
      <c r="F2989">
        <v>664.5</v>
      </c>
      <c r="G2989">
        <v>644.49</v>
      </c>
      <c r="H2989">
        <v>24490.62</v>
      </c>
      <c r="I2989">
        <v>16802.080000000002</v>
      </c>
      <c r="J2989">
        <v>7688.54</v>
      </c>
      <c r="K2989">
        <v>0.31390000000000001</v>
      </c>
      <c r="L2989" t="str">
        <f>VLOOKUP(C:C,Products!A:B,2,)</f>
        <v>Product 116</v>
      </c>
      <c r="M2989" t="str">
        <f>VLOOKUP(C:C,Products!A:C,3,)</f>
        <v>Dairy</v>
      </c>
      <c r="N2989" t="str">
        <f>VLOOKUP(B:B,Orders!A:C,3,)</f>
        <v>WH-NKR-004</v>
      </c>
      <c r="O2989" s="10" t="str">
        <f>VLOOKUP(B:B,Orders!A:B,2,)</f>
        <v>CUST-000025</v>
      </c>
      <c r="P2989" s="10" t="str">
        <f>VLOOKUP(OrderDetails!O:O,Customers!A:B,2,)</f>
        <v>Customer 25</v>
      </c>
      <c r="Q2989" s="10" t="str">
        <f>VLOOKUP(O:O,Customers!A:C,3,)</f>
        <v>Mombasa</v>
      </c>
      <c r="R2989" s="10">
        <f>VLOOKUP(OrderDetails!C:C,Inventory!B:F,5,)</f>
        <v>207373.04</v>
      </c>
      <c r="S2989" s="10">
        <f>VLOOKUP(OrderDetails!B:B,Table8[[OrderID]:[DeliveryDays]],5,)</f>
        <v>5</v>
      </c>
    </row>
    <row r="2990" spans="1:19" x14ac:dyDescent="0.25">
      <c r="A2990" t="s">
        <v>4922</v>
      </c>
      <c r="B2990" t="s">
        <v>441</v>
      </c>
      <c r="C2990" t="s">
        <v>299</v>
      </c>
      <c r="D2990">
        <v>5</v>
      </c>
      <c r="E2990">
        <v>224.9</v>
      </c>
      <c r="F2990">
        <v>307.97000000000003</v>
      </c>
      <c r="G2990">
        <v>323.05</v>
      </c>
      <c r="H2990">
        <v>1615.25</v>
      </c>
      <c r="I2990">
        <v>1124.5</v>
      </c>
      <c r="J2990">
        <v>490.75</v>
      </c>
      <c r="K2990">
        <v>0.30380000000000001</v>
      </c>
      <c r="L2990" t="str">
        <f>VLOOKUP(C:C,Products!A:B,2,)</f>
        <v>Product 61</v>
      </c>
      <c r="M2990" t="str">
        <f>VLOOKUP(C:C,Products!A:C,3,)</f>
        <v>Dairy</v>
      </c>
      <c r="N2990" t="str">
        <f>VLOOKUP(B:B,Orders!A:C,3,)</f>
        <v>WH-NRB-001</v>
      </c>
      <c r="O2990" s="10" t="str">
        <f>VLOOKUP(B:B,Orders!A:B,2,)</f>
        <v>CUST-000037</v>
      </c>
      <c r="P2990" s="10" t="str">
        <f>VLOOKUP(OrderDetails!O:O,Customers!A:B,2,)</f>
        <v>Customer 37</v>
      </c>
      <c r="Q2990" s="10" t="str">
        <f>VLOOKUP(O:O,Customers!A:C,3,)</f>
        <v>Eldoret</v>
      </c>
      <c r="R2990" s="10">
        <f>VLOOKUP(OrderDetails!C:C,Inventory!B:F,5,)</f>
        <v>11245</v>
      </c>
      <c r="S2990" s="10">
        <f>VLOOKUP(OrderDetails!B:B,Table8[[OrderID]:[DeliveryDays]],5,)</f>
        <v>3</v>
      </c>
    </row>
    <row r="2991" spans="1:19" x14ac:dyDescent="0.25">
      <c r="A2991" t="s">
        <v>4923</v>
      </c>
      <c r="B2991" t="s">
        <v>1265</v>
      </c>
      <c r="C2991" t="s">
        <v>206</v>
      </c>
      <c r="D2991">
        <v>45</v>
      </c>
      <c r="E2991">
        <v>131.82</v>
      </c>
      <c r="F2991">
        <v>208.28</v>
      </c>
      <c r="G2991">
        <v>215.83</v>
      </c>
      <c r="H2991">
        <v>9712.35</v>
      </c>
      <c r="I2991">
        <v>5931.9</v>
      </c>
      <c r="J2991">
        <v>3780.45</v>
      </c>
      <c r="K2991">
        <v>0.38919999999999999</v>
      </c>
      <c r="L2991" t="str">
        <f>VLOOKUP(C:C,Products!A:B,2,)</f>
        <v>Product 15</v>
      </c>
      <c r="M2991" t="str">
        <f>VLOOKUP(C:C,Products!A:C,3,)</f>
        <v>Produce</v>
      </c>
      <c r="N2991" t="str">
        <f>VLOOKUP(B:B,Orders!A:C,3,)</f>
        <v>WH-MSA-002</v>
      </c>
      <c r="O2991" s="10" t="str">
        <f>VLOOKUP(B:B,Orders!A:B,2,)</f>
        <v>CUST-000029</v>
      </c>
      <c r="P2991" s="10" t="str">
        <f>VLOOKUP(OrderDetails!O:O,Customers!A:B,2,)</f>
        <v>Customer 29</v>
      </c>
      <c r="Q2991" s="10" t="str">
        <f>VLOOKUP(O:O,Customers!A:C,3,)</f>
        <v>Mombasa</v>
      </c>
      <c r="R2991" s="10">
        <f>VLOOKUP(OrderDetails!C:C,Inventory!B:F,5,)</f>
        <v>12654.72</v>
      </c>
      <c r="S2991" s="10">
        <f>VLOOKUP(OrderDetails!B:B,Table8[[OrderID]:[DeliveryDays]],5,)</f>
        <v>4</v>
      </c>
    </row>
    <row r="2992" spans="1:19" x14ac:dyDescent="0.25">
      <c r="A2992" t="s">
        <v>4924</v>
      </c>
      <c r="B2992" t="s">
        <v>652</v>
      </c>
      <c r="C2992" t="s">
        <v>307</v>
      </c>
      <c r="D2992">
        <v>35</v>
      </c>
      <c r="E2992">
        <v>176.42</v>
      </c>
      <c r="F2992">
        <v>236.45</v>
      </c>
      <c r="G2992">
        <v>225.72</v>
      </c>
      <c r="H2992">
        <v>7900.2</v>
      </c>
      <c r="I2992">
        <v>6174.7</v>
      </c>
      <c r="J2992">
        <v>1725.5</v>
      </c>
      <c r="K2992">
        <v>0.21840000000000001</v>
      </c>
      <c r="L2992" t="str">
        <f>VLOOKUP(C:C,Products!A:B,2,)</f>
        <v>Product 65</v>
      </c>
      <c r="M2992" t="str">
        <f>VLOOKUP(C:C,Products!A:C,3,)</f>
        <v>Beverages</v>
      </c>
      <c r="N2992" t="str">
        <f>VLOOKUP(B:B,Orders!A:C,3,)</f>
        <v>WH-MSA-002</v>
      </c>
      <c r="O2992" s="10" t="str">
        <f>VLOOKUP(B:B,Orders!A:B,2,)</f>
        <v>CUST-000064</v>
      </c>
      <c r="P2992" s="10" t="str">
        <f>VLOOKUP(OrderDetails!O:O,Customers!A:B,2,)</f>
        <v>Customer 64</v>
      </c>
      <c r="Q2992" s="10" t="str">
        <f>VLOOKUP(O:O,Customers!A:C,3,)</f>
        <v>Mombasa</v>
      </c>
      <c r="R2992" s="10">
        <f>VLOOKUP(OrderDetails!C:C,Inventory!B:F,5,)</f>
        <v>54866.62</v>
      </c>
      <c r="S2992" s="10">
        <f>VLOOKUP(OrderDetails!B:B,Table8[[OrderID]:[DeliveryDays]],5,)</f>
        <v>6</v>
      </c>
    </row>
    <row r="2993" spans="1:19" x14ac:dyDescent="0.25">
      <c r="A2993" t="s">
        <v>4925</v>
      </c>
      <c r="B2993" t="s">
        <v>1875</v>
      </c>
      <c r="C2993" t="s">
        <v>220</v>
      </c>
      <c r="D2993">
        <v>40</v>
      </c>
      <c r="E2993">
        <v>112.77</v>
      </c>
      <c r="F2993">
        <v>150.9</v>
      </c>
      <c r="G2993">
        <v>147.91</v>
      </c>
      <c r="H2993">
        <v>5916.4</v>
      </c>
      <c r="I2993">
        <v>4510.8</v>
      </c>
      <c r="J2993">
        <v>1405.6</v>
      </c>
      <c r="K2993">
        <v>0.23760000000000001</v>
      </c>
      <c r="L2993" t="str">
        <f>VLOOKUP(C:C,Products!A:B,2,)</f>
        <v>Product 22</v>
      </c>
      <c r="M2993" t="str">
        <f>VLOOKUP(C:C,Products!A:C,3,)</f>
        <v>Produce</v>
      </c>
      <c r="N2993" t="str">
        <f>VLOOKUP(B:B,Orders!A:C,3,)</f>
        <v>WH-NKR-004</v>
      </c>
      <c r="O2993" s="10" t="str">
        <f>VLOOKUP(B:B,Orders!A:B,2,)</f>
        <v>CUST-000008</v>
      </c>
      <c r="P2993" s="10" t="str">
        <f>VLOOKUP(OrderDetails!O:O,Customers!A:B,2,)</f>
        <v>Customer 8</v>
      </c>
      <c r="Q2993" s="10" t="str">
        <f>VLOOKUP(O:O,Customers!A:C,3,)</f>
        <v>Mombasa</v>
      </c>
      <c r="R2993" s="10">
        <f>VLOOKUP(OrderDetails!C:C,Inventory!B:F,5,)</f>
        <v>35409.78</v>
      </c>
      <c r="S2993" s="10">
        <f>VLOOKUP(OrderDetails!B:B,Table8[[OrderID]:[DeliveryDays]],5,)</f>
        <v>4</v>
      </c>
    </row>
    <row r="2994" spans="1:19" x14ac:dyDescent="0.25">
      <c r="A2994" t="s">
        <v>4926</v>
      </c>
      <c r="B2994" t="s">
        <v>1858</v>
      </c>
      <c r="C2994" t="s">
        <v>179</v>
      </c>
      <c r="D2994">
        <v>48</v>
      </c>
      <c r="E2994">
        <v>379.4</v>
      </c>
      <c r="F2994">
        <v>516.48</v>
      </c>
      <c r="G2994">
        <v>511.39</v>
      </c>
      <c r="H2994">
        <v>24546.720000000001</v>
      </c>
      <c r="I2994">
        <v>18211.2</v>
      </c>
      <c r="J2994">
        <v>6335.52</v>
      </c>
      <c r="K2994">
        <v>0.2581</v>
      </c>
      <c r="L2994" t="str">
        <f>VLOOKUP(C:C,Products!A:B,2,)</f>
        <v>Product 3</v>
      </c>
      <c r="M2994" t="str">
        <f>VLOOKUP(C:C,Products!A:C,3,)</f>
        <v>Frozen</v>
      </c>
      <c r="N2994" t="str">
        <f>VLOOKUP(B:B,Orders!A:C,3,)</f>
        <v>WH-NKR-004</v>
      </c>
      <c r="O2994" s="10" t="str">
        <f>VLOOKUP(B:B,Orders!A:B,2,)</f>
        <v>CUST-000025</v>
      </c>
      <c r="P2994" s="10" t="str">
        <f>VLOOKUP(OrderDetails!O:O,Customers!A:B,2,)</f>
        <v>Customer 25</v>
      </c>
      <c r="Q2994" s="10" t="str">
        <f>VLOOKUP(O:O,Customers!A:C,3,)</f>
        <v>Mombasa</v>
      </c>
      <c r="R2994" s="10">
        <f>VLOOKUP(OrderDetails!C:C,Inventory!B:F,5,)</f>
        <v>53874.8</v>
      </c>
      <c r="S2994" s="10">
        <f>VLOOKUP(OrderDetails!B:B,Table8[[OrderID]:[DeliveryDays]],5,)</f>
        <v>5</v>
      </c>
    </row>
    <row r="2995" spans="1:19" x14ac:dyDescent="0.25">
      <c r="A2995" t="s">
        <v>4927</v>
      </c>
      <c r="B2995" t="s">
        <v>539</v>
      </c>
      <c r="C2995" t="s">
        <v>381</v>
      </c>
      <c r="D2995">
        <v>37</v>
      </c>
      <c r="E2995">
        <v>336.38</v>
      </c>
      <c r="F2995">
        <v>487.38</v>
      </c>
      <c r="G2995">
        <v>468.32</v>
      </c>
      <c r="H2995">
        <v>17327.84</v>
      </c>
      <c r="I2995">
        <v>12446.06</v>
      </c>
      <c r="J2995">
        <v>4881.78</v>
      </c>
      <c r="K2995">
        <v>0.28170000000000001</v>
      </c>
      <c r="L2995" t="str">
        <f>VLOOKUP(C:C,Products!A:B,2,)</f>
        <v>Product 102</v>
      </c>
      <c r="M2995" t="str">
        <f>VLOOKUP(C:C,Products!A:C,3,)</f>
        <v>Snacks</v>
      </c>
      <c r="N2995" t="str">
        <f>VLOOKUP(B:B,Orders!A:C,3,)</f>
        <v>WH-MSA-002</v>
      </c>
      <c r="O2995" s="10" t="str">
        <f>VLOOKUP(B:B,Orders!A:B,2,)</f>
        <v>CUST-000047</v>
      </c>
      <c r="P2995" s="10" t="str">
        <f>VLOOKUP(OrderDetails!O:O,Customers!A:B,2,)</f>
        <v>Customer 47</v>
      </c>
      <c r="Q2995" s="10" t="str">
        <f>VLOOKUP(O:O,Customers!A:C,3,)</f>
        <v>Nakuru</v>
      </c>
      <c r="R2995" s="10">
        <f>VLOOKUP(OrderDetails!C:C,Inventory!B:F,5,)</f>
        <v>161462.39999999999</v>
      </c>
      <c r="S2995" s="10">
        <f>VLOOKUP(OrderDetails!B:B,Table8[[OrderID]:[DeliveryDays]],5,)</f>
        <v>3</v>
      </c>
    </row>
    <row r="2996" spans="1:19" x14ac:dyDescent="0.25">
      <c r="A2996" t="s">
        <v>4928</v>
      </c>
      <c r="B2996" t="s">
        <v>1878</v>
      </c>
      <c r="C2996" t="s">
        <v>285</v>
      </c>
      <c r="D2996">
        <v>37</v>
      </c>
      <c r="E2996">
        <v>452.67</v>
      </c>
      <c r="F2996">
        <v>601.72</v>
      </c>
      <c r="G2996">
        <v>603.65</v>
      </c>
      <c r="H2996">
        <v>22335.05</v>
      </c>
      <c r="I2996">
        <v>16748.79</v>
      </c>
      <c r="J2996">
        <v>5586.26</v>
      </c>
      <c r="K2996">
        <v>0.25009999999999999</v>
      </c>
      <c r="L2996" t="str">
        <f>VLOOKUP(C:C,Products!A:B,2,)</f>
        <v>Product 54</v>
      </c>
      <c r="M2996" t="str">
        <f>VLOOKUP(C:C,Products!A:C,3,)</f>
        <v>Snacks</v>
      </c>
      <c r="N2996" t="str">
        <f>VLOOKUP(B:B,Orders!A:C,3,)</f>
        <v>WH-NKR-004</v>
      </c>
      <c r="O2996" s="10" t="str">
        <f>VLOOKUP(B:B,Orders!A:B,2,)</f>
        <v>CUST-000030</v>
      </c>
      <c r="P2996" s="10" t="str">
        <f>VLOOKUP(OrderDetails!O:O,Customers!A:B,2,)</f>
        <v>Customer 30</v>
      </c>
      <c r="Q2996" s="10" t="str">
        <f>VLOOKUP(O:O,Customers!A:C,3,)</f>
        <v>Nakuru</v>
      </c>
      <c r="R2996" s="10">
        <f>VLOOKUP(OrderDetails!C:C,Inventory!B:F,5,)</f>
        <v>218639.61</v>
      </c>
      <c r="S2996" s="10">
        <f>VLOOKUP(OrderDetails!B:B,Table8[[OrderID]:[DeliveryDays]],5,)</f>
        <v>4</v>
      </c>
    </row>
    <row r="2997" spans="1:19" x14ac:dyDescent="0.25">
      <c r="A2997" t="s">
        <v>4929</v>
      </c>
      <c r="B2997" t="s">
        <v>427</v>
      </c>
      <c r="C2997" t="s">
        <v>204</v>
      </c>
      <c r="D2997">
        <v>43</v>
      </c>
      <c r="E2997">
        <v>145.55000000000001</v>
      </c>
      <c r="F2997">
        <v>199.14</v>
      </c>
      <c r="G2997">
        <v>190</v>
      </c>
      <c r="H2997">
        <v>8170</v>
      </c>
      <c r="I2997">
        <v>6258.65</v>
      </c>
      <c r="J2997">
        <v>1911.35</v>
      </c>
      <c r="K2997">
        <v>0.2339</v>
      </c>
      <c r="L2997" t="str">
        <f>VLOOKUP(C:C,Products!A:B,2,)</f>
        <v>Product 14</v>
      </c>
      <c r="M2997" t="str">
        <f>VLOOKUP(C:C,Products!A:C,3,)</f>
        <v>Frozen</v>
      </c>
      <c r="N2997" t="str">
        <f>VLOOKUP(B:B,Orders!A:C,3,)</f>
        <v>WH-NRB-001</v>
      </c>
      <c r="O2997" s="10" t="str">
        <f>VLOOKUP(B:B,Orders!A:B,2,)</f>
        <v>CUST-000075</v>
      </c>
      <c r="P2997" s="10" t="str">
        <f>VLOOKUP(OrderDetails!O:O,Customers!A:B,2,)</f>
        <v>Customer 75</v>
      </c>
      <c r="Q2997" s="10" t="str">
        <f>VLOOKUP(O:O,Customers!A:C,3,)</f>
        <v>Mombasa</v>
      </c>
      <c r="R2997" s="10">
        <f>VLOOKUP(OrderDetails!C:C,Inventory!B:F,5,)</f>
        <v>47158.2</v>
      </c>
      <c r="S2997" s="10">
        <f>VLOOKUP(OrderDetails!B:B,Table8[[OrderID]:[DeliveryDays]],5,)</f>
        <v>1</v>
      </c>
    </row>
    <row r="2998" spans="1:19" x14ac:dyDescent="0.25">
      <c r="A2998" t="s">
        <v>4930</v>
      </c>
      <c r="B2998" t="s">
        <v>692</v>
      </c>
      <c r="C2998" t="s">
        <v>249</v>
      </c>
      <c r="D2998">
        <v>22</v>
      </c>
      <c r="E2998">
        <v>413.78</v>
      </c>
      <c r="F2998">
        <v>552.28</v>
      </c>
      <c r="G2998">
        <v>570.49</v>
      </c>
      <c r="H2998">
        <v>12550.78</v>
      </c>
      <c r="I2998">
        <v>9103.16</v>
      </c>
      <c r="J2998">
        <v>3447.62</v>
      </c>
      <c r="K2998">
        <v>0.2747</v>
      </c>
      <c r="L2998" t="str">
        <f>VLOOKUP(C:C,Products!A:B,2,)</f>
        <v>Product 36</v>
      </c>
      <c r="M2998" t="str">
        <f>VLOOKUP(C:C,Products!A:C,3,)</f>
        <v>Dairy</v>
      </c>
      <c r="N2998" t="str">
        <f>VLOOKUP(B:B,Orders!A:C,3,)</f>
        <v>WH-NKR-004</v>
      </c>
      <c r="O2998" s="10" t="str">
        <f>VLOOKUP(B:B,Orders!A:B,2,)</f>
        <v>CUST-000027</v>
      </c>
      <c r="P2998" s="10" t="str">
        <f>VLOOKUP(OrderDetails!O:O,Customers!A:B,2,)</f>
        <v>Customer 27</v>
      </c>
      <c r="Q2998" s="10" t="str">
        <f>VLOOKUP(O:O,Customers!A:C,3,)</f>
        <v>Eldoret</v>
      </c>
      <c r="R2998" s="10">
        <f>VLOOKUP(OrderDetails!C:C,Inventory!B:F,5,)</f>
        <v>177511.62</v>
      </c>
      <c r="S2998" s="10">
        <f>VLOOKUP(OrderDetails!B:B,Table8[[OrderID]:[DeliveryDays]],5,)</f>
        <v>1</v>
      </c>
    </row>
    <row r="2999" spans="1:19" x14ac:dyDescent="0.25">
      <c r="A2999" t="s">
        <v>4931</v>
      </c>
      <c r="B2999" t="s">
        <v>1658</v>
      </c>
      <c r="C2999" t="s">
        <v>341</v>
      </c>
      <c r="D2999">
        <v>27</v>
      </c>
      <c r="E2999">
        <v>330.48</v>
      </c>
      <c r="F2999">
        <v>422.83</v>
      </c>
      <c r="G2999">
        <v>415.1</v>
      </c>
      <c r="H2999">
        <v>11207.7</v>
      </c>
      <c r="I2999">
        <v>8922.9599999999991</v>
      </c>
      <c r="J2999">
        <v>2284.7399999999998</v>
      </c>
      <c r="K2999">
        <v>0.2039</v>
      </c>
      <c r="L2999" t="str">
        <f>VLOOKUP(C:C,Products!A:B,2,)</f>
        <v>Product 82</v>
      </c>
      <c r="M2999" t="str">
        <f>VLOOKUP(C:C,Products!A:C,3,)</f>
        <v>Frozen</v>
      </c>
      <c r="N2999" t="str">
        <f>VLOOKUP(B:B,Orders!A:C,3,)</f>
        <v>WH-KSM-003</v>
      </c>
      <c r="O2999" s="10" t="str">
        <f>VLOOKUP(B:B,Orders!A:B,2,)</f>
        <v>CUST-000042</v>
      </c>
      <c r="P2999" s="10" t="str">
        <f>VLOOKUP(OrderDetails!O:O,Customers!A:B,2,)</f>
        <v>Customer 42</v>
      </c>
      <c r="Q2999" s="10" t="str">
        <f>VLOOKUP(O:O,Customers!A:C,3,)</f>
        <v>Kisumu</v>
      </c>
      <c r="R2999" s="10">
        <f>VLOOKUP(OrderDetails!C:C,Inventory!B:F,5,)</f>
        <v>69070.320000000007</v>
      </c>
      <c r="S2999" s="10">
        <f>VLOOKUP(OrderDetails!B:B,Table8[[OrderID]:[DeliveryDays]],5,)</f>
        <v>1</v>
      </c>
    </row>
    <row r="3000" spans="1:19" x14ac:dyDescent="0.25">
      <c r="A3000" t="s">
        <v>4932</v>
      </c>
      <c r="B3000" t="s">
        <v>1378</v>
      </c>
      <c r="C3000" t="s">
        <v>399</v>
      </c>
      <c r="D3000">
        <v>27</v>
      </c>
      <c r="E3000">
        <v>180.39</v>
      </c>
      <c r="F3000">
        <v>275.67</v>
      </c>
      <c r="G3000">
        <v>273.75</v>
      </c>
      <c r="H3000">
        <v>7391.25</v>
      </c>
      <c r="I3000">
        <v>4870.53</v>
      </c>
      <c r="J3000">
        <v>2520.7199999999998</v>
      </c>
      <c r="K3000">
        <v>0.34100000000000003</v>
      </c>
      <c r="L3000" t="str">
        <f>VLOOKUP(C:C,Products!A:B,2,)</f>
        <v>Product 111</v>
      </c>
      <c r="M3000" t="str">
        <f>VLOOKUP(C:C,Products!A:C,3,)</f>
        <v>Frozen</v>
      </c>
      <c r="N3000" t="str">
        <f>VLOOKUP(B:B,Orders!A:C,3,)</f>
        <v>WH-NRB-001</v>
      </c>
      <c r="O3000" s="10" t="str">
        <f>VLOOKUP(B:B,Orders!A:B,2,)</f>
        <v>CUST-000033</v>
      </c>
      <c r="P3000" s="10" t="str">
        <f>VLOOKUP(OrderDetails!O:O,Customers!A:B,2,)</f>
        <v>Customer 33</v>
      </c>
      <c r="Q3000" s="10" t="str">
        <f>VLOOKUP(O:O,Customers!A:C,3,)</f>
        <v>Kisumu</v>
      </c>
      <c r="R3000" s="10">
        <f>VLOOKUP(OrderDetails!C:C,Inventory!B:F,5,)</f>
        <v>57544.41</v>
      </c>
      <c r="S3000" s="10">
        <f>VLOOKUP(OrderDetails!B:B,Table8[[OrderID]:[DeliveryDays]],5,)</f>
        <v>6</v>
      </c>
    </row>
    <row r="3001" spans="1:19" x14ac:dyDescent="0.25">
      <c r="A3001" t="s">
        <v>4933</v>
      </c>
      <c r="B3001" t="s">
        <v>1819</v>
      </c>
      <c r="C3001" t="s">
        <v>387</v>
      </c>
      <c r="D3001">
        <v>19</v>
      </c>
      <c r="E3001">
        <v>458.4</v>
      </c>
      <c r="F3001">
        <v>615.54999999999995</v>
      </c>
      <c r="G3001">
        <v>668.84</v>
      </c>
      <c r="H3001">
        <v>12707.96</v>
      </c>
      <c r="I3001">
        <v>8709.6</v>
      </c>
      <c r="J3001">
        <v>3998.36</v>
      </c>
      <c r="K3001">
        <v>0.31459999999999999</v>
      </c>
      <c r="L3001" t="str">
        <f>VLOOKUP(C:C,Products!A:B,2,)</f>
        <v>Product 105</v>
      </c>
      <c r="M3001" t="str">
        <f>VLOOKUP(C:C,Products!A:C,3,)</f>
        <v>Frozen</v>
      </c>
      <c r="N3001" t="str">
        <f>VLOOKUP(B:B,Orders!A:C,3,)</f>
        <v>WH-NKR-004</v>
      </c>
      <c r="O3001" s="10" t="str">
        <f>VLOOKUP(B:B,Orders!A:B,2,)</f>
        <v>CUST-000019</v>
      </c>
      <c r="P3001" s="10" t="str">
        <f>VLOOKUP(OrderDetails!O:O,Customers!A:B,2,)</f>
        <v>Customer 19</v>
      </c>
      <c r="Q3001" s="10" t="str">
        <f>VLOOKUP(O:O,Customers!A:C,3,)</f>
        <v>Mombasa</v>
      </c>
      <c r="R3001" s="10">
        <f>VLOOKUP(OrderDetails!C:C,Inventory!B:F,5,)</f>
        <v>143479.20000000001</v>
      </c>
      <c r="S3001" s="10">
        <f>VLOOKUP(OrderDetails!B:B,Table8[[OrderID]:[DeliveryDays]],5,)</f>
        <v>6</v>
      </c>
    </row>
    <row r="3002" spans="1:19" x14ac:dyDescent="0.25">
      <c r="A3002" t="s">
        <v>4934</v>
      </c>
      <c r="B3002" t="s">
        <v>732</v>
      </c>
      <c r="C3002" t="s">
        <v>341</v>
      </c>
      <c r="D3002">
        <v>30</v>
      </c>
      <c r="E3002">
        <v>330.48</v>
      </c>
      <c r="F3002">
        <v>422.83</v>
      </c>
      <c r="G3002">
        <v>433.58</v>
      </c>
      <c r="H3002">
        <v>13007.4</v>
      </c>
      <c r="I3002">
        <v>9914.4</v>
      </c>
      <c r="J3002">
        <v>3093</v>
      </c>
      <c r="K3002">
        <v>0.23780000000000001</v>
      </c>
      <c r="L3002" t="str">
        <f>VLOOKUP(C:C,Products!A:B,2,)</f>
        <v>Product 82</v>
      </c>
      <c r="M3002" t="str">
        <f>VLOOKUP(C:C,Products!A:C,3,)</f>
        <v>Frozen</v>
      </c>
      <c r="N3002" t="str">
        <f>VLOOKUP(B:B,Orders!A:C,3,)</f>
        <v>WH-KSM-003</v>
      </c>
      <c r="O3002" s="10" t="str">
        <f>VLOOKUP(B:B,Orders!A:B,2,)</f>
        <v>CUST-000002</v>
      </c>
      <c r="P3002" s="10" t="str">
        <f>VLOOKUP(OrderDetails!O:O,Customers!A:B,2,)</f>
        <v>Customer 2</v>
      </c>
      <c r="Q3002" s="10" t="str">
        <f>VLOOKUP(O:O,Customers!A:C,3,)</f>
        <v>Nairobi</v>
      </c>
      <c r="R3002" s="10">
        <f>VLOOKUP(OrderDetails!C:C,Inventory!B:F,5,)</f>
        <v>69070.320000000007</v>
      </c>
      <c r="S3002" s="10">
        <f>VLOOKUP(OrderDetails!B:B,Table8[[OrderID]:[DeliveryDays]],5,)</f>
        <v>1</v>
      </c>
    </row>
    <row r="3003" spans="1:19" x14ac:dyDescent="0.25">
      <c r="A3003" t="s">
        <v>4935</v>
      </c>
      <c r="B3003" t="s">
        <v>438</v>
      </c>
      <c r="C3003" t="s">
        <v>311</v>
      </c>
      <c r="D3003">
        <v>34</v>
      </c>
      <c r="E3003">
        <v>113.42</v>
      </c>
      <c r="F3003">
        <v>174.22</v>
      </c>
      <c r="G3003">
        <v>172.54</v>
      </c>
      <c r="H3003">
        <v>5866.36</v>
      </c>
      <c r="I3003">
        <v>3856.28</v>
      </c>
      <c r="J3003">
        <v>2010.08</v>
      </c>
      <c r="K3003">
        <v>0.34260000000000002</v>
      </c>
      <c r="L3003" t="str">
        <f>VLOOKUP(C:C,Products!A:B,2,)</f>
        <v>Product 67</v>
      </c>
      <c r="M3003" t="str">
        <f>VLOOKUP(C:C,Products!A:C,3,)</f>
        <v>Household</v>
      </c>
      <c r="N3003" t="str">
        <f>VLOOKUP(B:B,Orders!A:C,3,)</f>
        <v>WH-KSM-003</v>
      </c>
      <c r="O3003" s="10" t="str">
        <f>VLOOKUP(B:B,Orders!A:B,2,)</f>
        <v>CUST-000024</v>
      </c>
      <c r="P3003" s="10" t="str">
        <f>VLOOKUP(OrderDetails!O:O,Customers!A:B,2,)</f>
        <v>Customer 24</v>
      </c>
      <c r="Q3003" s="10" t="str">
        <f>VLOOKUP(O:O,Customers!A:C,3,)</f>
        <v>Eldoret</v>
      </c>
      <c r="R3003" s="10">
        <f>VLOOKUP(OrderDetails!C:C,Inventory!B:F,5,)</f>
        <v>35500.46</v>
      </c>
      <c r="S3003" s="10">
        <f>VLOOKUP(OrderDetails!B:B,Table8[[OrderID]:[DeliveryDays]],5,)</f>
        <v>3</v>
      </c>
    </row>
    <row r="3004" spans="1:19" x14ac:dyDescent="0.25">
      <c r="A3004" t="s">
        <v>4936</v>
      </c>
      <c r="B3004" t="s">
        <v>1795</v>
      </c>
      <c r="C3004" t="s">
        <v>196</v>
      </c>
      <c r="D3004">
        <v>29</v>
      </c>
      <c r="E3004">
        <v>368.63</v>
      </c>
      <c r="F3004">
        <v>526.67999999999995</v>
      </c>
      <c r="G3004">
        <v>547.63</v>
      </c>
      <c r="H3004">
        <v>15881.27</v>
      </c>
      <c r="I3004">
        <v>10690.27</v>
      </c>
      <c r="J3004">
        <v>5191</v>
      </c>
      <c r="K3004">
        <v>0.32690000000000002</v>
      </c>
      <c r="L3004" t="str">
        <f>VLOOKUP(C:C,Products!A:B,2,)</f>
        <v>Product 10</v>
      </c>
      <c r="M3004" t="str">
        <f>VLOOKUP(C:C,Products!A:C,3,)</f>
        <v>Frozen</v>
      </c>
      <c r="N3004" t="str">
        <f>VLOOKUP(B:B,Orders!A:C,3,)</f>
        <v>WH-NRB-001</v>
      </c>
      <c r="O3004" s="10" t="str">
        <f>VLOOKUP(B:B,Orders!A:B,2,)</f>
        <v>CUST-000033</v>
      </c>
      <c r="P3004" s="10" t="str">
        <f>VLOOKUP(OrderDetails!O:O,Customers!A:B,2,)</f>
        <v>Customer 33</v>
      </c>
      <c r="Q3004" s="10" t="str">
        <f>VLOOKUP(O:O,Customers!A:C,3,)</f>
        <v>Kisumu</v>
      </c>
      <c r="R3004" s="10">
        <f>VLOOKUP(OrderDetails!C:C,Inventory!B:F,5,)</f>
        <v>36494.370000000003</v>
      </c>
      <c r="S3004" s="10">
        <f>VLOOKUP(OrderDetails!B:B,Table8[[OrderID]:[DeliveryDays]],5,)</f>
        <v>3</v>
      </c>
    </row>
    <row r="3005" spans="1:19" x14ac:dyDescent="0.25">
      <c r="A3005" t="s">
        <v>4937</v>
      </c>
      <c r="B3005" t="s">
        <v>1915</v>
      </c>
      <c r="C3005" t="s">
        <v>275</v>
      </c>
      <c r="D3005">
        <v>49</v>
      </c>
      <c r="E3005">
        <v>296.02</v>
      </c>
      <c r="F3005">
        <v>374.25</v>
      </c>
      <c r="G3005">
        <v>366.86</v>
      </c>
      <c r="H3005">
        <v>17976.14</v>
      </c>
      <c r="I3005">
        <v>14504.98</v>
      </c>
      <c r="J3005">
        <v>3471.16</v>
      </c>
      <c r="K3005">
        <v>0.19309999999999999</v>
      </c>
      <c r="L3005" t="str">
        <f>VLOOKUP(C:C,Products!A:B,2,)</f>
        <v>Product 49</v>
      </c>
      <c r="M3005" t="str">
        <f>VLOOKUP(C:C,Products!A:C,3,)</f>
        <v>Snacks</v>
      </c>
      <c r="N3005" t="str">
        <f>VLOOKUP(B:B,Orders!A:C,3,)</f>
        <v>WH-KSM-003</v>
      </c>
      <c r="O3005" s="10" t="str">
        <f>VLOOKUP(B:B,Orders!A:B,2,)</f>
        <v>CUST-000024</v>
      </c>
      <c r="P3005" s="10" t="str">
        <f>VLOOKUP(OrderDetails!O:O,Customers!A:B,2,)</f>
        <v>Customer 24</v>
      </c>
      <c r="Q3005" s="10" t="str">
        <f>VLOOKUP(O:O,Customers!A:C,3,)</f>
        <v>Eldoret</v>
      </c>
      <c r="R3005" s="10">
        <f>VLOOKUP(OrderDetails!C:C,Inventory!B:F,5,)</f>
        <v>134393.07999999999</v>
      </c>
      <c r="S3005" s="10">
        <f>VLOOKUP(OrderDetails!B:B,Table8[[OrderID]:[DeliveryDays]],5,)</f>
        <v>5</v>
      </c>
    </row>
    <row r="3006" spans="1:19" x14ac:dyDescent="0.25">
      <c r="A3006" t="s">
        <v>4938</v>
      </c>
      <c r="B3006" t="s">
        <v>1818</v>
      </c>
      <c r="C3006" t="s">
        <v>383</v>
      </c>
      <c r="D3006">
        <v>20</v>
      </c>
      <c r="E3006">
        <v>191.46</v>
      </c>
      <c r="F3006">
        <v>245.6</v>
      </c>
      <c r="G3006">
        <v>236.06</v>
      </c>
      <c r="H3006">
        <v>4721.2</v>
      </c>
      <c r="I3006">
        <v>3829.2</v>
      </c>
      <c r="J3006">
        <v>892</v>
      </c>
      <c r="K3006">
        <v>0.18890000000000001</v>
      </c>
      <c r="L3006" t="str">
        <f>VLOOKUP(C:C,Products!A:B,2,)</f>
        <v>Product 103</v>
      </c>
      <c r="M3006" t="str">
        <f>VLOOKUP(C:C,Products!A:C,3,)</f>
        <v>Dairy</v>
      </c>
      <c r="N3006" t="str">
        <f>VLOOKUP(B:B,Orders!A:C,3,)</f>
        <v>WH-MSA-002</v>
      </c>
      <c r="O3006" s="10" t="str">
        <f>VLOOKUP(B:B,Orders!A:B,2,)</f>
        <v>CUST-000021</v>
      </c>
      <c r="P3006" s="10" t="str">
        <f>VLOOKUP(OrderDetails!O:O,Customers!A:B,2,)</f>
        <v>Customer 21</v>
      </c>
      <c r="Q3006" s="10" t="str">
        <f>VLOOKUP(O:O,Customers!A:C,3,)</f>
        <v>Eldoret</v>
      </c>
      <c r="R3006" s="10">
        <f>VLOOKUP(OrderDetails!C:C,Inventory!B:F,5,)</f>
        <v>55140.480000000003</v>
      </c>
      <c r="S3006" s="10">
        <f>VLOOKUP(OrderDetails!B:B,Table8[[OrderID]:[DeliveryDays]],5,)</f>
        <v>2</v>
      </c>
    </row>
    <row r="3007" spans="1:19" x14ac:dyDescent="0.25">
      <c r="A3007" t="s">
        <v>4939</v>
      </c>
      <c r="B3007" t="s">
        <v>1363</v>
      </c>
      <c r="C3007" t="s">
        <v>399</v>
      </c>
      <c r="D3007">
        <v>43</v>
      </c>
      <c r="E3007">
        <v>180.39</v>
      </c>
      <c r="F3007">
        <v>275.67</v>
      </c>
      <c r="G3007">
        <v>262.75</v>
      </c>
      <c r="H3007">
        <v>11298.25</v>
      </c>
      <c r="I3007">
        <v>7756.77</v>
      </c>
      <c r="J3007">
        <v>3541.48</v>
      </c>
      <c r="K3007">
        <v>0.3135</v>
      </c>
      <c r="L3007" t="str">
        <f>VLOOKUP(C:C,Products!A:B,2,)</f>
        <v>Product 111</v>
      </c>
      <c r="M3007" t="str">
        <f>VLOOKUP(C:C,Products!A:C,3,)</f>
        <v>Frozen</v>
      </c>
      <c r="N3007" t="str">
        <f>VLOOKUP(B:B,Orders!A:C,3,)</f>
        <v>WH-NKR-004</v>
      </c>
      <c r="O3007" s="10" t="str">
        <f>VLOOKUP(B:B,Orders!A:B,2,)</f>
        <v>CUST-000060</v>
      </c>
      <c r="P3007" s="10" t="str">
        <f>VLOOKUP(OrderDetails!O:O,Customers!A:B,2,)</f>
        <v>Customer 60</v>
      </c>
      <c r="Q3007" s="10" t="str">
        <f>VLOOKUP(O:O,Customers!A:C,3,)</f>
        <v>Nakuru</v>
      </c>
      <c r="R3007" s="10">
        <f>VLOOKUP(OrderDetails!C:C,Inventory!B:F,5,)</f>
        <v>57544.41</v>
      </c>
      <c r="S3007" s="10">
        <f>VLOOKUP(OrderDetails!B:B,Table8[[OrderID]:[DeliveryDays]],5,)</f>
        <v>2</v>
      </c>
    </row>
    <row r="3008" spans="1:19" x14ac:dyDescent="0.25">
      <c r="A3008" t="s">
        <v>4940</v>
      </c>
      <c r="B3008" t="s">
        <v>846</v>
      </c>
      <c r="C3008" t="s">
        <v>307</v>
      </c>
      <c r="D3008">
        <v>49</v>
      </c>
      <c r="E3008">
        <v>176.42</v>
      </c>
      <c r="F3008">
        <v>236.45</v>
      </c>
      <c r="G3008">
        <v>258.38</v>
      </c>
      <c r="H3008">
        <v>12660.62</v>
      </c>
      <c r="I3008">
        <v>8644.58</v>
      </c>
      <c r="J3008">
        <v>4016.04</v>
      </c>
      <c r="K3008">
        <v>0.31719999999999998</v>
      </c>
      <c r="L3008" t="str">
        <f>VLOOKUP(C:C,Products!A:B,2,)</f>
        <v>Product 65</v>
      </c>
      <c r="M3008" t="str">
        <f>VLOOKUP(C:C,Products!A:C,3,)</f>
        <v>Beverages</v>
      </c>
      <c r="N3008" t="str">
        <f>VLOOKUP(B:B,Orders!A:C,3,)</f>
        <v>WH-NRB-001</v>
      </c>
      <c r="O3008" s="10" t="str">
        <f>VLOOKUP(B:B,Orders!A:B,2,)</f>
        <v>CUST-000062</v>
      </c>
      <c r="P3008" s="10" t="str">
        <f>VLOOKUP(OrderDetails!O:O,Customers!A:B,2,)</f>
        <v>Customer 62</v>
      </c>
      <c r="Q3008" s="10" t="str">
        <f>VLOOKUP(O:O,Customers!A:C,3,)</f>
        <v>Eldoret</v>
      </c>
      <c r="R3008" s="10">
        <f>VLOOKUP(OrderDetails!C:C,Inventory!B:F,5,)</f>
        <v>54866.62</v>
      </c>
      <c r="S3008" s="10">
        <f>VLOOKUP(OrderDetails!B:B,Table8[[OrderID]:[DeliveryDays]],5,)</f>
        <v>1</v>
      </c>
    </row>
    <row r="3009" spans="1:19" x14ac:dyDescent="0.25">
      <c r="A3009" t="s">
        <v>4941</v>
      </c>
      <c r="B3009" t="s">
        <v>1315</v>
      </c>
      <c r="C3009" t="s">
        <v>359</v>
      </c>
      <c r="D3009">
        <v>18</v>
      </c>
      <c r="E3009">
        <v>103.82</v>
      </c>
      <c r="F3009">
        <v>149.71</v>
      </c>
      <c r="G3009">
        <v>158.5</v>
      </c>
      <c r="H3009">
        <v>2853</v>
      </c>
      <c r="I3009">
        <v>1868.76</v>
      </c>
      <c r="J3009">
        <v>984.24</v>
      </c>
      <c r="K3009">
        <v>0.34499999999999997</v>
      </c>
      <c r="L3009" t="str">
        <f>VLOOKUP(C:C,Products!A:B,2,)</f>
        <v>Product 91</v>
      </c>
      <c r="M3009" t="str">
        <f>VLOOKUP(C:C,Products!A:C,3,)</f>
        <v>Household</v>
      </c>
      <c r="N3009" t="str">
        <f>VLOOKUP(B:B,Orders!A:C,3,)</f>
        <v>WH-KSM-003</v>
      </c>
      <c r="O3009" s="10" t="str">
        <f>VLOOKUP(B:B,Orders!A:B,2,)</f>
        <v>CUST-000054</v>
      </c>
      <c r="P3009" s="10" t="str">
        <f>VLOOKUP(OrderDetails!O:O,Customers!A:B,2,)</f>
        <v>Customer 54</v>
      </c>
      <c r="Q3009" s="10" t="str">
        <f>VLOOKUP(O:O,Customers!A:C,3,)</f>
        <v>Nakuru</v>
      </c>
      <c r="R3009" s="10">
        <f>VLOOKUP(OrderDetails!C:C,Inventory!B:F,5,)</f>
        <v>23359.5</v>
      </c>
      <c r="S3009" s="10">
        <f>VLOOKUP(OrderDetails!B:B,Table8[[OrderID]:[DeliveryDays]],5,)</f>
        <v>1</v>
      </c>
    </row>
    <row r="3010" spans="1:19" x14ac:dyDescent="0.25">
      <c r="A3010" t="s">
        <v>4942</v>
      </c>
      <c r="B3010" t="s">
        <v>597</v>
      </c>
      <c r="C3010" t="s">
        <v>291</v>
      </c>
      <c r="D3010">
        <v>21</v>
      </c>
      <c r="E3010">
        <v>89.82</v>
      </c>
      <c r="F3010">
        <v>134</v>
      </c>
      <c r="G3010">
        <v>143.38</v>
      </c>
      <c r="H3010">
        <v>3010.98</v>
      </c>
      <c r="I3010">
        <v>1886.22</v>
      </c>
      <c r="J3010">
        <v>1124.76</v>
      </c>
      <c r="K3010">
        <v>0.37359999999999999</v>
      </c>
      <c r="L3010" t="str">
        <f>VLOOKUP(C:C,Products!A:B,2,)</f>
        <v>Product 57</v>
      </c>
      <c r="M3010" t="str">
        <f>VLOOKUP(C:C,Products!A:C,3,)</f>
        <v>Household</v>
      </c>
      <c r="N3010" t="str">
        <f>VLOOKUP(B:B,Orders!A:C,3,)</f>
        <v>WH-KSM-003</v>
      </c>
      <c r="O3010" s="10" t="str">
        <f>VLOOKUP(B:B,Orders!A:B,2,)</f>
        <v>CUST-000049</v>
      </c>
      <c r="P3010" s="10" t="str">
        <f>VLOOKUP(OrderDetails!O:O,Customers!A:B,2,)</f>
        <v>Customer 49</v>
      </c>
      <c r="Q3010" s="10" t="str">
        <f>VLOOKUP(O:O,Customers!A:C,3,)</f>
        <v>Nairobi</v>
      </c>
      <c r="R3010" s="10">
        <f>VLOOKUP(OrderDetails!C:C,Inventory!B:F,5,)</f>
        <v>9431.1</v>
      </c>
      <c r="S3010" s="10">
        <f>VLOOKUP(OrderDetails!B:B,Table8[[OrderID]:[DeliveryDays]],5,)</f>
        <v>1</v>
      </c>
    </row>
    <row r="3011" spans="1:19" x14ac:dyDescent="0.25">
      <c r="A3011" t="s">
        <v>4943</v>
      </c>
      <c r="B3011" t="s">
        <v>560</v>
      </c>
      <c r="C3011" t="s">
        <v>231</v>
      </c>
      <c r="D3011">
        <v>16</v>
      </c>
      <c r="E3011">
        <v>139.85</v>
      </c>
      <c r="F3011">
        <v>204.65</v>
      </c>
      <c r="G3011">
        <v>224.53</v>
      </c>
      <c r="H3011">
        <v>3592.48</v>
      </c>
      <c r="I3011">
        <v>2237.6</v>
      </c>
      <c r="J3011">
        <v>1354.88</v>
      </c>
      <c r="K3011">
        <v>0.37709999999999999</v>
      </c>
      <c r="L3011" t="str">
        <f>VLOOKUP(C:C,Products!A:B,2,)</f>
        <v>Product 27</v>
      </c>
      <c r="M3011" t="str">
        <f>VLOOKUP(C:C,Products!A:C,3,)</f>
        <v>Dairy</v>
      </c>
      <c r="N3011" t="str">
        <f>VLOOKUP(B:B,Orders!A:C,3,)</f>
        <v>WH-NKR-004</v>
      </c>
      <c r="O3011" s="10" t="str">
        <f>VLOOKUP(B:B,Orders!A:B,2,)</f>
        <v>CUST-000074</v>
      </c>
      <c r="P3011" s="10" t="str">
        <f>VLOOKUP(OrderDetails!O:O,Customers!A:B,2,)</f>
        <v>Customer 74</v>
      </c>
      <c r="Q3011" s="10" t="str">
        <f>VLOOKUP(O:O,Customers!A:C,3,)</f>
        <v>Mombasa</v>
      </c>
      <c r="R3011" s="10">
        <f>VLOOKUP(OrderDetails!C:C,Inventory!B:F,5,)</f>
        <v>52164.05</v>
      </c>
      <c r="S3011" s="10">
        <f>VLOOKUP(OrderDetails!B:B,Table8[[OrderID]:[DeliveryDays]],5,)</f>
        <v>3</v>
      </c>
    </row>
    <row r="3012" spans="1:19" x14ac:dyDescent="0.25">
      <c r="A3012" t="s">
        <v>4944</v>
      </c>
      <c r="B3012" t="s">
        <v>1391</v>
      </c>
      <c r="C3012" t="s">
        <v>327</v>
      </c>
      <c r="D3012">
        <v>33</v>
      </c>
      <c r="E3012">
        <v>368.09</v>
      </c>
      <c r="F3012">
        <v>503.79</v>
      </c>
      <c r="G3012">
        <v>549</v>
      </c>
      <c r="H3012">
        <v>18117</v>
      </c>
      <c r="I3012">
        <v>12146.97</v>
      </c>
      <c r="J3012">
        <v>5970.03</v>
      </c>
      <c r="K3012">
        <v>0.32950000000000002</v>
      </c>
      <c r="L3012" t="str">
        <f>VLOOKUP(C:C,Products!A:B,2,)</f>
        <v>Product 75</v>
      </c>
      <c r="M3012" t="str">
        <f>VLOOKUP(C:C,Products!A:C,3,)</f>
        <v>Dairy</v>
      </c>
      <c r="N3012" t="str">
        <f>VLOOKUP(B:B,Orders!A:C,3,)</f>
        <v>WH-MSA-002</v>
      </c>
      <c r="O3012" s="10" t="str">
        <f>VLOOKUP(B:B,Orders!A:B,2,)</f>
        <v>CUST-000063</v>
      </c>
      <c r="P3012" s="10" t="str">
        <f>VLOOKUP(OrderDetails!O:O,Customers!A:B,2,)</f>
        <v>Customer 63</v>
      </c>
      <c r="Q3012" s="10" t="str">
        <f>VLOOKUP(O:O,Customers!A:C,3,)</f>
        <v>Nakuru</v>
      </c>
      <c r="R3012" s="10">
        <f>VLOOKUP(OrderDetails!C:C,Inventory!B:F,5,)</f>
        <v>39753.72</v>
      </c>
      <c r="S3012" s="10">
        <f>VLOOKUP(OrderDetails!B:B,Table8[[OrderID]:[DeliveryDays]],5,)</f>
        <v>2</v>
      </c>
    </row>
    <row r="3013" spans="1:19" x14ac:dyDescent="0.25">
      <c r="A3013" t="s">
        <v>4945</v>
      </c>
      <c r="B3013" t="s">
        <v>1877</v>
      </c>
      <c r="C3013" t="s">
        <v>403</v>
      </c>
      <c r="D3013">
        <v>36</v>
      </c>
      <c r="E3013">
        <v>468.36</v>
      </c>
      <c r="F3013">
        <v>680.02</v>
      </c>
      <c r="G3013">
        <v>721.19</v>
      </c>
      <c r="H3013">
        <v>25962.84</v>
      </c>
      <c r="I3013">
        <v>16860.96</v>
      </c>
      <c r="J3013">
        <v>9101.8799999999992</v>
      </c>
      <c r="K3013">
        <v>0.35060000000000002</v>
      </c>
      <c r="L3013" t="str">
        <f>VLOOKUP(C:C,Products!A:B,2,)</f>
        <v>Product 113</v>
      </c>
      <c r="M3013" t="str">
        <f>VLOOKUP(C:C,Products!A:C,3,)</f>
        <v>Dairy</v>
      </c>
      <c r="N3013" t="str">
        <f>VLOOKUP(B:B,Orders!A:C,3,)</f>
        <v>WH-NKR-004</v>
      </c>
      <c r="O3013" s="10" t="str">
        <f>VLOOKUP(B:B,Orders!A:B,2,)</f>
        <v>CUST-000036</v>
      </c>
      <c r="P3013" s="10" t="str">
        <f>VLOOKUP(OrderDetails!O:O,Customers!A:B,2,)</f>
        <v>Customer 36</v>
      </c>
      <c r="Q3013" s="10" t="str">
        <f>VLOOKUP(O:O,Customers!A:C,3,)</f>
        <v>Eldoret</v>
      </c>
      <c r="R3013" s="10">
        <f>VLOOKUP(OrderDetails!C:C,Inventory!B:F,5,)</f>
        <v>110064.6</v>
      </c>
      <c r="S3013" s="10">
        <f>VLOOKUP(OrderDetails!B:B,Table8[[OrderID]:[DeliveryDays]],5,)</f>
        <v>6</v>
      </c>
    </row>
    <row r="3014" spans="1:19" x14ac:dyDescent="0.25">
      <c r="A3014" t="s">
        <v>4946</v>
      </c>
      <c r="B3014" t="s">
        <v>1475</v>
      </c>
      <c r="C3014" t="s">
        <v>184</v>
      </c>
      <c r="D3014">
        <v>28</v>
      </c>
      <c r="E3014">
        <v>120.21</v>
      </c>
      <c r="F3014">
        <v>159.85</v>
      </c>
      <c r="G3014">
        <v>168.5</v>
      </c>
      <c r="H3014">
        <v>4718</v>
      </c>
      <c r="I3014">
        <v>3365.88</v>
      </c>
      <c r="J3014">
        <v>1352.12</v>
      </c>
      <c r="K3014">
        <v>0.28660000000000002</v>
      </c>
      <c r="L3014" t="str">
        <f>VLOOKUP(C:C,Products!A:B,2,)</f>
        <v>Product 5</v>
      </c>
      <c r="M3014" t="str">
        <f>VLOOKUP(C:C,Products!A:C,3,)</f>
        <v>Frozen</v>
      </c>
      <c r="N3014" t="str">
        <f>VLOOKUP(B:B,Orders!A:C,3,)</f>
        <v>WH-NRB-001</v>
      </c>
      <c r="O3014" s="10" t="str">
        <f>VLOOKUP(B:B,Orders!A:B,2,)</f>
        <v>CUST-000022</v>
      </c>
      <c r="P3014" s="10" t="str">
        <f>VLOOKUP(OrderDetails!O:O,Customers!A:B,2,)</f>
        <v>Customer 22</v>
      </c>
      <c r="Q3014" s="10" t="str">
        <f>VLOOKUP(O:O,Customers!A:C,3,)</f>
        <v>Nakuru</v>
      </c>
      <c r="R3014" s="10">
        <f>VLOOKUP(OrderDetails!C:C,Inventory!B:F,5,)</f>
        <v>45439.38</v>
      </c>
      <c r="S3014" s="10">
        <f>VLOOKUP(OrderDetails!B:B,Table8[[OrderID]:[DeliveryDays]],5,)</f>
        <v>3</v>
      </c>
    </row>
    <row r="3015" spans="1:19" x14ac:dyDescent="0.25">
      <c r="A3015" t="s">
        <v>4947</v>
      </c>
      <c r="B3015" t="s">
        <v>1640</v>
      </c>
      <c r="C3015" t="s">
        <v>319</v>
      </c>
      <c r="D3015">
        <v>17</v>
      </c>
      <c r="E3015">
        <v>397.51</v>
      </c>
      <c r="F3015">
        <v>509.84</v>
      </c>
      <c r="G3015">
        <v>510.11</v>
      </c>
      <c r="H3015">
        <v>8671.8700000000008</v>
      </c>
      <c r="I3015">
        <v>6757.67</v>
      </c>
      <c r="J3015">
        <v>1914.2</v>
      </c>
      <c r="K3015">
        <v>0.22070000000000001</v>
      </c>
      <c r="L3015" t="str">
        <f>VLOOKUP(C:C,Products!A:B,2,)</f>
        <v>Product 71</v>
      </c>
      <c r="M3015" t="str">
        <f>VLOOKUP(C:C,Products!A:C,3,)</f>
        <v>Dairy</v>
      </c>
      <c r="N3015" t="str">
        <f>VLOOKUP(B:B,Orders!A:C,3,)</f>
        <v>WH-NRB-001</v>
      </c>
      <c r="O3015" s="10" t="str">
        <f>VLOOKUP(B:B,Orders!A:B,2,)</f>
        <v>CUST-000061</v>
      </c>
      <c r="P3015" s="10" t="str">
        <f>VLOOKUP(OrderDetails!O:O,Customers!A:B,2,)</f>
        <v>Customer 61</v>
      </c>
      <c r="Q3015" s="10" t="str">
        <f>VLOOKUP(O:O,Customers!A:C,3,)</f>
        <v>Eldoret</v>
      </c>
      <c r="R3015" s="10">
        <f>VLOOKUP(OrderDetails!C:C,Inventory!B:F,5,)</f>
        <v>96197.42</v>
      </c>
      <c r="S3015" s="10">
        <f>VLOOKUP(OrderDetails!B:B,Table8[[OrderID]:[DeliveryDays]],5,)</f>
        <v>1</v>
      </c>
    </row>
    <row r="3016" spans="1:19" x14ac:dyDescent="0.25">
      <c r="A3016" t="s">
        <v>4948</v>
      </c>
      <c r="B3016" t="s">
        <v>1591</v>
      </c>
      <c r="C3016" t="s">
        <v>343</v>
      </c>
      <c r="D3016">
        <v>24</v>
      </c>
      <c r="E3016">
        <v>198.9</v>
      </c>
      <c r="F3016">
        <v>259.88</v>
      </c>
      <c r="G3016">
        <v>250.94</v>
      </c>
      <c r="H3016">
        <v>6022.56</v>
      </c>
      <c r="I3016">
        <v>4773.6000000000004</v>
      </c>
      <c r="J3016">
        <v>1248.96</v>
      </c>
      <c r="K3016">
        <v>0.2074</v>
      </c>
      <c r="L3016" t="str">
        <f>VLOOKUP(C:C,Products!A:B,2,)</f>
        <v>Product 83</v>
      </c>
      <c r="M3016" t="str">
        <f>VLOOKUP(C:C,Products!A:C,3,)</f>
        <v>Snacks</v>
      </c>
      <c r="N3016" t="str">
        <f>VLOOKUP(B:B,Orders!A:C,3,)</f>
        <v>WH-MSA-002</v>
      </c>
      <c r="O3016" s="10" t="str">
        <f>VLOOKUP(B:B,Orders!A:B,2,)</f>
        <v>CUST-000050</v>
      </c>
      <c r="P3016" s="10" t="str">
        <f>VLOOKUP(OrderDetails!O:O,Customers!A:B,2,)</f>
        <v>Customer 50</v>
      </c>
      <c r="Q3016" s="10" t="str">
        <f>VLOOKUP(O:O,Customers!A:C,3,)</f>
        <v>Eldoret</v>
      </c>
      <c r="R3016" s="10">
        <f>VLOOKUP(OrderDetails!C:C,Inventory!B:F,5,)</f>
        <v>72399.600000000006</v>
      </c>
      <c r="S3016" s="10">
        <f>VLOOKUP(OrderDetails!B:B,Table8[[OrderID]:[DeliveryDays]],5,)</f>
        <v>5</v>
      </c>
    </row>
    <row r="3017" spans="1:19" x14ac:dyDescent="0.25">
      <c r="A3017" t="s">
        <v>4949</v>
      </c>
      <c r="B3017" t="s">
        <v>1084</v>
      </c>
      <c r="C3017" t="s">
        <v>291</v>
      </c>
      <c r="D3017">
        <v>19</v>
      </c>
      <c r="E3017">
        <v>89.82</v>
      </c>
      <c r="F3017">
        <v>134</v>
      </c>
      <c r="G3017">
        <v>138.83000000000001</v>
      </c>
      <c r="H3017">
        <v>2637.77</v>
      </c>
      <c r="I3017">
        <v>1706.58</v>
      </c>
      <c r="J3017">
        <v>931.19</v>
      </c>
      <c r="K3017">
        <v>0.35299999999999998</v>
      </c>
      <c r="L3017" t="str">
        <f>VLOOKUP(C:C,Products!A:B,2,)</f>
        <v>Product 57</v>
      </c>
      <c r="M3017" t="str">
        <f>VLOOKUP(C:C,Products!A:C,3,)</f>
        <v>Household</v>
      </c>
      <c r="N3017" t="str">
        <f>VLOOKUP(B:B,Orders!A:C,3,)</f>
        <v>WH-NKR-004</v>
      </c>
      <c r="O3017" s="10" t="str">
        <f>VLOOKUP(B:B,Orders!A:B,2,)</f>
        <v>CUST-000033</v>
      </c>
      <c r="P3017" s="10" t="str">
        <f>VLOOKUP(OrderDetails!O:O,Customers!A:B,2,)</f>
        <v>Customer 33</v>
      </c>
      <c r="Q3017" s="10" t="str">
        <f>VLOOKUP(O:O,Customers!A:C,3,)</f>
        <v>Kisumu</v>
      </c>
      <c r="R3017" s="10">
        <f>VLOOKUP(OrderDetails!C:C,Inventory!B:F,5,)</f>
        <v>9431.1</v>
      </c>
      <c r="S3017" s="10">
        <f>VLOOKUP(OrderDetails!B:B,Table8[[OrderID]:[DeliveryDays]],5,)</f>
        <v>6</v>
      </c>
    </row>
    <row r="3018" spans="1:19" x14ac:dyDescent="0.25">
      <c r="A3018" t="s">
        <v>4950</v>
      </c>
      <c r="B3018" t="s">
        <v>1765</v>
      </c>
      <c r="C3018" t="s">
        <v>417</v>
      </c>
      <c r="D3018">
        <v>8</v>
      </c>
      <c r="E3018">
        <v>292.7</v>
      </c>
      <c r="F3018">
        <v>384.02</v>
      </c>
      <c r="G3018">
        <v>398.01</v>
      </c>
      <c r="H3018">
        <v>3184.08</v>
      </c>
      <c r="I3018">
        <v>2341.6</v>
      </c>
      <c r="J3018">
        <v>842.48</v>
      </c>
      <c r="K3018">
        <v>0.2646</v>
      </c>
      <c r="L3018" t="str">
        <f>VLOOKUP(C:C,Products!A:B,2,)</f>
        <v>Product 120</v>
      </c>
      <c r="M3018" t="str">
        <f>VLOOKUP(C:C,Products!A:C,3,)</f>
        <v>Frozen</v>
      </c>
      <c r="N3018" t="str">
        <f>VLOOKUP(B:B,Orders!A:C,3,)</f>
        <v>WH-MSA-002</v>
      </c>
      <c r="O3018" s="10" t="str">
        <f>VLOOKUP(B:B,Orders!A:B,2,)</f>
        <v>CUST-000047</v>
      </c>
      <c r="P3018" s="10" t="str">
        <f>VLOOKUP(OrderDetails!O:O,Customers!A:B,2,)</f>
        <v>Customer 47</v>
      </c>
      <c r="Q3018" s="10" t="str">
        <f>VLOOKUP(O:O,Customers!A:C,3,)</f>
        <v>Nakuru</v>
      </c>
      <c r="R3018" s="10">
        <f>VLOOKUP(OrderDetails!C:C,Inventory!B:F,5,)</f>
        <v>76980.100000000006</v>
      </c>
      <c r="S3018" s="10">
        <f>VLOOKUP(OrderDetails!B:B,Table8[[OrderID]:[DeliveryDays]],5,)</f>
        <v>3</v>
      </c>
    </row>
    <row r="3019" spans="1:19" x14ac:dyDescent="0.25">
      <c r="A3019" t="s">
        <v>4951</v>
      </c>
      <c r="B3019" t="s">
        <v>1894</v>
      </c>
      <c r="C3019" t="s">
        <v>363</v>
      </c>
      <c r="D3019">
        <v>38</v>
      </c>
      <c r="E3019">
        <v>392.35</v>
      </c>
      <c r="F3019">
        <v>579.97</v>
      </c>
      <c r="G3019">
        <v>633.80999999999995</v>
      </c>
      <c r="H3019">
        <v>24084.78</v>
      </c>
      <c r="I3019">
        <v>14909.3</v>
      </c>
      <c r="J3019">
        <v>9175.48</v>
      </c>
      <c r="K3019">
        <v>0.38100000000000001</v>
      </c>
      <c r="L3019" t="str">
        <f>VLOOKUP(C:C,Products!A:B,2,)</f>
        <v>Product 93</v>
      </c>
      <c r="M3019" t="str">
        <f>VLOOKUP(C:C,Products!A:C,3,)</f>
        <v>Snacks</v>
      </c>
      <c r="N3019" t="str">
        <f>VLOOKUP(B:B,Orders!A:C,3,)</f>
        <v>WH-NRB-001</v>
      </c>
      <c r="O3019" s="10" t="str">
        <f>VLOOKUP(B:B,Orders!A:B,2,)</f>
        <v>CUST-000061</v>
      </c>
      <c r="P3019" s="10" t="str">
        <f>VLOOKUP(OrderDetails!O:O,Customers!A:B,2,)</f>
        <v>Customer 61</v>
      </c>
      <c r="Q3019" s="10" t="str">
        <f>VLOOKUP(O:O,Customers!A:C,3,)</f>
        <v>Eldoret</v>
      </c>
      <c r="R3019" s="10">
        <f>VLOOKUP(OrderDetails!C:C,Inventory!B:F,5,)</f>
        <v>153408.85</v>
      </c>
      <c r="S3019" s="10">
        <f>VLOOKUP(OrderDetails!B:B,Table8[[OrderID]:[DeliveryDays]],5,)</f>
        <v>4</v>
      </c>
    </row>
    <row r="3020" spans="1:19" x14ac:dyDescent="0.25">
      <c r="A3020" t="s">
        <v>4952</v>
      </c>
      <c r="B3020" t="s">
        <v>1769</v>
      </c>
      <c r="C3020" t="s">
        <v>206</v>
      </c>
      <c r="D3020">
        <v>32</v>
      </c>
      <c r="E3020">
        <v>131.82</v>
      </c>
      <c r="F3020">
        <v>208.28</v>
      </c>
      <c r="G3020">
        <v>211.69</v>
      </c>
      <c r="H3020">
        <v>6774.08</v>
      </c>
      <c r="I3020">
        <v>4218.24</v>
      </c>
      <c r="J3020">
        <v>2555.84</v>
      </c>
      <c r="K3020">
        <v>0.37730000000000002</v>
      </c>
      <c r="L3020" t="str">
        <f>VLOOKUP(C:C,Products!A:B,2,)</f>
        <v>Product 15</v>
      </c>
      <c r="M3020" t="str">
        <f>VLOOKUP(C:C,Products!A:C,3,)</f>
        <v>Produce</v>
      </c>
      <c r="N3020" t="str">
        <f>VLOOKUP(B:B,Orders!A:C,3,)</f>
        <v>WH-KSM-003</v>
      </c>
      <c r="O3020" s="10" t="str">
        <f>VLOOKUP(B:B,Orders!A:B,2,)</f>
        <v>CUST-000043</v>
      </c>
      <c r="P3020" s="10" t="str">
        <f>VLOOKUP(OrderDetails!O:O,Customers!A:B,2,)</f>
        <v>Customer 43</v>
      </c>
      <c r="Q3020" s="10" t="str">
        <f>VLOOKUP(O:O,Customers!A:C,3,)</f>
        <v>Nakuru</v>
      </c>
      <c r="R3020" s="10">
        <f>VLOOKUP(OrderDetails!C:C,Inventory!B:F,5,)</f>
        <v>12654.72</v>
      </c>
      <c r="S3020" s="10">
        <f>VLOOKUP(OrderDetails!B:B,Table8[[OrderID]:[DeliveryDays]],5,)</f>
        <v>2</v>
      </c>
    </row>
    <row r="3021" spans="1:19" x14ac:dyDescent="0.25">
      <c r="A3021" t="s">
        <v>4953</v>
      </c>
      <c r="B3021" t="s">
        <v>1891</v>
      </c>
      <c r="C3021" t="s">
        <v>375</v>
      </c>
      <c r="D3021">
        <v>6</v>
      </c>
      <c r="E3021">
        <v>61.44</v>
      </c>
      <c r="F3021">
        <v>90.77</v>
      </c>
      <c r="G3021">
        <v>95.64</v>
      </c>
      <c r="H3021">
        <v>573.84</v>
      </c>
      <c r="I3021">
        <v>368.64</v>
      </c>
      <c r="J3021">
        <v>205.2</v>
      </c>
      <c r="K3021">
        <v>0.35759999999999997</v>
      </c>
      <c r="L3021" t="str">
        <f>VLOOKUP(C:C,Products!A:B,2,)</f>
        <v>Product 99</v>
      </c>
      <c r="M3021" t="str">
        <f>VLOOKUP(C:C,Products!A:C,3,)</f>
        <v>Produce</v>
      </c>
      <c r="N3021" t="str">
        <f>VLOOKUP(B:B,Orders!A:C,3,)</f>
        <v>WH-NRB-001</v>
      </c>
      <c r="O3021" s="10" t="str">
        <f>VLOOKUP(B:B,Orders!A:B,2,)</f>
        <v>CUST-000063</v>
      </c>
      <c r="P3021" s="10" t="str">
        <f>VLOOKUP(OrderDetails!O:O,Customers!A:B,2,)</f>
        <v>Customer 63</v>
      </c>
      <c r="Q3021" s="10" t="str">
        <f>VLOOKUP(O:O,Customers!A:C,3,)</f>
        <v>Nakuru</v>
      </c>
      <c r="R3021" s="10">
        <f>VLOOKUP(OrderDetails!C:C,Inventory!B:F,5,)</f>
        <v>3624.96</v>
      </c>
      <c r="S3021" s="10">
        <f>VLOOKUP(OrderDetails!B:B,Table8[[OrderID]:[DeliveryDays]],5,)</f>
        <v>4</v>
      </c>
    </row>
    <row r="3022" spans="1:19" x14ac:dyDescent="0.25">
      <c r="A3022" t="s">
        <v>4954</v>
      </c>
      <c r="B3022" t="s">
        <v>1542</v>
      </c>
      <c r="C3022" t="s">
        <v>399</v>
      </c>
      <c r="D3022">
        <v>34</v>
      </c>
      <c r="E3022">
        <v>180.39</v>
      </c>
      <c r="F3022">
        <v>275.67</v>
      </c>
      <c r="G3022">
        <v>285.66000000000003</v>
      </c>
      <c r="H3022">
        <v>9712.44</v>
      </c>
      <c r="I3022">
        <v>6133.26</v>
      </c>
      <c r="J3022">
        <v>3579.18</v>
      </c>
      <c r="K3022">
        <v>0.36849999999999999</v>
      </c>
      <c r="L3022" t="str">
        <f>VLOOKUP(C:C,Products!A:B,2,)</f>
        <v>Product 111</v>
      </c>
      <c r="M3022" t="str">
        <f>VLOOKUP(C:C,Products!A:C,3,)</f>
        <v>Frozen</v>
      </c>
      <c r="N3022" t="str">
        <f>VLOOKUP(B:B,Orders!A:C,3,)</f>
        <v>WH-KSM-003</v>
      </c>
      <c r="O3022" s="10" t="str">
        <f>VLOOKUP(B:B,Orders!A:B,2,)</f>
        <v>CUST-000064</v>
      </c>
      <c r="P3022" s="10" t="str">
        <f>VLOOKUP(OrderDetails!O:O,Customers!A:B,2,)</f>
        <v>Customer 64</v>
      </c>
      <c r="Q3022" s="10" t="str">
        <f>VLOOKUP(O:O,Customers!A:C,3,)</f>
        <v>Mombasa</v>
      </c>
      <c r="R3022" s="10">
        <f>VLOOKUP(OrderDetails!C:C,Inventory!B:F,5,)</f>
        <v>57544.41</v>
      </c>
      <c r="S3022" s="10">
        <f>VLOOKUP(OrderDetails!B:B,Table8[[OrderID]:[DeliveryDays]],5,)</f>
        <v>1</v>
      </c>
    </row>
    <row r="3023" spans="1:19" x14ac:dyDescent="0.25">
      <c r="A3023" t="s">
        <v>4955</v>
      </c>
      <c r="B3023" t="s">
        <v>605</v>
      </c>
      <c r="C3023" t="s">
        <v>379</v>
      </c>
      <c r="D3023">
        <v>30</v>
      </c>
      <c r="E3023">
        <v>64.14</v>
      </c>
      <c r="F3023">
        <v>94.94</v>
      </c>
      <c r="G3023">
        <v>92.71</v>
      </c>
      <c r="H3023">
        <v>2781.3</v>
      </c>
      <c r="I3023">
        <v>1924.2</v>
      </c>
      <c r="J3023">
        <v>857.1</v>
      </c>
      <c r="K3023">
        <v>0.30819999999999997</v>
      </c>
      <c r="L3023" t="str">
        <f>VLOOKUP(C:C,Products!A:B,2,)</f>
        <v>Product 101</v>
      </c>
      <c r="M3023" t="str">
        <f>VLOOKUP(C:C,Products!A:C,3,)</f>
        <v>Produce</v>
      </c>
      <c r="N3023" t="str">
        <f>VLOOKUP(B:B,Orders!A:C,3,)</f>
        <v>WH-NRB-001</v>
      </c>
      <c r="O3023" s="10" t="str">
        <f>VLOOKUP(B:B,Orders!A:B,2,)</f>
        <v>CUST-000033</v>
      </c>
      <c r="P3023" s="10" t="str">
        <f>VLOOKUP(OrderDetails!O:O,Customers!A:B,2,)</f>
        <v>Customer 33</v>
      </c>
      <c r="Q3023" s="10" t="str">
        <f>VLOOKUP(O:O,Customers!A:C,3,)</f>
        <v>Kisumu</v>
      </c>
      <c r="R3023" s="10">
        <f>VLOOKUP(OrderDetails!C:C,Inventory!B:F,5,)</f>
        <v>31813.439999999999</v>
      </c>
      <c r="S3023" s="10">
        <f>VLOOKUP(OrderDetails!B:B,Table8[[OrderID]:[DeliveryDays]],5,)</f>
        <v>5</v>
      </c>
    </row>
    <row r="3024" spans="1:19" x14ac:dyDescent="0.25">
      <c r="A3024" t="s">
        <v>4956</v>
      </c>
      <c r="B3024" t="s">
        <v>1506</v>
      </c>
      <c r="C3024" t="s">
        <v>415</v>
      </c>
      <c r="D3024">
        <v>30</v>
      </c>
      <c r="E3024">
        <v>451.65</v>
      </c>
      <c r="F3024">
        <v>666.6</v>
      </c>
      <c r="G3024">
        <v>692.47</v>
      </c>
      <c r="H3024">
        <v>20774.099999999999</v>
      </c>
      <c r="I3024">
        <v>13549.5</v>
      </c>
      <c r="J3024">
        <v>7224.6</v>
      </c>
      <c r="K3024">
        <v>0.3478</v>
      </c>
      <c r="L3024" t="str">
        <f>VLOOKUP(C:C,Products!A:B,2,)</f>
        <v>Product 119</v>
      </c>
      <c r="M3024" t="str">
        <f>VLOOKUP(C:C,Products!A:C,3,)</f>
        <v>Beverages</v>
      </c>
      <c r="N3024" t="str">
        <f>VLOOKUP(B:B,Orders!A:C,3,)</f>
        <v>WH-KSM-003</v>
      </c>
      <c r="O3024" s="10" t="str">
        <f>VLOOKUP(B:B,Orders!A:B,2,)</f>
        <v>CUST-000046</v>
      </c>
      <c r="P3024" s="10" t="str">
        <f>VLOOKUP(OrderDetails!O:O,Customers!A:B,2,)</f>
        <v>Customer 46</v>
      </c>
      <c r="Q3024" s="10" t="str">
        <f>VLOOKUP(O:O,Customers!A:C,3,)</f>
        <v>Kisumu</v>
      </c>
      <c r="R3024" s="10">
        <f>VLOOKUP(OrderDetails!C:C,Inventory!B:F,5,)</f>
        <v>148592.85</v>
      </c>
      <c r="S3024" s="10">
        <f>VLOOKUP(OrderDetails!B:B,Table8[[OrderID]:[DeliveryDays]],5,)</f>
        <v>6</v>
      </c>
    </row>
    <row r="3025" spans="1:19" x14ac:dyDescent="0.25">
      <c r="A3025" t="s">
        <v>4957</v>
      </c>
      <c r="B3025" t="s">
        <v>1605</v>
      </c>
      <c r="C3025" t="s">
        <v>329</v>
      </c>
      <c r="D3025">
        <v>24</v>
      </c>
      <c r="E3025">
        <v>378.05</v>
      </c>
      <c r="F3025">
        <v>518.77</v>
      </c>
      <c r="G3025">
        <v>534.86</v>
      </c>
      <c r="H3025">
        <v>12836.64</v>
      </c>
      <c r="I3025">
        <v>9073.2000000000007</v>
      </c>
      <c r="J3025">
        <v>3763.44</v>
      </c>
      <c r="K3025">
        <v>0.29320000000000002</v>
      </c>
      <c r="L3025" t="str">
        <f>VLOOKUP(C:C,Products!A:B,2,)</f>
        <v>Product 76</v>
      </c>
      <c r="M3025" t="str">
        <f>VLOOKUP(C:C,Products!A:C,3,)</f>
        <v>Household</v>
      </c>
      <c r="N3025" t="str">
        <f>VLOOKUP(B:B,Orders!A:C,3,)</f>
        <v>WH-KSM-003</v>
      </c>
      <c r="O3025" s="10" t="str">
        <f>VLOOKUP(B:B,Orders!A:B,2,)</f>
        <v>CUST-000014</v>
      </c>
      <c r="P3025" s="10" t="str">
        <f>VLOOKUP(OrderDetails!O:O,Customers!A:B,2,)</f>
        <v>Customer 14</v>
      </c>
      <c r="Q3025" s="10" t="str">
        <f>VLOOKUP(O:O,Customers!A:C,3,)</f>
        <v>Eldoret</v>
      </c>
      <c r="R3025" s="10">
        <f>VLOOKUP(OrderDetails!C:C,Inventory!B:F,5,)</f>
        <v>161805.4</v>
      </c>
      <c r="S3025" s="10">
        <f>VLOOKUP(OrderDetails!B:B,Table8[[OrderID]:[DeliveryDays]],5,)</f>
        <v>4</v>
      </c>
    </row>
    <row r="3026" spans="1:19" x14ac:dyDescent="0.25">
      <c r="A3026" t="s">
        <v>4958</v>
      </c>
      <c r="B3026" t="s">
        <v>537</v>
      </c>
      <c r="C3026" t="s">
        <v>237</v>
      </c>
      <c r="D3026">
        <v>46</v>
      </c>
      <c r="E3026">
        <v>70.900000000000006</v>
      </c>
      <c r="F3026">
        <v>95.54</v>
      </c>
      <c r="G3026">
        <v>97.84</v>
      </c>
      <c r="H3026">
        <v>4500.6400000000003</v>
      </c>
      <c r="I3026">
        <v>3261.4</v>
      </c>
      <c r="J3026">
        <v>1239.24</v>
      </c>
      <c r="K3026">
        <v>0.27529999999999999</v>
      </c>
      <c r="L3026" t="str">
        <f>VLOOKUP(C:C,Products!A:B,2,)</f>
        <v>Product 30</v>
      </c>
      <c r="M3026" t="str">
        <f>VLOOKUP(C:C,Products!A:C,3,)</f>
        <v>Dairy</v>
      </c>
      <c r="N3026" t="str">
        <f>VLOOKUP(B:B,Orders!A:C,3,)</f>
        <v>WH-MSA-002</v>
      </c>
      <c r="O3026" s="10" t="str">
        <f>VLOOKUP(B:B,Orders!A:B,2,)</f>
        <v>CUST-000045</v>
      </c>
      <c r="P3026" s="10" t="str">
        <f>VLOOKUP(OrderDetails!O:O,Customers!A:B,2,)</f>
        <v>Customer 45</v>
      </c>
      <c r="Q3026" s="10" t="str">
        <f>VLOOKUP(O:O,Customers!A:C,3,)</f>
        <v>Mombasa</v>
      </c>
      <c r="R3026" s="10">
        <f>VLOOKUP(OrderDetails!C:C,Inventory!B:F,5,)</f>
        <v>19072.099999999999</v>
      </c>
      <c r="S3026" s="10">
        <f>VLOOKUP(OrderDetails!B:B,Table8[[OrderID]:[DeliveryDays]],5,)</f>
        <v>1</v>
      </c>
    </row>
    <row r="3027" spans="1:19" x14ac:dyDescent="0.25">
      <c r="A3027" t="s">
        <v>4959</v>
      </c>
      <c r="B3027" t="s">
        <v>563</v>
      </c>
      <c r="C3027" t="s">
        <v>216</v>
      </c>
      <c r="D3027">
        <v>32</v>
      </c>
      <c r="E3027">
        <v>181.05</v>
      </c>
      <c r="F3027">
        <v>287.89</v>
      </c>
      <c r="G3027">
        <v>295.67</v>
      </c>
      <c r="H3027">
        <v>9461.44</v>
      </c>
      <c r="I3027">
        <v>5793.6</v>
      </c>
      <c r="J3027">
        <v>3667.84</v>
      </c>
      <c r="K3027">
        <v>0.38769999999999999</v>
      </c>
      <c r="L3027" t="str">
        <f>VLOOKUP(C:C,Products!A:B,2,)</f>
        <v>Product 20</v>
      </c>
      <c r="M3027" t="str">
        <f>VLOOKUP(C:C,Products!A:C,3,)</f>
        <v>Frozen</v>
      </c>
      <c r="N3027" t="str">
        <f>VLOOKUP(B:B,Orders!A:C,3,)</f>
        <v>WH-MSA-002</v>
      </c>
      <c r="O3027" s="10" t="str">
        <f>VLOOKUP(B:B,Orders!A:B,2,)</f>
        <v>CUST-000076</v>
      </c>
      <c r="P3027" s="10" t="str">
        <f>VLOOKUP(OrderDetails!O:O,Customers!A:B,2,)</f>
        <v>Customer 76</v>
      </c>
      <c r="Q3027" s="10" t="str">
        <f>VLOOKUP(O:O,Customers!A:C,3,)</f>
        <v>Kisumu</v>
      </c>
      <c r="R3027" s="10">
        <f>VLOOKUP(OrderDetails!C:C,Inventory!B:F,5,)</f>
        <v>28786.95</v>
      </c>
      <c r="S3027" s="10">
        <f>VLOOKUP(OrderDetails!B:B,Table8[[OrderID]:[DeliveryDays]],5,)</f>
        <v>2</v>
      </c>
    </row>
    <row r="3028" spans="1:19" x14ac:dyDescent="0.25">
      <c r="A3028" t="s">
        <v>4960</v>
      </c>
      <c r="B3028" t="s">
        <v>658</v>
      </c>
      <c r="C3028" t="s">
        <v>251</v>
      </c>
      <c r="D3028">
        <v>24</v>
      </c>
      <c r="E3028">
        <v>187.08</v>
      </c>
      <c r="F3028">
        <v>277.86</v>
      </c>
      <c r="G3028">
        <v>270.8</v>
      </c>
      <c r="H3028">
        <v>6499.2</v>
      </c>
      <c r="I3028">
        <v>4489.92</v>
      </c>
      <c r="J3028">
        <v>2009.28</v>
      </c>
      <c r="K3028">
        <v>0.30919999999999997</v>
      </c>
      <c r="L3028" t="str">
        <f>VLOOKUP(C:C,Products!A:B,2,)</f>
        <v>Product 37</v>
      </c>
      <c r="M3028" t="str">
        <f>VLOOKUP(C:C,Products!A:C,3,)</f>
        <v>Beverages</v>
      </c>
      <c r="N3028" t="str">
        <f>VLOOKUP(B:B,Orders!A:C,3,)</f>
        <v>WH-NKR-004</v>
      </c>
      <c r="O3028" s="10" t="str">
        <f>VLOOKUP(B:B,Orders!A:B,2,)</f>
        <v>CUST-000063</v>
      </c>
      <c r="P3028" s="10" t="str">
        <f>VLOOKUP(OrderDetails!O:O,Customers!A:B,2,)</f>
        <v>Customer 63</v>
      </c>
      <c r="Q3028" s="10" t="str">
        <f>VLOOKUP(O:O,Customers!A:C,3,)</f>
        <v>Nakuru</v>
      </c>
      <c r="R3028" s="10">
        <f>VLOOKUP(OrderDetails!C:C,Inventory!B:F,5,)</f>
        <v>64729.68</v>
      </c>
      <c r="S3028" s="10">
        <f>VLOOKUP(OrderDetails!B:B,Table8[[OrderID]:[DeliveryDays]],5,)</f>
        <v>2</v>
      </c>
    </row>
    <row r="3029" spans="1:19" x14ac:dyDescent="0.25">
      <c r="A3029" t="s">
        <v>4961</v>
      </c>
      <c r="B3029" t="s">
        <v>1418</v>
      </c>
      <c r="C3029" t="s">
        <v>179</v>
      </c>
      <c r="D3029">
        <v>15</v>
      </c>
      <c r="E3029">
        <v>379.4</v>
      </c>
      <c r="F3029">
        <v>516.48</v>
      </c>
      <c r="G3029">
        <v>526.55999999999995</v>
      </c>
      <c r="H3029">
        <v>7898.4</v>
      </c>
      <c r="I3029">
        <v>5691</v>
      </c>
      <c r="J3029">
        <v>2207.4</v>
      </c>
      <c r="K3029">
        <v>0.27950000000000003</v>
      </c>
      <c r="L3029" t="str">
        <f>VLOOKUP(C:C,Products!A:B,2,)</f>
        <v>Product 3</v>
      </c>
      <c r="M3029" t="str">
        <f>VLOOKUP(C:C,Products!A:C,3,)</f>
        <v>Frozen</v>
      </c>
      <c r="N3029" t="str">
        <f>VLOOKUP(B:B,Orders!A:C,3,)</f>
        <v>WH-NKR-004</v>
      </c>
      <c r="O3029" s="10" t="str">
        <f>VLOOKUP(B:B,Orders!A:B,2,)</f>
        <v>CUST-000060</v>
      </c>
      <c r="P3029" s="10" t="str">
        <f>VLOOKUP(OrderDetails!O:O,Customers!A:B,2,)</f>
        <v>Customer 60</v>
      </c>
      <c r="Q3029" s="10" t="str">
        <f>VLOOKUP(O:O,Customers!A:C,3,)</f>
        <v>Nakuru</v>
      </c>
      <c r="R3029" s="10">
        <f>VLOOKUP(OrderDetails!C:C,Inventory!B:F,5,)</f>
        <v>53874.8</v>
      </c>
      <c r="S3029" s="10">
        <f>VLOOKUP(OrderDetails!B:B,Table8[[OrderID]:[DeliveryDays]],5,)</f>
        <v>5</v>
      </c>
    </row>
    <row r="3030" spans="1:19" x14ac:dyDescent="0.25">
      <c r="A3030" t="s">
        <v>4962</v>
      </c>
      <c r="B3030" t="s">
        <v>894</v>
      </c>
      <c r="C3030" t="s">
        <v>323</v>
      </c>
      <c r="D3030">
        <v>14</v>
      </c>
      <c r="E3030">
        <v>52.48</v>
      </c>
      <c r="F3030">
        <v>82.14</v>
      </c>
      <c r="G3030">
        <v>85.5</v>
      </c>
      <c r="H3030">
        <v>1197</v>
      </c>
      <c r="I3030">
        <v>734.72</v>
      </c>
      <c r="J3030">
        <v>462.28</v>
      </c>
      <c r="K3030">
        <v>0.38619999999999999</v>
      </c>
      <c r="L3030" t="str">
        <f>VLOOKUP(C:C,Products!A:B,2,)</f>
        <v>Product 73</v>
      </c>
      <c r="M3030" t="str">
        <f>VLOOKUP(C:C,Products!A:C,3,)</f>
        <v>Beverages</v>
      </c>
      <c r="N3030" t="str">
        <f>VLOOKUP(B:B,Orders!A:C,3,)</f>
        <v>WH-NRB-001</v>
      </c>
      <c r="O3030" s="10" t="str">
        <f>VLOOKUP(B:B,Orders!A:B,2,)</f>
        <v>CUST-000006</v>
      </c>
      <c r="P3030" s="10" t="str">
        <f>VLOOKUP(OrderDetails!O:O,Customers!A:B,2,)</f>
        <v>Customer 6</v>
      </c>
      <c r="Q3030" s="10" t="str">
        <f>VLOOKUP(O:O,Customers!A:C,3,)</f>
        <v>Kisumu</v>
      </c>
      <c r="R3030" s="10">
        <f>VLOOKUP(OrderDetails!C:C,Inventory!B:F,5,)</f>
        <v>6979.84</v>
      </c>
      <c r="S3030" s="10">
        <f>VLOOKUP(OrderDetails!B:B,Table8[[OrderID]:[DeliveryDays]],5,)</f>
        <v>2</v>
      </c>
    </row>
    <row r="3031" spans="1:19" x14ac:dyDescent="0.25">
      <c r="A3031" t="s">
        <v>4963</v>
      </c>
      <c r="B3031" t="s">
        <v>1158</v>
      </c>
      <c r="C3031" t="s">
        <v>259</v>
      </c>
      <c r="D3031">
        <v>27</v>
      </c>
      <c r="E3031">
        <v>104.92</v>
      </c>
      <c r="F3031">
        <v>144.66</v>
      </c>
      <c r="G3031">
        <v>148.05000000000001</v>
      </c>
      <c r="H3031">
        <v>3997.35</v>
      </c>
      <c r="I3031">
        <v>2832.84</v>
      </c>
      <c r="J3031">
        <v>1164.51</v>
      </c>
      <c r="K3031">
        <v>0.2913</v>
      </c>
      <c r="L3031" t="str">
        <f>VLOOKUP(C:C,Products!A:B,2,)</f>
        <v>Product 41</v>
      </c>
      <c r="M3031" t="str">
        <f>VLOOKUP(C:C,Products!A:C,3,)</f>
        <v>Household</v>
      </c>
      <c r="N3031" t="str">
        <f>VLOOKUP(B:B,Orders!A:C,3,)</f>
        <v>WH-NKR-004</v>
      </c>
      <c r="O3031" s="10" t="str">
        <f>VLOOKUP(B:B,Orders!A:B,2,)</f>
        <v>CUST-000011</v>
      </c>
      <c r="P3031" s="10" t="str">
        <f>VLOOKUP(OrderDetails!O:O,Customers!A:B,2,)</f>
        <v>Customer 11</v>
      </c>
      <c r="Q3031" s="10" t="str">
        <f>VLOOKUP(O:O,Customers!A:C,3,)</f>
        <v>Nairobi</v>
      </c>
      <c r="R3031" s="10">
        <f>VLOOKUP(OrderDetails!C:C,Inventory!B:F,5,)</f>
        <v>9757.56</v>
      </c>
      <c r="S3031" s="10">
        <f>VLOOKUP(OrderDetails!B:B,Table8[[OrderID]:[DeliveryDays]],5,)</f>
        <v>1</v>
      </c>
    </row>
    <row r="3032" spans="1:19" x14ac:dyDescent="0.25">
      <c r="A3032" t="s">
        <v>4964</v>
      </c>
      <c r="B3032" t="s">
        <v>907</v>
      </c>
      <c r="C3032" t="s">
        <v>255</v>
      </c>
      <c r="D3032">
        <v>41</v>
      </c>
      <c r="E3032">
        <v>357.9</v>
      </c>
      <c r="F3032">
        <v>477.14</v>
      </c>
      <c r="G3032">
        <v>488.26</v>
      </c>
      <c r="H3032">
        <v>20018.66</v>
      </c>
      <c r="I3032">
        <v>14673.9</v>
      </c>
      <c r="J3032">
        <v>5344.76</v>
      </c>
      <c r="K3032">
        <v>0.26700000000000002</v>
      </c>
      <c r="L3032" t="str">
        <f>VLOOKUP(C:C,Products!A:B,2,)</f>
        <v>Product 39</v>
      </c>
      <c r="M3032" t="str">
        <f>VLOOKUP(C:C,Products!A:C,3,)</f>
        <v>Beverages</v>
      </c>
      <c r="N3032" t="str">
        <f>VLOOKUP(B:B,Orders!A:C,3,)</f>
        <v>WH-KSM-003</v>
      </c>
      <c r="O3032" s="10" t="str">
        <f>VLOOKUP(B:B,Orders!A:B,2,)</f>
        <v>CUST-000038</v>
      </c>
      <c r="P3032" s="10" t="str">
        <f>VLOOKUP(OrderDetails!O:O,Customers!A:B,2,)</f>
        <v>Customer 38</v>
      </c>
      <c r="Q3032" s="10" t="str">
        <f>VLOOKUP(O:O,Customers!A:C,3,)</f>
        <v>Nakuru</v>
      </c>
      <c r="R3032" s="10">
        <f>VLOOKUP(OrderDetails!C:C,Inventory!B:F,5,)</f>
        <v>167855.1</v>
      </c>
      <c r="S3032" s="10">
        <f>VLOOKUP(OrderDetails!B:B,Table8[[OrderID]:[DeliveryDays]],5,)</f>
        <v>5</v>
      </c>
    </row>
    <row r="3033" spans="1:19" x14ac:dyDescent="0.25">
      <c r="A3033" t="s">
        <v>4965</v>
      </c>
      <c r="B3033" t="s">
        <v>1518</v>
      </c>
      <c r="C3033" t="s">
        <v>229</v>
      </c>
      <c r="D3033">
        <v>45</v>
      </c>
      <c r="E3033">
        <v>403.33</v>
      </c>
      <c r="F3033">
        <v>509.37</v>
      </c>
      <c r="G3033">
        <v>489.82</v>
      </c>
      <c r="H3033">
        <v>22041.9</v>
      </c>
      <c r="I3033">
        <v>18149.849999999999</v>
      </c>
      <c r="J3033">
        <v>3892.05</v>
      </c>
      <c r="K3033">
        <v>0.17660000000000001</v>
      </c>
      <c r="L3033" t="str">
        <f>VLOOKUP(C:C,Products!A:B,2,)</f>
        <v>Product 26</v>
      </c>
      <c r="M3033" t="str">
        <f>VLOOKUP(C:C,Products!A:C,3,)</f>
        <v>Household</v>
      </c>
      <c r="N3033" t="str">
        <f>VLOOKUP(B:B,Orders!A:C,3,)</f>
        <v>WH-NKR-004</v>
      </c>
      <c r="O3033" s="10" t="str">
        <f>VLOOKUP(B:B,Orders!A:B,2,)</f>
        <v>CUST-000053</v>
      </c>
      <c r="P3033" s="10" t="str">
        <f>VLOOKUP(OrderDetails!O:O,Customers!A:B,2,)</f>
        <v>Customer 53</v>
      </c>
      <c r="Q3033" s="10" t="str">
        <f>VLOOKUP(O:O,Customers!A:C,3,)</f>
        <v>Eldoret</v>
      </c>
      <c r="R3033" s="10">
        <f>VLOOKUP(OrderDetails!C:C,Inventory!B:F,5,)</f>
        <v>179481.85</v>
      </c>
      <c r="S3033" s="10">
        <f>VLOOKUP(OrderDetails!B:B,Table8[[OrderID]:[DeliveryDays]],5,)</f>
        <v>2</v>
      </c>
    </row>
    <row r="3034" spans="1:19" x14ac:dyDescent="0.25">
      <c r="A3034" t="s">
        <v>4966</v>
      </c>
      <c r="B3034" t="s">
        <v>1240</v>
      </c>
      <c r="C3034" t="s">
        <v>176</v>
      </c>
      <c r="D3034">
        <v>23</v>
      </c>
      <c r="E3034">
        <v>477.82</v>
      </c>
      <c r="F3034">
        <v>747.13</v>
      </c>
      <c r="G3034">
        <v>731.15</v>
      </c>
      <c r="H3034">
        <v>16816.45</v>
      </c>
      <c r="I3034">
        <v>10989.86</v>
      </c>
      <c r="J3034">
        <v>5826.59</v>
      </c>
      <c r="K3034">
        <v>0.34649999999999997</v>
      </c>
      <c r="L3034" t="str">
        <f>VLOOKUP(C:C,Products!A:B,2,)</f>
        <v>Product 2</v>
      </c>
      <c r="M3034" t="str">
        <f>VLOOKUP(C:C,Products!A:C,3,)</f>
        <v>Household</v>
      </c>
      <c r="N3034" t="str">
        <f>VLOOKUP(B:B,Orders!A:C,3,)</f>
        <v>WH-NRB-001</v>
      </c>
      <c r="O3034" s="10" t="str">
        <f>VLOOKUP(B:B,Orders!A:B,2,)</f>
        <v>CUST-000045</v>
      </c>
      <c r="P3034" s="10" t="str">
        <f>VLOOKUP(OrderDetails!O:O,Customers!A:B,2,)</f>
        <v>Customer 45</v>
      </c>
      <c r="Q3034" s="10" t="str">
        <f>VLOOKUP(O:O,Customers!A:C,3,)</f>
        <v>Mombasa</v>
      </c>
      <c r="R3034" s="10">
        <f>VLOOKUP(OrderDetails!C:C,Inventory!B:F,5,)</f>
        <v>45392.9</v>
      </c>
      <c r="S3034" s="10">
        <f>VLOOKUP(OrderDetails!B:B,Table8[[OrderID]:[DeliveryDays]],5,)</f>
        <v>4</v>
      </c>
    </row>
    <row r="3035" spans="1:19" x14ac:dyDescent="0.25">
      <c r="A3035" t="s">
        <v>4967</v>
      </c>
      <c r="B3035" t="s">
        <v>1699</v>
      </c>
      <c r="C3035" t="s">
        <v>222</v>
      </c>
      <c r="D3035">
        <v>49</v>
      </c>
      <c r="E3035">
        <v>181.47</v>
      </c>
      <c r="F3035">
        <v>258.42</v>
      </c>
      <c r="G3035">
        <v>257.94</v>
      </c>
      <c r="H3035">
        <v>12639.06</v>
      </c>
      <c r="I3035">
        <v>8892.0300000000007</v>
      </c>
      <c r="J3035">
        <v>3747.03</v>
      </c>
      <c r="K3035">
        <v>0.29649999999999999</v>
      </c>
      <c r="L3035" t="str">
        <f>VLOOKUP(C:C,Products!A:B,2,)</f>
        <v>Product 23</v>
      </c>
      <c r="M3035" t="str">
        <f>VLOOKUP(C:C,Products!A:C,3,)</f>
        <v>Dairy</v>
      </c>
      <c r="N3035" t="str">
        <f>VLOOKUP(B:B,Orders!A:C,3,)</f>
        <v>WH-NRB-001</v>
      </c>
      <c r="O3035" s="10" t="str">
        <f>VLOOKUP(B:B,Orders!A:B,2,)</f>
        <v>CUST-000014</v>
      </c>
      <c r="P3035" s="10" t="str">
        <f>VLOOKUP(OrderDetails!O:O,Customers!A:B,2,)</f>
        <v>Customer 14</v>
      </c>
      <c r="Q3035" s="10" t="str">
        <f>VLOOKUP(O:O,Customers!A:C,3,)</f>
        <v>Eldoret</v>
      </c>
      <c r="R3035" s="10">
        <f>VLOOKUP(OrderDetails!C:C,Inventory!B:F,5,)</f>
        <v>43552.800000000003</v>
      </c>
      <c r="S3035" s="10">
        <f>VLOOKUP(OrderDetails!B:B,Table8[[OrderID]:[DeliveryDays]],5,)</f>
        <v>4</v>
      </c>
    </row>
    <row r="3036" spans="1:19" x14ac:dyDescent="0.25">
      <c r="A3036" t="s">
        <v>4968</v>
      </c>
      <c r="B3036" t="s">
        <v>1420</v>
      </c>
      <c r="C3036" t="s">
        <v>222</v>
      </c>
      <c r="D3036">
        <v>22</v>
      </c>
      <c r="E3036">
        <v>181.47</v>
      </c>
      <c r="F3036">
        <v>258.42</v>
      </c>
      <c r="G3036">
        <v>261.75</v>
      </c>
      <c r="H3036">
        <v>5758.5</v>
      </c>
      <c r="I3036">
        <v>3992.34</v>
      </c>
      <c r="J3036">
        <v>1766.16</v>
      </c>
      <c r="K3036">
        <v>0.30669999999999997</v>
      </c>
      <c r="L3036" t="str">
        <f>VLOOKUP(C:C,Products!A:B,2,)</f>
        <v>Product 23</v>
      </c>
      <c r="M3036" t="str">
        <f>VLOOKUP(C:C,Products!A:C,3,)</f>
        <v>Dairy</v>
      </c>
      <c r="N3036" t="str">
        <f>VLOOKUP(B:B,Orders!A:C,3,)</f>
        <v>WH-MSA-002</v>
      </c>
      <c r="O3036" s="10" t="str">
        <f>VLOOKUP(B:B,Orders!A:B,2,)</f>
        <v>CUST-000035</v>
      </c>
      <c r="P3036" s="10" t="str">
        <f>VLOOKUP(OrderDetails!O:O,Customers!A:B,2,)</f>
        <v>Customer 35</v>
      </c>
      <c r="Q3036" s="10" t="str">
        <f>VLOOKUP(O:O,Customers!A:C,3,)</f>
        <v>Nairobi</v>
      </c>
      <c r="R3036" s="10">
        <f>VLOOKUP(OrderDetails!C:C,Inventory!B:F,5,)</f>
        <v>43552.800000000003</v>
      </c>
      <c r="S3036" s="10">
        <f>VLOOKUP(OrderDetails!B:B,Table8[[OrderID]:[DeliveryDays]],5,)</f>
        <v>5</v>
      </c>
    </row>
    <row r="3037" spans="1:19" x14ac:dyDescent="0.25">
      <c r="A3037" t="s">
        <v>4969</v>
      </c>
      <c r="B3037" t="s">
        <v>749</v>
      </c>
      <c r="C3037" t="s">
        <v>347</v>
      </c>
      <c r="D3037">
        <v>31</v>
      </c>
      <c r="E3037">
        <v>189.94</v>
      </c>
      <c r="F3037">
        <v>277.74</v>
      </c>
      <c r="G3037">
        <v>288.60000000000002</v>
      </c>
      <c r="H3037">
        <v>8946.6</v>
      </c>
      <c r="I3037">
        <v>5888.14</v>
      </c>
      <c r="J3037">
        <v>3058.46</v>
      </c>
      <c r="K3037">
        <v>0.34189999999999998</v>
      </c>
      <c r="L3037" t="str">
        <f>VLOOKUP(C:C,Products!A:B,2,)</f>
        <v>Product 85</v>
      </c>
      <c r="M3037" t="str">
        <f>VLOOKUP(C:C,Products!A:C,3,)</f>
        <v>Snacks</v>
      </c>
      <c r="N3037" t="str">
        <f>VLOOKUP(B:B,Orders!A:C,3,)</f>
        <v>WH-NKR-004</v>
      </c>
      <c r="O3037" s="10" t="str">
        <f>VLOOKUP(B:B,Orders!A:B,2,)</f>
        <v>CUST-000044</v>
      </c>
      <c r="P3037" s="10" t="str">
        <f>VLOOKUP(OrderDetails!O:O,Customers!A:B,2,)</f>
        <v>Customer 44</v>
      </c>
      <c r="Q3037" s="10" t="str">
        <f>VLOOKUP(O:O,Customers!A:C,3,)</f>
        <v>Nakuru</v>
      </c>
      <c r="R3037" s="10">
        <f>VLOOKUP(OrderDetails!C:C,Inventory!B:F,5,)</f>
        <v>73316.84</v>
      </c>
      <c r="S3037" s="10">
        <f>VLOOKUP(OrderDetails!B:B,Table8[[OrderID]:[DeliveryDays]],5,)</f>
        <v>6</v>
      </c>
    </row>
    <row r="3038" spans="1:19" x14ac:dyDescent="0.25">
      <c r="A3038" t="s">
        <v>4970</v>
      </c>
      <c r="B3038" t="s">
        <v>1348</v>
      </c>
      <c r="C3038" t="s">
        <v>208</v>
      </c>
      <c r="D3038">
        <v>10</v>
      </c>
      <c r="E3038">
        <v>132.53</v>
      </c>
      <c r="F3038">
        <v>180.65</v>
      </c>
      <c r="G3038">
        <v>195.01</v>
      </c>
      <c r="H3038">
        <v>1950.1</v>
      </c>
      <c r="I3038">
        <v>1325.3</v>
      </c>
      <c r="J3038">
        <v>624.79999999999995</v>
      </c>
      <c r="K3038">
        <v>0.32040000000000002</v>
      </c>
      <c r="L3038" t="str">
        <f>VLOOKUP(C:C,Products!A:B,2,)</f>
        <v>Product 16</v>
      </c>
      <c r="M3038" t="str">
        <f>VLOOKUP(C:C,Products!A:C,3,)</f>
        <v>Snacks</v>
      </c>
      <c r="N3038" t="str">
        <f>VLOOKUP(B:B,Orders!A:C,3,)</f>
        <v>WH-MSA-002</v>
      </c>
      <c r="O3038" s="10" t="str">
        <f>VLOOKUP(B:B,Orders!A:B,2,)</f>
        <v>CUST-000009</v>
      </c>
      <c r="P3038" s="10" t="str">
        <f>VLOOKUP(OrderDetails!O:O,Customers!A:B,2,)</f>
        <v>Customer 9</v>
      </c>
      <c r="Q3038" s="10" t="str">
        <f>VLOOKUP(O:O,Customers!A:C,3,)</f>
        <v>Kisumu</v>
      </c>
      <c r="R3038" s="10">
        <f>VLOOKUP(OrderDetails!C:C,Inventory!B:F,5,)</f>
        <v>33132.5</v>
      </c>
      <c r="S3038" s="10">
        <f>VLOOKUP(OrderDetails!B:B,Table8[[OrderID]:[DeliveryDays]],5,)</f>
        <v>1</v>
      </c>
    </row>
    <row r="3039" spans="1:19" x14ac:dyDescent="0.25">
      <c r="A3039" t="s">
        <v>4971</v>
      </c>
      <c r="B3039" t="s">
        <v>1330</v>
      </c>
      <c r="C3039" t="s">
        <v>193</v>
      </c>
      <c r="D3039">
        <v>14</v>
      </c>
      <c r="E3039">
        <v>320.5</v>
      </c>
      <c r="F3039">
        <v>401.4</v>
      </c>
      <c r="G3039">
        <v>390.91</v>
      </c>
      <c r="H3039">
        <v>5472.74</v>
      </c>
      <c r="I3039">
        <v>4487</v>
      </c>
      <c r="J3039">
        <v>985.74</v>
      </c>
      <c r="K3039">
        <v>0.18010000000000001</v>
      </c>
      <c r="L3039" t="str">
        <f>VLOOKUP(C:C,Products!A:B,2,)</f>
        <v>Product 9</v>
      </c>
      <c r="M3039" t="str">
        <f>VLOOKUP(C:C,Products!A:C,3,)</f>
        <v>Beverages</v>
      </c>
      <c r="N3039" t="str">
        <f>VLOOKUP(B:B,Orders!A:C,3,)</f>
        <v>WH-MSA-002</v>
      </c>
      <c r="O3039" s="10" t="str">
        <f>VLOOKUP(B:B,Orders!A:B,2,)</f>
        <v>CUST-000050</v>
      </c>
      <c r="P3039" s="10" t="str">
        <f>VLOOKUP(OrderDetails!O:O,Customers!A:B,2,)</f>
        <v>Customer 50</v>
      </c>
      <c r="Q3039" s="10" t="str">
        <f>VLOOKUP(O:O,Customers!A:C,3,)</f>
        <v>Eldoret</v>
      </c>
      <c r="R3039" s="10">
        <f>VLOOKUP(OrderDetails!C:C,Inventory!B:F,5,)</f>
        <v>85253</v>
      </c>
      <c r="S3039" s="10">
        <f>VLOOKUP(OrderDetails!B:B,Table8[[OrderID]:[DeliveryDays]],5,)</f>
        <v>1</v>
      </c>
    </row>
    <row r="3040" spans="1:19" x14ac:dyDescent="0.25">
      <c r="A3040" t="s">
        <v>4972</v>
      </c>
      <c r="B3040" t="s">
        <v>1882</v>
      </c>
      <c r="C3040" t="s">
        <v>202</v>
      </c>
      <c r="D3040">
        <v>6</v>
      </c>
      <c r="E3040">
        <v>424.6</v>
      </c>
      <c r="F3040">
        <v>548.55999999999995</v>
      </c>
      <c r="G3040">
        <v>522.37</v>
      </c>
      <c r="H3040">
        <v>3134.22</v>
      </c>
      <c r="I3040">
        <v>2547.6</v>
      </c>
      <c r="J3040">
        <v>586.62</v>
      </c>
      <c r="K3040">
        <v>0.18720000000000001</v>
      </c>
      <c r="L3040" t="str">
        <f>VLOOKUP(C:C,Products!A:B,2,)</f>
        <v>Product 13</v>
      </c>
      <c r="M3040" t="str">
        <f>VLOOKUP(C:C,Products!A:C,3,)</f>
        <v>Household</v>
      </c>
      <c r="N3040" t="str">
        <f>VLOOKUP(B:B,Orders!A:C,3,)</f>
        <v>WH-MSA-002</v>
      </c>
      <c r="O3040" s="10" t="str">
        <f>VLOOKUP(B:B,Orders!A:B,2,)</f>
        <v>CUST-000077</v>
      </c>
      <c r="P3040" s="10" t="str">
        <f>VLOOKUP(OrderDetails!O:O,Customers!A:B,2,)</f>
        <v>Customer 77</v>
      </c>
      <c r="Q3040" s="10" t="str">
        <f>VLOOKUP(O:O,Customers!A:C,3,)</f>
        <v>Nairobi</v>
      </c>
      <c r="R3040" s="10">
        <f>VLOOKUP(OrderDetails!C:C,Inventory!B:F,5,)</f>
        <v>195740.6</v>
      </c>
      <c r="S3040" s="10">
        <f>VLOOKUP(OrderDetails!B:B,Table8[[OrderID]:[DeliveryDays]],5,)</f>
        <v>1</v>
      </c>
    </row>
    <row r="3041" spans="1:19" x14ac:dyDescent="0.25">
      <c r="A3041" t="s">
        <v>4973</v>
      </c>
      <c r="B3041" t="s">
        <v>1032</v>
      </c>
      <c r="C3041" t="s">
        <v>233</v>
      </c>
      <c r="D3041">
        <v>28</v>
      </c>
      <c r="E3041">
        <v>281.41000000000003</v>
      </c>
      <c r="F3041">
        <v>401.27</v>
      </c>
      <c r="G3041">
        <v>408.25</v>
      </c>
      <c r="H3041">
        <v>11431</v>
      </c>
      <c r="I3041">
        <v>7879.48</v>
      </c>
      <c r="J3041">
        <v>3551.52</v>
      </c>
      <c r="K3041">
        <v>0.31069999999999998</v>
      </c>
      <c r="L3041" t="str">
        <f>VLOOKUP(C:C,Products!A:B,2,)</f>
        <v>Product 28</v>
      </c>
      <c r="M3041" t="str">
        <f>VLOOKUP(C:C,Products!A:C,3,)</f>
        <v>Produce</v>
      </c>
      <c r="N3041" t="str">
        <f>VLOOKUP(B:B,Orders!A:C,3,)</f>
        <v>WH-KSM-003</v>
      </c>
      <c r="O3041" s="10" t="str">
        <f>VLOOKUP(B:B,Orders!A:B,2,)</f>
        <v>CUST-000045</v>
      </c>
      <c r="P3041" s="10" t="str">
        <f>VLOOKUP(OrderDetails!O:O,Customers!A:B,2,)</f>
        <v>Customer 45</v>
      </c>
      <c r="Q3041" s="10" t="str">
        <f>VLOOKUP(O:O,Customers!A:C,3,)</f>
        <v>Mombasa</v>
      </c>
      <c r="R3041" s="10">
        <f>VLOOKUP(OrderDetails!C:C,Inventory!B:F,5,)</f>
        <v>26171.13</v>
      </c>
      <c r="S3041" s="10">
        <f>VLOOKUP(OrderDetails!B:B,Table8[[OrderID]:[DeliveryDays]],5,)</f>
        <v>6</v>
      </c>
    </row>
    <row r="3042" spans="1:19" x14ac:dyDescent="0.25">
      <c r="A3042" t="s">
        <v>4974</v>
      </c>
      <c r="B3042" t="s">
        <v>855</v>
      </c>
      <c r="C3042" t="s">
        <v>231</v>
      </c>
      <c r="D3042">
        <v>42</v>
      </c>
      <c r="E3042">
        <v>139.85</v>
      </c>
      <c r="F3042">
        <v>204.65</v>
      </c>
      <c r="G3042">
        <v>207.68</v>
      </c>
      <c r="H3042">
        <v>8722.56</v>
      </c>
      <c r="I3042">
        <v>5873.7</v>
      </c>
      <c r="J3042">
        <v>2848.86</v>
      </c>
      <c r="K3042">
        <v>0.3266</v>
      </c>
      <c r="L3042" t="str">
        <f>VLOOKUP(C:C,Products!A:B,2,)</f>
        <v>Product 27</v>
      </c>
      <c r="M3042" t="str">
        <f>VLOOKUP(C:C,Products!A:C,3,)</f>
        <v>Dairy</v>
      </c>
      <c r="N3042" t="str">
        <f>VLOOKUP(B:B,Orders!A:C,3,)</f>
        <v>WH-NKR-004</v>
      </c>
      <c r="O3042" s="10" t="str">
        <f>VLOOKUP(B:B,Orders!A:B,2,)</f>
        <v>CUST-000001</v>
      </c>
      <c r="P3042" s="10" t="str">
        <f>VLOOKUP(OrderDetails!O:O,Customers!A:B,2,)</f>
        <v>Customer 1</v>
      </c>
      <c r="Q3042" s="10" t="str">
        <f>VLOOKUP(O:O,Customers!A:C,3,)</f>
        <v>Eldoret</v>
      </c>
      <c r="R3042" s="10">
        <f>VLOOKUP(OrderDetails!C:C,Inventory!B:F,5,)</f>
        <v>52164.05</v>
      </c>
      <c r="S3042" s="10">
        <f>VLOOKUP(OrderDetails!B:B,Table8[[OrderID]:[DeliveryDays]],5,)</f>
        <v>6</v>
      </c>
    </row>
    <row r="3043" spans="1:19" x14ac:dyDescent="0.25">
      <c r="A3043" t="s">
        <v>4975</v>
      </c>
      <c r="B3043" t="s">
        <v>1719</v>
      </c>
      <c r="C3043" t="s">
        <v>279</v>
      </c>
      <c r="D3043">
        <v>32</v>
      </c>
      <c r="E3043">
        <v>486.31</v>
      </c>
      <c r="F3043">
        <v>723.21</v>
      </c>
      <c r="G3043">
        <v>746.92</v>
      </c>
      <c r="H3043">
        <v>23901.439999999999</v>
      </c>
      <c r="I3043">
        <v>15561.92</v>
      </c>
      <c r="J3043">
        <v>8339.52</v>
      </c>
      <c r="K3043">
        <v>0.34889999999999999</v>
      </c>
      <c r="L3043" t="str">
        <f>VLOOKUP(C:C,Products!A:B,2,)</f>
        <v>Product 51</v>
      </c>
      <c r="M3043" t="str">
        <f>VLOOKUP(C:C,Products!A:C,3,)</f>
        <v>Beverages</v>
      </c>
      <c r="N3043" t="str">
        <f>VLOOKUP(B:B,Orders!A:C,3,)</f>
        <v>WH-NRB-001</v>
      </c>
      <c r="O3043" s="10" t="str">
        <f>VLOOKUP(B:B,Orders!A:B,2,)</f>
        <v>CUST-000044</v>
      </c>
      <c r="P3043" s="10" t="str">
        <f>VLOOKUP(OrderDetails!O:O,Customers!A:B,2,)</f>
        <v>Customer 44</v>
      </c>
      <c r="Q3043" s="10" t="str">
        <f>VLOOKUP(O:O,Customers!A:C,3,)</f>
        <v>Nakuru</v>
      </c>
      <c r="R3043" s="10">
        <f>VLOOKUP(OrderDetails!C:C,Inventory!B:F,5,)</f>
        <v>231969.87</v>
      </c>
      <c r="S3043" s="10">
        <f>VLOOKUP(OrderDetails!B:B,Table8[[OrderID]:[DeliveryDays]],5,)</f>
        <v>1</v>
      </c>
    </row>
    <row r="3044" spans="1:19" x14ac:dyDescent="0.25">
      <c r="A3044" t="s">
        <v>4976</v>
      </c>
      <c r="B3044" t="s">
        <v>574</v>
      </c>
      <c r="C3044" t="s">
        <v>305</v>
      </c>
      <c r="D3044">
        <v>32</v>
      </c>
      <c r="E3044">
        <v>210.54</v>
      </c>
      <c r="F3044">
        <v>327.83</v>
      </c>
      <c r="G3044">
        <v>352.41</v>
      </c>
      <c r="H3044">
        <v>11277.12</v>
      </c>
      <c r="I3044">
        <v>6737.28</v>
      </c>
      <c r="J3044">
        <v>4539.84</v>
      </c>
      <c r="K3044">
        <v>0.40260000000000001</v>
      </c>
      <c r="L3044" t="str">
        <f>VLOOKUP(C:C,Products!A:B,2,)</f>
        <v>Product 64</v>
      </c>
      <c r="M3044" t="str">
        <f>VLOOKUP(C:C,Products!A:C,3,)</f>
        <v>Produce</v>
      </c>
      <c r="N3044" t="str">
        <f>VLOOKUP(B:B,Orders!A:C,3,)</f>
        <v>WH-NKR-004</v>
      </c>
      <c r="O3044" s="10" t="str">
        <f>VLOOKUP(B:B,Orders!A:B,2,)</f>
        <v>CUST-000064</v>
      </c>
      <c r="P3044" s="10" t="str">
        <f>VLOOKUP(OrderDetails!O:O,Customers!A:B,2,)</f>
        <v>Customer 64</v>
      </c>
      <c r="Q3044" s="10" t="str">
        <f>VLOOKUP(O:O,Customers!A:C,3,)</f>
        <v>Mombasa</v>
      </c>
      <c r="R3044" s="10">
        <f>VLOOKUP(OrderDetails!C:C,Inventory!B:F,5,)</f>
        <v>34528.559999999998</v>
      </c>
      <c r="S3044" s="10">
        <f>VLOOKUP(OrderDetails!B:B,Table8[[OrderID]:[DeliveryDays]],5,)</f>
        <v>2</v>
      </c>
    </row>
    <row r="3045" spans="1:19" x14ac:dyDescent="0.25">
      <c r="A3045" t="s">
        <v>4977</v>
      </c>
      <c r="B3045" t="s">
        <v>1568</v>
      </c>
      <c r="C3045" t="s">
        <v>281</v>
      </c>
      <c r="D3045">
        <v>49</v>
      </c>
      <c r="E3045">
        <v>398.81</v>
      </c>
      <c r="F3045">
        <v>500.83</v>
      </c>
      <c r="G3045">
        <v>536.07000000000005</v>
      </c>
      <c r="H3045">
        <v>26267.43</v>
      </c>
      <c r="I3045">
        <v>19541.689999999999</v>
      </c>
      <c r="J3045">
        <v>6725.74</v>
      </c>
      <c r="K3045">
        <v>0.25600000000000001</v>
      </c>
      <c r="L3045" t="str">
        <f>VLOOKUP(C:C,Products!A:B,2,)</f>
        <v>Product 52</v>
      </c>
      <c r="M3045" t="str">
        <f>VLOOKUP(C:C,Products!A:C,3,)</f>
        <v>Snacks</v>
      </c>
      <c r="N3045" t="str">
        <f>VLOOKUP(B:B,Orders!A:C,3,)</f>
        <v>WH-NRB-001</v>
      </c>
      <c r="O3045" s="10" t="str">
        <f>VLOOKUP(B:B,Orders!A:B,2,)</f>
        <v>CUST-000030</v>
      </c>
      <c r="P3045" s="10" t="str">
        <f>VLOOKUP(OrderDetails!O:O,Customers!A:B,2,)</f>
        <v>Customer 30</v>
      </c>
      <c r="Q3045" s="10" t="str">
        <f>VLOOKUP(O:O,Customers!A:C,3,)</f>
        <v>Nakuru</v>
      </c>
      <c r="R3045" s="10">
        <f>VLOOKUP(OrderDetails!C:C,Inventory!B:F,5,)</f>
        <v>100101.31</v>
      </c>
      <c r="S3045" s="10">
        <f>VLOOKUP(OrderDetails!B:B,Table8[[OrderID]:[DeliveryDays]],5,)</f>
        <v>6</v>
      </c>
    </row>
    <row r="3046" spans="1:19" x14ac:dyDescent="0.25">
      <c r="A3046" t="s">
        <v>4978</v>
      </c>
      <c r="B3046" t="s">
        <v>1276</v>
      </c>
      <c r="C3046" t="s">
        <v>339</v>
      </c>
      <c r="D3046">
        <v>43</v>
      </c>
      <c r="E3046">
        <v>438.4</v>
      </c>
      <c r="F3046">
        <v>646.51</v>
      </c>
      <c r="G3046">
        <v>623.89</v>
      </c>
      <c r="H3046">
        <v>26827.27</v>
      </c>
      <c r="I3046">
        <v>18851.2</v>
      </c>
      <c r="J3046">
        <v>7976.07</v>
      </c>
      <c r="K3046">
        <v>0.29730000000000001</v>
      </c>
      <c r="L3046" t="str">
        <f>VLOOKUP(C:C,Products!A:B,2,)</f>
        <v>Product 81</v>
      </c>
      <c r="M3046" t="str">
        <f>VLOOKUP(C:C,Products!A:C,3,)</f>
        <v>Beverages</v>
      </c>
      <c r="N3046" t="str">
        <f>VLOOKUP(B:B,Orders!A:C,3,)</f>
        <v>WH-MSA-002</v>
      </c>
      <c r="O3046" s="10" t="str">
        <f>VLOOKUP(B:B,Orders!A:B,2,)</f>
        <v>CUST-000049</v>
      </c>
      <c r="P3046" s="10" t="str">
        <f>VLOOKUP(OrderDetails!O:O,Customers!A:B,2,)</f>
        <v>Customer 49</v>
      </c>
      <c r="Q3046" s="10" t="str">
        <f>VLOOKUP(O:O,Customers!A:C,3,)</f>
        <v>Nairobi</v>
      </c>
      <c r="R3046" s="10">
        <f>VLOOKUP(OrderDetails!C:C,Inventory!B:F,5,)</f>
        <v>203417.60000000001</v>
      </c>
      <c r="S3046" s="10">
        <f>VLOOKUP(OrderDetails!B:B,Table8[[OrderID]:[DeliveryDays]],5,)</f>
        <v>1</v>
      </c>
    </row>
    <row r="3047" spans="1:19" x14ac:dyDescent="0.25">
      <c r="A3047" t="s">
        <v>4979</v>
      </c>
      <c r="B3047" t="s">
        <v>793</v>
      </c>
      <c r="C3047" t="s">
        <v>253</v>
      </c>
      <c r="D3047">
        <v>6</v>
      </c>
      <c r="E3047">
        <v>93.95</v>
      </c>
      <c r="F3047">
        <v>142.47999999999999</v>
      </c>
      <c r="G3047">
        <v>155.32</v>
      </c>
      <c r="H3047">
        <v>931.92</v>
      </c>
      <c r="I3047">
        <v>563.70000000000005</v>
      </c>
      <c r="J3047">
        <v>368.22</v>
      </c>
      <c r="K3047">
        <v>0.39510000000000001</v>
      </c>
      <c r="L3047" t="str">
        <f>VLOOKUP(C:C,Products!A:B,2,)</f>
        <v>Product 38</v>
      </c>
      <c r="M3047" t="str">
        <f>VLOOKUP(C:C,Products!A:C,3,)</f>
        <v>Beverages</v>
      </c>
      <c r="N3047" t="str">
        <f>VLOOKUP(B:B,Orders!A:C,3,)</f>
        <v>WH-NKR-004</v>
      </c>
      <c r="O3047" s="10" t="str">
        <f>VLOOKUP(B:B,Orders!A:B,2,)</f>
        <v>CUST-000079</v>
      </c>
      <c r="P3047" s="10" t="str">
        <f>VLOOKUP(OrderDetails!O:O,Customers!A:B,2,)</f>
        <v>Customer 79</v>
      </c>
      <c r="Q3047" s="10" t="str">
        <f>VLOOKUP(O:O,Customers!A:C,3,)</f>
        <v>Mombasa</v>
      </c>
      <c r="R3047" s="10">
        <f>VLOOKUP(OrderDetails!C:C,Inventory!B:F,5,)</f>
        <v>12965.1</v>
      </c>
      <c r="S3047" s="10">
        <f>VLOOKUP(OrderDetails!B:B,Table8[[OrderID]:[DeliveryDays]],5,)</f>
        <v>6</v>
      </c>
    </row>
    <row r="3048" spans="1:19" x14ac:dyDescent="0.25">
      <c r="A3048" t="s">
        <v>4980</v>
      </c>
      <c r="B3048" t="s">
        <v>1276</v>
      </c>
      <c r="C3048" t="s">
        <v>377</v>
      </c>
      <c r="D3048">
        <v>9</v>
      </c>
      <c r="E3048">
        <v>98.55</v>
      </c>
      <c r="F3048">
        <v>152.47999999999999</v>
      </c>
      <c r="G3048">
        <v>147.38</v>
      </c>
      <c r="H3048">
        <v>1326.42</v>
      </c>
      <c r="I3048">
        <v>886.95</v>
      </c>
      <c r="J3048">
        <v>439.47</v>
      </c>
      <c r="K3048">
        <v>0.33129999999999998</v>
      </c>
      <c r="L3048" t="str">
        <f>VLOOKUP(C:C,Products!A:B,2,)</f>
        <v>Product 100</v>
      </c>
      <c r="M3048" t="str">
        <f>VLOOKUP(C:C,Products!A:C,3,)</f>
        <v>Beverages</v>
      </c>
      <c r="N3048" t="str">
        <f>VLOOKUP(B:B,Orders!A:C,3,)</f>
        <v>WH-MSA-002</v>
      </c>
      <c r="O3048" s="10" t="str">
        <f>VLOOKUP(B:B,Orders!A:B,2,)</f>
        <v>CUST-000049</v>
      </c>
      <c r="P3048" s="10" t="str">
        <f>VLOOKUP(OrderDetails!O:O,Customers!A:B,2,)</f>
        <v>Customer 49</v>
      </c>
      <c r="Q3048" s="10" t="str">
        <f>VLOOKUP(O:O,Customers!A:C,3,)</f>
        <v>Nairobi</v>
      </c>
      <c r="R3048" s="10">
        <f>VLOOKUP(OrderDetails!C:C,Inventory!B:F,5,)</f>
        <v>45135.9</v>
      </c>
      <c r="S3048" s="10">
        <f>VLOOKUP(OrderDetails!B:B,Table8[[OrderID]:[DeliveryDays]],5,)</f>
        <v>1</v>
      </c>
    </row>
    <row r="3049" spans="1:19" x14ac:dyDescent="0.25">
      <c r="A3049" t="s">
        <v>4981</v>
      </c>
      <c r="B3049" t="s">
        <v>1516</v>
      </c>
      <c r="C3049" t="s">
        <v>307</v>
      </c>
      <c r="D3049">
        <v>15</v>
      </c>
      <c r="E3049">
        <v>176.42</v>
      </c>
      <c r="F3049">
        <v>236.45</v>
      </c>
      <c r="G3049">
        <v>247.13</v>
      </c>
      <c r="H3049">
        <v>3706.95</v>
      </c>
      <c r="I3049">
        <v>2646.3</v>
      </c>
      <c r="J3049">
        <v>1060.6500000000001</v>
      </c>
      <c r="K3049">
        <v>0.28610000000000002</v>
      </c>
      <c r="L3049" t="str">
        <f>VLOOKUP(C:C,Products!A:B,2,)</f>
        <v>Product 65</v>
      </c>
      <c r="M3049" t="str">
        <f>VLOOKUP(C:C,Products!A:C,3,)</f>
        <v>Beverages</v>
      </c>
      <c r="N3049" t="str">
        <f>VLOOKUP(B:B,Orders!A:C,3,)</f>
        <v>WH-NRB-001</v>
      </c>
      <c r="O3049" s="10" t="str">
        <f>VLOOKUP(B:B,Orders!A:B,2,)</f>
        <v>CUST-000064</v>
      </c>
      <c r="P3049" s="10" t="str">
        <f>VLOOKUP(OrderDetails!O:O,Customers!A:B,2,)</f>
        <v>Customer 64</v>
      </c>
      <c r="Q3049" s="10" t="str">
        <f>VLOOKUP(O:O,Customers!A:C,3,)</f>
        <v>Mombasa</v>
      </c>
      <c r="R3049" s="10">
        <f>VLOOKUP(OrderDetails!C:C,Inventory!B:F,5,)</f>
        <v>54866.62</v>
      </c>
      <c r="S3049" s="10">
        <f>VLOOKUP(OrderDetails!B:B,Table8[[OrderID]:[DeliveryDays]],5,)</f>
        <v>1</v>
      </c>
    </row>
    <row r="3050" spans="1:19" x14ac:dyDescent="0.25">
      <c r="A3050" t="s">
        <v>4982</v>
      </c>
      <c r="B3050" t="s">
        <v>1239</v>
      </c>
      <c r="C3050" t="s">
        <v>212</v>
      </c>
      <c r="D3050">
        <v>14</v>
      </c>
      <c r="E3050">
        <v>286.14</v>
      </c>
      <c r="F3050">
        <v>428.08</v>
      </c>
      <c r="G3050">
        <v>449.85</v>
      </c>
      <c r="H3050">
        <v>6297.9</v>
      </c>
      <c r="I3050">
        <v>4005.96</v>
      </c>
      <c r="J3050">
        <v>2291.94</v>
      </c>
      <c r="K3050">
        <v>0.3639</v>
      </c>
      <c r="L3050" t="str">
        <f>VLOOKUP(C:C,Products!A:B,2,)</f>
        <v>Product 18</v>
      </c>
      <c r="M3050" t="str">
        <f>VLOOKUP(C:C,Products!A:C,3,)</f>
        <v>Snacks</v>
      </c>
      <c r="N3050" t="str">
        <f>VLOOKUP(B:B,Orders!A:C,3,)</f>
        <v>WH-MSA-002</v>
      </c>
      <c r="O3050" s="10" t="str">
        <f>VLOOKUP(B:B,Orders!A:B,2,)</f>
        <v>CUST-000060</v>
      </c>
      <c r="P3050" s="10" t="str">
        <f>VLOOKUP(OrderDetails!O:O,Customers!A:B,2,)</f>
        <v>Customer 60</v>
      </c>
      <c r="Q3050" s="10" t="str">
        <f>VLOOKUP(O:O,Customers!A:C,3,)</f>
        <v>Nakuru</v>
      </c>
      <c r="R3050" s="10">
        <f>VLOOKUP(OrderDetails!C:C,Inventory!B:F,5,)</f>
        <v>32333.82</v>
      </c>
      <c r="S3050" s="10">
        <f>VLOOKUP(OrderDetails!B:B,Table8[[OrderID]:[DeliveryDays]],5,)</f>
        <v>2</v>
      </c>
    </row>
    <row r="3051" spans="1:19" x14ac:dyDescent="0.25">
      <c r="A3051" t="s">
        <v>4983</v>
      </c>
      <c r="B3051" t="s">
        <v>1820</v>
      </c>
      <c r="C3051" t="s">
        <v>303</v>
      </c>
      <c r="D3051">
        <v>47</v>
      </c>
      <c r="E3051">
        <v>422.93</v>
      </c>
      <c r="F3051">
        <v>665.54</v>
      </c>
      <c r="G3051">
        <v>700.14</v>
      </c>
      <c r="H3051">
        <v>32906.58</v>
      </c>
      <c r="I3051">
        <v>19877.71</v>
      </c>
      <c r="J3051">
        <v>13028.87</v>
      </c>
      <c r="K3051">
        <v>0.39589999999999997</v>
      </c>
      <c r="L3051" t="str">
        <f>VLOOKUP(C:C,Products!A:B,2,)</f>
        <v>Product 63</v>
      </c>
      <c r="M3051" t="str">
        <f>VLOOKUP(C:C,Products!A:C,3,)</f>
        <v>Household</v>
      </c>
      <c r="N3051" t="str">
        <f>VLOOKUP(B:B,Orders!A:C,3,)</f>
        <v>WH-NRB-001</v>
      </c>
      <c r="O3051" s="10" t="str">
        <f>VLOOKUP(B:B,Orders!A:B,2,)</f>
        <v>CUST-000060</v>
      </c>
      <c r="P3051" s="10" t="str">
        <f>VLOOKUP(OrderDetails!O:O,Customers!A:B,2,)</f>
        <v>Customer 60</v>
      </c>
      <c r="Q3051" s="10" t="str">
        <f>VLOOKUP(O:O,Customers!A:C,3,)</f>
        <v>Nakuru</v>
      </c>
      <c r="R3051" s="10">
        <f>VLOOKUP(OrderDetails!C:C,Inventory!B:F,5,)</f>
        <v>209773.28</v>
      </c>
      <c r="S3051" s="10">
        <f>VLOOKUP(OrderDetails!B:B,Table8[[OrderID]:[DeliveryDays]],5,)</f>
        <v>3</v>
      </c>
    </row>
    <row r="3052" spans="1:19" x14ac:dyDescent="0.25">
      <c r="A3052" t="s">
        <v>4984</v>
      </c>
      <c r="B3052" t="s">
        <v>601</v>
      </c>
      <c r="C3052" t="s">
        <v>279</v>
      </c>
      <c r="D3052">
        <v>6</v>
      </c>
      <c r="E3052">
        <v>486.31</v>
      </c>
      <c r="F3052">
        <v>723.21</v>
      </c>
      <c r="G3052">
        <v>715.84</v>
      </c>
      <c r="H3052">
        <v>4295.04</v>
      </c>
      <c r="I3052">
        <v>2917.86</v>
      </c>
      <c r="J3052">
        <v>1377.18</v>
      </c>
      <c r="K3052">
        <v>0.3206</v>
      </c>
      <c r="L3052" t="str">
        <f>VLOOKUP(C:C,Products!A:B,2,)</f>
        <v>Product 51</v>
      </c>
      <c r="M3052" t="str">
        <f>VLOOKUP(C:C,Products!A:C,3,)</f>
        <v>Beverages</v>
      </c>
      <c r="N3052" t="str">
        <f>VLOOKUP(B:B,Orders!A:C,3,)</f>
        <v>WH-NRB-001</v>
      </c>
      <c r="O3052" s="10" t="str">
        <f>VLOOKUP(B:B,Orders!A:B,2,)</f>
        <v>CUST-000059</v>
      </c>
      <c r="P3052" s="10" t="str">
        <f>VLOOKUP(OrderDetails!O:O,Customers!A:B,2,)</f>
        <v>Customer 59</v>
      </c>
      <c r="Q3052" s="10" t="str">
        <f>VLOOKUP(O:O,Customers!A:C,3,)</f>
        <v>Kisumu</v>
      </c>
      <c r="R3052" s="10">
        <f>VLOOKUP(OrderDetails!C:C,Inventory!B:F,5,)</f>
        <v>231969.87</v>
      </c>
      <c r="S3052" s="10">
        <f>VLOOKUP(OrderDetails!B:B,Table8[[OrderID]:[DeliveryDays]],5,)</f>
        <v>5</v>
      </c>
    </row>
    <row r="3053" spans="1:19" x14ac:dyDescent="0.25">
      <c r="A3053" t="s">
        <v>4985</v>
      </c>
      <c r="B3053" t="s">
        <v>1014</v>
      </c>
      <c r="C3053" t="s">
        <v>193</v>
      </c>
      <c r="D3053">
        <v>19</v>
      </c>
      <c r="E3053">
        <v>320.5</v>
      </c>
      <c r="F3053">
        <v>401.4</v>
      </c>
      <c r="G3053">
        <v>401.22</v>
      </c>
      <c r="H3053">
        <v>7623.18</v>
      </c>
      <c r="I3053">
        <v>6089.5</v>
      </c>
      <c r="J3053">
        <v>1533.68</v>
      </c>
      <c r="K3053">
        <v>0.20119999999999999</v>
      </c>
      <c r="L3053" t="str">
        <f>VLOOKUP(C:C,Products!A:B,2,)</f>
        <v>Product 9</v>
      </c>
      <c r="M3053" t="str">
        <f>VLOOKUP(C:C,Products!A:C,3,)</f>
        <v>Beverages</v>
      </c>
      <c r="N3053" t="str">
        <f>VLOOKUP(B:B,Orders!A:C,3,)</f>
        <v>WH-KSM-003</v>
      </c>
      <c r="O3053" s="10" t="str">
        <f>VLOOKUP(B:B,Orders!A:B,2,)</f>
        <v>CUST-000028</v>
      </c>
      <c r="P3053" s="10" t="str">
        <f>VLOOKUP(OrderDetails!O:O,Customers!A:B,2,)</f>
        <v>Customer 28</v>
      </c>
      <c r="Q3053" s="10" t="str">
        <f>VLOOKUP(O:O,Customers!A:C,3,)</f>
        <v>Nakuru</v>
      </c>
      <c r="R3053" s="10">
        <f>VLOOKUP(OrderDetails!C:C,Inventory!B:F,5,)</f>
        <v>85253</v>
      </c>
      <c r="S3053" s="10">
        <f>VLOOKUP(OrderDetails!B:B,Table8[[OrderID]:[DeliveryDays]],5,)</f>
        <v>4</v>
      </c>
    </row>
    <row r="3054" spans="1:19" x14ac:dyDescent="0.25">
      <c r="A3054" t="s">
        <v>4986</v>
      </c>
      <c r="B3054" t="s">
        <v>921</v>
      </c>
      <c r="C3054" t="s">
        <v>202</v>
      </c>
      <c r="D3054">
        <v>43</v>
      </c>
      <c r="E3054">
        <v>424.6</v>
      </c>
      <c r="F3054">
        <v>548.55999999999995</v>
      </c>
      <c r="G3054">
        <v>566.28</v>
      </c>
      <c r="H3054">
        <v>24350.04</v>
      </c>
      <c r="I3054">
        <v>18257.8</v>
      </c>
      <c r="J3054">
        <v>6092.24</v>
      </c>
      <c r="K3054">
        <v>0.25019999999999998</v>
      </c>
      <c r="L3054" t="str">
        <f>VLOOKUP(C:C,Products!A:B,2,)</f>
        <v>Product 13</v>
      </c>
      <c r="M3054" t="str">
        <f>VLOOKUP(C:C,Products!A:C,3,)</f>
        <v>Household</v>
      </c>
      <c r="N3054" t="str">
        <f>VLOOKUP(B:B,Orders!A:C,3,)</f>
        <v>WH-KSM-003</v>
      </c>
      <c r="O3054" s="10" t="str">
        <f>VLOOKUP(B:B,Orders!A:B,2,)</f>
        <v>CUST-000052</v>
      </c>
      <c r="P3054" s="10" t="str">
        <f>VLOOKUP(OrderDetails!O:O,Customers!A:B,2,)</f>
        <v>Customer 52</v>
      </c>
      <c r="Q3054" s="10" t="str">
        <f>VLOOKUP(O:O,Customers!A:C,3,)</f>
        <v>Kisumu</v>
      </c>
      <c r="R3054" s="10">
        <f>VLOOKUP(OrderDetails!C:C,Inventory!B:F,5,)</f>
        <v>195740.6</v>
      </c>
      <c r="S3054" s="10">
        <f>VLOOKUP(OrderDetails!B:B,Table8[[OrderID]:[DeliveryDays]],5,)</f>
        <v>3</v>
      </c>
    </row>
    <row r="3055" spans="1:19" x14ac:dyDescent="0.25">
      <c r="A3055" t="s">
        <v>4987</v>
      </c>
      <c r="B3055" t="s">
        <v>1399</v>
      </c>
      <c r="C3055" t="s">
        <v>257</v>
      </c>
      <c r="D3055">
        <v>45</v>
      </c>
      <c r="E3055">
        <v>248.07</v>
      </c>
      <c r="F3055">
        <v>373.31</v>
      </c>
      <c r="G3055">
        <v>365.82</v>
      </c>
      <c r="H3055">
        <v>16461.900000000001</v>
      </c>
      <c r="I3055">
        <v>11163.15</v>
      </c>
      <c r="J3055">
        <v>5298.75</v>
      </c>
      <c r="K3055">
        <v>0.32190000000000002</v>
      </c>
      <c r="L3055" t="str">
        <f>VLOOKUP(C:C,Products!A:B,2,)</f>
        <v>Product 40</v>
      </c>
      <c r="M3055" t="str">
        <f>VLOOKUP(C:C,Products!A:C,3,)</f>
        <v>Produce</v>
      </c>
      <c r="N3055" t="str">
        <f>VLOOKUP(B:B,Orders!A:C,3,)</f>
        <v>WH-NRB-001</v>
      </c>
      <c r="O3055" s="10" t="str">
        <f>VLOOKUP(B:B,Orders!A:B,2,)</f>
        <v>CUST-000031</v>
      </c>
      <c r="P3055" s="10" t="str">
        <f>VLOOKUP(OrderDetails!O:O,Customers!A:B,2,)</f>
        <v>Customer 31</v>
      </c>
      <c r="Q3055" s="10" t="str">
        <f>VLOOKUP(O:O,Customers!A:C,3,)</f>
        <v>Mombasa</v>
      </c>
      <c r="R3055" s="10">
        <f>VLOOKUP(OrderDetails!C:C,Inventory!B:F,5,)</f>
        <v>89553.27</v>
      </c>
      <c r="S3055" s="10">
        <f>VLOOKUP(OrderDetails!B:B,Table8[[OrderID]:[DeliveryDays]],5,)</f>
        <v>4</v>
      </c>
    </row>
    <row r="3056" spans="1:19" x14ac:dyDescent="0.25">
      <c r="A3056" t="s">
        <v>4988</v>
      </c>
      <c r="B3056" t="s">
        <v>1564</v>
      </c>
      <c r="C3056" t="s">
        <v>287</v>
      </c>
      <c r="D3056">
        <v>41</v>
      </c>
      <c r="E3056">
        <v>319.05</v>
      </c>
      <c r="F3056">
        <v>470.86</v>
      </c>
      <c r="G3056">
        <v>448.75</v>
      </c>
      <c r="H3056">
        <v>18398.75</v>
      </c>
      <c r="I3056">
        <v>13081.05</v>
      </c>
      <c r="J3056">
        <v>5317.7</v>
      </c>
      <c r="K3056">
        <v>0.28899999999999998</v>
      </c>
      <c r="L3056" t="str">
        <f>VLOOKUP(C:C,Products!A:B,2,)</f>
        <v>Product 55</v>
      </c>
      <c r="M3056" t="str">
        <f>VLOOKUP(C:C,Products!A:C,3,)</f>
        <v>Beverages</v>
      </c>
      <c r="N3056" t="str">
        <f>VLOOKUP(B:B,Orders!A:C,3,)</f>
        <v>WH-MSA-002</v>
      </c>
      <c r="O3056" s="10" t="str">
        <f>VLOOKUP(B:B,Orders!A:B,2,)</f>
        <v>CUST-000032</v>
      </c>
      <c r="P3056" s="10" t="str">
        <f>VLOOKUP(OrderDetails!O:O,Customers!A:B,2,)</f>
        <v>Customer 32</v>
      </c>
      <c r="Q3056" s="10" t="str">
        <f>VLOOKUP(O:O,Customers!A:C,3,)</f>
        <v>Mombasa</v>
      </c>
      <c r="R3056" s="10">
        <f>VLOOKUP(OrderDetails!C:C,Inventory!B:F,5,)</f>
        <v>62852.85</v>
      </c>
      <c r="S3056" s="10">
        <f>VLOOKUP(OrderDetails!B:B,Table8[[OrderID]:[DeliveryDays]],5,)</f>
        <v>4</v>
      </c>
    </row>
    <row r="3057" spans="1:19" x14ac:dyDescent="0.25">
      <c r="A3057" t="s">
        <v>4989</v>
      </c>
      <c r="B3057" t="s">
        <v>1561</v>
      </c>
      <c r="C3057" t="s">
        <v>395</v>
      </c>
      <c r="D3057">
        <v>11</v>
      </c>
      <c r="E3057">
        <v>152.96</v>
      </c>
      <c r="F3057">
        <v>238.96</v>
      </c>
      <c r="G3057">
        <v>247.16</v>
      </c>
      <c r="H3057">
        <v>2718.76</v>
      </c>
      <c r="I3057">
        <v>1682.56</v>
      </c>
      <c r="J3057">
        <v>1036.2</v>
      </c>
      <c r="K3057">
        <v>0.38109999999999999</v>
      </c>
      <c r="L3057" t="str">
        <f>VLOOKUP(C:C,Products!A:B,2,)</f>
        <v>Product 109</v>
      </c>
      <c r="M3057" t="str">
        <f>VLOOKUP(C:C,Products!A:C,3,)</f>
        <v>Beverages</v>
      </c>
      <c r="N3057" t="str">
        <f>VLOOKUP(B:B,Orders!A:C,3,)</f>
        <v>WH-NKR-004</v>
      </c>
      <c r="O3057" s="10" t="str">
        <f>VLOOKUP(B:B,Orders!A:B,2,)</f>
        <v>CUST-000033</v>
      </c>
      <c r="P3057" s="10" t="str">
        <f>VLOOKUP(OrderDetails!O:O,Customers!A:B,2,)</f>
        <v>Customer 33</v>
      </c>
      <c r="Q3057" s="10" t="str">
        <f>VLOOKUP(O:O,Customers!A:C,3,)</f>
        <v>Kisumu</v>
      </c>
      <c r="R3057" s="10">
        <f>VLOOKUP(OrderDetails!C:C,Inventory!B:F,5,)</f>
        <v>16978.560000000001</v>
      </c>
      <c r="S3057" s="10">
        <f>VLOOKUP(OrderDetails!B:B,Table8[[OrderID]:[DeliveryDays]],5,)</f>
        <v>4</v>
      </c>
    </row>
    <row r="3058" spans="1:19" x14ac:dyDescent="0.25">
      <c r="A3058" t="s">
        <v>4990</v>
      </c>
      <c r="B3058" t="s">
        <v>1889</v>
      </c>
      <c r="C3058" t="s">
        <v>335</v>
      </c>
      <c r="D3058">
        <v>24</v>
      </c>
      <c r="E3058">
        <v>211.31</v>
      </c>
      <c r="F3058">
        <v>329.75</v>
      </c>
      <c r="G3058">
        <v>336.28</v>
      </c>
      <c r="H3058">
        <v>8070.72</v>
      </c>
      <c r="I3058">
        <v>5071.4399999999996</v>
      </c>
      <c r="J3058">
        <v>2999.28</v>
      </c>
      <c r="K3058">
        <v>0.37159999999999999</v>
      </c>
      <c r="L3058" t="str">
        <f>VLOOKUP(C:C,Products!A:B,2,)</f>
        <v>Product 79</v>
      </c>
      <c r="M3058" t="str">
        <f>VLOOKUP(C:C,Products!A:C,3,)</f>
        <v>Snacks</v>
      </c>
      <c r="N3058" t="str">
        <f>VLOOKUP(B:B,Orders!A:C,3,)</f>
        <v>WH-NKR-004</v>
      </c>
      <c r="O3058" s="10" t="str">
        <f>VLOOKUP(B:B,Orders!A:B,2,)</f>
        <v>CUST-000031</v>
      </c>
      <c r="P3058" s="10" t="str">
        <f>VLOOKUP(OrderDetails!O:O,Customers!A:B,2,)</f>
        <v>Customer 31</v>
      </c>
      <c r="Q3058" s="10" t="str">
        <f>VLOOKUP(O:O,Customers!A:C,3,)</f>
        <v>Mombasa</v>
      </c>
      <c r="R3058" s="10">
        <f>VLOOKUP(OrderDetails!C:C,Inventory!B:F,5,)</f>
        <v>42684.62</v>
      </c>
      <c r="S3058" s="10">
        <f>VLOOKUP(OrderDetails!B:B,Table8[[OrderID]:[DeliveryDays]],5,)</f>
        <v>1</v>
      </c>
    </row>
    <row r="3059" spans="1:19" x14ac:dyDescent="0.25">
      <c r="A3059" t="s">
        <v>4991</v>
      </c>
      <c r="B3059" t="s">
        <v>1597</v>
      </c>
      <c r="C3059" t="s">
        <v>263</v>
      </c>
      <c r="D3059">
        <v>38</v>
      </c>
      <c r="E3059">
        <v>65.47</v>
      </c>
      <c r="F3059">
        <v>96.35</v>
      </c>
      <c r="G3059">
        <v>101.02</v>
      </c>
      <c r="H3059">
        <v>3838.76</v>
      </c>
      <c r="I3059">
        <v>2487.86</v>
      </c>
      <c r="J3059">
        <v>1350.9</v>
      </c>
      <c r="K3059">
        <v>0.35189999999999999</v>
      </c>
      <c r="L3059" t="str">
        <f>VLOOKUP(C:C,Products!A:B,2,)</f>
        <v>Product 43</v>
      </c>
      <c r="M3059" t="str">
        <f>VLOOKUP(C:C,Products!A:C,3,)</f>
        <v>Dairy</v>
      </c>
      <c r="N3059" t="str">
        <f>VLOOKUP(B:B,Orders!A:C,3,)</f>
        <v>WH-NKR-004</v>
      </c>
      <c r="O3059" s="10" t="str">
        <f>VLOOKUP(B:B,Orders!A:B,2,)</f>
        <v>CUST-000004</v>
      </c>
      <c r="P3059" s="10" t="str">
        <f>VLOOKUP(OrderDetails!O:O,Customers!A:B,2,)</f>
        <v>Customer 4</v>
      </c>
      <c r="Q3059" s="10" t="str">
        <f>VLOOKUP(O:O,Customers!A:C,3,)</f>
        <v>Eldoret</v>
      </c>
      <c r="R3059" s="10">
        <f>VLOOKUP(OrderDetails!C:C,Inventory!B:F,5,)</f>
        <v>4451.96</v>
      </c>
      <c r="S3059" s="10">
        <f>VLOOKUP(OrderDetails!B:B,Table8[[OrderID]:[DeliveryDays]],5,)</f>
        <v>5</v>
      </c>
    </row>
    <row r="3060" spans="1:19" x14ac:dyDescent="0.25">
      <c r="A3060" t="s">
        <v>4992</v>
      </c>
      <c r="B3060" t="s">
        <v>461</v>
      </c>
      <c r="C3060" t="s">
        <v>265</v>
      </c>
      <c r="D3060">
        <v>39</v>
      </c>
      <c r="E3060">
        <v>459.19</v>
      </c>
      <c r="F3060">
        <v>660.1</v>
      </c>
      <c r="G3060">
        <v>641.62</v>
      </c>
      <c r="H3060">
        <v>25023.18</v>
      </c>
      <c r="I3060">
        <v>17908.41</v>
      </c>
      <c r="J3060">
        <v>7114.77</v>
      </c>
      <c r="K3060">
        <v>0.2843</v>
      </c>
      <c r="L3060" t="str">
        <f>VLOOKUP(C:C,Products!A:B,2,)</f>
        <v>Product 44</v>
      </c>
      <c r="M3060" t="str">
        <f>VLOOKUP(C:C,Products!A:C,3,)</f>
        <v>Dairy</v>
      </c>
      <c r="N3060" t="str">
        <f>VLOOKUP(B:B,Orders!A:C,3,)</f>
        <v>WH-NRB-001</v>
      </c>
      <c r="O3060" s="10" t="str">
        <f>VLOOKUP(B:B,Orders!A:B,2,)</f>
        <v>CUST-000052</v>
      </c>
      <c r="P3060" s="10" t="str">
        <f>VLOOKUP(OrderDetails!O:O,Customers!A:B,2,)</f>
        <v>Customer 52</v>
      </c>
      <c r="Q3060" s="10" t="str">
        <f>VLOOKUP(O:O,Customers!A:C,3,)</f>
        <v>Kisumu</v>
      </c>
      <c r="R3060" s="10">
        <f>VLOOKUP(OrderDetails!C:C,Inventory!B:F,5,)</f>
        <v>22959.5</v>
      </c>
      <c r="S3060" s="10">
        <f>VLOOKUP(OrderDetails!B:B,Table8[[OrderID]:[DeliveryDays]],5,)</f>
        <v>6</v>
      </c>
    </row>
    <row r="3061" spans="1:19" x14ac:dyDescent="0.25">
      <c r="A3061" t="s">
        <v>4993</v>
      </c>
      <c r="B3061" t="s">
        <v>1425</v>
      </c>
      <c r="C3061" t="s">
        <v>397</v>
      </c>
      <c r="D3061">
        <v>38</v>
      </c>
      <c r="E3061">
        <v>84.64</v>
      </c>
      <c r="F3061">
        <v>124.5</v>
      </c>
      <c r="G3061">
        <v>133.97999999999999</v>
      </c>
      <c r="H3061">
        <v>5091.24</v>
      </c>
      <c r="I3061">
        <v>3216.32</v>
      </c>
      <c r="J3061">
        <v>1874.92</v>
      </c>
      <c r="K3061">
        <v>0.36830000000000002</v>
      </c>
      <c r="L3061" t="str">
        <f>VLOOKUP(C:C,Products!A:B,2,)</f>
        <v>Product 110</v>
      </c>
      <c r="M3061" t="str">
        <f>VLOOKUP(C:C,Products!A:C,3,)</f>
        <v>Snacks</v>
      </c>
      <c r="N3061" t="str">
        <f>VLOOKUP(B:B,Orders!A:C,3,)</f>
        <v>WH-NRB-001</v>
      </c>
      <c r="O3061" s="10" t="str">
        <f>VLOOKUP(B:B,Orders!A:B,2,)</f>
        <v>CUST-000063</v>
      </c>
      <c r="P3061" s="10" t="str">
        <f>VLOOKUP(OrderDetails!O:O,Customers!A:B,2,)</f>
        <v>Customer 63</v>
      </c>
      <c r="Q3061" s="10" t="str">
        <f>VLOOKUP(O:O,Customers!A:C,3,)</f>
        <v>Nakuru</v>
      </c>
      <c r="R3061" s="10">
        <f>VLOOKUP(OrderDetails!C:C,Inventory!B:F,5,)</f>
        <v>34279.199999999997</v>
      </c>
      <c r="S3061" s="10">
        <f>VLOOKUP(OrderDetails!B:B,Table8[[OrderID]:[DeliveryDays]],5,)</f>
        <v>2</v>
      </c>
    </row>
    <row r="3062" spans="1:19" x14ac:dyDescent="0.25">
      <c r="A3062" t="s">
        <v>4994</v>
      </c>
      <c r="B3062" t="s">
        <v>1759</v>
      </c>
      <c r="C3062" t="s">
        <v>313</v>
      </c>
      <c r="D3062">
        <v>26</v>
      </c>
      <c r="E3062">
        <v>410.99</v>
      </c>
      <c r="F3062">
        <v>593.6</v>
      </c>
      <c r="G3062">
        <v>576.94000000000005</v>
      </c>
      <c r="H3062">
        <v>15000.44</v>
      </c>
      <c r="I3062">
        <v>10685.74</v>
      </c>
      <c r="J3062">
        <v>4314.7</v>
      </c>
      <c r="K3062">
        <v>0.28760000000000002</v>
      </c>
      <c r="L3062" t="str">
        <f>VLOOKUP(C:C,Products!A:B,2,)</f>
        <v>Product 68</v>
      </c>
      <c r="M3062" t="str">
        <f>VLOOKUP(C:C,Products!A:C,3,)</f>
        <v>Frozen</v>
      </c>
      <c r="N3062" t="str">
        <f>VLOOKUP(B:B,Orders!A:C,3,)</f>
        <v>WH-NKR-004</v>
      </c>
      <c r="O3062" s="10" t="str">
        <f>VLOOKUP(B:B,Orders!A:B,2,)</f>
        <v>CUST-000050</v>
      </c>
      <c r="P3062" s="10" t="str">
        <f>VLOOKUP(OrderDetails!O:O,Customers!A:B,2,)</f>
        <v>Customer 50</v>
      </c>
      <c r="Q3062" s="10" t="str">
        <f>VLOOKUP(O:O,Customers!A:C,3,)</f>
        <v>Eldoret</v>
      </c>
      <c r="R3062" s="10">
        <f>VLOOKUP(OrderDetails!C:C,Inventory!B:F,5,)</f>
        <v>159053.13</v>
      </c>
      <c r="S3062" s="10">
        <f>VLOOKUP(OrderDetails!B:B,Table8[[OrderID]:[DeliveryDays]],5,)</f>
        <v>4</v>
      </c>
    </row>
    <row r="3063" spans="1:19" x14ac:dyDescent="0.25">
      <c r="A3063" t="s">
        <v>4995</v>
      </c>
      <c r="B3063" t="s">
        <v>964</v>
      </c>
      <c r="C3063" t="s">
        <v>243</v>
      </c>
      <c r="D3063">
        <v>35</v>
      </c>
      <c r="E3063">
        <v>79.27</v>
      </c>
      <c r="F3063">
        <v>103.11</v>
      </c>
      <c r="G3063">
        <v>111.74</v>
      </c>
      <c r="H3063">
        <v>3910.9</v>
      </c>
      <c r="I3063">
        <v>2774.45</v>
      </c>
      <c r="J3063">
        <v>1136.45</v>
      </c>
      <c r="K3063">
        <v>0.29060000000000002</v>
      </c>
      <c r="L3063" t="str">
        <f>VLOOKUP(C:C,Products!A:B,2,)</f>
        <v>Product 33</v>
      </c>
      <c r="M3063" t="str">
        <f>VLOOKUP(C:C,Products!A:C,3,)</f>
        <v>Produce</v>
      </c>
      <c r="N3063" t="str">
        <f>VLOOKUP(B:B,Orders!A:C,3,)</f>
        <v>WH-NKR-004</v>
      </c>
      <c r="O3063" s="10" t="str">
        <f>VLOOKUP(B:B,Orders!A:B,2,)</f>
        <v>CUST-000040</v>
      </c>
      <c r="P3063" s="10" t="str">
        <f>VLOOKUP(OrderDetails!O:O,Customers!A:B,2,)</f>
        <v>Customer 40</v>
      </c>
      <c r="Q3063" s="10" t="str">
        <f>VLOOKUP(O:O,Customers!A:C,3,)</f>
        <v>Nairobi</v>
      </c>
      <c r="R3063" s="10">
        <f>VLOOKUP(OrderDetails!C:C,Inventory!B:F,5,)</f>
        <v>6817.22</v>
      </c>
      <c r="S3063" s="10">
        <f>VLOOKUP(OrderDetails!B:B,Table8[[OrderID]:[DeliveryDays]],5,)</f>
        <v>4</v>
      </c>
    </row>
    <row r="3064" spans="1:19" x14ac:dyDescent="0.25">
      <c r="A3064" t="s">
        <v>4996</v>
      </c>
      <c r="B3064" t="s">
        <v>1176</v>
      </c>
      <c r="C3064" t="s">
        <v>225</v>
      </c>
      <c r="D3064">
        <v>27</v>
      </c>
      <c r="E3064">
        <v>214.86</v>
      </c>
      <c r="F3064">
        <v>291.2</v>
      </c>
      <c r="G3064">
        <v>296.27999999999997</v>
      </c>
      <c r="H3064">
        <v>7999.56</v>
      </c>
      <c r="I3064">
        <v>5801.22</v>
      </c>
      <c r="J3064">
        <v>2198.34</v>
      </c>
      <c r="K3064">
        <v>0.27479999999999999</v>
      </c>
      <c r="L3064" t="str">
        <f>VLOOKUP(C:C,Products!A:B,2,)</f>
        <v>Product 24</v>
      </c>
      <c r="M3064" t="str">
        <f>VLOOKUP(C:C,Products!A:C,3,)</f>
        <v>Beverages</v>
      </c>
      <c r="N3064" t="str">
        <f>VLOOKUP(B:B,Orders!A:C,3,)</f>
        <v>WH-NRB-001</v>
      </c>
      <c r="O3064" s="10" t="str">
        <f>VLOOKUP(B:B,Orders!A:B,2,)</f>
        <v>CUST-000066</v>
      </c>
      <c r="P3064" s="10" t="str">
        <f>VLOOKUP(OrderDetails!O:O,Customers!A:B,2,)</f>
        <v>Customer 66</v>
      </c>
      <c r="Q3064" s="10" t="str">
        <f>VLOOKUP(O:O,Customers!A:C,3,)</f>
        <v>Kisumu</v>
      </c>
      <c r="R3064" s="10">
        <f>VLOOKUP(OrderDetails!C:C,Inventory!B:F,5,)</f>
        <v>80572.5</v>
      </c>
      <c r="S3064" s="10">
        <f>VLOOKUP(OrderDetails!B:B,Table8[[OrderID]:[DeliveryDays]],5,)</f>
        <v>4</v>
      </c>
    </row>
    <row r="3065" spans="1:19" x14ac:dyDescent="0.25">
      <c r="A3065" t="s">
        <v>4997</v>
      </c>
      <c r="B3065" t="s">
        <v>1464</v>
      </c>
      <c r="C3065" t="s">
        <v>249</v>
      </c>
      <c r="D3065">
        <v>23</v>
      </c>
      <c r="E3065">
        <v>413.78</v>
      </c>
      <c r="F3065">
        <v>552.28</v>
      </c>
      <c r="G3065">
        <v>570.21</v>
      </c>
      <c r="H3065">
        <v>13114.83</v>
      </c>
      <c r="I3065">
        <v>9516.94</v>
      </c>
      <c r="J3065">
        <v>3597.89</v>
      </c>
      <c r="K3065">
        <v>0.27429999999999999</v>
      </c>
      <c r="L3065" t="str">
        <f>VLOOKUP(C:C,Products!A:B,2,)</f>
        <v>Product 36</v>
      </c>
      <c r="M3065" t="str">
        <f>VLOOKUP(C:C,Products!A:C,3,)</f>
        <v>Dairy</v>
      </c>
      <c r="N3065" t="str">
        <f>VLOOKUP(B:B,Orders!A:C,3,)</f>
        <v>WH-NKR-004</v>
      </c>
      <c r="O3065" s="10" t="str">
        <f>VLOOKUP(B:B,Orders!A:B,2,)</f>
        <v>CUST-000004</v>
      </c>
      <c r="P3065" s="10" t="str">
        <f>VLOOKUP(OrderDetails!O:O,Customers!A:B,2,)</f>
        <v>Customer 4</v>
      </c>
      <c r="Q3065" s="10" t="str">
        <f>VLOOKUP(O:O,Customers!A:C,3,)</f>
        <v>Eldoret</v>
      </c>
      <c r="R3065" s="10">
        <f>VLOOKUP(OrderDetails!C:C,Inventory!B:F,5,)</f>
        <v>177511.62</v>
      </c>
      <c r="S3065" s="10">
        <f>VLOOKUP(OrderDetails!B:B,Table8[[OrderID]:[DeliveryDays]],5,)</f>
        <v>3</v>
      </c>
    </row>
    <row r="3066" spans="1:19" x14ac:dyDescent="0.25">
      <c r="A3066" t="s">
        <v>4998</v>
      </c>
      <c r="B3066" t="s">
        <v>800</v>
      </c>
      <c r="C3066" t="s">
        <v>407</v>
      </c>
      <c r="D3066">
        <v>8</v>
      </c>
      <c r="E3066">
        <v>335.03</v>
      </c>
      <c r="F3066">
        <v>441.68</v>
      </c>
      <c r="G3066">
        <v>479</v>
      </c>
      <c r="H3066">
        <v>3832</v>
      </c>
      <c r="I3066">
        <v>2680.24</v>
      </c>
      <c r="J3066">
        <v>1151.76</v>
      </c>
      <c r="K3066">
        <v>0.30059999999999998</v>
      </c>
      <c r="L3066" t="str">
        <f>VLOOKUP(C:C,Products!A:B,2,)</f>
        <v>Product 115</v>
      </c>
      <c r="M3066" t="str">
        <f>VLOOKUP(C:C,Products!A:C,3,)</f>
        <v>Beverages</v>
      </c>
      <c r="N3066" t="str">
        <f>VLOOKUP(B:B,Orders!A:C,3,)</f>
        <v>WH-MSA-002</v>
      </c>
      <c r="O3066" s="10" t="str">
        <f>VLOOKUP(B:B,Orders!A:B,2,)</f>
        <v>CUST-000075</v>
      </c>
      <c r="P3066" s="10" t="str">
        <f>VLOOKUP(OrderDetails!O:O,Customers!A:B,2,)</f>
        <v>Customer 75</v>
      </c>
      <c r="Q3066" s="10" t="str">
        <f>VLOOKUP(O:O,Customers!A:C,3,)</f>
        <v>Mombasa</v>
      </c>
      <c r="R3066" s="10">
        <f>VLOOKUP(OrderDetails!C:C,Inventory!B:F,5,)</f>
        <v>147748.23000000001</v>
      </c>
      <c r="S3066" s="10">
        <f>VLOOKUP(OrderDetails!B:B,Table8[[OrderID]:[DeliveryDays]],5,)</f>
        <v>6</v>
      </c>
    </row>
    <row r="3067" spans="1:19" x14ac:dyDescent="0.25">
      <c r="A3067" t="s">
        <v>4999</v>
      </c>
      <c r="B3067" t="s">
        <v>983</v>
      </c>
      <c r="C3067" t="s">
        <v>387</v>
      </c>
      <c r="D3067">
        <v>28</v>
      </c>
      <c r="E3067">
        <v>458.4</v>
      </c>
      <c r="F3067">
        <v>615.54999999999995</v>
      </c>
      <c r="G3067">
        <v>612.46</v>
      </c>
      <c r="H3067">
        <v>17148.88</v>
      </c>
      <c r="I3067">
        <v>12835.2</v>
      </c>
      <c r="J3067">
        <v>4313.68</v>
      </c>
      <c r="K3067">
        <v>0.2515</v>
      </c>
      <c r="L3067" t="str">
        <f>VLOOKUP(C:C,Products!A:B,2,)</f>
        <v>Product 105</v>
      </c>
      <c r="M3067" t="str">
        <f>VLOOKUP(C:C,Products!A:C,3,)</f>
        <v>Frozen</v>
      </c>
      <c r="N3067" t="str">
        <f>VLOOKUP(B:B,Orders!A:C,3,)</f>
        <v>WH-NKR-004</v>
      </c>
      <c r="O3067" s="10" t="str">
        <f>VLOOKUP(B:B,Orders!A:B,2,)</f>
        <v>CUST-000053</v>
      </c>
      <c r="P3067" s="10" t="str">
        <f>VLOOKUP(OrderDetails!O:O,Customers!A:B,2,)</f>
        <v>Customer 53</v>
      </c>
      <c r="Q3067" s="10" t="str">
        <f>VLOOKUP(O:O,Customers!A:C,3,)</f>
        <v>Eldoret</v>
      </c>
      <c r="R3067" s="10">
        <f>VLOOKUP(OrderDetails!C:C,Inventory!B:F,5,)</f>
        <v>143479.20000000001</v>
      </c>
      <c r="S3067" s="10">
        <f>VLOOKUP(OrderDetails!B:B,Table8[[OrderID]:[DeliveryDays]],5,)</f>
        <v>6</v>
      </c>
    </row>
    <row r="3068" spans="1:19" x14ac:dyDescent="0.25">
      <c r="A3068" t="s">
        <v>5000</v>
      </c>
      <c r="B3068" t="s">
        <v>1878</v>
      </c>
      <c r="C3068" t="s">
        <v>196</v>
      </c>
      <c r="D3068">
        <v>24</v>
      </c>
      <c r="E3068">
        <v>368.63</v>
      </c>
      <c r="F3068">
        <v>526.67999999999995</v>
      </c>
      <c r="G3068">
        <v>514.71</v>
      </c>
      <c r="H3068">
        <v>12353.04</v>
      </c>
      <c r="I3068">
        <v>8847.1200000000008</v>
      </c>
      <c r="J3068">
        <v>3505.92</v>
      </c>
      <c r="K3068">
        <v>0.2838</v>
      </c>
      <c r="L3068" t="str">
        <f>VLOOKUP(C:C,Products!A:B,2,)</f>
        <v>Product 10</v>
      </c>
      <c r="M3068" t="str">
        <f>VLOOKUP(C:C,Products!A:C,3,)</f>
        <v>Frozen</v>
      </c>
      <c r="N3068" t="str">
        <f>VLOOKUP(B:B,Orders!A:C,3,)</f>
        <v>WH-NKR-004</v>
      </c>
      <c r="O3068" s="10" t="str">
        <f>VLOOKUP(B:B,Orders!A:B,2,)</f>
        <v>CUST-000030</v>
      </c>
      <c r="P3068" s="10" t="str">
        <f>VLOOKUP(OrderDetails!O:O,Customers!A:B,2,)</f>
        <v>Customer 30</v>
      </c>
      <c r="Q3068" s="10" t="str">
        <f>VLOOKUP(O:O,Customers!A:C,3,)</f>
        <v>Nakuru</v>
      </c>
      <c r="R3068" s="10">
        <f>VLOOKUP(OrderDetails!C:C,Inventory!B:F,5,)</f>
        <v>36494.370000000003</v>
      </c>
      <c r="S3068" s="10">
        <f>VLOOKUP(OrderDetails!B:B,Table8[[OrderID]:[DeliveryDays]],5,)</f>
        <v>4</v>
      </c>
    </row>
    <row r="3069" spans="1:19" x14ac:dyDescent="0.25">
      <c r="A3069" t="s">
        <v>5001</v>
      </c>
      <c r="B3069" t="s">
        <v>659</v>
      </c>
      <c r="C3069" t="s">
        <v>377</v>
      </c>
      <c r="D3069">
        <v>43</v>
      </c>
      <c r="E3069">
        <v>98.55</v>
      </c>
      <c r="F3069">
        <v>152.47999999999999</v>
      </c>
      <c r="G3069">
        <v>155.05000000000001</v>
      </c>
      <c r="H3069">
        <v>6667.15</v>
      </c>
      <c r="I3069">
        <v>4237.6499999999996</v>
      </c>
      <c r="J3069">
        <v>2429.5</v>
      </c>
      <c r="K3069">
        <v>0.3644</v>
      </c>
      <c r="L3069" t="str">
        <f>VLOOKUP(C:C,Products!A:B,2,)</f>
        <v>Product 100</v>
      </c>
      <c r="M3069" t="str">
        <f>VLOOKUP(C:C,Products!A:C,3,)</f>
        <v>Beverages</v>
      </c>
      <c r="N3069" t="str">
        <f>VLOOKUP(B:B,Orders!A:C,3,)</f>
        <v>WH-MSA-002</v>
      </c>
      <c r="O3069" s="10" t="str">
        <f>VLOOKUP(B:B,Orders!A:B,2,)</f>
        <v>CUST-000052</v>
      </c>
      <c r="P3069" s="10" t="str">
        <f>VLOOKUP(OrderDetails!O:O,Customers!A:B,2,)</f>
        <v>Customer 52</v>
      </c>
      <c r="Q3069" s="10" t="str">
        <f>VLOOKUP(O:O,Customers!A:C,3,)</f>
        <v>Kisumu</v>
      </c>
      <c r="R3069" s="10">
        <f>VLOOKUP(OrderDetails!C:C,Inventory!B:F,5,)</f>
        <v>45135.9</v>
      </c>
      <c r="S3069" s="10">
        <f>VLOOKUP(OrderDetails!B:B,Table8[[OrderID]:[DeliveryDays]],5,)</f>
        <v>2</v>
      </c>
    </row>
    <row r="3070" spans="1:19" x14ac:dyDescent="0.25">
      <c r="A3070" t="s">
        <v>5002</v>
      </c>
      <c r="B3070" t="s">
        <v>1131</v>
      </c>
      <c r="C3070" t="s">
        <v>216</v>
      </c>
      <c r="D3070">
        <v>32</v>
      </c>
      <c r="E3070">
        <v>181.05</v>
      </c>
      <c r="F3070">
        <v>287.89</v>
      </c>
      <c r="G3070">
        <v>284.05</v>
      </c>
      <c r="H3070">
        <v>9089.6</v>
      </c>
      <c r="I3070">
        <v>5793.6</v>
      </c>
      <c r="J3070">
        <v>3296</v>
      </c>
      <c r="K3070">
        <v>0.36259999999999998</v>
      </c>
      <c r="L3070" t="str">
        <f>VLOOKUP(C:C,Products!A:B,2,)</f>
        <v>Product 20</v>
      </c>
      <c r="M3070" t="str">
        <f>VLOOKUP(C:C,Products!A:C,3,)</f>
        <v>Frozen</v>
      </c>
      <c r="N3070" t="str">
        <f>VLOOKUP(B:B,Orders!A:C,3,)</f>
        <v>WH-MSA-002</v>
      </c>
      <c r="O3070" s="10" t="str">
        <f>VLOOKUP(B:B,Orders!A:B,2,)</f>
        <v>CUST-000037</v>
      </c>
      <c r="P3070" s="10" t="str">
        <f>VLOOKUP(OrderDetails!O:O,Customers!A:B,2,)</f>
        <v>Customer 37</v>
      </c>
      <c r="Q3070" s="10" t="str">
        <f>VLOOKUP(O:O,Customers!A:C,3,)</f>
        <v>Eldoret</v>
      </c>
      <c r="R3070" s="10">
        <f>VLOOKUP(OrderDetails!C:C,Inventory!B:F,5,)</f>
        <v>28786.95</v>
      </c>
      <c r="S3070" s="10">
        <f>VLOOKUP(OrderDetails!B:B,Table8[[OrderID]:[DeliveryDays]],5,)</f>
        <v>2</v>
      </c>
    </row>
    <row r="3071" spans="1:19" x14ac:dyDescent="0.25">
      <c r="A3071" t="s">
        <v>5003</v>
      </c>
      <c r="B3071" t="s">
        <v>989</v>
      </c>
      <c r="C3071" t="s">
        <v>387</v>
      </c>
      <c r="D3071">
        <v>43</v>
      </c>
      <c r="E3071">
        <v>458.4</v>
      </c>
      <c r="F3071">
        <v>615.54999999999995</v>
      </c>
      <c r="G3071">
        <v>633.51</v>
      </c>
      <c r="H3071">
        <v>27240.93</v>
      </c>
      <c r="I3071">
        <v>19711.2</v>
      </c>
      <c r="J3071">
        <v>7529.73</v>
      </c>
      <c r="K3071">
        <v>0.27639999999999998</v>
      </c>
      <c r="L3071" t="str">
        <f>VLOOKUP(C:C,Products!A:B,2,)</f>
        <v>Product 105</v>
      </c>
      <c r="M3071" t="str">
        <f>VLOOKUP(C:C,Products!A:C,3,)</f>
        <v>Frozen</v>
      </c>
      <c r="N3071" t="str">
        <f>VLOOKUP(B:B,Orders!A:C,3,)</f>
        <v>WH-KSM-003</v>
      </c>
      <c r="O3071" s="10" t="str">
        <f>VLOOKUP(B:B,Orders!A:B,2,)</f>
        <v>CUST-000041</v>
      </c>
      <c r="P3071" s="10" t="str">
        <f>VLOOKUP(OrderDetails!O:O,Customers!A:B,2,)</f>
        <v>Customer 41</v>
      </c>
      <c r="Q3071" s="10" t="str">
        <f>VLOOKUP(O:O,Customers!A:C,3,)</f>
        <v>Nakuru</v>
      </c>
      <c r="R3071" s="10">
        <f>VLOOKUP(OrderDetails!C:C,Inventory!B:F,5,)</f>
        <v>143479.20000000001</v>
      </c>
      <c r="S3071" s="10">
        <f>VLOOKUP(OrderDetails!B:B,Table8[[OrderID]:[DeliveryDays]],5,)</f>
        <v>6</v>
      </c>
    </row>
    <row r="3072" spans="1:19" x14ac:dyDescent="0.25">
      <c r="A3072" t="s">
        <v>5004</v>
      </c>
      <c r="B3072" t="s">
        <v>1365</v>
      </c>
      <c r="C3072" t="s">
        <v>395</v>
      </c>
      <c r="D3072">
        <v>21</v>
      </c>
      <c r="E3072">
        <v>152.96</v>
      </c>
      <c r="F3072">
        <v>238.96</v>
      </c>
      <c r="G3072">
        <v>236.88</v>
      </c>
      <c r="H3072">
        <v>4974.4799999999996</v>
      </c>
      <c r="I3072">
        <v>3212.16</v>
      </c>
      <c r="J3072">
        <v>1762.32</v>
      </c>
      <c r="K3072">
        <v>0.3543</v>
      </c>
      <c r="L3072" t="str">
        <f>VLOOKUP(C:C,Products!A:B,2,)</f>
        <v>Product 109</v>
      </c>
      <c r="M3072" t="str">
        <f>VLOOKUP(C:C,Products!A:C,3,)</f>
        <v>Beverages</v>
      </c>
      <c r="N3072" t="str">
        <f>VLOOKUP(B:B,Orders!A:C,3,)</f>
        <v>WH-NRB-001</v>
      </c>
      <c r="O3072" s="10" t="str">
        <f>VLOOKUP(B:B,Orders!A:B,2,)</f>
        <v>CUST-000077</v>
      </c>
      <c r="P3072" s="10" t="str">
        <f>VLOOKUP(OrderDetails!O:O,Customers!A:B,2,)</f>
        <v>Customer 77</v>
      </c>
      <c r="Q3072" s="10" t="str">
        <f>VLOOKUP(O:O,Customers!A:C,3,)</f>
        <v>Nairobi</v>
      </c>
      <c r="R3072" s="10">
        <f>VLOOKUP(OrderDetails!C:C,Inventory!B:F,5,)</f>
        <v>16978.560000000001</v>
      </c>
      <c r="S3072" s="10">
        <f>VLOOKUP(OrderDetails!B:B,Table8[[OrderID]:[DeliveryDays]],5,)</f>
        <v>4</v>
      </c>
    </row>
    <row r="3073" spans="1:19" x14ac:dyDescent="0.25">
      <c r="A3073" t="s">
        <v>5005</v>
      </c>
      <c r="B3073" t="s">
        <v>1313</v>
      </c>
      <c r="C3073" t="s">
        <v>393</v>
      </c>
      <c r="D3073">
        <v>23</v>
      </c>
      <c r="E3073">
        <v>390</v>
      </c>
      <c r="F3073">
        <v>541.16</v>
      </c>
      <c r="G3073">
        <v>584.28</v>
      </c>
      <c r="H3073">
        <v>13438.44</v>
      </c>
      <c r="I3073">
        <v>8970</v>
      </c>
      <c r="J3073">
        <v>4468.4399999999996</v>
      </c>
      <c r="K3073">
        <v>0.33250000000000002</v>
      </c>
      <c r="L3073" t="str">
        <f>VLOOKUP(C:C,Products!A:B,2,)</f>
        <v>Product 108</v>
      </c>
      <c r="M3073" t="str">
        <f>VLOOKUP(C:C,Products!A:C,3,)</f>
        <v>Household</v>
      </c>
      <c r="N3073" t="str">
        <f>VLOOKUP(B:B,Orders!A:C,3,)</f>
        <v>WH-NKR-004</v>
      </c>
      <c r="O3073" s="10" t="str">
        <f>VLOOKUP(B:B,Orders!A:B,2,)</f>
        <v>CUST-000020</v>
      </c>
      <c r="P3073" s="10" t="str">
        <f>VLOOKUP(OrderDetails!O:O,Customers!A:B,2,)</f>
        <v>Customer 20</v>
      </c>
      <c r="Q3073" s="10" t="str">
        <f>VLOOKUP(O:O,Customers!A:C,3,)</f>
        <v>Mombasa</v>
      </c>
      <c r="R3073" s="10">
        <f>VLOOKUP(OrderDetails!C:C,Inventory!B:F,5,)</f>
        <v>56160</v>
      </c>
      <c r="S3073" s="10">
        <f>VLOOKUP(OrderDetails!B:B,Table8[[OrderID]:[DeliveryDays]],5,)</f>
        <v>5</v>
      </c>
    </row>
    <row r="3074" spans="1:19" x14ac:dyDescent="0.25">
      <c r="A3074" t="s">
        <v>5006</v>
      </c>
      <c r="B3074" t="s">
        <v>1152</v>
      </c>
      <c r="C3074" t="s">
        <v>327</v>
      </c>
      <c r="D3074">
        <v>39</v>
      </c>
      <c r="E3074">
        <v>368.09</v>
      </c>
      <c r="F3074">
        <v>503.79</v>
      </c>
      <c r="G3074">
        <v>524.5</v>
      </c>
      <c r="H3074">
        <v>20455.5</v>
      </c>
      <c r="I3074">
        <v>14355.51</v>
      </c>
      <c r="J3074">
        <v>6099.99</v>
      </c>
      <c r="K3074">
        <v>0.29820000000000002</v>
      </c>
      <c r="L3074" t="str">
        <f>VLOOKUP(C:C,Products!A:B,2,)</f>
        <v>Product 75</v>
      </c>
      <c r="M3074" t="str">
        <f>VLOOKUP(C:C,Products!A:C,3,)</f>
        <v>Dairy</v>
      </c>
      <c r="N3074" t="str">
        <f>VLOOKUP(B:B,Orders!A:C,3,)</f>
        <v>WH-NKR-004</v>
      </c>
      <c r="O3074" s="10" t="str">
        <f>VLOOKUP(B:B,Orders!A:B,2,)</f>
        <v>CUST-000051</v>
      </c>
      <c r="P3074" s="10" t="str">
        <f>VLOOKUP(OrderDetails!O:O,Customers!A:B,2,)</f>
        <v>Customer 51</v>
      </c>
      <c r="Q3074" s="10" t="str">
        <f>VLOOKUP(O:O,Customers!A:C,3,)</f>
        <v>Kisumu</v>
      </c>
      <c r="R3074" s="10">
        <f>VLOOKUP(OrderDetails!C:C,Inventory!B:F,5,)</f>
        <v>39753.72</v>
      </c>
      <c r="S3074" s="10">
        <f>VLOOKUP(OrderDetails!B:B,Table8[[OrderID]:[DeliveryDays]],5,)</f>
        <v>6</v>
      </c>
    </row>
    <row r="3075" spans="1:19" x14ac:dyDescent="0.25">
      <c r="A3075" t="s">
        <v>5007</v>
      </c>
      <c r="B3075" t="s">
        <v>1890</v>
      </c>
      <c r="C3075" t="s">
        <v>200</v>
      </c>
      <c r="D3075">
        <v>36</v>
      </c>
      <c r="E3075">
        <v>486.46</v>
      </c>
      <c r="F3075">
        <v>645.89</v>
      </c>
      <c r="G3075">
        <v>613.62</v>
      </c>
      <c r="H3075">
        <v>22090.32</v>
      </c>
      <c r="I3075">
        <v>17512.560000000001</v>
      </c>
      <c r="J3075">
        <v>4577.76</v>
      </c>
      <c r="K3075">
        <v>0.2072</v>
      </c>
      <c r="L3075" t="str">
        <f>VLOOKUP(C:C,Products!A:B,2,)</f>
        <v>Product 12</v>
      </c>
      <c r="M3075" t="str">
        <f>VLOOKUP(C:C,Products!A:C,3,)</f>
        <v>Beverages</v>
      </c>
      <c r="N3075" t="str">
        <f>VLOOKUP(B:B,Orders!A:C,3,)</f>
        <v>WH-NKR-004</v>
      </c>
      <c r="O3075" s="10" t="str">
        <f>VLOOKUP(B:B,Orders!A:B,2,)</f>
        <v>CUST-000071</v>
      </c>
      <c r="P3075" s="10" t="str">
        <f>VLOOKUP(OrderDetails!O:O,Customers!A:B,2,)</f>
        <v>Customer 71</v>
      </c>
      <c r="Q3075" s="10" t="str">
        <f>VLOOKUP(O:O,Customers!A:C,3,)</f>
        <v>Eldoret</v>
      </c>
      <c r="R3075" s="10">
        <f>VLOOKUP(OrderDetails!C:C,Inventory!B:F,5,)</f>
        <v>77347.14</v>
      </c>
      <c r="S3075" s="10">
        <f>VLOOKUP(OrderDetails!B:B,Table8[[OrderID]:[DeliveryDays]],5,)</f>
        <v>1</v>
      </c>
    </row>
    <row r="3076" spans="1:19" x14ac:dyDescent="0.25">
      <c r="A3076" t="s">
        <v>5008</v>
      </c>
      <c r="B3076" t="s">
        <v>1725</v>
      </c>
      <c r="C3076" t="s">
        <v>301</v>
      </c>
      <c r="D3076">
        <v>43</v>
      </c>
      <c r="E3076">
        <v>172.11</v>
      </c>
      <c r="F3076">
        <v>221.97</v>
      </c>
      <c r="G3076">
        <v>237.69</v>
      </c>
      <c r="H3076">
        <v>10220.67</v>
      </c>
      <c r="I3076">
        <v>7400.73</v>
      </c>
      <c r="J3076">
        <v>2819.94</v>
      </c>
      <c r="K3076">
        <v>0.27589999999999998</v>
      </c>
      <c r="L3076" t="str">
        <f>VLOOKUP(C:C,Products!A:B,2,)</f>
        <v>Product 62</v>
      </c>
      <c r="M3076" t="str">
        <f>VLOOKUP(C:C,Products!A:C,3,)</f>
        <v>Dairy</v>
      </c>
      <c r="N3076" t="str">
        <f>VLOOKUP(B:B,Orders!A:C,3,)</f>
        <v>WH-NKR-004</v>
      </c>
      <c r="O3076" s="10" t="str">
        <f>VLOOKUP(B:B,Orders!A:B,2,)</f>
        <v>CUST-000020</v>
      </c>
      <c r="P3076" s="10" t="str">
        <f>VLOOKUP(OrderDetails!O:O,Customers!A:B,2,)</f>
        <v>Customer 20</v>
      </c>
      <c r="Q3076" s="10" t="str">
        <f>VLOOKUP(O:O,Customers!A:C,3,)</f>
        <v>Mombasa</v>
      </c>
      <c r="R3076" s="10">
        <f>VLOOKUP(OrderDetails!C:C,Inventory!B:F,5,)</f>
        <v>75212.070000000007</v>
      </c>
      <c r="S3076" s="10">
        <f>VLOOKUP(OrderDetails!B:B,Table8[[OrderID]:[DeliveryDays]],5,)</f>
        <v>2</v>
      </c>
    </row>
    <row r="3077" spans="1:19" x14ac:dyDescent="0.25">
      <c r="A3077" t="s">
        <v>5009</v>
      </c>
      <c r="B3077" t="s">
        <v>502</v>
      </c>
      <c r="C3077" t="s">
        <v>212</v>
      </c>
      <c r="D3077">
        <v>39</v>
      </c>
      <c r="E3077">
        <v>286.14</v>
      </c>
      <c r="F3077">
        <v>428.08</v>
      </c>
      <c r="G3077">
        <v>427.88</v>
      </c>
      <c r="H3077">
        <v>16687.32</v>
      </c>
      <c r="I3077">
        <v>11159.46</v>
      </c>
      <c r="J3077">
        <v>5527.86</v>
      </c>
      <c r="K3077">
        <v>0.33129999999999998</v>
      </c>
      <c r="L3077" t="str">
        <f>VLOOKUP(C:C,Products!A:B,2,)</f>
        <v>Product 18</v>
      </c>
      <c r="M3077" t="str">
        <f>VLOOKUP(C:C,Products!A:C,3,)</f>
        <v>Snacks</v>
      </c>
      <c r="N3077" t="str">
        <f>VLOOKUP(B:B,Orders!A:C,3,)</f>
        <v>WH-NKR-004</v>
      </c>
      <c r="O3077" s="10" t="str">
        <f>VLOOKUP(B:B,Orders!A:B,2,)</f>
        <v>CUST-000071</v>
      </c>
      <c r="P3077" s="10" t="str">
        <f>VLOOKUP(OrderDetails!O:O,Customers!A:B,2,)</f>
        <v>Customer 71</v>
      </c>
      <c r="Q3077" s="10" t="str">
        <f>VLOOKUP(O:O,Customers!A:C,3,)</f>
        <v>Eldoret</v>
      </c>
      <c r="R3077" s="10">
        <f>VLOOKUP(OrderDetails!C:C,Inventory!B:F,5,)</f>
        <v>32333.82</v>
      </c>
      <c r="S3077" s="10">
        <f>VLOOKUP(OrderDetails!B:B,Table8[[OrderID]:[DeliveryDays]],5,)</f>
        <v>4</v>
      </c>
    </row>
    <row r="3078" spans="1:19" x14ac:dyDescent="0.25">
      <c r="A3078" t="s">
        <v>5010</v>
      </c>
      <c r="B3078" t="s">
        <v>865</v>
      </c>
      <c r="C3078" t="s">
        <v>365</v>
      </c>
      <c r="D3078">
        <v>34</v>
      </c>
      <c r="E3078">
        <v>302.57</v>
      </c>
      <c r="F3078">
        <v>401.96</v>
      </c>
      <c r="G3078">
        <v>401.17</v>
      </c>
      <c r="H3078">
        <v>13639.78</v>
      </c>
      <c r="I3078">
        <v>10287.379999999999</v>
      </c>
      <c r="J3078">
        <v>3352.4</v>
      </c>
      <c r="K3078">
        <v>0.24579999999999999</v>
      </c>
      <c r="L3078" t="str">
        <f>VLOOKUP(C:C,Products!A:B,2,)</f>
        <v>Product 94</v>
      </c>
      <c r="M3078" t="str">
        <f>VLOOKUP(C:C,Products!A:C,3,)</f>
        <v>Frozen</v>
      </c>
      <c r="N3078" t="str">
        <f>VLOOKUP(B:B,Orders!A:C,3,)</f>
        <v>WH-MSA-002</v>
      </c>
      <c r="O3078" s="10" t="str">
        <f>VLOOKUP(B:B,Orders!A:B,2,)</f>
        <v>CUST-000030</v>
      </c>
      <c r="P3078" s="10" t="str">
        <f>VLOOKUP(OrderDetails!O:O,Customers!A:B,2,)</f>
        <v>Customer 30</v>
      </c>
      <c r="Q3078" s="10" t="str">
        <f>VLOOKUP(O:O,Customers!A:C,3,)</f>
        <v>Nakuru</v>
      </c>
      <c r="R3078" s="10">
        <f>VLOOKUP(OrderDetails!C:C,Inventory!B:F,5,)</f>
        <v>133433.37</v>
      </c>
      <c r="S3078" s="10">
        <f>VLOOKUP(OrderDetails!B:B,Table8[[OrderID]:[DeliveryDays]],5,)</f>
        <v>4</v>
      </c>
    </row>
    <row r="3079" spans="1:19" x14ac:dyDescent="0.25">
      <c r="A3079" t="s">
        <v>5011</v>
      </c>
      <c r="B3079" t="s">
        <v>1125</v>
      </c>
      <c r="C3079" t="s">
        <v>393</v>
      </c>
      <c r="D3079">
        <v>21</v>
      </c>
      <c r="E3079">
        <v>390</v>
      </c>
      <c r="F3079">
        <v>541.16</v>
      </c>
      <c r="G3079">
        <v>545.20000000000005</v>
      </c>
      <c r="H3079">
        <v>11449.2</v>
      </c>
      <c r="I3079">
        <v>8190</v>
      </c>
      <c r="J3079">
        <v>3259.2</v>
      </c>
      <c r="K3079">
        <v>0.28470000000000001</v>
      </c>
      <c r="L3079" t="str">
        <f>VLOOKUP(C:C,Products!A:B,2,)</f>
        <v>Product 108</v>
      </c>
      <c r="M3079" t="str">
        <f>VLOOKUP(C:C,Products!A:C,3,)</f>
        <v>Household</v>
      </c>
      <c r="N3079" t="str">
        <f>VLOOKUP(B:B,Orders!A:C,3,)</f>
        <v>WH-MSA-002</v>
      </c>
      <c r="O3079" s="10" t="str">
        <f>VLOOKUP(B:B,Orders!A:B,2,)</f>
        <v>CUST-000018</v>
      </c>
      <c r="P3079" s="10" t="str">
        <f>VLOOKUP(OrderDetails!O:O,Customers!A:B,2,)</f>
        <v>Customer 18</v>
      </c>
      <c r="Q3079" s="10" t="str">
        <f>VLOOKUP(O:O,Customers!A:C,3,)</f>
        <v>Nakuru</v>
      </c>
      <c r="R3079" s="10">
        <f>VLOOKUP(OrderDetails!C:C,Inventory!B:F,5,)</f>
        <v>56160</v>
      </c>
      <c r="S3079" s="10">
        <f>VLOOKUP(OrderDetails!B:B,Table8[[OrderID]:[DeliveryDays]],5,)</f>
        <v>5</v>
      </c>
    </row>
    <row r="3080" spans="1:19" x14ac:dyDescent="0.25">
      <c r="A3080" t="s">
        <v>5012</v>
      </c>
      <c r="B3080" t="s">
        <v>1739</v>
      </c>
      <c r="C3080" t="s">
        <v>401</v>
      </c>
      <c r="D3080">
        <v>46</v>
      </c>
      <c r="E3080">
        <v>122.55</v>
      </c>
      <c r="F3080">
        <v>174.75</v>
      </c>
      <c r="G3080">
        <v>182.53</v>
      </c>
      <c r="H3080">
        <v>8396.3799999999992</v>
      </c>
      <c r="I3080">
        <v>5637.3</v>
      </c>
      <c r="J3080">
        <v>2759.08</v>
      </c>
      <c r="K3080">
        <v>0.3286</v>
      </c>
      <c r="L3080" t="str">
        <f>VLOOKUP(C:C,Products!A:B,2,)</f>
        <v>Product 112</v>
      </c>
      <c r="M3080" t="str">
        <f>VLOOKUP(C:C,Products!A:C,3,)</f>
        <v>Beverages</v>
      </c>
      <c r="N3080" t="str">
        <f>VLOOKUP(B:B,Orders!A:C,3,)</f>
        <v>WH-NRB-001</v>
      </c>
      <c r="O3080" s="10" t="str">
        <f>VLOOKUP(B:B,Orders!A:B,2,)</f>
        <v>CUST-000051</v>
      </c>
      <c r="P3080" s="10" t="str">
        <f>VLOOKUP(OrderDetails!O:O,Customers!A:B,2,)</f>
        <v>Customer 51</v>
      </c>
      <c r="Q3080" s="10" t="str">
        <f>VLOOKUP(O:O,Customers!A:C,3,)</f>
        <v>Kisumu</v>
      </c>
      <c r="R3080" s="10">
        <f>VLOOKUP(OrderDetails!C:C,Inventory!B:F,5,)</f>
        <v>16421.7</v>
      </c>
      <c r="S3080" s="10">
        <f>VLOOKUP(OrderDetails!B:B,Table8[[OrderID]:[DeliveryDays]],5,)</f>
        <v>2</v>
      </c>
    </row>
    <row r="3081" spans="1:19" x14ac:dyDescent="0.25">
      <c r="A3081" t="s">
        <v>5013</v>
      </c>
      <c r="B3081" t="s">
        <v>1341</v>
      </c>
      <c r="C3081" t="s">
        <v>379</v>
      </c>
      <c r="D3081">
        <v>33</v>
      </c>
      <c r="E3081">
        <v>64.14</v>
      </c>
      <c r="F3081">
        <v>94.94</v>
      </c>
      <c r="G3081">
        <v>96.49</v>
      </c>
      <c r="H3081">
        <v>3184.17</v>
      </c>
      <c r="I3081">
        <v>2116.62</v>
      </c>
      <c r="J3081">
        <v>1067.55</v>
      </c>
      <c r="K3081">
        <v>0.33529999999999999</v>
      </c>
      <c r="L3081" t="str">
        <f>VLOOKUP(C:C,Products!A:B,2,)</f>
        <v>Product 101</v>
      </c>
      <c r="M3081" t="str">
        <f>VLOOKUP(C:C,Products!A:C,3,)</f>
        <v>Produce</v>
      </c>
      <c r="N3081" t="str">
        <f>VLOOKUP(B:B,Orders!A:C,3,)</f>
        <v>WH-MSA-002</v>
      </c>
      <c r="O3081" s="10" t="str">
        <f>VLOOKUP(B:B,Orders!A:B,2,)</f>
        <v>CUST-000067</v>
      </c>
      <c r="P3081" s="10" t="str">
        <f>VLOOKUP(OrderDetails!O:O,Customers!A:B,2,)</f>
        <v>Customer 67</v>
      </c>
      <c r="Q3081" s="10" t="str">
        <f>VLOOKUP(O:O,Customers!A:C,3,)</f>
        <v>Mombasa</v>
      </c>
      <c r="R3081" s="10">
        <f>VLOOKUP(OrderDetails!C:C,Inventory!B:F,5,)</f>
        <v>31813.439999999999</v>
      </c>
      <c r="S3081" s="10">
        <f>VLOOKUP(OrderDetails!B:B,Table8[[OrderID]:[DeliveryDays]],5,)</f>
        <v>5</v>
      </c>
    </row>
    <row r="3082" spans="1:19" x14ac:dyDescent="0.25">
      <c r="A3082" t="s">
        <v>5014</v>
      </c>
      <c r="B3082" t="s">
        <v>1317</v>
      </c>
      <c r="C3082" t="s">
        <v>303</v>
      </c>
      <c r="D3082">
        <v>10</v>
      </c>
      <c r="E3082">
        <v>422.93</v>
      </c>
      <c r="F3082">
        <v>665.54</v>
      </c>
      <c r="G3082">
        <v>695.02</v>
      </c>
      <c r="H3082">
        <v>6950.2</v>
      </c>
      <c r="I3082">
        <v>4229.3</v>
      </c>
      <c r="J3082">
        <v>2720.9</v>
      </c>
      <c r="K3082">
        <v>0.39150000000000001</v>
      </c>
      <c r="L3082" t="str">
        <f>VLOOKUP(C:C,Products!A:B,2,)</f>
        <v>Product 63</v>
      </c>
      <c r="M3082" t="str">
        <f>VLOOKUP(C:C,Products!A:C,3,)</f>
        <v>Household</v>
      </c>
      <c r="N3082" t="str">
        <f>VLOOKUP(B:B,Orders!A:C,3,)</f>
        <v>WH-MSA-002</v>
      </c>
      <c r="O3082" s="10" t="str">
        <f>VLOOKUP(B:B,Orders!A:B,2,)</f>
        <v>CUST-000057</v>
      </c>
      <c r="P3082" s="10" t="str">
        <f>VLOOKUP(OrderDetails!O:O,Customers!A:B,2,)</f>
        <v>Customer 57</v>
      </c>
      <c r="Q3082" s="10" t="str">
        <f>VLOOKUP(O:O,Customers!A:C,3,)</f>
        <v>Nairobi</v>
      </c>
      <c r="R3082" s="10">
        <f>VLOOKUP(OrderDetails!C:C,Inventory!B:F,5,)</f>
        <v>209773.28</v>
      </c>
      <c r="S3082" s="10">
        <f>VLOOKUP(OrderDetails!B:B,Table8[[OrderID]:[DeliveryDays]],5,)</f>
        <v>3</v>
      </c>
    </row>
    <row r="3083" spans="1:19" x14ac:dyDescent="0.25">
      <c r="A3083" t="s">
        <v>5015</v>
      </c>
      <c r="B3083" t="s">
        <v>1118</v>
      </c>
      <c r="C3083" t="s">
        <v>345</v>
      </c>
      <c r="D3083">
        <v>21</v>
      </c>
      <c r="E3083">
        <v>78.599999999999994</v>
      </c>
      <c r="F3083">
        <v>122.97</v>
      </c>
      <c r="G3083">
        <v>119.53</v>
      </c>
      <c r="H3083">
        <v>2510.13</v>
      </c>
      <c r="I3083">
        <v>1650.6</v>
      </c>
      <c r="J3083">
        <v>859.53</v>
      </c>
      <c r="K3083">
        <v>0.34239999999999998</v>
      </c>
      <c r="L3083" t="str">
        <f>VLOOKUP(C:C,Products!A:B,2,)</f>
        <v>Product 84</v>
      </c>
      <c r="M3083" t="str">
        <f>VLOOKUP(C:C,Products!A:C,3,)</f>
        <v>Snacks</v>
      </c>
      <c r="N3083" t="str">
        <f>VLOOKUP(B:B,Orders!A:C,3,)</f>
        <v>WH-NRB-001</v>
      </c>
      <c r="O3083" s="10" t="str">
        <f>VLOOKUP(B:B,Orders!A:B,2,)</f>
        <v>CUST-000004</v>
      </c>
      <c r="P3083" s="10" t="str">
        <f>VLOOKUP(OrderDetails!O:O,Customers!A:B,2,)</f>
        <v>Customer 4</v>
      </c>
      <c r="Q3083" s="10" t="str">
        <f>VLOOKUP(O:O,Customers!A:C,3,)</f>
        <v>Eldoret</v>
      </c>
      <c r="R3083" s="10">
        <f>VLOOKUP(OrderDetails!C:C,Inventory!B:F,5,)</f>
        <v>7074</v>
      </c>
      <c r="S3083" s="10">
        <f>VLOOKUP(OrderDetails!B:B,Table8[[OrderID]:[DeliveryDays]],5,)</f>
        <v>3</v>
      </c>
    </row>
    <row r="3084" spans="1:19" x14ac:dyDescent="0.25">
      <c r="A3084" t="s">
        <v>5016</v>
      </c>
      <c r="B3084" t="s">
        <v>679</v>
      </c>
      <c r="C3084" t="s">
        <v>227</v>
      </c>
      <c r="D3084">
        <v>21</v>
      </c>
      <c r="E3084">
        <v>255.23</v>
      </c>
      <c r="F3084">
        <v>344.48</v>
      </c>
      <c r="G3084">
        <v>377.39</v>
      </c>
      <c r="H3084">
        <v>7925.19</v>
      </c>
      <c r="I3084">
        <v>5359.83</v>
      </c>
      <c r="J3084">
        <v>2565.36</v>
      </c>
      <c r="K3084">
        <v>0.32369999999999999</v>
      </c>
      <c r="L3084" t="str">
        <f>VLOOKUP(C:C,Products!A:B,2,)</f>
        <v>Product 25</v>
      </c>
      <c r="M3084" t="str">
        <f>VLOOKUP(C:C,Products!A:C,3,)</f>
        <v>Dairy</v>
      </c>
      <c r="N3084" t="str">
        <f>VLOOKUP(B:B,Orders!A:C,3,)</f>
        <v>WH-MSA-002</v>
      </c>
      <c r="O3084" s="10" t="str">
        <f>VLOOKUP(B:B,Orders!A:B,2,)</f>
        <v>CUST-000075</v>
      </c>
      <c r="P3084" s="10" t="str">
        <f>VLOOKUP(OrderDetails!O:O,Customers!A:B,2,)</f>
        <v>Customer 75</v>
      </c>
      <c r="Q3084" s="10" t="str">
        <f>VLOOKUP(O:O,Customers!A:C,3,)</f>
        <v>Mombasa</v>
      </c>
      <c r="R3084" s="10">
        <f>VLOOKUP(OrderDetails!C:C,Inventory!B:F,5,)</f>
        <v>118937.18</v>
      </c>
      <c r="S3084" s="10">
        <f>VLOOKUP(OrderDetails!B:B,Table8[[OrderID]:[DeliveryDays]],5,)</f>
        <v>3</v>
      </c>
    </row>
    <row r="3085" spans="1:19" x14ac:dyDescent="0.25">
      <c r="A3085" t="s">
        <v>5017</v>
      </c>
      <c r="B3085" t="s">
        <v>1576</v>
      </c>
      <c r="C3085" t="s">
        <v>200</v>
      </c>
      <c r="D3085">
        <v>18</v>
      </c>
      <c r="E3085">
        <v>486.46</v>
      </c>
      <c r="F3085">
        <v>645.89</v>
      </c>
      <c r="G3085">
        <v>684.28</v>
      </c>
      <c r="H3085">
        <v>12317.04</v>
      </c>
      <c r="I3085">
        <v>8756.2800000000007</v>
      </c>
      <c r="J3085">
        <v>3560.76</v>
      </c>
      <c r="K3085">
        <v>0.28910000000000002</v>
      </c>
      <c r="L3085" t="str">
        <f>VLOOKUP(C:C,Products!A:B,2,)</f>
        <v>Product 12</v>
      </c>
      <c r="M3085" t="str">
        <f>VLOOKUP(C:C,Products!A:C,3,)</f>
        <v>Beverages</v>
      </c>
      <c r="N3085" t="str">
        <f>VLOOKUP(B:B,Orders!A:C,3,)</f>
        <v>WH-MSA-002</v>
      </c>
      <c r="O3085" s="10" t="str">
        <f>VLOOKUP(B:B,Orders!A:B,2,)</f>
        <v>CUST-000015</v>
      </c>
      <c r="P3085" s="10" t="str">
        <f>VLOOKUP(OrderDetails!O:O,Customers!A:B,2,)</f>
        <v>Customer 15</v>
      </c>
      <c r="Q3085" s="10" t="str">
        <f>VLOOKUP(O:O,Customers!A:C,3,)</f>
        <v>Nairobi</v>
      </c>
      <c r="R3085" s="10">
        <f>VLOOKUP(OrderDetails!C:C,Inventory!B:F,5,)</f>
        <v>77347.14</v>
      </c>
      <c r="S3085" s="10">
        <f>VLOOKUP(OrderDetails!B:B,Table8[[OrderID]:[DeliveryDays]],5,)</f>
        <v>4</v>
      </c>
    </row>
    <row r="3086" spans="1:19" x14ac:dyDescent="0.25">
      <c r="A3086" t="s">
        <v>5018</v>
      </c>
      <c r="B3086" t="s">
        <v>1627</v>
      </c>
      <c r="C3086" t="s">
        <v>218</v>
      </c>
      <c r="D3086">
        <v>28</v>
      </c>
      <c r="E3086">
        <v>325.33</v>
      </c>
      <c r="F3086">
        <v>516.25</v>
      </c>
      <c r="G3086">
        <v>509.81</v>
      </c>
      <c r="H3086">
        <v>14274.68</v>
      </c>
      <c r="I3086">
        <v>9109.24</v>
      </c>
      <c r="J3086">
        <v>5165.4399999999996</v>
      </c>
      <c r="K3086">
        <v>0.3619</v>
      </c>
      <c r="L3086" t="str">
        <f>VLOOKUP(C:C,Products!A:B,2,)</f>
        <v>Product 21</v>
      </c>
      <c r="M3086" t="str">
        <f>VLOOKUP(C:C,Products!A:C,3,)</f>
        <v>Beverages</v>
      </c>
      <c r="N3086" t="str">
        <f>VLOOKUP(B:B,Orders!A:C,3,)</f>
        <v>WH-NRB-001</v>
      </c>
      <c r="O3086" s="10" t="str">
        <f>VLOOKUP(B:B,Orders!A:B,2,)</f>
        <v>CUST-000003</v>
      </c>
      <c r="P3086" s="10" t="str">
        <f>VLOOKUP(OrderDetails!O:O,Customers!A:B,2,)</f>
        <v>Customer 3</v>
      </c>
      <c r="Q3086" s="10" t="str">
        <f>VLOOKUP(O:O,Customers!A:C,3,)</f>
        <v>Eldoret</v>
      </c>
      <c r="R3086" s="10">
        <f>VLOOKUP(OrderDetails!C:C,Inventory!B:F,5,)</f>
        <v>44244.88</v>
      </c>
      <c r="S3086" s="10">
        <f>VLOOKUP(OrderDetails!B:B,Table8[[OrderID]:[DeliveryDays]],5,)</f>
        <v>3</v>
      </c>
    </row>
    <row r="3087" spans="1:19" x14ac:dyDescent="0.25">
      <c r="A3087" t="s">
        <v>5019</v>
      </c>
      <c r="B3087" t="s">
        <v>1487</v>
      </c>
      <c r="C3087" t="s">
        <v>227</v>
      </c>
      <c r="D3087">
        <v>41</v>
      </c>
      <c r="E3087">
        <v>255.23</v>
      </c>
      <c r="F3087">
        <v>344.48</v>
      </c>
      <c r="G3087">
        <v>364.68</v>
      </c>
      <c r="H3087">
        <v>14951.88</v>
      </c>
      <c r="I3087">
        <v>10464.43</v>
      </c>
      <c r="J3087">
        <v>4487.45</v>
      </c>
      <c r="K3087">
        <v>0.30009999999999998</v>
      </c>
      <c r="L3087" t="str">
        <f>VLOOKUP(C:C,Products!A:B,2,)</f>
        <v>Product 25</v>
      </c>
      <c r="M3087" t="str">
        <f>VLOOKUP(C:C,Products!A:C,3,)</f>
        <v>Dairy</v>
      </c>
      <c r="N3087" t="str">
        <f>VLOOKUP(B:B,Orders!A:C,3,)</f>
        <v>WH-NRB-001</v>
      </c>
      <c r="O3087" s="10" t="str">
        <f>VLOOKUP(B:B,Orders!A:B,2,)</f>
        <v>CUST-000069</v>
      </c>
      <c r="P3087" s="10" t="str">
        <f>VLOOKUP(OrderDetails!O:O,Customers!A:B,2,)</f>
        <v>Customer 69</v>
      </c>
      <c r="Q3087" s="10" t="str">
        <f>VLOOKUP(O:O,Customers!A:C,3,)</f>
        <v>Nairobi</v>
      </c>
      <c r="R3087" s="10">
        <f>VLOOKUP(OrderDetails!C:C,Inventory!B:F,5,)</f>
        <v>118937.18</v>
      </c>
      <c r="S3087" s="10">
        <f>VLOOKUP(OrderDetails!B:B,Table8[[OrderID]:[DeliveryDays]],5,)</f>
        <v>3</v>
      </c>
    </row>
    <row r="3088" spans="1:19" x14ac:dyDescent="0.25">
      <c r="A3088" t="s">
        <v>5020</v>
      </c>
      <c r="B3088" t="s">
        <v>836</v>
      </c>
      <c r="C3088" t="s">
        <v>198</v>
      </c>
      <c r="D3088">
        <v>44</v>
      </c>
      <c r="E3088">
        <v>59.26</v>
      </c>
      <c r="F3088">
        <v>82.73</v>
      </c>
      <c r="G3088">
        <v>85.73</v>
      </c>
      <c r="H3088">
        <v>3772.12</v>
      </c>
      <c r="I3088">
        <v>2607.44</v>
      </c>
      <c r="J3088">
        <v>1164.68</v>
      </c>
      <c r="K3088">
        <v>0.30880000000000002</v>
      </c>
      <c r="L3088" t="str">
        <f>VLOOKUP(C:C,Products!A:B,2,)</f>
        <v>Product 11</v>
      </c>
      <c r="M3088" t="str">
        <f>VLOOKUP(C:C,Products!A:C,3,)</f>
        <v>Frozen</v>
      </c>
      <c r="N3088" t="str">
        <f>VLOOKUP(B:B,Orders!A:C,3,)</f>
        <v>WH-NRB-001</v>
      </c>
      <c r="O3088" s="10" t="str">
        <f>VLOOKUP(B:B,Orders!A:B,2,)</f>
        <v>CUST-000073</v>
      </c>
      <c r="P3088" s="10" t="str">
        <f>VLOOKUP(OrderDetails!O:O,Customers!A:B,2,)</f>
        <v>Customer 73</v>
      </c>
      <c r="Q3088" s="10" t="str">
        <f>VLOOKUP(O:O,Customers!A:C,3,)</f>
        <v>Mombasa</v>
      </c>
      <c r="R3088" s="10">
        <f>VLOOKUP(OrderDetails!C:C,Inventory!B:F,5,)</f>
        <v>14044.62</v>
      </c>
      <c r="S3088" s="10">
        <f>VLOOKUP(OrderDetails!B:B,Table8[[OrderID]:[DeliveryDays]],5,)</f>
        <v>1</v>
      </c>
    </row>
    <row r="3089" spans="1:19" x14ac:dyDescent="0.25">
      <c r="A3089" t="s">
        <v>5021</v>
      </c>
      <c r="B3089" t="s">
        <v>553</v>
      </c>
      <c r="C3089" t="s">
        <v>305</v>
      </c>
      <c r="D3089">
        <v>43</v>
      </c>
      <c r="E3089">
        <v>210.54</v>
      </c>
      <c r="F3089">
        <v>327.83</v>
      </c>
      <c r="G3089">
        <v>316.81</v>
      </c>
      <c r="H3089">
        <v>13622.83</v>
      </c>
      <c r="I3089">
        <v>9053.2199999999993</v>
      </c>
      <c r="J3089">
        <v>4569.6099999999997</v>
      </c>
      <c r="K3089">
        <v>0.33539999999999998</v>
      </c>
      <c r="L3089" t="str">
        <f>VLOOKUP(C:C,Products!A:B,2,)</f>
        <v>Product 64</v>
      </c>
      <c r="M3089" t="str">
        <f>VLOOKUP(C:C,Products!A:C,3,)</f>
        <v>Produce</v>
      </c>
      <c r="N3089" t="str">
        <f>VLOOKUP(B:B,Orders!A:C,3,)</f>
        <v>WH-KSM-003</v>
      </c>
      <c r="O3089" s="10" t="str">
        <f>VLOOKUP(B:B,Orders!A:B,2,)</f>
        <v>CUST-000001</v>
      </c>
      <c r="P3089" s="10" t="str">
        <f>VLOOKUP(OrderDetails!O:O,Customers!A:B,2,)</f>
        <v>Customer 1</v>
      </c>
      <c r="Q3089" s="10" t="str">
        <f>VLOOKUP(O:O,Customers!A:C,3,)</f>
        <v>Eldoret</v>
      </c>
      <c r="R3089" s="10">
        <f>VLOOKUP(OrderDetails!C:C,Inventory!B:F,5,)</f>
        <v>34528.559999999998</v>
      </c>
      <c r="S3089" s="10">
        <f>VLOOKUP(OrderDetails!B:B,Table8[[OrderID]:[DeliveryDays]],5,)</f>
        <v>6</v>
      </c>
    </row>
    <row r="3090" spans="1:19" x14ac:dyDescent="0.25">
      <c r="A3090" t="s">
        <v>5022</v>
      </c>
      <c r="B3090" t="s">
        <v>1618</v>
      </c>
      <c r="C3090" t="s">
        <v>323</v>
      </c>
      <c r="D3090">
        <v>36</v>
      </c>
      <c r="E3090">
        <v>52.48</v>
      </c>
      <c r="F3090">
        <v>82.14</v>
      </c>
      <c r="G3090">
        <v>80.23</v>
      </c>
      <c r="H3090">
        <v>2888.28</v>
      </c>
      <c r="I3090">
        <v>1889.28</v>
      </c>
      <c r="J3090">
        <v>999</v>
      </c>
      <c r="K3090">
        <v>0.34589999999999999</v>
      </c>
      <c r="L3090" t="str">
        <f>VLOOKUP(C:C,Products!A:B,2,)</f>
        <v>Product 73</v>
      </c>
      <c r="M3090" t="str">
        <f>VLOOKUP(C:C,Products!A:C,3,)</f>
        <v>Beverages</v>
      </c>
      <c r="N3090" t="str">
        <f>VLOOKUP(B:B,Orders!A:C,3,)</f>
        <v>WH-MSA-002</v>
      </c>
      <c r="O3090" s="10" t="str">
        <f>VLOOKUP(B:B,Orders!A:B,2,)</f>
        <v>CUST-000032</v>
      </c>
      <c r="P3090" s="10" t="str">
        <f>VLOOKUP(OrderDetails!O:O,Customers!A:B,2,)</f>
        <v>Customer 32</v>
      </c>
      <c r="Q3090" s="10" t="str">
        <f>VLOOKUP(O:O,Customers!A:C,3,)</f>
        <v>Mombasa</v>
      </c>
      <c r="R3090" s="10">
        <f>VLOOKUP(OrderDetails!C:C,Inventory!B:F,5,)</f>
        <v>6979.84</v>
      </c>
      <c r="S3090" s="10">
        <f>VLOOKUP(OrderDetails!B:B,Table8[[OrderID]:[DeliveryDays]],5,)</f>
        <v>2</v>
      </c>
    </row>
    <row r="3091" spans="1:19" x14ac:dyDescent="0.25">
      <c r="A3091" t="s">
        <v>5023</v>
      </c>
      <c r="B3091" t="s">
        <v>1018</v>
      </c>
      <c r="C3091" t="s">
        <v>277</v>
      </c>
      <c r="D3091">
        <v>40</v>
      </c>
      <c r="E3091">
        <v>133.18</v>
      </c>
      <c r="F3091">
        <v>194.02</v>
      </c>
      <c r="G3091">
        <v>185.52</v>
      </c>
      <c r="H3091">
        <v>7420.8</v>
      </c>
      <c r="I3091">
        <v>5327.2</v>
      </c>
      <c r="J3091">
        <v>2093.6</v>
      </c>
      <c r="K3091">
        <v>0.28210000000000002</v>
      </c>
      <c r="L3091" t="str">
        <f>VLOOKUP(C:C,Products!A:B,2,)</f>
        <v>Product 50</v>
      </c>
      <c r="M3091" t="str">
        <f>VLOOKUP(C:C,Products!A:C,3,)</f>
        <v>Dairy</v>
      </c>
      <c r="N3091" t="str">
        <f>VLOOKUP(B:B,Orders!A:C,3,)</f>
        <v>WH-KSM-003</v>
      </c>
      <c r="O3091" s="10" t="str">
        <f>VLOOKUP(B:B,Orders!A:B,2,)</f>
        <v>CUST-000020</v>
      </c>
      <c r="P3091" s="10" t="str">
        <f>VLOOKUP(OrderDetails!O:O,Customers!A:B,2,)</f>
        <v>Customer 20</v>
      </c>
      <c r="Q3091" s="10" t="str">
        <f>VLOOKUP(O:O,Customers!A:C,3,)</f>
        <v>Mombasa</v>
      </c>
      <c r="R3091" s="10">
        <f>VLOOKUP(OrderDetails!C:C,Inventory!B:F,5,)</f>
        <v>29033.24</v>
      </c>
      <c r="S3091" s="10">
        <f>VLOOKUP(OrderDetails!B:B,Table8[[OrderID]:[DeliveryDays]],5,)</f>
        <v>6</v>
      </c>
    </row>
    <row r="3092" spans="1:19" x14ac:dyDescent="0.25">
      <c r="A3092" t="s">
        <v>5024</v>
      </c>
      <c r="B3092" t="s">
        <v>720</v>
      </c>
      <c r="C3092" t="s">
        <v>301</v>
      </c>
      <c r="D3092">
        <v>41</v>
      </c>
      <c r="E3092">
        <v>172.11</v>
      </c>
      <c r="F3092">
        <v>221.97</v>
      </c>
      <c r="G3092">
        <v>237.82</v>
      </c>
      <c r="H3092">
        <v>9750.6200000000008</v>
      </c>
      <c r="I3092">
        <v>7056.51</v>
      </c>
      <c r="J3092">
        <v>2694.11</v>
      </c>
      <c r="K3092">
        <v>0.27629999999999999</v>
      </c>
      <c r="L3092" t="str">
        <f>VLOOKUP(C:C,Products!A:B,2,)</f>
        <v>Product 62</v>
      </c>
      <c r="M3092" t="str">
        <f>VLOOKUP(C:C,Products!A:C,3,)</f>
        <v>Dairy</v>
      </c>
      <c r="N3092" t="str">
        <f>VLOOKUP(B:B,Orders!A:C,3,)</f>
        <v>WH-MSA-002</v>
      </c>
      <c r="O3092" s="10" t="str">
        <f>VLOOKUP(B:B,Orders!A:B,2,)</f>
        <v>CUST-000061</v>
      </c>
      <c r="P3092" s="10" t="str">
        <f>VLOOKUP(OrderDetails!O:O,Customers!A:B,2,)</f>
        <v>Customer 61</v>
      </c>
      <c r="Q3092" s="10" t="str">
        <f>VLOOKUP(O:O,Customers!A:C,3,)</f>
        <v>Eldoret</v>
      </c>
      <c r="R3092" s="10">
        <f>VLOOKUP(OrderDetails!C:C,Inventory!B:F,5,)</f>
        <v>75212.070000000007</v>
      </c>
      <c r="S3092" s="10">
        <f>VLOOKUP(OrderDetails!B:B,Table8[[OrderID]:[DeliveryDays]],5,)</f>
        <v>6</v>
      </c>
    </row>
    <row r="3093" spans="1:19" x14ac:dyDescent="0.25">
      <c r="A3093" t="s">
        <v>5025</v>
      </c>
      <c r="B3093" t="s">
        <v>1793</v>
      </c>
      <c r="C3093" t="s">
        <v>355</v>
      </c>
      <c r="D3093">
        <v>18</v>
      </c>
      <c r="E3093">
        <v>449.25</v>
      </c>
      <c r="F3093">
        <v>562.36</v>
      </c>
      <c r="G3093">
        <v>580.78</v>
      </c>
      <c r="H3093">
        <v>10454.040000000001</v>
      </c>
      <c r="I3093">
        <v>8086.5</v>
      </c>
      <c r="J3093">
        <v>2367.54</v>
      </c>
      <c r="K3093">
        <v>0.22650000000000001</v>
      </c>
      <c r="L3093" t="str">
        <f>VLOOKUP(C:C,Products!A:B,2,)</f>
        <v>Product 89</v>
      </c>
      <c r="M3093" t="str">
        <f>VLOOKUP(C:C,Products!A:C,3,)</f>
        <v>Frozen</v>
      </c>
      <c r="N3093" t="str">
        <f>VLOOKUP(B:B,Orders!A:C,3,)</f>
        <v>WH-NRB-001</v>
      </c>
      <c r="O3093" s="10" t="str">
        <f>VLOOKUP(B:B,Orders!A:B,2,)</f>
        <v>CUST-000063</v>
      </c>
      <c r="P3093" s="10" t="str">
        <f>VLOOKUP(OrderDetails!O:O,Customers!A:B,2,)</f>
        <v>Customer 63</v>
      </c>
      <c r="Q3093" s="10" t="str">
        <f>VLOOKUP(O:O,Customers!A:C,3,)</f>
        <v>Nakuru</v>
      </c>
      <c r="R3093" s="10">
        <f>VLOOKUP(OrderDetails!C:C,Inventory!B:F,5,)</f>
        <v>146455.5</v>
      </c>
      <c r="S3093" s="10">
        <f>VLOOKUP(OrderDetails!B:B,Table8[[OrderID]:[DeliveryDays]],5,)</f>
        <v>3</v>
      </c>
    </row>
    <row r="3094" spans="1:19" x14ac:dyDescent="0.25">
      <c r="A3094" t="s">
        <v>5026</v>
      </c>
      <c r="B3094" t="s">
        <v>1446</v>
      </c>
      <c r="C3094" t="s">
        <v>375</v>
      </c>
      <c r="D3094">
        <v>31</v>
      </c>
      <c r="E3094">
        <v>61.44</v>
      </c>
      <c r="F3094">
        <v>90.77</v>
      </c>
      <c r="G3094">
        <v>90.54</v>
      </c>
      <c r="H3094">
        <v>2806.74</v>
      </c>
      <c r="I3094">
        <v>1904.64</v>
      </c>
      <c r="J3094">
        <v>902.1</v>
      </c>
      <c r="K3094">
        <v>0.32140000000000002</v>
      </c>
      <c r="L3094" t="str">
        <f>VLOOKUP(C:C,Products!A:B,2,)</f>
        <v>Product 99</v>
      </c>
      <c r="M3094" t="str">
        <f>VLOOKUP(C:C,Products!A:C,3,)</f>
        <v>Produce</v>
      </c>
      <c r="N3094" t="str">
        <f>VLOOKUP(B:B,Orders!A:C,3,)</f>
        <v>WH-KSM-003</v>
      </c>
      <c r="O3094" s="10" t="str">
        <f>VLOOKUP(B:B,Orders!A:B,2,)</f>
        <v>CUST-000029</v>
      </c>
      <c r="P3094" s="10" t="str">
        <f>VLOOKUP(OrderDetails!O:O,Customers!A:B,2,)</f>
        <v>Customer 29</v>
      </c>
      <c r="Q3094" s="10" t="str">
        <f>VLOOKUP(O:O,Customers!A:C,3,)</f>
        <v>Mombasa</v>
      </c>
      <c r="R3094" s="10">
        <f>VLOOKUP(OrderDetails!C:C,Inventory!B:F,5,)</f>
        <v>3624.96</v>
      </c>
      <c r="S3094" s="10">
        <f>VLOOKUP(OrderDetails!B:B,Table8[[OrderID]:[DeliveryDays]],5,)</f>
        <v>1</v>
      </c>
    </row>
    <row r="3095" spans="1:19" x14ac:dyDescent="0.25">
      <c r="A3095" t="s">
        <v>5027</v>
      </c>
      <c r="B3095" t="s">
        <v>736</v>
      </c>
      <c r="C3095" t="s">
        <v>409</v>
      </c>
      <c r="D3095">
        <v>23</v>
      </c>
      <c r="E3095">
        <v>442.16</v>
      </c>
      <c r="F3095">
        <v>664.5</v>
      </c>
      <c r="G3095">
        <v>643.87</v>
      </c>
      <c r="H3095">
        <v>14809.01</v>
      </c>
      <c r="I3095">
        <v>10169.68</v>
      </c>
      <c r="J3095">
        <v>4639.33</v>
      </c>
      <c r="K3095">
        <v>0.31330000000000002</v>
      </c>
      <c r="L3095" t="str">
        <f>VLOOKUP(C:C,Products!A:B,2,)</f>
        <v>Product 116</v>
      </c>
      <c r="M3095" t="str">
        <f>VLOOKUP(C:C,Products!A:C,3,)</f>
        <v>Dairy</v>
      </c>
      <c r="N3095" t="str">
        <f>VLOOKUP(B:B,Orders!A:C,3,)</f>
        <v>WH-NRB-001</v>
      </c>
      <c r="O3095" s="10" t="str">
        <f>VLOOKUP(B:B,Orders!A:B,2,)</f>
        <v>CUST-000056</v>
      </c>
      <c r="P3095" s="10" t="str">
        <f>VLOOKUP(OrderDetails!O:O,Customers!A:B,2,)</f>
        <v>Customer 56</v>
      </c>
      <c r="Q3095" s="10" t="str">
        <f>VLOOKUP(O:O,Customers!A:C,3,)</f>
        <v>Nairobi</v>
      </c>
      <c r="R3095" s="10">
        <f>VLOOKUP(OrderDetails!C:C,Inventory!B:F,5,)</f>
        <v>207373.04</v>
      </c>
      <c r="S3095" s="10">
        <f>VLOOKUP(OrderDetails!B:B,Table8[[OrderID]:[DeliveryDays]],5,)</f>
        <v>3</v>
      </c>
    </row>
    <row r="3096" spans="1:19" x14ac:dyDescent="0.25">
      <c r="A3096" t="s">
        <v>5028</v>
      </c>
      <c r="B3096" t="s">
        <v>1088</v>
      </c>
      <c r="C3096" t="s">
        <v>369</v>
      </c>
      <c r="D3096">
        <v>35</v>
      </c>
      <c r="E3096">
        <v>272.20999999999998</v>
      </c>
      <c r="F3096">
        <v>362.87</v>
      </c>
      <c r="G3096">
        <v>371.07</v>
      </c>
      <c r="H3096">
        <v>12987.45</v>
      </c>
      <c r="I3096">
        <v>9527.35</v>
      </c>
      <c r="J3096">
        <v>3460.1</v>
      </c>
      <c r="K3096">
        <v>0.26640000000000003</v>
      </c>
      <c r="L3096" t="str">
        <f>VLOOKUP(C:C,Products!A:B,2,)</f>
        <v>Product 96</v>
      </c>
      <c r="M3096" t="str">
        <f>VLOOKUP(C:C,Products!A:C,3,)</f>
        <v>Snacks</v>
      </c>
      <c r="N3096" t="str">
        <f>VLOOKUP(B:B,Orders!A:C,3,)</f>
        <v>WH-KSM-003</v>
      </c>
      <c r="O3096" s="10" t="str">
        <f>VLOOKUP(B:B,Orders!A:B,2,)</f>
        <v>CUST-000036</v>
      </c>
      <c r="P3096" s="10" t="str">
        <f>VLOOKUP(OrderDetails!O:O,Customers!A:B,2,)</f>
        <v>Customer 36</v>
      </c>
      <c r="Q3096" s="10" t="str">
        <f>VLOOKUP(O:O,Customers!A:C,3,)</f>
        <v>Eldoret</v>
      </c>
      <c r="R3096" s="10">
        <f>VLOOKUP(OrderDetails!C:C,Inventory!B:F,5,)</f>
        <v>49270.01</v>
      </c>
      <c r="S3096" s="10">
        <f>VLOOKUP(OrderDetails!B:B,Table8[[OrderID]:[DeliveryDays]],5,)</f>
        <v>4</v>
      </c>
    </row>
    <row r="3097" spans="1:19" x14ac:dyDescent="0.25">
      <c r="A3097" t="s">
        <v>5029</v>
      </c>
      <c r="B3097" t="s">
        <v>954</v>
      </c>
      <c r="C3097" t="s">
        <v>275</v>
      </c>
      <c r="D3097">
        <v>13</v>
      </c>
      <c r="E3097">
        <v>296.02</v>
      </c>
      <c r="F3097">
        <v>374.25</v>
      </c>
      <c r="G3097">
        <v>385.02</v>
      </c>
      <c r="H3097">
        <v>5005.26</v>
      </c>
      <c r="I3097">
        <v>3848.26</v>
      </c>
      <c r="J3097">
        <v>1157</v>
      </c>
      <c r="K3097">
        <v>0.23119999999999999</v>
      </c>
      <c r="L3097" t="str">
        <f>VLOOKUP(C:C,Products!A:B,2,)</f>
        <v>Product 49</v>
      </c>
      <c r="M3097" t="str">
        <f>VLOOKUP(C:C,Products!A:C,3,)</f>
        <v>Snacks</v>
      </c>
      <c r="N3097" t="str">
        <f>VLOOKUP(B:B,Orders!A:C,3,)</f>
        <v>WH-NKR-004</v>
      </c>
      <c r="O3097" s="10" t="str">
        <f>VLOOKUP(B:B,Orders!A:B,2,)</f>
        <v>CUST-000076</v>
      </c>
      <c r="P3097" s="10" t="str">
        <f>VLOOKUP(OrderDetails!O:O,Customers!A:B,2,)</f>
        <v>Customer 76</v>
      </c>
      <c r="Q3097" s="10" t="str">
        <f>VLOOKUP(O:O,Customers!A:C,3,)</f>
        <v>Kisumu</v>
      </c>
      <c r="R3097" s="10">
        <f>VLOOKUP(OrderDetails!C:C,Inventory!B:F,5,)</f>
        <v>134393.07999999999</v>
      </c>
      <c r="S3097" s="10">
        <f>VLOOKUP(OrderDetails!B:B,Table8[[OrderID]:[DeliveryDays]],5,)</f>
        <v>3</v>
      </c>
    </row>
    <row r="3098" spans="1:19" x14ac:dyDescent="0.25">
      <c r="A3098" t="s">
        <v>5030</v>
      </c>
      <c r="B3098" t="s">
        <v>966</v>
      </c>
      <c r="C3098" t="s">
        <v>204</v>
      </c>
      <c r="D3098">
        <v>42</v>
      </c>
      <c r="E3098">
        <v>145.55000000000001</v>
      </c>
      <c r="F3098">
        <v>199.14</v>
      </c>
      <c r="G3098">
        <v>210.15</v>
      </c>
      <c r="H3098">
        <v>8826.2999999999993</v>
      </c>
      <c r="I3098">
        <v>6113.1</v>
      </c>
      <c r="J3098">
        <v>2713.2</v>
      </c>
      <c r="K3098">
        <v>0.30740000000000001</v>
      </c>
      <c r="L3098" t="str">
        <f>VLOOKUP(C:C,Products!A:B,2,)</f>
        <v>Product 14</v>
      </c>
      <c r="M3098" t="str">
        <f>VLOOKUP(C:C,Products!A:C,3,)</f>
        <v>Frozen</v>
      </c>
      <c r="N3098" t="str">
        <f>VLOOKUP(B:B,Orders!A:C,3,)</f>
        <v>WH-KSM-003</v>
      </c>
      <c r="O3098" s="10" t="str">
        <f>VLOOKUP(B:B,Orders!A:B,2,)</f>
        <v>CUST-000011</v>
      </c>
      <c r="P3098" s="10" t="str">
        <f>VLOOKUP(OrderDetails!O:O,Customers!A:B,2,)</f>
        <v>Customer 11</v>
      </c>
      <c r="Q3098" s="10" t="str">
        <f>VLOOKUP(O:O,Customers!A:C,3,)</f>
        <v>Nairobi</v>
      </c>
      <c r="R3098" s="10">
        <f>VLOOKUP(OrderDetails!C:C,Inventory!B:F,5,)</f>
        <v>47158.2</v>
      </c>
      <c r="S3098" s="10">
        <f>VLOOKUP(OrderDetails!B:B,Table8[[OrderID]:[DeliveryDays]],5,)</f>
        <v>3</v>
      </c>
    </row>
    <row r="3099" spans="1:19" x14ac:dyDescent="0.25">
      <c r="A3099" t="s">
        <v>5031</v>
      </c>
      <c r="B3099" t="s">
        <v>845</v>
      </c>
      <c r="C3099" t="s">
        <v>173</v>
      </c>
      <c r="D3099">
        <v>21</v>
      </c>
      <c r="E3099">
        <v>218.54</v>
      </c>
      <c r="F3099">
        <v>334.94</v>
      </c>
      <c r="G3099">
        <v>366.92</v>
      </c>
      <c r="H3099">
        <v>7705.32</v>
      </c>
      <c r="I3099">
        <v>4589.34</v>
      </c>
      <c r="J3099">
        <v>3115.98</v>
      </c>
      <c r="K3099">
        <v>0.40439999999999998</v>
      </c>
      <c r="L3099" t="str">
        <f>VLOOKUP(C:C,Products!A:B,2,)</f>
        <v>Product 1</v>
      </c>
      <c r="M3099" t="str">
        <f>VLOOKUP(C:C,Products!A:C,3,)</f>
        <v>Snacks</v>
      </c>
      <c r="N3099" t="str">
        <f>VLOOKUP(B:B,Orders!A:C,3,)</f>
        <v>WH-NRB-001</v>
      </c>
      <c r="O3099" s="10" t="str">
        <f>VLOOKUP(B:B,Orders!A:B,2,)</f>
        <v>CUST-000069</v>
      </c>
      <c r="P3099" s="10" t="str">
        <f>VLOOKUP(OrderDetails!O:O,Customers!A:B,2,)</f>
        <v>Customer 69</v>
      </c>
      <c r="Q3099" s="10" t="str">
        <f>VLOOKUP(O:O,Customers!A:C,3,)</f>
        <v>Nairobi</v>
      </c>
      <c r="R3099" s="10">
        <f>VLOOKUP(OrderDetails!C:C,Inventory!B:F,5,)</f>
        <v>23165.24</v>
      </c>
      <c r="S3099" s="10">
        <f>VLOOKUP(OrderDetails!B:B,Table8[[OrderID]:[DeliveryDays]],5,)</f>
        <v>4</v>
      </c>
    </row>
    <row r="3100" spans="1:19" x14ac:dyDescent="0.25">
      <c r="A3100" t="s">
        <v>5032</v>
      </c>
      <c r="B3100" t="s">
        <v>870</v>
      </c>
      <c r="C3100" t="s">
        <v>339</v>
      </c>
      <c r="D3100">
        <v>23</v>
      </c>
      <c r="E3100">
        <v>438.4</v>
      </c>
      <c r="F3100">
        <v>646.51</v>
      </c>
      <c r="G3100">
        <v>656.36</v>
      </c>
      <c r="H3100">
        <v>15096.28</v>
      </c>
      <c r="I3100">
        <v>10083.200000000001</v>
      </c>
      <c r="J3100">
        <v>5013.08</v>
      </c>
      <c r="K3100">
        <v>0.33210000000000001</v>
      </c>
      <c r="L3100" t="str">
        <f>VLOOKUP(C:C,Products!A:B,2,)</f>
        <v>Product 81</v>
      </c>
      <c r="M3100" t="str">
        <f>VLOOKUP(C:C,Products!A:C,3,)</f>
        <v>Beverages</v>
      </c>
      <c r="N3100" t="str">
        <f>VLOOKUP(B:B,Orders!A:C,3,)</f>
        <v>WH-NKR-004</v>
      </c>
      <c r="O3100" s="10" t="str">
        <f>VLOOKUP(B:B,Orders!A:B,2,)</f>
        <v>CUST-000026</v>
      </c>
      <c r="P3100" s="10" t="str">
        <f>VLOOKUP(OrderDetails!O:O,Customers!A:B,2,)</f>
        <v>Customer 26</v>
      </c>
      <c r="Q3100" s="10" t="str">
        <f>VLOOKUP(O:O,Customers!A:C,3,)</f>
        <v>Mombasa</v>
      </c>
      <c r="R3100" s="10">
        <f>VLOOKUP(OrderDetails!C:C,Inventory!B:F,5,)</f>
        <v>203417.60000000001</v>
      </c>
      <c r="S3100" s="10">
        <f>VLOOKUP(OrderDetails!B:B,Table8[[OrderID]:[DeliveryDays]],5,)</f>
        <v>6</v>
      </c>
    </row>
    <row r="3101" spans="1:19" x14ac:dyDescent="0.25">
      <c r="A3101" t="s">
        <v>5033</v>
      </c>
      <c r="B3101" t="s">
        <v>1111</v>
      </c>
      <c r="C3101" t="s">
        <v>227</v>
      </c>
      <c r="D3101">
        <v>48</v>
      </c>
      <c r="E3101">
        <v>255.23</v>
      </c>
      <c r="F3101">
        <v>344.48</v>
      </c>
      <c r="G3101">
        <v>348.24</v>
      </c>
      <c r="H3101">
        <v>16715.52</v>
      </c>
      <c r="I3101">
        <v>12251.04</v>
      </c>
      <c r="J3101">
        <v>4464.4799999999996</v>
      </c>
      <c r="K3101">
        <v>0.2671</v>
      </c>
      <c r="L3101" t="str">
        <f>VLOOKUP(C:C,Products!A:B,2,)</f>
        <v>Product 25</v>
      </c>
      <c r="M3101" t="str">
        <f>VLOOKUP(C:C,Products!A:C,3,)</f>
        <v>Dairy</v>
      </c>
      <c r="N3101" t="str">
        <f>VLOOKUP(B:B,Orders!A:C,3,)</f>
        <v>WH-NKR-004</v>
      </c>
      <c r="O3101" s="10" t="str">
        <f>VLOOKUP(B:B,Orders!A:B,2,)</f>
        <v>CUST-000014</v>
      </c>
      <c r="P3101" s="10" t="str">
        <f>VLOOKUP(OrderDetails!O:O,Customers!A:B,2,)</f>
        <v>Customer 14</v>
      </c>
      <c r="Q3101" s="10" t="str">
        <f>VLOOKUP(O:O,Customers!A:C,3,)</f>
        <v>Eldoret</v>
      </c>
      <c r="R3101" s="10">
        <f>VLOOKUP(OrderDetails!C:C,Inventory!B:F,5,)</f>
        <v>118937.18</v>
      </c>
      <c r="S3101" s="10">
        <f>VLOOKUP(OrderDetails!B:B,Table8[[OrderID]:[DeliveryDays]],5,)</f>
        <v>5</v>
      </c>
    </row>
    <row r="3102" spans="1:19" x14ac:dyDescent="0.25">
      <c r="A3102" t="s">
        <v>5034</v>
      </c>
      <c r="B3102" t="s">
        <v>1266</v>
      </c>
      <c r="C3102" t="s">
        <v>295</v>
      </c>
      <c r="D3102">
        <v>8</v>
      </c>
      <c r="E3102">
        <v>70.349999999999994</v>
      </c>
      <c r="F3102">
        <v>111</v>
      </c>
      <c r="G3102">
        <v>111.61</v>
      </c>
      <c r="H3102">
        <v>892.88</v>
      </c>
      <c r="I3102">
        <v>562.79999999999995</v>
      </c>
      <c r="J3102">
        <v>330.08</v>
      </c>
      <c r="K3102">
        <v>0.36969999999999997</v>
      </c>
      <c r="L3102" t="str">
        <f>VLOOKUP(C:C,Products!A:B,2,)</f>
        <v>Product 59</v>
      </c>
      <c r="M3102" t="str">
        <f>VLOOKUP(C:C,Products!A:C,3,)</f>
        <v>Produce</v>
      </c>
      <c r="N3102" t="str">
        <f>VLOOKUP(B:B,Orders!A:C,3,)</f>
        <v>WH-KSM-003</v>
      </c>
      <c r="O3102" s="10" t="str">
        <f>VLOOKUP(B:B,Orders!A:B,2,)</f>
        <v>CUST-000062</v>
      </c>
      <c r="P3102" s="10" t="str">
        <f>VLOOKUP(OrderDetails!O:O,Customers!A:B,2,)</f>
        <v>Customer 62</v>
      </c>
      <c r="Q3102" s="10" t="str">
        <f>VLOOKUP(O:O,Customers!A:C,3,)</f>
        <v>Eldoret</v>
      </c>
      <c r="R3102" s="10">
        <f>VLOOKUP(OrderDetails!C:C,Inventory!B:F,5,)</f>
        <v>22441.65</v>
      </c>
      <c r="S3102" s="10">
        <f>VLOOKUP(OrderDetails!B:B,Table8[[OrderID]:[DeliveryDays]],5,)</f>
        <v>5</v>
      </c>
    </row>
    <row r="3103" spans="1:19" x14ac:dyDescent="0.25">
      <c r="A3103" t="s">
        <v>5035</v>
      </c>
      <c r="B3103" t="s">
        <v>662</v>
      </c>
      <c r="C3103" t="s">
        <v>321</v>
      </c>
      <c r="D3103">
        <v>15</v>
      </c>
      <c r="E3103">
        <v>139.41999999999999</v>
      </c>
      <c r="F3103">
        <v>218.06</v>
      </c>
      <c r="G3103">
        <v>234.2</v>
      </c>
      <c r="H3103">
        <v>3513</v>
      </c>
      <c r="I3103">
        <v>2091.3000000000002</v>
      </c>
      <c r="J3103">
        <v>1421.7</v>
      </c>
      <c r="K3103">
        <v>0.4047</v>
      </c>
      <c r="L3103" t="str">
        <f>VLOOKUP(C:C,Products!A:B,2,)</f>
        <v>Product 72</v>
      </c>
      <c r="M3103" t="str">
        <f>VLOOKUP(C:C,Products!A:C,3,)</f>
        <v>Household</v>
      </c>
      <c r="N3103" t="str">
        <f>VLOOKUP(B:B,Orders!A:C,3,)</f>
        <v>WH-NRB-001</v>
      </c>
      <c r="O3103" s="10" t="str">
        <f>VLOOKUP(B:B,Orders!A:B,2,)</f>
        <v>CUST-000030</v>
      </c>
      <c r="P3103" s="10" t="str">
        <f>VLOOKUP(OrderDetails!O:O,Customers!A:B,2,)</f>
        <v>Customer 30</v>
      </c>
      <c r="Q3103" s="10" t="str">
        <f>VLOOKUP(O:O,Customers!A:C,3,)</f>
        <v>Nakuru</v>
      </c>
      <c r="R3103" s="10">
        <f>VLOOKUP(OrderDetails!C:C,Inventory!B:F,5,)</f>
        <v>45032.66</v>
      </c>
      <c r="S3103" s="10">
        <f>VLOOKUP(OrderDetails!B:B,Table8[[OrderID]:[DeliveryDays]],5,)</f>
        <v>2</v>
      </c>
    </row>
    <row r="3104" spans="1:19" x14ac:dyDescent="0.25">
      <c r="A3104" t="s">
        <v>5036</v>
      </c>
      <c r="B3104" t="s">
        <v>1889</v>
      </c>
      <c r="C3104" t="s">
        <v>315</v>
      </c>
      <c r="D3104">
        <v>26</v>
      </c>
      <c r="E3104">
        <v>83.55</v>
      </c>
      <c r="F3104">
        <v>119.93</v>
      </c>
      <c r="G3104">
        <v>116.75</v>
      </c>
      <c r="H3104">
        <v>3035.5</v>
      </c>
      <c r="I3104">
        <v>2172.3000000000002</v>
      </c>
      <c r="J3104">
        <v>863.2</v>
      </c>
      <c r="K3104">
        <v>0.28439999999999999</v>
      </c>
      <c r="L3104" t="str">
        <f>VLOOKUP(C:C,Products!A:B,2,)</f>
        <v>Product 69</v>
      </c>
      <c r="M3104" t="str">
        <f>VLOOKUP(C:C,Products!A:C,3,)</f>
        <v>Household</v>
      </c>
      <c r="N3104" t="str">
        <f>VLOOKUP(B:B,Orders!A:C,3,)</f>
        <v>WH-NKR-004</v>
      </c>
      <c r="O3104" s="10" t="str">
        <f>VLOOKUP(B:B,Orders!A:B,2,)</f>
        <v>CUST-000031</v>
      </c>
      <c r="P3104" s="10" t="str">
        <f>VLOOKUP(OrderDetails!O:O,Customers!A:B,2,)</f>
        <v>Customer 31</v>
      </c>
      <c r="Q3104" s="10" t="str">
        <f>VLOOKUP(O:O,Customers!A:C,3,)</f>
        <v>Mombasa</v>
      </c>
      <c r="R3104" s="10">
        <f>VLOOKUP(OrderDetails!C:C,Inventory!B:F,5,)</f>
        <v>24730.799999999999</v>
      </c>
      <c r="S3104" s="10">
        <f>VLOOKUP(OrderDetails!B:B,Table8[[OrderID]:[DeliveryDays]],5,)</f>
        <v>1</v>
      </c>
    </row>
    <row r="3105" spans="1:19" x14ac:dyDescent="0.25">
      <c r="A3105" t="s">
        <v>5037</v>
      </c>
      <c r="B3105" t="s">
        <v>640</v>
      </c>
      <c r="C3105" t="s">
        <v>184</v>
      </c>
      <c r="D3105">
        <v>8</v>
      </c>
      <c r="E3105">
        <v>120.21</v>
      </c>
      <c r="F3105">
        <v>159.85</v>
      </c>
      <c r="G3105">
        <v>160.1</v>
      </c>
      <c r="H3105">
        <v>1280.8</v>
      </c>
      <c r="I3105">
        <v>961.68</v>
      </c>
      <c r="J3105">
        <v>319.12</v>
      </c>
      <c r="K3105">
        <v>0.2492</v>
      </c>
      <c r="L3105" t="str">
        <f>VLOOKUP(C:C,Products!A:B,2,)</f>
        <v>Product 5</v>
      </c>
      <c r="M3105" t="str">
        <f>VLOOKUP(C:C,Products!A:C,3,)</f>
        <v>Frozen</v>
      </c>
      <c r="N3105" t="str">
        <f>VLOOKUP(B:B,Orders!A:C,3,)</f>
        <v>WH-MSA-002</v>
      </c>
      <c r="O3105" s="10" t="str">
        <f>VLOOKUP(B:B,Orders!A:B,2,)</f>
        <v>CUST-000054</v>
      </c>
      <c r="P3105" s="10" t="str">
        <f>VLOOKUP(OrderDetails!O:O,Customers!A:B,2,)</f>
        <v>Customer 54</v>
      </c>
      <c r="Q3105" s="10" t="str">
        <f>VLOOKUP(O:O,Customers!A:C,3,)</f>
        <v>Nakuru</v>
      </c>
      <c r="R3105" s="10">
        <f>VLOOKUP(OrderDetails!C:C,Inventory!B:F,5,)</f>
        <v>45439.38</v>
      </c>
      <c r="S3105" s="10">
        <f>VLOOKUP(OrderDetails!B:B,Table8[[OrderID]:[DeliveryDays]],5,)</f>
        <v>5</v>
      </c>
    </row>
    <row r="3106" spans="1:19" x14ac:dyDescent="0.25">
      <c r="A3106" t="s">
        <v>5038</v>
      </c>
      <c r="B3106" t="s">
        <v>511</v>
      </c>
      <c r="C3106" t="s">
        <v>387</v>
      </c>
      <c r="D3106">
        <v>21</v>
      </c>
      <c r="E3106">
        <v>458.4</v>
      </c>
      <c r="F3106">
        <v>615.54999999999995</v>
      </c>
      <c r="G3106">
        <v>651.71</v>
      </c>
      <c r="H3106">
        <v>13685.91</v>
      </c>
      <c r="I3106">
        <v>9626.4</v>
      </c>
      <c r="J3106">
        <v>4059.51</v>
      </c>
      <c r="K3106">
        <v>0.29659999999999997</v>
      </c>
      <c r="L3106" t="str">
        <f>VLOOKUP(C:C,Products!A:B,2,)</f>
        <v>Product 105</v>
      </c>
      <c r="M3106" t="str">
        <f>VLOOKUP(C:C,Products!A:C,3,)</f>
        <v>Frozen</v>
      </c>
      <c r="N3106" t="str">
        <f>VLOOKUP(B:B,Orders!A:C,3,)</f>
        <v>WH-NKR-004</v>
      </c>
      <c r="O3106" s="10" t="str">
        <f>VLOOKUP(B:B,Orders!A:B,2,)</f>
        <v>CUST-000039</v>
      </c>
      <c r="P3106" s="10" t="str">
        <f>VLOOKUP(OrderDetails!O:O,Customers!A:B,2,)</f>
        <v>Customer 39</v>
      </c>
      <c r="Q3106" s="10" t="str">
        <f>VLOOKUP(O:O,Customers!A:C,3,)</f>
        <v>Mombasa</v>
      </c>
      <c r="R3106" s="10">
        <f>VLOOKUP(OrderDetails!C:C,Inventory!B:F,5,)</f>
        <v>143479.20000000001</v>
      </c>
      <c r="S3106" s="10">
        <f>VLOOKUP(OrderDetails!B:B,Table8[[OrderID]:[DeliveryDays]],5,)</f>
        <v>1</v>
      </c>
    </row>
    <row r="3107" spans="1:19" x14ac:dyDescent="0.25">
      <c r="A3107" t="s">
        <v>5039</v>
      </c>
      <c r="B3107" t="s">
        <v>1220</v>
      </c>
      <c r="C3107" t="s">
        <v>375</v>
      </c>
      <c r="D3107">
        <v>12</v>
      </c>
      <c r="E3107">
        <v>61.44</v>
      </c>
      <c r="F3107">
        <v>90.77</v>
      </c>
      <c r="G3107">
        <v>86.45</v>
      </c>
      <c r="H3107">
        <v>1037.4000000000001</v>
      </c>
      <c r="I3107">
        <v>737.28</v>
      </c>
      <c r="J3107">
        <v>300.12</v>
      </c>
      <c r="K3107">
        <v>0.2893</v>
      </c>
      <c r="L3107" t="str">
        <f>VLOOKUP(C:C,Products!A:B,2,)</f>
        <v>Product 99</v>
      </c>
      <c r="M3107" t="str">
        <f>VLOOKUP(C:C,Products!A:C,3,)</f>
        <v>Produce</v>
      </c>
      <c r="N3107" t="str">
        <f>VLOOKUP(B:B,Orders!A:C,3,)</f>
        <v>WH-KSM-003</v>
      </c>
      <c r="O3107" s="10" t="str">
        <f>VLOOKUP(B:B,Orders!A:B,2,)</f>
        <v>CUST-000071</v>
      </c>
      <c r="P3107" s="10" t="str">
        <f>VLOOKUP(OrderDetails!O:O,Customers!A:B,2,)</f>
        <v>Customer 71</v>
      </c>
      <c r="Q3107" s="10" t="str">
        <f>VLOOKUP(O:O,Customers!A:C,3,)</f>
        <v>Eldoret</v>
      </c>
      <c r="R3107" s="10">
        <f>VLOOKUP(OrderDetails!C:C,Inventory!B:F,5,)</f>
        <v>3624.96</v>
      </c>
      <c r="S3107" s="10">
        <f>VLOOKUP(OrderDetails!B:B,Table8[[OrderID]:[DeliveryDays]],5,)</f>
        <v>4</v>
      </c>
    </row>
    <row r="3108" spans="1:19" x14ac:dyDescent="0.25">
      <c r="A3108" t="s">
        <v>5040</v>
      </c>
      <c r="B3108" t="s">
        <v>511</v>
      </c>
      <c r="C3108" t="s">
        <v>214</v>
      </c>
      <c r="D3108">
        <v>38</v>
      </c>
      <c r="E3108">
        <v>244.38</v>
      </c>
      <c r="F3108">
        <v>336.58</v>
      </c>
      <c r="G3108">
        <v>334.36</v>
      </c>
      <c r="H3108">
        <v>12705.68</v>
      </c>
      <c r="I3108">
        <v>9286.44</v>
      </c>
      <c r="J3108">
        <v>3419.24</v>
      </c>
      <c r="K3108">
        <v>0.26910000000000001</v>
      </c>
      <c r="L3108" t="str">
        <f>VLOOKUP(C:C,Products!A:B,2,)</f>
        <v>Product 19</v>
      </c>
      <c r="M3108" t="str">
        <f>VLOOKUP(C:C,Products!A:C,3,)</f>
        <v>Frozen</v>
      </c>
      <c r="N3108" t="str">
        <f>VLOOKUP(B:B,Orders!A:C,3,)</f>
        <v>WH-NKR-004</v>
      </c>
      <c r="O3108" s="10" t="str">
        <f>VLOOKUP(B:B,Orders!A:B,2,)</f>
        <v>CUST-000039</v>
      </c>
      <c r="P3108" s="10" t="str">
        <f>VLOOKUP(OrderDetails!O:O,Customers!A:B,2,)</f>
        <v>Customer 39</v>
      </c>
      <c r="Q3108" s="10" t="str">
        <f>VLOOKUP(O:O,Customers!A:C,3,)</f>
        <v>Mombasa</v>
      </c>
      <c r="R3108" s="10">
        <f>VLOOKUP(OrderDetails!C:C,Inventory!B:F,5,)</f>
        <v>61339.38</v>
      </c>
      <c r="S3108" s="10">
        <f>VLOOKUP(OrderDetails!B:B,Table8[[OrderID]:[DeliveryDays]],5,)</f>
        <v>1</v>
      </c>
    </row>
    <row r="3109" spans="1:19" x14ac:dyDescent="0.25">
      <c r="A3109" t="s">
        <v>5041</v>
      </c>
      <c r="B3109" t="s">
        <v>491</v>
      </c>
      <c r="C3109" t="s">
        <v>222</v>
      </c>
      <c r="D3109">
        <v>15</v>
      </c>
      <c r="E3109">
        <v>181.47</v>
      </c>
      <c r="F3109">
        <v>258.42</v>
      </c>
      <c r="G3109">
        <v>270.36</v>
      </c>
      <c r="H3109">
        <v>4055.4</v>
      </c>
      <c r="I3109">
        <v>2722.05</v>
      </c>
      <c r="J3109">
        <v>1333.35</v>
      </c>
      <c r="K3109">
        <v>0.32879999999999998</v>
      </c>
      <c r="L3109" t="str">
        <f>VLOOKUP(C:C,Products!A:B,2,)</f>
        <v>Product 23</v>
      </c>
      <c r="M3109" t="str">
        <f>VLOOKUP(C:C,Products!A:C,3,)</f>
        <v>Dairy</v>
      </c>
      <c r="N3109" t="str">
        <f>VLOOKUP(B:B,Orders!A:C,3,)</f>
        <v>WH-NRB-001</v>
      </c>
      <c r="O3109" s="10" t="str">
        <f>VLOOKUP(B:B,Orders!A:B,2,)</f>
        <v>CUST-000009</v>
      </c>
      <c r="P3109" s="10" t="str">
        <f>VLOOKUP(OrderDetails!O:O,Customers!A:B,2,)</f>
        <v>Customer 9</v>
      </c>
      <c r="Q3109" s="10" t="str">
        <f>VLOOKUP(O:O,Customers!A:C,3,)</f>
        <v>Kisumu</v>
      </c>
      <c r="R3109" s="10">
        <f>VLOOKUP(OrderDetails!C:C,Inventory!B:F,5,)</f>
        <v>43552.800000000003</v>
      </c>
      <c r="S3109" s="10">
        <f>VLOOKUP(OrderDetails!B:B,Table8[[OrderID]:[DeliveryDays]],5,)</f>
        <v>4</v>
      </c>
    </row>
    <row r="3110" spans="1:19" x14ac:dyDescent="0.25">
      <c r="A3110" t="s">
        <v>5042</v>
      </c>
      <c r="B3110" t="s">
        <v>1089</v>
      </c>
      <c r="C3110" t="s">
        <v>193</v>
      </c>
      <c r="D3110">
        <v>35</v>
      </c>
      <c r="E3110">
        <v>320.5</v>
      </c>
      <c r="F3110">
        <v>401.4</v>
      </c>
      <c r="G3110">
        <v>392.53</v>
      </c>
      <c r="H3110">
        <v>13738.55</v>
      </c>
      <c r="I3110">
        <v>11217.5</v>
      </c>
      <c r="J3110">
        <v>2521.0500000000002</v>
      </c>
      <c r="K3110">
        <v>0.1835</v>
      </c>
      <c r="L3110" t="str">
        <f>VLOOKUP(C:C,Products!A:B,2,)</f>
        <v>Product 9</v>
      </c>
      <c r="M3110" t="str">
        <f>VLOOKUP(C:C,Products!A:C,3,)</f>
        <v>Beverages</v>
      </c>
      <c r="N3110" t="str">
        <f>VLOOKUP(B:B,Orders!A:C,3,)</f>
        <v>WH-MSA-002</v>
      </c>
      <c r="O3110" s="10" t="str">
        <f>VLOOKUP(B:B,Orders!A:B,2,)</f>
        <v>CUST-000029</v>
      </c>
      <c r="P3110" s="10" t="str">
        <f>VLOOKUP(OrderDetails!O:O,Customers!A:B,2,)</f>
        <v>Customer 29</v>
      </c>
      <c r="Q3110" s="10" t="str">
        <f>VLOOKUP(O:O,Customers!A:C,3,)</f>
        <v>Mombasa</v>
      </c>
      <c r="R3110" s="10">
        <f>VLOOKUP(OrderDetails!C:C,Inventory!B:F,5,)</f>
        <v>85253</v>
      </c>
      <c r="S3110" s="10">
        <f>VLOOKUP(OrderDetails!B:B,Table8[[OrderID]:[DeliveryDays]],5,)</f>
        <v>2</v>
      </c>
    </row>
    <row r="3111" spans="1:19" x14ac:dyDescent="0.25">
      <c r="A3111" t="s">
        <v>5043</v>
      </c>
      <c r="B3111" t="s">
        <v>1053</v>
      </c>
      <c r="C3111" t="s">
        <v>413</v>
      </c>
      <c r="D3111">
        <v>15</v>
      </c>
      <c r="E3111">
        <v>133.96</v>
      </c>
      <c r="F3111">
        <v>168.59</v>
      </c>
      <c r="G3111">
        <v>167.82</v>
      </c>
      <c r="H3111">
        <v>2517.3000000000002</v>
      </c>
      <c r="I3111">
        <v>2009.4</v>
      </c>
      <c r="J3111">
        <v>507.9</v>
      </c>
      <c r="K3111">
        <v>0.20180000000000001</v>
      </c>
      <c r="L3111" t="str">
        <f>VLOOKUP(C:C,Products!A:B,2,)</f>
        <v>Product 118</v>
      </c>
      <c r="M3111" t="str">
        <f>VLOOKUP(C:C,Products!A:C,3,)</f>
        <v>Household</v>
      </c>
      <c r="N3111" t="str">
        <f>VLOOKUP(B:B,Orders!A:C,3,)</f>
        <v>WH-KSM-003</v>
      </c>
      <c r="O3111" s="10" t="str">
        <f>VLOOKUP(B:B,Orders!A:B,2,)</f>
        <v>CUST-000074</v>
      </c>
      <c r="P3111" s="10" t="str">
        <f>VLOOKUP(OrderDetails!O:O,Customers!A:B,2,)</f>
        <v>Customer 74</v>
      </c>
      <c r="Q3111" s="10" t="str">
        <f>VLOOKUP(O:O,Customers!A:C,3,)</f>
        <v>Mombasa</v>
      </c>
      <c r="R3111" s="10">
        <f>VLOOKUP(OrderDetails!C:C,Inventory!B:F,5,)</f>
        <v>48091.64</v>
      </c>
      <c r="S3111" s="10">
        <f>VLOOKUP(OrderDetails!B:B,Table8[[OrderID]:[DeliveryDays]],5,)</f>
        <v>1</v>
      </c>
    </row>
    <row r="3112" spans="1:19" x14ac:dyDescent="0.25">
      <c r="A3112" t="s">
        <v>5044</v>
      </c>
      <c r="B3112" t="s">
        <v>490</v>
      </c>
      <c r="C3112" t="s">
        <v>365</v>
      </c>
      <c r="D3112">
        <v>42</v>
      </c>
      <c r="E3112">
        <v>302.57</v>
      </c>
      <c r="F3112">
        <v>401.96</v>
      </c>
      <c r="G3112">
        <v>411.17</v>
      </c>
      <c r="H3112">
        <v>17269.14</v>
      </c>
      <c r="I3112">
        <v>12707.94</v>
      </c>
      <c r="J3112">
        <v>4561.2</v>
      </c>
      <c r="K3112">
        <v>0.2641</v>
      </c>
      <c r="L3112" t="str">
        <f>VLOOKUP(C:C,Products!A:B,2,)</f>
        <v>Product 94</v>
      </c>
      <c r="M3112" t="str">
        <f>VLOOKUP(C:C,Products!A:C,3,)</f>
        <v>Frozen</v>
      </c>
      <c r="N3112" t="str">
        <f>VLOOKUP(B:B,Orders!A:C,3,)</f>
        <v>WH-NKR-004</v>
      </c>
      <c r="O3112" s="10" t="str">
        <f>VLOOKUP(B:B,Orders!A:B,2,)</f>
        <v>CUST-000042</v>
      </c>
      <c r="P3112" s="10" t="str">
        <f>VLOOKUP(OrderDetails!O:O,Customers!A:B,2,)</f>
        <v>Customer 42</v>
      </c>
      <c r="Q3112" s="10" t="str">
        <f>VLOOKUP(O:O,Customers!A:C,3,)</f>
        <v>Kisumu</v>
      </c>
      <c r="R3112" s="10">
        <f>VLOOKUP(OrderDetails!C:C,Inventory!B:F,5,)</f>
        <v>133433.37</v>
      </c>
      <c r="S3112" s="10">
        <f>VLOOKUP(OrderDetails!B:B,Table8[[OrderID]:[DeliveryDays]],5,)</f>
        <v>6</v>
      </c>
    </row>
    <row r="3113" spans="1:19" x14ac:dyDescent="0.25">
      <c r="A3113" t="s">
        <v>5045</v>
      </c>
      <c r="B3113" t="s">
        <v>1793</v>
      </c>
      <c r="C3113" t="s">
        <v>277</v>
      </c>
      <c r="D3113">
        <v>25</v>
      </c>
      <c r="E3113">
        <v>133.18</v>
      </c>
      <c r="F3113">
        <v>194.02</v>
      </c>
      <c r="G3113">
        <v>196.6</v>
      </c>
      <c r="H3113">
        <v>4915</v>
      </c>
      <c r="I3113">
        <v>3329.5</v>
      </c>
      <c r="J3113">
        <v>1585.5</v>
      </c>
      <c r="K3113">
        <v>0.3226</v>
      </c>
      <c r="L3113" t="str">
        <f>VLOOKUP(C:C,Products!A:B,2,)</f>
        <v>Product 50</v>
      </c>
      <c r="M3113" t="str">
        <f>VLOOKUP(C:C,Products!A:C,3,)</f>
        <v>Dairy</v>
      </c>
      <c r="N3113" t="str">
        <f>VLOOKUP(B:B,Orders!A:C,3,)</f>
        <v>WH-NRB-001</v>
      </c>
      <c r="O3113" s="10" t="str">
        <f>VLOOKUP(B:B,Orders!A:B,2,)</f>
        <v>CUST-000063</v>
      </c>
      <c r="P3113" s="10" t="str">
        <f>VLOOKUP(OrderDetails!O:O,Customers!A:B,2,)</f>
        <v>Customer 63</v>
      </c>
      <c r="Q3113" s="10" t="str">
        <f>VLOOKUP(O:O,Customers!A:C,3,)</f>
        <v>Nakuru</v>
      </c>
      <c r="R3113" s="10">
        <f>VLOOKUP(OrderDetails!C:C,Inventory!B:F,5,)</f>
        <v>29033.24</v>
      </c>
      <c r="S3113" s="10">
        <f>VLOOKUP(OrderDetails!B:B,Table8[[OrderID]:[DeliveryDays]],5,)</f>
        <v>3</v>
      </c>
    </row>
    <row r="3114" spans="1:19" x14ac:dyDescent="0.25">
      <c r="A3114" t="s">
        <v>5046</v>
      </c>
      <c r="B3114" t="s">
        <v>1365</v>
      </c>
      <c r="C3114" t="s">
        <v>208</v>
      </c>
      <c r="D3114">
        <v>34</v>
      </c>
      <c r="E3114">
        <v>132.53</v>
      </c>
      <c r="F3114">
        <v>180.65</v>
      </c>
      <c r="G3114">
        <v>174.49</v>
      </c>
      <c r="H3114">
        <v>5932.66</v>
      </c>
      <c r="I3114">
        <v>4506.0200000000004</v>
      </c>
      <c r="J3114">
        <v>1426.64</v>
      </c>
      <c r="K3114">
        <v>0.24049999999999999</v>
      </c>
      <c r="L3114" t="str">
        <f>VLOOKUP(C:C,Products!A:B,2,)</f>
        <v>Product 16</v>
      </c>
      <c r="M3114" t="str">
        <f>VLOOKUP(C:C,Products!A:C,3,)</f>
        <v>Snacks</v>
      </c>
      <c r="N3114" t="str">
        <f>VLOOKUP(B:B,Orders!A:C,3,)</f>
        <v>WH-NRB-001</v>
      </c>
      <c r="O3114" s="10" t="str">
        <f>VLOOKUP(B:B,Orders!A:B,2,)</f>
        <v>CUST-000077</v>
      </c>
      <c r="P3114" s="10" t="str">
        <f>VLOOKUP(OrderDetails!O:O,Customers!A:B,2,)</f>
        <v>Customer 77</v>
      </c>
      <c r="Q3114" s="10" t="str">
        <f>VLOOKUP(O:O,Customers!A:C,3,)</f>
        <v>Nairobi</v>
      </c>
      <c r="R3114" s="10">
        <f>VLOOKUP(OrderDetails!C:C,Inventory!B:F,5,)</f>
        <v>33132.5</v>
      </c>
      <c r="S3114" s="10">
        <f>VLOOKUP(OrderDetails!B:B,Table8[[OrderID]:[DeliveryDays]],5,)</f>
        <v>4</v>
      </c>
    </row>
    <row r="3115" spans="1:19" x14ac:dyDescent="0.25">
      <c r="A3115" t="s">
        <v>5047</v>
      </c>
      <c r="B3115" t="s">
        <v>1345</v>
      </c>
      <c r="C3115" t="s">
        <v>243</v>
      </c>
      <c r="D3115">
        <v>14</v>
      </c>
      <c r="E3115">
        <v>79.27</v>
      </c>
      <c r="F3115">
        <v>103.11</v>
      </c>
      <c r="G3115">
        <v>112.47</v>
      </c>
      <c r="H3115">
        <v>1574.58</v>
      </c>
      <c r="I3115">
        <v>1109.78</v>
      </c>
      <c r="J3115">
        <v>464.8</v>
      </c>
      <c r="K3115">
        <v>0.29520000000000002</v>
      </c>
      <c r="L3115" t="str">
        <f>VLOOKUP(C:C,Products!A:B,2,)</f>
        <v>Product 33</v>
      </c>
      <c r="M3115" t="str">
        <f>VLOOKUP(C:C,Products!A:C,3,)</f>
        <v>Produce</v>
      </c>
      <c r="N3115" t="str">
        <f>VLOOKUP(B:B,Orders!A:C,3,)</f>
        <v>WH-MSA-002</v>
      </c>
      <c r="O3115" s="10" t="str">
        <f>VLOOKUP(B:B,Orders!A:B,2,)</f>
        <v>CUST-000025</v>
      </c>
      <c r="P3115" s="10" t="str">
        <f>VLOOKUP(OrderDetails!O:O,Customers!A:B,2,)</f>
        <v>Customer 25</v>
      </c>
      <c r="Q3115" s="10" t="str">
        <f>VLOOKUP(O:O,Customers!A:C,3,)</f>
        <v>Mombasa</v>
      </c>
      <c r="R3115" s="10">
        <f>VLOOKUP(OrderDetails!C:C,Inventory!B:F,5,)</f>
        <v>6817.22</v>
      </c>
      <c r="S3115" s="10">
        <f>VLOOKUP(OrderDetails!B:B,Table8[[OrderID]:[DeliveryDays]],5,)</f>
        <v>4</v>
      </c>
    </row>
    <row r="3116" spans="1:19" x14ac:dyDescent="0.25">
      <c r="A3116" t="s">
        <v>5048</v>
      </c>
      <c r="B3116" t="s">
        <v>1802</v>
      </c>
      <c r="C3116" t="s">
        <v>176</v>
      </c>
      <c r="D3116">
        <v>30</v>
      </c>
      <c r="E3116">
        <v>477.82</v>
      </c>
      <c r="F3116">
        <v>747.13</v>
      </c>
      <c r="G3116">
        <v>714.74</v>
      </c>
      <c r="H3116">
        <v>21442.2</v>
      </c>
      <c r="I3116">
        <v>14334.6</v>
      </c>
      <c r="J3116">
        <v>7107.6</v>
      </c>
      <c r="K3116">
        <v>0.33150000000000002</v>
      </c>
      <c r="L3116" t="str">
        <f>VLOOKUP(C:C,Products!A:B,2,)</f>
        <v>Product 2</v>
      </c>
      <c r="M3116" t="str">
        <f>VLOOKUP(C:C,Products!A:C,3,)</f>
        <v>Household</v>
      </c>
      <c r="N3116" t="str">
        <f>VLOOKUP(B:B,Orders!A:C,3,)</f>
        <v>WH-NKR-004</v>
      </c>
      <c r="O3116" s="10" t="str">
        <f>VLOOKUP(B:B,Orders!A:B,2,)</f>
        <v>CUST-000075</v>
      </c>
      <c r="P3116" s="10" t="str">
        <f>VLOOKUP(OrderDetails!O:O,Customers!A:B,2,)</f>
        <v>Customer 75</v>
      </c>
      <c r="Q3116" s="10" t="str">
        <f>VLOOKUP(O:O,Customers!A:C,3,)</f>
        <v>Mombasa</v>
      </c>
      <c r="R3116" s="10">
        <f>VLOOKUP(OrderDetails!C:C,Inventory!B:F,5,)</f>
        <v>45392.9</v>
      </c>
      <c r="S3116" s="10">
        <f>VLOOKUP(OrderDetails!B:B,Table8[[OrderID]:[DeliveryDays]],5,)</f>
        <v>2</v>
      </c>
    </row>
    <row r="3117" spans="1:19" x14ac:dyDescent="0.25">
      <c r="A3117" t="s">
        <v>5049</v>
      </c>
      <c r="B3117" t="s">
        <v>1608</v>
      </c>
      <c r="C3117" t="s">
        <v>204</v>
      </c>
      <c r="D3117">
        <v>31</v>
      </c>
      <c r="E3117">
        <v>145.55000000000001</v>
      </c>
      <c r="F3117">
        <v>199.14</v>
      </c>
      <c r="G3117">
        <v>211.58</v>
      </c>
      <c r="H3117">
        <v>6558.98</v>
      </c>
      <c r="I3117">
        <v>4512.05</v>
      </c>
      <c r="J3117">
        <v>2046.93</v>
      </c>
      <c r="K3117">
        <v>0.31209999999999999</v>
      </c>
      <c r="L3117" t="str">
        <f>VLOOKUP(C:C,Products!A:B,2,)</f>
        <v>Product 14</v>
      </c>
      <c r="M3117" t="str">
        <f>VLOOKUP(C:C,Products!A:C,3,)</f>
        <v>Frozen</v>
      </c>
      <c r="N3117" t="str">
        <f>VLOOKUP(B:B,Orders!A:C,3,)</f>
        <v>WH-NRB-001</v>
      </c>
      <c r="O3117" s="10" t="str">
        <f>VLOOKUP(B:B,Orders!A:B,2,)</f>
        <v>CUST-000012</v>
      </c>
      <c r="P3117" s="10" t="str">
        <f>VLOOKUP(OrderDetails!O:O,Customers!A:B,2,)</f>
        <v>Customer 12</v>
      </c>
      <c r="Q3117" s="10" t="str">
        <f>VLOOKUP(O:O,Customers!A:C,3,)</f>
        <v>Eldoret</v>
      </c>
      <c r="R3117" s="10">
        <f>VLOOKUP(OrderDetails!C:C,Inventory!B:F,5,)</f>
        <v>47158.2</v>
      </c>
      <c r="S3117" s="10">
        <f>VLOOKUP(OrderDetails!B:B,Table8[[OrderID]:[DeliveryDays]],5,)</f>
        <v>2</v>
      </c>
    </row>
    <row r="3118" spans="1:19" x14ac:dyDescent="0.25">
      <c r="A3118" t="s">
        <v>5050</v>
      </c>
      <c r="B3118" t="s">
        <v>917</v>
      </c>
      <c r="C3118" t="s">
        <v>397</v>
      </c>
      <c r="D3118">
        <v>12</v>
      </c>
      <c r="E3118">
        <v>84.64</v>
      </c>
      <c r="F3118">
        <v>124.5</v>
      </c>
      <c r="G3118">
        <v>119.61</v>
      </c>
      <c r="H3118">
        <v>1435.32</v>
      </c>
      <c r="I3118">
        <v>1015.68</v>
      </c>
      <c r="J3118">
        <v>419.64</v>
      </c>
      <c r="K3118">
        <v>0.29239999999999999</v>
      </c>
      <c r="L3118" t="str">
        <f>VLOOKUP(C:C,Products!A:B,2,)</f>
        <v>Product 110</v>
      </c>
      <c r="M3118" t="str">
        <f>VLOOKUP(C:C,Products!A:C,3,)</f>
        <v>Snacks</v>
      </c>
      <c r="N3118" t="str">
        <f>VLOOKUP(B:B,Orders!A:C,3,)</f>
        <v>WH-NKR-004</v>
      </c>
      <c r="O3118" s="10" t="str">
        <f>VLOOKUP(B:B,Orders!A:B,2,)</f>
        <v>CUST-000038</v>
      </c>
      <c r="P3118" s="10" t="str">
        <f>VLOOKUP(OrderDetails!O:O,Customers!A:B,2,)</f>
        <v>Customer 38</v>
      </c>
      <c r="Q3118" s="10" t="str">
        <f>VLOOKUP(O:O,Customers!A:C,3,)</f>
        <v>Nakuru</v>
      </c>
      <c r="R3118" s="10">
        <f>VLOOKUP(OrderDetails!C:C,Inventory!B:F,5,)</f>
        <v>34279.199999999997</v>
      </c>
      <c r="S3118" s="10">
        <f>VLOOKUP(OrderDetails!B:B,Table8[[OrderID]:[DeliveryDays]],5,)</f>
        <v>1</v>
      </c>
    </row>
    <row r="3119" spans="1:19" x14ac:dyDescent="0.25">
      <c r="A3119" t="s">
        <v>5051</v>
      </c>
      <c r="B3119" t="s">
        <v>1913</v>
      </c>
      <c r="C3119" t="s">
        <v>173</v>
      </c>
      <c r="D3119">
        <v>43</v>
      </c>
      <c r="E3119">
        <v>218.54</v>
      </c>
      <c r="F3119">
        <v>334.94</v>
      </c>
      <c r="G3119">
        <v>341.67</v>
      </c>
      <c r="H3119">
        <v>14691.81</v>
      </c>
      <c r="I3119">
        <v>9397.2199999999993</v>
      </c>
      <c r="J3119">
        <v>5294.59</v>
      </c>
      <c r="K3119">
        <v>0.3604</v>
      </c>
      <c r="L3119" t="str">
        <f>VLOOKUP(C:C,Products!A:B,2,)</f>
        <v>Product 1</v>
      </c>
      <c r="M3119" t="str">
        <f>VLOOKUP(C:C,Products!A:C,3,)</f>
        <v>Snacks</v>
      </c>
      <c r="N3119" t="str">
        <f>VLOOKUP(B:B,Orders!A:C,3,)</f>
        <v>WH-KSM-003</v>
      </c>
      <c r="O3119" s="10" t="str">
        <f>VLOOKUP(B:B,Orders!A:B,2,)</f>
        <v>CUST-000042</v>
      </c>
      <c r="P3119" s="10" t="str">
        <f>VLOOKUP(OrderDetails!O:O,Customers!A:B,2,)</f>
        <v>Customer 42</v>
      </c>
      <c r="Q3119" s="10" t="str">
        <f>VLOOKUP(O:O,Customers!A:C,3,)</f>
        <v>Kisumu</v>
      </c>
      <c r="R3119" s="10">
        <f>VLOOKUP(OrderDetails!C:C,Inventory!B:F,5,)</f>
        <v>23165.24</v>
      </c>
      <c r="S3119" s="10">
        <f>VLOOKUP(OrderDetails!B:B,Table8[[OrderID]:[DeliveryDays]],5,)</f>
        <v>4</v>
      </c>
    </row>
    <row r="3120" spans="1:19" x14ac:dyDescent="0.25">
      <c r="A3120" t="s">
        <v>5052</v>
      </c>
      <c r="B3120" t="s">
        <v>1675</v>
      </c>
      <c r="C3120" t="s">
        <v>357</v>
      </c>
      <c r="D3120">
        <v>12</v>
      </c>
      <c r="E3120">
        <v>262.5</v>
      </c>
      <c r="F3120">
        <v>342.9</v>
      </c>
      <c r="G3120">
        <v>334.78</v>
      </c>
      <c r="H3120">
        <v>4017.36</v>
      </c>
      <c r="I3120">
        <v>3150</v>
      </c>
      <c r="J3120">
        <v>867.36</v>
      </c>
      <c r="K3120">
        <v>0.21590000000000001</v>
      </c>
      <c r="L3120" t="str">
        <f>VLOOKUP(C:C,Products!A:B,2,)</f>
        <v>Product 90</v>
      </c>
      <c r="M3120" t="str">
        <f>VLOOKUP(C:C,Products!A:C,3,)</f>
        <v>Snacks</v>
      </c>
      <c r="N3120" t="str">
        <f>VLOOKUP(B:B,Orders!A:C,3,)</f>
        <v>WH-KSM-003</v>
      </c>
      <c r="O3120" s="10" t="str">
        <f>VLOOKUP(B:B,Orders!A:B,2,)</f>
        <v>CUST-000038</v>
      </c>
      <c r="P3120" s="10" t="str">
        <f>VLOOKUP(OrderDetails!O:O,Customers!A:B,2,)</f>
        <v>Customer 38</v>
      </c>
      <c r="Q3120" s="10" t="str">
        <f>VLOOKUP(O:O,Customers!A:C,3,)</f>
        <v>Nakuru</v>
      </c>
      <c r="R3120" s="10">
        <f>VLOOKUP(OrderDetails!C:C,Inventory!B:F,5,)</f>
        <v>44362.5</v>
      </c>
      <c r="S3120" s="10">
        <f>VLOOKUP(OrderDetails!B:B,Table8[[OrderID]:[DeliveryDays]],5,)</f>
        <v>1</v>
      </c>
    </row>
    <row r="3121" spans="1:19" x14ac:dyDescent="0.25">
      <c r="A3121" t="s">
        <v>5053</v>
      </c>
      <c r="B3121" t="s">
        <v>739</v>
      </c>
      <c r="C3121" t="s">
        <v>293</v>
      </c>
      <c r="D3121">
        <v>12</v>
      </c>
      <c r="E3121">
        <v>138.19</v>
      </c>
      <c r="F3121">
        <v>191.44</v>
      </c>
      <c r="G3121">
        <v>185.92</v>
      </c>
      <c r="H3121">
        <v>2231.04</v>
      </c>
      <c r="I3121">
        <v>1658.28</v>
      </c>
      <c r="J3121">
        <v>572.76</v>
      </c>
      <c r="K3121">
        <v>0.25669999999999998</v>
      </c>
      <c r="L3121" t="str">
        <f>VLOOKUP(C:C,Products!A:B,2,)</f>
        <v>Product 58</v>
      </c>
      <c r="M3121" t="str">
        <f>VLOOKUP(C:C,Products!A:C,3,)</f>
        <v>Snacks</v>
      </c>
      <c r="N3121" t="str">
        <f>VLOOKUP(B:B,Orders!A:C,3,)</f>
        <v>WH-MSA-002</v>
      </c>
      <c r="O3121" s="10" t="str">
        <f>VLOOKUP(B:B,Orders!A:B,2,)</f>
        <v>CUST-000023</v>
      </c>
      <c r="P3121" s="10" t="str">
        <f>VLOOKUP(OrderDetails!O:O,Customers!A:B,2,)</f>
        <v>Customer 23</v>
      </c>
      <c r="Q3121" s="10" t="str">
        <f>VLOOKUP(O:O,Customers!A:C,3,)</f>
        <v>Nairobi</v>
      </c>
      <c r="R3121" s="10">
        <f>VLOOKUP(OrderDetails!C:C,Inventory!B:F,5,)</f>
        <v>14233.57</v>
      </c>
      <c r="S3121" s="10">
        <f>VLOOKUP(OrderDetails!B:B,Table8[[OrderID]:[DeliveryDays]],5,)</f>
        <v>4</v>
      </c>
    </row>
    <row r="3122" spans="1:19" x14ac:dyDescent="0.25">
      <c r="A3122" t="s">
        <v>5054</v>
      </c>
      <c r="B3122" t="s">
        <v>1041</v>
      </c>
      <c r="C3122" t="s">
        <v>355</v>
      </c>
      <c r="D3122">
        <v>38</v>
      </c>
      <c r="E3122">
        <v>449.25</v>
      </c>
      <c r="F3122">
        <v>562.36</v>
      </c>
      <c r="G3122">
        <v>544.86</v>
      </c>
      <c r="H3122">
        <v>20704.68</v>
      </c>
      <c r="I3122">
        <v>17071.5</v>
      </c>
      <c r="J3122">
        <v>3633.18</v>
      </c>
      <c r="K3122">
        <v>0.17549999999999999</v>
      </c>
      <c r="L3122" t="str">
        <f>VLOOKUP(C:C,Products!A:B,2,)</f>
        <v>Product 89</v>
      </c>
      <c r="M3122" t="str">
        <f>VLOOKUP(C:C,Products!A:C,3,)</f>
        <v>Frozen</v>
      </c>
      <c r="N3122" t="str">
        <f>VLOOKUP(B:B,Orders!A:C,3,)</f>
        <v>WH-NKR-004</v>
      </c>
      <c r="O3122" s="10" t="str">
        <f>VLOOKUP(B:B,Orders!A:B,2,)</f>
        <v>CUST-000066</v>
      </c>
      <c r="P3122" s="10" t="str">
        <f>VLOOKUP(OrderDetails!O:O,Customers!A:B,2,)</f>
        <v>Customer 66</v>
      </c>
      <c r="Q3122" s="10" t="str">
        <f>VLOOKUP(O:O,Customers!A:C,3,)</f>
        <v>Kisumu</v>
      </c>
      <c r="R3122" s="10">
        <f>VLOOKUP(OrderDetails!C:C,Inventory!B:F,5,)</f>
        <v>146455.5</v>
      </c>
      <c r="S3122" s="10">
        <f>VLOOKUP(OrderDetails!B:B,Table8[[OrderID]:[DeliveryDays]],5,)</f>
        <v>1</v>
      </c>
    </row>
    <row r="3123" spans="1:19" x14ac:dyDescent="0.25">
      <c r="A3123" t="s">
        <v>5055</v>
      </c>
      <c r="B3123" t="s">
        <v>1345</v>
      </c>
      <c r="C3123" t="s">
        <v>208</v>
      </c>
      <c r="D3123">
        <v>20</v>
      </c>
      <c r="E3123">
        <v>132.53</v>
      </c>
      <c r="F3123">
        <v>180.65</v>
      </c>
      <c r="G3123">
        <v>183.89</v>
      </c>
      <c r="H3123">
        <v>3677.8</v>
      </c>
      <c r="I3123">
        <v>2650.6</v>
      </c>
      <c r="J3123">
        <v>1027.2</v>
      </c>
      <c r="K3123">
        <v>0.27929999999999999</v>
      </c>
      <c r="L3123" t="str">
        <f>VLOOKUP(C:C,Products!A:B,2,)</f>
        <v>Product 16</v>
      </c>
      <c r="M3123" t="str">
        <f>VLOOKUP(C:C,Products!A:C,3,)</f>
        <v>Snacks</v>
      </c>
      <c r="N3123" t="str">
        <f>VLOOKUP(B:B,Orders!A:C,3,)</f>
        <v>WH-MSA-002</v>
      </c>
      <c r="O3123" s="10" t="str">
        <f>VLOOKUP(B:B,Orders!A:B,2,)</f>
        <v>CUST-000025</v>
      </c>
      <c r="P3123" s="10" t="str">
        <f>VLOOKUP(OrderDetails!O:O,Customers!A:B,2,)</f>
        <v>Customer 25</v>
      </c>
      <c r="Q3123" s="10" t="str">
        <f>VLOOKUP(O:O,Customers!A:C,3,)</f>
        <v>Mombasa</v>
      </c>
      <c r="R3123" s="10">
        <f>VLOOKUP(OrderDetails!C:C,Inventory!B:F,5,)</f>
        <v>33132.5</v>
      </c>
      <c r="S3123" s="10">
        <f>VLOOKUP(OrderDetails!B:B,Table8[[OrderID]:[DeliveryDays]],5,)</f>
        <v>4</v>
      </c>
    </row>
    <row r="3124" spans="1:19" x14ac:dyDescent="0.25">
      <c r="A3124" t="s">
        <v>5056</v>
      </c>
      <c r="B3124" t="s">
        <v>1239</v>
      </c>
      <c r="C3124" t="s">
        <v>335</v>
      </c>
      <c r="D3124">
        <v>45</v>
      </c>
      <c r="E3124">
        <v>211.31</v>
      </c>
      <c r="F3124">
        <v>329.75</v>
      </c>
      <c r="G3124">
        <v>338.76</v>
      </c>
      <c r="H3124">
        <v>15244.2</v>
      </c>
      <c r="I3124">
        <v>9508.9500000000007</v>
      </c>
      <c r="J3124">
        <v>5735.25</v>
      </c>
      <c r="K3124">
        <v>0.37619999999999998</v>
      </c>
      <c r="L3124" t="str">
        <f>VLOOKUP(C:C,Products!A:B,2,)</f>
        <v>Product 79</v>
      </c>
      <c r="M3124" t="str">
        <f>VLOOKUP(C:C,Products!A:C,3,)</f>
        <v>Snacks</v>
      </c>
      <c r="N3124" t="str">
        <f>VLOOKUP(B:B,Orders!A:C,3,)</f>
        <v>WH-MSA-002</v>
      </c>
      <c r="O3124" s="10" t="str">
        <f>VLOOKUP(B:B,Orders!A:B,2,)</f>
        <v>CUST-000060</v>
      </c>
      <c r="P3124" s="10" t="str">
        <f>VLOOKUP(OrderDetails!O:O,Customers!A:B,2,)</f>
        <v>Customer 60</v>
      </c>
      <c r="Q3124" s="10" t="str">
        <f>VLOOKUP(O:O,Customers!A:C,3,)</f>
        <v>Nakuru</v>
      </c>
      <c r="R3124" s="10">
        <f>VLOOKUP(OrderDetails!C:C,Inventory!B:F,5,)</f>
        <v>42684.62</v>
      </c>
      <c r="S3124" s="10">
        <f>VLOOKUP(OrderDetails!B:B,Table8[[OrderID]:[DeliveryDays]],5,)</f>
        <v>2</v>
      </c>
    </row>
    <row r="3125" spans="1:19" x14ac:dyDescent="0.25">
      <c r="A3125" t="s">
        <v>5057</v>
      </c>
      <c r="B3125" t="s">
        <v>1366</v>
      </c>
      <c r="C3125" t="s">
        <v>357</v>
      </c>
      <c r="D3125">
        <v>17</v>
      </c>
      <c r="E3125">
        <v>262.5</v>
      </c>
      <c r="F3125">
        <v>342.9</v>
      </c>
      <c r="G3125">
        <v>332.62</v>
      </c>
      <c r="H3125">
        <v>5654.54</v>
      </c>
      <c r="I3125">
        <v>4462.5</v>
      </c>
      <c r="J3125">
        <v>1192.04</v>
      </c>
      <c r="K3125">
        <v>0.21079999999999999</v>
      </c>
      <c r="L3125" t="str">
        <f>VLOOKUP(C:C,Products!A:B,2,)</f>
        <v>Product 90</v>
      </c>
      <c r="M3125" t="str">
        <f>VLOOKUP(C:C,Products!A:C,3,)</f>
        <v>Snacks</v>
      </c>
      <c r="N3125" t="str">
        <f>VLOOKUP(B:B,Orders!A:C,3,)</f>
        <v>WH-NRB-001</v>
      </c>
      <c r="O3125" s="10" t="str">
        <f>VLOOKUP(B:B,Orders!A:B,2,)</f>
        <v>CUST-000028</v>
      </c>
      <c r="P3125" s="10" t="str">
        <f>VLOOKUP(OrderDetails!O:O,Customers!A:B,2,)</f>
        <v>Customer 28</v>
      </c>
      <c r="Q3125" s="10" t="str">
        <f>VLOOKUP(O:O,Customers!A:C,3,)</f>
        <v>Nakuru</v>
      </c>
      <c r="R3125" s="10">
        <f>VLOOKUP(OrderDetails!C:C,Inventory!B:F,5,)</f>
        <v>44362.5</v>
      </c>
      <c r="S3125" s="10">
        <f>VLOOKUP(OrderDetails!B:B,Table8[[OrderID]:[DeliveryDays]],5,)</f>
        <v>4</v>
      </c>
    </row>
    <row r="3126" spans="1:19" x14ac:dyDescent="0.25">
      <c r="A3126" t="s">
        <v>5058</v>
      </c>
      <c r="B3126" t="s">
        <v>1916</v>
      </c>
      <c r="C3126" t="s">
        <v>271</v>
      </c>
      <c r="D3126">
        <v>27</v>
      </c>
      <c r="E3126">
        <v>190.27</v>
      </c>
      <c r="F3126">
        <v>259.2</v>
      </c>
      <c r="G3126">
        <v>284.32</v>
      </c>
      <c r="H3126">
        <v>7676.64</v>
      </c>
      <c r="I3126">
        <v>5137.29</v>
      </c>
      <c r="J3126">
        <v>2539.35</v>
      </c>
      <c r="K3126">
        <v>0.33079999999999998</v>
      </c>
      <c r="L3126" t="str">
        <f>VLOOKUP(C:C,Products!A:B,2,)</f>
        <v>Product 47</v>
      </c>
      <c r="M3126" t="str">
        <f>VLOOKUP(C:C,Products!A:C,3,)</f>
        <v>Beverages</v>
      </c>
      <c r="N3126" t="str">
        <f>VLOOKUP(B:B,Orders!A:C,3,)</f>
        <v>WH-NRB-001</v>
      </c>
      <c r="O3126" s="10" t="str">
        <f>VLOOKUP(B:B,Orders!A:B,2,)</f>
        <v>CUST-000080</v>
      </c>
      <c r="P3126" s="10" t="str">
        <f>VLOOKUP(OrderDetails!O:O,Customers!A:B,2,)</f>
        <v>Customer 80</v>
      </c>
      <c r="Q3126" s="10" t="str">
        <f>VLOOKUP(O:O,Customers!A:C,3,)</f>
        <v>Eldoret</v>
      </c>
      <c r="R3126" s="10">
        <f>VLOOKUP(OrderDetails!C:C,Inventory!B:F,5,)</f>
        <v>79723.13</v>
      </c>
      <c r="S3126" s="10">
        <f>VLOOKUP(OrderDetails!B:B,Table8[[OrderID]:[DeliveryDays]],5,)</f>
        <v>5</v>
      </c>
    </row>
    <row r="3127" spans="1:19" x14ac:dyDescent="0.25">
      <c r="A3127" t="s">
        <v>5059</v>
      </c>
      <c r="B3127" t="s">
        <v>1538</v>
      </c>
      <c r="C3127" t="s">
        <v>265</v>
      </c>
      <c r="D3127">
        <v>16</v>
      </c>
      <c r="E3127">
        <v>459.19</v>
      </c>
      <c r="F3127">
        <v>660.1</v>
      </c>
      <c r="G3127">
        <v>652.62</v>
      </c>
      <c r="H3127">
        <v>10441.92</v>
      </c>
      <c r="I3127">
        <v>7347.04</v>
      </c>
      <c r="J3127">
        <v>3094.88</v>
      </c>
      <c r="K3127">
        <v>0.2964</v>
      </c>
      <c r="L3127" t="str">
        <f>VLOOKUP(C:C,Products!A:B,2,)</f>
        <v>Product 44</v>
      </c>
      <c r="M3127" t="str">
        <f>VLOOKUP(C:C,Products!A:C,3,)</f>
        <v>Dairy</v>
      </c>
      <c r="N3127" t="str">
        <f>VLOOKUP(B:B,Orders!A:C,3,)</f>
        <v>WH-NKR-004</v>
      </c>
      <c r="O3127" s="10" t="str">
        <f>VLOOKUP(B:B,Orders!A:B,2,)</f>
        <v>CUST-000077</v>
      </c>
      <c r="P3127" s="10" t="str">
        <f>VLOOKUP(OrderDetails!O:O,Customers!A:B,2,)</f>
        <v>Customer 77</v>
      </c>
      <c r="Q3127" s="10" t="str">
        <f>VLOOKUP(O:O,Customers!A:C,3,)</f>
        <v>Nairobi</v>
      </c>
      <c r="R3127" s="10">
        <f>VLOOKUP(OrderDetails!C:C,Inventory!B:F,5,)</f>
        <v>22959.5</v>
      </c>
      <c r="S3127" s="10">
        <f>VLOOKUP(OrderDetails!B:B,Table8[[OrderID]:[DeliveryDays]],5,)</f>
        <v>3</v>
      </c>
    </row>
    <row r="3128" spans="1:19" x14ac:dyDescent="0.25">
      <c r="A3128" t="s">
        <v>5060</v>
      </c>
      <c r="B3128" t="s">
        <v>1753</v>
      </c>
      <c r="C3128" t="s">
        <v>337</v>
      </c>
      <c r="D3128">
        <v>31</v>
      </c>
      <c r="E3128">
        <v>102.14</v>
      </c>
      <c r="F3128">
        <v>155.55000000000001</v>
      </c>
      <c r="G3128">
        <v>158.47999999999999</v>
      </c>
      <c r="H3128">
        <v>4912.88</v>
      </c>
      <c r="I3128">
        <v>3166.34</v>
      </c>
      <c r="J3128">
        <v>1746.54</v>
      </c>
      <c r="K3128">
        <v>0.35549999999999998</v>
      </c>
      <c r="L3128" t="str">
        <f>VLOOKUP(C:C,Products!A:B,2,)</f>
        <v>Product 80</v>
      </c>
      <c r="M3128" t="str">
        <f>VLOOKUP(C:C,Products!A:C,3,)</f>
        <v>Frozen</v>
      </c>
      <c r="N3128" t="str">
        <f>VLOOKUP(B:B,Orders!A:C,3,)</f>
        <v>WH-MSA-002</v>
      </c>
      <c r="O3128" s="10" t="str">
        <f>VLOOKUP(B:B,Orders!A:B,2,)</f>
        <v>CUST-000044</v>
      </c>
      <c r="P3128" s="10" t="str">
        <f>VLOOKUP(OrderDetails!O:O,Customers!A:B,2,)</f>
        <v>Customer 44</v>
      </c>
      <c r="Q3128" s="10" t="str">
        <f>VLOOKUP(O:O,Customers!A:C,3,)</f>
        <v>Nakuru</v>
      </c>
      <c r="R3128" s="10">
        <f>VLOOKUP(OrderDetails!C:C,Inventory!B:F,5,)</f>
        <v>43103.08</v>
      </c>
      <c r="S3128" s="10">
        <f>VLOOKUP(OrderDetails!B:B,Table8[[OrderID]:[DeliveryDays]],5,)</f>
        <v>1</v>
      </c>
    </row>
    <row r="3129" spans="1:19" x14ac:dyDescent="0.25">
      <c r="A3129" t="s">
        <v>5061</v>
      </c>
      <c r="B3129" t="s">
        <v>1106</v>
      </c>
      <c r="C3129" t="s">
        <v>204</v>
      </c>
      <c r="D3129">
        <v>26</v>
      </c>
      <c r="E3129">
        <v>145.55000000000001</v>
      </c>
      <c r="F3129">
        <v>199.14</v>
      </c>
      <c r="G3129">
        <v>195.64</v>
      </c>
      <c r="H3129">
        <v>5086.6400000000003</v>
      </c>
      <c r="I3129">
        <v>3784.3</v>
      </c>
      <c r="J3129">
        <v>1302.3399999999999</v>
      </c>
      <c r="K3129">
        <v>0.25600000000000001</v>
      </c>
      <c r="L3129" t="str">
        <f>VLOOKUP(C:C,Products!A:B,2,)</f>
        <v>Product 14</v>
      </c>
      <c r="M3129" t="str">
        <f>VLOOKUP(C:C,Products!A:C,3,)</f>
        <v>Frozen</v>
      </c>
      <c r="N3129" t="str">
        <f>VLOOKUP(B:B,Orders!A:C,3,)</f>
        <v>WH-MSA-002</v>
      </c>
      <c r="O3129" s="10" t="str">
        <f>VLOOKUP(B:B,Orders!A:B,2,)</f>
        <v>CUST-000044</v>
      </c>
      <c r="P3129" s="10" t="str">
        <f>VLOOKUP(OrderDetails!O:O,Customers!A:B,2,)</f>
        <v>Customer 44</v>
      </c>
      <c r="Q3129" s="10" t="str">
        <f>VLOOKUP(O:O,Customers!A:C,3,)</f>
        <v>Nakuru</v>
      </c>
      <c r="R3129" s="10">
        <f>VLOOKUP(OrderDetails!C:C,Inventory!B:F,5,)</f>
        <v>47158.2</v>
      </c>
      <c r="S3129" s="10">
        <f>VLOOKUP(OrderDetails!B:B,Table8[[OrderID]:[DeliveryDays]],5,)</f>
        <v>1</v>
      </c>
    </row>
    <row r="3130" spans="1:19" x14ac:dyDescent="0.25">
      <c r="A3130" t="s">
        <v>5062</v>
      </c>
      <c r="B3130" t="s">
        <v>861</v>
      </c>
      <c r="C3130" t="s">
        <v>363</v>
      </c>
      <c r="D3130">
        <v>36</v>
      </c>
      <c r="E3130">
        <v>392.35</v>
      </c>
      <c r="F3130">
        <v>579.97</v>
      </c>
      <c r="G3130">
        <v>593.94000000000005</v>
      </c>
      <c r="H3130">
        <v>21381.84</v>
      </c>
      <c r="I3130">
        <v>14124.6</v>
      </c>
      <c r="J3130">
        <v>7257.24</v>
      </c>
      <c r="K3130">
        <v>0.33939999999999998</v>
      </c>
      <c r="L3130" t="str">
        <f>VLOOKUP(C:C,Products!A:B,2,)</f>
        <v>Product 93</v>
      </c>
      <c r="M3130" t="str">
        <f>VLOOKUP(C:C,Products!A:C,3,)</f>
        <v>Snacks</v>
      </c>
      <c r="N3130" t="str">
        <f>VLOOKUP(B:B,Orders!A:C,3,)</f>
        <v>WH-KSM-003</v>
      </c>
      <c r="O3130" s="10" t="str">
        <f>VLOOKUP(B:B,Orders!A:B,2,)</f>
        <v>CUST-000072</v>
      </c>
      <c r="P3130" s="10" t="str">
        <f>VLOOKUP(OrderDetails!O:O,Customers!A:B,2,)</f>
        <v>Customer 72</v>
      </c>
      <c r="Q3130" s="10" t="str">
        <f>VLOOKUP(O:O,Customers!A:C,3,)</f>
        <v>Mombasa</v>
      </c>
      <c r="R3130" s="10">
        <f>VLOOKUP(OrderDetails!C:C,Inventory!B:F,5,)</f>
        <v>153408.85</v>
      </c>
      <c r="S3130" s="10">
        <f>VLOOKUP(OrderDetails!B:B,Table8[[OrderID]:[DeliveryDays]],5,)</f>
        <v>4</v>
      </c>
    </row>
    <row r="3131" spans="1:19" x14ac:dyDescent="0.25">
      <c r="A3131" t="s">
        <v>5063</v>
      </c>
      <c r="B3131" t="s">
        <v>1108</v>
      </c>
      <c r="C3131" t="s">
        <v>225</v>
      </c>
      <c r="D3131">
        <v>31</v>
      </c>
      <c r="E3131">
        <v>214.86</v>
      </c>
      <c r="F3131">
        <v>291.2</v>
      </c>
      <c r="G3131">
        <v>309.66000000000003</v>
      </c>
      <c r="H3131">
        <v>9599.4599999999991</v>
      </c>
      <c r="I3131">
        <v>6660.66</v>
      </c>
      <c r="J3131">
        <v>2938.8</v>
      </c>
      <c r="K3131">
        <v>0.30609999999999998</v>
      </c>
      <c r="L3131" t="str">
        <f>VLOOKUP(C:C,Products!A:B,2,)</f>
        <v>Product 24</v>
      </c>
      <c r="M3131" t="str">
        <f>VLOOKUP(C:C,Products!A:C,3,)</f>
        <v>Beverages</v>
      </c>
      <c r="N3131" t="str">
        <f>VLOOKUP(B:B,Orders!A:C,3,)</f>
        <v>WH-NRB-001</v>
      </c>
      <c r="O3131" s="10" t="str">
        <f>VLOOKUP(B:B,Orders!A:B,2,)</f>
        <v>CUST-000074</v>
      </c>
      <c r="P3131" s="10" t="str">
        <f>VLOOKUP(OrderDetails!O:O,Customers!A:B,2,)</f>
        <v>Customer 74</v>
      </c>
      <c r="Q3131" s="10" t="str">
        <f>VLOOKUP(O:O,Customers!A:C,3,)</f>
        <v>Mombasa</v>
      </c>
      <c r="R3131" s="10">
        <f>VLOOKUP(OrderDetails!C:C,Inventory!B:F,5,)</f>
        <v>80572.5</v>
      </c>
      <c r="S3131" s="10">
        <f>VLOOKUP(OrderDetails!B:B,Table8[[OrderID]:[DeliveryDays]],5,)</f>
        <v>6</v>
      </c>
    </row>
    <row r="3132" spans="1:19" x14ac:dyDescent="0.25">
      <c r="A3132" t="s">
        <v>5064</v>
      </c>
      <c r="B3132" t="s">
        <v>1585</v>
      </c>
      <c r="C3132" t="s">
        <v>399</v>
      </c>
      <c r="D3132">
        <v>6</v>
      </c>
      <c r="E3132">
        <v>180.39</v>
      </c>
      <c r="F3132">
        <v>275.67</v>
      </c>
      <c r="G3132">
        <v>283.43</v>
      </c>
      <c r="H3132">
        <v>1700.58</v>
      </c>
      <c r="I3132">
        <v>1082.3399999999999</v>
      </c>
      <c r="J3132">
        <v>618.24</v>
      </c>
      <c r="K3132">
        <v>0.36349999999999999</v>
      </c>
      <c r="L3132" t="str">
        <f>VLOOKUP(C:C,Products!A:B,2,)</f>
        <v>Product 111</v>
      </c>
      <c r="M3132" t="str">
        <f>VLOOKUP(C:C,Products!A:C,3,)</f>
        <v>Frozen</v>
      </c>
      <c r="N3132" t="str">
        <f>VLOOKUP(B:B,Orders!A:C,3,)</f>
        <v>WH-NKR-004</v>
      </c>
      <c r="O3132" s="10" t="str">
        <f>VLOOKUP(B:B,Orders!A:B,2,)</f>
        <v>CUST-000073</v>
      </c>
      <c r="P3132" s="10" t="str">
        <f>VLOOKUP(OrderDetails!O:O,Customers!A:B,2,)</f>
        <v>Customer 73</v>
      </c>
      <c r="Q3132" s="10" t="str">
        <f>VLOOKUP(O:O,Customers!A:C,3,)</f>
        <v>Mombasa</v>
      </c>
      <c r="R3132" s="10">
        <f>VLOOKUP(OrderDetails!C:C,Inventory!B:F,5,)</f>
        <v>57544.41</v>
      </c>
      <c r="S3132" s="10">
        <f>VLOOKUP(OrderDetails!B:B,Table8[[OrderID]:[DeliveryDays]],5,)</f>
        <v>5</v>
      </c>
    </row>
    <row r="3133" spans="1:19" x14ac:dyDescent="0.25">
      <c r="A3133" t="s">
        <v>5065</v>
      </c>
      <c r="B3133" t="s">
        <v>1500</v>
      </c>
      <c r="C3133" t="s">
        <v>287</v>
      </c>
      <c r="D3133">
        <v>49</v>
      </c>
      <c r="E3133">
        <v>319.05</v>
      </c>
      <c r="F3133">
        <v>470.86</v>
      </c>
      <c r="G3133">
        <v>467.49</v>
      </c>
      <c r="H3133">
        <v>22907.01</v>
      </c>
      <c r="I3133">
        <v>15633.45</v>
      </c>
      <c r="J3133">
        <v>7273.56</v>
      </c>
      <c r="K3133">
        <v>0.3175</v>
      </c>
      <c r="L3133" t="str">
        <f>VLOOKUP(C:C,Products!A:B,2,)</f>
        <v>Product 55</v>
      </c>
      <c r="M3133" t="str">
        <f>VLOOKUP(C:C,Products!A:C,3,)</f>
        <v>Beverages</v>
      </c>
      <c r="N3133" t="str">
        <f>VLOOKUP(B:B,Orders!A:C,3,)</f>
        <v>WH-NKR-004</v>
      </c>
      <c r="O3133" s="10" t="str">
        <f>VLOOKUP(B:B,Orders!A:B,2,)</f>
        <v>CUST-000018</v>
      </c>
      <c r="P3133" s="10" t="str">
        <f>VLOOKUP(OrderDetails!O:O,Customers!A:B,2,)</f>
        <v>Customer 18</v>
      </c>
      <c r="Q3133" s="10" t="str">
        <f>VLOOKUP(O:O,Customers!A:C,3,)</f>
        <v>Nakuru</v>
      </c>
      <c r="R3133" s="10">
        <f>VLOOKUP(OrderDetails!C:C,Inventory!B:F,5,)</f>
        <v>62852.85</v>
      </c>
      <c r="S3133" s="10">
        <f>VLOOKUP(OrderDetails!B:B,Table8[[OrderID]:[DeliveryDays]],5,)</f>
        <v>1</v>
      </c>
    </row>
    <row r="3134" spans="1:19" x14ac:dyDescent="0.25">
      <c r="A3134" t="s">
        <v>5066</v>
      </c>
      <c r="B3134" t="s">
        <v>1882</v>
      </c>
      <c r="C3134" t="s">
        <v>206</v>
      </c>
      <c r="D3134">
        <v>37</v>
      </c>
      <c r="E3134">
        <v>131.82</v>
      </c>
      <c r="F3134">
        <v>208.28</v>
      </c>
      <c r="G3134">
        <v>205.63</v>
      </c>
      <c r="H3134">
        <v>7608.31</v>
      </c>
      <c r="I3134">
        <v>4877.34</v>
      </c>
      <c r="J3134">
        <v>2730.97</v>
      </c>
      <c r="K3134">
        <v>0.3589</v>
      </c>
      <c r="L3134" t="str">
        <f>VLOOKUP(C:C,Products!A:B,2,)</f>
        <v>Product 15</v>
      </c>
      <c r="M3134" t="str">
        <f>VLOOKUP(C:C,Products!A:C,3,)</f>
        <v>Produce</v>
      </c>
      <c r="N3134" t="str">
        <f>VLOOKUP(B:B,Orders!A:C,3,)</f>
        <v>WH-MSA-002</v>
      </c>
      <c r="O3134" s="10" t="str">
        <f>VLOOKUP(B:B,Orders!A:B,2,)</f>
        <v>CUST-000077</v>
      </c>
      <c r="P3134" s="10" t="str">
        <f>VLOOKUP(OrderDetails!O:O,Customers!A:B,2,)</f>
        <v>Customer 77</v>
      </c>
      <c r="Q3134" s="10" t="str">
        <f>VLOOKUP(O:O,Customers!A:C,3,)</f>
        <v>Nairobi</v>
      </c>
      <c r="R3134" s="10">
        <f>VLOOKUP(OrderDetails!C:C,Inventory!B:F,5,)</f>
        <v>12654.72</v>
      </c>
      <c r="S3134" s="10">
        <f>VLOOKUP(OrderDetails!B:B,Table8[[OrderID]:[DeliveryDays]],5,)</f>
        <v>1</v>
      </c>
    </row>
    <row r="3135" spans="1:19" x14ac:dyDescent="0.25">
      <c r="A3135" t="s">
        <v>5067</v>
      </c>
      <c r="B3135" t="s">
        <v>766</v>
      </c>
      <c r="C3135" t="s">
        <v>343</v>
      </c>
      <c r="D3135">
        <v>30</v>
      </c>
      <c r="E3135">
        <v>198.9</v>
      </c>
      <c r="F3135">
        <v>259.88</v>
      </c>
      <c r="G3135">
        <v>276.47000000000003</v>
      </c>
      <c r="H3135">
        <v>8294.1</v>
      </c>
      <c r="I3135">
        <v>5967</v>
      </c>
      <c r="J3135">
        <v>2327.1</v>
      </c>
      <c r="K3135">
        <v>0.28060000000000002</v>
      </c>
      <c r="L3135" t="str">
        <f>VLOOKUP(C:C,Products!A:B,2,)</f>
        <v>Product 83</v>
      </c>
      <c r="M3135" t="str">
        <f>VLOOKUP(C:C,Products!A:C,3,)</f>
        <v>Snacks</v>
      </c>
      <c r="N3135" t="str">
        <f>VLOOKUP(B:B,Orders!A:C,3,)</f>
        <v>WH-MSA-002</v>
      </c>
      <c r="O3135" s="10" t="str">
        <f>VLOOKUP(B:B,Orders!A:B,2,)</f>
        <v>CUST-000064</v>
      </c>
      <c r="P3135" s="10" t="str">
        <f>VLOOKUP(OrderDetails!O:O,Customers!A:B,2,)</f>
        <v>Customer 64</v>
      </c>
      <c r="Q3135" s="10" t="str">
        <f>VLOOKUP(O:O,Customers!A:C,3,)</f>
        <v>Mombasa</v>
      </c>
      <c r="R3135" s="10">
        <f>VLOOKUP(OrderDetails!C:C,Inventory!B:F,5,)</f>
        <v>72399.600000000006</v>
      </c>
      <c r="S3135" s="10">
        <f>VLOOKUP(OrderDetails!B:B,Table8[[OrderID]:[DeliveryDays]],5,)</f>
        <v>2</v>
      </c>
    </row>
    <row r="3136" spans="1:19" x14ac:dyDescent="0.25">
      <c r="A3136" t="s">
        <v>5068</v>
      </c>
      <c r="B3136" t="s">
        <v>773</v>
      </c>
      <c r="C3136" t="s">
        <v>321</v>
      </c>
      <c r="D3136">
        <v>32</v>
      </c>
      <c r="E3136">
        <v>139.41999999999999</v>
      </c>
      <c r="F3136">
        <v>218.06</v>
      </c>
      <c r="G3136">
        <v>211.02</v>
      </c>
      <c r="H3136">
        <v>6752.64</v>
      </c>
      <c r="I3136">
        <v>4461.4399999999996</v>
      </c>
      <c r="J3136">
        <v>2291.1999999999998</v>
      </c>
      <c r="K3136">
        <v>0.33929999999999999</v>
      </c>
      <c r="L3136" t="str">
        <f>VLOOKUP(C:C,Products!A:B,2,)</f>
        <v>Product 72</v>
      </c>
      <c r="M3136" t="str">
        <f>VLOOKUP(C:C,Products!A:C,3,)</f>
        <v>Household</v>
      </c>
      <c r="N3136" t="str">
        <f>VLOOKUP(B:B,Orders!A:C,3,)</f>
        <v>WH-MSA-002</v>
      </c>
      <c r="O3136" s="10" t="str">
        <f>VLOOKUP(B:B,Orders!A:B,2,)</f>
        <v>CUST-000022</v>
      </c>
      <c r="P3136" s="10" t="str">
        <f>VLOOKUP(OrderDetails!O:O,Customers!A:B,2,)</f>
        <v>Customer 22</v>
      </c>
      <c r="Q3136" s="10" t="str">
        <f>VLOOKUP(O:O,Customers!A:C,3,)</f>
        <v>Nakuru</v>
      </c>
      <c r="R3136" s="10">
        <f>VLOOKUP(OrderDetails!C:C,Inventory!B:F,5,)</f>
        <v>45032.66</v>
      </c>
      <c r="S3136" s="10">
        <f>VLOOKUP(OrderDetails!B:B,Table8[[OrderID]:[DeliveryDays]],5,)</f>
        <v>2</v>
      </c>
    </row>
    <row r="3137" spans="1:19" x14ac:dyDescent="0.25">
      <c r="A3137" t="s">
        <v>5069</v>
      </c>
      <c r="B3137" t="s">
        <v>1072</v>
      </c>
      <c r="C3137" t="s">
        <v>245</v>
      </c>
      <c r="D3137">
        <v>23</v>
      </c>
      <c r="E3137">
        <v>477</v>
      </c>
      <c r="F3137">
        <v>677.96</v>
      </c>
      <c r="G3137">
        <v>681.69</v>
      </c>
      <c r="H3137">
        <v>15678.87</v>
      </c>
      <c r="I3137">
        <v>10971</v>
      </c>
      <c r="J3137">
        <v>4707.87</v>
      </c>
      <c r="K3137">
        <v>0.30030000000000001</v>
      </c>
      <c r="L3137" t="str">
        <f>VLOOKUP(C:C,Products!A:B,2,)</f>
        <v>Product 34</v>
      </c>
      <c r="M3137" t="str">
        <f>VLOOKUP(C:C,Products!A:C,3,)</f>
        <v>Dairy</v>
      </c>
      <c r="N3137" t="str">
        <f>VLOOKUP(B:B,Orders!A:C,3,)</f>
        <v>WH-NRB-001</v>
      </c>
      <c r="O3137" s="10" t="str">
        <f>VLOOKUP(B:B,Orders!A:B,2,)</f>
        <v>CUST-000032</v>
      </c>
      <c r="P3137" s="10" t="str">
        <f>VLOOKUP(OrderDetails!O:O,Customers!A:B,2,)</f>
        <v>Customer 32</v>
      </c>
      <c r="Q3137" s="10" t="str">
        <f>VLOOKUP(O:O,Customers!A:C,3,)</f>
        <v>Mombasa</v>
      </c>
      <c r="R3137" s="10">
        <f>VLOOKUP(OrderDetails!C:C,Inventory!B:F,5,)</f>
        <v>187461</v>
      </c>
      <c r="S3137" s="10">
        <f>VLOOKUP(OrderDetails!B:B,Table8[[OrderID]:[DeliveryDays]],5,)</f>
        <v>2</v>
      </c>
    </row>
    <row r="3138" spans="1:19" x14ac:dyDescent="0.25">
      <c r="A3138" t="s">
        <v>5070</v>
      </c>
      <c r="B3138" t="s">
        <v>1797</v>
      </c>
      <c r="C3138" t="s">
        <v>176</v>
      </c>
      <c r="D3138">
        <v>47</v>
      </c>
      <c r="E3138">
        <v>477.82</v>
      </c>
      <c r="F3138">
        <v>747.13</v>
      </c>
      <c r="G3138">
        <v>726.75</v>
      </c>
      <c r="H3138">
        <v>34157.25</v>
      </c>
      <c r="I3138">
        <v>22457.54</v>
      </c>
      <c r="J3138">
        <v>11699.71</v>
      </c>
      <c r="K3138">
        <v>0.34250000000000003</v>
      </c>
      <c r="L3138" t="str">
        <f>VLOOKUP(C:C,Products!A:B,2,)</f>
        <v>Product 2</v>
      </c>
      <c r="M3138" t="str">
        <f>VLOOKUP(C:C,Products!A:C,3,)</f>
        <v>Household</v>
      </c>
      <c r="N3138" t="str">
        <f>VLOOKUP(B:B,Orders!A:C,3,)</f>
        <v>WH-NRB-001</v>
      </c>
      <c r="O3138" s="10" t="str">
        <f>VLOOKUP(B:B,Orders!A:B,2,)</f>
        <v>CUST-000048</v>
      </c>
      <c r="P3138" s="10" t="str">
        <f>VLOOKUP(OrderDetails!O:O,Customers!A:B,2,)</f>
        <v>Customer 48</v>
      </c>
      <c r="Q3138" s="10" t="str">
        <f>VLOOKUP(O:O,Customers!A:C,3,)</f>
        <v>Nairobi</v>
      </c>
      <c r="R3138" s="10">
        <f>VLOOKUP(OrderDetails!C:C,Inventory!B:F,5,)</f>
        <v>45392.9</v>
      </c>
      <c r="S3138" s="10">
        <f>VLOOKUP(OrderDetails!B:B,Table8[[OrderID]:[DeliveryDays]],5,)</f>
        <v>1</v>
      </c>
    </row>
    <row r="3139" spans="1:19" x14ac:dyDescent="0.25">
      <c r="A3139" t="s">
        <v>5071</v>
      </c>
      <c r="B3139" t="s">
        <v>1075</v>
      </c>
      <c r="C3139" t="s">
        <v>231</v>
      </c>
      <c r="D3139">
        <v>9</v>
      </c>
      <c r="E3139">
        <v>139.85</v>
      </c>
      <c r="F3139">
        <v>204.65</v>
      </c>
      <c r="G3139">
        <v>202.34</v>
      </c>
      <c r="H3139">
        <v>1821.06</v>
      </c>
      <c r="I3139">
        <v>1258.6500000000001</v>
      </c>
      <c r="J3139">
        <v>562.41</v>
      </c>
      <c r="K3139">
        <v>0.30880000000000002</v>
      </c>
      <c r="L3139" t="str">
        <f>VLOOKUP(C:C,Products!A:B,2,)</f>
        <v>Product 27</v>
      </c>
      <c r="M3139" t="str">
        <f>VLOOKUP(C:C,Products!A:C,3,)</f>
        <v>Dairy</v>
      </c>
      <c r="N3139" t="str">
        <f>VLOOKUP(B:B,Orders!A:C,3,)</f>
        <v>WH-KSM-003</v>
      </c>
      <c r="O3139" s="10" t="str">
        <f>VLOOKUP(B:B,Orders!A:B,2,)</f>
        <v>CUST-000068</v>
      </c>
      <c r="P3139" s="10" t="str">
        <f>VLOOKUP(OrderDetails!O:O,Customers!A:B,2,)</f>
        <v>Customer 68</v>
      </c>
      <c r="Q3139" s="10" t="str">
        <f>VLOOKUP(O:O,Customers!A:C,3,)</f>
        <v>Kisumu</v>
      </c>
      <c r="R3139" s="10">
        <f>VLOOKUP(OrderDetails!C:C,Inventory!B:F,5,)</f>
        <v>52164.05</v>
      </c>
      <c r="S3139" s="10">
        <f>VLOOKUP(OrderDetails!B:B,Table8[[OrderID]:[DeliveryDays]],5,)</f>
        <v>4</v>
      </c>
    </row>
    <row r="3140" spans="1:19" x14ac:dyDescent="0.25">
      <c r="A3140" t="s">
        <v>5072</v>
      </c>
      <c r="B3140" t="s">
        <v>671</v>
      </c>
      <c r="C3140" t="s">
        <v>325</v>
      </c>
      <c r="D3140">
        <v>37</v>
      </c>
      <c r="E3140">
        <v>416.96</v>
      </c>
      <c r="F3140">
        <v>613.59</v>
      </c>
      <c r="G3140">
        <v>596.96</v>
      </c>
      <c r="H3140">
        <v>22087.52</v>
      </c>
      <c r="I3140">
        <v>15427.52</v>
      </c>
      <c r="J3140">
        <v>6660</v>
      </c>
      <c r="K3140">
        <v>0.30149999999999999</v>
      </c>
      <c r="L3140" t="str">
        <f>VLOOKUP(C:C,Products!A:B,2,)</f>
        <v>Product 74</v>
      </c>
      <c r="M3140" t="str">
        <f>VLOOKUP(C:C,Products!A:C,3,)</f>
        <v>Snacks</v>
      </c>
      <c r="N3140" t="str">
        <f>VLOOKUP(B:B,Orders!A:C,3,)</f>
        <v>WH-NKR-004</v>
      </c>
      <c r="O3140" s="10" t="str">
        <f>VLOOKUP(B:B,Orders!A:B,2,)</f>
        <v>CUST-000017</v>
      </c>
      <c r="P3140" s="10" t="str">
        <f>VLOOKUP(OrderDetails!O:O,Customers!A:B,2,)</f>
        <v>Customer 17</v>
      </c>
      <c r="Q3140" s="10" t="str">
        <f>VLOOKUP(O:O,Customers!A:C,3,)</f>
        <v>Eldoret</v>
      </c>
      <c r="R3140" s="10">
        <f>VLOOKUP(OrderDetails!C:C,Inventory!B:F,5,)</f>
        <v>47950.400000000001</v>
      </c>
      <c r="S3140" s="10">
        <f>VLOOKUP(OrderDetails!B:B,Table8[[OrderID]:[DeliveryDays]],5,)</f>
        <v>1</v>
      </c>
    </row>
    <row r="3141" spans="1:19" x14ac:dyDescent="0.25">
      <c r="A3141" t="s">
        <v>5073</v>
      </c>
      <c r="B3141" t="s">
        <v>535</v>
      </c>
      <c r="C3141" t="s">
        <v>375</v>
      </c>
      <c r="D3141">
        <v>24</v>
      </c>
      <c r="E3141">
        <v>61.44</v>
      </c>
      <c r="F3141">
        <v>90.77</v>
      </c>
      <c r="G3141">
        <v>98.31</v>
      </c>
      <c r="H3141">
        <v>2359.44</v>
      </c>
      <c r="I3141">
        <v>1474.56</v>
      </c>
      <c r="J3141">
        <v>884.88</v>
      </c>
      <c r="K3141">
        <v>0.375</v>
      </c>
      <c r="L3141" t="str">
        <f>VLOOKUP(C:C,Products!A:B,2,)</f>
        <v>Product 99</v>
      </c>
      <c r="M3141" t="str">
        <f>VLOOKUP(C:C,Products!A:C,3,)</f>
        <v>Produce</v>
      </c>
      <c r="N3141" t="str">
        <f>VLOOKUP(B:B,Orders!A:C,3,)</f>
        <v>WH-NKR-004</v>
      </c>
      <c r="O3141" s="10" t="str">
        <f>VLOOKUP(B:B,Orders!A:B,2,)</f>
        <v>CUST-000045</v>
      </c>
      <c r="P3141" s="10" t="str">
        <f>VLOOKUP(OrderDetails!O:O,Customers!A:B,2,)</f>
        <v>Customer 45</v>
      </c>
      <c r="Q3141" s="10" t="str">
        <f>VLOOKUP(O:O,Customers!A:C,3,)</f>
        <v>Mombasa</v>
      </c>
      <c r="R3141" s="10">
        <f>VLOOKUP(OrderDetails!C:C,Inventory!B:F,5,)</f>
        <v>3624.96</v>
      </c>
      <c r="S3141" s="10">
        <f>VLOOKUP(OrderDetails!B:B,Table8[[OrderID]:[DeliveryDays]],5,)</f>
        <v>6</v>
      </c>
    </row>
    <row r="3142" spans="1:19" x14ac:dyDescent="0.25">
      <c r="A3142" t="s">
        <v>5074</v>
      </c>
      <c r="B3142" t="s">
        <v>959</v>
      </c>
      <c r="C3142" t="s">
        <v>351</v>
      </c>
      <c r="D3142">
        <v>34</v>
      </c>
      <c r="E3142">
        <v>378.32</v>
      </c>
      <c r="F3142">
        <v>486.34</v>
      </c>
      <c r="G3142">
        <v>515.41999999999996</v>
      </c>
      <c r="H3142">
        <v>17524.28</v>
      </c>
      <c r="I3142">
        <v>12862.88</v>
      </c>
      <c r="J3142">
        <v>4661.3999999999996</v>
      </c>
      <c r="K3142">
        <v>0.26600000000000001</v>
      </c>
      <c r="L3142" t="str">
        <f>VLOOKUP(C:C,Products!A:B,2,)</f>
        <v>Product 87</v>
      </c>
      <c r="M3142" t="str">
        <f>VLOOKUP(C:C,Products!A:C,3,)</f>
        <v>Snacks</v>
      </c>
      <c r="N3142" t="str">
        <f>VLOOKUP(B:B,Orders!A:C,3,)</f>
        <v>WH-NKR-004</v>
      </c>
      <c r="O3142" s="10" t="str">
        <f>VLOOKUP(B:B,Orders!A:B,2,)</f>
        <v>CUST-000031</v>
      </c>
      <c r="P3142" s="10" t="str">
        <f>VLOOKUP(OrderDetails!O:O,Customers!A:B,2,)</f>
        <v>Customer 31</v>
      </c>
      <c r="Q3142" s="10" t="str">
        <f>VLOOKUP(O:O,Customers!A:C,3,)</f>
        <v>Mombasa</v>
      </c>
      <c r="R3142" s="10">
        <f>VLOOKUP(OrderDetails!C:C,Inventory!B:F,5,)</f>
        <v>133546.96</v>
      </c>
      <c r="S3142" s="10">
        <f>VLOOKUP(OrderDetails!B:B,Table8[[OrderID]:[DeliveryDays]],5,)</f>
        <v>1</v>
      </c>
    </row>
    <row r="3143" spans="1:19" x14ac:dyDescent="0.25">
      <c r="A3143" t="s">
        <v>5075</v>
      </c>
      <c r="B3143" t="s">
        <v>1540</v>
      </c>
      <c r="C3143" t="s">
        <v>403</v>
      </c>
      <c r="D3143">
        <v>49</v>
      </c>
      <c r="E3143">
        <v>468.36</v>
      </c>
      <c r="F3143">
        <v>680.02</v>
      </c>
      <c r="G3143">
        <v>703.24</v>
      </c>
      <c r="H3143">
        <v>34458.76</v>
      </c>
      <c r="I3143">
        <v>22949.64</v>
      </c>
      <c r="J3143">
        <v>11509.12</v>
      </c>
      <c r="K3143">
        <v>0.33400000000000002</v>
      </c>
      <c r="L3143" t="str">
        <f>VLOOKUP(C:C,Products!A:B,2,)</f>
        <v>Product 113</v>
      </c>
      <c r="M3143" t="str">
        <f>VLOOKUP(C:C,Products!A:C,3,)</f>
        <v>Dairy</v>
      </c>
      <c r="N3143" t="str">
        <f>VLOOKUP(B:B,Orders!A:C,3,)</f>
        <v>WH-KSM-003</v>
      </c>
      <c r="O3143" s="10" t="str">
        <f>VLOOKUP(B:B,Orders!A:B,2,)</f>
        <v>CUST-000021</v>
      </c>
      <c r="P3143" s="10" t="str">
        <f>VLOOKUP(OrderDetails!O:O,Customers!A:B,2,)</f>
        <v>Customer 21</v>
      </c>
      <c r="Q3143" s="10" t="str">
        <f>VLOOKUP(O:O,Customers!A:C,3,)</f>
        <v>Eldoret</v>
      </c>
      <c r="R3143" s="10">
        <f>VLOOKUP(OrderDetails!C:C,Inventory!B:F,5,)</f>
        <v>110064.6</v>
      </c>
      <c r="S3143" s="10">
        <f>VLOOKUP(OrderDetails!B:B,Table8[[OrderID]:[DeliveryDays]],5,)</f>
        <v>3</v>
      </c>
    </row>
    <row r="3144" spans="1:19" x14ac:dyDescent="0.25">
      <c r="A3144" t="s">
        <v>5076</v>
      </c>
      <c r="B3144" t="s">
        <v>722</v>
      </c>
      <c r="C3144" t="s">
        <v>321</v>
      </c>
      <c r="D3144">
        <v>12</v>
      </c>
      <c r="E3144">
        <v>139.41999999999999</v>
      </c>
      <c r="F3144">
        <v>218.06</v>
      </c>
      <c r="G3144">
        <v>214.5</v>
      </c>
      <c r="H3144">
        <v>2574</v>
      </c>
      <c r="I3144">
        <v>1673.04</v>
      </c>
      <c r="J3144">
        <v>900.96</v>
      </c>
      <c r="K3144">
        <v>0.35</v>
      </c>
      <c r="L3144" t="str">
        <f>VLOOKUP(C:C,Products!A:B,2,)</f>
        <v>Product 72</v>
      </c>
      <c r="M3144" t="str">
        <f>VLOOKUP(C:C,Products!A:C,3,)</f>
        <v>Household</v>
      </c>
      <c r="N3144" t="str">
        <f>VLOOKUP(B:B,Orders!A:C,3,)</f>
        <v>WH-MSA-002</v>
      </c>
      <c r="O3144" s="10" t="str">
        <f>VLOOKUP(B:B,Orders!A:B,2,)</f>
        <v>CUST-000036</v>
      </c>
      <c r="P3144" s="10" t="str">
        <f>VLOOKUP(OrderDetails!O:O,Customers!A:B,2,)</f>
        <v>Customer 36</v>
      </c>
      <c r="Q3144" s="10" t="str">
        <f>VLOOKUP(O:O,Customers!A:C,3,)</f>
        <v>Eldoret</v>
      </c>
      <c r="R3144" s="10">
        <f>VLOOKUP(OrderDetails!C:C,Inventory!B:F,5,)</f>
        <v>45032.66</v>
      </c>
      <c r="S3144" s="10">
        <f>VLOOKUP(OrderDetails!B:B,Table8[[OrderID]:[DeliveryDays]],5,)</f>
        <v>3</v>
      </c>
    </row>
    <row r="3145" spans="1:19" x14ac:dyDescent="0.25">
      <c r="A3145" t="s">
        <v>5077</v>
      </c>
      <c r="B3145" t="s">
        <v>538</v>
      </c>
      <c r="C3145" t="s">
        <v>361</v>
      </c>
      <c r="D3145">
        <v>42</v>
      </c>
      <c r="E3145">
        <v>370.96</v>
      </c>
      <c r="F3145">
        <v>553.53</v>
      </c>
      <c r="G3145">
        <v>568.22</v>
      </c>
      <c r="H3145">
        <v>23865.24</v>
      </c>
      <c r="I3145">
        <v>15580.32</v>
      </c>
      <c r="J3145">
        <v>8284.92</v>
      </c>
      <c r="K3145">
        <v>0.34720000000000001</v>
      </c>
      <c r="L3145" t="str">
        <f>VLOOKUP(C:C,Products!A:B,2,)</f>
        <v>Product 92</v>
      </c>
      <c r="M3145" t="str">
        <f>VLOOKUP(C:C,Products!A:C,3,)</f>
        <v>Produce</v>
      </c>
      <c r="N3145" t="str">
        <f>VLOOKUP(B:B,Orders!A:C,3,)</f>
        <v>WH-NKR-004</v>
      </c>
      <c r="O3145" s="10" t="str">
        <f>VLOOKUP(B:B,Orders!A:B,2,)</f>
        <v>CUST-000061</v>
      </c>
      <c r="P3145" s="10" t="str">
        <f>VLOOKUP(OrderDetails!O:O,Customers!A:B,2,)</f>
        <v>Customer 61</v>
      </c>
      <c r="Q3145" s="10" t="str">
        <f>VLOOKUP(O:O,Customers!A:C,3,)</f>
        <v>Eldoret</v>
      </c>
      <c r="R3145" s="10">
        <f>VLOOKUP(OrderDetails!C:C,Inventory!B:F,5,)</f>
        <v>74562.960000000006</v>
      </c>
      <c r="S3145" s="10">
        <f>VLOOKUP(OrderDetails!B:B,Table8[[OrderID]:[DeliveryDays]],5,)</f>
        <v>1</v>
      </c>
    </row>
    <row r="3146" spans="1:19" x14ac:dyDescent="0.25">
      <c r="A3146" t="s">
        <v>5078</v>
      </c>
      <c r="B3146" t="s">
        <v>1627</v>
      </c>
      <c r="C3146" t="s">
        <v>222</v>
      </c>
      <c r="D3146">
        <v>21</v>
      </c>
      <c r="E3146">
        <v>181.47</v>
      </c>
      <c r="F3146">
        <v>258.42</v>
      </c>
      <c r="G3146">
        <v>265.69</v>
      </c>
      <c r="H3146">
        <v>5579.49</v>
      </c>
      <c r="I3146">
        <v>3810.87</v>
      </c>
      <c r="J3146">
        <v>1768.62</v>
      </c>
      <c r="K3146">
        <v>0.317</v>
      </c>
      <c r="L3146" t="str">
        <f>VLOOKUP(C:C,Products!A:B,2,)</f>
        <v>Product 23</v>
      </c>
      <c r="M3146" t="str">
        <f>VLOOKUP(C:C,Products!A:C,3,)</f>
        <v>Dairy</v>
      </c>
      <c r="N3146" t="str">
        <f>VLOOKUP(B:B,Orders!A:C,3,)</f>
        <v>WH-NRB-001</v>
      </c>
      <c r="O3146" s="10" t="str">
        <f>VLOOKUP(B:B,Orders!A:B,2,)</f>
        <v>CUST-000003</v>
      </c>
      <c r="P3146" s="10" t="str">
        <f>VLOOKUP(OrderDetails!O:O,Customers!A:B,2,)</f>
        <v>Customer 3</v>
      </c>
      <c r="Q3146" s="10" t="str">
        <f>VLOOKUP(O:O,Customers!A:C,3,)</f>
        <v>Eldoret</v>
      </c>
      <c r="R3146" s="10">
        <f>VLOOKUP(OrderDetails!C:C,Inventory!B:F,5,)</f>
        <v>43552.800000000003</v>
      </c>
      <c r="S3146" s="10">
        <f>VLOOKUP(OrderDetails!B:B,Table8[[OrderID]:[DeliveryDays]],5,)</f>
        <v>3</v>
      </c>
    </row>
    <row r="3147" spans="1:19" x14ac:dyDescent="0.25">
      <c r="A3147" t="s">
        <v>5079</v>
      </c>
      <c r="B3147" t="s">
        <v>769</v>
      </c>
      <c r="C3147" t="s">
        <v>313</v>
      </c>
      <c r="D3147">
        <v>48</v>
      </c>
      <c r="E3147">
        <v>410.99</v>
      </c>
      <c r="F3147">
        <v>593.6</v>
      </c>
      <c r="G3147">
        <v>616.49</v>
      </c>
      <c r="H3147">
        <v>29591.52</v>
      </c>
      <c r="I3147">
        <v>19727.52</v>
      </c>
      <c r="J3147">
        <v>9864</v>
      </c>
      <c r="K3147">
        <v>0.33329999999999999</v>
      </c>
      <c r="L3147" t="str">
        <f>VLOOKUP(C:C,Products!A:B,2,)</f>
        <v>Product 68</v>
      </c>
      <c r="M3147" t="str">
        <f>VLOOKUP(C:C,Products!A:C,3,)</f>
        <v>Frozen</v>
      </c>
      <c r="N3147" t="str">
        <f>VLOOKUP(B:B,Orders!A:C,3,)</f>
        <v>WH-KSM-003</v>
      </c>
      <c r="O3147" s="10" t="str">
        <f>VLOOKUP(B:B,Orders!A:B,2,)</f>
        <v>CUST-000059</v>
      </c>
      <c r="P3147" s="10" t="str">
        <f>VLOOKUP(OrderDetails!O:O,Customers!A:B,2,)</f>
        <v>Customer 59</v>
      </c>
      <c r="Q3147" s="10" t="str">
        <f>VLOOKUP(O:O,Customers!A:C,3,)</f>
        <v>Kisumu</v>
      </c>
      <c r="R3147" s="10">
        <f>VLOOKUP(OrderDetails!C:C,Inventory!B:F,5,)</f>
        <v>159053.13</v>
      </c>
      <c r="S3147" s="10">
        <f>VLOOKUP(OrderDetails!B:B,Table8[[OrderID]:[DeliveryDays]],5,)</f>
        <v>6</v>
      </c>
    </row>
    <row r="3148" spans="1:19" x14ac:dyDescent="0.25">
      <c r="A3148" t="s">
        <v>5080</v>
      </c>
      <c r="B3148" t="s">
        <v>527</v>
      </c>
      <c r="C3148" t="s">
        <v>204</v>
      </c>
      <c r="D3148">
        <v>5</v>
      </c>
      <c r="E3148">
        <v>145.55000000000001</v>
      </c>
      <c r="F3148">
        <v>199.14</v>
      </c>
      <c r="G3148">
        <v>190.98</v>
      </c>
      <c r="H3148">
        <v>954.9</v>
      </c>
      <c r="I3148">
        <v>727.75</v>
      </c>
      <c r="J3148">
        <v>227.15</v>
      </c>
      <c r="K3148">
        <v>0.2379</v>
      </c>
      <c r="L3148" t="str">
        <f>VLOOKUP(C:C,Products!A:B,2,)</f>
        <v>Product 14</v>
      </c>
      <c r="M3148" t="str">
        <f>VLOOKUP(C:C,Products!A:C,3,)</f>
        <v>Frozen</v>
      </c>
      <c r="N3148" t="str">
        <f>VLOOKUP(B:B,Orders!A:C,3,)</f>
        <v>WH-NKR-004</v>
      </c>
      <c r="O3148" s="10" t="str">
        <f>VLOOKUP(B:B,Orders!A:B,2,)</f>
        <v>CUST-000063</v>
      </c>
      <c r="P3148" s="10" t="str">
        <f>VLOOKUP(OrderDetails!O:O,Customers!A:B,2,)</f>
        <v>Customer 63</v>
      </c>
      <c r="Q3148" s="10" t="str">
        <f>VLOOKUP(O:O,Customers!A:C,3,)</f>
        <v>Nakuru</v>
      </c>
      <c r="R3148" s="10">
        <f>VLOOKUP(OrderDetails!C:C,Inventory!B:F,5,)</f>
        <v>47158.2</v>
      </c>
      <c r="S3148" s="10">
        <f>VLOOKUP(OrderDetails!B:B,Table8[[OrderID]:[DeliveryDays]],5,)</f>
        <v>4</v>
      </c>
    </row>
    <row r="3149" spans="1:19" x14ac:dyDescent="0.25">
      <c r="A3149" t="s">
        <v>5081</v>
      </c>
      <c r="B3149" t="s">
        <v>1055</v>
      </c>
      <c r="C3149" t="s">
        <v>303</v>
      </c>
      <c r="D3149">
        <v>7</v>
      </c>
      <c r="E3149">
        <v>422.93</v>
      </c>
      <c r="F3149">
        <v>665.54</v>
      </c>
      <c r="G3149">
        <v>729.39</v>
      </c>
      <c r="H3149">
        <v>5105.7299999999996</v>
      </c>
      <c r="I3149">
        <v>2960.51</v>
      </c>
      <c r="J3149">
        <v>2145.2199999999998</v>
      </c>
      <c r="K3149">
        <v>0.42020000000000002</v>
      </c>
      <c r="L3149" t="str">
        <f>VLOOKUP(C:C,Products!A:B,2,)</f>
        <v>Product 63</v>
      </c>
      <c r="M3149" t="str">
        <f>VLOOKUP(C:C,Products!A:C,3,)</f>
        <v>Household</v>
      </c>
      <c r="N3149" t="str">
        <f>VLOOKUP(B:B,Orders!A:C,3,)</f>
        <v>WH-MSA-002</v>
      </c>
      <c r="O3149" s="10" t="str">
        <f>VLOOKUP(B:B,Orders!A:B,2,)</f>
        <v>CUST-000055</v>
      </c>
      <c r="P3149" s="10" t="str">
        <f>VLOOKUP(OrderDetails!O:O,Customers!A:B,2,)</f>
        <v>Customer 55</v>
      </c>
      <c r="Q3149" s="10" t="str">
        <f>VLOOKUP(O:O,Customers!A:C,3,)</f>
        <v>Kisumu</v>
      </c>
      <c r="R3149" s="10">
        <f>VLOOKUP(OrderDetails!C:C,Inventory!B:F,5,)</f>
        <v>209773.28</v>
      </c>
      <c r="S3149" s="10">
        <f>VLOOKUP(OrderDetails!B:B,Table8[[OrderID]:[DeliveryDays]],5,)</f>
        <v>2</v>
      </c>
    </row>
    <row r="3150" spans="1:19" x14ac:dyDescent="0.25">
      <c r="A3150" t="s">
        <v>5082</v>
      </c>
      <c r="B3150" t="s">
        <v>1851</v>
      </c>
      <c r="C3150" t="s">
        <v>411</v>
      </c>
      <c r="D3150">
        <v>30</v>
      </c>
      <c r="E3150">
        <v>411.65</v>
      </c>
      <c r="F3150">
        <v>555.02</v>
      </c>
      <c r="G3150">
        <v>566.02</v>
      </c>
      <c r="H3150">
        <v>16980.599999999999</v>
      </c>
      <c r="I3150">
        <v>12349.5</v>
      </c>
      <c r="J3150">
        <v>4631.1000000000004</v>
      </c>
      <c r="K3150">
        <v>0.2727</v>
      </c>
      <c r="L3150" t="str">
        <f>VLOOKUP(C:C,Products!A:B,2,)</f>
        <v>Product 117</v>
      </c>
      <c r="M3150" t="str">
        <f>VLOOKUP(C:C,Products!A:C,3,)</f>
        <v>Household</v>
      </c>
      <c r="N3150" t="str">
        <f>VLOOKUP(B:B,Orders!A:C,3,)</f>
        <v>WH-MSA-002</v>
      </c>
      <c r="O3150" s="10" t="str">
        <f>VLOOKUP(B:B,Orders!A:B,2,)</f>
        <v>CUST-000046</v>
      </c>
      <c r="P3150" s="10" t="str">
        <f>VLOOKUP(OrderDetails!O:O,Customers!A:B,2,)</f>
        <v>Customer 46</v>
      </c>
      <c r="Q3150" s="10" t="str">
        <f>VLOOKUP(O:O,Customers!A:C,3,)</f>
        <v>Kisumu</v>
      </c>
      <c r="R3150" s="10">
        <f>VLOOKUP(OrderDetails!C:C,Inventory!B:F,5,)</f>
        <v>41165</v>
      </c>
      <c r="S3150" s="10">
        <f>VLOOKUP(OrderDetails!B:B,Table8[[OrderID]:[DeliveryDays]],5,)</f>
        <v>2</v>
      </c>
    </row>
    <row r="3151" spans="1:19" x14ac:dyDescent="0.25">
      <c r="A3151" t="s">
        <v>5083</v>
      </c>
      <c r="B3151" t="s">
        <v>454</v>
      </c>
      <c r="C3151" t="s">
        <v>389</v>
      </c>
      <c r="D3151">
        <v>35</v>
      </c>
      <c r="E3151">
        <v>162.18</v>
      </c>
      <c r="F3151">
        <v>216.57</v>
      </c>
      <c r="G3151">
        <v>235.84</v>
      </c>
      <c r="H3151">
        <v>8254.4</v>
      </c>
      <c r="I3151">
        <v>5676.3</v>
      </c>
      <c r="J3151">
        <v>2578.1</v>
      </c>
      <c r="K3151">
        <v>0.31230000000000002</v>
      </c>
      <c r="L3151" t="str">
        <f>VLOOKUP(C:C,Products!A:B,2,)</f>
        <v>Product 106</v>
      </c>
      <c r="M3151" t="str">
        <f>VLOOKUP(C:C,Products!A:C,3,)</f>
        <v>Dairy</v>
      </c>
      <c r="N3151" t="str">
        <f>VLOOKUP(B:B,Orders!A:C,3,)</f>
        <v>WH-MSA-002</v>
      </c>
      <c r="O3151" s="10" t="str">
        <f>VLOOKUP(B:B,Orders!A:B,2,)</f>
        <v>CUST-000061</v>
      </c>
      <c r="P3151" s="10" t="str">
        <f>VLOOKUP(OrderDetails!O:O,Customers!A:B,2,)</f>
        <v>Customer 61</v>
      </c>
      <c r="Q3151" s="10" t="str">
        <f>VLOOKUP(O:O,Customers!A:C,3,)</f>
        <v>Eldoret</v>
      </c>
      <c r="R3151" s="10">
        <f>VLOOKUP(OrderDetails!C:C,Inventory!B:F,5,)</f>
        <v>37950.120000000003</v>
      </c>
      <c r="S3151" s="10">
        <f>VLOOKUP(OrderDetails!B:B,Table8[[OrderID]:[DeliveryDays]],5,)</f>
        <v>3</v>
      </c>
    </row>
    <row r="3152" spans="1:19" x14ac:dyDescent="0.25">
      <c r="A3152" t="s">
        <v>5084</v>
      </c>
      <c r="B3152" t="s">
        <v>1363</v>
      </c>
      <c r="C3152" t="s">
        <v>363</v>
      </c>
      <c r="D3152">
        <v>12</v>
      </c>
      <c r="E3152">
        <v>392.35</v>
      </c>
      <c r="F3152">
        <v>579.97</v>
      </c>
      <c r="G3152">
        <v>551.82000000000005</v>
      </c>
      <c r="H3152">
        <v>6621.84</v>
      </c>
      <c r="I3152">
        <v>4708.2</v>
      </c>
      <c r="J3152">
        <v>1913.64</v>
      </c>
      <c r="K3152">
        <v>0.28899999999999998</v>
      </c>
      <c r="L3152" t="str">
        <f>VLOOKUP(C:C,Products!A:B,2,)</f>
        <v>Product 93</v>
      </c>
      <c r="M3152" t="str">
        <f>VLOOKUP(C:C,Products!A:C,3,)</f>
        <v>Snacks</v>
      </c>
      <c r="N3152" t="str">
        <f>VLOOKUP(B:B,Orders!A:C,3,)</f>
        <v>WH-NKR-004</v>
      </c>
      <c r="O3152" s="10" t="str">
        <f>VLOOKUP(B:B,Orders!A:B,2,)</f>
        <v>CUST-000060</v>
      </c>
      <c r="P3152" s="10" t="str">
        <f>VLOOKUP(OrderDetails!O:O,Customers!A:B,2,)</f>
        <v>Customer 60</v>
      </c>
      <c r="Q3152" s="10" t="str">
        <f>VLOOKUP(O:O,Customers!A:C,3,)</f>
        <v>Nakuru</v>
      </c>
      <c r="R3152" s="10">
        <f>VLOOKUP(OrderDetails!C:C,Inventory!B:F,5,)</f>
        <v>153408.85</v>
      </c>
      <c r="S3152" s="10">
        <f>VLOOKUP(OrderDetails!B:B,Table8[[OrderID]:[DeliveryDays]],5,)</f>
        <v>2</v>
      </c>
    </row>
    <row r="3153" spans="1:19" x14ac:dyDescent="0.25">
      <c r="A3153" t="s">
        <v>5085</v>
      </c>
      <c r="B3153" t="s">
        <v>484</v>
      </c>
      <c r="C3153" t="s">
        <v>307</v>
      </c>
      <c r="D3153">
        <v>47</v>
      </c>
      <c r="E3153">
        <v>176.42</v>
      </c>
      <c r="F3153">
        <v>236.45</v>
      </c>
      <c r="G3153">
        <v>233.41</v>
      </c>
      <c r="H3153">
        <v>10970.27</v>
      </c>
      <c r="I3153">
        <v>8291.74</v>
      </c>
      <c r="J3153">
        <v>2678.53</v>
      </c>
      <c r="K3153">
        <v>0.2442</v>
      </c>
      <c r="L3153" t="str">
        <f>VLOOKUP(C:C,Products!A:B,2,)</f>
        <v>Product 65</v>
      </c>
      <c r="M3153" t="str">
        <f>VLOOKUP(C:C,Products!A:C,3,)</f>
        <v>Beverages</v>
      </c>
      <c r="N3153" t="str">
        <f>VLOOKUP(B:B,Orders!A:C,3,)</f>
        <v>WH-MSA-002</v>
      </c>
      <c r="O3153" s="10" t="str">
        <f>VLOOKUP(B:B,Orders!A:B,2,)</f>
        <v>CUST-000058</v>
      </c>
      <c r="P3153" s="10" t="str">
        <f>VLOOKUP(OrderDetails!O:O,Customers!A:B,2,)</f>
        <v>Customer 58</v>
      </c>
      <c r="Q3153" s="10" t="str">
        <f>VLOOKUP(O:O,Customers!A:C,3,)</f>
        <v>Mombasa</v>
      </c>
      <c r="R3153" s="10">
        <f>VLOOKUP(OrderDetails!C:C,Inventory!B:F,5,)</f>
        <v>54866.62</v>
      </c>
      <c r="S3153" s="10">
        <f>VLOOKUP(OrderDetails!B:B,Table8[[OrderID]:[DeliveryDays]],5,)</f>
        <v>1</v>
      </c>
    </row>
    <row r="3154" spans="1:19" x14ac:dyDescent="0.25">
      <c r="A3154" t="s">
        <v>5086</v>
      </c>
      <c r="B3154" t="s">
        <v>723</v>
      </c>
      <c r="C3154" t="s">
        <v>313</v>
      </c>
      <c r="D3154">
        <v>12</v>
      </c>
      <c r="E3154">
        <v>410.99</v>
      </c>
      <c r="F3154">
        <v>593.6</v>
      </c>
      <c r="G3154">
        <v>573.17999999999995</v>
      </c>
      <c r="H3154">
        <v>6878.16</v>
      </c>
      <c r="I3154">
        <v>4931.88</v>
      </c>
      <c r="J3154">
        <v>1946.28</v>
      </c>
      <c r="K3154">
        <v>0.28299999999999997</v>
      </c>
      <c r="L3154" t="str">
        <f>VLOOKUP(C:C,Products!A:B,2,)</f>
        <v>Product 68</v>
      </c>
      <c r="M3154" t="str">
        <f>VLOOKUP(C:C,Products!A:C,3,)</f>
        <v>Frozen</v>
      </c>
      <c r="N3154" t="str">
        <f>VLOOKUP(B:B,Orders!A:C,3,)</f>
        <v>WH-MSA-002</v>
      </c>
      <c r="O3154" s="10" t="str">
        <f>VLOOKUP(B:B,Orders!A:B,2,)</f>
        <v>CUST-000001</v>
      </c>
      <c r="P3154" s="10" t="str">
        <f>VLOOKUP(OrderDetails!O:O,Customers!A:B,2,)</f>
        <v>Customer 1</v>
      </c>
      <c r="Q3154" s="10" t="str">
        <f>VLOOKUP(O:O,Customers!A:C,3,)</f>
        <v>Eldoret</v>
      </c>
      <c r="R3154" s="10">
        <f>VLOOKUP(OrderDetails!C:C,Inventory!B:F,5,)</f>
        <v>159053.13</v>
      </c>
      <c r="S3154" s="10">
        <f>VLOOKUP(OrderDetails!B:B,Table8[[OrderID]:[DeliveryDays]],5,)</f>
        <v>3</v>
      </c>
    </row>
    <row r="3155" spans="1:19" x14ac:dyDescent="0.25">
      <c r="A3155" t="s">
        <v>5087</v>
      </c>
      <c r="B3155" t="s">
        <v>560</v>
      </c>
      <c r="C3155" t="s">
        <v>303</v>
      </c>
      <c r="D3155">
        <v>39</v>
      </c>
      <c r="E3155">
        <v>422.93</v>
      </c>
      <c r="F3155">
        <v>665.54</v>
      </c>
      <c r="G3155">
        <v>709.09</v>
      </c>
      <c r="H3155">
        <v>27654.51</v>
      </c>
      <c r="I3155">
        <v>16494.27</v>
      </c>
      <c r="J3155">
        <v>11160.24</v>
      </c>
      <c r="K3155">
        <v>0.40360000000000001</v>
      </c>
      <c r="L3155" t="str">
        <f>VLOOKUP(C:C,Products!A:B,2,)</f>
        <v>Product 63</v>
      </c>
      <c r="M3155" t="str">
        <f>VLOOKUP(C:C,Products!A:C,3,)</f>
        <v>Household</v>
      </c>
      <c r="N3155" t="str">
        <f>VLOOKUP(B:B,Orders!A:C,3,)</f>
        <v>WH-NKR-004</v>
      </c>
      <c r="O3155" s="10" t="str">
        <f>VLOOKUP(B:B,Orders!A:B,2,)</f>
        <v>CUST-000074</v>
      </c>
      <c r="P3155" s="10" t="str">
        <f>VLOOKUP(OrderDetails!O:O,Customers!A:B,2,)</f>
        <v>Customer 74</v>
      </c>
      <c r="Q3155" s="10" t="str">
        <f>VLOOKUP(O:O,Customers!A:C,3,)</f>
        <v>Mombasa</v>
      </c>
      <c r="R3155" s="10">
        <f>VLOOKUP(OrderDetails!C:C,Inventory!B:F,5,)</f>
        <v>209773.28</v>
      </c>
      <c r="S3155" s="10">
        <f>VLOOKUP(OrderDetails!B:B,Table8[[OrderID]:[DeliveryDays]],5,)</f>
        <v>3</v>
      </c>
    </row>
    <row r="3156" spans="1:19" x14ac:dyDescent="0.25">
      <c r="A3156" t="s">
        <v>5088</v>
      </c>
      <c r="B3156" t="s">
        <v>1781</v>
      </c>
      <c r="C3156" t="s">
        <v>369</v>
      </c>
      <c r="D3156">
        <v>43</v>
      </c>
      <c r="E3156">
        <v>272.20999999999998</v>
      </c>
      <c r="F3156">
        <v>362.87</v>
      </c>
      <c r="G3156">
        <v>362.15</v>
      </c>
      <c r="H3156">
        <v>15572.45</v>
      </c>
      <c r="I3156">
        <v>11705.03</v>
      </c>
      <c r="J3156">
        <v>3867.42</v>
      </c>
      <c r="K3156">
        <v>0.24840000000000001</v>
      </c>
      <c r="L3156" t="str">
        <f>VLOOKUP(C:C,Products!A:B,2,)</f>
        <v>Product 96</v>
      </c>
      <c r="M3156" t="str">
        <f>VLOOKUP(C:C,Products!A:C,3,)</f>
        <v>Snacks</v>
      </c>
      <c r="N3156" t="str">
        <f>VLOOKUP(B:B,Orders!A:C,3,)</f>
        <v>WH-MSA-002</v>
      </c>
      <c r="O3156" s="10" t="str">
        <f>VLOOKUP(B:B,Orders!A:B,2,)</f>
        <v>CUST-000001</v>
      </c>
      <c r="P3156" s="10" t="str">
        <f>VLOOKUP(OrderDetails!O:O,Customers!A:B,2,)</f>
        <v>Customer 1</v>
      </c>
      <c r="Q3156" s="10" t="str">
        <f>VLOOKUP(O:O,Customers!A:C,3,)</f>
        <v>Eldoret</v>
      </c>
      <c r="R3156" s="10">
        <f>VLOOKUP(OrderDetails!C:C,Inventory!B:F,5,)</f>
        <v>49270.01</v>
      </c>
      <c r="S3156" s="10">
        <f>VLOOKUP(OrderDetails!B:B,Table8[[OrderID]:[DeliveryDays]],5,)</f>
        <v>5</v>
      </c>
    </row>
    <row r="3157" spans="1:19" x14ac:dyDescent="0.25">
      <c r="A3157" t="s">
        <v>5089</v>
      </c>
      <c r="B3157" t="s">
        <v>675</v>
      </c>
      <c r="C3157" t="s">
        <v>371</v>
      </c>
      <c r="D3157">
        <v>32</v>
      </c>
      <c r="E3157">
        <v>285.23</v>
      </c>
      <c r="F3157">
        <v>389.02</v>
      </c>
      <c r="G3157">
        <v>418.61</v>
      </c>
      <c r="H3157">
        <v>13395.52</v>
      </c>
      <c r="I3157">
        <v>9127.36</v>
      </c>
      <c r="J3157">
        <v>4268.16</v>
      </c>
      <c r="K3157">
        <v>0.31859999999999999</v>
      </c>
      <c r="L3157" t="str">
        <f>VLOOKUP(C:C,Products!A:B,2,)</f>
        <v>Product 97</v>
      </c>
      <c r="M3157" t="str">
        <f>VLOOKUP(C:C,Products!A:C,3,)</f>
        <v>Dairy</v>
      </c>
      <c r="N3157" t="str">
        <f>VLOOKUP(B:B,Orders!A:C,3,)</f>
        <v>WH-NKR-004</v>
      </c>
      <c r="O3157" s="10" t="str">
        <f>VLOOKUP(B:B,Orders!A:B,2,)</f>
        <v>CUST-000053</v>
      </c>
      <c r="P3157" s="10" t="str">
        <f>VLOOKUP(OrderDetails!O:O,Customers!A:B,2,)</f>
        <v>Customer 53</v>
      </c>
      <c r="Q3157" s="10" t="str">
        <f>VLOOKUP(O:O,Customers!A:C,3,)</f>
        <v>Eldoret</v>
      </c>
      <c r="R3157" s="10">
        <f>VLOOKUP(OrderDetails!C:C,Inventory!B:F,5,)</f>
        <v>47062.95</v>
      </c>
      <c r="S3157" s="10">
        <f>VLOOKUP(OrderDetails!B:B,Table8[[OrderID]:[DeliveryDays]],5,)</f>
        <v>4</v>
      </c>
    </row>
    <row r="3158" spans="1:19" x14ac:dyDescent="0.25">
      <c r="A3158" t="s">
        <v>5090</v>
      </c>
      <c r="B3158" t="s">
        <v>1447</v>
      </c>
      <c r="C3158" t="s">
        <v>403</v>
      </c>
      <c r="D3158">
        <v>8</v>
      </c>
      <c r="E3158">
        <v>468.36</v>
      </c>
      <c r="F3158">
        <v>680.02</v>
      </c>
      <c r="G3158">
        <v>730.92</v>
      </c>
      <c r="H3158">
        <v>5847.36</v>
      </c>
      <c r="I3158">
        <v>3746.88</v>
      </c>
      <c r="J3158">
        <v>2100.48</v>
      </c>
      <c r="K3158">
        <v>0.35920000000000002</v>
      </c>
      <c r="L3158" t="str">
        <f>VLOOKUP(C:C,Products!A:B,2,)</f>
        <v>Product 113</v>
      </c>
      <c r="M3158" t="str">
        <f>VLOOKUP(C:C,Products!A:C,3,)</f>
        <v>Dairy</v>
      </c>
      <c r="N3158" t="str">
        <f>VLOOKUP(B:B,Orders!A:C,3,)</f>
        <v>WH-NRB-001</v>
      </c>
      <c r="O3158" s="10" t="str">
        <f>VLOOKUP(B:B,Orders!A:B,2,)</f>
        <v>CUST-000076</v>
      </c>
      <c r="P3158" s="10" t="str">
        <f>VLOOKUP(OrderDetails!O:O,Customers!A:B,2,)</f>
        <v>Customer 76</v>
      </c>
      <c r="Q3158" s="10" t="str">
        <f>VLOOKUP(O:O,Customers!A:C,3,)</f>
        <v>Kisumu</v>
      </c>
      <c r="R3158" s="10">
        <f>VLOOKUP(OrderDetails!C:C,Inventory!B:F,5,)</f>
        <v>110064.6</v>
      </c>
      <c r="S3158" s="10">
        <f>VLOOKUP(OrderDetails!B:B,Table8[[OrderID]:[DeliveryDays]],5,)</f>
        <v>2</v>
      </c>
    </row>
    <row r="3159" spans="1:19" x14ac:dyDescent="0.25">
      <c r="A3159" t="s">
        <v>5091</v>
      </c>
      <c r="B3159" t="s">
        <v>976</v>
      </c>
      <c r="C3159" t="s">
        <v>357</v>
      </c>
      <c r="D3159">
        <v>20</v>
      </c>
      <c r="E3159">
        <v>262.5</v>
      </c>
      <c r="F3159">
        <v>342.9</v>
      </c>
      <c r="G3159">
        <v>360.1</v>
      </c>
      <c r="H3159">
        <v>7202</v>
      </c>
      <c r="I3159">
        <v>5250</v>
      </c>
      <c r="J3159">
        <v>1952</v>
      </c>
      <c r="K3159">
        <v>0.27100000000000002</v>
      </c>
      <c r="L3159" t="str">
        <f>VLOOKUP(C:C,Products!A:B,2,)</f>
        <v>Product 90</v>
      </c>
      <c r="M3159" t="str">
        <f>VLOOKUP(C:C,Products!A:C,3,)</f>
        <v>Snacks</v>
      </c>
      <c r="N3159" t="str">
        <f>VLOOKUP(B:B,Orders!A:C,3,)</f>
        <v>WH-KSM-003</v>
      </c>
      <c r="O3159" s="10" t="str">
        <f>VLOOKUP(B:B,Orders!A:B,2,)</f>
        <v>CUST-000054</v>
      </c>
      <c r="P3159" s="10" t="str">
        <f>VLOOKUP(OrderDetails!O:O,Customers!A:B,2,)</f>
        <v>Customer 54</v>
      </c>
      <c r="Q3159" s="10" t="str">
        <f>VLOOKUP(O:O,Customers!A:C,3,)</f>
        <v>Nakuru</v>
      </c>
      <c r="R3159" s="10">
        <f>VLOOKUP(OrderDetails!C:C,Inventory!B:F,5,)</f>
        <v>44362.5</v>
      </c>
      <c r="S3159" s="10">
        <f>VLOOKUP(OrderDetails!B:B,Table8[[OrderID]:[DeliveryDays]],5,)</f>
        <v>6</v>
      </c>
    </row>
    <row r="3160" spans="1:19" x14ac:dyDescent="0.25">
      <c r="A3160" t="s">
        <v>5092</v>
      </c>
      <c r="B3160" t="s">
        <v>1328</v>
      </c>
      <c r="C3160" t="s">
        <v>339</v>
      </c>
      <c r="D3160">
        <v>17</v>
      </c>
      <c r="E3160">
        <v>438.4</v>
      </c>
      <c r="F3160">
        <v>646.51</v>
      </c>
      <c r="G3160">
        <v>678.75</v>
      </c>
      <c r="H3160">
        <v>11538.75</v>
      </c>
      <c r="I3160">
        <v>7452.8</v>
      </c>
      <c r="J3160">
        <v>4085.95</v>
      </c>
      <c r="K3160">
        <v>0.35410000000000003</v>
      </c>
      <c r="L3160" t="str">
        <f>VLOOKUP(C:C,Products!A:B,2,)</f>
        <v>Product 81</v>
      </c>
      <c r="M3160" t="str">
        <f>VLOOKUP(C:C,Products!A:C,3,)</f>
        <v>Beverages</v>
      </c>
      <c r="N3160" t="str">
        <f>VLOOKUP(B:B,Orders!A:C,3,)</f>
        <v>WH-KSM-003</v>
      </c>
      <c r="O3160" s="10" t="str">
        <f>VLOOKUP(B:B,Orders!A:B,2,)</f>
        <v>CUST-000061</v>
      </c>
      <c r="P3160" s="10" t="str">
        <f>VLOOKUP(OrderDetails!O:O,Customers!A:B,2,)</f>
        <v>Customer 61</v>
      </c>
      <c r="Q3160" s="10" t="str">
        <f>VLOOKUP(O:O,Customers!A:C,3,)</f>
        <v>Eldoret</v>
      </c>
      <c r="R3160" s="10">
        <f>VLOOKUP(OrderDetails!C:C,Inventory!B:F,5,)</f>
        <v>203417.60000000001</v>
      </c>
      <c r="S3160" s="10">
        <f>VLOOKUP(OrderDetails!B:B,Table8[[OrderID]:[DeliveryDays]],5,)</f>
        <v>4</v>
      </c>
    </row>
    <row r="3161" spans="1:19" x14ac:dyDescent="0.25">
      <c r="A3161" t="s">
        <v>5093</v>
      </c>
      <c r="B3161" t="s">
        <v>1525</v>
      </c>
      <c r="C3161" t="s">
        <v>383</v>
      </c>
      <c r="D3161">
        <v>24</v>
      </c>
      <c r="E3161">
        <v>191.46</v>
      </c>
      <c r="F3161">
        <v>245.6</v>
      </c>
      <c r="G3161">
        <v>259.11</v>
      </c>
      <c r="H3161">
        <v>6218.64</v>
      </c>
      <c r="I3161">
        <v>4595.04</v>
      </c>
      <c r="J3161">
        <v>1623.6</v>
      </c>
      <c r="K3161">
        <v>0.2611</v>
      </c>
      <c r="L3161" t="str">
        <f>VLOOKUP(C:C,Products!A:B,2,)</f>
        <v>Product 103</v>
      </c>
      <c r="M3161" t="str">
        <f>VLOOKUP(C:C,Products!A:C,3,)</f>
        <v>Dairy</v>
      </c>
      <c r="N3161" t="str">
        <f>VLOOKUP(B:B,Orders!A:C,3,)</f>
        <v>WH-NRB-001</v>
      </c>
      <c r="O3161" s="10" t="str">
        <f>VLOOKUP(B:B,Orders!A:B,2,)</f>
        <v>CUST-000025</v>
      </c>
      <c r="P3161" s="10" t="str">
        <f>VLOOKUP(OrderDetails!O:O,Customers!A:B,2,)</f>
        <v>Customer 25</v>
      </c>
      <c r="Q3161" s="10" t="str">
        <f>VLOOKUP(O:O,Customers!A:C,3,)</f>
        <v>Mombasa</v>
      </c>
      <c r="R3161" s="10">
        <f>VLOOKUP(OrderDetails!C:C,Inventory!B:F,5,)</f>
        <v>55140.480000000003</v>
      </c>
      <c r="S3161" s="10">
        <f>VLOOKUP(OrderDetails!B:B,Table8[[OrderID]:[DeliveryDays]],5,)</f>
        <v>4</v>
      </c>
    </row>
    <row r="3162" spans="1:19" x14ac:dyDescent="0.25">
      <c r="A3162" t="s">
        <v>5094</v>
      </c>
      <c r="B3162" t="s">
        <v>1260</v>
      </c>
      <c r="C3162" t="s">
        <v>351</v>
      </c>
      <c r="D3162">
        <v>9</v>
      </c>
      <c r="E3162">
        <v>378.32</v>
      </c>
      <c r="F3162">
        <v>486.34</v>
      </c>
      <c r="G3162">
        <v>511.17</v>
      </c>
      <c r="H3162">
        <v>4600.53</v>
      </c>
      <c r="I3162">
        <v>3404.88</v>
      </c>
      <c r="J3162">
        <v>1195.6500000000001</v>
      </c>
      <c r="K3162">
        <v>0.25990000000000002</v>
      </c>
      <c r="L3162" t="str">
        <f>VLOOKUP(C:C,Products!A:B,2,)</f>
        <v>Product 87</v>
      </c>
      <c r="M3162" t="str">
        <f>VLOOKUP(C:C,Products!A:C,3,)</f>
        <v>Snacks</v>
      </c>
      <c r="N3162" t="str">
        <f>VLOOKUP(B:B,Orders!A:C,3,)</f>
        <v>WH-NRB-001</v>
      </c>
      <c r="O3162" s="10" t="str">
        <f>VLOOKUP(B:B,Orders!A:B,2,)</f>
        <v>CUST-000013</v>
      </c>
      <c r="P3162" s="10" t="str">
        <f>VLOOKUP(OrderDetails!O:O,Customers!A:B,2,)</f>
        <v>Customer 13</v>
      </c>
      <c r="Q3162" s="10" t="str">
        <f>VLOOKUP(O:O,Customers!A:C,3,)</f>
        <v>Nakuru</v>
      </c>
      <c r="R3162" s="10">
        <f>VLOOKUP(OrderDetails!C:C,Inventory!B:F,5,)</f>
        <v>133546.96</v>
      </c>
      <c r="S3162" s="10">
        <f>VLOOKUP(OrderDetails!B:B,Table8[[OrderID]:[DeliveryDays]],5,)</f>
        <v>1</v>
      </c>
    </row>
    <row r="3163" spans="1:19" x14ac:dyDescent="0.25">
      <c r="A3163" t="s">
        <v>5095</v>
      </c>
      <c r="B3163" t="s">
        <v>1618</v>
      </c>
      <c r="C3163" t="s">
        <v>305</v>
      </c>
      <c r="D3163">
        <v>41</v>
      </c>
      <c r="E3163">
        <v>210.54</v>
      </c>
      <c r="F3163">
        <v>327.83</v>
      </c>
      <c r="G3163">
        <v>330.46</v>
      </c>
      <c r="H3163">
        <v>13548.86</v>
      </c>
      <c r="I3163">
        <v>8632.14</v>
      </c>
      <c r="J3163">
        <v>4916.72</v>
      </c>
      <c r="K3163">
        <v>0.3629</v>
      </c>
      <c r="L3163" t="str">
        <f>VLOOKUP(C:C,Products!A:B,2,)</f>
        <v>Product 64</v>
      </c>
      <c r="M3163" t="str">
        <f>VLOOKUP(C:C,Products!A:C,3,)</f>
        <v>Produce</v>
      </c>
      <c r="N3163" t="str">
        <f>VLOOKUP(B:B,Orders!A:C,3,)</f>
        <v>WH-MSA-002</v>
      </c>
      <c r="O3163" s="10" t="str">
        <f>VLOOKUP(B:B,Orders!A:B,2,)</f>
        <v>CUST-000032</v>
      </c>
      <c r="P3163" s="10" t="str">
        <f>VLOOKUP(OrderDetails!O:O,Customers!A:B,2,)</f>
        <v>Customer 32</v>
      </c>
      <c r="Q3163" s="10" t="str">
        <f>VLOOKUP(O:O,Customers!A:C,3,)</f>
        <v>Mombasa</v>
      </c>
      <c r="R3163" s="10">
        <f>VLOOKUP(OrderDetails!C:C,Inventory!B:F,5,)</f>
        <v>34528.559999999998</v>
      </c>
      <c r="S3163" s="10">
        <f>VLOOKUP(OrderDetails!B:B,Table8[[OrderID]:[DeliveryDays]],5,)</f>
        <v>2</v>
      </c>
    </row>
    <row r="3164" spans="1:19" x14ac:dyDescent="0.25">
      <c r="A3164" t="s">
        <v>5096</v>
      </c>
      <c r="B3164" t="s">
        <v>1197</v>
      </c>
      <c r="C3164" t="s">
        <v>241</v>
      </c>
      <c r="D3164">
        <v>24</v>
      </c>
      <c r="E3164">
        <v>126.74</v>
      </c>
      <c r="F3164">
        <v>169.05</v>
      </c>
      <c r="G3164">
        <v>177.91</v>
      </c>
      <c r="H3164">
        <v>4269.84</v>
      </c>
      <c r="I3164">
        <v>3041.76</v>
      </c>
      <c r="J3164">
        <v>1228.08</v>
      </c>
      <c r="K3164">
        <v>0.28760000000000002</v>
      </c>
      <c r="L3164" t="str">
        <f>VLOOKUP(C:C,Products!A:B,2,)</f>
        <v>Product 32</v>
      </c>
      <c r="M3164" t="str">
        <f>VLOOKUP(C:C,Products!A:C,3,)</f>
        <v>Dairy</v>
      </c>
      <c r="N3164" t="str">
        <f>VLOOKUP(B:B,Orders!A:C,3,)</f>
        <v>WH-NRB-001</v>
      </c>
      <c r="O3164" s="10" t="str">
        <f>VLOOKUP(B:B,Orders!A:B,2,)</f>
        <v>CUST-000017</v>
      </c>
      <c r="P3164" s="10" t="str">
        <f>VLOOKUP(OrderDetails!O:O,Customers!A:B,2,)</f>
        <v>Customer 17</v>
      </c>
      <c r="Q3164" s="10" t="str">
        <f>VLOOKUP(O:O,Customers!A:C,3,)</f>
        <v>Eldoret</v>
      </c>
      <c r="R3164" s="10">
        <f>VLOOKUP(OrderDetails!C:C,Inventory!B:F,5,)</f>
        <v>27249.1</v>
      </c>
      <c r="S3164" s="10">
        <f>VLOOKUP(OrderDetails!B:B,Table8[[OrderID]:[DeliveryDays]],5,)</f>
        <v>3</v>
      </c>
    </row>
    <row r="3165" spans="1:19" x14ac:dyDescent="0.25">
      <c r="A3165" t="s">
        <v>5097</v>
      </c>
      <c r="B3165" t="s">
        <v>1805</v>
      </c>
      <c r="C3165" t="s">
        <v>409</v>
      </c>
      <c r="D3165">
        <v>28</v>
      </c>
      <c r="E3165">
        <v>442.16</v>
      </c>
      <c r="F3165">
        <v>664.5</v>
      </c>
      <c r="G3165">
        <v>720.72</v>
      </c>
      <c r="H3165">
        <v>20180.16</v>
      </c>
      <c r="I3165">
        <v>12380.48</v>
      </c>
      <c r="J3165">
        <v>7799.68</v>
      </c>
      <c r="K3165">
        <v>0.38650000000000001</v>
      </c>
      <c r="L3165" t="str">
        <f>VLOOKUP(C:C,Products!A:B,2,)</f>
        <v>Product 116</v>
      </c>
      <c r="M3165" t="str">
        <f>VLOOKUP(C:C,Products!A:C,3,)</f>
        <v>Dairy</v>
      </c>
      <c r="N3165" t="str">
        <f>VLOOKUP(B:B,Orders!A:C,3,)</f>
        <v>WH-NKR-004</v>
      </c>
      <c r="O3165" s="10" t="str">
        <f>VLOOKUP(B:B,Orders!A:B,2,)</f>
        <v>CUST-000019</v>
      </c>
      <c r="P3165" s="10" t="str">
        <f>VLOOKUP(OrderDetails!O:O,Customers!A:B,2,)</f>
        <v>Customer 19</v>
      </c>
      <c r="Q3165" s="10" t="str">
        <f>VLOOKUP(O:O,Customers!A:C,3,)</f>
        <v>Mombasa</v>
      </c>
      <c r="R3165" s="10">
        <f>VLOOKUP(OrderDetails!C:C,Inventory!B:F,5,)</f>
        <v>207373.04</v>
      </c>
      <c r="S3165" s="10">
        <f>VLOOKUP(OrderDetails!B:B,Table8[[OrderID]:[DeliveryDays]],5,)</f>
        <v>4</v>
      </c>
    </row>
    <row r="3166" spans="1:19" x14ac:dyDescent="0.25">
      <c r="A3166" t="s">
        <v>5098</v>
      </c>
      <c r="B3166" t="s">
        <v>1675</v>
      </c>
      <c r="C3166" t="s">
        <v>335</v>
      </c>
      <c r="D3166">
        <v>40</v>
      </c>
      <c r="E3166">
        <v>211.31</v>
      </c>
      <c r="F3166">
        <v>329.75</v>
      </c>
      <c r="G3166">
        <v>329.71</v>
      </c>
      <c r="H3166">
        <v>13188.4</v>
      </c>
      <c r="I3166">
        <v>8452.4</v>
      </c>
      <c r="J3166">
        <v>4736</v>
      </c>
      <c r="K3166">
        <v>0.35909999999999997</v>
      </c>
      <c r="L3166" t="str">
        <f>VLOOKUP(C:C,Products!A:B,2,)</f>
        <v>Product 79</v>
      </c>
      <c r="M3166" t="str">
        <f>VLOOKUP(C:C,Products!A:C,3,)</f>
        <v>Snacks</v>
      </c>
      <c r="N3166" t="str">
        <f>VLOOKUP(B:B,Orders!A:C,3,)</f>
        <v>WH-KSM-003</v>
      </c>
      <c r="O3166" s="10" t="str">
        <f>VLOOKUP(B:B,Orders!A:B,2,)</f>
        <v>CUST-000038</v>
      </c>
      <c r="P3166" s="10" t="str">
        <f>VLOOKUP(OrderDetails!O:O,Customers!A:B,2,)</f>
        <v>Customer 38</v>
      </c>
      <c r="Q3166" s="10" t="str">
        <f>VLOOKUP(O:O,Customers!A:C,3,)</f>
        <v>Nakuru</v>
      </c>
      <c r="R3166" s="10">
        <f>VLOOKUP(OrderDetails!C:C,Inventory!B:F,5,)</f>
        <v>42684.62</v>
      </c>
      <c r="S3166" s="10">
        <f>VLOOKUP(OrderDetails!B:B,Table8[[OrderID]:[DeliveryDays]],5,)</f>
        <v>1</v>
      </c>
    </row>
    <row r="3167" spans="1:19" x14ac:dyDescent="0.25">
      <c r="A3167" t="s">
        <v>5099</v>
      </c>
      <c r="B3167" t="s">
        <v>572</v>
      </c>
      <c r="C3167" t="s">
        <v>202</v>
      </c>
      <c r="D3167">
        <v>38</v>
      </c>
      <c r="E3167">
        <v>424.6</v>
      </c>
      <c r="F3167">
        <v>548.55999999999995</v>
      </c>
      <c r="G3167">
        <v>598.88</v>
      </c>
      <c r="H3167">
        <v>22757.439999999999</v>
      </c>
      <c r="I3167">
        <v>16134.8</v>
      </c>
      <c r="J3167">
        <v>6622.64</v>
      </c>
      <c r="K3167">
        <v>0.29099999999999998</v>
      </c>
      <c r="L3167" t="str">
        <f>VLOOKUP(C:C,Products!A:B,2,)</f>
        <v>Product 13</v>
      </c>
      <c r="M3167" t="str">
        <f>VLOOKUP(C:C,Products!A:C,3,)</f>
        <v>Household</v>
      </c>
      <c r="N3167" t="str">
        <f>VLOOKUP(B:B,Orders!A:C,3,)</f>
        <v>WH-NKR-004</v>
      </c>
      <c r="O3167" s="10" t="str">
        <f>VLOOKUP(B:B,Orders!A:B,2,)</f>
        <v>CUST-000028</v>
      </c>
      <c r="P3167" s="10" t="str">
        <f>VLOOKUP(OrderDetails!O:O,Customers!A:B,2,)</f>
        <v>Customer 28</v>
      </c>
      <c r="Q3167" s="10" t="str">
        <f>VLOOKUP(O:O,Customers!A:C,3,)</f>
        <v>Nakuru</v>
      </c>
      <c r="R3167" s="10">
        <f>VLOOKUP(OrderDetails!C:C,Inventory!B:F,5,)</f>
        <v>195740.6</v>
      </c>
      <c r="S3167" s="10">
        <f>VLOOKUP(OrderDetails!B:B,Table8[[OrderID]:[DeliveryDays]],5,)</f>
        <v>1</v>
      </c>
    </row>
    <row r="3168" spans="1:19" x14ac:dyDescent="0.25">
      <c r="A3168" t="s">
        <v>5100</v>
      </c>
      <c r="B3168" t="s">
        <v>1691</v>
      </c>
      <c r="C3168" t="s">
        <v>309</v>
      </c>
      <c r="D3168">
        <v>49</v>
      </c>
      <c r="E3168">
        <v>294.20999999999998</v>
      </c>
      <c r="F3168">
        <v>435.72</v>
      </c>
      <c r="G3168">
        <v>414.82</v>
      </c>
      <c r="H3168">
        <v>20326.18</v>
      </c>
      <c r="I3168">
        <v>14416.29</v>
      </c>
      <c r="J3168">
        <v>5909.89</v>
      </c>
      <c r="K3168">
        <v>0.2908</v>
      </c>
      <c r="L3168" t="str">
        <f>VLOOKUP(C:C,Products!A:B,2,)</f>
        <v>Product 66</v>
      </c>
      <c r="M3168" t="str">
        <f>VLOOKUP(C:C,Products!A:C,3,)</f>
        <v>Dairy</v>
      </c>
      <c r="N3168" t="str">
        <f>VLOOKUP(B:B,Orders!A:C,3,)</f>
        <v>WH-MSA-002</v>
      </c>
      <c r="O3168" s="10" t="str">
        <f>VLOOKUP(B:B,Orders!A:B,2,)</f>
        <v>CUST-000036</v>
      </c>
      <c r="P3168" s="10" t="str">
        <f>VLOOKUP(OrderDetails!O:O,Customers!A:B,2,)</f>
        <v>Customer 36</v>
      </c>
      <c r="Q3168" s="10" t="str">
        <f>VLOOKUP(O:O,Customers!A:C,3,)</f>
        <v>Eldoret</v>
      </c>
      <c r="R3168" s="10">
        <f>VLOOKUP(OrderDetails!C:C,Inventory!B:F,5,)</f>
        <v>118860.84</v>
      </c>
      <c r="S3168" s="10">
        <f>VLOOKUP(OrderDetails!B:B,Table8[[OrderID]:[DeliveryDays]],5,)</f>
        <v>1</v>
      </c>
    </row>
    <row r="3169" spans="1:19" x14ac:dyDescent="0.25">
      <c r="A3169" t="s">
        <v>5101</v>
      </c>
      <c r="B3169" t="s">
        <v>1319</v>
      </c>
      <c r="C3169" t="s">
        <v>214</v>
      </c>
      <c r="D3169">
        <v>38</v>
      </c>
      <c r="E3169">
        <v>244.38</v>
      </c>
      <c r="F3169">
        <v>336.58</v>
      </c>
      <c r="G3169">
        <v>337.38</v>
      </c>
      <c r="H3169">
        <v>12820.44</v>
      </c>
      <c r="I3169">
        <v>9286.44</v>
      </c>
      <c r="J3169">
        <v>3534</v>
      </c>
      <c r="K3169">
        <v>0.2757</v>
      </c>
      <c r="L3169" t="str">
        <f>VLOOKUP(C:C,Products!A:B,2,)</f>
        <v>Product 19</v>
      </c>
      <c r="M3169" t="str">
        <f>VLOOKUP(C:C,Products!A:C,3,)</f>
        <v>Frozen</v>
      </c>
      <c r="N3169" t="str">
        <f>VLOOKUP(B:B,Orders!A:C,3,)</f>
        <v>WH-KSM-003</v>
      </c>
      <c r="O3169" s="10" t="str">
        <f>VLOOKUP(B:B,Orders!A:B,2,)</f>
        <v>CUST-000003</v>
      </c>
      <c r="P3169" s="10" t="str">
        <f>VLOOKUP(OrderDetails!O:O,Customers!A:B,2,)</f>
        <v>Customer 3</v>
      </c>
      <c r="Q3169" s="10" t="str">
        <f>VLOOKUP(O:O,Customers!A:C,3,)</f>
        <v>Eldoret</v>
      </c>
      <c r="R3169" s="10">
        <f>VLOOKUP(OrderDetails!C:C,Inventory!B:F,5,)</f>
        <v>61339.38</v>
      </c>
      <c r="S3169" s="10">
        <f>VLOOKUP(OrderDetails!B:B,Table8[[OrderID]:[DeliveryDays]],5,)</f>
        <v>5</v>
      </c>
    </row>
    <row r="3170" spans="1:19" x14ac:dyDescent="0.25">
      <c r="A3170" t="s">
        <v>5102</v>
      </c>
      <c r="B3170" t="s">
        <v>770</v>
      </c>
      <c r="C3170" t="s">
        <v>225</v>
      </c>
      <c r="D3170">
        <v>23</v>
      </c>
      <c r="E3170">
        <v>214.86</v>
      </c>
      <c r="F3170">
        <v>291.2</v>
      </c>
      <c r="G3170">
        <v>282.41000000000003</v>
      </c>
      <c r="H3170">
        <v>6495.43</v>
      </c>
      <c r="I3170">
        <v>4941.78</v>
      </c>
      <c r="J3170">
        <v>1553.65</v>
      </c>
      <c r="K3170">
        <v>0.2392</v>
      </c>
      <c r="L3170" t="str">
        <f>VLOOKUP(C:C,Products!A:B,2,)</f>
        <v>Product 24</v>
      </c>
      <c r="M3170" t="str">
        <f>VLOOKUP(C:C,Products!A:C,3,)</f>
        <v>Beverages</v>
      </c>
      <c r="N3170" t="str">
        <f>VLOOKUP(B:B,Orders!A:C,3,)</f>
        <v>WH-KSM-003</v>
      </c>
      <c r="O3170" s="10" t="str">
        <f>VLOOKUP(B:B,Orders!A:B,2,)</f>
        <v>CUST-000070</v>
      </c>
      <c r="P3170" s="10" t="str">
        <f>VLOOKUP(OrderDetails!O:O,Customers!A:B,2,)</f>
        <v>Customer 70</v>
      </c>
      <c r="Q3170" s="10" t="str">
        <f>VLOOKUP(O:O,Customers!A:C,3,)</f>
        <v>Mombasa</v>
      </c>
      <c r="R3170" s="10">
        <f>VLOOKUP(OrderDetails!C:C,Inventory!B:F,5,)</f>
        <v>80572.5</v>
      </c>
      <c r="S3170" s="10">
        <f>VLOOKUP(OrderDetails!B:B,Table8[[OrderID]:[DeliveryDays]],5,)</f>
        <v>4</v>
      </c>
    </row>
    <row r="3171" spans="1:19" x14ac:dyDescent="0.25">
      <c r="A3171" t="s">
        <v>5103</v>
      </c>
      <c r="B3171" t="s">
        <v>1485</v>
      </c>
      <c r="C3171" t="s">
        <v>395</v>
      </c>
      <c r="D3171">
        <v>21</v>
      </c>
      <c r="E3171">
        <v>152.96</v>
      </c>
      <c r="F3171">
        <v>238.96</v>
      </c>
      <c r="G3171">
        <v>231.55</v>
      </c>
      <c r="H3171">
        <v>4862.55</v>
      </c>
      <c r="I3171">
        <v>3212.16</v>
      </c>
      <c r="J3171">
        <v>1650.39</v>
      </c>
      <c r="K3171">
        <v>0.33939999999999998</v>
      </c>
      <c r="L3171" t="str">
        <f>VLOOKUP(C:C,Products!A:B,2,)</f>
        <v>Product 109</v>
      </c>
      <c r="M3171" t="str">
        <f>VLOOKUP(C:C,Products!A:C,3,)</f>
        <v>Beverages</v>
      </c>
      <c r="N3171" t="str">
        <f>VLOOKUP(B:B,Orders!A:C,3,)</f>
        <v>WH-NRB-001</v>
      </c>
      <c r="O3171" s="10" t="str">
        <f>VLOOKUP(B:B,Orders!A:B,2,)</f>
        <v>CUST-000019</v>
      </c>
      <c r="P3171" s="10" t="str">
        <f>VLOOKUP(OrderDetails!O:O,Customers!A:B,2,)</f>
        <v>Customer 19</v>
      </c>
      <c r="Q3171" s="10" t="str">
        <f>VLOOKUP(O:O,Customers!A:C,3,)</f>
        <v>Mombasa</v>
      </c>
      <c r="R3171" s="10">
        <f>VLOOKUP(OrderDetails!C:C,Inventory!B:F,5,)</f>
        <v>16978.560000000001</v>
      </c>
      <c r="S3171" s="10">
        <f>VLOOKUP(OrderDetails!B:B,Table8[[OrderID]:[DeliveryDays]],5,)</f>
        <v>5</v>
      </c>
    </row>
    <row r="3172" spans="1:19" x14ac:dyDescent="0.25">
      <c r="A3172" t="s">
        <v>5104</v>
      </c>
      <c r="B3172" t="s">
        <v>1128</v>
      </c>
      <c r="C3172" t="s">
        <v>353</v>
      </c>
      <c r="D3172">
        <v>9</v>
      </c>
      <c r="E3172">
        <v>336.9</v>
      </c>
      <c r="F3172">
        <v>499.36</v>
      </c>
      <c r="G3172">
        <v>535.47</v>
      </c>
      <c r="H3172">
        <v>4819.2299999999996</v>
      </c>
      <c r="I3172">
        <v>3032.1</v>
      </c>
      <c r="J3172">
        <v>1787.13</v>
      </c>
      <c r="K3172">
        <v>0.37080000000000002</v>
      </c>
      <c r="L3172" t="str">
        <f>VLOOKUP(C:C,Products!A:B,2,)</f>
        <v>Product 88</v>
      </c>
      <c r="M3172" t="str">
        <f>VLOOKUP(C:C,Products!A:C,3,)</f>
        <v>Household</v>
      </c>
      <c r="N3172" t="str">
        <f>VLOOKUP(B:B,Orders!A:C,3,)</f>
        <v>WH-KSM-003</v>
      </c>
      <c r="O3172" s="10" t="str">
        <f>VLOOKUP(B:B,Orders!A:B,2,)</f>
        <v>CUST-000038</v>
      </c>
      <c r="P3172" s="10" t="str">
        <f>VLOOKUP(OrderDetails!O:O,Customers!A:B,2,)</f>
        <v>Customer 38</v>
      </c>
      <c r="Q3172" s="10" t="str">
        <f>VLOOKUP(O:O,Customers!A:C,3,)</f>
        <v>Nakuru</v>
      </c>
      <c r="R3172" s="10">
        <f>VLOOKUP(OrderDetails!C:C,Inventory!B:F,5,)</f>
        <v>34700.699999999997</v>
      </c>
      <c r="S3172" s="10">
        <f>VLOOKUP(OrderDetails!B:B,Table8[[OrderID]:[DeliveryDays]],5,)</f>
        <v>3</v>
      </c>
    </row>
    <row r="3173" spans="1:19" x14ac:dyDescent="0.25">
      <c r="A3173" t="s">
        <v>5105</v>
      </c>
      <c r="B3173" t="s">
        <v>427</v>
      </c>
      <c r="C3173" t="s">
        <v>198</v>
      </c>
      <c r="D3173">
        <v>29</v>
      </c>
      <c r="E3173">
        <v>59.26</v>
      </c>
      <c r="F3173">
        <v>82.73</v>
      </c>
      <c r="G3173">
        <v>89.99</v>
      </c>
      <c r="H3173">
        <v>2609.71</v>
      </c>
      <c r="I3173">
        <v>1718.54</v>
      </c>
      <c r="J3173">
        <v>891.17</v>
      </c>
      <c r="K3173">
        <v>0.34150000000000003</v>
      </c>
      <c r="L3173" t="str">
        <f>VLOOKUP(C:C,Products!A:B,2,)</f>
        <v>Product 11</v>
      </c>
      <c r="M3173" t="str">
        <f>VLOOKUP(C:C,Products!A:C,3,)</f>
        <v>Frozen</v>
      </c>
      <c r="N3173" t="str">
        <f>VLOOKUP(B:B,Orders!A:C,3,)</f>
        <v>WH-NRB-001</v>
      </c>
      <c r="O3173" s="10" t="str">
        <f>VLOOKUP(B:B,Orders!A:B,2,)</f>
        <v>CUST-000075</v>
      </c>
      <c r="P3173" s="10" t="str">
        <f>VLOOKUP(OrderDetails!O:O,Customers!A:B,2,)</f>
        <v>Customer 75</v>
      </c>
      <c r="Q3173" s="10" t="str">
        <f>VLOOKUP(O:O,Customers!A:C,3,)</f>
        <v>Mombasa</v>
      </c>
      <c r="R3173" s="10">
        <f>VLOOKUP(OrderDetails!C:C,Inventory!B:F,5,)</f>
        <v>14044.62</v>
      </c>
      <c r="S3173" s="10">
        <f>VLOOKUP(OrderDetails!B:B,Table8[[OrderID]:[DeliveryDays]],5,)</f>
        <v>1</v>
      </c>
    </row>
    <row r="3174" spans="1:19" x14ac:dyDescent="0.25">
      <c r="A3174" t="s">
        <v>5106</v>
      </c>
      <c r="B3174" t="s">
        <v>579</v>
      </c>
      <c r="C3174" t="s">
        <v>295</v>
      </c>
      <c r="D3174">
        <v>22</v>
      </c>
      <c r="E3174">
        <v>70.349999999999994</v>
      </c>
      <c r="F3174">
        <v>111</v>
      </c>
      <c r="G3174">
        <v>118.4</v>
      </c>
      <c r="H3174">
        <v>2604.8000000000002</v>
      </c>
      <c r="I3174">
        <v>1547.7</v>
      </c>
      <c r="J3174">
        <v>1057.0999999999999</v>
      </c>
      <c r="K3174">
        <v>0.40579999999999999</v>
      </c>
      <c r="L3174" t="str">
        <f>VLOOKUP(C:C,Products!A:B,2,)</f>
        <v>Product 59</v>
      </c>
      <c r="M3174" t="str">
        <f>VLOOKUP(C:C,Products!A:C,3,)</f>
        <v>Produce</v>
      </c>
      <c r="N3174" t="str">
        <f>VLOOKUP(B:B,Orders!A:C,3,)</f>
        <v>WH-NKR-004</v>
      </c>
      <c r="O3174" s="10" t="str">
        <f>VLOOKUP(B:B,Orders!A:B,2,)</f>
        <v>CUST-000033</v>
      </c>
      <c r="P3174" s="10" t="str">
        <f>VLOOKUP(OrderDetails!O:O,Customers!A:B,2,)</f>
        <v>Customer 33</v>
      </c>
      <c r="Q3174" s="10" t="str">
        <f>VLOOKUP(O:O,Customers!A:C,3,)</f>
        <v>Kisumu</v>
      </c>
      <c r="R3174" s="10">
        <f>VLOOKUP(OrderDetails!C:C,Inventory!B:F,5,)</f>
        <v>22441.65</v>
      </c>
      <c r="S3174" s="10">
        <f>VLOOKUP(OrderDetails!B:B,Table8[[OrderID]:[DeliveryDays]],5,)</f>
        <v>6</v>
      </c>
    </row>
    <row r="3175" spans="1:19" x14ac:dyDescent="0.25">
      <c r="A3175" t="s">
        <v>5107</v>
      </c>
      <c r="B3175" t="s">
        <v>855</v>
      </c>
      <c r="C3175" t="s">
        <v>349</v>
      </c>
      <c r="D3175">
        <v>12</v>
      </c>
      <c r="E3175">
        <v>196.33</v>
      </c>
      <c r="F3175">
        <v>246.04</v>
      </c>
      <c r="G3175">
        <v>269.77999999999997</v>
      </c>
      <c r="H3175">
        <v>3237.36</v>
      </c>
      <c r="I3175">
        <v>2355.96</v>
      </c>
      <c r="J3175">
        <v>881.4</v>
      </c>
      <c r="K3175">
        <v>0.27229999999999999</v>
      </c>
      <c r="L3175" t="str">
        <f>VLOOKUP(C:C,Products!A:B,2,)</f>
        <v>Product 86</v>
      </c>
      <c r="M3175" t="str">
        <f>VLOOKUP(C:C,Products!A:C,3,)</f>
        <v>Frozen</v>
      </c>
      <c r="N3175" t="str">
        <f>VLOOKUP(B:B,Orders!A:C,3,)</f>
        <v>WH-NKR-004</v>
      </c>
      <c r="O3175" s="10" t="str">
        <f>VLOOKUP(B:B,Orders!A:B,2,)</f>
        <v>CUST-000001</v>
      </c>
      <c r="P3175" s="10" t="str">
        <f>VLOOKUP(OrderDetails!O:O,Customers!A:B,2,)</f>
        <v>Customer 1</v>
      </c>
      <c r="Q3175" s="10" t="str">
        <f>VLOOKUP(O:O,Customers!A:C,3,)</f>
        <v>Eldoret</v>
      </c>
      <c r="R3175" s="10">
        <f>VLOOKUP(OrderDetails!C:C,Inventory!B:F,5,)</f>
        <v>55561.39</v>
      </c>
      <c r="S3175" s="10">
        <f>VLOOKUP(OrderDetails!B:B,Table8[[OrderID]:[DeliveryDays]],5,)</f>
        <v>6</v>
      </c>
    </row>
    <row r="3176" spans="1:19" x14ac:dyDescent="0.25">
      <c r="A3176" t="s">
        <v>5108</v>
      </c>
      <c r="B3176" t="s">
        <v>934</v>
      </c>
      <c r="C3176" t="s">
        <v>206</v>
      </c>
      <c r="D3176">
        <v>31</v>
      </c>
      <c r="E3176">
        <v>131.82</v>
      </c>
      <c r="F3176">
        <v>208.28</v>
      </c>
      <c r="G3176">
        <v>204.62</v>
      </c>
      <c r="H3176">
        <v>6343.22</v>
      </c>
      <c r="I3176">
        <v>4086.42</v>
      </c>
      <c r="J3176">
        <v>2256.8000000000002</v>
      </c>
      <c r="K3176">
        <v>0.35580000000000001</v>
      </c>
      <c r="L3176" t="str">
        <f>VLOOKUP(C:C,Products!A:B,2,)</f>
        <v>Product 15</v>
      </c>
      <c r="M3176" t="str">
        <f>VLOOKUP(C:C,Products!A:C,3,)</f>
        <v>Produce</v>
      </c>
      <c r="N3176" t="str">
        <f>VLOOKUP(B:B,Orders!A:C,3,)</f>
        <v>WH-MSA-002</v>
      </c>
      <c r="O3176" s="10" t="str">
        <f>VLOOKUP(B:B,Orders!A:B,2,)</f>
        <v>CUST-000036</v>
      </c>
      <c r="P3176" s="10" t="str">
        <f>VLOOKUP(OrderDetails!O:O,Customers!A:B,2,)</f>
        <v>Customer 36</v>
      </c>
      <c r="Q3176" s="10" t="str">
        <f>VLOOKUP(O:O,Customers!A:C,3,)</f>
        <v>Eldoret</v>
      </c>
      <c r="R3176" s="10">
        <f>VLOOKUP(OrderDetails!C:C,Inventory!B:F,5,)</f>
        <v>12654.72</v>
      </c>
      <c r="S3176" s="10">
        <f>VLOOKUP(OrderDetails!B:B,Table8[[OrderID]:[DeliveryDays]],5,)</f>
        <v>3</v>
      </c>
    </row>
    <row r="3177" spans="1:19" x14ac:dyDescent="0.25">
      <c r="A3177" t="s">
        <v>5109</v>
      </c>
      <c r="B3177" t="s">
        <v>1576</v>
      </c>
      <c r="C3177" t="s">
        <v>196</v>
      </c>
      <c r="D3177">
        <v>19</v>
      </c>
      <c r="E3177">
        <v>368.63</v>
      </c>
      <c r="F3177">
        <v>526.67999999999995</v>
      </c>
      <c r="G3177">
        <v>511.47</v>
      </c>
      <c r="H3177">
        <v>9717.93</v>
      </c>
      <c r="I3177">
        <v>7003.97</v>
      </c>
      <c r="J3177">
        <v>2713.96</v>
      </c>
      <c r="K3177">
        <v>0.27929999999999999</v>
      </c>
      <c r="L3177" t="str">
        <f>VLOOKUP(C:C,Products!A:B,2,)</f>
        <v>Product 10</v>
      </c>
      <c r="M3177" t="str">
        <f>VLOOKUP(C:C,Products!A:C,3,)</f>
        <v>Frozen</v>
      </c>
      <c r="N3177" t="str">
        <f>VLOOKUP(B:B,Orders!A:C,3,)</f>
        <v>WH-MSA-002</v>
      </c>
      <c r="O3177" s="10" t="str">
        <f>VLOOKUP(B:B,Orders!A:B,2,)</f>
        <v>CUST-000015</v>
      </c>
      <c r="P3177" s="10" t="str">
        <f>VLOOKUP(OrderDetails!O:O,Customers!A:B,2,)</f>
        <v>Customer 15</v>
      </c>
      <c r="Q3177" s="10" t="str">
        <f>VLOOKUP(O:O,Customers!A:C,3,)</f>
        <v>Nairobi</v>
      </c>
      <c r="R3177" s="10">
        <f>VLOOKUP(OrderDetails!C:C,Inventory!B:F,5,)</f>
        <v>36494.370000000003</v>
      </c>
      <c r="S3177" s="10">
        <f>VLOOKUP(OrderDetails!B:B,Table8[[OrderID]:[DeliveryDays]],5,)</f>
        <v>4</v>
      </c>
    </row>
    <row r="3178" spans="1:19" x14ac:dyDescent="0.25">
      <c r="A3178" t="s">
        <v>5110</v>
      </c>
      <c r="B3178" t="s">
        <v>917</v>
      </c>
      <c r="C3178" t="s">
        <v>259</v>
      </c>
      <c r="D3178">
        <v>49</v>
      </c>
      <c r="E3178">
        <v>104.92</v>
      </c>
      <c r="F3178">
        <v>144.66</v>
      </c>
      <c r="G3178">
        <v>148.72999999999999</v>
      </c>
      <c r="H3178">
        <v>7287.77</v>
      </c>
      <c r="I3178">
        <v>5141.08</v>
      </c>
      <c r="J3178">
        <v>2146.69</v>
      </c>
      <c r="K3178">
        <v>0.29459999999999997</v>
      </c>
      <c r="L3178" t="str">
        <f>VLOOKUP(C:C,Products!A:B,2,)</f>
        <v>Product 41</v>
      </c>
      <c r="M3178" t="str">
        <f>VLOOKUP(C:C,Products!A:C,3,)</f>
        <v>Household</v>
      </c>
      <c r="N3178" t="str">
        <f>VLOOKUP(B:B,Orders!A:C,3,)</f>
        <v>WH-NKR-004</v>
      </c>
      <c r="O3178" s="10" t="str">
        <f>VLOOKUP(B:B,Orders!A:B,2,)</f>
        <v>CUST-000038</v>
      </c>
      <c r="P3178" s="10" t="str">
        <f>VLOOKUP(OrderDetails!O:O,Customers!A:B,2,)</f>
        <v>Customer 38</v>
      </c>
      <c r="Q3178" s="10" t="str">
        <f>VLOOKUP(O:O,Customers!A:C,3,)</f>
        <v>Nakuru</v>
      </c>
      <c r="R3178" s="10">
        <f>VLOOKUP(OrderDetails!C:C,Inventory!B:F,5,)</f>
        <v>9757.56</v>
      </c>
      <c r="S3178" s="10">
        <f>VLOOKUP(OrderDetails!B:B,Table8[[OrderID]:[DeliveryDays]],5,)</f>
        <v>1</v>
      </c>
    </row>
    <row r="3179" spans="1:19" x14ac:dyDescent="0.25">
      <c r="A3179" t="s">
        <v>5111</v>
      </c>
      <c r="B3179" t="s">
        <v>771</v>
      </c>
      <c r="C3179" t="s">
        <v>231</v>
      </c>
      <c r="D3179">
        <v>17</v>
      </c>
      <c r="E3179">
        <v>139.85</v>
      </c>
      <c r="F3179">
        <v>204.65</v>
      </c>
      <c r="G3179">
        <v>219.87</v>
      </c>
      <c r="H3179">
        <v>3737.79</v>
      </c>
      <c r="I3179">
        <v>2377.4499999999998</v>
      </c>
      <c r="J3179">
        <v>1360.34</v>
      </c>
      <c r="K3179">
        <v>0.3639</v>
      </c>
      <c r="L3179" t="str">
        <f>VLOOKUP(C:C,Products!A:B,2,)</f>
        <v>Product 27</v>
      </c>
      <c r="M3179" t="str">
        <f>VLOOKUP(C:C,Products!A:C,3,)</f>
        <v>Dairy</v>
      </c>
      <c r="N3179" t="str">
        <f>VLOOKUP(B:B,Orders!A:C,3,)</f>
        <v>WH-KSM-003</v>
      </c>
      <c r="O3179" s="10" t="str">
        <f>VLOOKUP(B:B,Orders!A:B,2,)</f>
        <v>CUST-000033</v>
      </c>
      <c r="P3179" s="10" t="str">
        <f>VLOOKUP(OrderDetails!O:O,Customers!A:B,2,)</f>
        <v>Customer 33</v>
      </c>
      <c r="Q3179" s="10" t="str">
        <f>VLOOKUP(O:O,Customers!A:C,3,)</f>
        <v>Kisumu</v>
      </c>
      <c r="R3179" s="10">
        <f>VLOOKUP(OrderDetails!C:C,Inventory!B:F,5,)</f>
        <v>52164.05</v>
      </c>
      <c r="S3179" s="10">
        <f>VLOOKUP(OrderDetails!B:B,Table8[[OrderID]:[DeliveryDays]],5,)</f>
        <v>4</v>
      </c>
    </row>
    <row r="3180" spans="1:19" x14ac:dyDescent="0.25">
      <c r="A3180" t="s">
        <v>5112</v>
      </c>
      <c r="B3180" t="s">
        <v>647</v>
      </c>
      <c r="C3180" t="s">
        <v>297</v>
      </c>
      <c r="D3180">
        <v>20</v>
      </c>
      <c r="E3180">
        <v>196.4</v>
      </c>
      <c r="F3180">
        <v>254.95</v>
      </c>
      <c r="G3180">
        <v>243.73</v>
      </c>
      <c r="H3180">
        <v>4874.6000000000004</v>
      </c>
      <c r="I3180">
        <v>3928</v>
      </c>
      <c r="J3180">
        <v>946.6</v>
      </c>
      <c r="K3180">
        <v>0.19420000000000001</v>
      </c>
      <c r="L3180" t="str">
        <f>VLOOKUP(C:C,Products!A:B,2,)</f>
        <v>Product 60</v>
      </c>
      <c r="M3180" t="str">
        <f>VLOOKUP(C:C,Products!A:C,3,)</f>
        <v>Snacks</v>
      </c>
      <c r="N3180" t="str">
        <f>VLOOKUP(B:B,Orders!A:C,3,)</f>
        <v>WH-KSM-003</v>
      </c>
      <c r="O3180" s="10" t="str">
        <f>VLOOKUP(B:B,Orders!A:B,2,)</f>
        <v>CUST-000014</v>
      </c>
      <c r="P3180" s="10" t="str">
        <f>VLOOKUP(OrderDetails!O:O,Customers!A:B,2,)</f>
        <v>Customer 14</v>
      </c>
      <c r="Q3180" s="10" t="str">
        <f>VLOOKUP(O:O,Customers!A:C,3,)</f>
        <v>Eldoret</v>
      </c>
      <c r="R3180" s="10">
        <f>VLOOKUP(OrderDetails!C:C,Inventory!B:F,5,)</f>
        <v>93682.8</v>
      </c>
      <c r="S3180" s="10">
        <f>VLOOKUP(OrderDetails!B:B,Table8[[OrderID]:[DeliveryDays]],5,)</f>
        <v>3</v>
      </c>
    </row>
    <row r="3181" spans="1:19" x14ac:dyDescent="0.25">
      <c r="A3181" t="s">
        <v>5113</v>
      </c>
      <c r="B3181" t="s">
        <v>1149</v>
      </c>
      <c r="C3181" t="s">
        <v>323</v>
      </c>
      <c r="D3181">
        <v>26</v>
      </c>
      <c r="E3181">
        <v>52.48</v>
      </c>
      <c r="F3181">
        <v>82.14</v>
      </c>
      <c r="G3181">
        <v>90.3</v>
      </c>
      <c r="H3181">
        <v>2347.8000000000002</v>
      </c>
      <c r="I3181">
        <v>1364.48</v>
      </c>
      <c r="J3181">
        <v>983.32</v>
      </c>
      <c r="K3181">
        <v>0.41880000000000001</v>
      </c>
      <c r="L3181" t="str">
        <f>VLOOKUP(C:C,Products!A:B,2,)</f>
        <v>Product 73</v>
      </c>
      <c r="M3181" t="str">
        <f>VLOOKUP(C:C,Products!A:C,3,)</f>
        <v>Beverages</v>
      </c>
      <c r="N3181" t="str">
        <f>VLOOKUP(B:B,Orders!A:C,3,)</f>
        <v>WH-NRB-001</v>
      </c>
      <c r="O3181" s="10" t="str">
        <f>VLOOKUP(B:B,Orders!A:B,2,)</f>
        <v>CUST-000002</v>
      </c>
      <c r="P3181" s="10" t="str">
        <f>VLOOKUP(OrderDetails!O:O,Customers!A:B,2,)</f>
        <v>Customer 2</v>
      </c>
      <c r="Q3181" s="10" t="str">
        <f>VLOOKUP(O:O,Customers!A:C,3,)</f>
        <v>Nairobi</v>
      </c>
      <c r="R3181" s="10">
        <f>VLOOKUP(OrderDetails!C:C,Inventory!B:F,5,)</f>
        <v>6979.84</v>
      </c>
      <c r="S3181" s="10">
        <f>VLOOKUP(OrderDetails!B:B,Table8[[OrderID]:[DeliveryDays]],5,)</f>
        <v>2</v>
      </c>
    </row>
    <row r="3182" spans="1:19" x14ac:dyDescent="0.25">
      <c r="A3182" t="s">
        <v>5114</v>
      </c>
      <c r="B3182" t="s">
        <v>1475</v>
      </c>
      <c r="C3182" t="s">
        <v>281</v>
      </c>
      <c r="D3182">
        <v>24</v>
      </c>
      <c r="E3182">
        <v>398.81</v>
      </c>
      <c r="F3182">
        <v>500.83</v>
      </c>
      <c r="G3182">
        <v>521.03</v>
      </c>
      <c r="H3182">
        <v>12504.72</v>
      </c>
      <c r="I3182">
        <v>9571.44</v>
      </c>
      <c r="J3182">
        <v>2933.28</v>
      </c>
      <c r="K3182">
        <v>0.2346</v>
      </c>
      <c r="L3182" t="str">
        <f>VLOOKUP(C:C,Products!A:B,2,)</f>
        <v>Product 52</v>
      </c>
      <c r="M3182" t="str">
        <f>VLOOKUP(C:C,Products!A:C,3,)</f>
        <v>Snacks</v>
      </c>
      <c r="N3182" t="str">
        <f>VLOOKUP(B:B,Orders!A:C,3,)</f>
        <v>WH-NRB-001</v>
      </c>
      <c r="O3182" s="10" t="str">
        <f>VLOOKUP(B:B,Orders!A:B,2,)</f>
        <v>CUST-000022</v>
      </c>
      <c r="P3182" s="10" t="str">
        <f>VLOOKUP(OrderDetails!O:O,Customers!A:B,2,)</f>
        <v>Customer 22</v>
      </c>
      <c r="Q3182" s="10" t="str">
        <f>VLOOKUP(O:O,Customers!A:C,3,)</f>
        <v>Nakuru</v>
      </c>
      <c r="R3182" s="10">
        <f>VLOOKUP(OrderDetails!C:C,Inventory!B:F,5,)</f>
        <v>100101.31</v>
      </c>
      <c r="S3182" s="10">
        <f>VLOOKUP(OrderDetails!B:B,Table8[[OrderID]:[DeliveryDays]],5,)</f>
        <v>3</v>
      </c>
    </row>
    <row r="3183" spans="1:19" x14ac:dyDescent="0.25">
      <c r="A3183" t="s">
        <v>5115</v>
      </c>
      <c r="B3183" t="s">
        <v>954</v>
      </c>
      <c r="C3183" t="s">
        <v>233</v>
      </c>
      <c r="D3183">
        <v>17</v>
      </c>
      <c r="E3183">
        <v>281.41000000000003</v>
      </c>
      <c r="F3183">
        <v>401.27</v>
      </c>
      <c r="G3183">
        <v>440.13</v>
      </c>
      <c r="H3183">
        <v>7482.21</v>
      </c>
      <c r="I3183">
        <v>4783.97</v>
      </c>
      <c r="J3183">
        <v>2698.24</v>
      </c>
      <c r="K3183">
        <v>0.36059999999999998</v>
      </c>
      <c r="L3183" t="str">
        <f>VLOOKUP(C:C,Products!A:B,2,)</f>
        <v>Product 28</v>
      </c>
      <c r="M3183" t="str">
        <f>VLOOKUP(C:C,Products!A:C,3,)</f>
        <v>Produce</v>
      </c>
      <c r="N3183" t="str">
        <f>VLOOKUP(B:B,Orders!A:C,3,)</f>
        <v>WH-NKR-004</v>
      </c>
      <c r="O3183" s="10" t="str">
        <f>VLOOKUP(B:B,Orders!A:B,2,)</f>
        <v>CUST-000076</v>
      </c>
      <c r="P3183" s="10" t="str">
        <f>VLOOKUP(OrderDetails!O:O,Customers!A:B,2,)</f>
        <v>Customer 76</v>
      </c>
      <c r="Q3183" s="10" t="str">
        <f>VLOOKUP(O:O,Customers!A:C,3,)</f>
        <v>Kisumu</v>
      </c>
      <c r="R3183" s="10">
        <f>VLOOKUP(OrderDetails!C:C,Inventory!B:F,5,)</f>
        <v>26171.13</v>
      </c>
      <c r="S3183" s="10">
        <f>VLOOKUP(OrderDetails!B:B,Table8[[OrderID]:[DeliveryDays]],5,)</f>
        <v>3</v>
      </c>
    </row>
    <row r="3184" spans="1:19" x14ac:dyDescent="0.25">
      <c r="A3184" t="s">
        <v>5116</v>
      </c>
      <c r="B3184" t="s">
        <v>1632</v>
      </c>
      <c r="C3184" t="s">
        <v>307</v>
      </c>
      <c r="D3184">
        <v>24</v>
      </c>
      <c r="E3184">
        <v>176.42</v>
      </c>
      <c r="F3184">
        <v>236.45</v>
      </c>
      <c r="G3184">
        <v>237.58</v>
      </c>
      <c r="H3184">
        <v>5701.92</v>
      </c>
      <c r="I3184">
        <v>4234.08</v>
      </c>
      <c r="J3184">
        <v>1467.84</v>
      </c>
      <c r="K3184">
        <v>0.25740000000000002</v>
      </c>
      <c r="L3184" t="str">
        <f>VLOOKUP(C:C,Products!A:B,2,)</f>
        <v>Product 65</v>
      </c>
      <c r="M3184" t="str">
        <f>VLOOKUP(C:C,Products!A:C,3,)</f>
        <v>Beverages</v>
      </c>
      <c r="N3184" t="str">
        <f>VLOOKUP(B:B,Orders!A:C,3,)</f>
        <v>WH-MSA-002</v>
      </c>
      <c r="O3184" s="10" t="str">
        <f>VLOOKUP(B:B,Orders!A:B,2,)</f>
        <v>CUST-000054</v>
      </c>
      <c r="P3184" s="10" t="str">
        <f>VLOOKUP(OrderDetails!O:O,Customers!A:B,2,)</f>
        <v>Customer 54</v>
      </c>
      <c r="Q3184" s="10" t="str">
        <f>VLOOKUP(O:O,Customers!A:C,3,)</f>
        <v>Nakuru</v>
      </c>
      <c r="R3184" s="10">
        <f>VLOOKUP(OrderDetails!C:C,Inventory!B:F,5,)</f>
        <v>54866.62</v>
      </c>
      <c r="S3184" s="10">
        <f>VLOOKUP(OrderDetails!B:B,Table8[[OrderID]:[DeliveryDays]],5,)</f>
        <v>2</v>
      </c>
    </row>
    <row r="3185" spans="1:19" x14ac:dyDescent="0.25">
      <c r="A3185" t="s">
        <v>5117</v>
      </c>
      <c r="B3185" t="s">
        <v>1267</v>
      </c>
      <c r="C3185" t="s">
        <v>210</v>
      </c>
      <c r="D3185">
        <v>6</v>
      </c>
      <c r="E3185">
        <v>186.91</v>
      </c>
      <c r="F3185">
        <v>267.58</v>
      </c>
      <c r="G3185">
        <v>272.58</v>
      </c>
      <c r="H3185">
        <v>1635.48</v>
      </c>
      <c r="I3185">
        <v>1121.46</v>
      </c>
      <c r="J3185">
        <v>514.02</v>
      </c>
      <c r="K3185">
        <v>0.31430000000000002</v>
      </c>
      <c r="L3185" t="str">
        <f>VLOOKUP(C:C,Products!A:B,2,)</f>
        <v>Product 17</v>
      </c>
      <c r="M3185" t="str">
        <f>VLOOKUP(C:C,Products!A:C,3,)</f>
        <v>Beverages</v>
      </c>
      <c r="N3185" t="str">
        <f>VLOOKUP(B:B,Orders!A:C,3,)</f>
        <v>WH-KSM-003</v>
      </c>
      <c r="O3185" s="10" t="str">
        <f>VLOOKUP(B:B,Orders!A:B,2,)</f>
        <v>CUST-000062</v>
      </c>
      <c r="P3185" s="10" t="str">
        <f>VLOOKUP(OrderDetails!O:O,Customers!A:B,2,)</f>
        <v>Customer 62</v>
      </c>
      <c r="Q3185" s="10" t="str">
        <f>VLOOKUP(O:O,Customers!A:C,3,)</f>
        <v>Eldoret</v>
      </c>
      <c r="R3185" s="10">
        <f>VLOOKUP(OrderDetails!C:C,Inventory!B:F,5,)</f>
        <v>33456.89</v>
      </c>
      <c r="S3185" s="10">
        <f>VLOOKUP(OrderDetails!B:B,Table8[[OrderID]:[DeliveryDays]],5,)</f>
        <v>4</v>
      </c>
    </row>
    <row r="3186" spans="1:19" x14ac:dyDescent="0.25">
      <c r="A3186" t="s">
        <v>5118</v>
      </c>
      <c r="B3186" t="s">
        <v>1492</v>
      </c>
      <c r="C3186" t="s">
        <v>367</v>
      </c>
      <c r="D3186">
        <v>39</v>
      </c>
      <c r="E3186">
        <v>396.94</v>
      </c>
      <c r="F3186">
        <v>595.12</v>
      </c>
      <c r="G3186">
        <v>632.53</v>
      </c>
      <c r="H3186">
        <v>24668.67</v>
      </c>
      <c r="I3186">
        <v>15480.66</v>
      </c>
      <c r="J3186">
        <v>9188.01</v>
      </c>
      <c r="K3186">
        <v>0.3725</v>
      </c>
      <c r="L3186" t="str">
        <f>VLOOKUP(C:C,Products!A:B,2,)</f>
        <v>Product 95</v>
      </c>
      <c r="M3186" t="str">
        <f>VLOOKUP(C:C,Products!A:C,3,)</f>
        <v>Dairy</v>
      </c>
      <c r="N3186" t="str">
        <f>VLOOKUP(B:B,Orders!A:C,3,)</f>
        <v>WH-KSM-003</v>
      </c>
      <c r="O3186" s="10" t="str">
        <f>VLOOKUP(B:B,Orders!A:B,2,)</f>
        <v>CUST-000015</v>
      </c>
      <c r="P3186" s="10" t="str">
        <f>VLOOKUP(OrderDetails!O:O,Customers!A:B,2,)</f>
        <v>Customer 15</v>
      </c>
      <c r="Q3186" s="10" t="str">
        <f>VLOOKUP(O:O,Customers!A:C,3,)</f>
        <v>Nairobi</v>
      </c>
      <c r="R3186" s="10">
        <f>VLOOKUP(OrderDetails!C:C,Inventory!B:F,5,)</f>
        <v>139722.88</v>
      </c>
      <c r="S3186" s="10">
        <f>VLOOKUP(OrderDetails!B:B,Table8[[OrderID]:[DeliveryDays]],5,)</f>
        <v>2</v>
      </c>
    </row>
    <row r="3187" spans="1:19" x14ac:dyDescent="0.25">
      <c r="A3187" t="s">
        <v>5119</v>
      </c>
      <c r="B3187" t="s">
        <v>907</v>
      </c>
      <c r="C3187" t="s">
        <v>265</v>
      </c>
      <c r="D3187">
        <v>23</v>
      </c>
      <c r="E3187">
        <v>459.19</v>
      </c>
      <c r="F3187">
        <v>660.1</v>
      </c>
      <c r="G3187">
        <v>705.58</v>
      </c>
      <c r="H3187">
        <v>16228.34</v>
      </c>
      <c r="I3187">
        <v>10561.37</v>
      </c>
      <c r="J3187">
        <v>5666.97</v>
      </c>
      <c r="K3187">
        <v>0.34920000000000001</v>
      </c>
      <c r="L3187" t="str">
        <f>VLOOKUP(C:C,Products!A:B,2,)</f>
        <v>Product 44</v>
      </c>
      <c r="M3187" t="str">
        <f>VLOOKUP(C:C,Products!A:C,3,)</f>
        <v>Dairy</v>
      </c>
      <c r="N3187" t="str">
        <f>VLOOKUP(B:B,Orders!A:C,3,)</f>
        <v>WH-KSM-003</v>
      </c>
      <c r="O3187" s="10" t="str">
        <f>VLOOKUP(B:B,Orders!A:B,2,)</f>
        <v>CUST-000038</v>
      </c>
      <c r="P3187" s="10" t="str">
        <f>VLOOKUP(OrderDetails!O:O,Customers!A:B,2,)</f>
        <v>Customer 38</v>
      </c>
      <c r="Q3187" s="10" t="str">
        <f>VLOOKUP(O:O,Customers!A:C,3,)</f>
        <v>Nakuru</v>
      </c>
      <c r="R3187" s="10">
        <f>VLOOKUP(OrderDetails!C:C,Inventory!B:F,5,)</f>
        <v>22959.5</v>
      </c>
      <c r="S3187" s="10">
        <f>VLOOKUP(OrderDetails!B:B,Table8[[OrderID]:[DeliveryDays]],5,)</f>
        <v>5</v>
      </c>
    </row>
    <row r="3188" spans="1:19" x14ac:dyDescent="0.25">
      <c r="A3188" t="s">
        <v>5120</v>
      </c>
      <c r="B3188" t="s">
        <v>1356</v>
      </c>
      <c r="C3188" t="s">
        <v>196</v>
      </c>
      <c r="D3188">
        <v>49</v>
      </c>
      <c r="E3188">
        <v>368.63</v>
      </c>
      <c r="F3188">
        <v>526.67999999999995</v>
      </c>
      <c r="G3188">
        <v>518.76</v>
      </c>
      <c r="H3188">
        <v>25419.24</v>
      </c>
      <c r="I3188">
        <v>18062.87</v>
      </c>
      <c r="J3188">
        <v>7356.37</v>
      </c>
      <c r="K3188">
        <v>0.28939999999999999</v>
      </c>
      <c r="L3188" t="str">
        <f>VLOOKUP(C:C,Products!A:B,2,)</f>
        <v>Product 10</v>
      </c>
      <c r="M3188" t="str">
        <f>VLOOKUP(C:C,Products!A:C,3,)</f>
        <v>Frozen</v>
      </c>
      <c r="N3188" t="str">
        <f>VLOOKUP(B:B,Orders!A:C,3,)</f>
        <v>WH-NKR-004</v>
      </c>
      <c r="O3188" s="10" t="str">
        <f>VLOOKUP(B:B,Orders!A:B,2,)</f>
        <v>CUST-000038</v>
      </c>
      <c r="P3188" s="10" t="str">
        <f>VLOOKUP(OrderDetails!O:O,Customers!A:B,2,)</f>
        <v>Customer 38</v>
      </c>
      <c r="Q3188" s="10" t="str">
        <f>VLOOKUP(O:O,Customers!A:C,3,)</f>
        <v>Nakuru</v>
      </c>
      <c r="R3188" s="10">
        <f>VLOOKUP(OrderDetails!C:C,Inventory!B:F,5,)</f>
        <v>36494.370000000003</v>
      </c>
      <c r="S3188" s="10">
        <f>VLOOKUP(OrderDetails!B:B,Table8[[OrderID]:[DeliveryDays]],5,)</f>
        <v>2</v>
      </c>
    </row>
    <row r="3189" spans="1:19" x14ac:dyDescent="0.25">
      <c r="A3189" t="s">
        <v>5121</v>
      </c>
      <c r="B3189" t="s">
        <v>1298</v>
      </c>
      <c r="C3189" t="s">
        <v>303</v>
      </c>
      <c r="D3189">
        <v>41</v>
      </c>
      <c r="E3189">
        <v>422.93</v>
      </c>
      <c r="F3189">
        <v>665.54</v>
      </c>
      <c r="G3189">
        <v>725.09</v>
      </c>
      <c r="H3189">
        <v>29728.69</v>
      </c>
      <c r="I3189">
        <v>17340.13</v>
      </c>
      <c r="J3189">
        <v>12388.56</v>
      </c>
      <c r="K3189">
        <v>0.41670000000000001</v>
      </c>
      <c r="L3189" t="str">
        <f>VLOOKUP(C:C,Products!A:B,2,)</f>
        <v>Product 63</v>
      </c>
      <c r="M3189" t="str">
        <f>VLOOKUP(C:C,Products!A:C,3,)</f>
        <v>Household</v>
      </c>
      <c r="N3189" t="str">
        <f>VLOOKUP(B:B,Orders!A:C,3,)</f>
        <v>WH-NKR-004</v>
      </c>
      <c r="O3189" s="10" t="str">
        <f>VLOOKUP(B:B,Orders!A:B,2,)</f>
        <v>CUST-000043</v>
      </c>
      <c r="P3189" s="10" t="str">
        <f>VLOOKUP(OrderDetails!O:O,Customers!A:B,2,)</f>
        <v>Customer 43</v>
      </c>
      <c r="Q3189" s="10" t="str">
        <f>VLOOKUP(O:O,Customers!A:C,3,)</f>
        <v>Nakuru</v>
      </c>
      <c r="R3189" s="10">
        <f>VLOOKUP(OrderDetails!C:C,Inventory!B:F,5,)</f>
        <v>209773.28</v>
      </c>
      <c r="S3189" s="10">
        <f>VLOOKUP(OrderDetails!B:B,Table8[[OrderID]:[DeliveryDays]],5,)</f>
        <v>4</v>
      </c>
    </row>
    <row r="3190" spans="1:19" x14ac:dyDescent="0.25">
      <c r="A3190" t="s">
        <v>5122</v>
      </c>
      <c r="B3190" t="s">
        <v>1889</v>
      </c>
      <c r="C3190" t="s">
        <v>379</v>
      </c>
      <c r="D3190">
        <v>10</v>
      </c>
      <c r="E3190">
        <v>64.14</v>
      </c>
      <c r="F3190">
        <v>94.94</v>
      </c>
      <c r="G3190">
        <v>102.55</v>
      </c>
      <c r="H3190">
        <v>1025.5</v>
      </c>
      <c r="I3190">
        <v>641.4</v>
      </c>
      <c r="J3190">
        <v>384.1</v>
      </c>
      <c r="K3190">
        <v>0.3745</v>
      </c>
      <c r="L3190" t="str">
        <f>VLOOKUP(C:C,Products!A:B,2,)</f>
        <v>Product 101</v>
      </c>
      <c r="M3190" t="str">
        <f>VLOOKUP(C:C,Products!A:C,3,)</f>
        <v>Produce</v>
      </c>
      <c r="N3190" t="str">
        <f>VLOOKUP(B:B,Orders!A:C,3,)</f>
        <v>WH-NKR-004</v>
      </c>
      <c r="O3190" s="10" t="str">
        <f>VLOOKUP(B:B,Orders!A:B,2,)</f>
        <v>CUST-000031</v>
      </c>
      <c r="P3190" s="10" t="str">
        <f>VLOOKUP(OrderDetails!O:O,Customers!A:B,2,)</f>
        <v>Customer 31</v>
      </c>
      <c r="Q3190" s="10" t="str">
        <f>VLOOKUP(O:O,Customers!A:C,3,)</f>
        <v>Mombasa</v>
      </c>
      <c r="R3190" s="10">
        <f>VLOOKUP(OrderDetails!C:C,Inventory!B:F,5,)</f>
        <v>31813.439999999999</v>
      </c>
      <c r="S3190" s="10">
        <f>VLOOKUP(OrderDetails!B:B,Table8[[OrderID]:[DeliveryDays]],5,)</f>
        <v>1</v>
      </c>
    </row>
    <row r="3191" spans="1:19" x14ac:dyDescent="0.25">
      <c r="A3191" t="s">
        <v>5123</v>
      </c>
      <c r="B3191" t="s">
        <v>1852</v>
      </c>
      <c r="C3191" t="s">
        <v>363</v>
      </c>
      <c r="D3191">
        <v>18</v>
      </c>
      <c r="E3191">
        <v>392.35</v>
      </c>
      <c r="F3191">
        <v>579.97</v>
      </c>
      <c r="G3191">
        <v>552.55999999999995</v>
      </c>
      <c r="H3191">
        <v>9946.08</v>
      </c>
      <c r="I3191">
        <v>7062.3</v>
      </c>
      <c r="J3191">
        <v>2883.78</v>
      </c>
      <c r="K3191">
        <v>0.28989999999999999</v>
      </c>
      <c r="L3191" t="str">
        <f>VLOOKUP(C:C,Products!A:B,2,)</f>
        <v>Product 93</v>
      </c>
      <c r="M3191" t="str">
        <f>VLOOKUP(C:C,Products!A:C,3,)</f>
        <v>Snacks</v>
      </c>
      <c r="N3191" t="str">
        <f>VLOOKUP(B:B,Orders!A:C,3,)</f>
        <v>WH-MSA-002</v>
      </c>
      <c r="O3191" s="10" t="str">
        <f>VLOOKUP(B:B,Orders!A:B,2,)</f>
        <v>CUST-000043</v>
      </c>
      <c r="P3191" s="10" t="str">
        <f>VLOOKUP(OrderDetails!O:O,Customers!A:B,2,)</f>
        <v>Customer 43</v>
      </c>
      <c r="Q3191" s="10" t="str">
        <f>VLOOKUP(O:O,Customers!A:C,3,)</f>
        <v>Nakuru</v>
      </c>
      <c r="R3191" s="10">
        <f>VLOOKUP(OrderDetails!C:C,Inventory!B:F,5,)</f>
        <v>153408.85</v>
      </c>
      <c r="S3191" s="10">
        <f>VLOOKUP(OrderDetails!B:B,Table8[[OrderID]:[DeliveryDays]],5,)</f>
        <v>4</v>
      </c>
    </row>
    <row r="3192" spans="1:19" x14ac:dyDescent="0.25">
      <c r="A3192" t="s">
        <v>5124</v>
      </c>
      <c r="B3192" t="s">
        <v>771</v>
      </c>
      <c r="C3192" t="s">
        <v>341</v>
      </c>
      <c r="D3192">
        <v>8</v>
      </c>
      <c r="E3192">
        <v>330.48</v>
      </c>
      <c r="F3192">
        <v>422.83</v>
      </c>
      <c r="G3192">
        <v>409.84</v>
      </c>
      <c r="H3192">
        <v>3278.72</v>
      </c>
      <c r="I3192">
        <v>2643.84</v>
      </c>
      <c r="J3192">
        <v>634.88</v>
      </c>
      <c r="K3192">
        <v>0.19359999999999999</v>
      </c>
      <c r="L3192" t="str">
        <f>VLOOKUP(C:C,Products!A:B,2,)</f>
        <v>Product 82</v>
      </c>
      <c r="M3192" t="str">
        <f>VLOOKUP(C:C,Products!A:C,3,)</f>
        <v>Frozen</v>
      </c>
      <c r="N3192" t="str">
        <f>VLOOKUP(B:B,Orders!A:C,3,)</f>
        <v>WH-KSM-003</v>
      </c>
      <c r="O3192" s="10" t="str">
        <f>VLOOKUP(B:B,Orders!A:B,2,)</f>
        <v>CUST-000033</v>
      </c>
      <c r="P3192" s="10" t="str">
        <f>VLOOKUP(OrderDetails!O:O,Customers!A:B,2,)</f>
        <v>Customer 33</v>
      </c>
      <c r="Q3192" s="10" t="str">
        <f>VLOOKUP(O:O,Customers!A:C,3,)</f>
        <v>Kisumu</v>
      </c>
      <c r="R3192" s="10">
        <f>VLOOKUP(OrderDetails!C:C,Inventory!B:F,5,)</f>
        <v>69070.320000000007</v>
      </c>
      <c r="S3192" s="10">
        <f>VLOOKUP(OrderDetails!B:B,Table8[[OrderID]:[DeliveryDays]],5,)</f>
        <v>4</v>
      </c>
    </row>
    <row r="3193" spans="1:19" x14ac:dyDescent="0.25">
      <c r="A3193" t="s">
        <v>5125</v>
      </c>
      <c r="B3193" t="s">
        <v>471</v>
      </c>
      <c r="C3193" t="s">
        <v>271</v>
      </c>
      <c r="D3193">
        <v>26</v>
      </c>
      <c r="E3193">
        <v>190.27</v>
      </c>
      <c r="F3193">
        <v>259.2</v>
      </c>
      <c r="G3193">
        <v>265.52999999999997</v>
      </c>
      <c r="H3193">
        <v>6903.78</v>
      </c>
      <c r="I3193">
        <v>4947.0200000000004</v>
      </c>
      <c r="J3193">
        <v>1956.76</v>
      </c>
      <c r="K3193">
        <v>0.28339999999999999</v>
      </c>
      <c r="L3193" t="str">
        <f>VLOOKUP(C:C,Products!A:B,2,)</f>
        <v>Product 47</v>
      </c>
      <c r="M3193" t="str">
        <f>VLOOKUP(C:C,Products!A:C,3,)</f>
        <v>Beverages</v>
      </c>
      <c r="N3193" t="str">
        <f>VLOOKUP(B:B,Orders!A:C,3,)</f>
        <v>WH-NRB-001</v>
      </c>
      <c r="O3193" s="10" t="str">
        <f>VLOOKUP(B:B,Orders!A:B,2,)</f>
        <v>CUST-000039</v>
      </c>
      <c r="P3193" s="10" t="str">
        <f>VLOOKUP(OrderDetails!O:O,Customers!A:B,2,)</f>
        <v>Customer 39</v>
      </c>
      <c r="Q3193" s="10" t="str">
        <f>VLOOKUP(O:O,Customers!A:C,3,)</f>
        <v>Mombasa</v>
      </c>
      <c r="R3193" s="10">
        <f>VLOOKUP(OrderDetails!C:C,Inventory!B:F,5,)</f>
        <v>79723.13</v>
      </c>
      <c r="S3193" s="10">
        <f>VLOOKUP(OrderDetails!B:B,Table8[[OrderID]:[DeliveryDays]],5,)</f>
        <v>4</v>
      </c>
    </row>
    <row r="3194" spans="1:19" x14ac:dyDescent="0.25">
      <c r="A3194" t="s">
        <v>5126</v>
      </c>
      <c r="B3194" t="s">
        <v>447</v>
      </c>
      <c r="C3194" t="s">
        <v>253</v>
      </c>
      <c r="D3194">
        <v>43</v>
      </c>
      <c r="E3194">
        <v>93.95</v>
      </c>
      <c r="F3194">
        <v>142.47999999999999</v>
      </c>
      <c r="G3194">
        <v>145.21</v>
      </c>
      <c r="H3194">
        <v>6244.03</v>
      </c>
      <c r="I3194">
        <v>4039.85</v>
      </c>
      <c r="J3194">
        <v>2204.1799999999998</v>
      </c>
      <c r="K3194">
        <v>0.35299999999999998</v>
      </c>
      <c r="L3194" t="str">
        <f>VLOOKUP(C:C,Products!A:B,2,)</f>
        <v>Product 38</v>
      </c>
      <c r="M3194" t="str">
        <f>VLOOKUP(C:C,Products!A:C,3,)</f>
        <v>Beverages</v>
      </c>
      <c r="N3194" t="str">
        <f>VLOOKUP(B:B,Orders!A:C,3,)</f>
        <v>WH-NRB-001</v>
      </c>
      <c r="O3194" s="10" t="str">
        <f>VLOOKUP(B:B,Orders!A:B,2,)</f>
        <v>CUST-000017</v>
      </c>
      <c r="P3194" s="10" t="str">
        <f>VLOOKUP(OrderDetails!O:O,Customers!A:B,2,)</f>
        <v>Customer 17</v>
      </c>
      <c r="Q3194" s="10" t="str">
        <f>VLOOKUP(O:O,Customers!A:C,3,)</f>
        <v>Eldoret</v>
      </c>
      <c r="R3194" s="10">
        <f>VLOOKUP(OrderDetails!C:C,Inventory!B:F,5,)</f>
        <v>12965.1</v>
      </c>
      <c r="S3194" s="10">
        <f>VLOOKUP(OrderDetails!B:B,Table8[[OrderID]:[DeliveryDays]],5,)</f>
        <v>6</v>
      </c>
    </row>
    <row r="3195" spans="1:19" x14ac:dyDescent="0.25">
      <c r="A3195" t="s">
        <v>5127</v>
      </c>
      <c r="B3195" t="s">
        <v>1520</v>
      </c>
      <c r="C3195" t="s">
        <v>383</v>
      </c>
      <c r="D3195">
        <v>40</v>
      </c>
      <c r="E3195">
        <v>191.46</v>
      </c>
      <c r="F3195">
        <v>245.6</v>
      </c>
      <c r="G3195">
        <v>259.42</v>
      </c>
      <c r="H3195">
        <v>10376.799999999999</v>
      </c>
      <c r="I3195">
        <v>7658.4</v>
      </c>
      <c r="J3195">
        <v>2718.4</v>
      </c>
      <c r="K3195">
        <v>0.26200000000000001</v>
      </c>
      <c r="L3195" t="str">
        <f>VLOOKUP(C:C,Products!A:B,2,)</f>
        <v>Product 103</v>
      </c>
      <c r="M3195" t="str">
        <f>VLOOKUP(C:C,Products!A:C,3,)</f>
        <v>Dairy</v>
      </c>
      <c r="N3195" t="str">
        <f>VLOOKUP(B:B,Orders!A:C,3,)</f>
        <v>WH-NRB-001</v>
      </c>
      <c r="O3195" s="10" t="str">
        <f>VLOOKUP(B:B,Orders!A:B,2,)</f>
        <v>CUST-000060</v>
      </c>
      <c r="P3195" s="10" t="str">
        <f>VLOOKUP(OrderDetails!O:O,Customers!A:B,2,)</f>
        <v>Customer 60</v>
      </c>
      <c r="Q3195" s="10" t="str">
        <f>VLOOKUP(O:O,Customers!A:C,3,)</f>
        <v>Nakuru</v>
      </c>
      <c r="R3195" s="10">
        <f>VLOOKUP(OrderDetails!C:C,Inventory!B:F,5,)</f>
        <v>55140.480000000003</v>
      </c>
      <c r="S3195" s="10">
        <f>VLOOKUP(OrderDetails!B:B,Table8[[OrderID]:[DeliveryDays]],5,)</f>
        <v>6</v>
      </c>
    </row>
    <row r="3196" spans="1:19" x14ac:dyDescent="0.25">
      <c r="A3196" t="s">
        <v>5128</v>
      </c>
      <c r="B3196" t="s">
        <v>1299</v>
      </c>
      <c r="C3196" t="s">
        <v>403</v>
      </c>
      <c r="D3196">
        <v>38</v>
      </c>
      <c r="E3196">
        <v>468.36</v>
      </c>
      <c r="F3196">
        <v>680.02</v>
      </c>
      <c r="G3196">
        <v>655.16999999999996</v>
      </c>
      <c r="H3196">
        <v>24896.46</v>
      </c>
      <c r="I3196">
        <v>17797.68</v>
      </c>
      <c r="J3196">
        <v>7098.78</v>
      </c>
      <c r="K3196">
        <v>0.28510000000000002</v>
      </c>
      <c r="L3196" t="str">
        <f>VLOOKUP(C:C,Products!A:B,2,)</f>
        <v>Product 113</v>
      </c>
      <c r="M3196" t="str">
        <f>VLOOKUP(C:C,Products!A:C,3,)</f>
        <v>Dairy</v>
      </c>
      <c r="N3196" t="str">
        <f>VLOOKUP(B:B,Orders!A:C,3,)</f>
        <v>WH-MSA-002</v>
      </c>
      <c r="O3196" s="10" t="str">
        <f>VLOOKUP(B:B,Orders!A:B,2,)</f>
        <v>CUST-000070</v>
      </c>
      <c r="P3196" s="10" t="str">
        <f>VLOOKUP(OrderDetails!O:O,Customers!A:B,2,)</f>
        <v>Customer 70</v>
      </c>
      <c r="Q3196" s="10" t="str">
        <f>VLOOKUP(O:O,Customers!A:C,3,)</f>
        <v>Mombasa</v>
      </c>
      <c r="R3196" s="10">
        <f>VLOOKUP(OrderDetails!C:C,Inventory!B:F,5,)</f>
        <v>110064.6</v>
      </c>
      <c r="S3196" s="10">
        <f>VLOOKUP(OrderDetails!B:B,Table8[[OrderID]:[DeliveryDays]],5,)</f>
        <v>3</v>
      </c>
    </row>
    <row r="3197" spans="1:19" x14ac:dyDescent="0.25">
      <c r="A3197" t="s">
        <v>5129</v>
      </c>
      <c r="B3197" t="s">
        <v>474</v>
      </c>
      <c r="C3197" t="s">
        <v>317</v>
      </c>
      <c r="D3197">
        <v>31</v>
      </c>
      <c r="E3197">
        <v>494.1</v>
      </c>
      <c r="F3197">
        <v>659.45</v>
      </c>
      <c r="G3197">
        <v>690.26</v>
      </c>
      <c r="H3197">
        <v>21398.06</v>
      </c>
      <c r="I3197">
        <v>15317.1</v>
      </c>
      <c r="J3197">
        <v>6080.96</v>
      </c>
      <c r="K3197">
        <v>0.28420000000000001</v>
      </c>
      <c r="L3197" t="str">
        <f>VLOOKUP(C:C,Products!A:B,2,)</f>
        <v>Product 70</v>
      </c>
      <c r="M3197" t="str">
        <f>VLOOKUP(C:C,Products!A:C,3,)</f>
        <v>Dairy</v>
      </c>
      <c r="N3197" t="str">
        <f>VLOOKUP(B:B,Orders!A:C,3,)</f>
        <v>WH-NRB-001</v>
      </c>
      <c r="O3197" s="10" t="str">
        <f>VLOOKUP(B:B,Orders!A:B,2,)</f>
        <v>CUST-000058</v>
      </c>
      <c r="P3197" s="10" t="str">
        <f>VLOOKUP(OrderDetails!O:O,Customers!A:B,2,)</f>
        <v>Customer 58</v>
      </c>
      <c r="Q3197" s="10" t="str">
        <f>VLOOKUP(O:O,Customers!A:C,3,)</f>
        <v>Mombasa</v>
      </c>
      <c r="R3197" s="10">
        <f>VLOOKUP(OrderDetails!C:C,Inventory!B:F,5,)</f>
        <v>214439.4</v>
      </c>
      <c r="S3197" s="10">
        <f>VLOOKUP(OrderDetails!B:B,Table8[[OrderID]:[DeliveryDays]],5,)</f>
        <v>2</v>
      </c>
    </row>
    <row r="3198" spans="1:19" x14ac:dyDescent="0.25">
      <c r="A3198" t="s">
        <v>5130</v>
      </c>
      <c r="B3198" t="s">
        <v>977</v>
      </c>
      <c r="C3198" t="s">
        <v>385</v>
      </c>
      <c r="D3198">
        <v>11</v>
      </c>
      <c r="E3198">
        <v>278.86</v>
      </c>
      <c r="F3198">
        <v>384.46</v>
      </c>
      <c r="G3198">
        <v>400.78</v>
      </c>
      <c r="H3198">
        <v>4408.58</v>
      </c>
      <c r="I3198">
        <v>3067.46</v>
      </c>
      <c r="J3198">
        <v>1341.12</v>
      </c>
      <c r="K3198">
        <v>0.30420000000000003</v>
      </c>
      <c r="L3198" t="str">
        <f>VLOOKUP(C:C,Products!A:B,2,)</f>
        <v>Product 104</v>
      </c>
      <c r="M3198" t="str">
        <f>VLOOKUP(C:C,Products!A:C,3,)</f>
        <v>Dairy</v>
      </c>
      <c r="N3198" t="str">
        <f>VLOOKUP(B:B,Orders!A:C,3,)</f>
        <v>WH-MSA-002</v>
      </c>
      <c r="O3198" s="10" t="str">
        <f>VLOOKUP(B:B,Orders!A:B,2,)</f>
        <v>CUST-000055</v>
      </c>
      <c r="P3198" s="10" t="str">
        <f>VLOOKUP(OrderDetails!O:O,Customers!A:B,2,)</f>
        <v>Customer 55</v>
      </c>
      <c r="Q3198" s="10" t="str">
        <f>VLOOKUP(O:O,Customers!A:C,3,)</f>
        <v>Kisumu</v>
      </c>
      <c r="R3198" s="10">
        <f>VLOOKUP(OrderDetails!C:C,Inventory!B:F,5,)</f>
        <v>92302.66</v>
      </c>
      <c r="S3198" s="10">
        <f>VLOOKUP(OrderDetails!B:B,Table8[[OrderID]:[DeliveryDays]],5,)</f>
        <v>6</v>
      </c>
    </row>
    <row r="3199" spans="1:19" x14ac:dyDescent="0.25">
      <c r="A3199" t="s">
        <v>5131</v>
      </c>
      <c r="B3199" t="s">
        <v>713</v>
      </c>
      <c r="C3199" t="s">
        <v>329</v>
      </c>
      <c r="D3199">
        <v>7</v>
      </c>
      <c r="E3199">
        <v>378.05</v>
      </c>
      <c r="F3199">
        <v>518.77</v>
      </c>
      <c r="G3199">
        <v>511.01</v>
      </c>
      <c r="H3199">
        <v>3577.07</v>
      </c>
      <c r="I3199">
        <v>2646.35</v>
      </c>
      <c r="J3199">
        <v>930.72</v>
      </c>
      <c r="K3199">
        <v>0.26019999999999999</v>
      </c>
      <c r="L3199" t="str">
        <f>VLOOKUP(C:C,Products!A:B,2,)</f>
        <v>Product 76</v>
      </c>
      <c r="M3199" t="str">
        <f>VLOOKUP(C:C,Products!A:C,3,)</f>
        <v>Household</v>
      </c>
      <c r="N3199" t="str">
        <f>VLOOKUP(B:B,Orders!A:C,3,)</f>
        <v>WH-KSM-003</v>
      </c>
      <c r="O3199" s="10" t="str">
        <f>VLOOKUP(B:B,Orders!A:B,2,)</f>
        <v>CUST-000027</v>
      </c>
      <c r="P3199" s="10" t="str">
        <f>VLOOKUP(OrderDetails!O:O,Customers!A:B,2,)</f>
        <v>Customer 27</v>
      </c>
      <c r="Q3199" s="10" t="str">
        <f>VLOOKUP(O:O,Customers!A:C,3,)</f>
        <v>Eldoret</v>
      </c>
      <c r="R3199" s="10">
        <f>VLOOKUP(OrderDetails!C:C,Inventory!B:F,5,)</f>
        <v>161805.4</v>
      </c>
      <c r="S3199" s="10">
        <f>VLOOKUP(OrderDetails!B:B,Table8[[OrderID]:[DeliveryDays]],5,)</f>
        <v>3</v>
      </c>
    </row>
    <row r="3200" spans="1:19" x14ac:dyDescent="0.25">
      <c r="A3200" t="s">
        <v>5132</v>
      </c>
      <c r="B3200" t="s">
        <v>1428</v>
      </c>
      <c r="C3200" t="s">
        <v>283</v>
      </c>
      <c r="D3200">
        <v>37</v>
      </c>
      <c r="E3200">
        <v>472.77</v>
      </c>
      <c r="F3200">
        <v>675.7</v>
      </c>
      <c r="G3200">
        <v>696.89</v>
      </c>
      <c r="H3200">
        <v>25784.93</v>
      </c>
      <c r="I3200">
        <v>17492.490000000002</v>
      </c>
      <c r="J3200">
        <v>8292.44</v>
      </c>
      <c r="K3200">
        <v>0.3216</v>
      </c>
      <c r="L3200" t="str">
        <f>VLOOKUP(C:C,Products!A:B,2,)</f>
        <v>Product 53</v>
      </c>
      <c r="M3200" t="str">
        <f>VLOOKUP(C:C,Products!A:C,3,)</f>
        <v>Frozen</v>
      </c>
      <c r="N3200" t="str">
        <f>VLOOKUP(B:B,Orders!A:C,3,)</f>
        <v>WH-KSM-003</v>
      </c>
      <c r="O3200" s="10" t="str">
        <f>VLOOKUP(B:B,Orders!A:B,2,)</f>
        <v>CUST-000079</v>
      </c>
      <c r="P3200" s="10" t="str">
        <f>VLOOKUP(OrderDetails!O:O,Customers!A:B,2,)</f>
        <v>Customer 79</v>
      </c>
      <c r="Q3200" s="10" t="str">
        <f>VLOOKUP(O:O,Customers!A:C,3,)</f>
        <v>Mombasa</v>
      </c>
      <c r="R3200" s="10">
        <f>VLOOKUP(OrderDetails!C:C,Inventory!B:F,5,)</f>
        <v>111100.95</v>
      </c>
      <c r="S3200" s="10">
        <f>VLOOKUP(OrderDetails!B:B,Table8[[OrderID]:[DeliveryDays]],5,)</f>
        <v>3</v>
      </c>
    </row>
    <row r="3201" spans="1:19" x14ac:dyDescent="0.25">
      <c r="A3201" t="s">
        <v>5133</v>
      </c>
      <c r="B3201" t="s">
        <v>1460</v>
      </c>
      <c r="C3201" t="s">
        <v>333</v>
      </c>
      <c r="D3201">
        <v>6</v>
      </c>
      <c r="E3201">
        <v>83.32</v>
      </c>
      <c r="F3201">
        <v>130.31</v>
      </c>
      <c r="G3201">
        <v>128.13999999999999</v>
      </c>
      <c r="H3201">
        <v>768.84</v>
      </c>
      <c r="I3201">
        <v>499.92</v>
      </c>
      <c r="J3201">
        <v>268.92</v>
      </c>
      <c r="K3201">
        <v>0.3498</v>
      </c>
      <c r="L3201" t="str">
        <f>VLOOKUP(C:C,Products!A:B,2,)</f>
        <v>Product 78</v>
      </c>
      <c r="M3201" t="str">
        <f>VLOOKUP(C:C,Products!A:C,3,)</f>
        <v>Produce</v>
      </c>
      <c r="N3201" t="str">
        <f>VLOOKUP(B:B,Orders!A:C,3,)</f>
        <v>WH-NKR-004</v>
      </c>
      <c r="O3201" s="10" t="str">
        <f>VLOOKUP(B:B,Orders!A:B,2,)</f>
        <v>CUST-000058</v>
      </c>
      <c r="P3201" s="10" t="str">
        <f>VLOOKUP(OrderDetails!O:O,Customers!A:B,2,)</f>
        <v>Customer 58</v>
      </c>
      <c r="Q3201" s="10" t="str">
        <f>VLOOKUP(O:O,Customers!A:C,3,)</f>
        <v>Mombasa</v>
      </c>
      <c r="R3201" s="10">
        <f>VLOOKUP(OrderDetails!C:C,Inventory!B:F,5,)</f>
        <v>38077.24</v>
      </c>
      <c r="S3201" s="10">
        <f>VLOOKUP(OrderDetails!B:B,Table8[[OrderID]:[DeliveryDays]],5,)</f>
        <v>5</v>
      </c>
    </row>
    <row r="3202" spans="1:19" x14ac:dyDescent="0.25">
      <c r="A3202" t="s">
        <v>5134</v>
      </c>
      <c r="B3202" t="s">
        <v>968</v>
      </c>
      <c r="C3202" t="s">
        <v>265</v>
      </c>
      <c r="D3202">
        <v>46</v>
      </c>
      <c r="E3202">
        <v>459.19</v>
      </c>
      <c r="F3202">
        <v>660.1</v>
      </c>
      <c r="G3202">
        <v>641.64</v>
      </c>
      <c r="H3202">
        <v>29515.439999999999</v>
      </c>
      <c r="I3202">
        <v>21122.74</v>
      </c>
      <c r="J3202">
        <v>8392.7000000000007</v>
      </c>
      <c r="K3202">
        <v>0.2843</v>
      </c>
      <c r="L3202" t="str">
        <f>VLOOKUP(C:C,Products!A:B,2,)</f>
        <v>Product 44</v>
      </c>
      <c r="M3202" t="str">
        <f>VLOOKUP(C:C,Products!A:C,3,)</f>
        <v>Dairy</v>
      </c>
      <c r="N3202" t="str">
        <f>VLOOKUP(B:B,Orders!A:C,3,)</f>
        <v>WH-KSM-003</v>
      </c>
      <c r="O3202" s="10" t="str">
        <f>VLOOKUP(B:B,Orders!A:B,2,)</f>
        <v>CUST-000001</v>
      </c>
      <c r="P3202" s="10" t="str">
        <f>VLOOKUP(OrderDetails!O:O,Customers!A:B,2,)</f>
        <v>Customer 1</v>
      </c>
      <c r="Q3202" s="10" t="str">
        <f>VLOOKUP(O:O,Customers!A:C,3,)</f>
        <v>Eldoret</v>
      </c>
      <c r="R3202" s="10">
        <f>VLOOKUP(OrderDetails!C:C,Inventory!B:F,5,)</f>
        <v>22959.5</v>
      </c>
      <c r="S3202" s="10">
        <f>VLOOKUP(OrderDetails!B:B,Table8[[OrderID]:[DeliveryDays]],5,)</f>
        <v>4</v>
      </c>
    </row>
    <row r="3203" spans="1:19" x14ac:dyDescent="0.25">
      <c r="A3203" t="s">
        <v>5135</v>
      </c>
      <c r="B3203" t="s">
        <v>1182</v>
      </c>
      <c r="C3203" t="s">
        <v>415</v>
      </c>
      <c r="D3203">
        <v>20</v>
      </c>
      <c r="E3203">
        <v>451.65</v>
      </c>
      <c r="F3203">
        <v>666.6</v>
      </c>
      <c r="G3203">
        <v>690.58</v>
      </c>
      <c r="H3203">
        <v>13811.6</v>
      </c>
      <c r="I3203">
        <v>9033</v>
      </c>
      <c r="J3203">
        <v>4778.6000000000004</v>
      </c>
      <c r="K3203">
        <v>0.34599999999999997</v>
      </c>
      <c r="L3203" t="str">
        <f>VLOOKUP(C:C,Products!A:B,2,)</f>
        <v>Product 119</v>
      </c>
      <c r="M3203" t="str">
        <f>VLOOKUP(C:C,Products!A:C,3,)</f>
        <v>Beverages</v>
      </c>
      <c r="N3203" t="str">
        <f>VLOOKUP(B:B,Orders!A:C,3,)</f>
        <v>WH-KSM-003</v>
      </c>
      <c r="O3203" s="10" t="str">
        <f>VLOOKUP(B:B,Orders!A:B,2,)</f>
        <v>CUST-000061</v>
      </c>
      <c r="P3203" s="10" t="str">
        <f>VLOOKUP(OrderDetails!O:O,Customers!A:B,2,)</f>
        <v>Customer 61</v>
      </c>
      <c r="Q3203" s="10" t="str">
        <f>VLOOKUP(O:O,Customers!A:C,3,)</f>
        <v>Eldoret</v>
      </c>
      <c r="R3203" s="10">
        <f>VLOOKUP(OrderDetails!C:C,Inventory!B:F,5,)</f>
        <v>148592.85</v>
      </c>
      <c r="S3203" s="10">
        <f>VLOOKUP(OrderDetails!B:B,Table8[[OrderID]:[DeliveryDays]],5,)</f>
        <v>4</v>
      </c>
    </row>
    <row r="3204" spans="1:19" x14ac:dyDescent="0.25">
      <c r="A3204" t="s">
        <v>5136</v>
      </c>
      <c r="B3204" t="s">
        <v>700</v>
      </c>
      <c r="C3204" t="s">
        <v>325</v>
      </c>
      <c r="D3204">
        <v>29</v>
      </c>
      <c r="E3204">
        <v>416.96</v>
      </c>
      <c r="F3204">
        <v>613.59</v>
      </c>
      <c r="G3204">
        <v>672.88</v>
      </c>
      <c r="H3204">
        <v>19513.52</v>
      </c>
      <c r="I3204">
        <v>12091.84</v>
      </c>
      <c r="J3204">
        <v>7421.68</v>
      </c>
      <c r="K3204">
        <v>0.38030000000000003</v>
      </c>
      <c r="L3204" t="str">
        <f>VLOOKUP(C:C,Products!A:B,2,)</f>
        <v>Product 74</v>
      </c>
      <c r="M3204" t="str">
        <f>VLOOKUP(C:C,Products!A:C,3,)</f>
        <v>Snacks</v>
      </c>
      <c r="N3204" t="str">
        <f>VLOOKUP(B:B,Orders!A:C,3,)</f>
        <v>WH-MSA-002</v>
      </c>
      <c r="O3204" s="10" t="str">
        <f>VLOOKUP(B:B,Orders!A:B,2,)</f>
        <v>CUST-000042</v>
      </c>
      <c r="P3204" s="10" t="str">
        <f>VLOOKUP(OrderDetails!O:O,Customers!A:B,2,)</f>
        <v>Customer 42</v>
      </c>
      <c r="Q3204" s="10" t="str">
        <f>VLOOKUP(O:O,Customers!A:C,3,)</f>
        <v>Kisumu</v>
      </c>
      <c r="R3204" s="10">
        <f>VLOOKUP(OrderDetails!C:C,Inventory!B:F,5,)</f>
        <v>47950.400000000001</v>
      </c>
      <c r="S3204" s="10">
        <f>VLOOKUP(OrderDetails!B:B,Table8[[OrderID]:[DeliveryDays]],5,)</f>
        <v>5</v>
      </c>
    </row>
    <row r="3205" spans="1:19" x14ac:dyDescent="0.25">
      <c r="A3205" t="s">
        <v>5137</v>
      </c>
      <c r="B3205" t="s">
        <v>1382</v>
      </c>
      <c r="C3205" t="s">
        <v>285</v>
      </c>
      <c r="D3205">
        <v>19</v>
      </c>
      <c r="E3205">
        <v>452.67</v>
      </c>
      <c r="F3205">
        <v>601.72</v>
      </c>
      <c r="G3205">
        <v>593.02</v>
      </c>
      <c r="H3205">
        <v>11267.38</v>
      </c>
      <c r="I3205">
        <v>8600.73</v>
      </c>
      <c r="J3205">
        <v>2666.65</v>
      </c>
      <c r="K3205">
        <v>0.23669999999999999</v>
      </c>
      <c r="L3205" t="str">
        <f>VLOOKUP(C:C,Products!A:B,2,)</f>
        <v>Product 54</v>
      </c>
      <c r="M3205" t="str">
        <f>VLOOKUP(C:C,Products!A:C,3,)</f>
        <v>Snacks</v>
      </c>
      <c r="N3205" t="str">
        <f>VLOOKUP(B:B,Orders!A:C,3,)</f>
        <v>WH-MSA-002</v>
      </c>
      <c r="O3205" s="10" t="str">
        <f>VLOOKUP(B:B,Orders!A:B,2,)</f>
        <v>CUST-000040</v>
      </c>
      <c r="P3205" s="10" t="str">
        <f>VLOOKUP(OrderDetails!O:O,Customers!A:B,2,)</f>
        <v>Customer 40</v>
      </c>
      <c r="Q3205" s="10" t="str">
        <f>VLOOKUP(O:O,Customers!A:C,3,)</f>
        <v>Nairobi</v>
      </c>
      <c r="R3205" s="10">
        <f>VLOOKUP(OrderDetails!C:C,Inventory!B:F,5,)</f>
        <v>218639.61</v>
      </c>
      <c r="S3205" s="10">
        <f>VLOOKUP(OrderDetails!B:B,Table8[[OrderID]:[DeliveryDays]],5,)</f>
        <v>3</v>
      </c>
    </row>
    <row r="3206" spans="1:19" x14ac:dyDescent="0.25">
      <c r="A3206" t="s">
        <v>5138</v>
      </c>
      <c r="B3206" t="s">
        <v>1026</v>
      </c>
      <c r="C3206" t="s">
        <v>216</v>
      </c>
      <c r="D3206">
        <v>28</v>
      </c>
      <c r="E3206">
        <v>181.05</v>
      </c>
      <c r="F3206">
        <v>287.89</v>
      </c>
      <c r="G3206">
        <v>288.83999999999997</v>
      </c>
      <c r="H3206">
        <v>8087.52</v>
      </c>
      <c r="I3206">
        <v>5069.3999999999996</v>
      </c>
      <c r="J3206">
        <v>3018.12</v>
      </c>
      <c r="K3206">
        <v>0.37319999999999998</v>
      </c>
      <c r="L3206" t="str">
        <f>VLOOKUP(C:C,Products!A:B,2,)</f>
        <v>Product 20</v>
      </c>
      <c r="M3206" t="str">
        <f>VLOOKUP(C:C,Products!A:C,3,)</f>
        <v>Frozen</v>
      </c>
      <c r="N3206" t="str">
        <f>VLOOKUP(B:B,Orders!A:C,3,)</f>
        <v>WH-NRB-001</v>
      </c>
      <c r="O3206" s="10" t="str">
        <f>VLOOKUP(B:B,Orders!A:B,2,)</f>
        <v>CUST-000056</v>
      </c>
      <c r="P3206" s="10" t="str">
        <f>VLOOKUP(OrderDetails!O:O,Customers!A:B,2,)</f>
        <v>Customer 56</v>
      </c>
      <c r="Q3206" s="10" t="str">
        <f>VLOOKUP(O:O,Customers!A:C,3,)</f>
        <v>Nairobi</v>
      </c>
      <c r="R3206" s="10">
        <f>VLOOKUP(OrderDetails!C:C,Inventory!B:F,5,)</f>
        <v>28786.95</v>
      </c>
      <c r="S3206" s="10">
        <f>VLOOKUP(OrderDetails!B:B,Table8[[OrderID]:[DeliveryDays]],5,)</f>
        <v>5</v>
      </c>
    </row>
    <row r="3207" spans="1:19" x14ac:dyDescent="0.25">
      <c r="A3207" t="s">
        <v>5139</v>
      </c>
      <c r="B3207" t="s">
        <v>807</v>
      </c>
      <c r="C3207" t="s">
        <v>335</v>
      </c>
      <c r="D3207">
        <v>19</v>
      </c>
      <c r="E3207">
        <v>211.31</v>
      </c>
      <c r="F3207">
        <v>329.75</v>
      </c>
      <c r="G3207">
        <v>325.95</v>
      </c>
      <c r="H3207">
        <v>6193.05</v>
      </c>
      <c r="I3207">
        <v>4014.89</v>
      </c>
      <c r="J3207">
        <v>2178.16</v>
      </c>
      <c r="K3207">
        <v>0.35170000000000001</v>
      </c>
      <c r="L3207" t="str">
        <f>VLOOKUP(C:C,Products!A:B,2,)</f>
        <v>Product 79</v>
      </c>
      <c r="M3207" t="str">
        <f>VLOOKUP(C:C,Products!A:C,3,)</f>
        <v>Snacks</v>
      </c>
      <c r="N3207" t="str">
        <f>VLOOKUP(B:B,Orders!A:C,3,)</f>
        <v>WH-NKR-004</v>
      </c>
      <c r="O3207" s="10" t="str">
        <f>VLOOKUP(B:B,Orders!A:B,2,)</f>
        <v>CUST-000070</v>
      </c>
      <c r="P3207" s="10" t="str">
        <f>VLOOKUP(OrderDetails!O:O,Customers!A:B,2,)</f>
        <v>Customer 70</v>
      </c>
      <c r="Q3207" s="10" t="str">
        <f>VLOOKUP(O:O,Customers!A:C,3,)</f>
        <v>Mombasa</v>
      </c>
      <c r="R3207" s="10">
        <f>VLOOKUP(OrderDetails!C:C,Inventory!B:F,5,)</f>
        <v>42684.62</v>
      </c>
      <c r="S3207" s="10">
        <f>VLOOKUP(OrderDetails!B:B,Table8[[OrderID]:[DeliveryDays]],5,)</f>
        <v>5</v>
      </c>
    </row>
    <row r="3208" spans="1:19" x14ac:dyDescent="0.25">
      <c r="A3208" t="s">
        <v>5140</v>
      </c>
      <c r="B3208" t="s">
        <v>1779</v>
      </c>
      <c r="C3208" t="s">
        <v>239</v>
      </c>
      <c r="D3208">
        <v>35</v>
      </c>
      <c r="E3208">
        <v>323.39999999999998</v>
      </c>
      <c r="F3208">
        <v>507.06</v>
      </c>
      <c r="G3208">
        <v>501.97</v>
      </c>
      <c r="H3208">
        <v>17568.95</v>
      </c>
      <c r="I3208">
        <v>11319</v>
      </c>
      <c r="J3208">
        <v>6249.95</v>
      </c>
      <c r="K3208">
        <v>0.35570000000000002</v>
      </c>
      <c r="L3208" t="str">
        <f>VLOOKUP(C:C,Products!A:B,2,)</f>
        <v>Product 31</v>
      </c>
      <c r="M3208" t="str">
        <f>VLOOKUP(C:C,Products!A:C,3,)</f>
        <v>Household</v>
      </c>
      <c r="N3208" t="str">
        <f>VLOOKUP(B:B,Orders!A:C,3,)</f>
        <v>WH-KSM-003</v>
      </c>
      <c r="O3208" s="10" t="str">
        <f>VLOOKUP(B:B,Orders!A:B,2,)</f>
        <v>CUST-000068</v>
      </c>
      <c r="P3208" s="10" t="str">
        <f>VLOOKUP(OrderDetails!O:O,Customers!A:B,2,)</f>
        <v>Customer 68</v>
      </c>
      <c r="Q3208" s="10" t="str">
        <f>VLOOKUP(O:O,Customers!A:C,3,)</f>
        <v>Kisumu</v>
      </c>
      <c r="R3208" s="10">
        <f>VLOOKUP(OrderDetails!C:C,Inventory!B:F,5,)</f>
        <v>78909.600000000006</v>
      </c>
      <c r="S3208" s="10">
        <f>VLOOKUP(OrderDetails!B:B,Table8[[OrderID]:[DeliveryDays]],5,)</f>
        <v>1</v>
      </c>
    </row>
    <row r="3209" spans="1:19" x14ac:dyDescent="0.25">
      <c r="A3209" t="s">
        <v>5141</v>
      </c>
      <c r="B3209" t="s">
        <v>905</v>
      </c>
      <c r="C3209" t="s">
        <v>188</v>
      </c>
      <c r="D3209">
        <v>18</v>
      </c>
      <c r="E3209">
        <v>76.14</v>
      </c>
      <c r="F3209">
        <v>116.97</v>
      </c>
      <c r="G3209">
        <v>118.21</v>
      </c>
      <c r="H3209">
        <v>2127.7800000000002</v>
      </c>
      <c r="I3209">
        <v>1370.52</v>
      </c>
      <c r="J3209">
        <v>757.26</v>
      </c>
      <c r="K3209">
        <v>0.35589999999999999</v>
      </c>
      <c r="L3209" t="str">
        <f>VLOOKUP(C:C,Products!A:B,2,)</f>
        <v>Product 7</v>
      </c>
      <c r="M3209" t="str">
        <f>VLOOKUP(C:C,Products!A:C,3,)</f>
        <v>Produce</v>
      </c>
      <c r="N3209" t="str">
        <f>VLOOKUP(B:B,Orders!A:C,3,)</f>
        <v>WH-KSM-003</v>
      </c>
      <c r="O3209" s="10" t="str">
        <f>VLOOKUP(B:B,Orders!A:B,2,)</f>
        <v>CUST-000036</v>
      </c>
      <c r="P3209" s="10" t="str">
        <f>VLOOKUP(OrderDetails!O:O,Customers!A:B,2,)</f>
        <v>Customer 36</v>
      </c>
      <c r="Q3209" s="10" t="str">
        <f>VLOOKUP(O:O,Customers!A:C,3,)</f>
        <v>Eldoret</v>
      </c>
      <c r="R3209" s="10">
        <f>VLOOKUP(OrderDetails!C:C,Inventory!B:F,5,)</f>
        <v>23907.96</v>
      </c>
      <c r="S3209" s="10">
        <f>VLOOKUP(OrderDetails!B:B,Table8[[OrderID]:[DeliveryDays]],5,)</f>
        <v>4</v>
      </c>
    </row>
    <row r="3210" spans="1:19" x14ac:dyDescent="0.25">
      <c r="A3210" t="s">
        <v>5142</v>
      </c>
      <c r="B3210" t="s">
        <v>441</v>
      </c>
      <c r="C3210" t="s">
        <v>293</v>
      </c>
      <c r="D3210">
        <v>18</v>
      </c>
      <c r="E3210">
        <v>138.19</v>
      </c>
      <c r="F3210">
        <v>191.44</v>
      </c>
      <c r="G3210">
        <v>202.02</v>
      </c>
      <c r="H3210">
        <v>3636.36</v>
      </c>
      <c r="I3210">
        <v>2487.42</v>
      </c>
      <c r="J3210">
        <v>1148.94</v>
      </c>
      <c r="K3210">
        <v>0.316</v>
      </c>
      <c r="L3210" t="str">
        <f>VLOOKUP(C:C,Products!A:B,2,)</f>
        <v>Product 58</v>
      </c>
      <c r="M3210" t="str">
        <f>VLOOKUP(C:C,Products!A:C,3,)</f>
        <v>Snacks</v>
      </c>
      <c r="N3210" t="str">
        <f>VLOOKUP(B:B,Orders!A:C,3,)</f>
        <v>WH-NRB-001</v>
      </c>
      <c r="O3210" s="10" t="str">
        <f>VLOOKUP(B:B,Orders!A:B,2,)</f>
        <v>CUST-000037</v>
      </c>
      <c r="P3210" s="10" t="str">
        <f>VLOOKUP(OrderDetails!O:O,Customers!A:B,2,)</f>
        <v>Customer 37</v>
      </c>
      <c r="Q3210" s="10" t="str">
        <f>VLOOKUP(O:O,Customers!A:C,3,)</f>
        <v>Eldoret</v>
      </c>
      <c r="R3210" s="10">
        <f>VLOOKUP(OrderDetails!C:C,Inventory!B:F,5,)</f>
        <v>14233.57</v>
      </c>
      <c r="S3210" s="10">
        <f>VLOOKUP(OrderDetails!B:B,Table8[[OrderID]:[DeliveryDays]],5,)</f>
        <v>3</v>
      </c>
    </row>
    <row r="3211" spans="1:19" x14ac:dyDescent="0.25">
      <c r="A3211" t="s">
        <v>5143</v>
      </c>
      <c r="B3211" t="s">
        <v>942</v>
      </c>
      <c r="C3211" t="s">
        <v>387</v>
      </c>
      <c r="D3211">
        <v>10</v>
      </c>
      <c r="E3211">
        <v>458.4</v>
      </c>
      <c r="F3211">
        <v>615.54999999999995</v>
      </c>
      <c r="G3211">
        <v>588.36</v>
      </c>
      <c r="H3211">
        <v>5883.6</v>
      </c>
      <c r="I3211">
        <v>4584</v>
      </c>
      <c r="J3211">
        <v>1299.5999999999999</v>
      </c>
      <c r="K3211">
        <v>0.22090000000000001</v>
      </c>
      <c r="L3211" t="str">
        <f>VLOOKUP(C:C,Products!A:B,2,)</f>
        <v>Product 105</v>
      </c>
      <c r="M3211" t="str">
        <f>VLOOKUP(C:C,Products!A:C,3,)</f>
        <v>Frozen</v>
      </c>
      <c r="N3211" t="str">
        <f>VLOOKUP(B:B,Orders!A:C,3,)</f>
        <v>WH-NRB-001</v>
      </c>
      <c r="O3211" s="10" t="str">
        <f>VLOOKUP(B:B,Orders!A:B,2,)</f>
        <v>CUST-000074</v>
      </c>
      <c r="P3211" s="10" t="str">
        <f>VLOOKUP(OrderDetails!O:O,Customers!A:B,2,)</f>
        <v>Customer 74</v>
      </c>
      <c r="Q3211" s="10" t="str">
        <f>VLOOKUP(O:O,Customers!A:C,3,)</f>
        <v>Mombasa</v>
      </c>
      <c r="R3211" s="10">
        <f>VLOOKUP(OrderDetails!C:C,Inventory!B:F,5,)</f>
        <v>143479.20000000001</v>
      </c>
      <c r="S3211" s="10">
        <f>VLOOKUP(OrderDetails!B:B,Table8[[OrderID]:[DeliveryDays]],5,)</f>
        <v>3</v>
      </c>
    </row>
    <row r="3212" spans="1:19" x14ac:dyDescent="0.25">
      <c r="A3212" t="s">
        <v>5144</v>
      </c>
      <c r="B3212" t="s">
        <v>617</v>
      </c>
      <c r="C3212" t="s">
        <v>196</v>
      </c>
      <c r="D3212">
        <v>18</v>
      </c>
      <c r="E3212">
        <v>368.63</v>
      </c>
      <c r="F3212">
        <v>526.67999999999995</v>
      </c>
      <c r="G3212">
        <v>575.96</v>
      </c>
      <c r="H3212">
        <v>10367.280000000001</v>
      </c>
      <c r="I3212">
        <v>6635.34</v>
      </c>
      <c r="J3212">
        <v>3731.94</v>
      </c>
      <c r="K3212">
        <v>0.36</v>
      </c>
      <c r="L3212" t="str">
        <f>VLOOKUP(C:C,Products!A:B,2,)</f>
        <v>Product 10</v>
      </c>
      <c r="M3212" t="str">
        <f>VLOOKUP(C:C,Products!A:C,3,)</f>
        <v>Frozen</v>
      </c>
      <c r="N3212" t="str">
        <f>VLOOKUP(B:B,Orders!A:C,3,)</f>
        <v>WH-MSA-002</v>
      </c>
      <c r="O3212" s="10" t="str">
        <f>VLOOKUP(B:B,Orders!A:B,2,)</f>
        <v>CUST-000074</v>
      </c>
      <c r="P3212" s="10" t="str">
        <f>VLOOKUP(OrderDetails!O:O,Customers!A:B,2,)</f>
        <v>Customer 74</v>
      </c>
      <c r="Q3212" s="10" t="str">
        <f>VLOOKUP(O:O,Customers!A:C,3,)</f>
        <v>Mombasa</v>
      </c>
      <c r="R3212" s="10">
        <f>VLOOKUP(OrderDetails!C:C,Inventory!B:F,5,)</f>
        <v>36494.370000000003</v>
      </c>
      <c r="S3212" s="10">
        <f>VLOOKUP(OrderDetails!B:B,Table8[[OrderID]:[DeliveryDays]],5,)</f>
        <v>1</v>
      </c>
    </row>
    <row r="3213" spans="1:19" x14ac:dyDescent="0.25">
      <c r="A3213" t="s">
        <v>5145</v>
      </c>
      <c r="B3213" t="s">
        <v>1618</v>
      </c>
      <c r="C3213" t="s">
        <v>196</v>
      </c>
      <c r="D3213">
        <v>21</v>
      </c>
      <c r="E3213">
        <v>368.63</v>
      </c>
      <c r="F3213">
        <v>526.67999999999995</v>
      </c>
      <c r="G3213">
        <v>504</v>
      </c>
      <c r="H3213">
        <v>10584</v>
      </c>
      <c r="I3213">
        <v>7741.23</v>
      </c>
      <c r="J3213">
        <v>2842.77</v>
      </c>
      <c r="K3213">
        <v>0.26860000000000001</v>
      </c>
      <c r="L3213" t="str">
        <f>VLOOKUP(C:C,Products!A:B,2,)</f>
        <v>Product 10</v>
      </c>
      <c r="M3213" t="str">
        <f>VLOOKUP(C:C,Products!A:C,3,)</f>
        <v>Frozen</v>
      </c>
      <c r="N3213" t="str">
        <f>VLOOKUP(B:B,Orders!A:C,3,)</f>
        <v>WH-MSA-002</v>
      </c>
      <c r="O3213" s="10" t="str">
        <f>VLOOKUP(B:B,Orders!A:B,2,)</f>
        <v>CUST-000032</v>
      </c>
      <c r="P3213" s="10" t="str">
        <f>VLOOKUP(OrderDetails!O:O,Customers!A:B,2,)</f>
        <v>Customer 32</v>
      </c>
      <c r="Q3213" s="10" t="str">
        <f>VLOOKUP(O:O,Customers!A:C,3,)</f>
        <v>Mombasa</v>
      </c>
      <c r="R3213" s="10">
        <f>VLOOKUP(OrderDetails!C:C,Inventory!B:F,5,)</f>
        <v>36494.370000000003</v>
      </c>
      <c r="S3213" s="10">
        <f>VLOOKUP(OrderDetails!B:B,Table8[[OrderID]:[DeliveryDays]],5,)</f>
        <v>2</v>
      </c>
    </row>
    <row r="3214" spans="1:19" x14ac:dyDescent="0.25">
      <c r="A3214" t="s">
        <v>5146</v>
      </c>
      <c r="B3214" t="s">
        <v>1047</v>
      </c>
      <c r="C3214" t="s">
        <v>401</v>
      </c>
      <c r="D3214">
        <v>22</v>
      </c>
      <c r="E3214">
        <v>122.55</v>
      </c>
      <c r="F3214">
        <v>174.75</v>
      </c>
      <c r="G3214">
        <v>189.11</v>
      </c>
      <c r="H3214">
        <v>4160.42</v>
      </c>
      <c r="I3214">
        <v>2696.1</v>
      </c>
      <c r="J3214">
        <v>1464.32</v>
      </c>
      <c r="K3214">
        <v>0.35199999999999998</v>
      </c>
      <c r="L3214" t="str">
        <f>VLOOKUP(C:C,Products!A:B,2,)</f>
        <v>Product 112</v>
      </c>
      <c r="M3214" t="str">
        <f>VLOOKUP(C:C,Products!A:C,3,)</f>
        <v>Beverages</v>
      </c>
      <c r="N3214" t="str">
        <f>VLOOKUP(B:B,Orders!A:C,3,)</f>
        <v>WH-NRB-001</v>
      </c>
      <c r="O3214" s="10" t="str">
        <f>VLOOKUP(B:B,Orders!A:B,2,)</f>
        <v>CUST-000008</v>
      </c>
      <c r="P3214" s="10" t="str">
        <f>VLOOKUP(OrderDetails!O:O,Customers!A:B,2,)</f>
        <v>Customer 8</v>
      </c>
      <c r="Q3214" s="10" t="str">
        <f>VLOOKUP(O:O,Customers!A:C,3,)</f>
        <v>Mombasa</v>
      </c>
      <c r="R3214" s="10">
        <f>VLOOKUP(OrderDetails!C:C,Inventory!B:F,5,)</f>
        <v>16421.7</v>
      </c>
      <c r="S3214" s="10">
        <f>VLOOKUP(OrderDetails!B:B,Table8[[OrderID]:[DeliveryDays]],5,)</f>
        <v>4</v>
      </c>
    </row>
    <row r="3215" spans="1:19" x14ac:dyDescent="0.25">
      <c r="A3215" t="s">
        <v>5147</v>
      </c>
      <c r="B3215" t="s">
        <v>1587</v>
      </c>
      <c r="C3215" t="s">
        <v>255</v>
      </c>
      <c r="D3215">
        <v>24</v>
      </c>
      <c r="E3215">
        <v>357.9</v>
      </c>
      <c r="F3215">
        <v>477.14</v>
      </c>
      <c r="G3215">
        <v>517.29</v>
      </c>
      <c r="H3215">
        <v>12414.96</v>
      </c>
      <c r="I3215">
        <v>8589.6</v>
      </c>
      <c r="J3215">
        <v>3825.36</v>
      </c>
      <c r="K3215">
        <v>0.30809999999999998</v>
      </c>
      <c r="L3215" t="str">
        <f>VLOOKUP(C:C,Products!A:B,2,)</f>
        <v>Product 39</v>
      </c>
      <c r="M3215" t="str">
        <f>VLOOKUP(C:C,Products!A:C,3,)</f>
        <v>Beverages</v>
      </c>
      <c r="N3215" t="str">
        <f>VLOOKUP(B:B,Orders!A:C,3,)</f>
        <v>WH-NRB-001</v>
      </c>
      <c r="O3215" s="10" t="str">
        <f>VLOOKUP(B:B,Orders!A:B,2,)</f>
        <v>CUST-000041</v>
      </c>
      <c r="P3215" s="10" t="str">
        <f>VLOOKUP(OrderDetails!O:O,Customers!A:B,2,)</f>
        <v>Customer 41</v>
      </c>
      <c r="Q3215" s="10" t="str">
        <f>VLOOKUP(O:O,Customers!A:C,3,)</f>
        <v>Nakuru</v>
      </c>
      <c r="R3215" s="10">
        <f>VLOOKUP(OrderDetails!C:C,Inventory!B:F,5,)</f>
        <v>167855.1</v>
      </c>
      <c r="S3215" s="10">
        <f>VLOOKUP(OrderDetails!B:B,Table8[[OrderID]:[DeliveryDays]],5,)</f>
        <v>1</v>
      </c>
    </row>
    <row r="3216" spans="1:19" x14ac:dyDescent="0.25">
      <c r="A3216" t="s">
        <v>5148</v>
      </c>
      <c r="B3216" t="s">
        <v>580</v>
      </c>
      <c r="C3216" t="s">
        <v>233</v>
      </c>
      <c r="D3216">
        <v>21</v>
      </c>
      <c r="E3216">
        <v>281.41000000000003</v>
      </c>
      <c r="F3216">
        <v>401.27</v>
      </c>
      <c r="G3216">
        <v>412.78</v>
      </c>
      <c r="H3216">
        <v>8668.3799999999992</v>
      </c>
      <c r="I3216">
        <v>5909.61</v>
      </c>
      <c r="J3216">
        <v>2758.77</v>
      </c>
      <c r="K3216">
        <v>0.31830000000000003</v>
      </c>
      <c r="L3216" t="str">
        <f>VLOOKUP(C:C,Products!A:B,2,)</f>
        <v>Product 28</v>
      </c>
      <c r="M3216" t="str">
        <f>VLOOKUP(C:C,Products!A:C,3,)</f>
        <v>Produce</v>
      </c>
      <c r="N3216" t="str">
        <f>VLOOKUP(B:B,Orders!A:C,3,)</f>
        <v>WH-MSA-002</v>
      </c>
      <c r="O3216" s="10" t="str">
        <f>VLOOKUP(B:B,Orders!A:B,2,)</f>
        <v>CUST-000077</v>
      </c>
      <c r="P3216" s="10" t="str">
        <f>VLOOKUP(OrderDetails!O:O,Customers!A:B,2,)</f>
        <v>Customer 77</v>
      </c>
      <c r="Q3216" s="10" t="str">
        <f>VLOOKUP(O:O,Customers!A:C,3,)</f>
        <v>Nairobi</v>
      </c>
      <c r="R3216" s="10">
        <f>VLOOKUP(OrderDetails!C:C,Inventory!B:F,5,)</f>
        <v>26171.13</v>
      </c>
      <c r="S3216" s="10">
        <f>VLOOKUP(OrderDetails!B:B,Table8[[OrderID]:[DeliveryDays]],5,)</f>
        <v>2</v>
      </c>
    </row>
    <row r="3217" spans="1:19" x14ac:dyDescent="0.25">
      <c r="A3217" t="s">
        <v>5149</v>
      </c>
      <c r="B3217" t="s">
        <v>1838</v>
      </c>
      <c r="C3217" t="s">
        <v>237</v>
      </c>
      <c r="D3217">
        <v>20</v>
      </c>
      <c r="E3217">
        <v>70.900000000000006</v>
      </c>
      <c r="F3217">
        <v>95.54</v>
      </c>
      <c r="G3217">
        <v>92.73</v>
      </c>
      <c r="H3217">
        <v>1854.6</v>
      </c>
      <c r="I3217">
        <v>1418</v>
      </c>
      <c r="J3217">
        <v>436.6</v>
      </c>
      <c r="K3217">
        <v>0.2354</v>
      </c>
      <c r="L3217" t="str">
        <f>VLOOKUP(C:C,Products!A:B,2,)</f>
        <v>Product 30</v>
      </c>
      <c r="M3217" t="str">
        <f>VLOOKUP(C:C,Products!A:C,3,)</f>
        <v>Dairy</v>
      </c>
      <c r="N3217" t="str">
        <f>VLOOKUP(B:B,Orders!A:C,3,)</f>
        <v>WH-NRB-001</v>
      </c>
      <c r="O3217" s="10" t="str">
        <f>VLOOKUP(B:B,Orders!A:B,2,)</f>
        <v>CUST-000028</v>
      </c>
      <c r="P3217" s="10" t="str">
        <f>VLOOKUP(OrderDetails!O:O,Customers!A:B,2,)</f>
        <v>Customer 28</v>
      </c>
      <c r="Q3217" s="10" t="str">
        <f>VLOOKUP(O:O,Customers!A:C,3,)</f>
        <v>Nakuru</v>
      </c>
      <c r="R3217" s="10">
        <f>VLOOKUP(OrderDetails!C:C,Inventory!B:F,5,)</f>
        <v>19072.099999999999</v>
      </c>
      <c r="S3217" s="10">
        <f>VLOOKUP(OrderDetails!B:B,Table8[[OrderID]:[DeliveryDays]],5,)</f>
        <v>1</v>
      </c>
    </row>
    <row r="3218" spans="1:19" x14ac:dyDescent="0.25">
      <c r="A3218" t="s">
        <v>5150</v>
      </c>
      <c r="B3218" t="s">
        <v>1659</v>
      </c>
      <c r="C3218" t="s">
        <v>251</v>
      </c>
      <c r="D3218">
        <v>44</v>
      </c>
      <c r="E3218">
        <v>187.08</v>
      </c>
      <c r="F3218">
        <v>277.86</v>
      </c>
      <c r="G3218">
        <v>287.52</v>
      </c>
      <c r="H3218">
        <v>12650.88</v>
      </c>
      <c r="I3218">
        <v>8231.52</v>
      </c>
      <c r="J3218">
        <v>4419.3599999999997</v>
      </c>
      <c r="K3218">
        <v>0.3493</v>
      </c>
      <c r="L3218" t="str">
        <f>VLOOKUP(C:C,Products!A:B,2,)</f>
        <v>Product 37</v>
      </c>
      <c r="M3218" t="str">
        <f>VLOOKUP(C:C,Products!A:C,3,)</f>
        <v>Beverages</v>
      </c>
      <c r="N3218" t="str">
        <f>VLOOKUP(B:B,Orders!A:C,3,)</f>
        <v>WH-NRB-001</v>
      </c>
      <c r="O3218" s="10" t="str">
        <f>VLOOKUP(B:B,Orders!A:B,2,)</f>
        <v>CUST-000058</v>
      </c>
      <c r="P3218" s="10" t="str">
        <f>VLOOKUP(OrderDetails!O:O,Customers!A:B,2,)</f>
        <v>Customer 58</v>
      </c>
      <c r="Q3218" s="10" t="str">
        <f>VLOOKUP(O:O,Customers!A:C,3,)</f>
        <v>Mombasa</v>
      </c>
      <c r="R3218" s="10">
        <f>VLOOKUP(OrderDetails!C:C,Inventory!B:F,5,)</f>
        <v>64729.68</v>
      </c>
      <c r="S3218" s="10">
        <f>VLOOKUP(OrderDetails!B:B,Table8[[OrderID]:[DeliveryDays]],5,)</f>
        <v>4</v>
      </c>
    </row>
    <row r="3219" spans="1:19" x14ac:dyDescent="0.25">
      <c r="A3219" t="s">
        <v>5151</v>
      </c>
      <c r="B3219" t="s">
        <v>698</v>
      </c>
      <c r="C3219" t="s">
        <v>415</v>
      </c>
      <c r="D3219">
        <v>43</v>
      </c>
      <c r="E3219">
        <v>451.65</v>
      </c>
      <c r="F3219">
        <v>666.6</v>
      </c>
      <c r="G3219">
        <v>696.13</v>
      </c>
      <c r="H3219">
        <v>29933.59</v>
      </c>
      <c r="I3219">
        <v>19420.95</v>
      </c>
      <c r="J3219">
        <v>10512.64</v>
      </c>
      <c r="K3219">
        <v>0.35120000000000001</v>
      </c>
      <c r="L3219" t="str">
        <f>VLOOKUP(C:C,Products!A:B,2,)</f>
        <v>Product 119</v>
      </c>
      <c r="M3219" t="str">
        <f>VLOOKUP(C:C,Products!A:C,3,)</f>
        <v>Beverages</v>
      </c>
      <c r="N3219" t="str">
        <f>VLOOKUP(B:B,Orders!A:C,3,)</f>
        <v>WH-NRB-001</v>
      </c>
      <c r="O3219" s="10" t="str">
        <f>VLOOKUP(B:B,Orders!A:B,2,)</f>
        <v>CUST-000021</v>
      </c>
      <c r="P3219" s="10" t="str">
        <f>VLOOKUP(OrderDetails!O:O,Customers!A:B,2,)</f>
        <v>Customer 21</v>
      </c>
      <c r="Q3219" s="10" t="str">
        <f>VLOOKUP(O:O,Customers!A:C,3,)</f>
        <v>Eldoret</v>
      </c>
      <c r="R3219" s="10">
        <f>VLOOKUP(OrderDetails!C:C,Inventory!B:F,5,)</f>
        <v>148592.85</v>
      </c>
      <c r="S3219" s="10">
        <f>VLOOKUP(OrderDetails!B:B,Table8[[OrderID]:[DeliveryDays]],5,)</f>
        <v>2</v>
      </c>
    </row>
    <row r="3220" spans="1:19" x14ac:dyDescent="0.25">
      <c r="A3220" t="s">
        <v>5152</v>
      </c>
      <c r="B3220" t="s">
        <v>569</v>
      </c>
      <c r="C3220" t="s">
        <v>311</v>
      </c>
      <c r="D3220">
        <v>36</v>
      </c>
      <c r="E3220">
        <v>113.42</v>
      </c>
      <c r="F3220">
        <v>174.22</v>
      </c>
      <c r="G3220">
        <v>187.92</v>
      </c>
      <c r="H3220">
        <v>6765.12</v>
      </c>
      <c r="I3220">
        <v>4083.12</v>
      </c>
      <c r="J3220">
        <v>2682</v>
      </c>
      <c r="K3220">
        <v>0.39639999999999997</v>
      </c>
      <c r="L3220" t="str">
        <f>VLOOKUP(C:C,Products!A:B,2,)</f>
        <v>Product 67</v>
      </c>
      <c r="M3220" t="str">
        <f>VLOOKUP(C:C,Products!A:C,3,)</f>
        <v>Household</v>
      </c>
      <c r="N3220" t="str">
        <f>VLOOKUP(B:B,Orders!A:C,3,)</f>
        <v>WH-MSA-002</v>
      </c>
      <c r="O3220" s="10" t="str">
        <f>VLOOKUP(B:B,Orders!A:B,2,)</f>
        <v>CUST-000058</v>
      </c>
      <c r="P3220" s="10" t="str">
        <f>VLOOKUP(OrderDetails!O:O,Customers!A:B,2,)</f>
        <v>Customer 58</v>
      </c>
      <c r="Q3220" s="10" t="str">
        <f>VLOOKUP(O:O,Customers!A:C,3,)</f>
        <v>Mombasa</v>
      </c>
      <c r="R3220" s="10">
        <f>VLOOKUP(OrderDetails!C:C,Inventory!B:F,5,)</f>
        <v>35500.46</v>
      </c>
      <c r="S3220" s="10">
        <f>VLOOKUP(OrderDetails!B:B,Table8[[OrderID]:[DeliveryDays]],5,)</f>
        <v>1</v>
      </c>
    </row>
    <row r="3221" spans="1:19" x14ac:dyDescent="0.25">
      <c r="A3221" t="s">
        <v>5153</v>
      </c>
      <c r="B3221" t="s">
        <v>1519</v>
      </c>
      <c r="C3221" t="s">
        <v>405</v>
      </c>
      <c r="D3221">
        <v>48</v>
      </c>
      <c r="E3221">
        <v>413.65</v>
      </c>
      <c r="F3221">
        <v>588.37</v>
      </c>
      <c r="G3221">
        <v>607.57000000000005</v>
      </c>
      <c r="H3221">
        <v>29163.360000000001</v>
      </c>
      <c r="I3221">
        <v>19855.2</v>
      </c>
      <c r="J3221">
        <v>9308.16</v>
      </c>
      <c r="K3221">
        <v>0.31919999999999998</v>
      </c>
      <c r="L3221" t="str">
        <f>VLOOKUP(C:C,Products!A:B,2,)</f>
        <v>Product 114</v>
      </c>
      <c r="M3221" t="str">
        <f>VLOOKUP(C:C,Products!A:C,3,)</f>
        <v>Dairy</v>
      </c>
      <c r="N3221" t="str">
        <f>VLOOKUP(B:B,Orders!A:C,3,)</f>
        <v>WH-NKR-004</v>
      </c>
      <c r="O3221" s="10" t="str">
        <f>VLOOKUP(B:B,Orders!A:B,2,)</f>
        <v>CUST-000024</v>
      </c>
      <c r="P3221" s="10" t="str">
        <f>VLOOKUP(OrderDetails!O:O,Customers!A:B,2,)</f>
        <v>Customer 24</v>
      </c>
      <c r="Q3221" s="10" t="str">
        <f>VLOOKUP(O:O,Customers!A:C,3,)</f>
        <v>Eldoret</v>
      </c>
      <c r="R3221" s="10">
        <f>VLOOKUP(OrderDetails!C:C,Inventory!B:F,5,)</f>
        <v>43846.9</v>
      </c>
      <c r="S3221" s="10">
        <f>VLOOKUP(OrderDetails!B:B,Table8[[OrderID]:[DeliveryDays]],5,)</f>
        <v>2</v>
      </c>
    </row>
    <row r="3222" spans="1:19" x14ac:dyDescent="0.25">
      <c r="A3222" t="s">
        <v>5154</v>
      </c>
      <c r="B3222" t="s">
        <v>673</v>
      </c>
      <c r="C3222" t="s">
        <v>263</v>
      </c>
      <c r="D3222">
        <v>13</v>
      </c>
      <c r="E3222">
        <v>65.47</v>
      </c>
      <c r="F3222">
        <v>96.35</v>
      </c>
      <c r="G3222">
        <v>97.47</v>
      </c>
      <c r="H3222">
        <v>1267.1099999999999</v>
      </c>
      <c r="I3222">
        <v>851.11</v>
      </c>
      <c r="J3222">
        <v>416</v>
      </c>
      <c r="K3222">
        <v>0.32829999999999998</v>
      </c>
      <c r="L3222" t="str">
        <f>VLOOKUP(C:C,Products!A:B,2,)</f>
        <v>Product 43</v>
      </c>
      <c r="M3222" t="str">
        <f>VLOOKUP(C:C,Products!A:C,3,)</f>
        <v>Dairy</v>
      </c>
      <c r="N3222" t="str">
        <f>VLOOKUP(B:B,Orders!A:C,3,)</f>
        <v>WH-MSA-002</v>
      </c>
      <c r="O3222" s="10" t="str">
        <f>VLOOKUP(B:B,Orders!A:B,2,)</f>
        <v>CUST-000034</v>
      </c>
      <c r="P3222" s="10" t="str">
        <f>VLOOKUP(OrderDetails!O:O,Customers!A:B,2,)</f>
        <v>Customer 34</v>
      </c>
      <c r="Q3222" s="10" t="str">
        <f>VLOOKUP(O:O,Customers!A:C,3,)</f>
        <v>Mombasa</v>
      </c>
      <c r="R3222" s="10">
        <f>VLOOKUP(OrderDetails!C:C,Inventory!B:F,5,)</f>
        <v>4451.96</v>
      </c>
      <c r="S3222" s="10">
        <f>VLOOKUP(OrderDetails!B:B,Table8[[OrderID]:[DeliveryDays]],5,)</f>
        <v>6</v>
      </c>
    </row>
    <row r="3223" spans="1:19" x14ac:dyDescent="0.25">
      <c r="A3223" t="s">
        <v>5155</v>
      </c>
      <c r="B3223" t="s">
        <v>1711</v>
      </c>
      <c r="C3223" t="s">
        <v>335</v>
      </c>
      <c r="D3223">
        <v>31</v>
      </c>
      <c r="E3223">
        <v>211.31</v>
      </c>
      <c r="F3223">
        <v>329.75</v>
      </c>
      <c r="G3223">
        <v>354.73</v>
      </c>
      <c r="H3223">
        <v>10996.63</v>
      </c>
      <c r="I3223">
        <v>6550.61</v>
      </c>
      <c r="J3223">
        <v>4446.0200000000004</v>
      </c>
      <c r="K3223">
        <v>0.40429999999999999</v>
      </c>
      <c r="L3223" t="str">
        <f>VLOOKUP(C:C,Products!A:B,2,)</f>
        <v>Product 79</v>
      </c>
      <c r="M3223" t="str">
        <f>VLOOKUP(C:C,Products!A:C,3,)</f>
        <v>Snacks</v>
      </c>
      <c r="N3223" t="str">
        <f>VLOOKUP(B:B,Orders!A:C,3,)</f>
        <v>WH-MSA-002</v>
      </c>
      <c r="O3223" s="10" t="str">
        <f>VLOOKUP(B:B,Orders!A:B,2,)</f>
        <v>CUST-000057</v>
      </c>
      <c r="P3223" s="10" t="str">
        <f>VLOOKUP(OrderDetails!O:O,Customers!A:B,2,)</f>
        <v>Customer 57</v>
      </c>
      <c r="Q3223" s="10" t="str">
        <f>VLOOKUP(O:O,Customers!A:C,3,)</f>
        <v>Nairobi</v>
      </c>
      <c r="R3223" s="10">
        <f>VLOOKUP(OrderDetails!C:C,Inventory!B:F,5,)</f>
        <v>42684.62</v>
      </c>
      <c r="S3223" s="10">
        <f>VLOOKUP(OrderDetails!B:B,Table8[[OrderID]:[DeliveryDays]],5,)</f>
        <v>4</v>
      </c>
    </row>
    <row r="3224" spans="1:19" x14ac:dyDescent="0.25">
      <c r="A3224" t="s">
        <v>5156</v>
      </c>
      <c r="B3224" t="s">
        <v>1214</v>
      </c>
      <c r="C3224" t="s">
        <v>347</v>
      </c>
      <c r="D3224">
        <v>37</v>
      </c>
      <c r="E3224">
        <v>189.94</v>
      </c>
      <c r="F3224">
        <v>277.74</v>
      </c>
      <c r="G3224">
        <v>304.72000000000003</v>
      </c>
      <c r="H3224">
        <v>11274.64</v>
      </c>
      <c r="I3224">
        <v>7027.78</v>
      </c>
      <c r="J3224">
        <v>4246.8599999999997</v>
      </c>
      <c r="K3224">
        <v>0.37669999999999998</v>
      </c>
      <c r="L3224" t="str">
        <f>VLOOKUP(C:C,Products!A:B,2,)</f>
        <v>Product 85</v>
      </c>
      <c r="M3224" t="str">
        <f>VLOOKUP(C:C,Products!A:C,3,)</f>
        <v>Snacks</v>
      </c>
      <c r="N3224" t="str">
        <f>VLOOKUP(B:B,Orders!A:C,3,)</f>
        <v>WH-KSM-003</v>
      </c>
      <c r="O3224" s="10" t="str">
        <f>VLOOKUP(B:B,Orders!A:B,2,)</f>
        <v>CUST-000026</v>
      </c>
      <c r="P3224" s="10" t="str">
        <f>VLOOKUP(OrderDetails!O:O,Customers!A:B,2,)</f>
        <v>Customer 26</v>
      </c>
      <c r="Q3224" s="10" t="str">
        <f>VLOOKUP(O:O,Customers!A:C,3,)</f>
        <v>Mombasa</v>
      </c>
      <c r="R3224" s="10">
        <f>VLOOKUP(OrderDetails!C:C,Inventory!B:F,5,)</f>
        <v>73316.84</v>
      </c>
      <c r="S3224" s="10">
        <f>VLOOKUP(OrderDetails!B:B,Table8[[OrderID]:[DeliveryDays]],5,)</f>
        <v>6</v>
      </c>
    </row>
    <row r="3225" spans="1:19" x14ac:dyDescent="0.25">
      <c r="A3225" t="s">
        <v>5157</v>
      </c>
      <c r="B3225" t="s">
        <v>505</v>
      </c>
      <c r="C3225" t="s">
        <v>281</v>
      </c>
      <c r="D3225">
        <v>14</v>
      </c>
      <c r="E3225">
        <v>398.81</v>
      </c>
      <c r="F3225">
        <v>500.83</v>
      </c>
      <c r="G3225">
        <v>524.25</v>
      </c>
      <c r="H3225">
        <v>7339.5</v>
      </c>
      <c r="I3225">
        <v>5583.34</v>
      </c>
      <c r="J3225">
        <v>1756.16</v>
      </c>
      <c r="K3225">
        <v>0.23930000000000001</v>
      </c>
      <c r="L3225" t="str">
        <f>VLOOKUP(C:C,Products!A:B,2,)</f>
        <v>Product 52</v>
      </c>
      <c r="M3225" t="str">
        <f>VLOOKUP(C:C,Products!A:C,3,)</f>
        <v>Snacks</v>
      </c>
      <c r="N3225" t="str">
        <f>VLOOKUP(B:B,Orders!A:C,3,)</f>
        <v>WH-NKR-004</v>
      </c>
      <c r="O3225" s="10" t="str">
        <f>VLOOKUP(B:B,Orders!A:B,2,)</f>
        <v>CUST-000036</v>
      </c>
      <c r="P3225" s="10" t="str">
        <f>VLOOKUP(OrderDetails!O:O,Customers!A:B,2,)</f>
        <v>Customer 36</v>
      </c>
      <c r="Q3225" s="10" t="str">
        <f>VLOOKUP(O:O,Customers!A:C,3,)</f>
        <v>Eldoret</v>
      </c>
      <c r="R3225" s="10">
        <f>VLOOKUP(OrderDetails!C:C,Inventory!B:F,5,)</f>
        <v>100101.31</v>
      </c>
      <c r="S3225" s="10">
        <f>VLOOKUP(OrderDetails!B:B,Table8[[OrderID]:[DeliveryDays]],5,)</f>
        <v>6</v>
      </c>
    </row>
    <row r="3226" spans="1:19" x14ac:dyDescent="0.25">
      <c r="A3226" t="s">
        <v>5158</v>
      </c>
      <c r="B3226" t="s">
        <v>1049</v>
      </c>
      <c r="C3226" t="s">
        <v>379</v>
      </c>
      <c r="D3226">
        <v>21</v>
      </c>
      <c r="E3226">
        <v>64.14</v>
      </c>
      <c r="F3226">
        <v>94.94</v>
      </c>
      <c r="G3226">
        <v>102.65</v>
      </c>
      <c r="H3226">
        <v>2155.65</v>
      </c>
      <c r="I3226">
        <v>1346.94</v>
      </c>
      <c r="J3226">
        <v>808.71</v>
      </c>
      <c r="K3226">
        <v>0.37519999999999998</v>
      </c>
      <c r="L3226" t="str">
        <f>VLOOKUP(C:C,Products!A:B,2,)</f>
        <v>Product 101</v>
      </c>
      <c r="M3226" t="str">
        <f>VLOOKUP(C:C,Products!A:C,3,)</f>
        <v>Produce</v>
      </c>
      <c r="N3226" t="str">
        <f>VLOOKUP(B:B,Orders!A:C,3,)</f>
        <v>WH-KSM-003</v>
      </c>
      <c r="O3226" s="10" t="str">
        <f>VLOOKUP(B:B,Orders!A:B,2,)</f>
        <v>CUST-000055</v>
      </c>
      <c r="P3226" s="10" t="str">
        <f>VLOOKUP(OrderDetails!O:O,Customers!A:B,2,)</f>
        <v>Customer 55</v>
      </c>
      <c r="Q3226" s="10" t="str">
        <f>VLOOKUP(O:O,Customers!A:C,3,)</f>
        <v>Kisumu</v>
      </c>
      <c r="R3226" s="10">
        <f>VLOOKUP(OrderDetails!C:C,Inventory!B:F,5,)</f>
        <v>31813.439999999999</v>
      </c>
      <c r="S3226" s="10">
        <f>VLOOKUP(OrderDetails!B:B,Table8[[OrderID]:[DeliveryDays]],5,)</f>
        <v>6</v>
      </c>
    </row>
    <row r="3227" spans="1:19" x14ac:dyDescent="0.25">
      <c r="A3227" t="s">
        <v>5159</v>
      </c>
      <c r="B3227" t="s">
        <v>951</v>
      </c>
      <c r="C3227" t="s">
        <v>289</v>
      </c>
      <c r="D3227">
        <v>40</v>
      </c>
      <c r="E3227">
        <v>464.84</v>
      </c>
      <c r="F3227">
        <v>609.41999999999996</v>
      </c>
      <c r="G3227">
        <v>633.67999999999995</v>
      </c>
      <c r="H3227">
        <v>25347.200000000001</v>
      </c>
      <c r="I3227">
        <v>18593.599999999999</v>
      </c>
      <c r="J3227">
        <v>6753.6</v>
      </c>
      <c r="K3227">
        <v>0.26640000000000003</v>
      </c>
      <c r="L3227" t="str">
        <f>VLOOKUP(C:C,Products!A:B,2,)</f>
        <v>Product 56</v>
      </c>
      <c r="M3227" t="str">
        <f>VLOOKUP(C:C,Products!A:C,3,)</f>
        <v>Household</v>
      </c>
      <c r="N3227" t="str">
        <f>VLOOKUP(B:B,Orders!A:C,3,)</f>
        <v>WH-NKR-004</v>
      </c>
      <c r="O3227" s="10" t="str">
        <f>VLOOKUP(B:B,Orders!A:B,2,)</f>
        <v>CUST-000062</v>
      </c>
      <c r="P3227" s="10" t="str">
        <f>VLOOKUP(OrderDetails!O:O,Customers!A:B,2,)</f>
        <v>Customer 62</v>
      </c>
      <c r="Q3227" s="10" t="str">
        <f>VLOOKUP(O:O,Customers!A:C,3,)</f>
        <v>Eldoret</v>
      </c>
      <c r="R3227" s="10">
        <f>VLOOKUP(OrderDetails!C:C,Inventory!B:F,5,)</f>
        <v>192443.76</v>
      </c>
      <c r="S3227" s="10">
        <f>VLOOKUP(OrderDetails!B:B,Table8[[OrderID]:[DeliveryDays]],5,)</f>
        <v>6</v>
      </c>
    </row>
    <row r="3228" spans="1:19" x14ac:dyDescent="0.25">
      <c r="A3228" t="s">
        <v>5160</v>
      </c>
      <c r="B3228" t="s">
        <v>1198</v>
      </c>
      <c r="C3228" t="s">
        <v>329</v>
      </c>
      <c r="D3228">
        <v>21</v>
      </c>
      <c r="E3228">
        <v>378.05</v>
      </c>
      <c r="F3228">
        <v>518.77</v>
      </c>
      <c r="G3228">
        <v>546.51</v>
      </c>
      <c r="H3228">
        <v>11476.71</v>
      </c>
      <c r="I3228">
        <v>7939.05</v>
      </c>
      <c r="J3228">
        <v>3537.66</v>
      </c>
      <c r="K3228">
        <v>0.30819999999999997</v>
      </c>
      <c r="L3228" t="str">
        <f>VLOOKUP(C:C,Products!A:B,2,)</f>
        <v>Product 76</v>
      </c>
      <c r="M3228" t="str">
        <f>VLOOKUP(C:C,Products!A:C,3,)</f>
        <v>Household</v>
      </c>
      <c r="N3228" t="str">
        <f>VLOOKUP(B:B,Orders!A:C,3,)</f>
        <v>WH-KSM-003</v>
      </c>
      <c r="O3228" s="10" t="str">
        <f>VLOOKUP(B:B,Orders!A:B,2,)</f>
        <v>CUST-000074</v>
      </c>
      <c r="P3228" s="10" t="str">
        <f>VLOOKUP(OrderDetails!O:O,Customers!A:B,2,)</f>
        <v>Customer 74</v>
      </c>
      <c r="Q3228" s="10" t="str">
        <f>VLOOKUP(O:O,Customers!A:C,3,)</f>
        <v>Mombasa</v>
      </c>
      <c r="R3228" s="10">
        <f>VLOOKUP(OrderDetails!C:C,Inventory!B:F,5,)</f>
        <v>161805.4</v>
      </c>
      <c r="S3228" s="10">
        <f>VLOOKUP(OrderDetails!B:B,Table8[[OrderID]:[DeliveryDays]],5,)</f>
        <v>4</v>
      </c>
    </row>
    <row r="3229" spans="1:19" x14ac:dyDescent="0.25">
      <c r="A3229" t="s">
        <v>5161</v>
      </c>
      <c r="B3229" t="s">
        <v>1364</v>
      </c>
      <c r="C3229" t="s">
        <v>313</v>
      </c>
      <c r="D3229">
        <v>22</v>
      </c>
      <c r="E3229">
        <v>410.99</v>
      </c>
      <c r="F3229">
        <v>593.6</v>
      </c>
      <c r="G3229">
        <v>625.19000000000005</v>
      </c>
      <c r="H3229">
        <v>13754.18</v>
      </c>
      <c r="I3229">
        <v>9041.7800000000007</v>
      </c>
      <c r="J3229">
        <v>4712.3999999999996</v>
      </c>
      <c r="K3229">
        <v>0.34260000000000002</v>
      </c>
      <c r="L3229" t="str">
        <f>VLOOKUP(C:C,Products!A:B,2,)</f>
        <v>Product 68</v>
      </c>
      <c r="M3229" t="str">
        <f>VLOOKUP(C:C,Products!A:C,3,)</f>
        <v>Frozen</v>
      </c>
      <c r="N3229" t="str">
        <f>VLOOKUP(B:B,Orders!A:C,3,)</f>
        <v>WH-NRB-001</v>
      </c>
      <c r="O3229" s="10" t="str">
        <f>VLOOKUP(B:B,Orders!A:B,2,)</f>
        <v>CUST-000048</v>
      </c>
      <c r="P3229" s="10" t="str">
        <f>VLOOKUP(OrderDetails!O:O,Customers!A:B,2,)</f>
        <v>Customer 48</v>
      </c>
      <c r="Q3229" s="10" t="str">
        <f>VLOOKUP(O:O,Customers!A:C,3,)</f>
        <v>Nairobi</v>
      </c>
      <c r="R3229" s="10">
        <f>VLOOKUP(OrderDetails!C:C,Inventory!B:F,5,)</f>
        <v>159053.13</v>
      </c>
      <c r="S3229" s="10">
        <f>VLOOKUP(OrderDetails!B:B,Table8[[OrderID]:[DeliveryDays]],5,)</f>
        <v>5</v>
      </c>
    </row>
    <row r="3230" spans="1:19" x14ac:dyDescent="0.25">
      <c r="A3230" t="s">
        <v>5162</v>
      </c>
      <c r="B3230" t="s">
        <v>1780</v>
      </c>
      <c r="C3230" t="s">
        <v>399</v>
      </c>
      <c r="D3230">
        <v>27</v>
      </c>
      <c r="E3230">
        <v>180.39</v>
      </c>
      <c r="F3230">
        <v>275.67</v>
      </c>
      <c r="G3230">
        <v>291.02999999999997</v>
      </c>
      <c r="H3230">
        <v>7857.81</v>
      </c>
      <c r="I3230">
        <v>4870.53</v>
      </c>
      <c r="J3230">
        <v>2987.28</v>
      </c>
      <c r="K3230">
        <v>0.38019999999999998</v>
      </c>
      <c r="L3230" t="str">
        <f>VLOOKUP(C:C,Products!A:B,2,)</f>
        <v>Product 111</v>
      </c>
      <c r="M3230" t="str">
        <f>VLOOKUP(C:C,Products!A:C,3,)</f>
        <v>Frozen</v>
      </c>
      <c r="N3230" t="str">
        <f>VLOOKUP(B:B,Orders!A:C,3,)</f>
        <v>WH-NKR-004</v>
      </c>
      <c r="O3230" s="10" t="str">
        <f>VLOOKUP(B:B,Orders!A:B,2,)</f>
        <v>CUST-000033</v>
      </c>
      <c r="P3230" s="10" t="str">
        <f>VLOOKUP(OrderDetails!O:O,Customers!A:B,2,)</f>
        <v>Customer 33</v>
      </c>
      <c r="Q3230" s="10" t="str">
        <f>VLOOKUP(O:O,Customers!A:C,3,)</f>
        <v>Kisumu</v>
      </c>
      <c r="R3230" s="10">
        <f>VLOOKUP(OrderDetails!C:C,Inventory!B:F,5,)</f>
        <v>57544.41</v>
      </c>
      <c r="S3230" s="10">
        <f>VLOOKUP(OrderDetails!B:B,Table8[[OrderID]:[DeliveryDays]],5,)</f>
        <v>2</v>
      </c>
    </row>
    <row r="3231" spans="1:19" x14ac:dyDescent="0.25">
      <c r="A3231" t="s">
        <v>5163</v>
      </c>
      <c r="B3231" t="s">
        <v>1639</v>
      </c>
      <c r="C3231" t="s">
        <v>193</v>
      </c>
      <c r="D3231">
        <v>38</v>
      </c>
      <c r="E3231">
        <v>320.5</v>
      </c>
      <c r="F3231">
        <v>401.4</v>
      </c>
      <c r="G3231">
        <v>400.66</v>
      </c>
      <c r="H3231">
        <v>15225.08</v>
      </c>
      <c r="I3231">
        <v>12179</v>
      </c>
      <c r="J3231">
        <v>3046.08</v>
      </c>
      <c r="K3231">
        <v>0.2001</v>
      </c>
      <c r="L3231" t="str">
        <f>VLOOKUP(C:C,Products!A:B,2,)</f>
        <v>Product 9</v>
      </c>
      <c r="M3231" t="str">
        <f>VLOOKUP(C:C,Products!A:C,3,)</f>
        <v>Beverages</v>
      </c>
      <c r="N3231" t="str">
        <f>VLOOKUP(B:B,Orders!A:C,3,)</f>
        <v>WH-MSA-002</v>
      </c>
      <c r="O3231" s="10" t="str">
        <f>VLOOKUP(B:B,Orders!A:B,2,)</f>
        <v>CUST-000058</v>
      </c>
      <c r="P3231" s="10" t="str">
        <f>VLOOKUP(OrderDetails!O:O,Customers!A:B,2,)</f>
        <v>Customer 58</v>
      </c>
      <c r="Q3231" s="10" t="str">
        <f>VLOOKUP(O:O,Customers!A:C,3,)</f>
        <v>Mombasa</v>
      </c>
      <c r="R3231" s="10">
        <f>VLOOKUP(OrderDetails!C:C,Inventory!B:F,5,)</f>
        <v>85253</v>
      </c>
      <c r="S3231" s="10">
        <f>VLOOKUP(OrderDetails!B:B,Table8[[OrderID]:[DeliveryDays]],5,)</f>
        <v>2</v>
      </c>
    </row>
    <row r="3232" spans="1:19" x14ac:dyDescent="0.25">
      <c r="A3232" t="s">
        <v>5164</v>
      </c>
      <c r="B3232" t="s">
        <v>1545</v>
      </c>
      <c r="C3232" t="s">
        <v>383</v>
      </c>
      <c r="D3232">
        <v>12</v>
      </c>
      <c r="E3232">
        <v>191.46</v>
      </c>
      <c r="F3232">
        <v>245.6</v>
      </c>
      <c r="G3232">
        <v>254.53</v>
      </c>
      <c r="H3232">
        <v>3054.36</v>
      </c>
      <c r="I3232">
        <v>2297.52</v>
      </c>
      <c r="J3232">
        <v>756.84</v>
      </c>
      <c r="K3232">
        <v>0.24779999999999999</v>
      </c>
      <c r="L3232" t="str">
        <f>VLOOKUP(C:C,Products!A:B,2,)</f>
        <v>Product 103</v>
      </c>
      <c r="M3232" t="str">
        <f>VLOOKUP(C:C,Products!A:C,3,)</f>
        <v>Dairy</v>
      </c>
      <c r="N3232" t="str">
        <f>VLOOKUP(B:B,Orders!A:C,3,)</f>
        <v>WH-MSA-002</v>
      </c>
      <c r="O3232" s="10" t="str">
        <f>VLOOKUP(B:B,Orders!A:B,2,)</f>
        <v>CUST-000011</v>
      </c>
      <c r="P3232" s="10" t="str">
        <f>VLOOKUP(OrderDetails!O:O,Customers!A:B,2,)</f>
        <v>Customer 11</v>
      </c>
      <c r="Q3232" s="10" t="str">
        <f>VLOOKUP(O:O,Customers!A:C,3,)</f>
        <v>Nairobi</v>
      </c>
      <c r="R3232" s="10">
        <f>VLOOKUP(OrderDetails!C:C,Inventory!B:F,5,)</f>
        <v>55140.480000000003</v>
      </c>
      <c r="S3232" s="10">
        <f>VLOOKUP(OrderDetails!B:B,Table8[[OrderID]:[DeliveryDays]],5,)</f>
        <v>4</v>
      </c>
    </row>
    <row r="3233" spans="1:19" x14ac:dyDescent="0.25">
      <c r="A3233" t="s">
        <v>5165</v>
      </c>
      <c r="B3233" t="s">
        <v>1043</v>
      </c>
      <c r="C3233" t="s">
        <v>389</v>
      </c>
      <c r="D3233">
        <v>17</v>
      </c>
      <c r="E3233">
        <v>162.18</v>
      </c>
      <c r="F3233">
        <v>216.57</v>
      </c>
      <c r="G3233">
        <v>225.04</v>
      </c>
      <c r="H3233">
        <v>3825.68</v>
      </c>
      <c r="I3233">
        <v>2757.06</v>
      </c>
      <c r="J3233">
        <v>1068.6199999999999</v>
      </c>
      <c r="K3233">
        <v>0.27929999999999999</v>
      </c>
      <c r="L3233" t="str">
        <f>VLOOKUP(C:C,Products!A:B,2,)</f>
        <v>Product 106</v>
      </c>
      <c r="M3233" t="str">
        <f>VLOOKUP(C:C,Products!A:C,3,)</f>
        <v>Dairy</v>
      </c>
      <c r="N3233" t="str">
        <f>VLOOKUP(B:B,Orders!A:C,3,)</f>
        <v>WH-MSA-002</v>
      </c>
      <c r="O3233" s="10" t="str">
        <f>VLOOKUP(B:B,Orders!A:B,2,)</f>
        <v>CUST-000051</v>
      </c>
      <c r="P3233" s="10" t="str">
        <f>VLOOKUP(OrderDetails!O:O,Customers!A:B,2,)</f>
        <v>Customer 51</v>
      </c>
      <c r="Q3233" s="10" t="str">
        <f>VLOOKUP(O:O,Customers!A:C,3,)</f>
        <v>Kisumu</v>
      </c>
      <c r="R3233" s="10">
        <f>VLOOKUP(OrderDetails!C:C,Inventory!B:F,5,)</f>
        <v>37950.120000000003</v>
      </c>
      <c r="S3233" s="10">
        <f>VLOOKUP(OrderDetails!B:B,Table8[[OrderID]:[DeliveryDays]],5,)</f>
        <v>2</v>
      </c>
    </row>
    <row r="3234" spans="1:19" x14ac:dyDescent="0.25">
      <c r="A3234" t="s">
        <v>5166</v>
      </c>
      <c r="B3234" t="s">
        <v>1458</v>
      </c>
      <c r="C3234" t="s">
        <v>361</v>
      </c>
      <c r="D3234">
        <v>27</v>
      </c>
      <c r="E3234">
        <v>370.96</v>
      </c>
      <c r="F3234">
        <v>553.53</v>
      </c>
      <c r="G3234">
        <v>552.01</v>
      </c>
      <c r="H3234">
        <v>14904.27</v>
      </c>
      <c r="I3234">
        <v>10015.92</v>
      </c>
      <c r="J3234">
        <v>4888.3500000000004</v>
      </c>
      <c r="K3234">
        <v>0.32800000000000001</v>
      </c>
      <c r="L3234" t="str">
        <f>VLOOKUP(C:C,Products!A:B,2,)</f>
        <v>Product 92</v>
      </c>
      <c r="M3234" t="str">
        <f>VLOOKUP(C:C,Products!A:C,3,)</f>
        <v>Produce</v>
      </c>
      <c r="N3234" t="str">
        <f>VLOOKUP(B:B,Orders!A:C,3,)</f>
        <v>WH-MSA-002</v>
      </c>
      <c r="O3234" s="10" t="str">
        <f>VLOOKUP(B:B,Orders!A:B,2,)</f>
        <v>CUST-000051</v>
      </c>
      <c r="P3234" s="10" t="str">
        <f>VLOOKUP(OrderDetails!O:O,Customers!A:B,2,)</f>
        <v>Customer 51</v>
      </c>
      <c r="Q3234" s="10" t="str">
        <f>VLOOKUP(O:O,Customers!A:C,3,)</f>
        <v>Kisumu</v>
      </c>
      <c r="R3234" s="10">
        <f>VLOOKUP(OrderDetails!C:C,Inventory!B:F,5,)</f>
        <v>74562.960000000006</v>
      </c>
      <c r="S3234" s="10">
        <f>VLOOKUP(OrderDetails!B:B,Table8[[OrderID]:[DeliveryDays]],5,)</f>
        <v>3</v>
      </c>
    </row>
    <row r="3235" spans="1:19" x14ac:dyDescent="0.25">
      <c r="A3235" t="s">
        <v>5167</v>
      </c>
      <c r="B3235" t="s">
        <v>493</v>
      </c>
      <c r="C3235" t="s">
        <v>222</v>
      </c>
      <c r="D3235">
        <v>24</v>
      </c>
      <c r="E3235">
        <v>181.47</v>
      </c>
      <c r="F3235">
        <v>258.42</v>
      </c>
      <c r="G3235">
        <v>259.06</v>
      </c>
      <c r="H3235">
        <v>6217.44</v>
      </c>
      <c r="I3235">
        <v>4355.28</v>
      </c>
      <c r="J3235">
        <v>1862.16</v>
      </c>
      <c r="K3235">
        <v>0.29949999999999999</v>
      </c>
      <c r="L3235" t="str">
        <f>VLOOKUP(C:C,Products!A:B,2,)</f>
        <v>Product 23</v>
      </c>
      <c r="M3235" t="str">
        <f>VLOOKUP(C:C,Products!A:C,3,)</f>
        <v>Dairy</v>
      </c>
      <c r="N3235" t="str">
        <f>VLOOKUP(B:B,Orders!A:C,3,)</f>
        <v>WH-NKR-004</v>
      </c>
      <c r="O3235" s="10" t="str">
        <f>VLOOKUP(B:B,Orders!A:B,2,)</f>
        <v>CUST-000027</v>
      </c>
      <c r="P3235" s="10" t="str">
        <f>VLOOKUP(OrderDetails!O:O,Customers!A:B,2,)</f>
        <v>Customer 27</v>
      </c>
      <c r="Q3235" s="10" t="str">
        <f>VLOOKUP(O:O,Customers!A:C,3,)</f>
        <v>Eldoret</v>
      </c>
      <c r="R3235" s="10">
        <f>VLOOKUP(OrderDetails!C:C,Inventory!B:F,5,)</f>
        <v>43552.800000000003</v>
      </c>
      <c r="S3235" s="10">
        <f>VLOOKUP(OrderDetails!B:B,Table8[[OrderID]:[DeliveryDays]],5,)</f>
        <v>5</v>
      </c>
    </row>
    <row r="3236" spans="1:19" x14ac:dyDescent="0.25">
      <c r="A3236" t="s">
        <v>5168</v>
      </c>
      <c r="B3236" t="s">
        <v>617</v>
      </c>
      <c r="C3236" t="s">
        <v>303</v>
      </c>
      <c r="D3236">
        <v>26</v>
      </c>
      <c r="E3236">
        <v>422.93</v>
      </c>
      <c r="F3236">
        <v>665.54</v>
      </c>
      <c r="G3236">
        <v>708.36</v>
      </c>
      <c r="H3236">
        <v>18417.36</v>
      </c>
      <c r="I3236">
        <v>10996.18</v>
      </c>
      <c r="J3236">
        <v>7421.18</v>
      </c>
      <c r="K3236">
        <v>0.40289999999999998</v>
      </c>
      <c r="L3236" t="str">
        <f>VLOOKUP(C:C,Products!A:B,2,)</f>
        <v>Product 63</v>
      </c>
      <c r="M3236" t="str">
        <f>VLOOKUP(C:C,Products!A:C,3,)</f>
        <v>Household</v>
      </c>
      <c r="N3236" t="str">
        <f>VLOOKUP(B:B,Orders!A:C,3,)</f>
        <v>WH-MSA-002</v>
      </c>
      <c r="O3236" s="10" t="str">
        <f>VLOOKUP(B:B,Orders!A:B,2,)</f>
        <v>CUST-000074</v>
      </c>
      <c r="P3236" s="10" t="str">
        <f>VLOOKUP(OrderDetails!O:O,Customers!A:B,2,)</f>
        <v>Customer 74</v>
      </c>
      <c r="Q3236" s="10" t="str">
        <f>VLOOKUP(O:O,Customers!A:C,3,)</f>
        <v>Mombasa</v>
      </c>
      <c r="R3236" s="10">
        <f>VLOOKUP(OrderDetails!C:C,Inventory!B:F,5,)</f>
        <v>209773.28</v>
      </c>
      <c r="S3236" s="10">
        <f>VLOOKUP(OrderDetails!B:B,Table8[[OrderID]:[DeliveryDays]],5,)</f>
        <v>1</v>
      </c>
    </row>
    <row r="3237" spans="1:19" x14ac:dyDescent="0.25">
      <c r="A3237" t="s">
        <v>5169</v>
      </c>
      <c r="B3237" t="s">
        <v>1816</v>
      </c>
      <c r="C3237" t="s">
        <v>395</v>
      </c>
      <c r="D3237">
        <v>27</v>
      </c>
      <c r="E3237">
        <v>152.96</v>
      </c>
      <c r="F3237">
        <v>238.96</v>
      </c>
      <c r="G3237">
        <v>247.9</v>
      </c>
      <c r="H3237">
        <v>6693.3</v>
      </c>
      <c r="I3237">
        <v>4129.92</v>
      </c>
      <c r="J3237">
        <v>2563.38</v>
      </c>
      <c r="K3237">
        <v>0.38300000000000001</v>
      </c>
      <c r="L3237" t="str">
        <f>VLOOKUP(C:C,Products!A:B,2,)</f>
        <v>Product 109</v>
      </c>
      <c r="M3237" t="str">
        <f>VLOOKUP(C:C,Products!A:C,3,)</f>
        <v>Beverages</v>
      </c>
      <c r="N3237" t="str">
        <f>VLOOKUP(B:B,Orders!A:C,3,)</f>
        <v>WH-NRB-001</v>
      </c>
      <c r="O3237" s="10" t="str">
        <f>VLOOKUP(B:B,Orders!A:B,2,)</f>
        <v>CUST-000071</v>
      </c>
      <c r="P3237" s="10" t="str">
        <f>VLOOKUP(OrderDetails!O:O,Customers!A:B,2,)</f>
        <v>Customer 71</v>
      </c>
      <c r="Q3237" s="10" t="str">
        <f>VLOOKUP(O:O,Customers!A:C,3,)</f>
        <v>Eldoret</v>
      </c>
      <c r="R3237" s="10">
        <f>VLOOKUP(OrderDetails!C:C,Inventory!B:F,5,)</f>
        <v>16978.560000000001</v>
      </c>
      <c r="S3237" s="10">
        <f>VLOOKUP(OrderDetails!B:B,Table8[[OrderID]:[DeliveryDays]],5,)</f>
        <v>4</v>
      </c>
    </row>
    <row r="3238" spans="1:19" x14ac:dyDescent="0.25">
      <c r="A3238" t="s">
        <v>5170</v>
      </c>
      <c r="B3238" t="s">
        <v>1194</v>
      </c>
      <c r="C3238" t="s">
        <v>299</v>
      </c>
      <c r="D3238">
        <v>45</v>
      </c>
      <c r="E3238">
        <v>224.9</v>
      </c>
      <c r="F3238">
        <v>307.97000000000003</v>
      </c>
      <c r="G3238">
        <v>299.45999999999998</v>
      </c>
      <c r="H3238">
        <v>13475.7</v>
      </c>
      <c r="I3238">
        <v>10120.5</v>
      </c>
      <c r="J3238">
        <v>3355.2</v>
      </c>
      <c r="K3238">
        <v>0.249</v>
      </c>
      <c r="L3238" t="str">
        <f>VLOOKUP(C:C,Products!A:B,2,)</f>
        <v>Product 61</v>
      </c>
      <c r="M3238" t="str">
        <f>VLOOKUP(C:C,Products!A:C,3,)</f>
        <v>Dairy</v>
      </c>
      <c r="N3238" t="str">
        <f>VLOOKUP(B:B,Orders!A:C,3,)</f>
        <v>WH-MSA-002</v>
      </c>
      <c r="O3238" s="10" t="str">
        <f>VLOOKUP(B:B,Orders!A:B,2,)</f>
        <v>CUST-000059</v>
      </c>
      <c r="P3238" s="10" t="str">
        <f>VLOOKUP(OrderDetails!O:O,Customers!A:B,2,)</f>
        <v>Customer 59</v>
      </c>
      <c r="Q3238" s="10" t="str">
        <f>VLOOKUP(O:O,Customers!A:C,3,)</f>
        <v>Kisumu</v>
      </c>
      <c r="R3238" s="10">
        <f>VLOOKUP(OrderDetails!C:C,Inventory!B:F,5,)</f>
        <v>11245</v>
      </c>
      <c r="S3238" s="10">
        <f>VLOOKUP(OrderDetails!B:B,Table8[[OrderID]:[DeliveryDays]],5,)</f>
        <v>4</v>
      </c>
    </row>
    <row r="3239" spans="1:19" x14ac:dyDescent="0.25">
      <c r="A3239" t="s">
        <v>5171</v>
      </c>
      <c r="B3239" t="s">
        <v>947</v>
      </c>
      <c r="C3239" t="s">
        <v>257</v>
      </c>
      <c r="D3239">
        <v>39</v>
      </c>
      <c r="E3239">
        <v>248.07</v>
      </c>
      <c r="F3239">
        <v>373.31</v>
      </c>
      <c r="G3239">
        <v>401.55</v>
      </c>
      <c r="H3239">
        <v>15660.45</v>
      </c>
      <c r="I3239">
        <v>9674.73</v>
      </c>
      <c r="J3239">
        <v>5985.72</v>
      </c>
      <c r="K3239">
        <v>0.38219999999999998</v>
      </c>
      <c r="L3239" t="str">
        <f>VLOOKUP(C:C,Products!A:B,2,)</f>
        <v>Product 40</v>
      </c>
      <c r="M3239" t="str">
        <f>VLOOKUP(C:C,Products!A:C,3,)</f>
        <v>Produce</v>
      </c>
      <c r="N3239" t="str">
        <f>VLOOKUP(B:B,Orders!A:C,3,)</f>
        <v>WH-KSM-003</v>
      </c>
      <c r="O3239" s="10" t="str">
        <f>VLOOKUP(B:B,Orders!A:B,2,)</f>
        <v>CUST-000047</v>
      </c>
      <c r="P3239" s="10" t="str">
        <f>VLOOKUP(OrderDetails!O:O,Customers!A:B,2,)</f>
        <v>Customer 47</v>
      </c>
      <c r="Q3239" s="10" t="str">
        <f>VLOOKUP(O:O,Customers!A:C,3,)</f>
        <v>Nakuru</v>
      </c>
      <c r="R3239" s="10">
        <f>VLOOKUP(OrderDetails!C:C,Inventory!B:F,5,)</f>
        <v>89553.27</v>
      </c>
      <c r="S3239" s="10">
        <f>VLOOKUP(OrderDetails!B:B,Table8[[OrderID]:[DeliveryDays]],5,)</f>
        <v>3</v>
      </c>
    </row>
    <row r="3240" spans="1:19" x14ac:dyDescent="0.25">
      <c r="A3240" t="s">
        <v>5172</v>
      </c>
      <c r="B3240" t="s">
        <v>1416</v>
      </c>
      <c r="C3240" t="s">
        <v>265</v>
      </c>
      <c r="D3240">
        <v>7</v>
      </c>
      <c r="E3240">
        <v>459.19</v>
      </c>
      <c r="F3240">
        <v>660.1</v>
      </c>
      <c r="G3240">
        <v>714.54</v>
      </c>
      <c r="H3240">
        <v>5001.78</v>
      </c>
      <c r="I3240">
        <v>3214.33</v>
      </c>
      <c r="J3240">
        <v>1787.45</v>
      </c>
      <c r="K3240">
        <v>0.3574</v>
      </c>
      <c r="L3240" t="str">
        <f>VLOOKUP(C:C,Products!A:B,2,)</f>
        <v>Product 44</v>
      </c>
      <c r="M3240" t="str">
        <f>VLOOKUP(C:C,Products!A:C,3,)</f>
        <v>Dairy</v>
      </c>
      <c r="N3240" t="str">
        <f>VLOOKUP(B:B,Orders!A:C,3,)</f>
        <v>WH-NKR-004</v>
      </c>
      <c r="O3240" s="10" t="str">
        <f>VLOOKUP(B:B,Orders!A:B,2,)</f>
        <v>CUST-000027</v>
      </c>
      <c r="P3240" s="10" t="str">
        <f>VLOOKUP(OrderDetails!O:O,Customers!A:B,2,)</f>
        <v>Customer 27</v>
      </c>
      <c r="Q3240" s="10" t="str">
        <f>VLOOKUP(O:O,Customers!A:C,3,)</f>
        <v>Eldoret</v>
      </c>
      <c r="R3240" s="10">
        <f>VLOOKUP(OrderDetails!C:C,Inventory!B:F,5,)</f>
        <v>22959.5</v>
      </c>
      <c r="S3240" s="10">
        <f>VLOOKUP(OrderDetails!B:B,Table8[[OrderID]:[DeliveryDays]],5,)</f>
        <v>2</v>
      </c>
    </row>
    <row r="3241" spans="1:19" x14ac:dyDescent="0.25">
      <c r="A3241" t="s">
        <v>5173</v>
      </c>
      <c r="B3241" t="s">
        <v>1567</v>
      </c>
      <c r="C3241" t="s">
        <v>349</v>
      </c>
      <c r="D3241">
        <v>38</v>
      </c>
      <c r="E3241">
        <v>196.33</v>
      </c>
      <c r="F3241">
        <v>246.04</v>
      </c>
      <c r="G3241">
        <v>250.94</v>
      </c>
      <c r="H3241">
        <v>9535.7199999999993</v>
      </c>
      <c r="I3241">
        <v>7460.54</v>
      </c>
      <c r="J3241">
        <v>2075.1799999999998</v>
      </c>
      <c r="K3241">
        <v>0.21759999999999999</v>
      </c>
      <c r="L3241" t="str">
        <f>VLOOKUP(C:C,Products!A:B,2,)</f>
        <v>Product 86</v>
      </c>
      <c r="M3241" t="str">
        <f>VLOOKUP(C:C,Products!A:C,3,)</f>
        <v>Frozen</v>
      </c>
      <c r="N3241" t="str">
        <f>VLOOKUP(B:B,Orders!A:C,3,)</f>
        <v>WH-MSA-002</v>
      </c>
      <c r="O3241" s="10" t="str">
        <f>VLOOKUP(B:B,Orders!A:B,2,)</f>
        <v>CUST-000077</v>
      </c>
      <c r="P3241" s="10" t="str">
        <f>VLOOKUP(OrderDetails!O:O,Customers!A:B,2,)</f>
        <v>Customer 77</v>
      </c>
      <c r="Q3241" s="10" t="str">
        <f>VLOOKUP(O:O,Customers!A:C,3,)</f>
        <v>Nairobi</v>
      </c>
      <c r="R3241" s="10">
        <f>VLOOKUP(OrderDetails!C:C,Inventory!B:F,5,)</f>
        <v>55561.39</v>
      </c>
      <c r="S3241" s="10">
        <f>VLOOKUP(OrderDetails!B:B,Table8[[OrderID]:[DeliveryDays]],5,)</f>
        <v>1</v>
      </c>
    </row>
    <row r="3242" spans="1:19" x14ac:dyDescent="0.25">
      <c r="A3242" t="s">
        <v>5174</v>
      </c>
      <c r="B3242" t="s">
        <v>693</v>
      </c>
      <c r="C3242" t="s">
        <v>225</v>
      </c>
      <c r="D3242">
        <v>37</v>
      </c>
      <c r="E3242">
        <v>214.86</v>
      </c>
      <c r="F3242">
        <v>291.2</v>
      </c>
      <c r="G3242">
        <v>285.77</v>
      </c>
      <c r="H3242">
        <v>10573.49</v>
      </c>
      <c r="I3242">
        <v>7949.82</v>
      </c>
      <c r="J3242">
        <v>2623.67</v>
      </c>
      <c r="K3242">
        <v>0.24809999999999999</v>
      </c>
      <c r="L3242" t="str">
        <f>VLOOKUP(C:C,Products!A:B,2,)</f>
        <v>Product 24</v>
      </c>
      <c r="M3242" t="str">
        <f>VLOOKUP(C:C,Products!A:C,3,)</f>
        <v>Beverages</v>
      </c>
      <c r="N3242" t="str">
        <f>VLOOKUP(B:B,Orders!A:C,3,)</f>
        <v>WH-NKR-004</v>
      </c>
      <c r="O3242" s="10" t="str">
        <f>VLOOKUP(B:B,Orders!A:B,2,)</f>
        <v>CUST-000032</v>
      </c>
      <c r="P3242" s="10" t="str">
        <f>VLOOKUP(OrderDetails!O:O,Customers!A:B,2,)</f>
        <v>Customer 32</v>
      </c>
      <c r="Q3242" s="10" t="str">
        <f>VLOOKUP(O:O,Customers!A:C,3,)</f>
        <v>Mombasa</v>
      </c>
      <c r="R3242" s="10">
        <f>VLOOKUP(OrderDetails!C:C,Inventory!B:F,5,)</f>
        <v>80572.5</v>
      </c>
      <c r="S3242" s="10">
        <f>VLOOKUP(OrderDetails!B:B,Table8[[OrderID]:[DeliveryDays]],5,)</f>
        <v>3</v>
      </c>
    </row>
    <row r="3243" spans="1:19" x14ac:dyDescent="0.25">
      <c r="A3243" t="s">
        <v>5175</v>
      </c>
      <c r="B3243" t="s">
        <v>911</v>
      </c>
      <c r="C3243" t="s">
        <v>279</v>
      </c>
      <c r="D3243">
        <v>21</v>
      </c>
      <c r="E3243">
        <v>486.31</v>
      </c>
      <c r="F3243">
        <v>723.21</v>
      </c>
      <c r="G3243">
        <v>789.85</v>
      </c>
      <c r="H3243">
        <v>16586.849999999999</v>
      </c>
      <c r="I3243">
        <v>10212.51</v>
      </c>
      <c r="J3243">
        <v>6374.34</v>
      </c>
      <c r="K3243">
        <v>0.38429999999999997</v>
      </c>
      <c r="L3243" t="str">
        <f>VLOOKUP(C:C,Products!A:B,2,)</f>
        <v>Product 51</v>
      </c>
      <c r="M3243" t="str">
        <f>VLOOKUP(C:C,Products!A:C,3,)</f>
        <v>Beverages</v>
      </c>
      <c r="N3243" t="str">
        <f>VLOOKUP(B:B,Orders!A:C,3,)</f>
        <v>WH-MSA-002</v>
      </c>
      <c r="O3243" s="10" t="str">
        <f>VLOOKUP(B:B,Orders!A:B,2,)</f>
        <v>CUST-000033</v>
      </c>
      <c r="P3243" s="10" t="str">
        <f>VLOOKUP(OrderDetails!O:O,Customers!A:B,2,)</f>
        <v>Customer 33</v>
      </c>
      <c r="Q3243" s="10" t="str">
        <f>VLOOKUP(O:O,Customers!A:C,3,)</f>
        <v>Kisumu</v>
      </c>
      <c r="R3243" s="10">
        <f>VLOOKUP(OrderDetails!C:C,Inventory!B:F,5,)</f>
        <v>231969.87</v>
      </c>
      <c r="S3243" s="10">
        <f>VLOOKUP(OrderDetails!B:B,Table8[[OrderID]:[DeliveryDays]],5,)</f>
        <v>3</v>
      </c>
    </row>
    <row r="3244" spans="1:19" x14ac:dyDescent="0.25">
      <c r="A3244" t="s">
        <v>5176</v>
      </c>
      <c r="B3244" t="s">
        <v>1748</v>
      </c>
      <c r="C3244" t="s">
        <v>293</v>
      </c>
      <c r="D3244">
        <v>49</v>
      </c>
      <c r="E3244">
        <v>138.19</v>
      </c>
      <c r="F3244">
        <v>191.44</v>
      </c>
      <c r="G3244">
        <v>207.2</v>
      </c>
      <c r="H3244">
        <v>10152.799999999999</v>
      </c>
      <c r="I3244">
        <v>6771.31</v>
      </c>
      <c r="J3244">
        <v>3381.49</v>
      </c>
      <c r="K3244">
        <v>0.33310000000000001</v>
      </c>
      <c r="L3244" t="str">
        <f>VLOOKUP(C:C,Products!A:B,2,)</f>
        <v>Product 58</v>
      </c>
      <c r="M3244" t="str">
        <f>VLOOKUP(C:C,Products!A:C,3,)</f>
        <v>Snacks</v>
      </c>
      <c r="N3244" t="str">
        <f>VLOOKUP(B:B,Orders!A:C,3,)</f>
        <v>WH-KSM-003</v>
      </c>
      <c r="O3244" s="10" t="str">
        <f>VLOOKUP(B:B,Orders!A:B,2,)</f>
        <v>CUST-000039</v>
      </c>
      <c r="P3244" s="10" t="str">
        <f>VLOOKUP(OrderDetails!O:O,Customers!A:B,2,)</f>
        <v>Customer 39</v>
      </c>
      <c r="Q3244" s="10" t="str">
        <f>VLOOKUP(O:O,Customers!A:C,3,)</f>
        <v>Mombasa</v>
      </c>
      <c r="R3244" s="10">
        <f>VLOOKUP(OrderDetails!C:C,Inventory!B:F,5,)</f>
        <v>14233.57</v>
      </c>
      <c r="S3244" s="10">
        <f>VLOOKUP(OrderDetails!B:B,Table8[[OrderID]:[DeliveryDays]],5,)</f>
        <v>5</v>
      </c>
    </row>
    <row r="3245" spans="1:19" x14ac:dyDescent="0.25">
      <c r="A3245" t="s">
        <v>5177</v>
      </c>
      <c r="B3245" t="s">
        <v>1614</v>
      </c>
      <c r="C3245" t="s">
        <v>357</v>
      </c>
      <c r="D3245">
        <v>23</v>
      </c>
      <c r="E3245">
        <v>262.5</v>
      </c>
      <c r="F3245">
        <v>342.9</v>
      </c>
      <c r="G3245">
        <v>338.32</v>
      </c>
      <c r="H3245">
        <v>7781.36</v>
      </c>
      <c r="I3245">
        <v>6037.5</v>
      </c>
      <c r="J3245">
        <v>1743.86</v>
      </c>
      <c r="K3245">
        <v>0.22409999999999999</v>
      </c>
      <c r="L3245" t="str">
        <f>VLOOKUP(C:C,Products!A:B,2,)</f>
        <v>Product 90</v>
      </c>
      <c r="M3245" t="str">
        <f>VLOOKUP(C:C,Products!A:C,3,)</f>
        <v>Snacks</v>
      </c>
      <c r="N3245" t="str">
        <f>VLOOKUP(B:B,Orders!A:C,3,)</f>
        <v>WH-NRB-001</v>
      </c>
      <c r="O3245" s="10" t="str">
        <f>VLOOKUP(B:B,Orders!A:B,2,)</f>
        <v>CUST-000045</v>
      </c>
      <c r="P3245" s="10" t="str">
        <f>VLOOKUP(OrderDetails!O:O,Customers!A:B,2,)</f>
        <v>Customer 45</v>
      </c>
      <c r="Q3245" s="10" t="str">
        <f>VLOOKUP(O:O,Customers!A:C,3,)</f>
        <v>Mombasa</v>
      </c>
      <c r="R3245" s="10">
        <f>VLOOKUP(OrderDetails!C:C,Inventory!B:F,5,)</f>
        <v>44362.5</v>
      </c>
      <c r="S3245" s="10">
        <f>VLOOKUP(OrderDetails!B:B,Table8[[OrderID]:[DeliveryDays]],5,)</f>
        <v>4</v>
      </c>
    </row>
    <row r="3246" spans="1:19" x14ac:dyDescent="0.25">
      <c r="A3246" t="s">
        <v>5178</v>
      </c>
      <c r="B3246" t="s">
        <v>802</v>
      </c>
      <c r="C3246" t="s">
        <v>365</v>
      </c>
      <c r="D3246">
        <v>34</v>
      </c>
      <c r="E3246">
        <v>302.57</v>
      </c>
      <c r="F3246">
        <v>401.96</v>
      </c>
      <c r="G3246">
        <v>387.63</v>
      </c>
      <c r="H3246">
        <v>13179.42</v>
      </c>
      <c r="I3246">
        <v>10287.379999999999</v>
      </c>
      <c r="J3246">
        <v>2892.04</v>
      </c>
      <c r="K3246">
        <v>0.21940000000000001</v>
      </c>
      <c r="L3246" t="str">
        <f>VLOOKUP(C:C,Products!A:B,2,)</f>
        <v>Product 94</v>
      </c>
      <c r="M3246" t="str">
        <f>VLOOKUP(C:C,Products!A:C,3,)</f>
        <v>Frozen</v>
      </c>
      <c r="N3246" t="str">
        <f>VLOOKUP(B:B,Orders!A:C,3,)</f>
        <v>WH-NRB-001</v>
      </c>
      <c r="O3246" s="10" t="str">
        <f>VLOOKUP(B:B,Orders!A:B,2,)</f>
        <v>CUST-000026</v>
      </c>
      <c r="P3246" s="10" t="str">
        <f>VLOOKUP(OrderDetails!O:O,Customers!A:B,2,)</f>
        <v>Customer 26</v>
      </c>
      <c r="Q3246" s="10" t="str">
        <f>VLOOKUP(O:O,Customers!A:C,3,)</f>
        <v>Mombasa</v>
      </c>
      <c r="R3246" s="10">
        <f>VLOOKUP(OrderDetails!C:C,Inventory!B:F,5,)</f>
        <v>133433.37</v>
      </c>
      <c r="S3246" s="10">
        <f>VLOOKUP(OrderDetails!B:B,Table8[[OrderID]:[DeliveryDays]],5,)</f>
        <v>2</v>
      </c>
    </row>
    <row r="3247" spans="1:19" x14ac:dyDescent="0.25">
      <c r="A3247" t="s">
        <v>5179</v>
      </c>
      <c r="B3247" t="s">
        <v>1079</v>
      </c>
      <c r="C3247" t="s">
        <v>243</v>
      </c>
      <c r="D3247">
        <v>27</v>
      </c>
      <c r="E3247">
        <v>79.27</v>
      </c>
      <c r="F3247">
        <v>103.11</v>
      </c>
      <c r="G3247">
        <v>104.77</v>
      </c>
      <c r="H3247">
        <v>2828.79</v>
      </c>
      <c r="I3247">
        <v>2140.29</v>
      </c>
      <c r="J3247">
        <v>688.5</v>
      </c>
      <c r="K3247">
        <v>0.24340000000000001</v>
      </c>
      <c r="L3247" t="str">
        <f>VLOOKUP(C:C,Products!A:B,2,)</f>
        <v>Product 33</v>
      </c>
      <c r="M3247" t="str">
        <f>VLOOKUP(C:C,Products!A:C,3,)</f>
        <v>Produce</v>
      </c>
      <c r="N3247" t="str">
        <f>VLOOKUP(B:B,Orders!A:C,3,)</f>
        <v>WH-MSA-002</v>
      </c>
      <c r="O3247" s="10" t="str">
        <f>VLOOKUP(B:B,Orders!A:B,2,)</f>
        <v>CUST-000055</v>
      </c>
      <c r="P3247" s="10" t="str">
        <f>VLOOKUP(OrderDetails!O:O,Customers!A:B,2,)</f>
        <v>Customer 55</v>
      </c>
      <c r="Q3247" s="10" t="str">
        <f>VLOOKUP(O:O,Customers!A:C,3,)</f>
        <v>Kisumu</v>
      </c>
      <c r="R3247" s="10">
        <f>VLOOKUP(OrderDetails!C:C,Inventory!B:F,5,)</f>
        <v>6817.22</v>
      </c>
      <c r="S3247" s="10">
        <f>VLOOKUP(OrderDetails!B:B,Table8[[OrderID]:[DeliveryDays]],5,)</f>
        <v>4</v>
      </c>
    </row>
    <row r="3248" spans="1:19" x14ac:dyDescent="0.25">
      <c r="A3248" t="s">
        <v>5180</v>
      </c>
      <c r="B3248" t="s">
        <v>1718</v>
      </c>
      <c r="C3248" t="s">
        <v>208</v>
      </c>
      <c r="D3248">
        <v>19</v>
      </c>
      <c r="E3248">
        <v>132.53</v>
      </c>
      <c r="F3248">
        <v>180.65</v>
      </c>
      <c r="G3248">
        <v>189.95</v>
      </c>
      <c r="H3248">
        <v>3609.05</v>
      </c>
      <c r="I3248">
        <v>2518.0700000000002</v>
      </c>
      <c r="J3248">
        <v>1090.98</v>
      </c>
      <c r="K3248">
        <v>0.30230000000000001</v>
      </c>
      <c r="L3248" t="str">
        <f>VLOOKUP(C:C,Products!A:B,2,)</f>
        <v>Product 16</v>
      </c>
      <c r="M3248" t="str">
        <f>VLOOKUP(C:C,Products!A:C,3,)</f>
        <v>Snacks</v>
      </c>
      <c r="N3248" t="str">
        <f>VLOOKUP(B:B,Orders!A:C,3,)</f>
        <v>WH-NKR-004</v>
      </c>
      <c r="O3248" s="10" t="str">
        <f>VLOOKUP(B:B,Orders!A:B,2,)</f>
        <v>CUST-000049</v>
      </c>
      <c r="P3248" s="10" t="str">
        <f>VLOOKUP(OrderDetails!O:O,Customers!A:B,2,)</f>
        <v>Customer 49</v>
      </c>
      <c r="Q3248" s="10" t="str">
        <f>VLOOKUP(O:O,Customers!A:C,3,)</f>
        <v>Nairobi</v>
      </c>
      <c r="R3248" s="10">
        <f>VLOOKUP(OrderDetails!C:C,Inventory!B:F,5,)</f>
        <v>33132.5</v>
      </c>
      <c r="S3248" s="10">
        <f>VLOOKUP(OrderDetails!B:B,Table8[[OrderID]:[DeliveryDays]],5,)</f>
        <v>5</v>
      </c>
    </row>
    <row r="3249" spans="1:19" x14ac:dyDescent="0.25">
      <c r="A3249" t="s">
        <v>5181</v>
      </c>
      <c r="B3249" t="s">
        <v>975</v>
      </c>
      <c r="C3249" t="s">
        <v>220</v>
      </c>
      <c r="D3249">
        <v>18</v>
      </c>
      <c r="E3249">
        <v>112.77</v>
      </c>
      <c r="F3249">
        <v>150.9</v>
      </c>
      <c r="G3249">
        <v>147.32</v>
      </c>
      <c r="H3249">
        <v>2651.76</v>
      </c>
      <c r="I3249">
        <v>2029.86</v>
      </c>
      <c r="J3249">
        <v>621.9</v>
      </c>
      <c r="K3249">
        <v>0.23449999999999999</v>
      </c>
      <c r="L3249" t="str">
        <f>VLOOKUP(C:C,Products!A:B,2,)</f>
        <v>Product 22</v>
      </c>
      <c r="M3249" t="str">
        <f>VLOOKUP(C:C,Products!A:C,3,)</f>
        <v>Produce</v>
      </c>
      <c r="N3249" t="str">
        <f>VLOOKUP(B:B,Orders!A:C,3,)</f>
        <v>WH-NKR-004</v>
      </c>
      <c r="O3249" s="10" t="str">
        <f>VLOOKUP(B:B,Orders!A:B,2,)</f>
        <v>CUST-000063</v>
      </c>
      <c r="P3249" s="10" t="str">
        <f>VLOOKUP(OrderDetails!O:O,Customers!A:B,2,)</f>
        <v>Customer 63</v>
      </c>
      <c r="Q3249" s="10" t="str">
        <f>VLOOKUP(O:O,Customers!A:C,3,)</f>
        <v>Nakuru</v>
      </c>
      <c r="R3249" s="10">
        <f>VLOOKUP(OrderDetails!C:C,Inventory!B:F,5,)</f>
        <v>35409.78</v>
      </c>
      <c r="S3249" s="10">
        <f>VLOOKUP(OrderDetails!B:B,Table8[[OrderID]:[DeliveryDays]],5,)</f>
        <v>4</v>
      </c>
    </row>
    <row r="3250" spans="1:19" x14ac:dyDescent="0.25">
      <c r="A3250" t="s">
        <v>5182</v>
      </c>
      <c r="B3250" t="s">
        <v>1524</v>
      </c>
      <c r="C3250" t="s">
        <v>403</v>
      </c>
      <c r="D3250">
        <v>6</v>
      </c>
      <c r="E3250">
        <v>468.36</v>
      </c>
      <c r="F3250">
        <v>680.02</v>
      </c>
      <c r="G3250">
        <v>698.37</v>
      </c>
      <c r="H3250">
        <v>4190.22</v>
      </c>
      <c r="I3250">
        <v>2810.16</v>
      </c>
      <c r="J3250">
        <v>1380.06</v>
      </c>
      <c r="K3250">
        <v>0.32940000000000003</v>
      </c>
      <c r="L3250" t="str">
        <f>VLOOKUP(C:C,Products!A:B,2,)</f>
        <v>Product 113</v>
      </c>
      <c r="M3250" t="str">
        <f>VLOOKUP(C:C,Products!A:C,3,)</f>
        <v>Dairy</v>
      </c>
      <c r="N3250" t="str">
        <f>VLOOKUP(B:B,Orders!A:C,3,)</f>
        <v>WH-KSM-003</v>
      </c>
      <c r="O3250" s="10" t="str">
        <f>VLOOKUP(B:B,Orders!A:B,2,)</f>
        <v>CUST-000015</v>
      </c>
      <c r="P3250" s="10" t="str">
        <f>VLOOKUP(OrderDetails!O:O,Customers!A:B,2,)</f>
        <v>Customer 15</v>
      </c>
      <c r="Q3250" s="10" t="str">
        <f>VLOOKUP(O:O,Customers!A:C,3,)</f>
        <v>Nairobi</v>
      </c>
      <c r="R3250" s="10">
        <f>VLOOKUP(OrderDetails!C:C,Inventory!B:F,5,)</f>
        <v>110064.6</v>
      </c>
      <c r="S3250" s="10">
        <f>VLOOKUP(OrderDetails!B:B,Table8[[OrderID]:[DeliveryDays]],5,)</f>
        <v>4</v>
      </c>
    </row>
    <row r="3251" spans="1:19" x14ac:dyDescent="0.25">
      <c r="A3251" t="s">
        <v>5183</v>
      </c>
      <c r="B3251" t="s">
        <v>499</v>
      </c>
      <c r="C3251" t="s">
        <v>291</v>
      </c>
      <c r="D3251">
        <v>43</v>
      </c>
      <c r="E3251">
        <v>89.82</v>
      </c>
      <c r="F3251">
        <v>134</v>
      </c>
      <c r="G3251">
        <v>135.85</v>
      </c>
      <c r="H3251">
        <v>5841.55</v>
      </c>
      <c r="I3251">
        <v>3862.26</v>
      </c>
      <c r="J3251">
        <v>1979.29</v>
      </c>
      <c r="K3251">
        <v>0.33879999999999999</v>
      </c>
      <c r="L3251" t="str">
        <f>VLOOKUP(C:C,Products!A:B,2,)</f>
        <v>Product 57</v>
      </c>
      <c r="M3251" t="str">
        <f>VLOOKUP(C:C,Products!A:C,3,)</f>
        <v>Household</v>
      </c>
      <c r="N3251" t="str">
        <f>VLOOKUP(B:B,Orders!A:C,3,)</f>
        <v>WH-MSA-002</v>
      </c>
      <c r="O3251" s="10" t="str">
        <f>VLOOKUP(B:B,Orders!A:B,2,)</f>
        <v>CUST-000008</v>
      </c>
      <c r="P3251" s="10" t="str">
        <f>VLOOKUP(OrderDetails!O:O,Customers!A:B,2,)</f>
        <v>Customer 8</v>
      </c>
      <c r="Q3251" s="10" t="str">
        <f>VLOOKUP(O:O,Customers!A:C,3,)</f>
        <v>Mombasa</v>
      </c>
      <c r="R3251" s="10">
        <f>VLOOKUP(OrderDetails!C:C,Inventory!B:F,5,)</f>
        <v>9431.1</v>
      </c>
      <c r="S3251" s="10">
        <f>VLOOKUP(OrderDetails!B:B,Table8[[OrderID]:[DeliveryDays]],5,)</f>
        <v>2</v>
      </c>
    </row>
    <row r="3252" spans="1:19" x14ac:dyDescent="0.25">
      <c r="A3252" t="s">
        <v>5184</v>
      </c>
      <c r="B3252" t="s">
        <v>734</v>
      </c>
      <c r="C3252" t="s">
        <v>301</v>
      </c>
      <c r="D3252">
        <v>22</v>
      </c>
      <c r="E3252">
        <v>172.11</v>
      </c>
      <c r="F3252">
        <v>221.97</v>
      </c>
      <c r="G3252">
        <v>240.52</v>
      </c>
      <c r="H3252">
        <v>5291.44</v>
      </c>
      <c r="I3252">
        <v>3786.42</v>
      </c>
      <c r="J3252">
        <v>1505.02</v>
      </c>
      <c r="K3252">
        <v>0.28439999999999999</v>
      </c>
      <c r="L3252" t="str">
        <f>VLOOKUP(C:C,Products!A:B,2,)</f>
        <v>Product 62</v>
      </c>
      <c r="M3252" t="str">
        <f>VLOOKUP(C:C,Products!A:C,3,)</f>
        <v>Dairy</v>
      </c>
      <c r="N3252" t="str">
        <f>VLOOKUP(B:B,Orders!A:C,3,)</f>
        <v>WH-KSM-003</v>
      </c>
      <c r="O3252" s="10" t="str">
        <f>VLOOKUP(B:B,Orders!A:B,2,)</f>
        <v>CUST-000014</v>
      </c>
      <c r="P3252" s="10" t="str">
        <f>VLOOKUP(OrderDetails!O:O,Customers!A:B,2,)</f>
        <v>Customer 14</v>
      </c>
      <c r="Q3252" s="10" t="str">
        <f>VLOOKUP(O:O,Customers!A:C,3,)</f>
        <v>Eldoret</v>
      </c>
      <c r="R3252" s="10">
        <f>VLOOKUP(OrderDetails!C:C,Inventory!B:F,5,)</f>
        <v>75212.070000000007</v>
      </c>
      <c r="S3252" s="10">
        <f>VLOOKUP(OrderDetails!B:B,Table8[[OrderID]:[DeliveryDays]],5,)</f>
        <v>6</v>
      </c>
    </row>
    <row r="3253" spans="1:19" x14ac:dyDescent="0.25">
      <c r="A3253" t="s">
        <v>5185</v>
      </c>
      <c r="B3253" t="s">
        <v>625</v>
      </c>
      <c r="C3253" t="s">
        <v>405</v>
      </c>
      <c r="D3253">
        <v>10</v>
      </c>
      <c r="E3253">
        <v>413.65</v>
      </c>
      <c r="F3253">
        <v>588.37</v>
      </c>
      <c r="G3253">
        <v>596.86</v>
      </c>
      <c r="H3253">
        <v>5968.6</v>
      </c>
      <c r="I3253">
        <v>4136.5</v>
      </c>
      <c r="J3253">
        <v>1832.1</v>
      </c>
      <c r="K3253">
        <v>0.307</v>
      </c>
      <c r="L3253" t="str">
        <f>VLOOKUP(C:C,Products!A:B,2,)</f>
        <v>Product 114</v>
      </c>
      <c r="M3253" t="str">
        <f>VLOOKUP(C:C,Products!A:C,3,)</f>
        <v>Dairy</v>
      </c>
      <c r="N3253" t="str">
        <f>VLOOKUP(B:B,Orders!A:C,3,)</f>
        <v>WH-NKR-004</v>
      </c>
      <c r="O3253" s="10" t="str">
        <f>VLOOKUP(B:B,Orders!A:B,2,)</f>
        <v>CUST-000077</v>
      </c>
      <c r="P3253" s="10" t="str">
        <f>VLOOKUP(OrderDetails!O:O,Customers!A:B,2,)</f>
        <v>Customer 77</v>
      </c>
      <c r="Q3253" s="10" t="str">
        <f>VLOOKUP(O:O,Customers!A:C,3,)</f>
        <v>Nairobi</v>
      </c>
      <c r="R3253" s="10">
        <f>VLOOKUP(OrderDetails!C:C,Inventory!B:F,5,)</f>
        <v>43846.9</v>
      </c>
      <c r="S3253" s="10">
        <f>VLOOKUP(OrderDetails!B:B,Table8[[OrderID]:[DeliveryDays]],5,)</f>
        <v>4</v>
      </c>
    </row>
    <row r="3254" spans="1:19" x14ac:dyDescent="0.25">
      <c r="A3254" t="s">
        <v>5186</v>
      </c>
      <c r="B3254" t="s">
        <v>1580</v>
      </c>
      <c r="C3254" t="s">
        <v>391</v>
      </c>
      <c r="D3254">
        <v>36</v>
      </c>
      <c r="E3254">
        <v>234.67</v>
      </c>
      <c r="F3254">
        <v>373.26</v>
      </c>
      <c r="G3254">
        <v>384.48</v>
      </c>
      <c r="H3254">
        <v>13841.28</v>
      </c>
      <c r="I3254">
        <v>8448.1200000000008</v>
      </c>
      <c r="J3254">
        <v>5393.16</v>
      </c>
      <c r="K3254">
        <v>0.3896</v>
      </c>
      <c r="L3254" t="str">
        <f>VLOOKUP(C:C,Products!A:B,2,)</f>
        <v>Product 107</v>
      </c>
      <c r="M3254" t="str">
        <f>VLOOKUP(C:C,Products!A:C,3,)</f>
        <v>Frozen</v>
      </c>
      <c r="N3254" t="str">
        <f>VLOOKUP(B:B,Orders!A:C,3,)</f>
        <v>WH-NKR-004</v>
      </c>
      <c r="O3254" s="10" t="str">
        <f>VLOOKUP(B:B,Orders!A:B,2,)</f>
        <v>CUST-000061</v>
      </c>
      <c r="P3254" s="10" t="str">
        <f>VLOOKUP(OrderDetails!O:O,Customers!A:B,2,)</f>
        <v>Customer 61</v>
      </c>
      <c r="Q3254" s="10" t="str">
        <f>VLOOKUP(O:O,Customers!A:C,3,)</f>
        <v>Eldoret</v>
      </c>
      <c r="R3254" s="10">
        <f>VLOOKUP(OrderDetails!C:C,Inventory!B:F,5,)</f>
        <v>91755.97</v>
      </c>
      <c r="S3254" s="10">
        <f>VLOOKUP(OrderDetails!B:B,Table8[[OrderID]:[DeliveryDays]],5,)</f>
        <v>5</v>
      </c>
    </row>
    <row r="3255" spans="1:19" x14ac:dyDescent="0.25">
      <c r="A3255" t="s">
        <v>5187</v>
      </c>
      <c r="B3255" t="s">
        <v>998</v>
      </c>
      <c r="C3255" t="s">
        <v>341</v>
      </c>
      <c r="D3255">
        <v>25</v>
      </c>
      <c r="E3255">
        <v>330.48</v>
      </c>
      <c r="F3255">
        <v>422.83</v>
      </c>
      <c r="G3255">
        <v>462.28</v>
      </c>
      <c r="H3255">
        <v>11557</v>
      </c>
      <c r="I3255">
        <v>8262</v>
      </c>
      <c r="J3255">
        <v>3295</v>
      </c>
      <c r="K3255">
        <v>0.28510000000000002</v>
      </c>
      <c r="L3255" t="str">
        <f>VLOOKUP(C:C,Products!A:B,2,)</f>
        <v>Product 82</v>
      </c>
      <c r="M3255" t="str">
        <f>VLOOKUP(C:C,Products!A:C,3,)</f>
        <v>Frozen</v>
      </c>
      <c r="N3255" t="str">
        <f>VLOOKUP(B:B,Orders!A:C,3,)</f>
        <v>WH-KSM-003</v>
      </c>
      <c r="O3255" s="10" t="str">
        <f>VLOOKUP(B:B,Orders!A:B,2,)</f>
        <v>CUST-000017</v>
      </c>
      <c r="P3255" s="10" t="str">
        <f>VLOOKUP(OrderDetails!O:O,Customers!A:B,2,)</f>
        <v>Customer 17</v>
      </c>
      <c r="Q3255" s="10" t="str">
        <f>VLOOKUP(O:O,Customers!A:C,3,)</f>
        <v>Eldoret</v>
      </c>
      <c r="R3255" s="10">
        <f>VLOOKUP(OrderDetails!C:C,Inventory!B:F,5,)</f>
        <v>69070.320000000007</v>
      </c>
      <c r="S3255" s="10">
        <f>VLOOKUP(OrderDetails!B:B,Table8[[OrderID]:[DeliveryDays]],5,)</f>
        <v>6</v>
      </c>
    </row>
    <row r="3256" spans="1:19" x14ac:dyDescent="0.25">
      <c r="A3256" t="s">
        <v>5188</v>
      </c>
      <c r="B3256" t="s">
        <v>1217</v>
      </c>
      <c r="C3256" t="s">
        <v>319</v>
      </c>
      <c r="D3256">
        <v>44</v>
      </c>
      <c r="E3256">
        <v>397.51</v>
      </c>
      <c r="F3256">
        <v>509.84</v>
      </c>
      <c r="G3256">
        <v>507.27</v>
      </c>
      <c r="H3256">
        <v>22319.88</v>
      </c>
      <c r="I3256">
        <v>17490.439999999999</v>
      </c>
      <c r="J3256">
        <v>4829.4399999999996</v>
      </c>
      <c r="K3256">
        <v>0.21640000000000001</v>
      </c>
      <c r="L3256" t="str">
        <f>VLOOKUP(C:C,Products!A:B,2,)</f>
        <v>Product 71</v>
      </c>
      <c r="M3256" t="str">
        <f>VLOOKUP(C:C,Products!A:C,3,)</f>
        <v>Dairy</v>
      </c>
      <c r="N3256" t="str">
        <f>VLOOKUP(B:B,Orders!A:C,3,)</f>
        <v>WH-KSM-003</v>
      </c>
      <c r="O3256" s="10" t="str">
        <f>VLOOKUP(B:B,Orders!A:B,2,)</f>
        <v>CUST-000032</v>
      </c>
      <c r="P3256" s="10" t="str">
        <f>VLOOKUP(OrderDetails!O:O,Customers!A:B,2,)</f>
        <v>Customer 32</v>
      </c>
      <c r="Q3256" s="10" t="str">
        <f>VLOOKUP(O:O,Customers!A:C,3,)</f>
        <v>Mombasa</v>
      </c>
      <c r="R3256" s="10">
        <f>VLOOKUP(OrderDetails!C:C,Inventory!B:F,5,)</f>
        <v>96197.42</v>
      </c>
      <c r="S3256" s="10">
        <f>VLOOKUP(OrderDetails!B:B,Table8[[OrderID]:[DeliveryDays]],5,)</f>
        <v>2</v>
      </c>
    </row>
    <row r="3257" spans="1:19" x14ac:dyDescent="0.25">
      <c r="A3257" t="s">
        <v>5189</v>
      </c>
      <c r="B3257" t="s">
        <v>1601</v>
      </c>
      <c r="C3257" t="s">
        <v>405</v>
      </c>
      <c r="D3257">
        <v>32</v>
      </c>
      <c r="E3257">
        <v>413.65</v>
      </c>
      <c r="F3257">
        <v>588.37</v>
      </c>
      <c r="G3257">
        <v>584.46</v>
      </c>
      <c r="H3257">
        <v>18702.72</v>
      </c>
      <c r="I3257">
        <v>13236.8</v>
      </c>
      <c r="J3257">
        <v>5465.92</v>
      </c>
      <c r="K3257">
        <v>0.2923</v>
      </c>
      <c r="L3257" t="str">
        <f>VLOOKUP(C:C,Products!A:B,2,)</f>
        <v>Product 114</v>
      </c>
      <c r="M3257" t="str">
        <f>VLOOKUP(C:C,Products!A:C,3,)</f>
        <v>Dairy</v>
      </c>
      <c r="N3257" t="str">
        <f>VLOOKUP(B:B,Orders!A:C,3,)</f>
        <v>WH-MSA-002</v>
      </c>
      <c r="O3257" s="10" t="str">
        <f>VLOOKUP(B:B,Orders!A:B,2,)</f>
        <v>CUST-000026</v>
      </c>
      <c r="P3257" s="10" t="str">
        <f>VLOOKUP(OrderDetails!O:O,Customers!A:B,2,)</f>
        <v>Customer 26</v>
      </c>
      <c r="Q3257" s="10" t="str">
        <f>VLOOKUP(O:O,Customers!A:C,3,)</f>
        <v>Mombasa</v>
      </c>
      <c r="R3257" s="10">
        <f>VLOOKUP(OrderDetails!C:C,Inventory!B:F,5,)</f>
        <v>43846.9</v>
      </c>
      <c r="S3257" s="10">
        <f>VLOOKUP(OrderDetails!B:B,Table8[[OrderID]:[DeliveryDays]],5,)</f>
        <v>5</v>
      </c>
    </row>
    <row r="3258" spans="1:19" x14ac:dyDescent="0.25">
      <c r="A3258" t="s">
        <v>5190</v>
      </c>
      <c r="B3258" t="s">
        <v>1656</v>
      </c>
      <c r="C3258" t="s">
        <v>357</v>
      </c>
      <c r="D3258">
        <v>31</v>
      </c>
      <c r="E3258">
        <v>262.5</v>
      </c>
      <c r="F3258">
        <v>342.9</v>
      </c>
      <c r="G3258">
        <v>366.88</v>
      </c>
      <c r="H3258">
        <v>11373.28</v>
      </c>
      <c r="I3258">
        <v>8137.5</v>
      </c>
      <c r="J3258">
        <v>3235.78</v>
      </c>
      <c r="K3258">
        <v>0.28449999999999998</v>
      </c>
      <c r="L3258" t="str">
        <f>VLOOKUP(C:C,Products!A:B,2,)</f>
        <v>Product 90</v>
      </c>
      <c r="M3258" t="str">
        <f>VLOOKUP(C:C,Products!A:C,3,)</f>
        <v>Snacks</v>
      </c>
      <c r="N3258" t="str">
        <f>VLOOKUP(B:B,Orders!A:C,3,)</f>
        <v>WH-KSM-003</v>
      </c>
      <c r="O3258" s="10" t="str">
        <f>VLOOKUP(B:B,Orders!A:B,2,)</f>
        <v>CUST-000006</v>
      </c>
      <c r="P3258" s="10" t="str">
        <f>VLOOKUP(OrderDetails!O:O,Customers!A:B,2,)</f>
        <v>Customer 6</v>
      </c>
      <c r="Q3258" s="10" t="str">
        <f>VLOOKUP(O:O,Customers!A:C,3,)</f>
        <v>Kisumu</v>
      </c>
      <c r="R3258" s="10">
        <f>VLOOKUP(OrderDetails!C:C,Inventory!B:F,5,)</f>
        <v>44362.5</v>
      </c>
      <c r="S3258" s="10">
        <f>VLOOKUP(OrderDetails!B:B,Table8[[OrderID]:[DeliveryDays]],5,)</f>
        <v>1</v>
      </c>
    </row>
    <row r="3259" spans="1:19" x14ac:dyDescent="0.25">
      <c r="A3259" t="s">
        <v>5191</v>
      </c>
      <c r="B3259" t="s">
        <v>605</v>
      </c>
      <c r="C3259" t="s">
        <v>321</v>
      </c>
      <c r="D3259">
        <v>6</v>
      </c>
      <c r="E3259">
        <v>139.41999999999999</v>
      </c>
      <c r="F3259">
        <v>218.06</v>
      </c>
      <c r="G3259">
        <v>216.24</v>
      </c>
      <c r="H3259">
        <v>1297.44</v>
      </c>
      <c r="I3259">
        <v>836.52</v>
      </c>
      <c r="J3259">
        <v>460.92</v>
      </c>
      <c r="K3259">
        <v>0.3553</v>
      </c>
      <c r="L3259" t="str">
        <f>VLOOKUP(C:C,Products!A:B,2,)</f>
        <v>Product 72</v>
      </c>
      <c r="M3259" t="str">
        <f>VLOOKUP(C:C,Products!A:C,3,)</f>
        <v>Household</v>
      </c>
      <c r="N3259" t="str">
        <f>VLOOKUP(B:B,Orders!A:C,3,)</f>
        <v>WH-NRB-001</v>
      </c>
      <c r="O3259" s="10" t="str">
        <f>VLOOKUP(B:B,Orders!A:B,2,)</f>
        <v>CUST-000033</v>
      </c>
      <c r="P3259" s="10" t="str">
        <f>VLOOKUP(OrderDetails!O:O,Customers!A:B,2,)</f>
        <v>Customer 33</v>
      </c>
      <c r="Q3259" s="10" t="str">
        <f>VLOOKUP(O:O,Customers!A:C,3,)</f>
        <v>Kisumu</v>
      </c>
      <c r="R3259" s="10">
        <f>VLOOKUP(OrderDetails!C:C,Inventory!B:F,5,)</f>
        <v>45032.66</v>
      </c>
      <c r="S3259" s="10">
        <f>VLOOKUP(OrderDetails!B:B,Table8[[OrderID]:[DeliveryDays]],5,)</f>
        <v>5</v>
      </c>
    </row>
    <row r="3260" spans="1:19" x14ac:dyDescent="0.25">
      <c r="A3260" t="s">
        <v>5192</v>
      </c>
      <c r="B3260" t="s">
        <v>623</v>
      </c>
      <c r="C3260" t="s">
        <v>317</v>
      </c>
      <c r="D3260">
        <v>37</v>
      </c>
      <c r="E3260">
        <v>494.1</v>
      </c>
      <c r="F3260">
        <v>659.45</v>
      </c>
      <c r="G3260">
        <v>708.76</v>
      </c>
      <c r="H3260">
        <v>26224.12</v>
      </c>
      <c r="I3260">
        <v>18281.7</v>
      </c>
      <c r="J3260">
        <v>7942.42</v>
      </c>
      <c r="K3260">
        <v>0.3029</v>
      </c>
      <c r="L3260" t="str">
        <f>VLOOKUP(C:C,Products!A:B,2,)</f>
        <v>Product 70</v>
      </c>
      <c r="M3260" t="str">
        <f>VLOOKUP(C:C,Products!A:C,3,)</f>
        <v>Dairy</v>
      </c>
      <c r="N3260" t="str">
        <f>VLOOKUP(B:B,Orders!A:C,3,)</f>
        <v>WH-NKR-004</v>
      </c>
      <c r="O3260" s="10" t="str">
        <f>VLOOKUP(B:B,Orders!A:B,2,)</f>
        <v>CUST-000051</v>
      </c>
      <c r="P3260" s="10" t="str">
        <f>VLOOKUP(OrderDetails!O:O,Customers!A:B,2,)</f>
        <v>Customer 51</v>
      </c>
      <c r="Q3260" s="10" t="str">
        <f>VLOOKUP(O:O,Customers!A:C,3,)</f>
        <v>Kisumu</v>
      </c>
      <c r="R3260" s="10">
        <f>VLOOKUP(OrderDetails!C:C,Inventory!B:F,5,)</f>
        <v>214439.4</v>
      </c>
      <c r="S3260" s="10">
        <f>VLOOKUP(OrderDetails!B:B,Table8[[OrderID]:[DeliveryDays]],5,)</f>
        <v>6</v>
      </c>
    </row>
    <row r="3261" spans="1:19" x14ac:dyDescent="0.25">
      <c r="A3261" t="s">
        <v>5193</v>
      </c>
      <c r="B3261" t="s">
        <v>1161</v>
      </c>
      <c r="C3261" t="s">
        <v>237</v>
      </c>
      <c r="D3261">
        <v>20</v>
      </c>
      <c r="E3261">
        <v>70.900000000000006</v>
      </c>
      <c r="F3261">
        <v>95.54</v>
      </c>
      <c r="G3261">
        <v>92.13</v>
      </c>
      <c r="H3261">
        <v>1842.6</v>
      </c>
      <c r="I3261">
        <v>1418</v>
      </c>
      <c r="J3261">
        <v>424.6</v>
      </c>
      <c r="K3261">
        <v>0.23039999999999999</v>
      </c>
      <c r="L3261" t="str">
        <f>VLOOKUP(C:C,Products!A:B,2,)</f>
        <v>Product 30</v>
      </c>
      <c r="M3261" t="str">
        <f>VLOOKUP(C:C,Products!A:C,3,)</f>
        <v>Dairy</v>
      </c>
      <c r="N3261" t="str">
        <f>VLOOKUP(B:B,Orders!A:C,3,)</f>
        <v>WH-NKR-004</v>
      </c>
      <c r="O3261" s="10" t="str">
        <f>VLOOKUP(B:B,Orders!A:B,2,)</f>
        <v>CUST-000036</v>
      </c>
      <c r="P3261" s="10" t="str">
        <f>VLOOKUP(OrderDetails!O:O,Customers!A:B,2,)</f>
        <v>Customer 36</v>
      </c>
      <c r="Q3261" s="10" t="str">
        <f>VLOOKUP(O:O,Customers!A:C,3,)</f>
        <v>Eldoret</v>
      </c>
      <c r="R3261" s="10">
        <f>VLOOKUP(OrderDetails!C:C,Inventory!B:F,5,)</f>
        <v>19072.099999999999</v>
      </c>
      <c r="S3261" s="10">
        <f>VLOOKUP(OrderDetails!B:B,Table8[[OrderID]:[DeliveryDays]],5,)</f>
        <v>2</v>
      </c>
    </row>
    <row r="3262" spans="1:19" x14ac:dyDescent="0.25">
      <c r="A3262" t="s">
        <v>5194</v>
      </c>
      <c r="B3262" t="s">
        <v>515</v>
      </c>
      <c r="C3262" t="s">
        <v>383</v>
      </c>
      <c r="D3262">
        <v>43</v>
      </c>
      <c r="E3262">
        <v>191.46</v>
      </c>
      <c r="F3262">
        <v>245.6</v>
      </c>
      <c r="G3262">
        <v>237.42</v>
      </c>
      <c r="H3262">
        <v>10209.06</v>
      </c>
      <c r="I3262">
        <v>8232.7800000000007</v>
      </c>
      <c r="J3262">
        <v>1976.28</v>
      </c>
      <c r="K3262">
        <v>0.19359999999999999</v>
      </c>
      <c r="L3262" t="str">
        <f>VLOOKUP(C:C,Products!A:B,2,)</f>
        <v>Product 103</v>
      </c>
      <c r="M3262" t="str">
        <f>VLOOKUP(C:C,Products!A:C,3,)</f>
        <v>Dairy</v>
      </c>
      <c r="N3262" t="str">
        <f>VLOOKUP(B:B,Orders!A:C,3,)</f>
        <v>WH-NKR-004</v>
      </c>
      <c r="O3262" s="10" t="str">
        <f>VLOOKUP(B:B,Orders!A:B,2,)</f>
        <v>CUST-000067</v>
      </c>
      <c r="P3262" s="10" t="str">
        <f>VLOOKUP(OrderDetails!O:O,Customers!A:B,2,)</f>
        <v>Customer 67</v>
      </c>
      <c r="Q3262" s="10" t="str">
        <f>VLOOKUP(O:O,Customers!A:C,3,)</f>
        <v>Mombasa</v>
      </c>
      <c r="R3262" s="10">
        <f>VLOOKUP(OrderDetails!C:C,Inventory!B:F,5,)</f>
        <v>55140.480000000003</v>
      </c>
      <c r="S3262" s="10">
        <f>VLOOKUP(OrderDetails!B:B,Table8[[OrderID]:[DeliveryDays]],5,)</f>
        <v>4</v>
      </c>
    </row>
    <row r="3263" spans="1:19" x14ac:dyDescent="0.25">
      <c r="A3263" t="s">
        <v>5195</v>
      </c>
      <c r="B3263" t="s">
        <v>1225</v>
      </c>
      <c r="C3263" t="s">
        <v>222</v>
      </c>
      <c r="D3263">
        <v>26</v>
      </c>
      <c r="E3263">
        <v>181.47</v>
      </c>
      <c r="F3263">
        <v>258.42</v>
      </c>
      <c r="G3263">
        <v>280.44</v>
      </c>
      <c r="H3263">
        <v>7291.44</v>
      </c>
      <c r="I3263">
        <v>4718.22</v>
      </c>
      <c r="J3263">
        <v>2573.2199999999998</v>
      </c>
      <c r="K3263">
        <v>0.35289999999999999</v>
      </c>
      <c r="L3263" t="str">
        <f>VLOOKUP(C:C,Products!A:B,2,)</f>
        <v>Product 23</v>
      </c>
      <c r="M3263" t="str">
        <f>VLOOKUP(C:C,Products!A:C,3,)</f>
        <v>Dairy</v>
      </c>
      <c r="N3263" t="str">
        <f>VLOOKUP(B:B,Orders!A:C,3,)</f>
        <v>WH-NRB-001</v>
      </c>
      <c r="O3263" s="10" t="str">
        <f>VLOOKUP(B:B,Orders!A:B,2,)</f>
        <v>CUST-000014</v>
      </c>
      <c r="P3263" s="10" t="str">
        <f>VLOOKUP(OrderDetails!O:O,Customers!A:B,2,)</f>
        <v>Customer 14</v>
      </c>
      <c r="Q3263" s="10" t="str">
        <f>VLOOKUP(O:O,Customers!A:C,3,)</f>
        <v>Eldoret</v>
      </c>
      <c r="R3263" s="10">
        <f>VLOOKUP(OrderDetails!C:C,Inventory!B:F,5,)</f>
        <v>43552.800000000003</v>
      </c>
      <c r="S3263" s="10">
        <f>VLOOKUP(OrderDetails!B:B,Table8[[OrderID]:[DeliveryDays]],5,)</f>
        <v>5</v>
      </c>
    </row>
    <row r="3264" spans="1:19" x14ac:dyDescent="0.25">
      <c r="A3264" t="s">
        <v>5196</v>
      </c>
      <c r="B3264" t="s">
        <v>1884</v>
      </c>
      <c r="C3264" t="s">
        <v>241</v>
      </c>
      <c r="D3264">
        <v>47</v>
      </c>
      <c r="E3264">
        <v>126.74</v>
      </c>
      <c r="F3264">
        <v>169.05</v>
      </c>
      <c r="G3264">
        <v>174.31</v>
      </c>
      <c r="H3264">
        <v>8192.57</v>
      </c>
      <c r="I3264">
        <v>5956.78</v>
      </c>
      <c r="J3264">
        <v>2235.79</v>
      </c>
      <c r="K3264">
        <v>0.27289999999999998</v>
      </c>
      <c r="L3264" t="str">
        <f>VLOOKUP(C:C,Products!A:B,2,)</f>
        <v>Product 32</v>
      </c>
      <c r="M3264" t="str">
        <f>VLOOKUP(C:C,Products!A:C,3,)</f>
        <v>Dairy</v>
      </c>
      <c r="N3264" t="str">
        <f>VLOOKUP(B:B,Orders!A:C,3,)</f>
        <v>WH-MSA-002</v>
      </c>
      <c r="O3264" s="10" t="str">
        <f>VLOOKUP(B:B,Orders!A:B,2,)</f>
        <v>CUST-000075</v>
      </c>
      <c r="P3264" s="10" t="str">
        <f>VLOOKUP(OrderDetails!O:O,Customers!A:B,2,)</f>
        <v>Customer 75</v>
      </c>
      <c r="Q3264" s="10" t="str">
        <f>VLOOKUP(O:O,Customers!A:C,3,)</f>
        <v>Mombasa</v>
      </c>
      <c r="R3264" s="10">
        <f>VLOOKUP(OrderDetails!C:C,Inventory!B:F,5,)</f>
        <v>27249.1</v>
      </c>
      <c r="S3264" s="10">
        <f>VLOOKUP(OrderDetails!B:B,Table8[[OrderID]:[DeliveryDays]],5,)</f>
        <v>2</v>
      </c>
    </row>
    <row r="3265" spans="1:19" x14ac:dyDescent="0.25">
      <c r="A3265" t="s">
        <v>5197</v>
      </c>
      <c r="B3265" t="s">
        <v>1214</v>
      </c>
      <c r="C3265" t="s">
        <v>349</v>
      </c>
      <c r="D3265">
        <v>17</v>
      </c>
      <c r="E3265">
        <v>196.33</v>
      </c>
      <c r="F3265">
        <v>246.04</v>
      </c>
      <c r="G3265">
        <v>260.27</v>
      </c>
      <c r="H3265">
        <v>4424.59</v>
      </c>
      <c r="I3265">
        <v>3337.61</v>
      </c>
      <c r="J3265">
        <v>1086.98</v>
      </c>
      <c r="K3265">
        <v>0.2457</v>
      </c>
      <c r="L3265" t="str">
        <f>VLOOKUP(C:C,Products!A:B,2,)</f>
        <v>Product 86</v>
      </c>
      <c r="M3265" t="str">
        <f>VLOOKUP(C:C,Products!A:C,3,)</f>
        <v>Frozen</v>
      </c>
      <c r="N3265" t="str">
        <f>VLOOKUP(B:B,Orders!A:C,3,)</f>
        <v>WH-KSM-003</v>
      </c>
      <c r="O3265" s="10" t="str">
        <f>VLOOKUP(B:B,Orders!A:B,2,)</f>
        <v>CUST-000026</v>
      </c>
      <c r="P3265" s="10" t="str">
        <f>VLOOKUP(OrderDetails!O:O,Customers!A:B,2,)</f>
        <v>Customer 26</v>
      </c>
      <c r="Q3265" s="10" t="str">
        <f>VLOOKUP(O:O,Customers!A:C,3,)</f>
        <v>Mombasa</v>
      </c>
      <c r="R3265" s="10">
        <f>VLOOKUP(OrderDetails!C:C,Inventory!B:F,5,)</f>
        <v>55561.39</v>
      </c>
      <c r="S3265" s="10">
        <f>VLOOKUP(OrderDetails!B:B,Table8[[OrderID]:[DeliveryDays]],5,)</f>
        <v>6</v>
      </c>
    </row>
    <row r="3266" spans="1:19" x14ac:dyDescent="0.25">
      <c r="A3266" t="s">
        <v>5198</v>
      </c>
      <c r="B3266" t="s">
        <v>1174</v>
      </c>
      <c r="C3266" t="s">
        <v>389</v>
      </c>
      <c r="D3266">
        <v>6</v>
      </c>
      <c r="E3266">
        <v>162.18</v>
      </c>
      <c r="F3266">
        <v>216.57</v>
      </c>
      <c r="G3266">
        <v>213.06</v>
      </c>
      <c r="H3266">
        <v>1278.3599999999999</v>
      </c>
      <c r="I3266">
        <v>973.08</v>
      </c>
      <c r="J3266">
        <v>305.27999999999997</v>
      </c>
      <c r="K3266">
        <v>0.23880000000000001</v>
      </c>
      <c r="L3266" t="str">
        <f>VLOOKUP(C:C,Products!A:B,2,)</f>
        <v>Product 106</v>
      </c>
      <c r="M3266" t="str">
        <f>VLOOKUP(C:C,Products!A:C,3,)</f>
        <v>Dairy</v>
      </c>
      <c r="N3266" t="str">
        <f>VLOOKUP(B:B,Orders!A:C,3,)</f>
        <v>WH-MSA-002</v>
      </c>
      <c r="O3266" s="10" t="str">
        <f>VLOOKUP(B:B,Orders!A:B,2,)</f>
        <v>CUST-000073</v>
      </c>
      <c r="P3266" s="10" t="str">
        <f>VLOOKUP(OrderDetails!O:O,Customers!A:B,2,)</f>
        <v>Customer 73</v>
      </c>
      <c r="Q3266" s="10" t="str">
        <f>VLOOKUP(O:O,Customers!A:C,3,)</f>
        <v>Mombasa</v>
      </c>
      <c r="R3266" s="10">
        <f>VLOOKUP(OrderDetails!C:C,Inventory!B:F,5,)</f>
        <v>37950.120000000003</v>
      </c>
      <c r="S3266" s="10">
        <f>VLOOKUP(OrderDetails!B:B,Table8[[OrderID]:[DeliveryDays]],5,)</f>
        <v>3</v>
      </c>
    </row>
    <row r="3267" spans="1:19" x14ac:dyDescent="0.25">
      <c r="A3267" t="s">
        <v>5199</v>
      </c>
      <c r="B3267" t="s">
        <v>1633</v>
      </c>
      <c r="C3267" t="s">
        <v>391</v>
      </c>
      <c r="D3267">
        <v>18</v>
      </c>
      <c r="E3267">
        <v>234.67</v>
      </c>
      <c r="F3267">
        <v>373.26</v>
      </c>
      <c r="G3267">
        <v>363.91</v>
      </c>
      <c r="H3267">
        <v>6550.38</v>
      </c>
      <c r="I3267">
        <v>4224.0600000000004</v>
      </c>
      <c r="J3267">
        <v>2326.3200000000002</v>
      </c>
      <c r="K3267">
        <v>0.35510000000000003</v>
      </c>
      <c r="L3267" t="str">
        <f>VLOOKUP(C:C,Products!A:B,2,)</f>
        <v>Product 107</v>
      </c>
      <c r="M3267" t="str">
        <f>VLOOKUP(C:C,Products!A:C,3,)</f>
        <v>Frozen</v>
      </c>
      <c r="N3267" t="str">
        <f>VLOOKUP(B:B,Orders!A:C,3,)</f>
        <v>WH-KSM-003</v>
      </c>
      <c r="O3267" s="10" t="str">
        <f>VLOOKUP(B:B,Orders!A:B,2,)</f>
        <v>CUST-000063</v>
      </c>
      <c r="P3267" s="10" t="str">
        <f>VLOOKUP(OrderDetails!O:O,Customers!A:B,2,)</f>
        <v>Customer 63</v>
      </c>
      <c r="Q3267" s="10" t="str">
        <f>VLOOKUP(O:O,Customers!A:C,3,)</f>
        <v>Nakuru</v>
      </c>
      <c r="R3267" s="10">
        <f>VLOOKUP(OrderDetails!C:C,Inventory!B:F,5,)</f>
        <v>91755.97</v>
      </c>
      <c r="S3267" s="10">
        <f>VLOOKUP(OrderDetails!B:B,Table8[[OrderID]:[DeliveryDays]],5,)</f>
        <v>2</v>
      </c>
    </row>
    <row r="3268" spans="1:19" x14ac:dyDescent="0.25">
      <c r="A3268" t="s">
        <v>5200</v>
      </c>
      <c r="B3268" t="s">
        <v>635</v>
      </c>
      <c r="C3268" t="s">
        <v>291</v>
      </c>
      <c r="D3268">
        <v>42</v>
      </c>
      <c r="E3268">
        <v>89.82</v>
      </c>
      <c r="F3268">
        <v>134</v>
      </c>
      <c r="G3268">
        <v>144.08000000000001</v>
      </c>
      <c r="H3268">
        <v>6051.36</v>
      </c>
      <c r="I3268">
        <v>3772.44</v>
      </c>
      <c r="J3268">
        <v>2278.92</v>
      </c>
      <c r="K3268">
        <v>0.37659999999999999</v>
      </c>
      <c r="L3268" t="str">
        <f>VLOOKUP(C:C,Products!A:B,2,)</f>
        <v>Product 57</v>
      </c>
      <c r="M3268" t="str">
        <f>VLOOKUP(C:C,Products!A:C,3,)</f>
        <v>Household</v>
      </c>
      <c r="N3268" t="str">
        <f>VLOOKUP(B:B,Orders!A:C,3,)</f>
        <v>WH-MSA-002</v>
      </c>
      <c r="O3268" s="10" t="str">
        <f>VLOOKUP(B:B,Orders!A:B,2,)</f>
        <v>CUST-000054</v>
      </c>
      <c r="P3268" s="10" t="str">
        <f>VLOOKUP(OrderDetails!O:O,Customers!A:B,2,)</f>
        <v>Customer 54</v>
      </c>
      <c r="Q3268" s="10" t="str">
        <f>VLOOKUP(O:O,Customers!A:C,3,)</f>
        <v>Nakuru</v>
      </c>
      <c r="R3268" s="10">
        <f>VLOOKUP(OrderDetails!C:C,Inventory!B:F,5,)</f>
        <v>9431.1</v>
      </c>
      <c r="S3268" s="10">
        <f>VLOOKUP(OrderDetails!B:B,Table8[[OrderID]:[DeliveryDays]],5,)</f>
        <v>6</v>
      </c>
    </row>
    <row r="3269" spans="1:19" x14ac:dyDescent="0.25">
      <c r="A3269" t="s">
        <v>5201</v>
      </c>
      <c r="B3269" t="s">
        <v>919</v>
      </c>
      <c r="C3269" t="s">
        <v>395</v>
      </c>
      <c r="D3269">
        <v>45</v>
      </c>
      <c r="E3269">
        <v>152.96</v>
      </c>
      <c r="F3269">
        <v>238.96</v>
      </c>
      <c r="G3269">
        <v>239.87</v>
      </c>
      <c r="H3269">
        <v>10794.15</v>
      </c>
      <c r="I3269">
        <v>6883.2</v>
      </c>
      <c r="J3269">
        <v>3910.95</v>
      </c>
      <c r="K3269">
        <v>0.36230000000000001</v>
      </c>
      <c r="L3269" t="str">
        <f>VLOOKUP(C:C,Products!A:B,2,)</f>
        <v>Product 109</v>
      </c>
      <c r="M3269" t="str">
        <f>VLOOKUP(C:C,Products!A:C,3,)</f>
        <v>Beverages</v>
      </c>
      <c r="N3269" t="str">
        <f>VLOOKUP(B:B,Orders!A:C,3,)</f>
        <v>WH-MSA-002</v>
      </c>
      <c r="O3269" s="10" t="str">
        <f>VLOOKUP(B:B,Orders!A:B,2,)</f>
        <v>CUST-000031</v>
      </c>
      <c r="P3269" s="10" t="str">
        <f>VLOOKUP(OrderDetails!O:O,Customers!A:B,2,)</f>
        <v>Customer 31</v>
      </c>
      <c r="Q3269" s="10" t="str">
        <f>VLOOKUP(O:O,Customers!A:C,3,)</f>
        <v>Mombasa</v>
      </c>
      <c r="R3269" s="10">
        <f>VLOOKUP(OrderDetails!C:C,Inventory!B:F,5,)</f>
        <v>16978.560000000001</v>
      </c>
      <c r="S3269" s="10">
        <f>VLOOKUP(OrderDetails!B:B,Table8[[OrderID]:[DeliveryDays]],5,)</f>
        <v>1</v>
      </c>
    </row>
    <row r="3270" spans="1:19" x14ac:dyDescent="0.25">
      <c r="A3270" t="s">
        <v>5202</v>
      </c>
      <c r="B3270" t="s">
        <v>1580</v>
      </c>
      <c r="C3270" t="s">
        <v>193</v>
      </c>
      <c r="D3270">
        <v>32</v>
      </c>
      <c r="E3270">
        <v>320.5</v>
      </c>
      <c r="F3270">
        <v>401.4</v>
      </c>
      <c r="G3270">
        <v>408.73</v>
      </c>
      <c r="H3270">
        <v>13079.36</v>
      </c>
      <c r="I3270">
        <v>10256</v>
      </c>
      <c r="J3270">
        <v>2823.36</v>
      </c>
      <c r="K3270">
        <v>0.21590000000000001</v>
      </c>
      <c r="L3270" t="str">
        <f>VLOOKUP(C:C,Products!A:B,2,)</f>
        <v>Product 9</v>
      </c>
      <c r="M3270" t="str">
        <f>VLOOKUP(C:C,Products!A:C,3,)</f>
        <v>Beverages</v>
      </c>
      <c r="N3270" t="str">
        <f>VLOOKUP(B:B,Orders!A:C,3,)</f>
        <v>WH-NKR-004</v>
      </c>
      <c r="O3270" s="10" t="str">
        <f>VLOOKUP(B:B,Orders!A:B,2,)</f>
        <v>CUST-000061</v>
      </c>
      <c r="P3270" s="10" t="str">
        <f>VLOOKUP(OrderDetails!O:O,Customers!A:B,2,)</f>
        <v>Customer 61</v>
      </c>
      <c r="Q3270" s="10" t="str">
        <f>VLOOKUP(O:O,Customers!A:C,3,)</f>
        <v>Eldoret</v>
      </c>
      <c r="R3270" s="10">
        <f>VLOOKUP(OrderDetails!C:C,Inventory!B:F,5,)</f>
        <v>85253</v>
      </c>
      <c r="S3270" s="10">
        <f>VLOOKUP(OrderDetails!B:B,Table8[[OrderID]:[DeliveryDays]],5,)</f>
        <v>5</v>
      </c>
    </row>
    <row r="3271" spans="1:19" x14ac:dyDescent="0.25">
      <c r="A3271" t="s">
        <v>5203</v>
      </c>
      <c r="B3271" t="s">
        <v>1091</v>
      </c>
      <c r="C3271" t="s">
        <v>239</v>
      </c>
      <c r="D3271">
        <v>11</v>
      </c>
      <c r="E3271">
        <v>323.39999999999998</v>
      </c>
      <c r="F3271">
        <v>507.06</v>
      </c>
      <c r="G3271">
        <v>483.83</v>
      </c>
      <c r="H3271">
        <v>5322.13</v>
      </c>
      <c r="I3271">
        <v>3557.4</v>
      </c>
      <c r="J3271">
        <v>1764.73</v>
      </c>
      <c r="K3271">
        <v>0.33160000000000001</v>
      </c>
      <c r="L3271" t="str">
        <f>VLOOKUP(C:C,Products!A:B,2,)</f>
        <v>Product 31</v>
      </c>
      <c r="M3271" t="str">
        <f>VLOOKUP(C:C,Products!A:C,3,)</f>
        <v>Household</v>
      </c>
      <c r="N3271" t="str">
        <f>VLOOKUP(B:B,Orders!A:C,3,)</f>
        <v>WH-NKR-004</v>
      </c>
      <c r="O3271" s="10" t="str">
        <f>VLOOKUP(B:B,Orders!A:B,2,)</f>
        <v>CUST-000002</v>
      </c>
      <c r="P3271" s="10" t="str">
        <f>VLOOKUP(OrderDetails!O:O,Customers!A:B,2,)</f>
        <v>Customer 2</v>
      </c>
      <c r="Q3271" s="10" t="str">
        <f>VLOOKUP(O:O,Customers!A:C,3,)</f>
        <v>Nairobi</v>
      </c>
      <c r="R3271" s="10">
        <f>VLOOKUP(OrderDetails!C:C,Inventory!B:F,5,)</f>
        <v>78909.600000000006</v>
      </c>
      <c r="S3271" s="10">
        <f>VLOOKUP(OrderDetails!B:B,Table8[[OrderID]:[DeliveryDays]],5,)</f>
        <v>5</v>
      </c>
    </row>
    <row r="3272" spans="1:19" x14ac:dyDescent="0.25">
      <c r="A3272" t="s">
        <v>5204</v>
      </c>
      <c r="B3272" t="s">
        <v>1463</v>
      </c>
      <c r="C3272" t="s">
        <v>319</v>
      </c>
      <c r="D3272">
        <v>22</v>
      </c>
      <c r="E3272">
        <v>397.51</v>
      </c>
      <c r="F3272">
        <v>509.84</v>
      </c>
      <c r="G3272">
        <v>513.86</v>
      </c>
      <c r="H3272">
        <v>11304.92</v>
      </c>
      <c r="I3272">
        <v>8745.2199999999993</v>
      </c>
      <c r="J3272">
        <v>2559.6999999999998</v>
      </c>
      <c r="K3272">
        <v>0.22639999999999999</v>
      </c>
      <c r="L3272" t="str">
        <f>VLOOKUP(C:C,Products!A:B,2,)</f>
        <v>Product 71</v>
      </c>
      <c r="M3272" t="str">
        <f>VLOOKUP(C:C,Products!A:C,3,)</f>
        <v>Dairy</v>
      </c>
      <c r="N3272" t="str">
        <f>VLOOKUP(B:B,Orders!A:C,3,)</f>
        <v>WH-MSA-002</v>
      </c>
      <c r="O3272" s="10" t="str">
        <f>VLOOKUP(B:B,Orders!A:B,2,)</f>
        <v>CUST-000029</v>
      </c>
      <c r="P3272" s="10" t="str">
        <f>VLOOKUP(OrderDetails!O:O,Customers!A:B,2,)</f>
        <v>Customer 29</v>
      </c>
      <c r="Q3272" s="10" t="str">
        <f>VLOOKUP(O:O,Customers!A:C,3,)</f>
        <v>Mombasa</v>
      </c>
      <c r="R3272" s="10">
        <f>VLOOKUP(OrderDetails!C:C,Inventory!B:F,5,)</f>
        <v>96197.42</v>
      </c>
      <c r="S3272" s="10">
        <f>VLOOKUP(OrderDetails!B:B,Table8[[OrderID]:[DeliveryDays]],5,)</f>
        <v>4</v>
      </c>
    </row>
    <row r="3273" spans="1:19" x14ac:dyDescent="0.25">
      <c r="A3273" t="s">
        <v>5205</v>
      </c>
      <c r="B3273" t="s">
        <v>1297</v>
      </c>
      <c r="C3273" t="s">
        <v>193</v>
      </c>
      <c r="D3273">
        <v>45</v>
      </c>
      <c r="E3273">
        <v>320.5</v>
      </c>
      <c r="F3273">
        <v>401.4</v>
      </c>
      <c r="G3273">
        <v>427.72</v>
      </c>
      <c r="H3273">
        <v>19247.400000000001</v>
      </c>
      <c r="I3273">
        <v>14422.5</v>
      </c>
      <c r="J3273">
        <v>4824.8999999999996</v>
      </c>
      <c r="K3273">
        <v>0.25069999999999998</v>
      </c>
      <c r="L3273" t="str">
        <f>VLOOKUP(C:C,Products!A:B,2,)</f>
        <v>Product 9</v>
      </c>
      <c r="M3273" t="str">
        <f>VLOOKUP(C:C,Products!A:C,3,)</f>
        <v>Beverages</v>
      </c>
      <c r="N3273" t="str">
        <f>VLOOKUP(B:B,Orders!A:C,3,)</f>
        <v>WH-KSM-003</v>
      </c>
      <c r="O3273" s="10" t="str">
        <f>VLOOKUP(B:B,Orders!A:B,2,)</f>
        <v>CUST-000061</v>
      </c>
      <c r="P3273" s="10" t="str">
        <f>VLOOKUP(OrderDetails!O:O,Customers!A:B,2,)</f>
        <v>Customer 61</v>
      </c>
      <c r="Q3273" s="10" t="str">
        <f>VLOOKUP(O:O,Customers!A:C,3,)</f>
        <v>Eldoret</v>
      </c>
      <c r="R3273" s="10">
        <f>VLOOKUP(OrderDetails!C:C,Inventory!B:F,5,)</f>
        <v>85253</v>
      </c>
      <c r="S3273" s="10">
        <f>VLOOKUP(OrderDetails!B:B,Table8[[OrderID]:[DeliveryDays]],5,)</f>
        <v>5</v>
      </c>
    </row>
    <row r="3274" spans="1:19" x14ac:dyDescent="0.25">
      <c r="A3274" t="s">
        <v>5206</v>
      </c>
      <c r="B3274" t="s">
        <v>1158</v>
      </c>
      <c r="C3274" t="s">
        <v>202</v>
      </c>
      <c r="D3274">
        <v>40</v>
      </c>
      <c r="E3274">
        <v>424.6</v>
      </c>
      <c r="F3274">
        <v>548.55999999999995</v>
      </c>
      <c r="G3274">
        <v>588.71</v>
      </c>
      <c r="H3274">
        <v>23548.400000000001</v>
      </c>
      <c r="I3274">
        <v>16984</v>
      </c>
      <c r="J3274">
        <v>6564.4</v>
      </c>
      <c r="K3274">
        <v>0.27879999999999999</v>
      </c>
      <c r="L3274" t="str">
        <f>VLOOKUP(C:C,Products!A:B,2,)</f>
        <v>Product 13</v>
      </c>
      <c r="M3274" t="str">
        <f>VLOOKUP(C:C,Products!A:C,3,)</f>
        <v>Household</v>
      </c>
      <c r="N3274" t="str">
        <f>VLOOKUP(B:B,Orders!A:C,3,)</f>
        <v>WH-NKR-004</v>
      </c>
      <c r="O3274" s="10" t="str">
        <f>VLOOKUP(B:B,Orders!A:B,2,)</f>
        <v>CUST-000011</v>
      </c>
      <c r="P3274" s="10" t="str">
        <f>VLOOKUP(OrderDetails!O:O,Customers!A:B,2,)</f>
        <v>Customer 11</v>
      </c>
      <c r="Q3274" s="10" t="str">
        <f>VLOOKUP(O:O,Customers!A:C,3,)</f>
        <v>Nairobi</v>
      </c>
      <c r="R3274" s="10">
        <f>VLOOKUP(OrderDetails!C:C,Inventory!B:F,5,)</f>
        <v>195740.6</v>
      </c>
      <c r="S3274" s="10">
        <f>VLOOKUP(OrderDetails!B:B,Table8[[OrderID]:[DeliveryDays]],5,)</f>
        <v>1</v>
      </c>
    </row>
    <row r="3275" spans="1:19" x14ac:dyDescent="0.25">
      <c r="A3275" t="s">
        <v>5207</v>
      </c>
      <c r="B3275" t="s">
        <v>1556</v>
      </c>
      <c r="C3275" t="s">
        <v>293</v>
      </c>
      <c r="D3275">
        <v>45</v>
      </c>
      <c r="E3275">
        <v>138.19</v>
      </c>
      <c r="F3275">
        <v>191.44</v>
      </c>
      <c r="G3275">
        <v>201.93</v>
      </c>
      <c r="H3275">
        <v>9086.85</v>
      </c>
      <c r="I3275">
        <v>6218.55</v>
      </c>
      <c r="J3275">
        <v>2868.3</v>
      </c>
      <c r="K3275">
        <v>0.31569999999999998</v>
      </c>
      <c r="L3275" t="str">
        <f>VLOOKUP(C:C,Products!A:B,2,)</f>
        <v>Product 58</v>
      </c>
      <c r="M3275" t="str">
        <f>VLOOKUP(C:C,Products!A:C,3,)</f>
        <v>Snacks</v>
      </c>
      <c r="N3275" t="str">
        <f>VLOOKUP(B:B,Orders!A:C,3,)</f>
        <v>WH-KSM-003</v>
      </c>
      <c r="O3275" s="10" t="str">
        <f>VLOOKUP(B:B,Orders!A:B,2,)</f>
        <v>CUST-000032</v>
      </c>
      <c r="P3275" s="10" t="str">
        <f>VLOOKUP(OrderDetails!O:O,Customers!A:B,2,)</f>
        <v>Customer 32</v>
      </c>
      <c r="Q3275" s="10" t="str">
        <f>VLOOKUP(O:O,Customers!A:C,3,)</f>
        <v>Mombasa</v>
      </c>
      <c r="R3275" s="10">
        <f>VLOOKUP(OrderDetails!C:C,Inventory!B:F,5,)</f>
        <v>14233.57</v>
      </c>
      <c r="S3275" s="10">
        <f>VLOOKUP(OrderDetails!B:B,Table8[[OrderID]:[DeliveryDays]],5,)</f>
        <v>2</v>
      </c>
    </row>
    <row r="3276" spans="1:19" x14ac:dyDescent="0.25">
      <c r="A3276" t="s">
        <v>5208</v>
      </c>
      <c r="B3276" t="s">
        <v>1825</v>
      </c>
      <c r="C3276" t="s">
        <v>179</v>
      </c>
      <c r="D3276">
        <v>40</v>
      </c>
      <c r="E3276">
        <v>379.4</v>
      </c>
      <c r="F3276">
        <v>516.48</v>
      </c>
      <c r="G3276">
        <v>544.28</v>
      </c>
      <c r="H3276">
        <v>21771.200000000001</v>
      </c>
      <c r="I3276">
        <v>15176</v>
      </c>
      <c r="J3276">
        <v>6595.2</v>
      </c>
      <c r="K3276">
        <v>0.3029</v>
      </c>
      <c r="L3276" t="str">
        <f>VLOOKUP(C:C,Products!A:B,2,)</f>
        <v>Product 3</v>
      </c>
      <c r="M3276" t="str">
        <f>VLOOKUP(C:C,Products!A:C,3,)</f>
        <v>Frozen</v>
      </c>
      <c r="N3276" t="str">
        <f>VLOOKUP(B:B,Orders!A:C,3,)</f>
        <v>WH-MSA-002</v>
      </c>
      <c r="O3276" s="10" t="str">
        <f>VLOOKUP(B:B,Orders!A:B,2,)</f>
        <v>CUST-000011</v>
      </c>
      <c r="P3276" s="10" t="str">
        <f>VLOOKUP(OrderDetails!O:O,Customers!A:B,2,)</f>
        <v>Customer 11</v>
      </c>
      <c r="Q3276" s="10" t="str">
        <f>VLOOKUP(O:O,Customers!A:C,3,)</f>
        <v>Nairobi</v>
      </c>
      <c r="R3276" s="10">
        <f>VLOOKUP(OrderDetails!C:C,Inventory!B:F,5,)</f>
        <v>53874.8</v>
      </c>
      <c r="S3276" s="10">
        <f>VLOOKUP(OrderDetails!B:B,Table8[[OrderID]:[DeliveryDays]],5,)</f>
        <v>1</v>
      </c>
    </row>
    <row r="3277" spans="1:19" x14ac:dyDescent="0.25">
      <c r="A3277" t="s">
        <v>5209</v>
      </c>
      <c r="B3277" t="s">
        <v>1124</v>
      </c>
      <c r="C3277" t="s">
        <v>247</v>
      </c>
      <c r="D3277">
        <v>48</v>
      </c>
      <c r="E3277">
        <v>484.53</v>
      </c>
      <c r="F3277">
        <v>772.81</v>
      </c>
      <c r="G3277">
        <v>792.85</v>
      </c>
      <c r="H3277">
        <v>38056.800000000003</v>
      </c>
      <c r="I3277">
        <v>23257.439999999999</v>
      </c>
      <c r="J3277">
        <v>14799.36</v>
      </c>
      <c r="K3277">
        <v>0.38890000000000002</v>
      </c>
      <c r="L3277" t="str">
        <f>VLOOKUP(C:C,Products!A:B,2,)</f>
        <v>Product 35</v>
      </c>
      <c r="M3277" t="str">
        <f>VLOOKUP(C:C,Products!A:C,3,)</f>
        <v>Dairy</v>
      </c>
      <c r="N3277" t="str">
        <f>VLOOKUP(B:B,Orders!A:C,3,)</f>
        <v>WH-NKR-004</v>
      </c>
      <c r="O3277" s="10" t="str">
        <f>VLOOKUP(B:B,Orders!A:B,2,)</f>
        <v>CUST-000070</v>
      </c>
      <c r="P3277" s="10" t="str">
        <f>VLOOKUP(OrderDetails!O:O,Customers!A:B,2,)</f>
        <v>Customer 70</v>
      </c>
      <c r="Q3277" s="10" t="str">
        <f>VLOOKUP(O:O,Customers!A:C,3,)</f>
        <v>Mombasa</v>
      </c>
      <c r="R3277" s="10">
        <f>VLOOKUP(OrderDetails!C:C,Inventory!B:F,5,)</f>
        <v>63957.96</v>
      </c>
      <c r="S3277" s="10">
        <f>VLOOKUP(OrderDetails!B:B,Table8[[OrderID]:[DeliveryDays]],5,)</f>
        <v>3</v>
      </c>
    </row>
    <row r="3278" spans="1:19" x14ac:dyDescent="0.25">
      <c r="A3278" t="s">
        <v>5210</v>
      </c>
      <c r="B3278" t="s">
        <v>1549</v>
      </c>
      <c r="C3278" t="s">
        <v>371</v>
      </c>
      <c r="D3278">
        <v>8</v>
      </c>
      <c r="E3278">
        <v>285.23</v>
      </c>
      <c r="F3278">
        <v>389.02</v>
      </c>
      <c r="G3278">
        <v>400.98</v>
      </c>
      <c r="H3278">
        <v>3207.84</v>
      </c>
      <c r="I3278">
        <v>2281.84</v>
      </c>
      <c r="J3278">
        <v>926</v>
      </c>
      <c r="K3278">
        <v>0.28870000000000001</v>
      </c>
      <c r="L3278" t="str">
        <f>VLOOKUP(C:C,Products!A:B,2,)</f>
        <v>Product 97</v>
      </c>
      <c r="M3278" t="str">
        <f>VLOOKUP(C:C,Products!A:C,3,)</f>
        <v>Dairy</v>
      </c>
      <c r="N3278" t="str">
        <f>VLOOKUP(B:B,Orders!A:C,3,)</f>
        <v>WH-NKR-004</v>
      </c>
      <c r="O3278" s="10" t="str">
        <f>VLOOKUP(B:B,Orders!A:B,2,)</f>
        <v>CUST-000008</v>
      </c>
      <c r="P3278" s="10" t="str">
        <f>VLOOKUP(OrderDetails!O:O,Customers!A:B,2,)</f>
        <v>Customer 8</v>
      </c>
      <c r="Q3278" s="10" t="str">
        <f>VLOOKUP(O:O,Customers!A:C,3,)</f>
        <v>Mombasa</v>
      </c>
      <c r="R3278" s="10">
        <f>VLOOKUP(OrderDetails!C:C,Inventory!B:F,5,)</f>
        <v>47062.95</v>
      </c>
      <c r="S3278" s="10">
        <f>VLOOKUP(OrderDetails!B:B,Table8[[OrderID]:[DeliveryDays]],5,)</f>
        <v>6</v>
      </c>
    </row>
    <row r="3279" spans="1:19" x14ac:dyDescent="0.25">
      <c r="A3279" t="s">
        <v>5211</v>
      </c>
      <c r="B3279" t="s">
        <v>1020</v>
      </c>
      <c r="C3279" t="s">
        <v>218</v>
      </c>
      <c r="D3279">
        <v>34</v>
      </c>
      <c r="E3279">
        <v>325.33</v>
      </c>
      <c r="F3279">
        <v>516.25</v>
      </c>
      <c r="G3279">
        <v>547.95000000000005</v>
      </c>
      <c r="H3279">
        <v>18630.3</v>
      </c>
      <c r="I3279">
        <v>11061.22</v>
      </c>
      <c r="J3279">
        <v>7569.08</v>
      </c>
      <c r="K3279">
        <v>0.40629999999999999</v>
      </c>
      <c r="L3279" t="str">
        <f>VLOOKUP(C:C,Products!A:B,2,)</f>
        <v>Product 21</v>
      </c>
      <c r="M3279" t="str">
        <f>VLOOKUP(C:C,Products!A:C,3,)</f>
        <v>Beverages</v>
      </c>
      <c r="N3279" t="str">
        <f>VLOOKUP(B:B,Orders!A:C,3,)</f>
        <v>WH-MSA-002</v>
      </c>
      <c r="O3279" s="10" t="str">
        <f>VLOOKUP(B:B,Orders!A:B,2,)</f>
        <v>CUST-000061</v>
      </c>
      <c r="P3279" s="10" t="str">
        <f>VLOOKUP(OrderDetails!O:O,Customers!A:B,2,)</f>
        <v>Customer 61</v>
      </c>
      <c r="Q3279" s="10" t="str">
        <f>VLOOKUP(O:O,Customers!A:C,3,)</f>
        <v>Eldoret</v>
      </c>
      <c r="R3279" s="10">
        <f>VLOOKUP(OrderDetails!C:C,Inventory!B:F,5,)</f>
        <v>44244.88</v>
      </c>
      <c r="S3279" s="10">
        <f>VLOOKUP(OrderDetails!B:B,Table8[[OrderID]:[DeliveryDays]],5,)</f>
        <v>1</v>
      </c>
    </row>
    <row r="3280" spans="1:19" x14ac:dyDescent="0.25">
      <c r="A3280" t="s">
        <v>5212</v>
      </c>
      <c r="B3280" t="s">
        <v>1312</v>
      </c>
      <c r="C3280" t="s">
        <v>305</v>
      </c>
      <c r="D3280">
        <v>28</v>
      </c>
      <c r="E3280">
        <v>210.54</v>
      </c>
      <c r="F3280">
        <v>327.83</v>
      </c>
      <c r="G3280">
        <v>323.60000000000002</v>
      </c>
      <c r="H3280">
        <v>9060.7999999999993</v>
      </c>
      <c r="I3280">
        <v>5895.12</v>
      </c>
      <c r="J3280">
        <v>3165.68</v>
      </c>
      <c r="K3280">
        <v>0.34939999999999999</v>
      </c>
      <c r="L3280" t="str">
        <f>VLOOKUP(C:C,Products!A:B,2,)</f>
        <v>Product 64</v>
      </c>
      <c r="M3280" t="str">
        <f>VLOOKUP(C:C,Products!A:C,3,)</f>
        <v>Produce</v>
      </c>
      <c r="N3280" t="str">
        <f>VLOOKUP(B:B,Orders!A:C,3,)</f>
        <v>WH-NRB-001</v>
      </c>
      <c r="O3280" s="10" t="str">
        <f>VLOOKUP(B:B,Orders!A:B,2,)</f>
        <v>CUST-000072</v>
      </c>
      <c r="P3280" s="10" t="str">
        <f>VLOOKUP(OrderDetails!O:O,Customers!A:B,2,)</f>
        <v>Customer 72</v>
      </c>
      <c r="Q3280" s="10" t="str">
        <f>VLOOKUP(O:O,Customers!A:C,3,)</f>
        <v>Mombasa</v>
      </c>
      <c r="R3280" s="10">
        <f>VLOOKUP(OrderDetails!C:C,Inventory!B:F,5,)</f>
        <v>34528.559999999998</v>
      </c>
      <c r="S3280" s="10">
        <f>VLOOKUP(OrderDetails!B:B,Table8[[OrderID]:[DeliveryDays]],5,)</f>
        <v>6</v>
      </c>
    </row>
    <row r="3281" spans="1:19" x14ac:dyDescent="0.25">
      <c r="A3281" t="s">
        <v>5213</v>
      </c>
      <c r="B3281" t="s">
        <v>1278</v>
      </c>
      <c r="C3281" t="s">
        <v>367</v>
      </c>
      <c r="D3281">
        <v>24</v>
      </c>
      <c r="E3281">
        <v>396.94</v>
      </c>
      <c r="F3281">
        <v>595.12</v>
      </c>
      <c r="G3281">
        <v>586.03</v>
      </c>
      <c r="H3281">
        <v>14064.72</v>
      </c>
      <c r="I3281">
        <v>9526.56</v>
      </c>
      <c r="J3281">
        <v>4538.16</v>
      </c>
      <c r="K3281">
        <v>0.32269999999999999</v>
      </c>
      <c r="L3281" t="str">
        <f>VLOOKUP(C:C,Products!A:B,2,)</f>
        <v>Product 95</v>
      </c>
      <c r="M3281" t="str">
        <f>VLOOKUP(C:C,Products!A:C,3,)</f>
        <v>Dairy</v>
      </c>
      <c r="N3281" t="str">
        <f>VLOOKUP(B:B,Orders!A:C,3,)</f>
        <v>WH-NKR-004</v>
      </c>
      <c r="O3281" s="10" t="str">
        <f>VLOOKUP(B:B,Orders!A:B,2,)</f>
        <v>CUST-000045</v>
      </c>
      <c r="P3281" s="10" t="str">
        <f>VLOOKUP(OrderDetails!O:O,Customers!A:B,2,)</f>
        <v>Customer 45</v>
      </c>
      <c r="Q3281" s="10" t="str">
        <f>VLOOKUP(O:O,Customers!A:C,3,)</f>
        <v>Mombasa</v>
      </c>
      <c r="R3281" s="10">
        <f>VLOOKUP(OrderDetails!C:C,Inventory!B:F,5,)</f>
        <v>139722.88</v>
      </c>
      <c r="S3281" s="10">
        <f>VLOOKUP(OrderDetails!B:B,Table8[[OrderID]:[DeliveryDays]],5,)</f>
        <v>3</v>
      </c>
    </row>
    <row r="3282" spans="1:19" x14ac:dyDescent="0.25">
      <c r="A3282" t="s">
        <v>5214</v>
      </c>
      <c r="B3282" t="s">
        <v>1642</v>
      </c>
      <c r="C3282" t="s">
        <v>281</v>
      </c>
      <c r="D3282">
        <v>35</v>
      </c>
      <c r="E3282">
        <v>398.81</v>
      </c>
      <c r="F3282">
        <v>500.83</v>
      </c>
      <c r="G3282">
        <v>547.15</v>
      </c>
      <c r="H3282">
        <v>19150.25</v>
      </c>
      <c r="I3282">
        <v>13958.35</v>
      </c>
      <c r="J3282">
        <v>5191.8999999999996</v>
      </c>
      <c r="K3282">
        <v>0.27110000000000001</v>
      </c>
      <c r="L3282" t="str">
        <f>VLOOKUP(C:C,Products!A:B,2,)</f>
        <v>Product 52</v>
      </c>
      <c r="M3282" t="str">
        <f>VLOOKUP(C:C,Products!A:C,3,)</f>
        <v>Snacks</v>
      </c>
      <c r="N3282" t="str">
        <f>VLOOKUP(B:B,Orders!A:C,3,)</f>
        <v>WH-NKR-004</v>
      </c>
      <c r="O3282" s="10" t="str">
        <f>VLOOKUP(B:B,Orders!A:B,2,)</f>
        <v>CUST-000020</v>
      </c>
      <c r="P3282" s="10" t="str">
        <f>VLOOKUP(OrderDetails!O:O,Customers!A:B,2,)</f>
        <v>Customer 20</v>
      </c>
      <c r="Q3282" s="10" t="str">
        <f>VLOOKUP(O:O,Customers!A:C,3,)</f>
        <v>Mombasa</v>
      </c>
      <c r="R3282" s="10">
        <f>VLOOKUP(OrderDetails!C:C,Inventory!B:F,5,)</f>
        <v>100101.31</v>
      </c>
      <c r="S3282" s="10">
        <f>VLOOKUP(OrderDetails!B:B,Table8[[OrderID]:[DeliveryDays]],5,)</f>
        <v>6</v>
      </c>
    </row>
    <row r="3283" spans="1:19" x14ac:dyDescent="0.25">
      <c r="A3283" t="s">
        <v>5215</v>
      </c>
      <c r="B3283" t="s">
        <v>751</v>
      </c>
      <c r="C3283" t="s">
        <v>245</v>
      </c>
      <c r="D3283">
        <v>28</v>
      </c>
      <c r="E3283">
        <v>477</v>
      </c>
      <c r="F3283">
        <v>677.96</v>
      </c>
      <c r="G3283">
        <v>646.88</v>
      </c>
      <c r="H3283">
        <v>18112.64</v>
      </c>
      <c r="I3283">
        <v>13356</v>
      </c>
      <c r="J3283">
        <v>4756.6400000000003</v>
      </c>
      <c r="K3283">
        <v>0.2626</v>
      </c>
      <c r="L3283" t="str">
        <f>VLOOKUP(C:C,Products!A:B,2,)</f>
        <v>Product 34</v>
      </c>
      <c r="M3283" t="str">
        <f>VLOOKUP(C:C,Products!A:C,3,)</f>
        <v>Dairy</v>
      </c>
      <c r="N3283" t="str">
        <f>VLOOKUP(B:B,Orders!A:C,3,)</f>
        <v>WH-NRB-001</v>
      </c>
      <c r="O3283" s="10" t="str">
        <f>VLOOKUP(B:B,Orders!A:B,2,)</f>
        <v>CUST-000017</v>
      </c>
      <c r="P3283" s="10" t="str">
        <f>VLOOKUP(OrderDetails!O:O,Customers!A:B,2,)</f>
        <v>Customer 17</v>
      </c>
      <c r="Q3283" s="10" t="str">
        <f>VLOOKUP(O:O,Customers!A:C,3,)</f>
        <v>Eldoret</v>
      </c>
      <c r="R3283" s="10">
        <f>VLOOKUP(OrderDetails!C:C,Inventory!B:F,5,)</f>
        <v>187461</v>
      </c>
      <c r="S3283" s="10">
        <f>VLOOKUP(OrderDetails!B:B,Table8[[OrderID]:[DeliveryDays]],5,)</f>
        <v>2</v>
      </c>
    </row>
    <row r="3284" spans="1:19" x14ac:dyDescent="0.25">
      <c r="A3284" t="s">
        <v>5216</v>
      </c>
      <c r="B3284" t="s">
        <v>1405</v>
      </c>
      <c r="C3284" t="s">
        <v>369</v>
      </c>
      <c r="D3284">
        <v>11</v>
      </c>
      <c r="E3284">
        <v>272.20999999999998</v>
      </c>
      <c r="F3284">
        <v>362.87</v>
      </c>
      <c r="G3284">
        <v>352.32</v>
      </c>
      <c r="H3284">
        <v>3875.52</v>
      </c>
      <c r="I3284">
        <v>2994.31</v>
      </c>
      <c r="J3284">
        <v>881.21</v>
      </c>
      <c r="K3284">
        <v>0.22739999999999999</v>
      </c>
      <c r="L3284" t="str">
        <f>VLOOKUP(C:C,Products!A:B,2,)</f>
        <v>Product 96</v>
      </c>
      <c r="M3284" t="str">
        <f>VLOOKUP(C:C,Products!A:C,3,)</f>
        <v>Snacks</v>
      </c>
      <c r="N3284" t="str">
        <f>VLOOKUP(B:B,Orders!A:C,3,)</f>
        <v>WH-MSA-002</v>
      </c>
      <c r="O3284" s="10" t="str">
        <f>VLOOKUP(B:B,Orders!A:B,2,)</f>
        <v>CUST-000030</v>
      </c>
      <c r="P3284" s="10" t="str">
        <f>VLOOKUP(OrderDetails!O:O,Customers!A:B,2,)</f>
        <v>Customer 30</v>
      </c>
      <c r="Q3284" s="10" t="str">
        <f>VLOOKUP(O:O,Customers!A:C,3,)</f>
        <v>Nakuru</v>
      </c>
      <c r="R3284" s="10">
        <f>VLOOKUP(OrderDetails!C:C,Inventory!B:F,5,)</f>
        <v>49270.01</v>
      </c>
      <c r="S3284" s="10">
        <f>VLOOKUP(OrderDetails!B:B,Table8[[OrderID]:[DeliveryDays]],5,)</f>
        <v>4</v>
      </c>
    </row>
    <row r="3285" spans="1:19" x14ac:dyDescent="0.25">
      <c r="A3285" t="s">
        <v>5217</v>
      </c>
      <c r="B3285" t="s">
        <v>1382</v>
      </c>
      <c r="C3285" t="s">
        <v>247</v>
      </c>
      <c r="D3285">
        <v>30</v>
      </c>
      <c r="E3285">
        <v>484.53</v>
      </c>
      <c r="F3285">
        <v>772.81</v>
      </c>
      <c r="G3285">
        <v>800.28</v>
      </c>
      <c r="H3285">
        <v>24008.400000000001</v>
      </c>
      <c r="I3285">
        <v>14535.9</v>
      </c>
      <c r="J3285">
        <v>9472.5</v>
      </c>
      <c r="K3285">
        <v>0.39450000000000002</v>
      </c>
      <c r="L3285" t="str">
        <f>VLOOKUP(C:C,Products!A:B,2,)</f>
        <v>Product 35</v>
      </c>
      <c r="M3285" t="str">
        <f>VLOOKUP(C:C,Products!A:C,3,)</f>
        <v>Dairy</v>
      </c>
      <c r="N3285" t="str">
        <f>VLOOKUP(B:B,Orders!A:C,3,)</f>
        <v>WH-MSA-002</v>
      </c>
      <c r="O3285" s="10" t="str">
        <f>VLOOKUP(B:B,Orders!A:B,2,)</f>
        <v>CUST-000040</v>
      </c>
      <c r="P3285" s="10" t="str">
        <f>VLOOKUP(OrderDetails!O:O,Customers!A:B,2,)</f>
        <v>Customer 40</v>
      </c>
      <c r="Q3285" s="10" t="str">
        <f>VLOOKUP(O:O,Customers!A:C,3,)</f>
        <v>Nairobi</v>
      </c>
      <c r="R3285" s="10">
        <f>VLOOKUP(OrderDetails!C:C,Inventory!B:F,5,)</f>
        <v>63957.96</v>
      </c>
      <c r="S3285" s="10">
        <f>VLOOKUP(OrderDetails!B:B,Table8[[OrderID]:[DeliveryDays]],5,)</f>
        <v>3</v>
      </c>
    </row>
    <row r="3286" spans="1:19" x14ac:dyDescent="0.25">
      <c r="A3286" t="s">
        <v>5218</v>
      </c>
      <c r="B3286" t="s">
        <v>1917</v>
      </c>
      <c r="C3286" t="s">
        <v>206</v>
      </c>
      <c r="D3286">
        <v>17</v>
      </c>
      <c r="E3286">
        <v>131.82</v>
      </c>
      <c r="F3286">
        <v>208.28</v>
      </c>
      <c r="G3286">
        <v>220.92</v>
      </c>
      <c r="H3286">
        <v>3755.64</v>
      </c>
      <c r="I3286">
        <v>2240.94</v>
      </c>
      <c r="J3286">
        <v>1514.7</v>
      </c>
      <c r="K3286">
        <v>0.40329999999999999</v>
      </c>
      <c r="L3286" t="str">
        <f>VLOOKUP(C:C,Products!A:B,2,)</f>
        <v>Product 15</v>
      </c>
      <c r="M3286" t="str">
        <f>VLOOKUP(C:C,Products!A:C,3,)</f>
        <v>Produce</v>
      </c>
      <c r="N3286" t="str">
        <f>VLOOKUP(B:B,Orders!A:C,3,)</f>
        <v>WH-KSM-003</v>
      </c>
      <c r="O3286" s="10" t="str">
        <f>VLOOKUP(B:B,Orders!A:B,2,)</f>
        <v>CUST-000049</v>
      </c>
      <c r="P3286" s="10" t="str">
        <f>VLOOKUP(OrderDetails!O:O,Customers!A:B,2,)</f>
        <v>Customer 49</v>
      </c>
      <c r="Q3286" s="10" t="str">
        <f>VLOOKUP(O:O,Customers!A:C,3,)</f>
        <v>Nairobi</v>
      </c>
      <c r="R3286" s="10">
        <f>VLOOKUP(OrderDetails!C:C,Inventory!B:F,5,)</f>
        <v>12654.72</v>
      </c>
      <c r="S3286" s="10">
        <f>VLOOKUP(OrderDetails!B:B,Table8[[OrderID]:[DeliveryDays]],5,)</f>
        <v>3</v>
      </c>
    </row>
    <row r="3287" spans="1:19" x14ac:dyDescent="0.25">
      <c r="A3287" t="s">
        <v>5219</v>
      </c>
      <c r="B3287" t="s">
        <v>1320</v>
      </c>
      <c r="C3287" t="s">
        <v>417</v>
      </c>
      <c r="D3287">
        <v>12</v>
      </c>
      <c r="E3287">
        <v>292.7</v>
      </c>
      <c r="F3287">
        <v>384.02</v>
      </c>
      <c r="G3287">
        <v>395.8</v>
      </c>
      <c r="H3287">
        <v>4749.6000000000004</v>
      </c>
      <c r="I3287">
        <v>3512.4</v>
      </c>
      <c r="J3287">
        <v>1237.2</v>
      </c>
      <c r="K3287">
        <v>0.26050000000000001</v>
      </c>
      <c r="L3287" t="str">
        <f>VLOOKUP(C:C,Products!A:B,2,)</f>
        <v>Product 120</v>
      </c>
      <c r="M3287" t="str">
        <f>VLOOKUP(C:C,Products!A:C,3,)</f>
        <v>Frozen</v>
      </c>
      <c r="N3287" t="str">
        <f>VLOOKUP(B:B,Orders!A:C,3,)</f>
        <v>WH-NRB-001</v>
      </c>
      <c r="O3287" s="10" t="str">
        <f>VLOOKUP(B:B,Orders!A:B,2,)</f>
        <v>CUST-000006</v>
      </c>
      <c r="P3287" s="10" t="str">
        <f>VLOOKUP(OrderDetails!O:O,Customers!A:B,2,)</f>
        <v>Customer 6</v>
      </c>
      <c r="Q3287" s="10" t="str">
        <f>VLOOKUP(O:O,Customers!A:C,3,)</f>
        <v>Kisumu</v>
      </c>
      <c r="R3287" s="10">
        <f>VLOOKUP(OrderDetails!C:C,Inventory!B:F,5,)</f>
        <v>76980.100000000006</v>
      </c>
      <c r="S3287" s="10">
        <f>VLOOKUP(OrderDetails!B:B,Table8[[OrderID]:[DeliveryDays]],5,)</f>
        <v>2</v>
      </c>
    </row>
    <row r="3288" spans="1:19" x14ac:dyDescent="0.25">
      <c r="A3288" t="s">
        <v>5220</v>
      </c>
      <c r="B3288" t="s">
        <v>1817</v>
      </c>
      <c r="C3288" t="s">
        <v>369</v>
      </c>
      <c r="D3288">
        <v>9</v>
      </c>
      <c r="E3288">
        <v>272.20999999999998</v>
      </c>
      <c r="F3288">
        <v>362.87</v>
      </c>
      <c r="G3288">
        <v>364.05</v>
      </c>
      <c r="H3288">
        <v>3276.45</v>
      </c>
      <c r="I3288">
        <v>2449.89</v>
      </c>
      <c r="J3288">
        <v>826.56</v>
      </c>
      <c r="K3288">
        <v>0.25230000000000002</v>
      </c>
      <c r="L3288" t="str">
        <f>VLOOKUP(C:C,Products!A:B,2,)</f>
        <v>Product 96</v>
      </c>
      <c r="M3288" t="str">
        <f>VLOOKUP(C:C,Products!A:C,3,)</f>
        <v>Snacks</v>
      </c>
      <c r="N3288" t="str">
        <f>VLOOKUP(B:B,Orders!A:C,3,)</f>
        <v>WH-KSM-003</v>
      </c>
      <c r="O3288" s="10" t="str">
        <f>VLOOKUP(B:B,Orders!A:B,2,)</f>
        <v>CUST-000015</v>
      </c>
      <c r="P3288" s="10" t="str">
        <f>VLOOKUP(OrderDetails!O:O,Customers!A:B,2,)</f>
        <v>Customer 15</v>
      </c>
      <c r="Q3288" s="10" t="str">
        <f>VLOOKUP(O:O,Customers!A:C,3,)</f>
        <v>Nairobi</v>
      </c>
      <c r="R3288" s="10">
        <f>VLOOKUP(OrderDetails!C:C,Inventory!B:F,5,)</f>
        <v>49270.01</v>
      </c>
      <c r="S3288" s="10">
        <f>VLOOKUP(OrderDetails!B:B,Table8[[OrderID]:[DeliveryDays]],5,)</f>
        <v>6</v>
      </c>
    </row>
    <row r="3289" spans="1:19" x14ac:dyDescent="0.25">
      <c r="A3289" t="s">
        <v>5221</v>
      </c>
      <c r="B3289" t="s">
        <v>1768</v>
      </c>
      <c r="C3289" t="s">
        <v>186</v>
      </c>
      <c r="D3289">
        <v>48</v>
      </c>
      <c r="E3289">
        <v>120.2</v>
      </c>
      <c r="F3289">
        <v>168.22</v>
      </c>
      <c r="G3289">
        <v>184.49</v>
      </c>
      <c r="H3289">
        <v>8855.52</v>
      </c>
      <c r="I3289">
        <v>5769.6</v>
      </c>
      <c r="J3289">
        <v>3085.92</v>
      </c>
      <c r="K3289">
        <v>0.34849999999999998</v>
      </c>
      <c r="L3289" t="str">
        <f>VLOOKUP(C:C,Products!A:B,2,)</f>
        <v>Product 6</v>
      </c>
      <c r="M3289" t="str">
        <f>VLOOKUP(C:C,Products!A:C,3,)</f>
        <v>Household</v>
      </c>
      <c r="N3289" t="str">
        <f>VLOOKUP(B:B,Orders!A:C,3,)</f>
        <v>WH-KSM-003</v>
      </c>
      <c r="O3289" s="10" t="str">
        <f>VLOOKUP(B:B,Orders!A:B,2,)</f>
        <v>CUST-000055</v>
      </c>
      <c r="P3289" s="10" t="str">
        <f>VLOOKUP(OrderDetails!O:O,Customers!A:B,2,)</f>
        <v>Customer 55</v>
      </c>
      <c r="Q3289" s="10" t="str">
        <f>VLOOKUP(O:O,Customers!A:C,3,)</f>
        <v>Kisumu</v>
      </c>
      <c r="R3289" s="10">
        <f>VLOOKUP(OrderDetails!C:C,Inventory!B:F,5,)</f>
        <v>16587.599999999999</v>
      </c>
      <c r="S3289" s="10">
        <f>VLOOKUP(OrderDetails!B:B,Table8[[OrderID]:[DeliveryDays]],5,)</f>
        <v>1</v>
      </c>
    </row>
    <row r="3290" spans="1:19" x14ac:dyDescent="0.25">
      <c r="A3290" t="s">
        <v>5222</v>
      </c>
      <c r="B3290" t="s">
        <v>570</v>
      </c>
      <c r="C3290" t="s">
        <v>395</v>
      </c>
      <c r="D3290">
        <v>17</v>
      </c>
      <c r="E3290">
        <v>152.96</v>
      </c>
      <c r="F3290">
        <v>238.96</v>
      </c>
      <c r="G3290">
        <v>252.24</v>
      </c>
      <c r="H3290">
        <v>4288.08</v>
      </c>
      <c r="I3290">
        <v>2600.3200000000002</v>
      </c>
      <c r="J3290">
        <v>1687.76</v>
      </c>
      <c r="K3290">
        <v>0.39360000000000001</v>
      </c>
      <c r="L3290" t="str">
        <f>VLOOKUP(C:C,Products!A:B,2,)</f>
        <v>Product 109</v>
      </c>
      <c r="M3290" t="str">
        <f>VLOOKUP(C:C,Products!A:C,3,)</f>
        <v>Beverages</v>
      </c>
      <c r="N3290" t="str">
        <f>VLOOKUP(B:B,Orders!A:C,3,)</f>
        <v>WH-NRB-001</v>
      </c>
      <c r="O3290" s="10" t="str">
        <f>VLOOKUP(B:B,Orders!A:B,2,)</f>
        <v>CUST-000060</v>
      </c>
      <c r="P3290" s="10" t="str">
        <f>VLOOKUP(OrderDetails!O:O,Customers!A:B,2,)</f>
        <v>Customer 60</v>
      </c>
      <c r="Q3290" s="10" t="str">
        <f>VLOOKUP(O:O,Customers!A:C,3,)</f>
        <v>Nakuru</v>
      </c>
      <c r="R3290" s="10">
        <f>VLOOKUP(OrderDetails!C:C,Inventory!B:F,5,)</f>
        <v>16978.560000000001</v>
      </c>
      <c r="S3290" s="10">
        <f>VLOOKUP(OrderDetails!B:B,Table8[[OrderID]:[DeliveryDays]],5,)</f>
        <v>3</v>
      </c>
    </row>
    <row r="3291" spans="1:19" x14ac:dyDescent="0.25">
      <c r="A3291" t="s">
        <v>5223</v>
      </c>
      <c r="B3291" t="s">
        <v>810</v>
      </c>
      <c r="C3291" t="s">
        <v>347</v>
      </c>
      <c r="D3291">
        <v>33</v>
      </c>
      <c r="E3291">
        <v>189.94</v>
      </c>
      <c r="F3291">
        <v>277.74</v>
      </c>
      <c r="G3291">
        <v>298.49</v>
      </c>
      <c r="H3291">
        <v>9850.17</v>
      </c>
      <c r="I3291">
        <v>6268.02</v>
      </c>
      <c r="J3291">
        <v>3582.15</v>
      </c>
      <c r="K3291">
        <v>0.36370000000000002</v>
      </c>
      <c r="L3291" t="str">
        <f>VLOOKUP(C:C,Products!A:B,2,)</f>
        <v>Product 85</v>
      </c>
      <c r="M3291" t="str">
        <f>VLOOKUP(C:C,Products!A:C,3,)</f>
        <v>Snacks</v>
      </c>
      <c r="N3291" t="str">
        <f>VLOOKUP(B:B,Orders!A:C,3,)</f>
        <v>WH-KSM-003</v>
      </c>
      <c r="O3291" s="10" t="str">
        <f>VLOOKUP(B:B,Orders!A:B,2,)</f>
        <v>CUST-000019</v>
      </c>
      <c r="P3291" s="10" t="str">
        <f>VLOOKUP(OrderDetails!O:O,Customers!A:B,2,)</f>
        <v>Customer 19</v>
      </c>
      <c r="Q3291" s="10" t="str">
        <f>VLOOKUP(O:O,Customers!A:C,3,)</f>
        <v>Mombasa</v>
      </c>
      <c r="R3291" s="10">
        <f>VLOOKUP(OrderDetails!C:C,Inventory!B:F,5,)</f>
        <v>73316.84</v>
      </c>
      <c r="S3291" s="10">
        <f>VLOOKUP(OrderDetails!B:B,Table8[[OrderID]:[DeliveryDays]],5,)</f>
        <v>4</v>
      </c>
    </row>
    <row r="3292" spans="1:19" x14ac:dyDescent="0.25">
      <c r="A3292" t="s">
        <v>5224</v>
      </c>
      <c r="B3292" t="s">
        <v>642</v>
      </c>
      <c r="C3292" t="s">
        <v>371</v>
      </c>
      <c r="D3292">
        <v>24</v>
      </c>
      <c r="E3292">
        <v>285.23</v>
      </c>
      <c r="F3292">
        <v>389.02</v>
      </c>
      <c r="G3292">
        <v>371.92</v>
      </c>
      <c r="H3292">
        <v>8926.08</v>
      </c>
      <c r="I3292">
        <v>6845.52</v>
      </c>
      <c r="J3292">
        <v>2080.56</v>
      </c>
      <c r="K3292">
        <v>0.2331</v>
      </c>
      <c r="L3292" t="str">
        <f>VLOOKUP(C:C,Products!A:B,2,)</f>
        <v>Product 97</v>
      </c>
      <c r="M3292" t="str">
        <f>VLOOKUP(C:C,Products!A:C,3,)</f>
        <v>Dairy</v>
      </c>
      <c r="N3292" t="str">
        <f>VLOOKUP(B:B,Orders!A:C,3,)</f>
        <v>WH-NKR-004</v>
      </c>
      <c r="O3292" s="10" t="str">
        <f>VLOOKUP(B:B,Orders!A:B,2,)</f>
        <v>CUST-000057</v>
      </c>
      <c r="P3292" s="10" t="str">
        <f>VLOOKUP(OrderDetails!O:O,Customers!A:B,2,)</f>
        <v>Customer 57</v>
      </c>
      <c r="Q3292" s="10" t="str">
        <f>VLOOKUP(O:O,Customers!A:C,3,)</f>
        <v>Nairobi</v>
      </c>
      <c r="R3292" s="10">
        <f>VLOOKUP(OrderDetails!C:C,Inventory!B:F,5,)</f>
        <v>47062.95</v>
      </c>
      <c r="S3292" s="10">
        <f>VLOOKUP(OrderDetails!B:B,Table8[[OrderID]:[DeliveryDays]],5,)</f>
        <v>4</v>
      </c>
    </row>
    <row r="3293" spans="1:19" x14ac:dyDescent="0.25">
      <c r="A3293" t="s">
        <v>5225</v>
      </c>
      <c r="B3293" t="s">
        <v>1811</v>
      </c>
      <c r="C3293" t="s">
        <v>241</v>
      </c>
      <c r="D3293">
        <v>18</v>
      </c>
      <c r="E3293">
        <v>126.74</v>
      </c>
      <c r="F3293">
        <v>169.05</v>
      </c>
      <c r="G3293">
        <v>166.58</v>
      </c>
      <c r="H3293">
        <v>2998.44</v>
      </c>
      <c r="I3293">
        <v>2281.3200000000002</v>
      </c>
      <c r="J3293">
        <v>717.12</v>
      </c>
      <c r="K3293">
        <v>0.2392</v>
      </c>
      <c r="L3293" t="str">
        <f>VLOOKUP(C:C,Products!A:B,2,)</f>
        <v>Product 32</v>
      </c>
      <c r="M3293" t="str">
        <f>VLOOKUP(C:C,Products!A:C,3,)</f>
        <v>Dairy</v>
      </c>
      <c r="N3293" t="str">
        <f>VLOOKUP(B:B,Orders!A:C,3,)</f>
        <v>WH-MSA-002</v>
      </c>
      <c r="O3293" s="10" t="str">
        <f>VLOOKUP(B:B,Orders!A:B,2,)</f>
        <v>CUST-000054</v>
      </c>
      <c r="P3293" s="10" t="str">
        <f>VLOOKUP(OrderDetails!O:O,Customers!A:B,2,)</f>
        <v>Customer 54</v>
      </c>
      <c r="Q3293" s="10" t="str">
        <f>VLOOKUP(O:O,Customers!A:C,3,)</f>
        <v>Nakuru</v>
      </c>
      <c r="R3293" s="10">
        <f>VLOOKUP(OrderDetails!C:C,Inventory!B:F,5,)</f>
        <v>27249.1</v>
      </c>
      <c r="S3293" s="10">
        <f>VLOOKUP(OrderDetails!B:B,Table8[[OrderID]:[DeliveryDays]],5,)</f>
        <v>1</v>
      </c>
    </row>
    <row r="3294" spans="1:19" x14ac:dyDescent="0.25">
      <c r="A3294" t="s">
        <v>5226</v>
      </c>
      <c r="B3294" t="s">
        <v>750</v>
      </c>
      <c r="C3294" t="s">
        <v>281</v>
      </c>
      <c r="D3294">
        <v>36</v>
      </c>
      <c r="E3294">
        <v>398.81</v>
      </c>
      <c r="F3294">
        <v>500.83</v>
      </c>
      <c r="G3294">
        <v>503.9</v>
      </c>
      <c r="H3294">
        <v>18140.400000000001</v>
      </c>
      <c r="I3294">
        <v>14357.16</v>
      </c>
      <c r="J3294">
        <v>3783.24</v>
      </c>
      <c r="K3294">
        <v>0.20860000000000001</v>
      </c>
      <c r="L3294" t="str">
        <f>VLOOKUP(C:C,Products!A:B,2,)</f>
        <v>Product 52</v>
      </c>
      <c r="M3294" t="str">
        <f>VLOOKUP(C:C,Products!A:C,3,)</f>
        <v>Snacks</v>
      </c>
      <c r="N3294" t="str">
        <f>VLOOKUP(B:B,Orders!A:C,3,)</f>
        <v>WH-NRB-001</v>
      </c>
      <c r="O3294" s="10" t="str">
        <f>VLOOKUP(B:B,Orders!A:B,2,)</f>
        <v>CUST-000025</v>
      </c>
      <c r="P3294" s="10" t="str">
        <f>VLOOKUP(OrderDetails!O:O,Customers!A:B,2,)</f>
        <v>Customer 25</v>
      </c>
      <c r="Q3294" s="10" t="str">
        <f>VLOOKUP(O:O,Customers!A:C,3,)</f>
        <v>Mombasa</v>
      </c>
      <c r="R3294" s="10">
        <f>VLOOKUP(OrderDetails!C:C,Inventory!B:F,5,)</f>
        <v>100101.31</v>
      </c>
      <c r="S3294" s="10">
        <f>VLOOKUP(OrderDetails!B:B,Table8[[OrderID]:[DeliveryDays]],5,)</f>
        <v>5</v>
      </c>
    </row>
    <row r="3295" spans="1:19" x14ac:dyDescent="0.25">
      <c r="A3295" t="s">
        <v>5227</v>
      </c>
      <c r="B3295" t="s">
        <v>1465</v>
      </c>
      <c r="C3295" t="s">
        <v>343</v>
      </c>
      <c r="D3295">
        <v>31</v>
      </c>
      <c r="E3295">
        <v>198.9</v>
      </c>
      <c r="F3295">
        <v>259.88</v>
      </c>
      <c r="G3295">
        <v>254</v>
      </c>
      <c r="H3295">
        <v>7874</v>
      </c>
      <c r="I3295">
        <v>6165.9</v>
      </c>
      <c r="J3295">
        <v>1708.1</v>
      </c>
      <c r="K3295">
        <v>0.21690000000000001</v>
      </c>
      <c r="L3295" t="str">
        <f>VLOOKUP(C:C,Products!A:B,2,)</f>
        <v>Product 83</v>
      </c>
      <c r="M3295" t="str">
        <f>VLOOKUP(C:C,Products!A:C,3,)</f>
        <v>Snacks</v>
      </c>
      <c r="N3295" t="str">
        <f>VLOOKUP(B:B,Orders!A:C,3,)</f>
        <v>WH-KSM-003</v>
      </c>
      <c r="O3295" s="10" t="str">
        <f>VLOOKUP(B:B,Orders!A:B,2,)</f>
        <v>CUST-000013</v>
      </c>
      <c r="P3295" s="10" t="str">
        <f>VLOOKUP(OrderDetails!O:O,Customers!A:B,2,)</f>
        <v>Customer 13</v>
      </c>
      <c r="Q3295" s="10" t="str">
        <f>VLOOKUP(O:O,Customers!A:C,3,)</f>
        <v>Nakuru</v>
      </c>
      <c r="R3295" s="10">
        <f>VLOOKUP(OrderDetails!C:C,Inventory!B:F,5,)</f>
        <v>72399.600000000006</v>
      </c>
      <c r="S3295" s="10">
        <f>VLOOKUP(OrderDetails!B:B,Table8[[OrderID]:[DeliveryDays]],5,)</f>
        <v>3</v>
      </c>
    </row>
    <row r="3296" spans="1:19" x14ac:dyDescent="0.25">
      <c r="A3296" t="s">
        <v>5228</v>
      </c>
      <c r="B3296" t="s">
        <v>643</v>
      </c>
      <c r="C3296" t="s">
        <v>371</v>
      </c>
      <c r="D3296">
        <v>29</v>
      </c>
      <c r="E3296">
        <v>285.23</v>
      </c>
      <c r="F3296">
        <v>389.02</v>
      </c>
      <c r="G3296">
        <v>373.82</v>
      </c>
      <c r="H3296">
        <v>10840.78</v>
      </c>
      <c r="I3296">
        <v>8271.67</v>
      </c>
      <c r="J3296">
        <v>2569.11</v>
      </c>
      <c r="K3296">
        <v>0.23699999999999999</v>
      </c>
      <c r="L3296" t="str">
        <f>VLOOKUP(C:C,Products!A:B,2,)</f>
        <v>Product 97</v>
      </c>
      <c r="M3296" t="str">
        <f>VLOOKUP(C:C,Products!A:C,3,)</f>
        <v>Dairy</v>
      </c>
      <c r="N3296" t="str">
        <f>VLOOKUP(B:B,Orders!A:C,3,)</f>
        <v>WH-KSM-003</v>
      </c>
      <c r="O3296" s="10" t="str">
        <f>VLOOKUP(B:B,Orders!A:B,2,)</f>
        <v>CUST-000017</v>
      </c>
      <c r="P3296" s="10" t="str">
        <f>VLOOKUP(OrderDetails!O:O,Customers!A:B,2,)</f>
        <v>Customer 17</v>
      </c>
      <c r="Q3296" s="10" t="str">
        <f>VLOOKUP(O:O,Customers!A:C,3,)</f>
        <v>Eldoret</v>
      </c>
      <c r="R3296" s="10">
        <f>VLOOKUP(OrderDetails!C:C,Inventory!B:F,5,)</f>
        <v>47062.95</v>
      </c>
      <c r="S3296" s="10">
        <f>VLOOKUP(OrderDetails!B:B,Table8[[OrderID]:[DeliveryDays]],5,)</f>
        <v>4</v>
      </c>
    </row>
    <row r="3297" spans="1:19" x14ac:dyDescent="0.25">
      <c r="A3297" t="s">
        <v>5229</v>
      </c>
      <c r="B3297" t="s">
        <v>1377</v>
      </c>
      <c r="C3297" t="s">
        <v>233</v>
      </c>
      <c r="D3297">
        <v>8</v>
      </c>
      <c r="E3297">
        <v>281.41000000000003</v>
      </c>
      <c r="F3297">
        <v>401.27</v>
      </c>
      <c r="G3297">
        <v>394.75</v>
      </c>
      <c r="H3297">
        <v>3158</v>
      </c>
      <c r="I3297">
        <v>2251.2800000000002</v>
      </c>
      <c r="J3297">
        <v>906.72</v>
      </c>
      <c r="K3297">
        <v>0.28710000000000002</v>
      </c>
      <c r="L3297" t="str">
        <f>VLOOKUP(C:C,Products!A:B,2,)</f>
        <v>Product 28</v>
      </c>
      <c r="M3297" t="str">
        <f>VLOOKUP(C:C,Products!A:C,3,)</f>
        <v>Produce</v>
      </c>
      <c r="N3297" t="str">
        <f>VLOOKUP(B:B,Orders!A:C,3,)</f>
        <v>WH-NRB-001</v>
      </c>
      <c r="O3297" s="10" t="str">
        <f>VLOOKUP(B:B,Orders!A:B,2,)</f>
        <v>CUST-000077</v>
      </c>
      <c r="P3297" s="10" t="str">
        <f>VLOOKUP(OrderDetails!O:O,Customers!A:B,2,)</f>
        <v>Customer 77</v>
      </c>
      <c r="Q3297" s="10" t="str">
        <f>VLOOKUP(O:O,Customers!A:C,3,)</f>
        <v>Nairobi</v>
      </c>
      <c r="R3297" s="10">
        <f>VLOOKUP(OrderDetails!C:C,Inventory!B:F,5,)</f>
        <v>26171.13</v>
      </c>
      <c r="S3297" s="10">
        <f>VLOOKUP(OrderDetails!B:B,Table8[[OrderID]:[DeliveryDays]],5,)</f>
        <v>1</v>
      </c>
    </row>
    <row r="3298" spans="1:19" x14ac:dyDescent="0.25">
      <c r="A3298" t="s">
        <v>5230</v>
      </c>
      <c r="B3298" t="s">
        <v>609</v>
      </c>
      <c r="C3298" t="s">
        <v>367</v>
      </c>
      <c r="D3298">
        <v>25</v>
      </c>
      <c r="E3298">
        <v>396.94</v>
      </c>
      <c r="F3298">
        <v>595.12</v>
      </c>
      <c r="G3298">
        <v>613</v>
      </c>
      <c r="H3298">
        <v>15325</v>
      </c>
      <c r="I3298">
        <v>9923.5</v>
      </c>
      <c r="J3298">
        <v>5401.5</v>
      </c>
      <c r="K3298">
        <v>0.35249999999999998</v>
      </c>
      <c r="L3298" t="str">
        <f>VLOOKUP(C:C,Products!A:B,2,)</f>
        <v>Product 95</v>
      </c>
      <c r="M3298" t="str">
        <f>VLOOKUP(C:C,Products!A:C,3,)</f>
        <v>Dairy</v>
      </c>
      <c r="N3298" t="str">
        <f>VLOOKUP(B:B,Orders!A:C,3,)</f>
        <v>WH-KSM-003</v>
      </c>
      <c r="O3298" s="10" t="str">
        <f>VLOOKUP(B:B,Orders!A:B,2,)</f>
        <v>CUST-000006</v>
      </c>
      <c r="P3298" s="10" t="str">
        <f>VLOOKUP(OrderDetails!O:O,Customers!A:B,2,)</f>
        <v>Customer 6</v>
      </c>
      <c r="Q3298" s="10" t="str">
        <f>VLOOKUP(O:O,Customers!A:C,3,)</f>
        <v>Kisumu</v>
      </c>
      <c r="R3298" s="10">
        <f>VLOOKUP(OrderDetails!C:C,Inventory!B:F,5,)</f>
        <v>139722.88</v>
      </c>
      <c r="S3298" s="10">
        <f>VLOOKUP(OrderDetails!B:B,Table8[[OrderID]:[DeliveryDays]],5,)</f>
        <v>2</v>
      </c>
    </row>
    <row r="3299" spans="1:19" x14ac:dyDescent="0.25">
      <c r="A3299" t="s">
        <v>5231</v>
      </c>
      <c r="B3299" t="s">
        <v>696</v>
      </c>
      <c r="C3299" t="s">
        <v>347</v>
      </c>
      <c r="D3299">
        <v>22</v>
      </c>
      <c r="E3299">
        <v>189.94</v>
      </c>
      <c r="F3299">
        <v>277.74</v>
      </c>
      <c r="G3299">
        <v>292.83999999999997</v>
      </c>
      <c r="H3299">
        <v>6442.48</v>
      </c>
      <c r="I3299">
        <v>4178.68</v>
      </c>
      <c r="J3299">
        <v>2263.8000000000002</v>
      </c>
      <c r="K3299">
        <v>0.35139999999999999</v>
      </c>
      <c r="L3299" t="str">
        <f>VLOOKUP(C:C,Products!A:B,2,)</f>
        <v>Product 85</v>
      </c>
      <c r="M3299" t="str">
        <f>VLOOKUP(C:C,Products!A:C,3,)</f>
        <v>Snacks</v>
      </c>
      <c r="N3299" t="str">
        <f>VLOOKUP(B:B,Orders!A:C,3,)</f>
        <v>WH-NKR-004</v>
      </c>
      <c r="O3299" s="10" t="str">
        <f>VLOOKUP(B:B,Orders!A:B,2,)</f>
        <v>CUST-000051</v>
      </c>
      <c r="P3299" s="10" t="str">
        <f>VLOOKUP(OrderDetails!O:O,Customers!A:B,2,)</f>
        <v>Customer 51</v>
      </c>
      <c r="Q3299" s="10" t="str">
        <f>VLOOKUP(O:O,Customers!A:C,3,)</f>
        <v>Kisumu</v>
      </c>
      <c r="R3299" s="10">
        <f>VLOOKUP(OrderDetails!C:C,Inventory!B:F,5,)</f>
        <v>73316.84</v>
      </c>
      <c r="S3299" s="10">
        <f>VLOOKUP(OrderDetails!B:B,Table8[[OrderID]:[DeliveryDays]],5,)</f>
        <v>5</v>
      </c>
    </row>
    <row r="3300" spans="1:19" x14ac:dyDescent="0.25">
      <c r="A3300" t="s">
        <v>5232</v>
      </c>
      <c r="B3300" t="s">
        <v>1371</v>
      </c>
      <c r="C3300" t="s">
        <v>413</v>
      </c>
      <c r="D3300">
        <v>43</v>
      </c>
      <c r="E3300">
        <v>133.96</v>
      </c>
      <c r="F3300">
        <v>168.59</v>
      </c>
      <c r="G3300">
        <v>179.73</v>
      </c>
      <c r="H3300">
        <v>7728.39</v>
      </c>
      <c r="I3300">
        <v>5760.28</v>
      </c>
      <c r="J3300">
        <v>1968.11</v>
      </c>
      <c r="K3300">
        <v>0.25469999999999998</v>
      </c>
      <c r="L3300" t="str">
        <f>VLOOKUP(C:C,Products!A:B,2,)</f>
        <v>Product 118</v>
      </c>
      <c r="M3300" t="str">
        <f>VLOOKUP(C:C,Products!A:C,3,)</f>
        <v>Household</v>
      </c>
      <c r="N3300" t="str">
        <f>VLOOKUP(B:B,Orders!A:C,3,)</f>
        <v>WH-KSM-003</v>
      </c>
      <c r="O3300" s="10" t="str">
        <f>VLOOKUP(B:B,Orders!A:B,2,)</f>
        <v>CUST-000062</v>
      </c>
      <c r="P3300" s="10" t="str">
        <f>VLOOKUP(OrderDetails!O:O,Customers!A:B,2,)</f>
        <v>Customer 62</v>
      </c>
      <c r="Q3300" s="10" t="str">
        <f>VLOOKUP(O:O,Customers!A:C,3,)</f>
        <v>Eldoret</v>
      </c>
      <c r="R3300" s="10">
        <f>VLOOKUP(OrderDetails!C:C,Inventory!B:F,5,)</f>
        <v>48091.64</v>
      </c>
      <c r="S3300" s="10">
        <f>VLOOKUP(OrderDetails!B:B,Table8[[OrderID]:[DeliveryDays]],5,)</f>
        <v>2</v>
      </c>
    </row>
    <row r="3301" spans="1:19" x14ac:dyDescent="0.25">
      <c r="A3301" t="s">
        <v>5233</v>
      </c>
      <c r="B3301" t="s">
        <v>1917</v>
      </c>
      <c r="C3301" t="s">
        <v>373</v>
      </c>
      <c r="D3301">
        <v>19</v>
      </c>
      <c r="E3301">
        <v>242.39</v>
      </c>
      <c r="F3301">
        <v>366.32</v>
      </c>
      <c r="G3301">
        <v>350.36</v>
      </c>
      <c r="H3301">
        <v>6656.84</v>
      </c>
      <c r="I3301">
        <v>4605.41</v>
      </c>
      <c r="J3301">
        <v>2051.4299999999998</v>
      </c>
      <c r="K3301">
        <v>0.30819999999999997</v>
      </c>
      <c r="L3301" t="str">
        <f>VLOOKUP(C:C,Products!A:B,2,)</f>
        <v>Product 98</v>
      </c>
      <c r="M3301" t="str">
        <f>VLOOKUP(C:C,Products!A:C,3,)</f>
        <v>Household</v>
      </c>
      <c r="N3301" t="str">
        <f>VLOOKUP(B:B,Orders!A:C,3,)</f>
        <v>WH-KSM-003</v>
      </c>
      <c r="O3301" s="10" t="str">
        <f>VLOOKUP(B:B,Orders!A:B,2,)</f>
        <v>CUST-000049</v>
      </c>
      <c r="P3301" s="10" t="str">
        <f>VLOOKUP(OrderDetails!O:O,Customers!A:B,2,)</f>
        <v>Customer 49</v>
      </c>
      <c r="Q3301" s="10" t="str">
        <f>VLOOKUP(O:O,Customers!A:C,3,)</f>
        <v>Nairobi</v>
      </c>
      <c r="R3301" s="10">
        <f>VLOOKUP(OrderDetails!C:C,Inventory!B:F,5,)</f>
        <v>16724.91</v>
      </c>
      <c r="S3301" s="10">
        <f>VLOOKUP(OrderDetails!B:B,Table8[[OrderID]:[DeliveryDays]],5,)</f>
        <v>3</v>
      </c>
    </row>
    <row r="3302" spans="1:19" x14ac:dyDescent="0.25">
      <c r="A3302" t="s">
        <v>5234</v>
      </c>
      <c r="B3302" t="s">
        <v>1296</v>
      </c>
      <c r="C3302" t="s">
        <v>305</v>
      </c>
      <c r="D3302">
        <v>42</v>
      </c>
      <c r="E3302">
        <v>210.54</v>
      </c>
      <c r="F3302">
        <v>327.83</v>
      </c>
      <c r="G3302">
        <v>332.48</v>
      </c>
      <c r="H3302">
        <v>13964.16</v>
      </c>
      <c r="I3302">
        <v>8842.68</v>
      </c>
      <c r="J3302">
        <v>5121.4799999999996</v>
      </c>
      <c r="K3302">
        <v>0.36680000000000001</v>
      </c>
      <c r="L3302" t="str">
        <f>VLOOKUP(C:C,Products!A:B,2,)</f>
        <v>Product 64</v>
      </c>
      <c r="M3302" t="str">
        <f>VLOOKUP(C:C,Products!A:C,3,)</f>
        <v>Produce</v>
      </c>
      <c r="N3302" t="str">
        <f>VLOOKUP(B:B,Orders!A:C,3,)</f>
        <v>WH-KSM-003</v>
      </c>
      <c r="O3302" s="10" t="str">
        <f>VLOOKUP(B:B,Orders!A:B,2,)</f>
        <v>CUST-000037</v>
      </c>
      <c r="P3302" s="10" t="str">
        <f>VLOOKUP(OrderDetails!O:O,Customers!A:B,2,)</f>
        <v>Customer 37</v>
      </c>
      <c r="Q3302" s="10" t="str">
        <f>VLOOKUP(O:O,Customers!A:C,3,)</f>
        <v>Eldoret</v>
      </c>
      <c r="R3302" s="10">
        <f>VLOOKUP(OrderDetails!C:C,Inventory!B:F,5,)</f>
        <v>34528.559999999998</v>
      </c>
      <c r="S3302" s="10">
        <f>VLOOKUP(OrderDetails!B:B,Table8[[OrderID]:[DeliveryDays]],5,)</f>
        <v>2</v>
      </c>
    </row>
    <row r="3303" spans="1:19" x14ac:dyDescent="0.25">
      <c r="A3303" t="s">
        <v>5235</v>
      </c>
      <c r="B3303" t="s">
        <v>893</v>
      </c>
      <c r="C3303" t="s">
        <v>335</v>
      </c>
      <c r="D3303">
        <v>28</v>
      </c>
      <c r="E3303">
        <v>211.31</v>
      </c>
      <c r="F3303">
        <v>329.75</v>
      </c>
      <c r="G3303">
        <v>319.31</v>
      </c>
      <c r="H3303">
        <v>8940.68</v>
      </c>
      <c r="I3303">
        <v>5916.68</v>
      </c>
      <c r="J3303">
        <v>3024</v>
      </c>
      <c r="K3303">
        <v>0.3382</v>
      </c>
      <c r="L3303" t="str">
        <f>VLOOKUP(C:C,Products!A:B,2,)</f>
        <v>Product 79</v>
      </c>
      <c r="M3303" t="str">
        <f>VLOOKUP(C:C,Products!A:C,3,)</f>
        <v>Snacks</v>
      </c>
      <c r="N3303" t="str">
        <f>VLOOKUP(B:B,Orders!A:C,3,)</f>
        <v>WH-NRB-001</v>
      </c>
      <c r="O3303" s="10" t="str">
        <f>VLOOKUP(B:B,Orders!A:B,2,)</f>
        <v>CUST-000070</v>
      </c>
      <c r="P3303" s="10" t="str">
        <f>VLOOKUP(OrderDetails!O:O,Customers!A:B,2,)</f>
        <v>Customer 70</v>
      </c>
      <c r="Q3303" s="10" t="str">
        <f>VLOOKUP(O:O,Customers!A:C,3,)</f>
        <v>Mombasa</v>
      </c>
      <c r="R3303" s="10">
        <f>VLOOKUP(OrderDetails!C:C,Inventory!B:F,5,)</f>
        <v>42684.62</v>
      </c>
      <c r="S3303" s="10">
        <f>VLOOKUP(OrderDetails!B:B,Table8[[OrderID]:[DeliveryDays]],5,)</f>
        <v>1</v>
      </c>
    </row>
    <row r="3304" spans="1:19" x14ac:dyDescent="0.25">
      <c r="A3304" t="s">
        <v>5236</v>
      </c>
      <c r="B3304" t="s">
        <v>731</v>
      </c>
      <c r="C3304" t="s">
        <v>333</v>
      </c>
      <c r="D3304">
        <v>12</v>
      </c>
      <c r="E3304">
        <v>83.32</v>
      </c>
      <c r="F3304">
        <v>130.31</v>
      </c>
      <c r="G3304">
        <v>132.22</v>
      </c>
      <c r="H3304">
        <v>1586.64</v>
      </c>
      <c r="I3304">
        <v>999.84</v>
      </c>
      <c r="J3304">
        <v>586.79999999999995</v>
      </c>
      <c r="K3304">
        <v>0.36980000000000002</v>
      </c>
      <c r="L3304" t="str">
        <f>VLOOKUP(C:C,Products!A:B,2,)</f>
        <v>Product 78</v>
      </c>
      <c r="M3304" t="str">
        <f>VLOOKUP(C:C,Products!A:C,3,)</f>
        <v>Produce</v>
      </c>
      <c r="N3304" t="str">
        <f>VLOOKUP(B:B,Orders!A:C,3,)</f>
        <v>WH-KSM-003</v>
      </c>
      <c r="O3304" s="10" t="str">
        <f>VLOOKUP(B:B,Orders!A:B,2,)</f>
        <v>CUST-000078</v>
      </c>
      <c r="P3304" s="10" t="str">
        <f>VLOOKUP(OrderDetails!O:O,Customers!A:B,2,)</f>
        <v>Customer 78</v>
      </c>
      <c r="Q3304" s="10" t="str">
        <f>VLOOKUP(O:O,Customers!A:C,3,)</f>
        <v>Nakuru</v>
      </c>
      <c r="R3304" s="10">
        <f>VLOOKUP(OrderDetails!C:C,Inventory!B:F,5,)</f>
        <v>38077.24</v>
      </c>
      <c r="S3304" s="10">
        <f>VLOOKUP(OrderDetails!B:B,Table8[[OrderID]:[DeliveryDays]],5,)</f>
        <v>3</v>
      </c>
    </row>
    <row r="3305" spans="1:19" x14ac:dyDescent="0.25">
      <c r="A3305" t="s">
        <v>5237</v>
      </c>
      <c r="B3305" t="s">
        <v>1594</v>
      </c>
      <c r="C3305" t="s">
        <v>214</v>
      </c>
      <c r="D3305">
        <v>32</v>
      </c>
      <c r="E3305">
        <v>244.38</v>
      </c>
      <c r="F3305">
        <v>336.58</v>
      </c>
      <c r="G3305">
        <v>341.66</v>
      </c>
      <c r="H3305">
        <v>10933.12</v>
      </c>
      <c r="I3305">
        <v>7820.16</v>
      </c>
      <c r="J3305">
        <v>3112.96</v>
      </c>
      <c r="K3305">
        <v>0.28470000000000001</v>
      </c>
      <c r="L3305" t="str">
        <f>VLOOKUP(C:C,Products!A:B,2,)</f>
        <v>Product 19</v>
      </c>
      <c r="M3305" t="str">
        <f>VLOOKUP(C:C,Products!A:C,3,)</f>
        <v>Frozen</v>
      </c>
      <c r="N3305" t="str">
        <f>VLOOKUP(B:B,Orders!A:C,3,)</f>
        <v>WH-NKR-004</v>
      </c>
      <c r="O3305" s="10" t="str">
        <f>VLOOKUP(B:B,Orders!A:B,2,)</f>
        <v>CUST-000007</v>
      </c>
      <c r="P3305" s="10" t="str">
        <f>VLOOKUP(OrderDetails!O:O,Customers!A:B,2,)</f>
        <v>Customer 7</v>
      </c>
      <c r="Q3305" s="10" t="str">
        <f>VLOOKUP(O:O,Customers!A:C,3,)</f>
        <v>Nakuru</v>
      </c>
      <c r="R3305" s="10">
        <f>VLOOKUP(OrderDetails!C:C,Inventory!B:F,5,)</f>
        <v>61339.38</v>
      </c>
      <c r="S3305" s="10">
        <f>VLOOKUP(OrderDetails!B:B,Table8[[OrderID]:[DeliveryDays]],5,)</f>
        <v>2</v>
      </c>
    </row>
    <row r="3306" spans="1:19" x14ac:dyDescent="0.25">
      <c r="A3306" t="s">
        <v>5238</v>
      </c>
      <c r="B3306" t="s">
        <v>537</v>
      </c>
      <c r="C3306" t="s">
        <v>391</v>
      </c>
      <c r="D3306">
        <v>25</v>
      </c>
      <c r="E3306">
        <v>234.67</v>
      </c>
      <c r="F3306">
        <v>373.26</v>
      </c>
      <c r="G3306">
        <v>382.49</v>
      </c>
      <c r="H3306">
        <v>9562.25</v>
      </c>
      <c r="I3306">
        <v>5866.75</v>
      </c>
      <c r="J3306">
        <v>3695.5</v>
      </c>
      <c r="K3306">
        <v>0.38650000000000001</v>
      </c>
      <c r="L3306" t="str">
        <f>VLOOKUP(C:C,Products!A:B,2,)</f>
        <v>Product 107</v>
      </c>
      <c r="M3306" t="str">
        <f>VLOOKUP(C:C,Products!A:C,3,)</f>
        <v>Frozen</v>
      </c>
      <c r="N3306" t="str">
        <f>VLOOKUP(B:B,Orders!A:C,3,)</f>
        <v>WH-MSA-002</v>
      </c>
      <c r="O3306" s="10" t="str">
        <f>VLOOKUP(B:B,Orders!A:B,2,)</f>
        <v>CUST-000045</v>
      </c>
      <c r="P3306" s="10" t="str">
        <f>VLOOKUP(OrderDetails!O:O,Customers!A:B,2,)</f>
        <v>Customer 45</v>
      </c>
      <c r="Q3306" s="10" t="str">
        <f>VLOOKUP(O:O,Customers!A:C,3,)</f>
        <v>Mombasa</v>
      </c>
      <c r="R3306" s="10">
        <f>VLOOKUP(OrderDetails!C:C,Inventory!B:F,5,)</f>
        <v>91755.97</v>
      </c>
      <c r="S3306" s="10">
        <f>VLOOKUP(OrderDetails!B:B,Table8[[OrderID]:[DeliveryDays]],5,)</f>
        <v>1</v>
      </c>
    </row>
    <row r="3307" spans="1:19" x14ac:dyDescent="0.25">
      <c r="A3307" t="s">
        <v>5239</v>
      </c>
      <c r="B3307" t="s">
        <v>1440</v>
      </c>
      <c r="C3307" t="s">
        <v>206</v>
      </c>
      <c r="D3307">
        <v>20</v>
      </c>
      <c r="E3307">
        <v>131.82</v>
      </c>
      <c r="F3307">
        <v>208.28</v>
      </c>
      <c r="G3307">
        <v>225.76</v>
      </c>
      <c r="H3307">
        <v>4515.2</v>
      </c>
      <c r="I3307">
        <v>2636.4</v>
      </c>
      <c r="J3307">
        <v>1878.8</v>
      </c>
      <c r="K3307">
        <v>0.41610000000000003</v>
      </c>
      <c r="L3307" t="str">
        <f>VLOOKUP(C:C,Products!A:B,2,)</f>
        <v>Product 15</v>
      </c>
      <c r="M3307" t="str">
        <f>VLOOKUP(C:C,Products!A:C,3,)</f>
        <v>Produce</v>
      </c>
      <c r="N3307" t="str">
        <f>VLOOKUP(B:B,Orders!A:C,3,)</f>
        <v>WH-NRB-001</v>
      </c>
      <c r="O3307" s="10" t="str">
        <f>VLOOKUP(B:B,Orders!A:B,2,)</f>
        <v>CUST-000065</v>
      </c>
      <c r="P3307" s="10" t="str">
        <f>VLOOKUP(OrderDetails!O:O,Customers!A:B,2,)</f>
        <v>Customer 65</v>
      </c>
      <c r="Q3307" s="10" t="str">
        <f>VLOOKUP(O:O,Customers!A:C,3,)</f>
        <v>Eldoret</v>
      </c>
      <c r="R3307" s="10">
        <f>VLOOKUP(OrderDetails!C:C,Inventory!B:F,5,)</f>
        <v>12654.72</v>
      </c>
      <c r="S3307" s="10">
        <f>VLOOKUP(OrderDetails!B:B,Table8[[OrderID]:[DeliveryDays]],5,)</f>
        <v>4</v>
      </c>
    </row>
    <row r="3308" spans="1:19" x14ac:dyDescent="0.25">
      <c r="A3308" t="s">
        <v>5240</v>
      </c>
      <c r="B3308" t="s">
        <v>658</v>
      </c>
      <c r="C3308" t="s">
        <v>186</v>
      </c>
      <c r="D3308">
        <v>20</v>
      </c>
      <c r="E3308">
        <v>120.2</v>
      </c>
      <c r="F3308">
        <v>168.22</v>
      </c>
      <c r="G3308">
        <v>180.12</v>
      </c>
      <c r="H3308">
        <v>3602.4</v>
      </c>
      <c r="I3308">
        <v>2404</v>
      </c>
      <c r="J3308">
        <v>1198.4000000000001</v>
      </c>
      <c r="K3308">
        <v>0.3327</v>
      </c>
      <c r="L3308" t="str">
        <f>VLOOKUP(C:C,Products!A:B,2,)</f>
        <v>Product 6</v>
      </c>
      <c r="M3308" t="str">
        <f>VLOOKUP(C:C,Products!A:C,3,)</f>
        <v>Household</v>
      </c>
      <c r="N3308" t="str">
        <f>VLOOKUP(B:B,Orders!A:C,3,)</f>
        <v>WH-NKR-004</v>
      </c>
      <c r="O3308" s="10" t="str">
        <f>VLOOKUP(B:B,Orders!A:B,2,)</f>
        <v>CUST-000063</v>
      </c>
      <c r="P3308" s="10" t="str">
        <f>VLOOKUP(OrderDetails!O:O,Customers!A:B,2,)</f>
        <v>Customer 63</v>
      </c>
      <c r="Q3308" s="10" t="str">
        <f>VLOOKUP(O:O,Customers!A:C,3,)</f>
        <v>Nakuru</v>
      </c>
      <c r="R3308" s="10">
        <f>VLOOKUP(OrderDetails!C:C,Inventory!B:F,5,)</f>
        <v>16587.599999999999</v>
      </c>
      <c r="S3308" s="10">
        <f>VLOOKUP(OrderDetails!B:B,Table8[[OrderID]:[DeliveryDays]],5,)</f>
        <v>2</v>
      </c>
    </row>
    <row r="3309" spans="1:19" x14ac:dyDescent="0.25">
      <c r="A3309" t="s">
        <v>5241</v>
      </c>
      <c r="B3309" t="s">
        <v>1021</v>
      </c>
      <c r="C3309" t="s">
        <v>409</v>
      </c>
      <c r="D3309">
        <v>39</v>
      </c>
      <c r="E3309">
        <v>442.16</v>
      </c>
      <c r="F3309">
        <v>664.5</v>
      </c>
      <c r="G3309">
        <v>694.74</v>
      </c>
      <c r="H3309">
        <v>27094.86</v>
      </c>
      <c r="I3309">
        <v>17244.240000000002</v>
      </c>
      <c r="J3309">
        <v>9850.6200000000008</v>
      </c>
      <c r="K3309">
        <v>0.36359999999999998</v>
      </c>
      <c r="L3309" t="str">
        <f>VLOOKUP(C:C,Products!A:B,2,)</f>
        <v>Product 116</v>
      </c>
      <c r="M3309" t="str">
        <f>VLOOKUP(C:C,Products!A:C,3,)</f>
        <v>Dairy</v>
      </c>
      <c r="N3309" t="str">
        <f>VLOOKUP(B:B,Orders!A:C,3,)</f>
        <v>WH-MSA-002</v>
      </c>
      <c r="O3309" s="10" t="str">
        <f>VLOOKUP(B:B,Orders!A:B,2,)</f>
        <v>CUST-000049</v>
      </c>
      <c r="P3309" s="10" t="str">
        <f>VLOOKUP(OrderDetails!O:O,Customers!A:B,2,)</f>
        <v>Customer 49</v>
      </c>
      <c r="Q3309" s="10" t="str">
        <f>VLOOKUP(O:O,Customers!A:C,3,)</f>
        <v>Nairobi</v>
      </c>
      <c r="R3309" s="10">
        <f>VLOOKUP(OrderDetails!C:C,Inventory!B:F,5,)</f>
        <v>207373.04</v>
      </c>
      <c r="S3309" s="10">
        <f>VLOOKUP(OrderDetails!B:B,Table8[[OrderID]:[DeliveryDays]],5,)</f>
        <v>2</v>
      </c>
    </row>
    <row r="3310" spans="1:19" x14ac:dyDescent="0.25">
      <c r="A3310" t="s">
        <v>5242</v>
      </c>
      <c r="B3310" t="s">
        <v>1723</v>
      </c>
      <c r="C3310" t="s">
        <v>323</v>
      </c>
      <c r="D3310">
        <v>21</v>
      </c>
      <c r="E3310">
        <v>52.48</v>
      </c>
      <c r="F3310">
        <v>82.14</v>
      </c>
      <c r="G3310">
        <v>88.94</v>
      </c>
      <c r="H3310">
        <v>1867.74</v>
      </c>
      <c r="I3310">
        <v>1102.08</v>
      </c>
      <c r="J3310">
        <v>765.66</v>
      </c>
      <c r="K3310">
        <v>0.40989999999999999</v>
      </c>
      <c r="L3310" t="str">
        <f>VLOOKUP(C:C,Products!A:B,2,)</f>
        <v>Product 73</v>
      </c>
      <c r="M3310" t="str">
        <f>VLOOKUP(C:C,Products!A:C,3,)</f>
        <v>Beverages</v>
      </c>
      <c r="N3310" t="str">
        <f>VLOOKUP(B:B,Orders!A:C,3,)</f>
        <v>WH-NRB-001</v>
      </c>
      <c r="O3310" s="10" t="str">
        <f>VLOOKUP(B:B,Orders!A:B,2,)</f>
        <v>CUST-000006</v>
      </c>
      <c r="P3310" s="10" t="str">
        <f>VLOOKUP(OrderDetails!O:O,Customers!A:B,2,)</f>
        <v>Customer 6</v>
      </c>
      <c r="Q3310" s="10" t="str">
        <f>VLOOKUP(O:O,Customers!A:C,3,)</f>
        <v>Kisumu</v>
      </c>
      <c r="R3310" s="10">
        <f>VLOOKUP(OrderDetails!C:C,Inventory!B:F,5,)</f>
        <v>6979.84</v>
      </c>
      <c r="S3310" s="10">
        <f>VLOOKUP(OrderDetails!B:B,Table8[[OrderID]:[DeliveryDays]],5,)</f>
        <v>3</v>
      </c>
    </row>
    <row r="3311" spans="1:19" x14ac:dyDescent="0.25">
      <c r="A3311" t="s">
        <v>5243</v>
      </c>
      <c r="B3311" t="s">
        <v>599</v>
      </c>
      <c r="C3311" t="s">
        <v>379</v>
      </c>
      <c r="D3311">
        <v>13</v>
      </c>
      <c r="E3311">
        <v>64.14</v>
      </c>
      <c r="F3311">
        <v>94.94</v>
      </c>
      <c r="G3311">
        <v>99.86</v>
      </c>
      <c r="H3311">
        <v>1298.18</v>
      </c>
      <c r="I3311">
        <v>833.82</v>
      </c>
      <c r="J3311">
        <v>464.36</v>
      </c>
      <c r="K3311">
        <v>0.35770000000000002</v>
      </c>
      <c r="L3311" t="str">
        <f>VLOOKUP(C:C,Products!A:B,2,)</f>
        <v>Product 101</v>
      </c>
      <c r="M3311" t="str">
        <f>VLOOKUP(C:C,Products!A:C,3,)</f>
        <v>Produce</v>
      </c>
      <c r="N3311" t="str">
        <f>VLOOKUP(B:B,Orders!A:C,3,)</f>
        <v>WH-NRB-001</v>
      </c>
      <c r="O3311" s="10" t="str">
        <f>VLOOKUP(B:B,Orders!A:B,2,)</f>
        <v>CUST-000026</v>
      </c>
      <c r="P3311" s="10" t="str">
        <f>VLOOKUP(OrderDetails!O:O,Customers!A:B,2,)</f>
        <v>Customer 26</v>
      </c>
      <c r="Q3311" s="10" t="str">
        <f>VLOOKUP(O:O,Customers!A:C,3,)</f>
        <v>Mombasa</v>
      </c>
      <c r="R3311" s="10">
        <f>VLOOKUP(OrderDetails!C:C,Inventory!B:F,5,)</f>
        <v>31813.439999999999</v>
      </c>
      <c r="S3311" s="10">
        <f>VLOOKUP(OrderDetails!B:B,Table8[[OrderID]:[DeliveryDays]],5,)</f>
        <v>3</v>
      </c>
    </row>
    <row r="3312" spans="1:19" x14ac:dyDescent="0.25">
      <c r="A3312" t="s">
        <v>5244</v>
      </c>
      <c r="B3312" t="s">
        <v>1399</v>
      </c>
      <c r="C3312" t="s">
        <v>345</v>
      </c>
      <c r="D3312">
        <v>39</v>
      </c>
      <c r="E3312">
        <v>78.599999999999994</v>
      </c>
      <c r="F3312">
        <v>122.97</v>
      </c>
      <c r="G3312">
        <v>131.93</v>
      </c>
      <c r="H3312">
        <v>5145.2700000000004</v>
      </c>
      <c r="I3312">
        <v>3065.4</v>
      </c>
      <c r="J3312">
        <v>2079.87</v>
      </c>
      <c r="K3312">
        <v>0.4042</v>
      </c>
      <c r="L3312" t="str">
        <f>VLOOKUP(C:C,Products!A:B,2,)</f>
        <v>Product 84</v>
      </c>
      <c r="M3312" t="str">
        <f>VLOOKUP(C:C,Products!A:C,3,)</f>
        <v>Snacks</v>
      </c>
      <c r="N3312" t="str">
        <f>VLOOKUP(B:B,Orders!A:C,3,)</f>
        <v>WH-NRB-001</v>
      </c>
      <c r="O3312" s="10" t="str">
        <f>VLOOKUP(B:B,Orders!A:B,2,)</f>
        <v>CUST-000031</v>
      </c>
      <c r="P3312" s="10" t="str">
        <f>VLOOKUP(OrderDetails!O:O,Customers!A:B,2,)</f>
        <v>Customer 31</v>
      </c>
      <c r="Q3312" s="10" t="str">
        <f>VLOOKUP(O:O,Customers!A:C,3,)</f>
        <v>Mombasa</v>
      </c>
      <c r="R3312" s="10">
        <f>VLOOKUP(OrderDetails!C:C,Inventory!B:F,5,)</f>
        <v>7074</v>
      </c>
      <c r="S3312" s="10">
        <f>VLOOKUP(OrderDetails!B:B,Table8[[OrderID]:[DeliveryDays]],5,)</f>
        <v>4</v>
      </c>
    </row>
    <row r="3313" spans="1:19" x14ac:dyDescent="0.25">
      <c r="A3313" t="s">
        <v>5245</v>
      </c>
      <c r="B3313" t="s">
        <v>1457</v>
      </c>
      <c r="C3313" t="s">
        <v>373</v>
      </c>
      <c r="D3313">
        <v>33</v>
      </c>
      <c r="E3313">
        <v>242.39</v>
      </c>
      <c r="F3313">
        <v>366.32</v>
      </c>
      <c r="G3313">
        <v>378.98</v>
      </c>
      <c r="H3313">
        <v>12506.34</v>
      </c>
      <c r="I3313">
        <v>7998.87</v>
      </c>
      <c r="J3313">
        <v>4507.47</v>
      </c>
      <c r="K3313">
        <v>0.3604</v>
      </c>
      <c r="L3313" t="str">
        <f>VLOOKUP(C:C,Products!A:B,2,)</f>
        <v>Product 98</v>
      </c>
      <c r="M3313" t="str">
        <f>VLOOKUP(C:C,Products!A:C,3,)</f>
        <v>Household</v>
      </c>
      <c r="N3313" t="str">
        <f>VLOOKUP(B:B,Orders!A:C,3,)</f>
        <v>WH-NKR-004</v>
      </c>
      <c r="O3313" s="10" t="str">
        <f>VLOOKUP(B:B,Orders!A:B,2,)</f>
        <v>CUST-000032</v>
      </c>
      <c r="P3313" s="10" t="str">
        <f>VLOOKUP(OrderDetails!O:O,Customers!A:B,2,)</f>
        <v>Customer 32</v>
      </c>
      <c r="Q3313" s="10" t="str">
        <f>VLOOKUP(O:O,Customers!A:C,3,)</f>
        <v>Mombasa</v>
      </c>
      <c r="R3313" s="10">
        <f>VLOOKUP(OrderDetails!C:C,Inventory!B:F,5,)</f>
        <v>16724.91</v>
      </c>
      <c r="S3313" s="10">
        <f>VLOOKUP(OrderDetails!B:B,Table8[[OrderID]:[DeliveryDays]],5,)</f>
        <v>4</v>
      </c>
    </row>
    <row r="3314" spans="1:19" x14ac:dyDescent="0.25">
      <c r="A3314" t="s">
        <v>5246</v>
      </c>
      <c r="B3314" t="s">
        <v>1605</v>
      </c>
      <c r="C3314" t="s">
        <v>253</v>
      </c>
      <c r="D3314">
        <v>43</v>
      </c>
      <c r="E3314">
        <v>93.95</v>
      </c>
      <c r="F3314">
        <v>142.47999999999999</v>
      </c>
      <c r="G3314">
        <v>146.58000000000001</v>
      </c>
      <c r="H3314">
        <v>6302.94</v>
      </c>
      <c r="I3314">
        <v>4039.85</v>
      </c>
      <c r="J3314">
        <v>2263.09</v>
      </c>
      <c r="K3314">
        <v>0.35909999999999997</v>
      </c>
      <c r="L3314" t="str">
        <f>VLOOKUP(C:C,Products!A:B,2,)</f>
        <v>Product 38</v>
      </c>
      <c r="M3314" t="str">
        <f>VLOOKUP(C:C,Products!A:C,3,)</f>
        <v>Beverages</v>
      </c>
      <c r="N3314" t="str">
        <f>VLOOKUP(B:B,Orders!A:C,3,)</f>
        <v>WH-KSM-003</v>
      </c>
      <c r="O3314" s="10" t="str">
        <f>VLOOKUP(B:B,Orders!A:B,2,)</f>
        <v>CUST-000014</v>
      </c>
      <c r="P3314" s="10" t="str">
        <f>VLOOKUP(OrderDetails!O:O,Customers!A:B,2,)</f>
        <v>Customer 14</v>
      </c>
      <c r="Q3314" s="10" t="str">
        <f>VLOOKUP(O:O,Customers!A:C,3,)</f>
        <v>Eldoret</v>
      </c>
      <c r="R3314" s="10">
        <f>VLOOKUP(OrderDetails!C:C,Inventory!B:F,5,)</f>
        <v>12965.1</v>
      </c>
      <c r="S3314" s="10">
        <f>VLOOKUP(OrderDetails!B:B,Table8[[OrderID]:[DeliveryDays]],5,)</f>
        <v>4</v>
      </c>
    </row>
    <row r="3315" spans="1:19" x14ac:dyDescent="0.25">
      <c r="A3315" t="s">
        <v>5247</v>
      </c>
      <c r="B3315" t="s">
        <v>972</v>
      </c>
      <c r="C3315" t="s">
        <v>229</v>
      </c>
      <c r="D3315">
        <v>22</v>
      </c>
      <c r="E3315">
        <v>403.33</v>
      </c>
      <c r="F3315">
        <v>509.37</v>
      </c>
      <c r="G3315">
        <v>539.23</v>
      </c>
      <c r="H3315">
        <v>11863.06</v>
      </c>
      <c r="I3315">
        <v>8873.26</v>
      </c>
      <c r="J3315">
        <v>2989.8</v>
      </c>
      <c r="K3315">
        <v>0.252</v>
      </c>
      <c r="L3315" t="str">
        <f>VLOOKUP(C:C,Products!A:B,2,)</f>
        <v>Product 26</v>
      </c>
      <c r="M3315" t="str">
        <f>VLOOKUP(C:C,Products!A:C,3,)</f>
        <v>Household</v>
      </c>
      <c r="N3315" t="str">
        <f>VLOOKUP(B:B,Orders!A:C,3,)</f>
        <v>WH-KSM-003</v>
      </c>
      <c r="O3315" s="10" t="str">
        <f>VLOOKUP(B:B,Orders!A:B,2,)</f>
        <v>CUST-000054</v>
      </c>
      <c r="P3315" s="10" t="str">
        <f>VLOOKUP(OrderDetails!O:O,Customers!A:B,2,)</f>
        <v>Customer 54</v>
      </c>
      <c r="Q3315" s="10" t="str">
        <f>VLOOKUP(O:O,Customers!A:C,3,)</f>
        <v>Nakuru</v>
      </c>
      <c r="R3315" s="10">
        <f>VLOOKUP(OrderDetails!C:C,Inventory!B:F,5,)</f>
        <v>179481.85</v>
      </c>
      <c r="S3315" s="10">
        <f>VLOOKUP(OrderDetails!B:B,Table8[[OrderID]:[DeliveryDays]],5,)</f>
        <v>1</v>
      </c>
    </row>
    <row r="3316" spans="1:19" x14ac:dyDescent="0.25">
      <c r="A3316" t="s">
        <v>5248</v>
      </c>
      <c r="B3316" t="s">
        <v>974</v>
      </c>
      <c r="C3316" t="s">
        <v>341</v>
      </c>
      <c r="D3316">
        <v>16</v>
      </c>
      <c r="E3316">
        <v>330.48</v>
      </c>
      <c r="F3316">
        <v>422.83</v>
      </c>
      <c r="G3316">
        <v>402.94</v>
      </c>
      <c r="H3316">
        <v>6447.04</v>
      </c>
      <c r="I3316">
        <v>5287.68</v>
      </c>
      <c r="J3316">
        <v>1159.3599999999999</v>
      </c>
      <c r="K3316">
        <v>0.17979999999999999</v>
      </c>
      <c r="L3316" t="str">
        <f>VLOOKUP(C:C,Products!A:B,2,)</f>
        <v>Product 82</v>
      </c>
      <c r="M3316" t="str">
        <f>VLOOKUP(C:C,Products!A:C,3,)</f>
        <v>Frozen</v>
      </c>
      <c r="N3316" t="str">
        <f>VLOOKUP(B:B,Orders!A:C,3,)</f>
        <v>WH-NRB-001</v>
      </c>
      <c r="O3316" s="10" t="str">
        <f>VLOOKUP(B:B,Orders!A:B,2,)</f>
        <v>CUST-000001</v>
      </c>
      <c r="P3316" s="10" t="str">
        <f>VLOOKUP(OrderDetails!O:O,Customers!A:B,2,)</f>
        <v>Customer 1</v>
      </c>
      <c r="Q3316" s="10" t="str">
        <f>VLOOKUP(O:O,Customers!A:C,3,)</f>
        <v>Eldoret</v>
      </c>
      <c r="R3316" s="10">
        <f>VLOOKUP(OrderDetails!C:C,Inventory!B:F,5,)</f>
        <v>69070.320000000007</v>
      </c>
      <c r="S3316" s="10">
        <f>VLOOKUP(OrderDetails!B:B,Table8[[OrderID]:[DeliveryDays]],5,)</f>
        <v>1</v>
      </c>
    </row>
    <row r="3317" spans="1:19" x14ac:dyDescent="0.25">
      <c r="A3317" t="s">
        <v>5249</v>
      </c>
      <c r="B3317" t="s">
        <v>944</v>
      </c>
      <c r="C3317" t="s">
        <v>361</v>
      </c>
      <c r="D3317">
        <v>23</v>
      </c>
      <c r="E3317">
        <v>370.96</v>
      </c>
      <c r="F3317">
        <v>553.53</v>
      </c>
      <c r="G3317">
        <v>583.17999999999995</v>
      </c>
      <c r="H3317">
        <v>13413.14</v>
      </c>
      <c r="I3317">
        <v>8532.08</v>
      </c>
      <c r="J3317">
        <v>4881.0600000000004</v>
      </c>
      <c r="K3317">
        <v>0.3639</v>
      </c>
      <c r="L3317" t="str">
        <f>VLOOKUP(C:C,Products!A:B,2,)</f>
        <v>Product 92</v>
      </c>
      <c r="M3317" t="str">
        <f>VLOOKUP(C:C,Products!A:C,3,)</f>
        <v>Produce</v>
      </c>
      <c r="N3317" t="str">
        <f>VLOOKUP(B:B,Orders!A:C,3,)</f>
        <v>WH-MSA-002</v>
      </c>
      <c r="O3317" s="10" t="str">
        <f>VLOOKUP(B:B,Orders!A:B,2,)</f>
        <v>CUST-000006</v>
      </c>
      <c r="P3317" s="10" t="str">
        <f>VLOOKUP(OrderDetails!O:O,Customers!A:B,2,)</f>
        <v>Customer 6</v>
      </c>
      <c r="Q3317" s="10" t="str">
        <f>VLOOKUP(O:O,Customers!A:C,3,)</f>
        <v>Kisumu</v>
      </c>
      <c r="R3317" s="10">
        <f>VLOOKUP(OrderDetails!C:C,Inventory!B:F,5,)</f>
        <v>74562.960000000006</v>
      </c>
      <c r="S3317" s="10">
        <f>VLOOKUP(OrderDetails!B:B,Table8[[OrderID]:[DeliveryDays]],5,)</f>
        <v>2</v>
      </c>
    </row>
    <row r="3318" spans="1:19" x14ac:dyDescent="0.25">
      <c r="A3318" t="s">
        <v>5250</v>
      </c>
      <c r="B3318" t="s">
        <v>1340</v>
      </c>
      <c r="C3318" t="s">
        <v>415</v>
      </c>
      <c r="D3318">
        <v>26</v>
      </c>
      <c r="E3318">
        <v>451.65</v>
      </c>
      <c r="F3318">
        <v>666.6</v>
      </c>
      <c r="G3318">
        <v>726.71</v>
      </c>
      <c r="H3318">
        <v>18894.46</v>
      </c>
      <c r="I3318">
        <v>11742.9</v>
      </c>
      <c r="J3318">
        <v>7151.56</v>
      </c>
      <c r="K3318">
        <v>0.3785</v>
      </c>
      <c r="L3318" t="str">
        <f>VLOOKUP(C:C,Products!A:B,2,)</f>
        <v>Product 119</v>
      </c>
      <c r="M3318" t="str">
        <f>VLOOKUP(C:C,Products!A:C,3,)</f>
        <v>Beverages</v>
      </c>
      <c r="N3318" t="str">
        <f>VLOOKUP(B:B,Orders!A:C,3,)</f>
        <v>WH-MSA-002</v>
      </c>
      <c r="O3318" s="10" t="str">
        <f>VLOOKUP(B:B,Orders!A:B,2,)</f>
        <v>CUST-000056</v>
      </c>
      <c r="P3318" s="10" t="str">
        <f>VLOOKUP(OrderDetails!O:O,Customers!A:B,2,)</f>
        <v>Customer 56</v>
      </c>
      <c r="Q3318" s="10" t="str">
        <f>VLOOKUP(O:O,Customers!A:C,3,)</f>
        <v>Nairobi</v>
      </c>
      <c r="R3318" s="10">
        <f>VLOOKUP(OrderDetails!C:C,Inventory!B:F,5,)</f>
        <v>148592.85</v>
      </c>
      <c r="S3318" s="10">
        <f>VLOOKUP(OrderDetails!B:B,Table8[[OrderID]:[DeliveryDays]],5,)</f>
        <v>6</v>
      </c>
    </row>
    <row r="3319" spans="1:19" x14ac:dyDescent="0.25">
      <c r="A3319" t="s">
        <v>5251</v>
      </c>
      <c r="B3319" t="s">
        <v>641</v>
      </c>
      <c r="C3319" t="s">
        <v>279</v>
      </c>
      <c r="D3319">
        <v>19</v>
      </c>
      <c r="E3319">
        <v>486.31</v>
      </c>
      <c r="F3319">
        <v>723.21</v>
      </c>
      <c r="G3319">
        <v>764.5</v>
      </c>
      <c r="H3319">
        <v>14525.5</v>
      </c>
      <c r="I3319">
        <v>9239.89</v>
      </c>
      <c r="J3319">
        <v>5285.61</v>
      </c>
      <c r="K3319">
        <v>0.3639</v>
      </c>
      <c r="L3319" t="str">
        <f>VLOOKUP(C:C,Products!A:B,2,)</f>
        <v>Product 51</v>
      </c>
      <c r="M3319" t="str">
        <f>VLOOKUP(C:C,Products!A:C,3,)</f>
        <v>Beverages</v>
      </c>
      <c r="N3319" t="str">
        <f>VLOOKUP(B:B,Orders!A:C,3,)</f>
        <v>WH-KSM-003</v>
      </c>
      <c r="O3319" s="10" t="str">
        <f>VLOOKUP(B:B,Orders!A:B,2,)</f>
        <v>CUST-000005</v>
      </c>
      <c r="P3319" s="10" t="str">
        <f>VLOOKUP(OrderDetails!O:O,Customers!A:B,2,)</f>
        <v>Customer 5</v>
      </c>
      <c r="Q3319" s="10" t="str">
        <f>VLOOKUP(O:O,Customers!A:C,3,)</f>
        <v>Eldoret</v>
      </c>
      <c r="R3319" s="10">
        <f>VLOOKUP(OrderDetails!C:C,Inventory!B:F,5,)</f>
        <v>231969.87</v>
      </c>
      <c r="S3319" s="10">
        <f>VLOOKUP(OrderDetails!B:B,Table8[[OrderID]:[DeliveryDays]],5,)</f>
        <v>5</v>
      </c>
    </row>
    <row r="3320" spans="1:19" x14ac:dyDescent="0.25">
      <c r="A3320" t="s">
        <v>5252</v>
      </c>
      <c r="B3320" t="s">
        <v>560</v>
      </c>
      <c r="C3320" t="s">
        <v>323</v>
      </c>
      <c r="D3320">
        <v>5</v>
      </c>
      <c r="E3320">
        <v>52.48</v>
      </c>
      <c r="F3320">
        <v>82.14</v>
      </c>
      <c r="G3320">
        <v>78.489999999999995</v>
      </c>
      <c r="H3320">
        <v>392.45</v>
      </c>
      <c r="I3320">
        <v>262.39999999999998</v>
      </c>
      <c r="J3320">
        <v>130.05000000000001</v>
      </c>
      <c r="K3320">
        <v>0.33139999999999997</v>
      </c>
      <c r="L3320" t="str">
        <f>VLOOKUP(C:C,Products!A:B,2,)</f>
        <v>Product 73</v>
      </c>
      <c r="M3320" t="str">
        <f>VLOOKUP(C:C,Products!A:C,3,)</f>
        <v>Beverages</v>
      </c>
      <c r="N3320" t="str">
        <f>VLOOKUP(B:B,Orders!A:C,3,)</f>
        <v>WH-NKR-004</v>
      </c>
      <c r="O3320" s="10" t="str">
        <f>VLOOKUP(B:B,Orders!A:B,2,)</f>
        <v>CUST-000074</v>
      </c>
      <c r="P3320" s="10" t="str">
        <f>VLOOKUP(OrderDetails!O:O,Customers!A:B,2,)</f>
        <v>Customer 74</v>
      </c>
      <c r="Q3320" s="10" t="str">
        <f>VLOOKUP(O:O,Customers!A:C,3,)</f>
        <v>Mombasa</v>
      </c>
      <c r="R3320" s="10">
        <f>VLOOKUP(OrderDetails!C:C,Inventory!B:F,5,)</f>
        <v>6979.84</v>
      </c>
      <c r="S3320" s="10">
        <f>VLOOKUP(OrderDetails!B:B,Table8[[OrderID]:[DeliveryDays]],5,)</f>
        <v>3</v>
      </c>
    </row>
    <row r="3321" spans="1:19" x14ac:dyDescent="0.25">
      <c r="A3321" t="s">
        <v>5253</v>
      </c>
      <c r="B3321" t="s">
        <v>711</v>
      </c>
      <c r="C3321" t="s">
        <v>369</v>
      </c>
      <c r="D3321">
        <v>6</v>
      </c>
      <c r="E3321">
        <v>272.20999999999998</v>
      </c>
      <c r="F3321">
        <v>362.87</v>
      </c>
      <c r="G3321">
        <v>365.3</v>
      </c>
      <c r="H3321">
        <v>2191.8000000000002</v>
      </c>
      <c r="I3321">
        <v>1633.26</v>
      </c>
      <c r="J3321">
        <v>558.54</v>
      </c>
      <c r="K3321">
        <v>0.25480000000000003</v>
      </c>
      <c r="L3321" t="str">
        <f>VLOOKUP(C:C,Products!A:B,2,)</f>
        <v>Product 96</v>
      </c>
      <c r="M3321" t="str">
        <f>VLOOKUP(C:C,Products!A:C,3,)</f>
        <v>Snacks</v>
      </c>
      <c r="N3321" t="str">
        <f>VLOOKUP(B:B,Orders!A:C,3,)</f>
        <v>WH-MSA-002</v>
      </c>
      <c r="O3321" s="10" t="str">
        <f>VLOOKUP(B:B,Orders!A:B,2,)</f>
        <v>CUST-000078</v>
      </c>
      <c r="P3321" s="10" t="str">
        <f>VLOOKUP(OrderDetails!O:O,Customers!A:B,2,)</f>
        <v>Customer 78</v>
      </c>
      <c r="Q3321" s="10" t="str">
        <f>VLOOKUP(O:O,Customers!A:C,3,)</f>
        <v>Nakuru</v>
      </c>
      <c r="R3321" s="10">
        <f>VLOOKUP(OrderDetails!C:C,Inventory!B:F,5,)</f>
        <v>49270.01</v>
      </c>
      <c r="S3321" s="10">
        <f>VLOOKUP(OrderDetails!B:B,Table8[[OrderID]:[DeliveryDays]],5,)</f>
        <v>6</v>
      </c>
    </row>
    <row r="3322" spans="1:19" x14ac:dyDescent="0.25">
      <c r="A3322" t="s">
        <v>5254</v>
      </c>
      <c r="B3322" t="s">
        <v>1576</v>
      </c>
      <c r="C3322" t="s">
        <v>283</v>
      </c>
      <c r="D3322">
        <v>12</v>
      </c>
      <c r="E3322">
        <v>472.77</v>
      </c>
      <c r="F3322">
        <v>675.7</v>
      </c>
      <c r="G3322">
        <v>723.97</v>
      </c>
      <c r="H3322">
        <v>8687.64</v>
      </c>
      <c r="I3322">
        <v>5673.24</v>
      </c>
      <c r="J3322">
        <v>3014.4</v>
      </c>
      <c r="K3322">
        <v>0.34699999999999998</v>
      </c>
      <c r="L3322" t="str">
        <f>VLOOKUP(C:C,Products!A:B,2,)</f>
        <v>Product 53</v>
      </c>
      <c r="M3322" t="str">
        <f>VLOOKUP(C:C,Products!A:C,3,)</f>
        <v>Frozen</v>
      </c>
      <c r="N3322" t="str">
        <f>VLOOKUP(B:B,Orders!A:C,3,)</f>
        <v>WH-MSA-002</v>
      </c>
      <c r="O3322" s="10" t="str">
        <f>VLOOKUP(B:B,Orders!A:B,2,)</f>
        <v>CUST-000015</v>
      </c>
      <c r="P3322" s="10" t="str">
        <f>VLOOKUP(OrderDetails!O:O,Customers!A:B,2,)</f>
        <v>Customer 15</v>
      </c>
      <c r="Q3322" s="10" t="str">
        <f>VLOOKUP(O:O,Customers!A:C,3,)</f>
        <v>Nairobi</v>
      </c>
      <c r="R3322" s="10">
        <f>VLOOKUP(OrderDetails!C:C,Inventory!B:F,5,)</f>
        <v>111100.95</v>
      </c>
      <c r="S3322" s="10">
        <f>VLOOKUP(OrderDetails!B:B,Table8[[OrderID]:[DeliveryDays]],5,)</f>
        <v>4</v>
      </c>
    </row>
    <row r="3323" spans="1:19" x14ac:dyDescent="0.25">
      <c r="A3323" t="s">
        <v>5255</v>
      </c>
      <c r="B3323" t="s">
        <v>1889</v>
      </c>
      <c r="C3323" t="s">
        <v>289</v>
      </c>
      <c r="D3323">
        <v>26</v>
      </c>
      <c r="E3323">
        <v>464.84</v>
      </c>
      <c r="F3323">
        <v>609.41999999999996</v>
      </c>
      <c r="G3323">
        <v>666.58</v>
      </c>
      <c r="H3323">
        <v>17331.080000000002</v>
      </c>
      <c r="I3323">
        <v>12085.84</v>
      </c>
      <c r="J3323">
        <v>5245.24</v>
      </c>
      <c r="K3323">
        <v>0.30259999999999998</v>
      </c>
      <c r="L3323" t="str">
        <f>VLOOKUP(C:C,Products!A:B,2,)</f>
        <v>Product 56</v>
      </c>
      <c r="M3323" t="str">
        <f>VLOOKUP(C:C,Products!A:C,3,)</f>
        <v>Household</v>
      </c>
      <c r="N3323" t="str">
        <f>VLOOKUP(B:B,Orders!A:C,3,)</f>
        <v>WH-NKR-004</v>
      </c>
      <c r="O3323" s="10" t="str">
        <f>VLOOKUP(B:B,Orders!A:B,2,)</f>
        <v>CUST-000031</v>
      </c>
      <c r="P3323" s="10" t="str">
        <f>VLOOKUP(OrderDetails!O:O,Customers!A:B,2,)</f>
        <v>Customer 31</v>
      </c>
      <c r="Q3323" s="10" t="str">
        <f>VLOOKUP(O:O,Customers!A:C,3,)</f>
        <v>Mombasa</v>
      </c>
      <c r="R3323" s="10">
        <f>VLOOKUP(OrderDetails!C:C,Inventory!B:F,5,)</f>
        <v>192443.76</v>
      </c>
      <c r="S3323" s="10">
        <f>VLOOKUP(OrderDetails!B:B,Table8[[OrderID]:[DeliveryDays]],5,)</f>
        <v>1</v>
      </c>
    </row>
    <row r="3324" spans="1:19" x14ac:dyDescent="0.25">
      <c r="A3324" t="s">
        <v>5256</v>
      </c>
      <c r="B3324" t="s">
        <v>1112</v>
      </c>
      <c r="C3324" t="s">
        <v>295</v>
      </c>
      <c r="D3324">
        <v>29</v>
      </c>
      <c r="E3324">
        <v>70.349999999999994</v>
      </c>
      <c r="F3324">
        <v>111</v>
      </c>
      <c r="G3324">
        <v>111.61</v>
      </c>
      <c r="H3324">
        <v>3236.69</v>
      </c>
      <c r="I3324">
        <v>2040.15</v>
      </c>
      <c r="J3324">
        <v>1196.54</v>
      </c>
      <c r="K3324">
        <v>0.36969999999999997</v>
      </c>
      <c r="L3324" t="str">
        <f>VLOOKUP(C:C,Products!A:B,2,)</f>
        <v>Product 59</v>
      </c>
      <c r="M3324" t="str">
        <f>VLOOKUP(C:C,Products!A:C,3,)</f>
        <v>Produce</v>
      </c>
      <c r="N3324" t="str">
        <f>VLOOKUP(B:B,Orders!A:C,3,)</f>
        <v>WH-KSM-003</v>
      </c>
      <c r="O3324" s="10" t="str">
        <f>VLOOKUP(B:B,Orders!A:B,2,)</f>
        <v>CUST-000009</v>
      </c>
      <c r="P3324" s="10" t="str">
        <f>VLOOKUP(OrderDetails!O:O,Customers!A:B,2,)</f>
        <v>Customer 9</v>
      </c>
      <c r="Q3324" s="10" t="str">
        <f>VLOOKUP(O:O,Customers!A:C,3,)</f>
        <v>Kisumu</v>
      </c>
      <c r="R3324" s="10">
        <f>VLOOKUP(OrderDetails!C:C,Inventory!B:F,5,)</f>
        <v>22441.65</v>
      </c>
      <c r="S3324" s="10">
        <f>VLOOKUP(OrderDetails!B:B,Table8[[OrderID]:[DeliveryDays]],5,)</f>
        <v>3</v>
      </c>
    </row>
    <row r="3325" spans="1:19" x14ac:dyDescent="0.25">
      <c r="A3325" t="s">
        <v>5257</v>
      </c>
      <c r="B3325" t="s">
        <v>1602</v>
      </c>
      <c r="C3325" t="s">
        <v>317</v>
      </c>
      <c r="D3325">
        <v>6</v>
      </c>
      <c r="E3325">
        <v>494.1</v>
      </c>
      <c r="F3325">
        <v>659.45</v>
      </c>
      <c r="G3325">
        <v>709.69</v>
      </c>
      <c r="H3325">
        <v>4258.1400000000003</v>
      </c>
      <c r="I3325">
        <v>2964.6</v>
      </c>
      <c r="J3325">
        <v>1293.54</v>
      </c>
      <c r="K3325">
        <v>0.30380000000000001</v>
      </c>
      <c r="L3325" t="str">
        <f>VLOOKUP(C:C,Products!A:B,2,)</f>
        <v>Product 70</v>
      </c>
      <c r="M3325" t="str">
        <f>VLOOKUP(C:C,Products!A:C,3,)</f>
        <v>Dairy</v>
      </c>
      <c r="N3325" t="str">
        <f>VLOOKUP(B:B,Orders!A:C,3,)</f>
        <v>WH-MSA-002</v>
      </c>
      <c r="O3325" s="10" t="str">
        <f>VLOOKUP(B:B,Orders!A:B,2,)</f>
        <v>CUST-000003</v>
      </c>
      <c r="P3325" s="10" t="str">
        <f>VLOOKUP(OrderDetails!O:O,Customers!A:B,2,)</f>
        <v>Customer 3</v>
      </c>
      <c r="Q3325" s="10" t="str">
        <f>VLOOKUP(O:O,Customers!A:C,3,)</f>
        <v>Eldoret</v>
      </c>
      <c r="R3325" s="10">
        <f>VLOOKUP(OrderDetails!C:C,Inventory!B:F,5,)</f>
        <v>214439.4</v>
      </c>
      <c r="S3325" s="10">
        <f>VLOOKUP(OrderDetails!B:B,Table8[[OrderID]:[DeliveryDays]],5,)</f>
        <v>2</v>
      </c>
    </row>
    <row r="3326" spans="1:19" x14ac:dyDescent="0.25">
      <c r="A3326" t="s">
        <v>5258</v>
      </c>
      <c r="B3326" t="s">
        <v>757</v>
      </c>
      <c r="C3326" t="s">
        <v>333</v>
      </c>
      <c r="D3326">
        <v>13</v>
      </c>
      <c r="E3326">
        <v>83.32</v>
      </c>
      <c r="F3326">
        <v>130.31</v>
      </c>
      <c r="G3326">
        <v>140.68</v>
      </c>
      <c r="H3326">
        <v>1828.84</v>
      </c>
      <c r="I3326">
        <v>1083.1600000000001</v>
      </c>
      <c r="J3326">
        <v>745.68</v>
      </c>
      <c r="K3326">
        <v>0.40770000000000001</v>
      </c>
      <c r="L3326" t="str">
        <f>VLOOKUP(C:C,Products!A:B,2,)</f>
        <v>Product 78</v>
      </c>
      <c r="M3326" t="str">
        <f>VLOOKUP(C:C,Products!A:C,3,)</f>
        <v>Produce</v>
      </c>
      <c r="N3326" t="str">
        <f>VLOOKUP(B:B,Orders!A:C,3,)</f>
        <v>WH-NKR-004</v>
      </c>
      <c r="O3326" s="10" t="str">
        <f>VLOOKUP(B:B,Orders!A:B,2,)</f>
        <v>CUST-000018</v>
      </c>
      <c r="P3326" s="10" t="str">
        <f>VLOOKUP(OrderDetails!O:O,Customers!A:B,2,)</f>
        <v>Customer 18</v>
      </c>
      <c r="Q3326" s="10" t="str">
        <f>VLOOKUP(O:O,Customers!A:C,3,)</f>
        <v>Nakuru</v>
      </c>
      <c r="R3326" s="10">
        <f>VLOOKUP(OrderDetails!C:C,Inventory!B:F,5,)</f>
        <v>38077.24</v>
      </c>
      <c r="S3326" s="10">
        <f>VLOOKUP(OrderDetails!B:B,Table8[[OrderID]:[DeliveryDays]],5,)</f>
        <v>2</v>
      </c>
    </row>
    <row r="3327" spans="1:19" x14ac:dyDescent="0.25">
      <c r="A3327" t="s">
        <v>5259</v>
      </c>
      <c r="B3327" t="s">
        <v>1833</v>
      </c>
      <c r="C3327" t="s">
        <v>361</v>
      </c>
      <c r="D3327">
        <v>13</v>
      </c>
      <c r="E3327">
        <v>370.96</v>
      </c>
      <c r="F3327">
        <v>553.53</v>
      </c>
      <c r="G3327">
        <v>536.09</v>
      </c>
      <c r="H3327">
        <v>6969.17</v>
      </c>
      <c r="I3327">
        <v>4822.4799999999996</v>
      </c>
      <c r="J3327">
        <v>2146.69</v>
      </c>
      <c r="K3327">
        <v>0.308</v>
      </c>
      <c r="L3327" t="str">
        <f>VLOOKUP(C:C,Products!A:B,2,)</f>
        <v>Product 92</v>
      </c>
      <c r="M3327" t="str">
        <f>VLOOKUP(C:C,Products!A:C,3,)</f>
        <v>Produce</v>
      </c>
      <c r="N3327" t="str">
        <f>VLOOKUP(B:B,Orders!A:C,3,)</f>
        <v>WH-NKR-004</v>
      </c>
      <c r="O3327" s="10" t="str">
        <f>VLOOKUP(B:B,Orders!A:B,2,)</f>
        <v>CUST-000026</v>
      </c>
      <c r="P3327" s="10" t="str">
        <f>VLOOKUP(OrderDetails!O:O,Customers!A:B,2,)</f>
        <v>Customer 26</v>
      </c>
      <c r="Q3327" s="10" t="str">
        <f>VLOOKUP(O:O,Customers!A:C,3,)</f>
        <v>Mombasa</v>
      </c>
      <c r="R3327" s="10">
        <f>VLOOKUP(OrderDetails!C:C,Inventory!B:F,5,)</f>
        <v>74562.960000000006</v>
      </c>
      <c r="S3327" s="10">
        <f>VLOOKUP(OrderDetails!B:B,Table8[[OrderID]:[DeliveryDays]],5,)</f>
        <v>5</v>
      </c>
    </row>
    <row r="3328" spans="1:19" x14ac:dyDescent="0.25">
      <c r="A3328" t="s">
        <v>5260</v>
      </c>
      <c r="B3328" t="s">
        <v>1565</v>
      </c>
      <c r="C3328" t="s">
        <v>293</v>
      </c>
      <c r="D3328">
        <v>17</v>
      </c>
      <c r="E3328">
        <v>138.19</v>
      </c>
      <c r="F3328">
        <v>191.44</v>
      </c>
      <c r="G3328">
        <v>206.16</v>
      </c>
      <c r="H3328">
        <v>3504.72</v>
      </c>
      <c r="I3328">
        <v>2349.23</v>
      </c>
      <c r="J3328">
        <v>1155.49</v>
      </c>
      <c r="K3328">
        <v>0.32969999999999999</v>
      </c>
      <c r="L3328" t="str">
        <f>VLOOKUP(C:C,Products!A:B,2,)</f>
        <v>Product 58</v>
      </c>
      <c r="M3328" t="str">
        <f>VLOOKUP(C:C,Products!A:C,3,)</f>
        <v>Snacks</v>
      </c>
      <c r="N3328" t="str">
        <f>VLOOKUP(B:B,Orders!A:C,3,)</f>
        <v>WH-MSA-002</v>
      </c>
      <c r="O3328" s="10" t="str">
        <f>VLOOKUP(B:B,Orders!A:B,2,)</f>
        <v>CUST-000002</v>
      </c>
      <c r="P3328" s="10" t="str">
        <f>VLOOKUP(OrderDetails!O:O,Customers!A:B,2,)</f>
        <v>Customer 2</v>
      </c>
      <c r="Q3328" s="10" t="str">
        <f>VLOOKUP(O:O,Customers!A:C,3,)</f>
        <v>Nairobi</v>
      </c>
      <c r="R3328" s="10">
        <f>VLOOKUP(OrderDetails!C:C,Inventory!B:F,5,)</f>
        <v>14233.57</v>
      </c>
      <c r="S3328" s="10">
        <f>VLOOKUP(OrderDetails!B:B,Table8[[OrderID]:[DeliveryDays]],5,)</f>
        <v>1</v>
      </c>
    </row>
    <row r="3329" spans="1:19" x14ac:dyDescent="0.25">
      <c r="A3329" t="s">
        <v>5261</v>
      </c>
      <c r="B3329" t="s">
        <v>1320</v>
      </c>
      <c r="C3329" t="s">
        <v>353</v>
      </c>
      <c r="D3329">
        <v>10</v>
      </c>
      <c r="E3329">
        <v>336.9</v>
      </c>
      <c r="F3329">
        <v>499.36</v>
      </c>
      <c r="G3329">
        <v>498.68</v>
      </c>
      <c r="H3329">
        <v>4986.8</v>
      </c>
      <c r="I3329">
        <v>3369</v>
      </c>
      <c r="J3329">
        <v>1617.8</v>
      </c>
      <c r="K3329">
        <v>0.32440000000000002</v>
      </c>
      <c r="L3329" t="str">
        <f>VLOOKUP(C:C,Products!A:B,2,)</f>
        <v>Product 88</v>
      </c>
      <c r="M3329" t="str">
        <f>VLOOKUP(C:C,Products!A:C,3,)</f>
        <v>Household</v>
      </c>
      <c r="N3329" t="str">
        <f>VLOOKUP(B:B,Orders!A:C,3,)</f>
        <v>WH-NRB-001</v>
      </c>
      <c r="O3329" s="10" t="str">
        <f>VLOOKUP(B:B,Orders!A:B,2,)</f>
        <v>CUST-000006</v>
      </c>
      <c r="P3329" s="10" t="str">
        <f>VLOOKUP(OrderDetails!O:O,Customers!A:B,2,)</f>
        <v>Customer 6</v>
      </c>
      <c r="Q3329" s="10" t="str">
        <f>VLOOKUP(O:O,Customers!A:C,3,)</f>
        <v>Kisumu</v>
      </c>
      <c r="R3329" s="10">
        <f>VLOOKUP(OrderDetails!C:C,Inventory!B:F,5,)</f>
        <v>34700.699999999997</v>
      </c>
      <c r="S3329" s="10">
        <f>VLOOKUP(OrderDetails!B:B,Table8[[OrderID]:[DeliveryDays]],5,)</f>
        <v>2</v>
      </c>
    </row>
    <row r="3330" spans="1:19" x14ac:dyDescent="0.25">
      <c r="A3330" t="s">
        <v>5262</v>
      </c>
      <c r="B3330" t="s">
        <v>1734</v>
      </c>
      <c r="C3330" t="s">
        <v>202</v>
      </c>
      <c r="D3330">
        <v>34</v>
      </c>
      <c r="E3330">
        <v>424.6</v>
      </c>
      <c r="F3330">
        <v>548.55999999999995</v>
      </c>
      <c r="G3330">
        <v>569.95000000000005</v>
      </c>
      <c r="H3330">
        <v>19378.3</v>
      </c>
      <c r="I3330">
        <v>14436.4</v>
      </c>
      <c r="J3330">
        <v>4941.8999999999996</v>
      </c>
      <c r="K3330">
        <v>0.255</v>
      </c>
      <c r="L3330" t="str">
        <f>VLOOKUP(C:C,Products!A:B,2,)</f>
        <v>Product 13</v>
      </c>
      <c r="M3330" t="str">
        <f>VLOOKUP(C:C,Products!A:C,3,)</f>
        <v>Household</v>
      </c>
      <c r="N3330" t="str">
        <f>VLOOKUP(B:B,Orders!A:C,3,)</f>
        <v>WH-MSA-002</v>
      </c>
      <c r="O3330" s="10" t="str">
        <f>VLOOKUP(B:B,Orders!A:B,2,)</f>
        <v>CUST-000035</v>
      </c>
      <c r="P3330" s="10" t="str">
        <f>VLOOKUP(OrderDetails!O:O,Customers!A:B,2,)</f>
        <v>Customer 35</v>
      </c>
      <c r="Q3330" s="10" t="str">
        <f>VLOOKUP(O:O,Customers!A:C,3,)</f>
        <v>Nairobi</v>
      </c>
      <c r="R3330" s="10">
        <f>VLOOKUP(OrderDetails!C:C,Inventory!B:F,5,)</f>
        <v>195740.6</v>
      </c>
      <c r="S3330" s="10">
        <f>VLOOKUP(OrderDetails!B:B,Table8[[OrderID]:[DeliveryDays]],5,)</f>
        <v>3</v>
      </c>
    </row>
    <row r="3331" spans="1:19" x14ac:dyDescent="0.25">
      <c r="A3331" t="s">
        <v>5263</v>
      </c>
      <c r="B3331" t="s">
        <v>1325</v>
      </c>
      <c r="C3331" t="s">
        <v>263</v>
      </c>
      <c r="D3331">
        <v>19</v>
      </c>
      <c r="E3331">
        <v>65.47</v>
      </c>
      <c r="F3331">
        <v>96.35</v>
      </c>
      <c r="G3331">
        <v>99.32</v>
      </c>
      <c r="H3331">
        <v>1887.08</v>
      </c>
      <c r="I3331">
        <v>1243.93</v>
      </c>
      <c r="J3331">
        <v>643.15</v>
      </c>
      <c r="K3331">
        <v>0.34079999999999999</v>
      </c>
      <c r="L3331" t="str">
        <f>VLOOKUP(C:C,Products!A:B,2,)</f>
        <v>Product 43</v>
      </c>
      <c r="M3331" t="str">
        <f>VLOOKUP(C:C,Products!A:C,3,)</f>
        <v>Dairy</v>
      </c>
      <c r="N3331" t="str">
        <f>VLOOKUP(B:B,Orders!A:C,3,)</f>
        <v>WH-KSM-003</v>
      </c>
      <c r="O3331" s="10" t="str">
        <f>VLOOKUP(B:B,Orders!A:B,2,)</f>
        <v>CUST-000049</v>
      </c>
      <c r="P3331" s="10" t="str">
        <f>VLOOKUP(OrderDetails!O:O,Customers!A:B,2,)</f>
        <v>Customer 49</v>
      </c>
      <c r="Q3331" s="10" t="str">
        <f>VLOOKUP(O:O,Customers!A:C,3,)</f>
        <v>Nairobi</v>
      </c>
      <c r="R3331" s="10">
        <f>VLOOKUP(OrderDetails!C:C,Inventory!B:F,5,)</f>
        <v>4451.96</v>
      </c>
      <c r="S3331" s="10">
        <f>VLOOKUP(OrderDetails!B:B,Table8[[OrderID]:[DeliveryDays]],5,)</f>
        <v>5</v>
      </c>
    </row>
    <row r="3332" spans="1:19" x14ac:dyDescent="0.25">
      <c r="A3332" t="s">
        <v>5264</v>
      </c>
      <c r="B3332" t="s">
        <v>1525</v>
      </c>
      <c r="C3332" t="s">
        <v>329</v>
      </c>
      <c r="D3332">
        <v>19</v>
      </c>
      <c r="E3332">
        <v>378.05</v>
      </c>
      <c r="F3332">
        <v>518.77</v>
      </c>
      <c r="G3332">
        <v>544.42999999999995</v>
      </c>
      <c r="H3332">
        <v>10344.17</v>
      </c>
      <c r="I3332">
        <v>7182.95</v>
      </c>
      <c r="J3332">
        <v>3161.22</v>
      </c>
      <c r="K3332">
        <v>0.30559999999999998</v>
      </c>
      <c r="L3332" t="str">
        <f>VLOOKUP(C:C,Products!A:B,2,)</f>
        <v>Product 76</v>
      </c>
      <c r="M3332" t="str">
        <f>VLOOKUP(C:C,Products!A:C,3,)</f>
        <v>Household</v>
      </c>
      <c r="N3332" t="str">
        <f>VLOOKUP(B:B,Orders!A:C,3,)</f>
        <v>WH-NRB-001</v>
      </c>
      <c r="O3332" s="10" t="str">
        <f>VLOOKUP(B:B,Orders!A:B,2,)</f>
        <v>CUST-000025</v>
      </c>
      <c r="P3332" s="10" t="str">
        <f>VLOOKUP(OrderDetails!O:O,Customers!A:B,2,)</f>
        <v>Customer 25</v>
      </c>
      <c r="Q3332" s="10" t="str">
        <f>VLOOKUP(O:O,Customers!A:C,3,)</f>
        <v>Mombasa</v>
      </c>
      <c r="R3332" s="10">
        <f>VLOOKUP(OrderDetails!C:C,Inventory!B:F,5,)</f>
        <v>161805.4</v>
      </c>
      <c r="S3332" s="10">
        <f>VLOOKUP(OrderDetails!B:B,Table8[[OrderID]:[DeliveryDays]],5,)</f>
        <v>4</v>
      </c>
    </row>
    <row r="3333" spans="1:19" x14ac:dyDescent="0.25">
      <c r="A3333" t="s">
        <v>5265</v>
      </c>
      <c r="B3333" t="s">
        <v>1616</v>
      </c>
      <c r="C3333" t="s">
        <v>279</v>
      </c>
      <c r="D3333">
        <v>11</v>
      </c>
      <c r="E3333">
        <v>486.31</v>
      </c>
      <c r="F3333">
        <v>723.21</v>
      </c>
      <c r="G3333">
        <v>767.38</v>
      </c>
      <c r="H3333">
        <v>8441.18</v>
      </c>
      <c r="I3333">
        <v>5349.41</v>
      </c>
      <c r="J3333">
        <v>3091.77</v>
      </c>
      <c r="K3333">
        <v>0.36630000000000001</v>
      </c>
      <c r="L3333" t="str">
        <f>VLOOKUP(C:C,Products!A:B,2,)</f>
        <v>Product 51</v>
      </c>
      <c r="M3333" t="str">
        <f>VLOOKUP(C:C,Products!A:C,3,)</f>
        <v>Beverages</v>
      </c>
      <c r="N3333" t="str">
        <f>VLOOKUP(B:B,Orders!A:C,3,)</f>
        <v>WH-NKR-004</v>
      </c>
      <c r="O3333" s="10" t="str">
        <f>VLOOKUP(B:B,Orders!A:B,2,)</f>
        <v>CUST-000053</v>
      </c>
      <c r="P3333" s="10" t="str">
        <f>VLOOKUP(OrderDetails!O:O,Customers!A:B,2,)</f>
        <v>Customer 53</v>
      </c>
      <c r="Q3333" s="10" t="str">
        <f>VLOOKUP(O:O,Customers!A:C,3,)</f>
        <v>Eldoret</v>
      </c>
      <c r="R3333" s="10">
        <f>VLOOKUP(OrderDetails!C:C,Inventory!B:F,5,)</f>
        <v>231969.87</v>
      </c>
      <c r="S3333" s="10">
        <f>VLOOKUP(OrderDetails!B:B,Table8[[OrderID]:[DeliveryDays]],5,)</f>
        <v>3</v>
      </c>
    </row>
    <row r="3334" spans="1:19" x14ac:dyDescent="0.25">
      <c r="A3334" t="s">
        <v>5266</v>
      </c>
      <c r="B3334" t="s">
        <v>1639</v>
      </c>
      <c r="C3334" t="s">
        <v>214</v>
      </c>
      <c r="D3334">
        <v>15</v>
      </c>
      <c r="E3334">
        <v>244.38</v>
      </c>
      <c r="F3334">
        <v>336.58</v>
      </c>
      <c r="G3334">
        <v>342.01</v>
      </c>
      <c r="H3334">
        <v>5130.1499999999996</v>
      </c>
      <c r="I3334">
        <v>3665.7</v>
      </c>
      <c r="J3334">
        <v>1464.45</v>
      </c>
      <c r="K3334">
        <v>0.28549999999999998</v>
      </c>
      <c r="L3334" t="str">
        <f>VLOOKUP(C:C,Products!A:B,2,)</f>
        <v>Product 19</v>
      </c>
      <c r="M3334" t="str">
        <f>VLOOKUP(C:C,Products!A:C,3,)</f>
        <v>Frozen</v>
      </c>
      <c r="N3334" t="str">
        <f>VLOOKUP(B:B,Orders!A:C,3,)</f>
        <v>WH-MSA-002</v>
      </c>
      <c r="O3334" s="10" t="str">
        <f>VLOOKUP(B:B,Orders!A:B,2,)</f>
        <v>CUST-000058</v>
      </c>
      <c r="P3334" s="10" t="str">
        <f>VLOOKUP(OrderDetails!O:O,Customers!A:B,2,)</f>
        <v>Customer 58</v>
      </c>
      <c r="Q3334" s="10" t="str">
        <f>VLOOKUP(O:O,Customers!A:C,3,)</f>
        <v>Mombasa</v>
      </c>
      <c r="R3334" s="10">
        <f>VLOOKUP(OrderDetails!C:C,Inventory!B:F,5,)</f>
        <v>61339.38</v>
      </c>
      <c r="S3334" s="10">
        <f>VLOOKUP(OrderDetails!B:B,Table8[[OrderID]:[DeliveryDays]],5,)</f>
        <v>2</v>
      </c>
    </row>
    <row r="3335" spans="1:19" x14ac:dyDescent="0.25">
      <c r="A3335" t="s">
        <v>5267</v>
      </c>
      <c r="B3335" t="s">
        <v>504</v>
      </c>
      <c r="C3335" t="s">
        <v>218</v>
      </c>
      <c r="D3335">
        <v>44</v>
      </c>
      <c r="E3335">
        <v>325.33</v>
      </c>
      <c r="F3335">
        <v>516.25</v>
      </c>
      <c r="G3335">
        <v>559.23</v>
      </c>
      <c r="H3335">
        <v>24606.12</v>
      </c>
      <c r="I3335">
        <v>14314.52</v>
      </c>
      <c r="J3335">
        <v>10291.6</v>
      </c>
      <c r="K3335">
        <v>0.41830000000000001</v>
      </c>
      <c r="L3335" t="str">
        <f>VLOOKUP(C:C,Products!A:B,2,)</f>
        <v>Product 21</v>
      </c>
      <c r="M3335" t="str">
        <f>VLOOKUP(C:C,Products!A:C,3,)</f>
        <v>Beverages</v>
      </c>
      <c r="N3335" t="str">
        <f>VLOOKUP(B:B,Orders!A:C,3,)</f>
        <v>WH-NRB-001</v>
      </c>
      <c r="O3335" s="10" t="str">
        <f>VLOOKUP(B:B,Orders!A:B,2,)</f>
        <v>CUST-000004</v>
      </c>
      <c r="P3335" s="10" t="str">
        <f>VLOOKUP(OrderDetails!O:O,Customers!A:B,2,)</f>
        <v>Customer 4</v>
      </c>
      <c r="Q3335" s="10" t="str">
        <f>VLOOKUP(O:O,Customers!A:C,3,)</f>
        <v>Eldoret</v>
      </c>
      <c r="R3335" s="10">
        <f>VLOOKUP(OrderDetails!C:C,Inventory!B:F,5,)</f>
        <v>44244.88</v>
      </c>
      <c r="S3335" s="10">
        <f>VLOOKUP(OrderDetails!B:B,Table8[[OrderID]:[DeliveryDays]],5,)</f>
        <v>2</v>
      </c>
    </row>
    <row r="3336" spans="1:19" x14ac:dyDescent="0.25">
      <c r="A3336" t="s">
        <v>5268</v>
      </c>
      <c r="B3336" t="s">
        <v>1373</v>
      </c>
      <c r="C3336" t="s">
        <v>359</v>
      </c>
      <c r="D3336">
        <v>42</v>
      </c>
      <c r="E3336">
        <v>103.82</v>
      </c>
      <c r="F3336">
        <v>149.71</v>
      </c>
      <c r="G3336">
        <v>160.4</v>
      </c>
      <c r="H3336">
        <v>6736.8</v>
      </c>
      <c r="I3336">
        <v>4360.4399999999996</v>
      </c>
      <c r="J3336">
        <v>2376.36</v>
      </c>
      <c r="K3336">
        <v>0.35270000000000001</v>
      </c>
      <c r="L3336" t="str">
        <f>VLOOKUP(C:C,Products!A:B,2,)</f>
        <v>Product 91</v>
      </c>
      <c r="M3336" t="str">
        <f>VLOOKUP(C:C,Products!A:C,3,)</f>
        <v>Household</v>
      </c>
      <c r="N3336" t="str">
        <f>VLOOKUP(B:B,Orders!A:C,3,)</f>
        <v>WH-NRB-001</v>
      </c>
      <c r="O3336" s="10" t="str">
        <f>VLOOKUP(B:B,Orders!A:B,2,)</f>
        <v>CUST-000067</v>
      </c>
      <c r="P3336" s="10" t="str">
        <f>VLOOKUP(OrderDetails!O:O,Customers!A:B,2,)</f>
        <v>Customer 67</v>
      </c>
      <c r="Q3336" s="10" t="str">
        <f>VLOOKUP(O:O,Customers!A:C,3,)</f>
        <v>Mombasa</v>
      </c>
      <c r="R3336" s="10">
        <f>VLOOKUP(OrderDetails!C:C,Inventory!B:F,5,)</f>
        <v>23359.5</v>
      </c>
      <c r="S3336" s="10">
        <f>VLOOKUP(OrderDetails!B:B,Table8[[OrderID]:[DeliveryDays]],5,)</f>
        <v>3</v>
      </c>
    </row>
    <row r="3337" spans="1:19" x14ac:dyDescent="0.25">
      <c r="A3337" t="s">
        <v>5269</v>
      </c>
      <c r="B3337" t="s">
        <v>1114</v>
      </c>
      <c r="C3337" t="s">
        <v>343</v>
      </c>
      <c r="D3337">
        <v>44</v>
      </c>
      <c r="E3337">
        <v>198.9</v>
      </c>
      <c r="F3337">
        <v>259.88</v>
      </c>
      <c r="G3337">
        <v>277.5</v>
      </c>
      <c r="H3337">
        <v>12210</v>
      </c>
      <c r="I3337">
        <v>8751.6</v>
      </c>
      <c r="J3337">
        <v>3458.4</v>
      </c>
      <c r="K3337">
        <v>0.28320000000000001</v>
      </c>
      <c r="L3337" t="str">
        <f>VLOOKUP(C:C,Products!A:B,2,)</f>
        <v>Product 83</v>
      </c>
      <c r="M3337" t="str">
        <f>VLOOKUP(C:C,Products!A:C,3,)</f>
        <v>Snacks</v>
      </c>
      <c r="N3337" t="str">
        <f>VLOOKUP(B:B,Orders!A:C,3,)</f>
        <v>WH-KSM-003</v>
      </c>
      <c r="O3337" s="10" t="str">
        <f>VLOOKUP(B:B,Orders!A:B,2,)</f>
        <v>CUST-000066</v>
      </c>
      <c r="P3337" s="10" t="str">
        <f>VLOOKUP(OrderDetails!O:O,Customers!A:B,2,)</f>
        <v>Customer 66</v>
      </c>
      <c r="Q3337" s="10" t="str">
        <f>VLOOKUP(O:O,Customers!A:C,3,)</f>
        <v>Kisumu</v>
      </c>
      <c r="R3337" s="10">
        <f>VLOOKUP(OrderDetails!C:C,Inventory!B:F,5,)</f>
        <v>72399.600000000006</v>
      </c>
      <c r="S3337" s="10">
        <f>VLOOKUP(OrderDetails!B:B,Table8[[OrderID]:[DeliveryDays]],5,)</f>
        <v>6</v>
      </c>
    </row>
    <row r="3338" spans="1:19" x14ac:dyDescent="0.25">
      <c r="A3338" t="s">
        <v>5270</v>
      </c>
      <c r="B3338" t="s">
        <v>447</v>
      </c>
      <c r="C3338" t="s">
        <v>225</v>
      </c>
      <c r="D3338">
        <v>6</v>
      </c>
      <c r="E3338">
        <v>214.86</v>
      </c>
      <c r="F3338">
        <v>291.2</v>
      </c>
      <c r="G3338">
        <v>296.66000000000003</v>
      </c>
      <c r="H3338">
        <v>1779.96</v>
      </c>
      <c r="I3338">
        <v>1289.1600000000001</v>
      </c>
      <c r="J3338">
        <v>490.8</v>
      </c>
      <c r="K3338">
        <v>0.2757</v>
      </c>
      <c r="L3338" t="str">
        <f>VLOOKUP(C:C,Products!A:B,2,)</f>
        <v>Product 24</v>
      </c>
      <c r="M3338" t="str">
        <f>VLOOKUP(C:C,Products!A:C,3,)</f>
        <v>Beverages</v>
      </c>
      <c r="N3338" t="str">
        <f>VLOOKUP(B:B,Orders!A:C,3,)</f>
        <v>WH-NRB-001</v>
      </c>
      <c r="O3338" s="10" t="str">
        <f>VLOOKUP(B:B,Orders!A:B,2,)</f>
        <v>CUST-000017</v>
      </c>
      <c r="P3338" s="10" t="str">
        <f>VLOOKUP(OrderDetails!O:O,Customers!A:B,2,)</f>
        <v>Customer 17</v>
      </c>
      <c r="Q3338" s="10" t="str">
        <f>VLOOKUP(O:O,Customers!A:C,3,)</f>
        <v>Eldoret</v>
      </c>
      <c r="R3338" s="10">
        <f>VLOOKUP(OrderDetails!C:C,Inventory!B:F,5,)</f>
        <v>80572.5</v>
      </c>
      <c r="S3338" s="10">
        <f>VLOOKUP(OrderDetails!B:B,Table8[[OrderID]:[DeliveryDays]],5,)</f>
        <v>6</v>
      </c>
    </row>
    <row r="3339" spans="1:19" x14ac:dyDescent="0.25">
      <c r="A3339" t="s">
        <v>5271</v>
      </c>
      <c r="B3339" t="s">
        <v>992</v>
      </c>
      <c r="C3339" t="s">
        <v>229</v>
      </c>
      <c r="D3339">
        <v>43</v>
      </c>
      <c r="E3339">
        <v>403.33</v>
      </c>
      <c r="F3339">
        <v>509.37</v>
      </c>
      <c r="G3339">
        <v>486.77</v>
      </c>
      <c r="H3339">
        <v>20931.11</v>
      </c>
      <c r="I3339">
        <v>17343.189999999999</v>
      </c>
      <c r="J3339">
        <v>3587.92</v>
      </c>
      <c r="K3339">
        <v>0.1714</v>
      </c>
      <c r="L3339" t="str">
        <f>VLOOKUP(C:C,Products!A:B,2,)</f>
        <v>Product 26</v>
      </c>
      <c r="M3339" t="str">
        <f>VLOOKUP(C:C,Products!A:C,3,)</f>
        <v>Household</v>
      </c>
      <c r="N3339" t="str">
        <f>VLOOKUP(B:B,Orders!A:C,3,)</f>
        <v>WH-NKR-004</v>
      </c>
      <c r="O3339" s="10" t="str">
        <f>VLOOKUP(B:B,Orders!A:B,2,)</f>
        <v>CUST-000025</v>
      </c>
      <c r="P3339" s="10" t="str">
        <f>VLOOKUP(OrderDetails!O:O,Customers!A:B,2,)</f>
        <v>Customer 25</v>
      </c>
      <c r="Q3339" s="10" t="str">
        <f>VLOOKUP(O:O,Customers!A:C,3,)</f>
        <v>Mombasa</v>
      </c>
      <c r="R3339" s="10">
        <f>VLOOKUP(OrderDetails!C:C,Inventory!B:F,5,)</f>
        <v>179481.85</v>
      </c>
      <c r="S3339" s="10">
        <f>VLOOKUP(OrderDetails!B:B,Table8[[OrderID]:[DeliveryDays]],5,)</f>
        <v>5</v>
      </c>
    </row>
    <row r="3340" spans="1:19" x14ac:dyDescent="0.25">
      <c r="A3340" t="s">
        <v>5272</v>
      </c>
      <c r="B3340" t="s">
        <v>1634</v>
      </c>
      <c r="C3340" t="s">
        <v>267</v>
      </c>
      <c r="D3340">
        <v>14</v>
      </c>
      <c r="E3340">
        <v>166.45</v>
      </c>
      <c r="F3340">
        <v>213.32</v>
      </c>
      <c r="G3340">
        <v>218.41</v>
      </c>
      <c r="H3340">
        <v>3057.74</v>
      </c>
      <c r="I3340">
        <v>2330.3000000000002</v>
      </c>
      <c r="J3340">
        <v>727.44</v>
      </c>
      <c r="K3340">
        <v>0.2379</v>
      </c>
      <c r="L3340" t="str">
        <f>VLOOKUP(C:C,Products!A:B,2,)</f>
        <v>Product 45</v>
      </c>
      <c r="M3340" t="str">
        <f>VLOOKUP(C:C,Products!A:C,3,)</f>
        <v>Produce</v>
      </c>
      <c r="N3340" t="str">
        <f>VLOOKUP(B:B,Orders!A:C,3,)</f>
        <v>WH-NKR-004</v>
      </c>
      <c r="O3340" s="10" t="str">
        <f>VLOOKUP(B:B,Orders!A:B,2,)</f>
        <v>CUST-000079</v>
      </c>
      <c r="P3340" s="10" t="str">
        <f>VLOOKUP(OrderDetails!O:O,Customers!A:B,2,)</f>
        <v>Customer 79</v>
      </c>
      <c r="Q3340" s="10" t="str">
        <f>VLOOKUP(O:O,Customers!A:C,3,)</f>
        <v>Mombasa</v>
      </c>
      <c r="R3340" s="10">
        <f>VLOOKUP(OrderDetails!C:C,Inventory!B:F,5,)</f>
        <v>49768.55</v>
      </c>
      <c r="S3340" s="10">
        <f>VLOOKUP(OrderDetails!B:B,Table8[[OrderID]:[DeliveryDays]],5,)</f>
        <v>2</v>
      </c>
    </row>
    <row r="3341" spans="1:19" x14ac:dyDescent="0.25">
      <c r="A3341" t="s">
        <v>5273</v>
      </c>
      <c r="B3341" t="s">
        <v>1672</v>
      </c>
      <c r="C3341" t="s">
        <v>233</v>
      </c>
      <c r="D3341">
        <v>48</v>
      </c>
      <c r="E3341">
        <v>281.41000000000003</v>
      </c>
      <c r="F3341">
        <v>401.27</v>
      </c>
      <c r="G3341">
        <v>435.28</v>
      </c>
      <c r="H3341">
        <v>20893.439999999999</v>
      </c>
      <c r="I3341">
        <v>13507.68</v>
      </c>
      <c r="J3341">
        <v>7385.76</v>
      </c>
      <c r="K3341">
        <v>0.35349999999999998</v>
      </c>
      <c r="L3341" t="str">
        <f>VLOOKUP(C:C,Products!A:B,2,)</f>
        <v>Product 28</v>
      </c>
      <c r="M3341" t="str">
        <f>VLOOKUP(C:C,Products!A:C,3,)</f>
        <v>Produce</v>
      </c>
      <c r="N3341" t="str">
        <f>VLOOKUP(B:B,Orders!A:C,3,)</f>
        <v>WH-NRB-001</v>
      </c>
      <c r="O3341" s="10" t="str">
        <f>VLOOKUP(B:B,Orders!A:B,2,)</f>
        <v>CUST-000002</v>
      </c>
      <c r="P3341" s="10" t="str">
        <f>VLOOKUP(OrderDetails!O:O,Customers!A:B,2,)</f>
        <v>Customer 2</v>
      </c>
      <c r="Q3341" s="10" t="str">
        <f>VLOOKUP(O:O,Customers!A:C,3,)</f>
        <v>Nairobi</v>
      </c>
      <c r="R3341" s="10">
        <f>VLOOKUP(OrderDetails!C:C,Inventory!B:F,5,)</f>
        <v>26171.13</v>
      </c>
      <c r="S3341" s="10">
        <f>VLOOKUP(OrderDetails!B:B,Table8[[OrderID]:[DeliveryDays]],5,)</f>
        <v>2</v>
      </c>
    </row>
    <row r="3342" spans="1:19" x14ac:dyDescent="0.25">
      <c r="A3342" t="s">
        <v>5274</v>
      </c>
      <c r="B3342" t="s">
        <v>1253</v>
      </c>
      <c r="C3342" t="s">
        <v>397</v>
      </c>
      <c r="D3342">
        <v>21</v>
      </c>
      <c r="E3342">
        <v>84.64</v>
      </c>
      <c r="F3342">
        <v>124.5</v>
      </c>
      <c r="G3342">
        <v>121.83</v>
      </c>
      <c r="H3342">
        <v>2558.4299999999998</v>
      </c>
      <c r="I3342">
        <v>1777.44</v>
      </c>
      <c r="J3342">
        <v>780.99</v>
      </c>
      <c r="K3342">
        <v>0.30530000000000002</v>
      </c>
      <c r="L3342" t="str">
        <f>VLOOKUP(C:C,Products!A:B,2,)</f>
        <v>Product 110</v>
      </c>
      <c r="M3342" t="str">
        <f>VLOOKUP(C:C,Products!A:C,3,)</f>
        <v>Snacks</v>
      </c>
      <c r="N3342" t="str">
        <f>VLOOKUP(B:B,Orders!A:C,3,)</f>
        <v>WH-NKR-004</v>
      </c>
      <c r="O3342" s="10" t="str">
        <f>VLOOKUP(B:B,Orders!A:B,2,)</f>
        <v>CUST-000042</v>
      </c>
      <c r="P3342" s="10" t="str">
        <f>VLOOKUP(OrderDetails!O:O,Customers!A:B,2,)</f>
        <v>Customer 42</v>
      </c>
      <c r="Q3342" s="10" t="str">
        <f>VLOOKUP(O:O,Customers!A:C,3,)</f>
        <v>Kisumu</v>
      </c>
      <c r="R3342" s="10">
        <f>VLOOKUP(OrderDetails!C:C,Inventory!B:F,5,)</f>
        <v>34279.199999999997</v>
      </c>
      <c r="S3342" s="10">
        <f>VLOOKUP(OrderDetails!B:B,Table8[[OrderID]:[DeliveryDays]],5,)</f>
        <v>3</v>
      </c>
    </row>
    <row r="3343" spans="1:19" x14ac:dyDescent="0.25">
      <c r="A3343" t="s">
        <v>5275</v>
      </c>
      <c r="B3343" t="s">
        <v>1778</v>
      </c>
      <c r="C3343" t="s">
        <v>417</v>
      </c>
      <c r="D3343">
        <v>11</v>
      </c>
      <c r="E3343">
        <v>292.7</v>
      </c>
      <c r="F3343">
        <v>384.02</v>
      </c>
      <c r="G3343">
        <v>421.42</v>
      </c>
      <c r="H3343">
        <v>4635.62</v>
      </c>
      <c r="I3343">
        <v>3219.7</v>
      </c>
      <c r="J3343">
        <v>1415.92</v>
      </c>
      <c r="K3343">
        <v>0.3054</v>
      </c>
      <c r="L3343" t="str">
        <f>VLOOKUP(C:C,Products!A:B,2,)</f>
        <v>Product 120</v>
      </c>
      <c r="M3343" t="str">
        <f>VLOOKUP(C:C,Products!A:C,3,)</f>
        <v>Frozen</v>
      </c>
      <c r="N3343" t="str">
        <f>VLOOKUP(B:B,Orders!A:C,3,)</f>
        <v>WH-KSM-003</v>
      </c>
      <c r="O3343" s="10" t="str">
        <f>VLOOKUP(B:B,Orders!A:B,2,)</f>
        <v>CUST-000046</v>
      </c>
      <c r="P3343" s="10" t="str">
        <f>VLOOKUP(OrderDetails!O:O,Customers!A:B,2,)</f>
        <v>Customer 46</v>
      </c>
      <c r="Q3343" s="10" t="str">
        <f>VLOOKUP(O:O,Customers!A:C,3,)</f>
        <v>Kisumu</v>
      </c>
      <c r="R3343" s="10">
        <f>VLOOKUP(OrderDetails!C:C,Inventory!B:F,5,)</f>
        <v>76980.100000000006</v>
      </c>
      <c r="S3343" s="10">
        <f>VLOOKUP(OrderDetails!B:B,Table8[[OrderID]:[DeliveryDays]],5,)</f>
        <v>4</v>
      </c>
    </row>
    <row r="3344" spans="1:19" x14ac:dyDescent="0.25">
      <c r="A3344" t="s">
        <v>5276</v>
      </c>
      <c r="B3344" t="s">
        <v>605</v>
      </c>
      <c r="C3344" t="s">
        <v>341</v>
      </c>
      <c r="D3344">
        <v>44</v>
      </c>
      <c r="E3344">
        <v>330.48</v>
      </c>
      <c r="F3344">
        <v>422.83</v>
      </c>
      <c r="G3344">
        <v>452.92</v>
      </c>
      <c r="H3344">
        <v>19928.48</v>
      </c>
      <c r="I3344">
        <v>14541.12</v>
      </c>
      <c r="J3344">
        <v>5387.36</v>
      </c>
      <c r="K3344">
        <v>0.27029999999999998</v>
      </c>
      <c r="L3344" t="str">
        <f>VLOOKUP(C:C,Products!A:B,2,)</f>
        <v>Product 82</v>
      </c>
      <c r="M3344" t="str">
        <f>VLOOKUP(C:C,Products!A:C,3,)</f>
        <v>Frozen</v>
      </c>
      <c r="N3344" t="str">
        <f>VLOOKUP(B:B,Orders!A:C,3,)</f>
        <v>WH-NRB-001</v>
      </c>
      <c r="O3344" s="10" t="str">
        <f>VLOOKUP(B:B,Orders!A:B,2,)</f>
        <v>CUST-000033</v>
      </c>
      <c r="P3344" s="10" t="str">
        <f>VLOOKUP(OrderDetails!O:O,Customers!A:B,2,)</f>
        <v>Customer 33</v>
      </c>
      <c r="Q3344" s="10" t="str">
        <f>VLOOKUP(O:O,Customers!A:C,3,)</f>
        <v>Kisumu</v>
      </c>
      <c r="R3344" s="10">
        <f>VLOOKUP(OrderDetails!C:C,Inventory!B:F,5,)</f>
        <v>69070.320000000007</v>
      </c>
      <c r="S3344" s="10">
        <f>VLOOKUP(OrderDetails!B:B,Table8[[OrderID]:[DeliveryDays]],5,)</f>
        <v>5</v>
      </c>
    </row>
    <row r="3345" spans="1:19" x14ac:dyDescent="0.25">
      <c r="A3345" t="s">
        <v>5277</v>
      </c>
      <c r="B3345" t="s">
        <v>1562</v>
      </c>
      <c r="C3345" t="s">
        <v>393</v>
      </c>
      <c r="D3345">
        <v>43</v>
      </c>
      <c r="E3345">
        <v>390</v>
      </c>
      <c r="F3345">
        <v>541.16</v>
      </c>
      <c r="G3345">
        <v>571.72</v>
      </c>
      <c r="H3345">
        <v>24583.96</v>
      </c>
      <c r="I3345">
        <v>16770</v>
      </c>
      <c r="J3345">
        <v>7813.96</v>
      </c>
      <c r="K3345">
        <v>0.31780000000000003</v>
      </c>
      <c r="L3345" t="str">
        <f>VLOOKUP(C:C,Products!A:B,2,)</f>
        <v>Product 108</v>
      </c>
      <c r="M3345" t="str">
        <f>VLOOKUP(C:C,Products!A:C,3,)</f>
        <v>Household</v>
      </c>
      <c r="N3345" t="str">
        <f>VLOOKUP(B:B,Orders!A:C,3,)</f>
        <v>WH-NRB-001</v>
      </c>
      <c r="O3345" s="10" t="str">
        <f>VLOOKUP(B:B,Orders!A:B,2,)</f>
        <v>CUST-000074</v>
      </c>
      <c r="P3345" s="10" t="str">
        <f>VLOOKUP(OrderDetails!O:O,Customers!A:B,2,)</f>
        <v>Customer 74</v>
      </c>
      <c r="Q3345" s="10" t="str">
        <f>VLOOKUP(O:O,Customers!A:C,3,)</f>
        <v>Mombasa</v>
      </c>
      <c r="R3345" s="10">
        <f>VLOOKUP(OrderDetails!C:C,Inventory!B:F,5,)</f>
        <v>56160</v>
      </c>
      <c r="S3345" s="10">
        <f>VLOOKUP(OrderDetails!B:B,Table8[[OrderID]:[DeliveryDays]],5,)</f>
        <v>1</v>
      </c>
    </row>
    <row r="3346" spans="1:19" x14ac:dyDescent="0.25">
      <c r="A3346" t="s">
        <v>5278</v>
      </c>
      <c r="B3346" t="s">
        <v>1509</v>
      </c>
      <c r="C3346" t="s">
        <v>377</v>
      </c>
      <c r="D3346">
        <v>8</v>
      </c>
      <c r="E3346">
        <v>98.55</v>
      </c>
      <c r="F3346">
        <v>152.47999999999999</v>
      </c>
      <c r="G3346">
        <v>160.34</v>
      </c>
      <c r="H3346">
        <v>1282.72</v>
      </c>
      <c r="I3346">
        <v>788.4</v>
      </c>
      <c r="J3346">
        <v>494.32</v>
      </c>
      <c r="K3346">
        <v>0.38540000000000002</v>
      </c>
      <c r="L3346" t="str">
        <f>VLOOKUP(C:C,Products!A:B,2,)</f>
        <v>Product 100</v>
      </c>
      <c r="M3346" t="str">
        <f>VLOOKUP(C:C,Products!A:C,3,)</f>
        <v>Beverages</v>
      </c>
      <c r="N3346" t="str">
        <f>VLOOKUP(B:B,Orders!A:C,3,)</f>
        <v>WH-KSM-003</v>
      </c>
      <c r="O3346" s="10" t="str">
        <f>VLOOKUP(B:B,Orders!A:B,2,)</f>
        <v>CUST-000008</v>
      </c>
      <c r="P3346" s="10" t="str">
        <f>VLOOKUP(OrderDetails!O:O,Customers!A:B,2,)</f>
        <v>Customer 8</v>
      </c>
      <c r="Q3346" s="10" t="str">
        <f>VLOOKUP(O:O,Customers!A:C,3,)</f>
        <v>Mombasa</v>
      </c>
      <c r="R3346" s="10">
        <f>VLOOKUP(OrderDetails!C:C,Inventory!B:F,5,)</f>
        <v>45135.9</v>
      </c>
      <c r="S3346" s="10">
        <f>VLOOKUP(OrderDetails!B:B,Table8[[OrderID]:[DeliveryDays]],5,)</f>
        <v>6</v>
      </c>
    </row>
    <row r="3347" spans="1:19" x14ac:dyDescent="0.25">
      <c r="A3347" t="s">
        <v>5279</v>
      </c>
      <c r="B3347" t="s">
        <v>1777</v>
      </c>
      <c r="C3347" t="s">
        <v>389</v>
      </c>
      <c r="D3347">
        <v>39</v>
      </c>
      <c r="E3347">
        <v>162.18</v>
      </c>
      <c r="F3347">
        <v>216.57</v>
      </c>
      <c r="G3347">
        <v>224.81</v>
      </c>
      <c r="H3347">
        <v>8767.59</v>
      </c>
      <c r="I3347">
        <v>6325.02</v>
      </c>
      <c r="J3347">
        <v>2442.5700000000002</v>
      </c>
      <c r="K3347">
        <v>0.27860000000000001</v>
      </c>
      <c r="L3347" t="str">
        <f>VLOOKUP(C:C,Products!A:B,2,)</f>
        <v>Product 106</v>
      </c>
      <c r="M3347" t="str">
        <f>VLOOKUP(C:C,Products!A:C,3,)</f>
        <v>Dairy</v>
      </c>
      <c r="N3347" t="str">
        <f>VLOOKUP(B:B,Orders!A:C,3,)</f>
        <v>WH-NKR-004</v>
      </c>
      <c r="O3347" s="10" t="str">
        <f>VLOOKUP(B:B,Orders!A:B,2,)</f>
        <v>CUST-000072</v>
      </c>
      <c r="P3347" s="10" t="str">
        <f>VLOOKUP(OrderDetails!O:O,Customers!A:B,2,)</f>
        <v>Customer 72</v>
      </c>
      <c r="Q3347" s="10" t="str">
        <f>VLOOKUP(O:O,Customers!A:C,3,)</f>
        <v>Mombasa</v>
      </c>
      <c r="R3347" s="10">
        <f>VLOOKUP(OrderDetails!C:C,Inventory!B:F,5,)</f>
        <v>37950.120000000003</v>
      </c>
      <c r="S3347" s="10">
        <f>VLOOKUP(OrderDetails!B:B,Table8[[OrderID]:[DeliveryDays]],5,)</f>
        <v>1</v>
      </c>
    </row>
    <row r="3348" spans="1:19" x14ac:dyDescent="0.25">
      <c r="A3348" t="s">
        <v>5280</v>
      </c>
      <c r="B3348" t="s">
        <v>1331</v>
      </c>
      <c r="C3348" t="s">
        <v>235</v>
      </c>
      <c r="D3348">
        <v>40</v>
      </c>
      <c r="E3348">
        <v>316.58999999999997</v>
      </c>
      <c r="F3348">
        <v>401.44</v>
      </c>
      <c r="G3348">
        <v>424.76</v>
      </c>
      <c r="H3348">
        <v>16990.400000000001</v>
      </c>
      <c r="I3348">
        <v>12663.6</v>
      </c>
      <c r="J3348">
        <v>4326.8</v>
      </c>
      <c r="K3348">
        <v>0.25469999999999998</v>
      </c>
      <c r="L3348" t="str">
        <f>VLOOKUP(C:C,Products!A:B,2,)</f>
        <v>Product 29</v>
      </c>
      <c r="M3348" t="str">
        <f>VLOOKUP(C:C,Products!A:C,3,)</f>
        <v>Household</v>
      </c>
      <c r="N3348" t="str">
        <f>VLOOKUP(B:B,Orders!A:C,3,)</f>
        <v>WH-NKR-004</v>
      </c>
      <c r="O3348" s="10" t="str">
        <f>VLOOKUP(B:B,Orders!A:B,2,)</f>
        <v>CUST-000062</v>
      </c>
      <c r="P3348" s="10" t="str">
        <f>VLOOKUP(OrderDetails!O:O,Customers!A:B,2,)</f>
        <v>Customer 62</v>
      </c>
      <c r="Q3348" s="10" t="str">
        <f>VLOOKUP(O:O,Customers!A:C,3,)</f>
        <v>Eldoret</v>
      </c>
      <c r="R3348" s="10">
        <f>VLOOKUP(OrderDetails!C:C,Inventory!B:F,5,)</f>
        <v>98776.08</v>
      </c>
      <c r="S3348" s="10">
        <f>VLOOKUP(OrderDetails!B:B,Table8[[OrderID]:[DeliveryDays]],5,)</f>
        <v>3</v>
      </c>
    </row>
    <row r="3349" spans="1:19" x14ac:dyDescent="0.25">
      <c r="A3349" t="s">
        <v>5281</v>
      </c>
      <c r="B3349" t="s">
        <v>1095</v>
      </c>
      <c r="C3349" t="s">
        <v>210</v>
      </c>
      <c r="D3349">
        <v>35</v>
      </c>
      <c r="E3349">
        <v>186.91</v>
      </c>
      <c r="F3349">
        <v>267.58</v>
      </c>
      <c r="G3349">
        <v>271.14</v>
      </c>
      <c r="H3349">
        <v>9489.9</v>
      </c>
      <c r="I3349">
        <v>6541.85</v>
      </c>
      <c r="J3349">
        <v>2948.05</v>
      </c>
      <c r="K3349">
        <v>0.31069999999999998</v>
      </c>
      <c r="L3349" t="str">
        <f>VLOOKUP(C:C,Products!A:B,2,)</f>
        <v>Product 17</v>
      </c>
      <c r="M3349" t="str">
        <f>VLOOKUP(C:C,Products!A:C,3,)</f>
        <v>Beverages</v>
      </c>
      <c r="N3349" t="str">
        <f>VLOOKUP(B:B,Orders!A:C,3,)</f>
        <v>WH-NKR-004</v>
      </c>
      <c r="O3349" s="10" t="str">
        <f>VLOOKUP(B:B,Orders!A:B,2,)</f>
        <v>CUST-000020</v>
      </c>
      <c r="P3349" s="10" t="str">
        <f>VLOOKUP(OrderDetails!O:O,Customers!A:B,2,)</f>
        <v>Customer 20</v>
      </c>
      <c r="Q3349" s="10" t="str">
        <f>VLOOKUP(O:O,Customers!A:C,3,)</f>
        <v>Mombasa</v>
      </c>
      <c r="R3349" s="10">
        <f>VLOOKUP(OrderDetails!C:C,Inventory!B:F,5,)</f>
        <v>33456.89</v>
      </c>
      <c r="S3349" s="10">
        <f>VLOOKUP(OrderDetails!B:B,Table8[[OrderID]:[DeliveryDays]],5,)</f>
        <v>3</v>
      </c>
    </row>
    <row r="3350" spans="1:19" x14ac:dyDescent="0.25">
      <c r="A3350" t="s">
        <v>5282</v>
      </c>
      <c r="B3350" t="s">
        <v>617</v>
      </c>
      <c r="C3350" t="s">
        <v>313</v>
      </c>
      <c r="D3350">
        <v>29</v>
      </c>
      <c r="E3350">
        <v>410.99</v>
      </c>
      <c r="F3350">
        <v>593.6</v>
      </c>
      <c r="G3350">
        <v>639.17999999999995</v>
      </c>
      <c r="H3350">
        <v>18536.22</v>
      </c>
      <c r="I3350">
        <v>11918.71</v>
      </c>
      <c r="J3350">
        <v>6617.51</v>
      </c>
      <c r="K3350">
        <v>0.35699999999999998</v>
      </c>
      <c r="L3350" t="str">
        <f>VLOOKUP(C:C,Products!A:B,2,)</f>
        <v>Product 68</v>
      </c>
      <c r="M3350" t="str">
        <f>VLOOKUP(C:C,Products!A:C,3,)</f>
        <v>Frozen</v>
      </c>
      <c r="N3350" t="str">
        <f>VLOOKUP(B:B,Orders!A:C,3,)</f>
        <v>WH-MSA-002</v>
      </c>
      <c r="O3350" s="10" t="str">
        <f>VLOOKUP(B:B,Orders!A:B,2,)</f>
        <v>CUST-000074</v>
      </c>
      <c r="P3350" s="10" t="str">
        <f>VLOOKUP(OrderDetails!O:O,Customers!A:B,2,)</f>
        <v>Customer 74</v>
      </c>
      <c r="Q3350" s="10" t="str">
        <f>VLOOKUP(O:O,Customers!A:C,3,)</f>
        <v>Mombasa</v>
      </c>
      <c r="R3350" s="10">
        <f>VLOOKUP(OrderDetails!C:C,Inventory!B:F,5,)</f>
        <v>159053.13</v>
      </c>
      <c r="S3350" s="10">
        <f>VLOOKUP(OrderDetails!B:B,Table8[[OrderID]:[DeliveryDays]],5,)</f>
        <v>1</v>
      </c>
    </row>
    <row r="3351" spans="1:19" x14ac:dyDescent="0.25">
      <c r="A3351" t="s">
        <v>5283</v>
      </c>
      <c r="B3351" t="s">
        <v>1650</v>
      </c>
      <c r="C3351" t="s">
        <v>265</v>
      </c>
      <c r="D3351">
        <v>45</v>
      </c>
      <c r="E3351">
        <v>459.19</v>
      </c>
      <c r="F3351">
        <v>660.1</v>
      </c>
      <c r="G3351">
        <v>696.04</v>
      </c>
      <c r="H3351">
        <v>31321.8</v>
      </c>
      <c r="I3351">
        <v>20663.55</v>
      </c>
      <c r="J3351">
        <v>10658.25</v>
      </c>
      <c r="K3351">
        <v>0.34029999999999999</v>
      </c>
      <c r="L3351" t="str">
        <f>VLOOKUP(C:C,Products!A:B,2,)</f>
        <v>Product 44</v>
      </c>
      <c r="M3351" t="str">
        <f>VLOOKUP(C:C,Products!A:C,3,)</f>
        <v>Dairy</v>
      </c>
      <c r="N3351" t="str">
        <f>VLOOKUP(B:B,Orders!A:C,3,)</f>
        <v>WH-NKR-004</v>
      </c>
      <c r="O3351" s="10" t="str">
        <f>VLOOKUP(B:B,Orders!A:B,2,)</f>
        <v>CUST-000051</v>
      </c>
      <c r="P3351" s="10" t="str">
        <f>VLOOKUP(OrderDetails!O:O,Customers!A:B,2,)</f>
        <v>Customer 51</v>
      </c>
      <c r="Q3351" s="10" t="str">
        <f>VLOOKUP(O:O,Customers!A:C,3,)</f>
        <v>Kisumu</v>
      </c>
      <c r="R3351" s="10">
        <f>VLOOKUP(OrderDetails!C:C,Inventory!B:F,5,)</f>
        <v>22959.5</v>
      </c>
      <c r="S3351" s="10">
        <f>VLOOKUP(OrderDetails!B:B,Table8[[OrderID]:[DeliveryDays]],5,)</f>
        <v>5</v>
      </c>
    </row>
    <row r="3352" spans="1:19" x14ac:dyDescent="0.25">
      <c r="A3352" t="s">
        <v>5284</v>
      </c>
      <c r="B3352" t="s">
        <v>1762</v>
      </c>
      <c r="C3352" t="s">
        <v>395</v>
      </c>
      <c r="D3352">
        <v>17</v>
      </c>
      <c r="E3352">
        <v>152.96</v>
      </c>
      <c r="F3352">
        <v>238.96</v>
      </c>
      <c r="G3352">
        <v>254.66</v>
      </c>
      <c r="H3352">
        <v>4329.22</v>
      </c>
      <c r="I3352">
        <v>2600.3200000000002</v>
      </c>
      <c r="J3352">
        <v>1728.9</v>
      </c>
      <c r="K3352">
        <v>0.39939999999999998</v>
      </c>
      <c r="L3352" t="str">
        <f>VLOOKUP(C:C,Products!A:B,2,)</f>
        <v>Product 109</v>
      </c>
      <c r="M3352" t="str">
        <f>VLOOKUP(C:C,Products!A:C,3,)</f>
        <v>Beverages</v>
      </c>
      <c r="N3352" t="str">
        <f>VLOOKUP(B:B,Orders!A:C,3,)</f>
        <v>WH-NRB-001</v>
      </c>
      <c r="O3352" s="10" t="str">
        <f>VLOOKUP(B:B,Orders!A:B,2,)</f>
        <v>CUST-000008</v>
      </c>
      <c r="P3352" s="10" t="str">
        <f>VLOOKUP(OrderDetails!O:O,Customers!A:B,2,)</f>
        <v>Customer 8</v>
      </c>
      <c r="Q3352" s="10" t="str">
        <f>VLOOKUP(O:O,Customers!A:C,3,)</f>
        <v>Mombasa</v>
      </c>
      <c r="R3352" s="10">
        <f>VLOOKUP(OrderDetails!C:C,Inventory!B:F,5,)</f>
        <v>16978.560000000001</v>
      </c>
      <c r="S3352" s="10">
        <f>VLOOKUP(OrderDetails!B:B,Table8[[OrderID]:[DeliveryDays]],5,)</f>
        <v>2</v>
      </c>
    </row>
    <row r="3353" spans="1:19" x14ac:dyDescent="0.25">
      <c r="A3353" t="s">
        <v>5285</v>
      </c>
      <c r="B3353" t="s">
        <v>1134</v>
      </c>
      <c r="C3353" t="s">
        <v>299</v>
      </c>
      <c r="D3353">
        <v>22</v>
      </c>
      <c r="E3353">
        <v>224.9</v>
      </c>
      <c r="F3353">
        <v>307.97000000000003</v>
      </c>
      <c r="G3353">
        <v>329.18</v>
      </c>
      <c r="H3353">
        <v>7241.96</v>
      </c>
      <c r="I3353">
        <v>4947.8</v>
      </c>
      <c r="J3353">
        <v>2294.16</v>
      </c>
      <c r="K3353">
        <v>0.31680000000000003</v>
      </c>
      <c r="L3353" t="str">
        <f>VLOOKUP(C:C,Products!A:B,2,)</f>
        <v>Product 61</v>
      </c>
      <c r="M3353" t="str">
        <f>VLOOKUP(C:C,Products!A:C,3,)</f>
        <v>Dairy</v>
      </c>
      <c r="N3353" t="str">
        <f>VLOOKUP(B:B,Orders!A:C,3,)</f>
        <v>WH-NKR-004</v>
      </c>
      <c r="O3353" s="10" t="str">
        <f>VLOOKUP(B:B,Orders!A:B,2,)</f>
        <v>CUST-000027</v>
      </c>
      <c r="P3353" s="10" t="str">
        <f>VLOOKUP(OrderDetails!O:O,Customers!A:B,2,)</f>
        <v>Customer 27</v>
      </c>
      <c r="Q3353" s="10" t="str">
        <f>VLOOKUP(O:O,Customers!A:C,3,)</f>
        <v>Eldoret</v>
      </c>
      <c r="R3353" s="10">
        <f>VLOOKUP(OrderDetails!C:C,Inventory!B:F,5,)</f>
        <v>11245</v>
      </c>
      <c r="S3353" s="10">
        <f>VLOOKUP(OrderDetails!B:B,Table8[[OrderID]:[DeliveryDays]],5,)</f>
        <v>5</v>
      </c>
    </row>
    <row r="3354" spans="1:19" x14ac:dyDescent="0.25">
      <c r="A3354" t="s">
        <v>5286</v>
      </c>
      <c r="B3354" t="s">
        <v>1485</v>
      </c>
      <c r="C3354" t="s">
        <v>363</v>
      </c>
      <c r="D3354">
        <v>25</v>
      </c>
      <c r="E3354">
        <v>392.35</v>
      </c>
      <c r="F3354">
        <v>579.97</v>
      </c>
      <c r="G3354">
        <v>558.98</v>
      </c>
      <c r="H3354">
        <v>13974.5</v>
      </c>
      <c r="I3354">
        <v>9808.75</v>
      </c>
      <c r="J3354">
        <v>4165.75</v>
      </c>
      <c r="K3354">
        <v>0.29809999999999998</v>
      </c>
      <c r="L3354" t="str">
        <f>VLOOKUP(C:C,Products!A:B,2,)</f>
        <v>Product 93</v>
      </c>
      <c r="M3354" t="str">
        <f>VLOOKUP(C:C,Products!A:C,3,)</f>
        <v>Snacks</v>
      </c>
      <c r="N3354" t="str">
        <f>VLOOKUP(B:B,Orders!A:C,3,)</f>
        <v>WH-NRB-001</v>
      </c>
      <c r="O3354" s="10" t="str">
        <f>VLOOKUP(B:B,Orders!A:B,2,)</f>
        <v>CUST-000019</v>
      </c>
      <c r="P3354" s="10" t="str">
        <f>VLOOKUP(OrderDetails!O:O,Customers!A:B,2,)</f>
        <v>Customer 19</v>
      </c>
      <c r="Q3354" s="10" t="str">
        <f>VLOOKUP(O:O,Customers!A:C,3,)</f>
        <v>Mombasa</v>
      </c>
      <c r="R3354" s="10">
        <f>VLOOKUP(OrderDetails!C:C,Inventory!B:F,5,)</f>
        <v>153408.85</v>
      </c>
      <c r="S3354" s="10">
        <f>VLOOKUP(OrderDetails!B:B,Table8[[OrderID]:[DeliveryDays]],5,)</f>
        <v>5</v>
      </c>
    </row>
    <row r="3355" spans="1:19" x14ac:dyDescent="0.25">
      <c r="A3355" t="s">
        <v>5287</v>
      </c>
      <c r="B3355" t="s">
        <v>805</v>
      </c>
      <c r="C3355" t="s">
        <v>313</v>
      </c>
      <c r="D3355">
        <v>5</v>
      </c>
      <c r="E3355">
        <v>410.99</v>
      </c>
      <c r="F3355">
        <v>593.6</v>
      </c>
      <c r="G3355">
        <v>568.87</v>
      </c>
      <c r="H3355">
        <v>2844.35</v>
      </c>
      <c r="I3355">
        <v>2054.9499999999998</v>
      </c>
      <c r="J3355">
        <v>789.4</v>
      </c>
      <c r="K3355">
        <v>0.27750000000000002</v>
      </c>
      <c r="L3355" t="str">
        <f>VLOOKUP(C:C,Products!A:B,2,)</f>
        <v>Product 68</v>
      </c>
      <c r="M3355" t="str">
        <f>VLOOKUP(C:C,Products!A:C,3,)</f>
        <v>Frozen</v>
      </c>
      <c r="N3355" t="str">
        <f>VLOOKUP(B:B,Orders!A:C,3,)</f>
        <v>WH-NRB-001</v>
      </c>
      <c r="O3355" s="10" t="str">
        <f>VLOOKUP(B:B,Orders!A:B,2,)</f>
        <v>CUST-000044</v>
      </c>
      <c r="P3355" s="10" t="str">
        <f>VLOOKUP(OrderDetails!O:O,Customers!A:B,2,)</f>
        <v>Customer 44</v>
      </c>
      <c r="Q3355" s="10" t="str">
        <f>VLOOKUP(O:O,Customers!A:C,3,)</f>
        <v>Nakuru</v>
      </c>
      <c r="R3355" s="10">
        <f>VLOOKUP(OrderDetails!C:C,Inventory!B:F,5,)</f>
        <v>159053.13</v>
      </c>
      <c r="S3355" s="10">
        <f>VLOOKUP(OrderDetails!B:B,Table8[[OrderID]:[DeliveryDays]],5,)</f>
        <v>4</v>
      </c>
    </row>
    <row r="3356" spans="1:19" x14ac:dyDescent="0.25">
      <c r="A3356" t="s">
        <v>5288</v>
      </c>
      <c r="B3356" t="s">
        <v>813</v>
      </c>
      <c r="C3356" t="s">
        <v>325</v>
      </c>
      <c r="D3356">
        <v>40</v>
      </c>
      <c r="E3356">
        <v>416.96</v>
      </c>
      <c r="F3356">
        <v>613.59</v>
      </c>
      <c r="G3356">
        <v>656.63</v>
      </c>
      <c r="H3356">
        <v>26265.200000000001</v>
      </c>
      <c r="I3356">
        <v>16678.400000000001</v>
      </c>
      <c r="J3356">
        <v>9586.7999999999993</v>
      </c>
      <c r="K3356">
        <v>0.36499999999999999</v>
      </c>
      <c r="L3356" t="str">
        <f>VLOOKUP(C:C,Products!A:B,2,)</f>
        <v>Product 74</v>
      </c>
      <c r="M3356" t="str">
        <f>VLOOKUP(C:C,Products!A:C,3,)</f>
        <v>Snacks</v>
      </c>
      <c r="N3356" t="str">
        <f>VLOOKUP(B:B,Orders!A:C,3,)</f>
        <v>WH-KSM-003</v>
      </c>
      <c r="O3356" s="10" t="str">
        <f>VLOOKUP(B:B,Orders!A:B,2,)</f>
        <v>CUST-000047</v>
      </c>
      <c r="P3356" s="10" t="str">
        <f>VLOOKUP(OrderDetails!O:O,Customers!A:B,2,)</f>
        <v>Customer 47</v>
      </c>
      <c r="Q3356" s="10" t="str">
        <f>VLOOKUP(O:O,Customers!A:C,3,)</f>
        <v>Nakuru</v>
      </c>
      <c r="R3356" s="10">
        <f>VLOOKUP(OrderDetails!C:C,Inventory!B:F,5,)</f>
        <v>47950.400000000001</v>
      </c>
      <c r="S3356" s="10">
        <f>VLOOKUP(OrderDetails!B:B,Table8[[OrderID]:[DeliveryDays]],5,)</f>
        <v>4</v>
      </c>
    </row>
    <row r="3357" spans="1:19" x14ac:dyDescent="0.25">
      <c r="A3357" t="s">
        <v>5289</v>
      </c>
      <c r="B3357" t="s">
        <v>663</v>
      </c>
      <c r="C3357" t="s">
        <v>227</v>
      </c>
      <c r="D3357">
        <v>12</v>
      </c>
      <c r="E3357">
        <v>255.23</v>
      </c>
      <c r="F3357">
        <v>344.48</v>
      </c>
      <c r="G3357">
        <v>340.66</v>
      </c>
      <c r="H3357">
        <v>4087.92</v>
      </c>
      <c r="I3357">
        <v>3062.76</v>
      </c>
      <c r="J3357">
        <v>1025.1600000000001</v>
      </c>
      <c r="K3357">
        <v>0.25080000000000002</v>
      </c>
      <c r="L3357" t="str">
        <f>VLOOKUP(C:C,Products!A:B,2,)</f>
        <v>Product 25</v>
      </c>
      <c r="M3357" t="str">
        <f>VLOOKUP(C:C,Products!A:C,3,)</f>
        <v>Dairy</v>
      </c>
      <c r="N3357" t="str">
        <f>VLOOKUP(B:B,Orders!A:C,3,)</f>
        <v>WH-NRB-001</v>
      </c>
      <c r="O3357" s="10" t="str">
        <f>VLOOKUP(B:B,Orders!A:B,2,)</f>
        <v>CUST-000051</v>
      </c>
      <c r="P3357" s="10" t="str">
        <f>VLOOKUP(OrderDetails!O:O,Customers!A:B,2,)</f>
        <v>Customer 51</v>
      </c>
      <c r="Q3357" s="10" t="str">
        <f>VLOOKUP(O:O,Customers!A:C,3,)</f>
        <v>Kisumu</v>
      </c>
      <c r="R3357" s="10">
        <f>VLOOKUP(OrderDetails!C:C,Inventory!B:F,5,)</f>
        <v>118937.18</v>
      </c>
      <c r="S3357" s="10">
        <f>VLOOKUP(OrderDetails!B:B,Table8[[OrderID]:[DeliveryDays]],5,)</f>
        <v>3</v>
      </c>
    </row>
    <row r="3358" spans="1:19" x14ac:dyDescent="0.25">
      <c r="A3358" t="s">
        <v>5290</v>
      </c>
      <c r="B3358" t="s">
        <v>1042</v>
      </c>
      <c r="C3358" t="s">
        <v>367</v>
      </c>
      <c r="D3358">
        <v>25</v>
      </c>
      <c r="E3358">
        <v>396.94</v>
      </c>
      <c r="F3358">
        <v>595.12</v>
      </c>
      <c r="G3358">
        <v>617.32000000000005</v>
      </c>
      <c r="H3358">
        <v>15433</v>
      </c>
      <c r="I3358">
        <v>9923.5</v>
      </c>
      <c r="J3358">
        <v>5509.5</v>
      </c>
      <c r="K3358">
        <v>0.35699999999999998</v>
      </c>
      <c r="L3358" t="str">
        <f>VLOOKUP(C:C,Products!A:B,2,)</f>
        <v>Product 95</v>
      </c>
      <c r="M3358" t="str">
        <f>VLOOKUP(C:C,Products!A:C,3,)</f>
        <v>Dairy</v>
      </c>
      <c r="N3358" t="str">
        <f>VLOOKUP(B:B,Orders!A:C,3,)</f>
        <v>WH-NRB-001</v>
      </c>
      <c r="O3358" s="10" t="str">
        <f>VLOOKUP(B:B,Orders!A:B,2,)</f>
        <v>CUST-000038</v>
      </c>
      <c r="P3358" s="10" t="str">
        <f>VLOOKUP(OrderDetails!O:O,Customers!A:B,2,)</f>
        <v>Customer 38</v>
      </c>
      <c r="Q3358" s="10" t="str">
        <f>VLOOKUP(O:O,Customers!A:C,3,)</f>
        <v>Nakuru</v>
      </c>
      <c r="R3358" s="10">
        <f>VLOOKUP(OrderDetails!C:C,Inventory!B:F,5,)</f>
        <v>139722.88</v>
      </c>
      <c r="S3358" s="10">
        <f>VLOOKUP(OrderDetails!B:B,Table8[[OrderID]:[DeliveryDays]],5,)</f>
        <v>6</v>
      </c>
    </row>
    <row r="3359" spans="1:19" x14ac:dyDescent="0.25">
      <c r="A3359" t="s">
        <v>5291</v>
      </c>
      <c r="B3359" t="s">
        <v>709</v>
      </c>
      <c r="C3359" t="s">
        <v>311</v>
      </c>
      <c r="D3359">
        <v>47</v>
      </c>
      <c r="E3359">
        <v>113.42</v>
      </c>
      <c r="F3359">
        <v>174.22</v>
      </c>
      <c r="G3359">
        <v>177.1</v>
      </c>
      <c r="H3359">
        <v>8323.7000000000007</v>
      </c>
      <c r="I3359">
        <v>5330.74</v>
      </c>
      <c r="J3359">
        <v>2992.96</v>
      </c>
      <c r="K3359">
        <v>0.35959999999999998</v>
      </c>
      <c r="L3359" t="str">
        <f>VLOOKUP(C:C,Products!A:B,2,)</f>
        <v>Product 67</v>
      </c>
      <c r="M3359" t="str">
        <f>VLOOKUP(C:C,Products!A:C,3,)</f>
        <v>Household</v>
      </c>
      <c r="N3359" t="str">
        <f>VLOOKUP(B:B,Orders!A:C,3,)</f>
        <v>WH-KSM-003</v>
      </c>
      <c r="O3359" s="10" t="str">
        <f>VLOOKUP(B:B,Orders!A:B,2,)</f>
        <v>CUST-000034</v>
      </c>
      <c r="P3359" s="10" t="str">
        <f>VLOOKUP(OrderDetails!O:O,Customers!A:B,2,)</f>
        <v>Customer 34</v>
      </c>
      <c r="Q3359" s="10" t="str">
        <f>VLOOKUP(O:O,Customers!A:C,3,)</f>
        <v>Mombasa</v>
      </c>
      <c r="R3359" s="10">
        <f>VLOOKUP(OrderDetails!C:C,Inventory!B:F,5,)</f>
        <v>35500.46</v>
      </c>
      <c r="S3359" s="10">
        <f>VLOOKUP(OrderDetails!B:B,Table8[[OrderID]:[DeliveryDays]],5,)</f>
        <v>3</v>
      </c>
    </row>
    <row r="3360" spans="1:19" x14ac:dyDescent="0.25">
      <c r="A3360" t="s">
        <v>5292</v>
      </c>
      <c r="B3360" t="s">
        <v>427</v>
      </c>
      <c r="C3360" t="s">
        <v>399</v>
      </c>
      <c r="D3360">
        <v>25</v>
      </c>
      <c r="E3360">
        <v>180.39</v>
      </c>
      <c r="F3360">
        <v>275.67</v>
      </c>
      <c r="G3360">
        <v>262.8</v>
      </c>
      <c r="H3360">
        <v>6570</v>
      </c>
      <c r="I3360">
        <v>4509.75</v>
      </c>
      <c r="J3360">
        <v>2060.25</v>
      </c>
      <c r="K3360">
        <v>0.31359999999999999</v>
      </c>
      <c r="L3360" t="str">
        <f>VLOOKUP(C:C,Products!A:B,2,)</f>
        <v>Product 111</v>
      </c>
      <c r="M3360" t="str">
        <f>VLOOKUP(C:C,Products!A:C,3,)</f>
        <v>Frozen</v>
      </c>
      <c r="N3360" t="str">
        <f>VLOOKUP(B:B,Orders!A:C,3,)</f>
        <v>WH-NRB-001</v>
      </c>
      <c r="O3360" s="10" t="str">
        <f>VLOOKUP(B:B,Orders!A:B,2,)</f>
        <v>CUST-000075</v>
      </c>
      <c r="P3360" s="10" t="str">
        <f>VLOOKUP(OrderDetails!O:O,Customers!A:B,2,)</f>
        <v>Customer 75</v>
      </c>
      <c r="Q3360" s="10" t="str">
        <f>VLOOKUP(O:O,Customers!A:C,3,)</f>
        <v>Mombasa</v>
      </c>
      <c r="R3360" s="10">
        <f>VLOOKUP(OrderDetails!C:C,Inventory!B:F,5,)</f>
        <v>57544.41</v>
      </c>
      <c r="S3360" s="10">
        <f>VLOOKUP(OrderDetails!B:B,Table8[[OrderID]:[DeliveryDays]],5,)</f>
        <v>1</v>
      </c>
    </row>
    <row r="3361" spans="1:19" x14ac:dyDescent="0.25">
      <c r="A3361" t="s">
        <v>5293</v>
      </c>
      <c r="B3361" t="s">
        <v>890</v>
      </c>
      <c r="C3361" t="s">
        <v>176</v>
      </c>
      <c r="D3361">
        <v>31</v>
      </c>
      <c r="E3361">
        <v>477.82</v>
      </c>
      <c r="F3361">
        <v>747.13</v>
      </c>
      <c r="G3361">
        <v>714.29</v>
      </c>
      <c r="H3361">
        <v>22142.99</v>
      </c>
      <c r="I3361">
        <v>14812.42</v>
      </c>
      <c r="J3361">
        <v>7330.57</v>
      </c>
      <c r="K3361">
        <v>0.33110000000000001</v>
      </c>
      <c r="L3361" t="str">
        <f>VLOOKUP(C:C,Products!A:B,2,)</f>
        <v>Product 2</v>
      </c>
      <c r="M3361" t="str">
        <f>VLOOKUP(C:C,Products!A:C,3,)</f>
        <v>Household</v>
      </c>
      <c r="N3361" t="str">
        <f>VLOOKUP(B:B,Orders!A:C,3,)</f>
        <v>WH-NKR-004</v>
      </c>
      <c r="O3361" s="10" t="str">
        <f>VLOOKUP(B:B,Orders!A:B,2,)</f>
        <v>CUST-000051</v>
      </c>
      <c r="P3361" s="10" t="str">
        <f>VLOOKUP(OrderDetails!O:O,Customers!A:B,2,)</f>
        <v>Customer 51</v>
      </c>
      <c r="Q3361" s="10" t="str">
        <f>VLOOKUP(O:O,Customers!A:C,3,)</f>
        <v>Kisumu</v>
      </c>
      <c r="R3361" s="10">
        <f>VLOOKUP(OrderDetails!C:C,Inventory!B:F,5,)</f>
        <v>45392.9</v>
      </c>
      <c r="S3361" s="10">
        <f>VLOOKUP(OrderDetails!B:B,Table8[[OrderID]:[DeliveryDays]],5,)</f>
        <v>4</v>
      </c>
    </row>
    <row r="3362" spans="1:19" x14ac:dyDescent="0.25">
      <c r="A3362" t="s">
        <v>5294</v>
      </c>
      <c r="B3362" t="s">
        <v>1680</v>
      </c>
      <c r="C3362" t="s">
        <v>355</v>
      </c>
      <c r="D3362">
        <v>23</v>
      </c>
      <c r="E3362">
        <v>449.25</v>
      </c>
      <c r="F3362">
        <v>562.36</v>
      </c>
      <c r="G3362">
        <v>604.01</v>
      </c>
      <c r="H3362">
        <v>13892.23</v>
      </c>
      <c r="I3362">
        <v>10332.75</v>
      </c>
      <c r="J3362">
        <v>3559.48</v>
      </c>
      <c r="K3362">
        <v>0.25619999999999998</v>
      </c>
      <c r="L3362" t="str">
        <f>VLOOKUP(C:C,Products!A:B,2,)</f>
        <v>Product 89</v>
      </c>
      <c r="M3362" t="str">
        <f>VLOOKUP(C:C,Products!A:C,3,)</f>
        <v>Frozen</v>
      </c>
      <c r="N3362" t="str">
        <f>VLOOKUP(B:B,Orders!A:C,3,)</f>
        <v>WH-KSM-003</v>
      </c>
      <c r="O3362" s="10" t="str">
        <f>VLOOKUP(B:B,Orders!A:B,2,)</f>
        <v>CUST-000002</v>
      </c>
      <c r="P3362" s="10" t="str">
        <f>VLOOKUP(OrderDetails!O:O,Customers!A:B,2,)</f>
        <v>Customer 2</v>
      </c>
      <c r="Q3362" s="10" t="str">
        <f>VLOOKUP(O:O,Customers!A:C,3,)</f>
        <v>Nairobi</v>
      </c>
      <c r="R3362" s="10">
        <f>VLOOKUP(OrderDetails!C:C,Inventory!B:F,5,)</f>
        <v>146455.5</v>
      </c>
      <c r="S3362" s="10">
        <f>VLOOKUP(OrderDetails!B:B,Table8[[OrderID]:[DeliveryDays]],5,)</f>
        <v>4</v>
      </c>
    </row>
    <row r="3363" spans="1:19" x14ac:dyDescent="0.25">
      <c r="A3363" t="s">
        <v>5295</v>
      </c>
      <c r="B3363" t="s">
        <v>1393</v>
      </c>
      <c r="C3363" t="s">
        <v>275</v>
      </c>
      <c r="D3363">
        <v>27</v>
      </c>
      <c r="E3363">
        <v>296.02</v>
      </c>
      <c r="F3363">
        <v>374.25</v>
      </c>
      <c r="G3363">
        <v>389.65</v>
      </c>
      <c r="H3363">
        <v>10520.55</v>
      </c>
      <c r="I3363">
        <v>7992.54</v>
      </c>
      <c r="J3363">
        <v>2528.0100000000002</v>
      </c>
      <c r="K3363">
        <v>0.24030000000000001</v>
      </c>
      <c r="L3363" t="str">
        <f>VLOOKUP(C:C,Products!A:B,2,)</f>
        <v>Product 49</v>
      </c>
      <c r="M3363" t="str">
        <f>VLOOKUP(C:C,Products!A:C,3,)</f>
        <v>Snacks</v>
      </c>
      <c r="N3363" t="str">
        <f>VLOOKUP(B:B,Orders!A:C,3,)</f>
        <v>WH-MSA-002</v>
      </c>
      <c r="O3363" s="10" t="str">
        <f>VLOOKUP(B:B,Orders!A:B,2,)</f>
        <v>CUST-000038</v>
      </c>
      <c r="P3363" s="10" t="str">
        <f>VLOOKUP(OrderDetails!O:O,Customers!A:B,2,)</f>
        <v>Customer 38</v>
      </c>
      <c r="Q3363" s="10" t="str">
        <f>VLOOKUP(O:O,Customers!A:C,3,)</f>
        <v>Nakuru</v>
      </c>
      <c r="R3363" s="10">
        <f>VLOOKUP(OrderDetails!C:C,Inventory!B:F,5,)</f>
        <v>134393.07999999999</v>
      </c>
      <c r="S3363" s="10">
        <f>VLOOKUP(OrderDetails!B:B,Table8[[OrderID]:[DeliveryDays]],5,)</f>
        <v>5</v>
      </c>
    </row>
    <row r="3364" spans="1:19" x14ac:dyDescent="0.25">
      <c r="A3364" t="s">
        <v>5296</v>
      </c>
      <c r="B3364" t="s">
        <v>598</v>
      </c>
      <c r="C3364" t="s">
        <v>317</v>
      </c>
      <c r="D3364">
        <v>47</v>
      </c>
      <c r="E3364">
        <v>494.1</v>
      </c>
      <c r="F3364">
        <v>659.45</v>
      </c>
      <c r="G3364">
        <v>678.29</v>
      </c>
      <c r="H3364">
        <v>31879.63</v>
      </c>
      <c r="I3364">
        <v>23222.7</v>
      </c>
      <c r="J3364">
        <v>8656.93</v>
      </c>
      <c r="K3364">
        <v>0.27160000000000001</v>
      </c>
      <c r="L3364" t="str">
        <f>VLOOKUP(C:C,Products!A:B,2,)</f>
        <v>Product 70</v>
      </c>
      <c r="M3364" t="str">
        <f>VLOOKUP(C:C,Products!A:C,3,)</f>
        <v>Dairy</v>
      </c>
      <c r="N3364" t="str">
        <f>VLOOKUP(B:B,Orders!A:C,3,)</f>
        <v>WH-MSA-002</v>
      </c>
      <c r="O3364" s="10" t="str">
        <f>VLOOKUP(B:B,Orders!A:B,2,)</f>
        <v>CUST-000011</v>
      </c>
      <c r="P3364" s="10" t="str">
        <f>VLOOKUP(OrderDetails!O:O,Customers!A:B,2,)</f>
        <v>Customer 11</v>
      </c>
      <c r="Q3364" s="10" t="str">
        <f>VLOOKUP(O:O,Customers!A:C,3,)</f>
        <v>Nairobi</v>
      </c>
      <c r="R3364" s="10">
        <f>VLOOKUP(OrderDetails!C:C,Inventory!B:F,5,)</f>
        <v>214439.4</v>
      </c>
      <c r="S3364" s="10">
        <f>VLOOKUP(OrderDetails!B:B,Table8[[OrderID]:[DeliveryDays]],5,)</f>
        <v>4</v>
      </c>
    </row>
    <row r="3365" spans="1:19" x14ac:dyDescent="0.25">
      <c r="A3365" t="s">
        <v>5297</v>
      </c>
      <c r="B3365" t="s">
        <v>1537</v>
      </c>
      <c r="C3365" t="s">
        <v>229</v>
      </c>
      <c r="D3365">
        <v>39</v>
      </c>
      <c r="E3365">
        <v>403.33</v>
      </c>
      <c r="F3365">
        <v>509.37</v>
      </c>
      <c r="G3365">
        <v>556.05999999999995</v>
      </c>
      <c r="H3365">
        <v>21686.34</v>
      </c>
      <c r="I3365">
        <v>15729.87</v>
      </c>
      <c r="J3365">
        <v>5956.47</v>
      </c>
      <c r="K3365">
        <v>0.2747</v>
      </c>
      <c r="L3365" t="str">
        <f>VLOOKUP(C:C,Products!A:B,2,)</f>
        <v>Product 26</v>
      </c>
      <c r="M3365" t="str">
        <f>VLOOKUP(C:C,Products!A:C,3,)</f>
        <v>Household</v>
      </c>
      <c r="N3365" t="str">
        <f>VLOOKUP(B:B,Orders!A:C,3,)</f>
        <v>WH-KSM-003</v>
      </c>
      <c r="O3365" s="10" t="str">
        <f>VLOOKUP(B:B,Orders!A:B,2,)</f>
        <v>CUST-000064</v>
      </c>
      <c r="P3365" s="10" t="str">
        <f>VLOOKUP(OrderDetails!O:O,Customers!A:B,2,)</f>
        <v>Customer 64</v>
      </c>
      <c r="Q3365" s="10" t="str">
        <f>VLOOKUP(O:O,Customers!A:C,3,)</f>
        <v>Mombasa</v>
      </c>
      <c r="R3365" s="10">
        <f>VLOOKUP(OrderDetails!C:C,Inventory!B:F,5,)</f>
        <v>179481.85</v>
      </c>
      <c r="S3365" s="10">
        <f>VLOOKUP(OrderDetails!B:B,Table8[[OrderID]:[DeliveryDays]],5,)</f>
        <v>5</v>
      </c>
    </row>
    <row r="3366" spans="1:19" x14ac:dyDescent="0.25">
      <c r="A3366" t="s">
        <v>5298</v>
      </c>
      <c r="B3366" t="s">
        <v>1573</v>
      </c>
      <c r="C3366" t="s">
        <v>321</v>
      </c>
      <c r="D3366">
        <v>44</v>
      </c>
      <c r="E3366">
        <v>139.41999999999999</v>
      </c>
      <c r="F3366">
        <v>218.06</v>
      </c>
      <c r="G3366">
        <v>212.82</v>
      </c>
      <c r="H3366">
        <v>9364.08</v>
      </c>
      <c r="I3366">
        <v>6134.48</v>
      </c>
      <c r="J3366">
        <v>3229.6</v>
      </c>
      <c r="K3366">
        <v>0.34489999999999998</v>
      </c>
      <c r="L3366" t="str">
        <f>VLOOKUP(C:C,Products!A:B,2,)</f>
        <v>Product 72</v>
      </c>
      <c r="M3366" t="str">
        <f>VLOOKUP(C:C,Products!A:C,3,)</f>
        <v>Household</v>
      </c>
      <c r="N3366" t="str">
        <f>VLOOKUP(B:B,Orders!A:C,3,)</f>
        <v>WH-NRB-001</v>
      </c>
      <c r="O3366" s="10" t="str">
        <f>VLOOKUP(B:B,Orders!A:B,2,)</f>
        <v>CUST-000066</v>
      </c>
      <c r="P3366" s="10" t="str">
        <f>VLOOKUP(OrderDetails!O:O,Customers!A:B,2,)</f>
        <v>Customer 66</v>
      </c>
      <c r="Q3366" s="10" t="str">
        <f>VLOOKUP(O:O,Customers!A:C,3,)</f>
        <v>Kisumu</v>
      </c>
      <c r="R3366" s="10">
        <f>VLOOKUP(OrderDetails!C:C,Inventory!B:F,5,)</f>
        <v>45032.66</v>
      </c>
      <c r="S3366" s="10">
        <f>VLOOKUP(OrderDetails!B:B,Table8[[OrderID]:[DeliveryDays]],5,)</f>
        <v>1</v>
      </c>
    </row>
    <row r="3367" spans="1:19" x14ac:dyDescent="0.25">
      <c r="A3367" t="s">
        <v>5299</v>
      </c>
      <c r="B3367" t="s">
        <v>1269</v>
      </c>
      <c r="C3367" t="s">
        <v>375</v>
      </c>
      <c r="D3367">
        <v>46</v>
      </c>
      <c r="E3367">
        <v>61.44</v>
      </c>
      <c r="F3367">
        <v>90.77</v>
      </c>
      <c r="G3367">
        <v>89.74</v>
      </c>
      <c r="H3367">
        <v>4128.04</v>
      </c>
      <c r="I3367">
        <v>2826.24</v>
      </c>
      <c r="J3367">
        <v>1301.8</v>
      </c>
      <c r="K3367">
        <v>0.31540000000000001</v>
      </c>
      <c r="L3367" t="str">
        <f>VLOOKUP(C:C,Products!A:B,2,)</f>
        <v>Product 99</v>
      </c>
      <c r="M3367" t="str">
        <f>VLOOKUP(C:C,Products!A:C,3,)</f>
        <v>Produce</v>
      </c>
      <c r="N3367" t="str">
        <f>VLOOKUP(B:B,Orders!A:C,3,)</f>
        <v>WH-KSM-003</v>
      </c>
      <c r="O3367" s="10" t="str">
        <f>VLOOKUP(B:B,Orders!A:B,2,)</f>
        <v>CUST-000016</v>
      </c>
      <c r="P3367" s="10" t="str">
        <f>VLOOKUP(OrderDetails!O:O,Customers!A:B,2,)</f>
        <v>Customer 16</v>
      </c>
      <c r="Q3367" s="10" t="str">
        <f>VLOOKUP(O:O,Customers!A:C,3,)</f>
        <v>Nakuru</v>
      </c>
      <c r="R3367" s="10">
        <f>VLOOKUP(OrderDetails!C:C,Inventory!B:F,5,)</f>
        <v>3624.96</v>
      </c>
      <c r="S3367" s="10">
        <f>VLOOKUP(OrderDetails!B:B,Table8[[OrderID]:[DeliveryDays]],5,)</f>
        <v>6</v>
      </c>
    </row>
    <row r="3368" spans="1:19" x14ac:dyDescent="0.25">
      <c r="A3368" t="s">
        <v>5300</v>
      </c>
      <c r="B3368" t="s">
        <v>1748</v>
      </c>
      <c r="C3368" t="s">
        <v>231</v>
      </c>
      <c r="D3368">
        <v>9</v>
      </c>
      <c r="E3368">
        <v>139.85</v>
      </c>
      <c r="F3368">
        <v>204.65</v>
      </c>
      <c r="G3368">
        <v>217.65</v>
      </c>
      <c r="H3368">
        <v>1958.85</v>
      </c>
      <c r="I3368">
        <v>1258.6500000000001</v>
      </c>
      <c r="J3368">
        <v>700.2</v>
      </c>
      <c r="K3368">
        <v>0.35749999999999998</v>
      </c>
      <c r="L3368" t="str">
        <f>VLOOKUP(C:C,Products!A:B,2,)</f>
        <v>Product 27</v>
      </c>
      <c r="M3368" t="str">
        <f>VLOOKUP(C:C,Products!A:C,3,)</f>
        <v>Dairy</v>
      </c>
      <c r="N3368" t="str">
        <f>VLOOKUP(B:B,Orders!A:C,3,)</f>
        <v>WH-KSM-003</v>
      </c>
      <c r="O3368" s="10" t="str">
        <f>VLOOKUP(B:B,Orders!A:B,2,)</f>
        <v>CUST-000039</v>
      </c>
      <c r="P3368" s="10" t="str">
        <f>VLOOKUP(OrderDetails!O:O,Customers!A:B,2,)</f>
        <v>Customer 39</v>
      </c>
      <c r="Q3368" s="10" t="str">
        <f>VLOOKUP(O:O,Customers!A:C,3,)</f>
        <v>Mombasa</v>
      </c>
      <c r="R3368" s="10">
        <f>VLOOKUP(OrderDetails!C:C,Inventory!B:F,5,)</f>
        <v>52164.05</v>
      </c>
      <c r="S3368" s="10">
        <f>VLOOKUP(OrderDetails!B:B,Table8[[OrderID]:[DeliveryDays]],5,)</f>
        <v>5</v>
      </c>
    </row>
    <row r="3369" spans="1:19" x14ac:dyDescent="0.25">
      <c r="A3369" t="s">
        <v>5301</v>
      </c>
      <c r="B3369" t="s">
        <v>1116</v>
      </c>
      <c r="C3369" t="s">
        <v>355</v>
      </c>
      <c r="D3369">
        <v>45</v>
      </c>
      <c r="E3369">
        <v>449.25</v>
      </c>
      <c r="F3369">
        <v>562.36</v>
      </c>
      <c r="G3369">
        <v>599.64</v>
      </c>
      <c r="H3369">
        <v>26983.8</v>
      </c>
      <c r="I3369">
        <v>20216.25</v>
      </c>
      <c r="J3369">
        <v>6767.55</v>
      </c>
      <c r="K3369">
        <v>0.25080000000000002</v>
      </c>
      <c r="L3369" t="str">
        <f>VLOOKUP(C:C,Products!A:B,2,)</f>
        <v>Product 89</v>
      </c>
      <c r="M3369" t="str">
        <f>VLOOKUP(C:C,Products!A:C,3,)</f>
        <v>Frozen</v>
      </c>
      <c r="N3369" t="str">
        <f>VLOOKUP(B:B,Orders!A:C,3,)</f>
        <v>WH-NKR-004</v>
      </c>
      <c r="O3369" s="10" t="str">
        <f>VLOOKUP(B:B,Orders!A:B,2,)</f>
        <v>CUST-000073</v>
      </c>
      <c r="P3369" s="10" t="str">
        <f>VLOOKUP(OrderDetails!O:O,Customers!A:B,2,)</f>
        <v>Customer 73</v>
      </c>
      <c r="Q3369" s="10" t="str">
        <f>VLOOKUP(O:O,Customers!A:C,3,)</f>
        <v>Mombasa</v>
      </c>
      <c r="R3369" s="10">
        <f>VLOOKUP(OrderDetails!C:C,Inventory!B:F,5,)</f>
        <v>146455.5</v>
      </c>
      <c r="S3369" s="10">
        <f>VLOOKUP(OrderDetails!B:B,Table8[[OrderID]:[DeliveryDays]],5,)</f>
        <v>2</v>
      </c>
    </row>
    <row r="3370" spans="1:19" x14ac:dyDescent="0.25">
      <c r="A3370" t="s">
        <v>5302</v>
      </c>
      <c r="B3370" t="s">
        <v>1001</v>
      </c>
      <c r="C3370" t="s">
        <v>212</v>
      </c>
      <c r="D3370">
        <v>12</v>
      </c>
      <c r="E3370">
        <v>286.14</v>
      </c>
      <c r="F3370">
        <v>428.08</v>
      </c>
      <c r="G3370">
        <v>432.68</v>
      </c>
      <c r="H3370">
        <v>5192.16</v>
      </c>
      <c r="I3370">
        <v>3433.68</v>
      </c>
      <c r="J3370">
        <v>1758.48</v>
      </c>
      <c r="K3370">
        <v>0.3387</v>
      </c>
      <c r="L3370" t="str">
        <f>VLOOKUP(C:C,Products!A:B,2,)</f>
        <v>Product 18</v>
      </c>
      <c r="M3370" t="str">
        <f>VLOOKUP(C:C,Products!A:C,3,)</f>
        <v>Snacks</v>
      </c>
      <c r="N3370" t="str">
        <f>VLOOKUP(B:B,Orders!A:C,3,)</f>
        <v>WH-NKR-004</v>
      </c>
      <c r="O3370" s="10" t="str">
        <f>VLOOKUP(B:B,Orders!A:B,2,)</f>
        <v>CUST-000051</v>
      </c>
      <c r="P3370" s="10" t="str">
        <f>VLOOKUP(OrderDetails!O:O,Customers!A:B,2,)</f>
        <v>Customer 51</v>
      </c>
      <c r="Q3370" s="10" t="str">
        <f>VLOOKUP(O:O,Customers!A:C,3,)</f>
        <v>Kisumu</v>
      </c>
      <c r="R3370" s="10">
        <f>VLOOKUP(OrderDetails!C:C,Inventory!B:F,5,)</f>
        <v>32333.82</v>
      </c>
      <c r="S3370" s="10">
        <f>VLOOKUP(OrderDetails!B:B,Table8[[OrderID]:[DeliveryDays]],5,)</f>
        <v>3</v>
      </c>
    </row>
    <row r="3371" spans="1:19" x14ac:dyDescent="0.25">
      <c r="A3371" t="s">
        <v>5303</v>
      </c>
      <c r="B3371" t="s">
        <v>591</v>
      </c>
      <c r="C3371" t="s">
        <v>285</v>
      </c>
      <c r="D3371">
        <v>15</v>
      </c>
      <c r="E3371">
        <v>452.67</v>
      </c>
      <c r="F3371">
        <v>601.72</v>
      </c>
      <c r="G3371">
        <v>657.47</v>
      </c>
      <c r="H3371">
        <v>9862.0499999999993</v>
      </c>
      <c r="I3371">
        <v>6790.05</v>
      </c>
      <c r="J3371">
        <v>3072</v>
      </c>
      <c r="K3371">
        <v>0.3115</v>
      </c>
      <c r="L3371" t="str">
        <f>VLOOKUP(C:C,Products!A:B,2,)</f>
        <v>Product 54</v>
      </c>
      <c r="M3371" t="str">
        <f>VLOOKUP(C:C,Products!A:C,3,)</f>
        <v>Snacks</v>
      </c>
      <c r="N3371" t="str">
        <f>VLOOKUP(B:B,Orders!A:C,3,)</f>
        <v>WH-NKR-004</v>
      </c>
      <c r="O3371" s="10" t="str">
        <f>VLOOKUP(B:B,Orders!A:B,2,)</f>
        <v>CUST-000056</v>
      </c>
      <c r="P3371" s="10" t="str">
        <f>VLOOKUP(OrderDetails!O:O,Customers!A:B,2,)</f>
        <v>Customer 56</v>
      </c>
      <c r="Q3371" s="10" t="str">
        <f>VLOOKUP(O:O,Customers!A:C,3,)</f>
        <v>Nairobi</v>
      </c>
      <c r="R3371" s="10">
        <f>VLOOKUP(OrderDetails!C:C,Inventory!B:F,5,)</f>
        <v>218639.61</v>
      </c>
      <c r="S3371" s="10">
        <f>VLOOKUP(OrderDetails!B:B,Table8[[OrderID]:[DeliveryDays]],5,)</f>
        <v>3</v>
      </c>
    </row>
    <row r="3372" spans="1:19" x14ac:dyDescent="0.25">
      <c r="A3372" t="s">
        <v>5304</v>
      </c>
      <c r="B3372" t="s">
        <v>809</v>
      </c>
      <c r="C3372" t="s">
        <v>173</v>
      </c>
      <c r="D3372">
        <v>20</v>
      </c>
      <c r="E3372">
        <v>218.54</v>
      </c>
      <c r="F3372">
        <v>334.94</v>
      </c>
      <c r="G3372">
        <v>365.33</v>
      </c>
      <c r="H3372">
        <v>7306.6</v>
      </c>
      <c r="I3372">
        <v>4370.8</v>
      </c>
      <c r="J3372">
        <v>2935.8</v>
      </c>
      <c r="K3372">
        <v>0.40179999999999999</v>
      </c>
      <c r="L3372" t="str">
        <f>VLOOKUP(C:C,Products!A:B,2,)</f>
        <v>Product 1</v>
      </c>
      <c r="M3372" t="str">
        <f>VLOOKUP(C:C,Products!A:C,3,)</f>
        <v>Snacks</v>
      </c>
      <c r="N3372" t="str">
        <f>VLOOKUP(B:B,Orders!A:C,3,)</f>
        <v>WH-NRB-001</v>
      </c>
      <c r="O3372" s="10" t="str">
        <f>VLOOKUP(B:B,Orders!A:B,2,)</f>
        <v>CUST-000068</v>
      </c>
      <c r="P3372" s="10" t="str">
        <f>VLOOKUP(OrderDetails!O:O,Customers!A:B,2,)</f>
        <v>Customer 68</v>
      </c>
      <c r="Q3372" s="10" t="str">
        <f>VLOOKUP(O:O,Customers!A:C,3,)</f>
        <v>Kisumu</v>
      </c>
      <c r="R3372" s="10">
        <f>VLOOKUP(OrderDetails!C:C,Inventory!B:F,5,)</f>
        <v>23165.24</v>
      </c>
      <c r="S3372" s="10">
        <f>VLOOKUP(OrderDetails!B:B,Table8[[OrderID]:[DeliveryDays]],5,)</f>
        <v>2</v>
      </c>
    </row>
    <row r="3373" spans="1:19" x14ac:dyDescent="0.25">
      <c r="A3373" t="s">
        <v>5305</v>
      </c>
      <c r="B3373" t="s">
        <v>635</v>
      </c>
      <c r="C3373" t="s">
        <v>299</v>
      </c>
      <c r="D3373">
        <v>43</v>
      </c>
      <c r="E3373">
        <v>224.9</v>
      </c>
      <c r="F3373">
        <v>307.97000000000003</v>
      </c>
      <c r="G3373">
        <v>293.14</v>
      </c>
      <c r="H3373">
        <v>12605.02</v>
      </c>
      <c r="I3373">
        <v>9670.7000000000007</v>
      </c>
      <c r="J3373">
        <v>2934.32</v>
      </c>
      <c r="K3373">
        <v>0.23280000000000001</v>
      </c>
      <c r="L3373" t="str">
        <f>VLOOKUP(C:C,Products!A:B,2,)</f>
        <v>Product 61</v>
      </c>
      <c r="M3373" t="str">
        <f>VLOOKUP(C:C,Products!A:C,3,)</f>
        <v>Dairy</v>
      </c>
      <c r="N3373" t="str">
        <f>VLOOKUP(B:B,Orders!A:C,3,)</f>
        <v>WH-MSA-002</v>
      </c>
      <c r="O3373" s="10" t="str">
        <f>VLOOKUP(B:B,Orders!A:B,2,)</f>
        <v>CUST-000054</v>
      </c>
      <c r="P3373" s="10" t="str">
        <f>VLOOKUP(OrderDetails!O:O,Customers!A:B,2,)</f>
        <v>Customer 54</v>
      </c>
      <c r="Q3373" s="10" t="str">
        <f>VLOOKUP(O:O,Customers!A:C,3,)</f>
        <v>Nakuru</v>
      </c>
      <c r="R3373" s="10">
        <f>VLOOKUP(OrderDetails!C:C,Inventory!B:F,5,)</f>
        <v>11245</v>
      </c>
      <c r="S3373" s="10">
        <f>VLOOKUP(OrderDetails!B:B,Table8[[OrderID]:[DeliveryDays]],5,)</f>
        <v>6</v>
      </c>
    </row>
    <row r="3374" spans="1:19" x14ac:dyDescent="0.25">
      <c r="A3374" t="s">
        <v>5306</v>
      </c>
      <c r="B3374" t="s">
        <v>1882</v>
      </c>
      <c r="C3374" t="s">
        <v>401</v>
      </c>
      <c r="D3374">
        <v>28</v>
      </c>
      <c r="E3374">
        <v>122.55</v>
      </c>
      <c r="F3374">
        <v>174.75</v>
      </c>
      <c r="G3374">
        <v>170.53</v>
      </c>
      <c r="H3374">
        <v>4774.84</v>
      </c>
      <c r="I3374">
        <v>3431.4</v>
      </c>
      <c r="J3374">
        <v>1343.44</v>
      </c>
      <c r="K3374">
        <v>0.28139999999999998</v>
      </c>
      <c r="L3374" t="str">
        <f>VLOOKUP(C:C,Products!A:B,2,)</f>
        <v>Product 112</v>
      </c>
      <c r="M3374" t="str">
        <f>VLOOKUP(C:C,Products!A:C,3,)</f>
        <v>Beverages</v>
      </c>
      <c r="N3374" t="str">
        <f>VLOOKUP(B:B,Orders!A:C,3,)</f>
        <v>WH-MSA-002</v>
      </c>
      <c r="O3374" s="10" t="str">
        <f>VLOOKUP(B:B,Orders!A:B,2,)</f>
        <v>CUST-000077</v>
      </c>
      <c r="P3374" s="10" t="str">
        <f>VLOOKUP(OrderDetails!O:O,Customers!A:B,2,)</f>
        <v>Customer 77</v>
      </c>
      <c r="Q3374" s="10" t="str">
        <f>VLOOKUP(O:O,Customers!A:C,3,)</f>
        <v>Nairobi</v>
      </c>
      <c r="R3374" s="10">
        <f>VLOOKUP(OrderDetails!C:C,Inventory!B:F,5,)</f>
        <v>16421.7</v>
      </c>
      <c r="S3374" s="10">
        <f>VLOOKUP(OrderDetails!B:B,Table8[[OrderID]:[DeliveryDays]],5,)</f>
        <v>1</v>
      </c>
    </row>
    <row r="3375" spans="1:19" x14ac:dyDescent="0.25">
      <c r="A3375" t="s">
        <v>5307</v>
      </c>
      <c r="B3375" t="s">
        <v>1839</v>
      </c>
      <c r="C3375" t="s">
        <v>383</v>
      </c>
      <c r="D3375">
        <v>25</v>
      </c>
      <c r="E3375">
        <v>191.46</v>
      </c>
      <c r="F3375">
        <v>245.6</v>
      </c>
      <c r="G3375">
        <v>263.54000000000002</v>
      </c>
      <c r="H3375">
        <v>6588.5</v>
      </c>
      <c r="I3375">
        <v>4786.5</v>
      </c>
      <c r="J3375">
        <v>1802</v>
      </c>
      <c r="K3375">
        <v>0.27350000000000002</v>
      </c>
      <c r="L3375" t="str">
        <f>VLOOKUP(C:C,Products!A:B,2,)</f>
        <v>Product 103</v>
      </c>
      <c r="M3375" t="str">
        <f>VLOOKUP(C:C,Products!A:C,3,)</f>
        <v>Dairy</v>
      </c>
      <c r="N3375" t="str">
        <f>VLOOKUP(B:B,Orders!A:C,3,)</f>
        <v>WH-KSM-003</v>
      </c>
      <c r="O3375" s="10" t="str">
        <f>VLOOKUP(B:B,Orders!A:B,2,)</f>
        <v>CUST-000026</v>
      </c>
      <c r="P3375" s="10" t="str">
        <f>VLOOKUP(OrderDetails!O:O,Customers!A:B,2,)</f>
        <v>Customer 26</v>
      </c>
      <c r="Q3375" s="10" t="str">
        <f>VLOOKUP(O:O,Customers!A:C,3,)</f>
        <v>Mombasa</v>
      </c>
      <c r="R3375" s="10">
        <f>VLOOKUP(OrderDetails!C:C,Inventory!B:F,5,)</f>
        <v>55140.480000000003</v>
      </c>
      <c r="S3375" s="10">
        <f>VLOOKUP(OrderDetails!B:B,Table8[[OrderID]:[DeliveryDays]],5,)</f>
        <v>3</v>
      </c>
    </row>
    <row r="3376" spans="1:19" x14ac:dyDescent="0.25">
      <c r="A3376" t="s">
        <v>5308</v>
      </c>
      <c r="B3376" t="s">
        <v>650</v>
      </c>
      <c r="C3376" t="s">
        <v>179</v>
      </c>
      <c r="D3376">
        <v>27</v>
      </c>
      <c r="E3376">
        <v>379.4</v>
      </c>
      <c r="F3376">
        <v>516.48</v>
      </c>
      <c r="G3376">
        <v>516.63</v>
      </c>
      <c r="H3376">
        <v>13949.01</v>
      </c>
      <c r="I3376">
        <v>10243.799999999999</v>
      </c>
      <c r="J3376">
        <v>3705.21</v>
      </c>
      <c r="K3376">
        <v>0.2656</v>
      </c>
      <c r="L3376" t="str">
        <f>VLOOKUP(C:C,Products!A:B,2,)</f>
        <v>Product 3</v>
      </c>
      <c r="M3376" t="str">
        <f>VLOOKUP(C:C,Products!A:C,3,)</f>
        <v>Frozen</v>
      </c>
      <c r="N3376" t="str">
        <f>VLOOKUP(B:B,Orders!A:C,3,)</f>
        <v>WH-MSA-002</v>
      </c>
      <c r="O3376" s="10" t="str">
        <f>VLOOKUP(B:B,Orders!A:B,2,)</f>
        <v>CUST-000051</v>
      </c>
      <c r="P3376" s="10" t="str">
        <f>VLOOKUP(OrderDetails!O:O,Customers!A:B,2,)</f>
        <v>Customer 51</v>
      </c>
      <c r="Q3376" s="10" t="str">
        <f>VLOOKUP(O:O,Customers!A:C,3,)</f>
        <v>Kisumu</v>
      </c>
      <c r="R3376" s="10">
        <f>VLOOKUP(OrderDetails!C:C,Inventory!B:F,5,)</f>
        <v>53874.8</v>
      </c>
      <c r="S3376" s="10">
        <f>VLOOKUP(OrderDetails!B:B,Table8[[OrderID]:[DeliveryDays]],5,)</f>
        <v>5</v>
      </c>
    </row>
    <row r="3377" spans="1:19" x14ac:dyDescent="0.25">
      <c r="A3377" t="s">
        <v>5309</v>
      </c>
      <c r="B3377" t="s">
        <v>429</v>
      </c>
      <c r="C3377" t="s">
        <v>415</v>
      </c>
      <c r="D3377">
        <v>42</v>
      </c>
      <c r="E3377">
        <v>451.65</v>
      </c>
      <c r="F3377">
        <v>666.6</v>
      </c>
      <c r="G3377">
        <v>642.82000000000005</v>
      </c>
      <c r="H3377">
        <v>26998.44</v>
      </c>
      <c r="I3377">
        <v>18969.3</v>
      </c>
      <c r="J3377">
        <v>8029.14</v>
      </c>
      <c r="K3377">
        <v>0.2974</v>
      </c>
      <c r="L3377" t="str">
        <f>VLOOKUP(C:C,Products!A:B,2,)</f>
        <v>Product 119</v>
      </c>
      <c r="M3377" t="str">
        <f>VLOOKUP(C:C,Products!A:C,3,)</f>
        <v>Beverages</v>
      </c>
      <c r="N3377" t="str">
        <f>VLOOKUP(B:B,Orders!A:C,3,)</f>
        <v>WH-KSM-003</v>
      </c>
      <c r="O3377" s="10" t="str">
        <f>VLOOKUP(B:B,Orders!A:B,2,)</f>
        <v>CUST-000036</v>
      </c>
      <c r="P3377" s="10" t="str">
        <f>VLOOKUP(OrderDetails!O:O,Customers!A:B,2,)</f>
        <v>Customer 36</v>
      </c>
      <c r="Q3377" s="10" t="str">
        <f>VLOOKUP(O:O,Customers!A:C,3,)</f>
        <v>Eldoret</v>
      </c>
      <c r="R3377" s="10">
        <f>VLOOKUP(OrderDetails!C:C,Inventory!B:F,5,)</f>
        <v>148592.85</v>
      </c>
      <c r="S3377" s="10">
        <f>VLOOKUP(OrderDetails!B:B,Table8[[OrderID]:[DeliveryDays]],5,)</f>
        <v>4</v>
      </c>
    </row>
    <row r="3378" spans="1:19" x14ac:dyDescent="0.25">
      <c r="A3378" t="s">
        <v>5310</v>
      </c>
      <c r="B3378" t="s">
        <v>798</v>
      </c>
      <c r="C3378" t="s">
        <v>313</v>
      </c>
      <c r="D3378">
        <v>12</v>
      </c>
      <c r="E3378">
        <v>410.99</v>
      </c>
      <c r="F3378">
        <v>593.6</v>
      </c>
      <c r="G3378">
        <v>633.82000000000005</v>
      </c>
      <c r="H3378">
        <v>7605.84</v>
      </c>
      <c r="I3378">
        <v>4931.88</v>
      </c>
      <c r="J3378">
        <v>2673.96</v>
      </c>
      <c r="K3378">
        <v>0.35160000000000002</v>
      </c>
      <c r="L3378" t="str">
        <f>VLOOKUP(C:C,Products!A:B,2,)</f>
        <v>Product 68</v>
      </c>
      <c r="M3378" t="str">
        <f>VLOOKUP(C:C,Products!A:C,3,)</f>
        <v>Frozen</v>
      </c>
      <c r="N3378" t="str">
        <f>VLOOKUP(B:B,Orders!A:C,3,)</f>
        <v>WH-NRB-001</v>
      </c>
      <c r="O3378" s="10" t="str">
        <f>VLOOKUP(B:B,Orders!A:B,2,)</f>
        <v>CUST-000066</v>
      </c>
      <c r="P3378" s="10" t="str">
        <f>VLOOKUP(OrderDetails!O:O,Customers!A:B,2,)</f>
        <v>Customer 66</v>
      </c>
      <c r="Q3378" s="10" t="str">
        <f>VLOOKUP(O:O,Customers!A:C,3,)</f>
        <v>Kisumu</v>
      </c>
      <c r="R3378" s="10">
        <f>VLOOKUP(OrderDetails!C:C,Inventory!B:F,5,)</f>
        <v>159053.13</v>
      </c>
      <c r="S3378" s="10">
        <f>VLOOKUP(OrderDetails!B:B,Table8[[OrderID]:[DeliveryDays]],5,)</f>
        <v>4</v>
      </c>
    </row>
    <row r="3379" spans="1:19" x14ac:dyDescent="0.25">
      <c r="A3379" t="s">
        <v>5311</v>
      </c>
      <c r="B3379" t="s">
        <v>1896</v>
      </c>
      <c r="C3379" t="s">
        <v>259</v>
      </c>
      <c r="D3379">
        <v>11</v>
      </c>
      <c r="E3379">
        <v>104.92</v>
      </c>
      <c r="F3379">
        <v>144.66</v>
      </c>
      <c r="G3379">
        <v>147.29</v>
      </c>
      <c r="H3379">
        <v>1620.19</v>
      </c>
      <c r="I3379">
        <v>1154.1199999999999</v>
      </c>
      <c r="J3379">
        <v>466.07</v>
      </c>
      <c r="K3379">
        <v>0.28770000000000001</v>
      </c>
      <c r="L3379" t="str">
        <f>VLOOKUP(C:C,Products!A:B,2,)</f>
        <v>Product 41</v>
      </c>
      <c r="M3379" t="str">
        <f>VLOOKUP(C:C,Products!A:C,3,)</f>
        <v>Household</v>
      </c>
      <c r="N3379" t="str">
        <f>VLOOKUP(B:B,Orders!A:C,3,)</f>
        <v>WH-NRB-001</v>
      </c>
      <c r="O3379" s="10" t="str">
        <f>VLOOKUP(B:B,Orders!A:B,2,)</f>
        <v>CUST-000056</v>
      </c>
      <c r="P3379" s="10" t="str">
        <f>VLOOKUP(OrderDetails!O:O,Customers!A:B,2,)</f>
        <v>Customer 56</v>
      </c>
      <c r="Q3379" s="10" t="str">
        <f>VLOOKUP(O:O,Customers!A:C,3,)</f>
        <v>Nairobi</v>
      </c>
      <c r="R3379" s="10">
        <f>VLOOKUP(OrderDetails!C:C,Inventory!B:F,5,)</f>
        <v>9757.56</v>
      </c>
      <c r="S3379" s="10">
        <f>VLOOKUP(OrderDetails!B:B,Table8[[OrderID]:[DeliveryDays]],5,)</f>
        <v>4</v>
      </c>
    </row>
    <row r="3380" spans="1:19" x14ac:dyDescent="0.25">
      <c r="A3380" t="s">
        <v>5312</v>
      </c>
      <c r="B3380" t="s">
        <v>1037</v>
      </c>
      <c r="C3380" t="s">
        <v>251</v>
      </c>
      <c r="D3380">
        <v>6</v>
      </c>
      <c r="E3380">
        <v>187.08</v>
      </c>
      <c r="F3380">
        <v>277.86</v>
      </c>
      <c r="G3380">
        <v>284.49</v>
      </c>
      <c r="H3380">
        <v>1706.94</v>
      </c>
      <c r="I3380">
        <v>1122.48</v>
      </c>
      <c r="J3380">
        <v>584.46</v>
      </c>
      <c r="K3380">
        <v>0.34239999999999998</v>
      </c>
      <c r="L3380" t="str">
        <f>VLOOKUP(C:C,Products!A:B,2,)</f>
        <v>Product 37</v>
      </c>
      <c r="M3380" t="str">
        <f>VLOOKUP(C:C,Products!A:C,3,)</f>
        <v>Beverages</v>
      </c>
      <c r="N3380" t="str">
        <f>VLOOKUP(B:B,Orders!A:C,3,)</f>
        <v>WH-KSM-003</v>
      </c>
      <c r="O3380" s="10" t="str">
        <f>VLOOKUP(B:B,Orders!A:B,2,)</f>
        <v>CUST-000018</v>
      </c>
      <c r="P3380" s="10" t="str">
        <f>VLOOKUP(OrderDetails!O:O,Customers!A:B,2,)</f>
        <v>Customer 18</v>
      </c>
      <c r="Q3380" s="10" t="str">
        <f>VLOOKUP(O:O,Customers!A:C,3,)</f>
        <v>Nakuru</v>
      </c>
      <c r="R3380" s="10">
        <f>VLOOKUP(OrderDetails!C:C,Inventory!B:F,5,)</f>
        <v>64729.68</v>
      </c>
      <c r="S3380" s="10">
        <f>VLOOKUP(OrderDetails!B:B,Table8[[OrderID]:[DeliveryDays]],5,)</f>
        <v>3</v>
      </c>
    </row>
    <row r="3381" spans="1:19" x14ac:dyDescent="0.25">
      <c r="A3381" t="s">
        <v>5313</v>
      </c>
      <c r="B3381" t="s">
        <v>542</v>
      </c>
      <c r="C3381" t="s">
        <v>279</v>
      </c>
      <c r="D3381">
        <v>34</v>
      </c>
      <c r="E3381">
        <v>486.31</v>
      </c>
      <c r="F3381">
        <v>723.21</v>
      </c>
      <c r="G3381">
        <v>707.27</v>
      </c>
      <c r="H3381">
        <v>24047.18</v>
      </c>
      <c r="I3381">
        <v>16534.54</v>
      </c>
      <c r="J3381">
        <v>7512.64</v>
      </c>
      <c r="K3381">
        <v>0.31240000000000001</v>
      </c>
      <c r="L3381" t="str">
        <f>VLOOKUP(C:C,Products!A:B,2,)</f>
        <v>Product 51</v>
      </c>
      <c r="M3381" t="str">
        <f>VLOOKUP(C:C,Products!A:C,3,)</f>
        <v>Beverages</v>
      </c>
      <c r="N3381" t="str">
        <f>VLOOKUP(B:B,Orders!A:C,3,)</f>
        <v>WH-NRB-001</v>
      </c>
      <c r="O3381" s="10" t="str">
        <f>VLOOKUP(B:B,Orders!A:B,2,)</f>
        <v>CUST-000075</v>
      </c>
      <c r="P3381" s="10" t="str">
        <f>VLOOKUP(OrderDetails!O:O,Customers!A:B,2,)</f>
        <v>Customer 75</v>
      </c>
      <c r="Q3381" s="10" t="str">
        <f>VLOOKUP(O:O,Customers!A:C,3,)</f>
        <v>Mombasa</v>
      </c>
      <c r="R3381" s="10">
        <f>VLOOKUP(OrderDetails!C:C,Inventory!B:F,5,)</f>
        <v>231969.87</v>
      </c>
      <c r="S3381" s="10">
        <f>VLOOKUP(OrderDetails!B:B,Table8[[OrderID]:[DeliveryDays]],5,)</f>
        <v>4</v>
      </c>
    </row>
    <row r="3382" spans="1:19" x14ac:dyDescent="0.25">
      <c r="A3382" t="s">
        <v>5314</v>
      </c>
      <c r="B3382" t="s">
        <v>1720</v>
      </c>
      <c r="C3382" t="s">
        <v>206</v>
      </c>
      <c r="D3382">
        <v>17</v>
      </c>
      <c r="E3382">
        <v>131.82</v>
      </c>
      <c r="F3382">
        <v>208.28</v>
      </c>
      <c r="G3382">
        <v>218.51</v>
      </c>
      <c r="H3382">
        <v>3714.67</v>
      </c>
      <c r="I3382">
        <v>2240.94</v>
      </c>
      <c r="J3382">
        <v>1473.73</v>
      </c>
      <c r="K3382">
        <v>0.3967</v>
      </c>
      <c r="L3382" t="str">
        <f>VLOOKUP(C:C,Products!A:B,2,)</f>
        <v>Product 15</v>
      </c>
      <c r="M3382" t="str">
        <f>VLOOKUP(C:C,Products!A:C,3,)</f>
        <v>Produce</v>
      </c>
      <c r="N3382" t="str">
        <f>VLOOKUP(B:B,Orders!A:C,3,)</f>
        <v>WH-KSM-003</v>
      </c>
      <c r="O3382" s="10" t="str">
        <f>VLOOKUP(B:B,Orders!A:B,2,)</f>
        <v>CUST-000056</v>
      </c>
      <c r="P3382" s="10" t="str">
        <f>VLOOKUP(OrderDetails!O:O,Customers!A:B,2,)</f>
        <v>Customer 56</v>
      </c>
      <c r="Q3382" s="10" t="str">
        <f>VLOOKUP(O:O,Customers!A:C,3,)</f>
        <v>Nairobi</v>
      </c>
      <c r="R3382" s="10">
        <f>VLOOKUP(OrderDetails!C:C,Inventory!B:F,5,)</f>
        <v>12654.72</v>
      </c>
      <c r="S3382" s="10">
        <f>VLOOKUP(OrderDetails!B:B,Table8[[OrderID]:[DeliveryDays]],5,)</f>
        <v>5</v>
      </c>
    </row>
    <row r="3383" spans="1:19" x14ac:dyDescent="0.25">
      <c r="A3383" t="s">
        <v>5315</v>
      </c>
      <c r="B3383" t="s">
        <v>873</v>
      </c>
      <c r="C3383" t="s">
        <v>191</v>
      </c>
      <c r="D3383">
        <v>27</v>
      </c>
      <c r="E3383">
        <v>439.78</v>
      </c>
      <c r="F3383">
        <v>682.21</v>
      </c>
      <c r="G3383">
        <v>704.51</v>
      </c>
      <c r="H3383">
        <v>19021.77</v>
      </c>
      <c r="I3383">
        <v>11874.06</v>
      </c>
      <c r="J3383">
        <v>7147.71</v>
      </c>
      <c r="K3383">
        <v>0.37580000000000002</v>
      </c>
      <c r="L3383" t="str">
        <f>VLOOKUP(C:C,Products!A:B,2,)</f>
        <v>Product 8</v>
      </c>
      <c r="M3383" t="str">
        <f>VLOOKUP(C:C,Products!A:C,3,)</f>
        <v>Snacks</v>
      </c>
      <c r="N3383" t="str">
        <f>VLOOKUP(B:B,Orders!A:C,3,)</f>
        <v>WH-NRB-001</v>
      </c>
      <c r="O3383" s="10" t="str">
        <f>VLOOKUP(B:B,Orders!A:B,2,)</f>
        <v>CUST-000042</v>
      </c>
      <c r="P3383" s="10" t="str">
        <f>VLOOKUP(OrderDetails!O:O,Customers!A:B,2,)</f>
        <v>Customer 42</v>
      </c>
      <c r="Q3383" s="10" t="str">
        <f>VLOOKUP(O:O,Customers!A:C,3,)</f>
        <v>Kisumu</v>
      </c>
      <c r="R3383" s="10">
        <f>VLOOKUP(OrderDetails!C:C,Inventory!B:F,5,)</f>
        <v>94552.7</v>
      </c>
      <c r="S3383" s="10">
        <f>VLOOKUP(OrderDetails!B:B,Table8[[OrderID]:[DeliveryDays]],5,)</f>
        <v>2</v>
      </c>
    </row>
    <row r="3384" spans="1:19" x14ac:dyDescent="0.25">
      <c r="A3384" t="s">
        <v>5316</v>
      </c>
      <c r="B3384" t="s">
        <v>1818</v>
      </c>
      <c r="C3384" t="s">
        <v>253</v>
      </c>
      <c r="D3384">
        <v>33</v>
      </c>
      <c r="E3384">
        <v>93.95</v>
      </c>
      <c r="F3384">
        <v>142.47999999999999</v>
      </c>
      <c r="G3384">
        <v>139.77000000000001</v>
      </c>
      <c r="H3384">
        <v>4612.41</v>
      </c>
      <c r="I3384">
        <v>3100.35</v>
      </c>
      <c r="J3384">
        <v>1512.06</v>
      </c>
      <c r="K3384">
        <v>0.32779999999999998</v>
      </c>
      <c r="L3384" t="str">
        <f>VLOOKUP(C:C,Products!A:B,2,)</f>
        <v>Product 38</v>
      </c>
      <c r="M3384" t="str">
        <f>VLOOKUP(C:C,Products!A:C,3,)</f>
        <v>Beverages</v>
      </c>
      <c r="N3384" t="str">
        <f>VLOOKUP(B:B,Orders!A:C,3,)</f>
        <v>WH-MSA-002</v>
      </c>
      <c r="O3384" s="10" t="str">
        <f>VLOOKUP(B:B,Orders!A:B,2,)</f>
        <v>CUST-000021</v>
      </c>
      <c r="P3384" s="10" t="str">
        <f>VLOOKUP(OrderDetails!O:O,Customers!A:B,2,)</f>
        <v>Customer 21</v>
      </c>
      <c r="Q3384" s="10" t="str">
        <f>VLOOKUP(O:O,Customers!A:C,3,)</f>
        <v>Eldoret</v>
      </c>
      <c r="R3384" s="10">
        <f>VLOOKUP(OrderDetails!C:C,Inventory!B:F,5,)</f>
        <v>12965.1</v>
      </c>
      <c r="S3384" s="10">
        <f>VLOOKUP(OrderDetails!B:B,Table8[[OrderID]:[DeliveryDays]],5,)</f>
        <v>2</v>
      </c>
    </row>
    <row r="3385" spans="1:19" x14ac:dyDescent="0.25">
      <c r="A3385" t="s">
        <v>5317</v>
      </c>
      <c r="B3385" t="s">
        <v>1703</v>
      </c>
      <c r="C3385" t="s">
        <v>405</v>
      </c>
      <c r="D3385">
        <v>42</v>
      </c>
      <c r="E3385">
        <v>413.65</v>
      </c>
      <c r="F3385">
        <v>588.37</v>
      </c>
      <c r="G3385">
        <v>588.99</v>
      </c>
      <c r="H3385">
        <v>24737.58</v>
      </c>
      <c r="I3385">
        <v>17373.3</v>
      </c>
      <c r="J3385">
        <v>7364.28</v>
      </c>
      <c r="K3385">
        <v>0.29770000000000002</v>
      </c>
      <c r="L3385" t="str">
        <f>VLOOKUP(C:C,Products!A:B,2,)</f>
        <v>Product 114</v>
      </c>
      <c r="M3385" t="str">
        <f>VLOOKUP(C:C,Products!A:C,3,)</f>
        <v>Dairy</v>
      </c>
      <c r="N3385" t="str">
        <f>VLOOKUP(B:B,Orders!A:C,3,)</f>
        <v>WH-MSA-002</v>
      </c>
      <c r="O3385" s="10" t="str">
        <f>VLOOKUP(B:B,Orders!A:B,2,)</f>
        <v>CUST-000076</v>
      </c>
      <c r="P3385" s="10" t="str">
        <f>VLOOKUP(OrderDetails!O:O,Customers!A:B,2,)</f>
        <v>Customer 76</v>
      </c>
      <c r="Q3385" s="10" t="str">
        <f>VLOOKUP(O:O,Customers!A:C,3,)</f>
        <v>Kisumu</v>
      </c>
      <c r="R3385" s="10">
        <f>VLOOKUP(OrderDetails!C:C,Inventory!B:F,5,)</f>
        <v>43846.9</v>
      </c>
      <c r="S3385" s="10">
        <f>VLOOKUP(OrderDetails!B:B,Table8[[OrderID]:[DeliveryDays]],5,)</f>
        <v>6</v>
      </c>
    </row>
    <row r="3386" spans="1:19" x14ac:dyDescent="0.25">
      <c r="A3386" t="s">
        <v>5318</v>
      </c>
      <c r="B3386" t="s">
        <v>1767</v>
      </c>
      <c r="C3386" t="s">
        <v>343</v>
      </c>
      <c r="D3386">
        <v>41</v>
      </c>
      <c r="E3386">
        <v>198.9</v>
      </c>
      <c r="F3386">
        <v>259.88</v>
      </c>
      <c r="G3386">
        <v>270.14999999999998</v>
      </c>
      <c r="H3386">
        <v>11076.15</v>
      </c>
      <c r="I3386">
        <v>8154.9</v>
      </c>
      <c r="J3386">
        <v>2921.25</v>
      </c>
      <c r="K3386">
        <v>0.26369999999999999</v>
      </c>
      <c r="L3386" t="str">
        <f>VLOOKUP(C:C,Products!A:B,2,)</f>
        <v>Product 83</v>
      </c>
      <c r="M3386" t="str">
        <f>VLOOKUP(C:C,Products!A:C,3,)</f>
        <v>Snacks</v>
      </c>
      <c r="N3386" t="str">
        <f>VLOOKUP(B:B,Orders!A:C,3,)</f>
        <v>WH-NKR-004</v>
      </c>
      <c r="O3386" s="10" t="str">
        <f>VLOOKUP(B:B,Orders!A:B,2,)</f>
        <v>CUST-000065</v>
      </c>
      <c r="P3386" s="10" t="str">
        <f>VLOOKUP(OrderDetails!O:O,Customers!A:B,2,)</f>
        <v>Customer 65</v>
      </c>
      <c r="Q3386" s="10" t="str">
        <f>VLOOKUP(O:O,Customers!A:C,3,)</f>
        <v>Eldoret</v>
      </c>
      <c r="R3386" s="10">
        <f>VLOOKUP(OrderDetails!C:C,Inventory!B:F,5,)</f>
        <v>72399.600000000006</v>
      </c>
      <c r="S3386" s="10">
        <f>VLOOKUP(OrderDetails!B:B,Table8[[OrderID]:[DeliveryDays]],5,)</f>
        <v>1</v>
      </c>
    </row>
    <row r="3387" spans="1:19" x14ac:dyDescent="0.25">
      <c r="A3387" t="s">
        <v>5319</v>
      </c>
      <c r="B3387" t="s">
        <v>841</v>
      </c>
      <c r="C3387" t="s">
        <v>289</v>
      </c>
      <c r="D3387">
        <v>24</v>
      </c>
      <c r="E3387">
        <v>464.84</v>
      </c>
      <c r="F3387">
        <v>609.41999999999996</v>
      </c>
      <c r="G3387">
        <v>663.49</v>
      </c>
      <c r="H3387">
        <v>15923.76</v>
      </c>
      <c r="I3387">
        <v>11156.16</v>
      </c>
      <c r="J3387">
        <v>4767.6000000000004</v>
      </c>
      <c r="K3387">
        <v>0.2994</v>
      </c>
      <c r="L3387" t="str">
        <f>VLOOKUP(C:C,Products!A:B,2,)</f>
        <v>Product 56</v>
      </c>
      <c r="M3387" t="str">
        <f>VLOOKUP(C:C,Products!A:C,3,)</f>
        <v>Household</v>
      </c>
      <c r="N3387" t="str">
        <f>VLOOKUP(B:B,Orders!A:C,3,)</f>
        <v>WH-NKR-004</v>
      </c>
      <c r="O3387" s="10" t="str">
        <f>VLOOKUP(B:B,Orders!A:B,2,)</f>
        <v>CUST-000024</v>
      </c>
      <c r="P3387" s="10" t="str">
        <f>VLOOKUP(OrderDetails!O:O,Customers!A:B,2,)</f>
        <v>Customer 24</v>
      </c>
      <c r="Q3387" s="10" t="str">
        <f>VLOOKUP(O:O,Customers!A:C,3,)</f>
        <v>Eldoret</v>
      </c>
      <c r="R3387" s="10">
        <f>VLOOKUP(OrderDetails!C:C,Inventory!B:F,5,)</f>
        <v>192443.76</v>
      </c>
      <c r="S3387" s="10">
        <f>VLOOKUP(OrderDetails!B:B,Table8[[OrderID]:[DeliveryDays]],5,)</f>
        <v>2</v>
      </c>
    </row>
    <row r="3388" spans="1:19" x14ac:dyDescent="0.25">
      <c r="A3388" t="s">
        <v>5320</v>
      </c>
      <c r="B3388" t="s">
        <v>1545</v>
      </c>
      <c r="C3388" t="s">
        <v>271</v>
      </c>
      <c r="D3388">
        <v>37</v>
      </c>
      <c r="E3388">
        <v>190.27</v>
      </c>
      <c r="F3388">
        <v>259.2</v>
      </c>
      <c r="G3388">
        <v>282.02</v>
      </c>
      <c r="H3388">
        <v>10434.74</v>
      </c>
      <c r="I3388">
        <v>7039.99</v>
      </c>
      <c r="J3388">
        <v>3394.75</v>
      </c>
      <c r="K3388">
        <v>0.32529999999999998</v>
      </c>
      <c r="L3388" t="str">
        <f>VLOOKUP(C:C,Products!A:B,2,)</f>
        <v>Product 47</v>
      </c>
      <c r="M3388" t="str">
        <f>VLOOKUP(C:C,Products!A:C,3,)</f>
        <v>Beverages</v>
      </c>
      <c r="N3388" t="str">
        <f>VLOOKUP(B:B,Orders!A:C,3,)</f>
        <v>WH-MSA-002</v>
      </c>
      <c r="O3388" s="10" t="str">
        <f>VLOOKUP(B:B,Orders!A:B,2,)</f>
        <v>CUST-000011</v>
      </c>
      <c r="P3388" s="10" t="str">
        <f>VLOOKUP(OrderDetails!O:O,Customers!A:B,2,)</f>
        <v>Customer 11</v>
      </c>
      <c r="Q3388" s="10" t="str">
        <f>VLOOKUP(O:O,Customers!A:C,3,)</f>
        <v>Nairobi</v>
      </c>
      <c r="R3388" s="10">
        <f>VLOOKUP(OrderDetails!C:C,Inventory!B:F,5,)</f>
        <v>79723.13</v>
      </c>
      <c r="S3388" s="10">
        <f>VLOOKUP(OrderDetails!B:B,Table8[[OrderID]:[DeliveryDays]],5,)</f>
        <v>4</v>
      </c>
    </row>
    <row r="3389" spans="1:19" x14ac:dyDescent="0.25">
      <c r="A3389" t="s">
        <v>5321</v>
      </c>
      <c r="B3389" t="s">
        <v>1318</v>
      </c>
      <c r="C3389" t="s">
        <v>357</v>
      </c>
      <c r="D3389">
        <v>33</v>
      </c>
      <c r="E3389">
        <v>262.5</v>
      </c>
      <c r="F3389">
        <v>342.9</v>
      </c>
      <c r="G3389">
        <v>340.56</v>
      </c>
      <c r="H3389">
        <v>11238.48</v>
      </c>
      <c r="I3389">
        <v>8662.5</v>
      </c>
      <c r="J3389">
        <v>2575.98</v>
      </c>
      <c r="K3389">
        <v>0.22919999999999999</v>
      </c>
      <c r="L3389" t="str">
        <f>VLOOKUP(C:C,Products!A:B,2,)</f>
        <v>Product 90</v>
      </c>
      <c r="M3389" t="str">
        <f>VLOOKUP(C:C,Products!A:C,3,)</f>
        <v>Snacks</v>
      </c>
      <c r="N3389" t="str">
        <f>VLOOKUP(B:B,Orders!A:C,3,)</f>
        <v>WH-MSA-002</v>
      </c>
      <c r="O3389" s="10" t="str">
        <f>VLOOKUP(B:B,Orders!A:B,2,)</f>
        <v>CUST-000041</v>
      </c>
      <c r="P3389" s="10" t="str">
        <f>VLOOKUP(OrderDetails!O:O,Customers!A:B,2,)</f>
        <v>Customer 41</v>
      </c>
      <c r="Q3389" s="10" t="str">
        <f>VLOOKUP(O:O,Customers!A:C,3,)</f>
        <v>Nakuru</v>
      </c>
      <c r="R3389" s="10">
        <f>VLOOKUP(OrderDetails!C:C,Inventory!B:F,5,)</f>
        <v>44362.5</v>
      </c>
      <c r="S3389" s="10">
        <f>VLOOKUP(OrderDetails!B:B,Table8[[OrderID]:[DeliveryDays]],5,)</f>
        <v>4</v>
      </c>
    </row>
    <row r="3390" spans="1:19" x14ac:dyDescent="0.25">
      <c r="A3390" t="s">
        <v>5322</v>
      </c>
      <c r="B3390" t="s">
        <v>1474</v>
      </c>
      <c r="C3390" t="s">
        <v>383</v>
      </c>
      <c r="D3390">
        <v>19</v>
      </c>
      <c r="E3390">
        <v>191.46</v>
      </c>
      <c r="F3390">
        <v>245.6</v>
      </c>
      <c r="G3390">
        <v>260.42</v>
      </c>
      <c r="H3390">
        <v>4947.9799999999996</v>
      </c>
      <c r="I3390">
        <v>3637.74</v>
      </c>
      <c r="J3390">
        <v>1310.24</v>
      </c>
      <c r="K3390">
        <v>0.26479999999999998</v>
      </c>
      <c r="L3390" t="str">
        <f>VLOOKUP(C:C,Products!A:B,2,)</f>
        <v>Product 103</v>
      </c>
      <c r="M3390" t="str">
        <f>VLOOKUP(C:C,Products!A:C,3,)</f>
        <v>Dairy</v>
      </c>
      <c r="N3390" t="str">
        <f>VLOOKUP(B:B,Orders!A:C,3,)</f>
        <v>WH-KSM-003</v>
      </c>
      <c r="O3390" s="10" t="str">
        <f>VLOOKUP(B:B,Orders!A:B,2,)</f>
        <v>CUST-000078</v>
      </c>
      <c r="P3390" s="10" t="str">
        <f>VLOOKUP(OrderDetails!O:O,Customers!A:B,2,)</f>
        <v>Customer 78</v>
      </c>
      <c r="Q3390" s="10" t="str">
        <f>VLOOKUP(O:O,Customers!A:C,3,)</f>
        <v>Nakuru</v>
      </c>
      <c r="R3390" s="10">
        <f>VLOOKUP(OrderDetails!C:C,Inventory!B:F,5,)</f>
        <v>55140.480000000003</v>
      </c>
      <c r="S3390" s="10">
        <f>VLOOKUP(OrderDetails!B:B,Table8[[OrderID]:[DeliveryDays]],5,)</f>
        <v>5</v>
      </c>
    </row>
    <row r="3391" spans="1:19" x14ac:dyDescent="0.25">
      <c r="A3391" t="s">
        <v>5323</v>
      </c>
      <c r="B3391" t="s">
        <v>1089</v>
      </c>
      <c r="C3391" t="s">
        <v>196</v>
      </c>
      <c r="D3391">
        <v>27</v>
      </c>
      <c r="E3391">
        <v>368.63</v>
      </c>
      <c r="F3391">
        <v>526.67999999999995</v>
      </c>
      <c r="G3391">
        <v>561.61</v>
      </c>
      <c r="H3391">
        <v>15163.47</v>
      </c>
      <c r="I3391">
        <v>9953.01</v>
      </c>
      <c r="J3391">
        <v>5210.46</v>
      </c>
      <c r="K3391">
        <v>0.34360000000000002</v>
      </c>
      <c r="L3391" t="str">
        <f>VLOOKUP(C:C,Products!A:B,2,)</f>
        <v>Product 10</v>
      </c>
      <c r="M3391" t="str">
        <f>VLOOKUP(C:C,Products!A:C,3,)</f>
        <v>Frozen</v>
      </c>
      <c r="N3391" t="str">
        <f>VLOOKUP(B:B,Orders!A:C,3,)</f>
        <v>WH-MSA-002</v>
      </c>
      <c r="O3391" s="10" t="str">
        <f>VLOOKUP(B:B,Orders!A:B,2,)</f>
        <v>CUST-000029</v>
      </c>
      <c r="P3391" s="10" t="str">
        <f>VLOOKUP(OrderDetails!O:O,Customers!A:B,2,)</f>
        <v>Customer 29</v>
      </c>
      <c r="Q3391" s="10" t="str">
        <f>VLOOKUP(O:O,Customers!A:C,3,)</f>
        <v>Mombasa</v>
      </c>
      <c r="R3391" s="10">
        <f>VLOOKUP(OrderDetails!C:C,Inventory!B:F,5,)</f>
        <v>36494.370000000003</v>
      </c>
      <c r="S3391" s="10">
        <f>VLOOKUP(OrderDetails!B:B,Table8[[OrderID]:[DeliveryDays]],5,)</f>
        <v>2</v>
      </c>
    </row>
    <row r="3392" spans="1:19" x14ac:dyDescent="0.25">
      <c r="A3392" t="s">
        <v>5324</v>
      </c>
      <c r="B3392" t="s">
        <v>1500</v>
      </c>
      <c r="C3392" t="s">
        <v>381</v>
      </c>
      <c r="D3392">
        <v>46</v>
      </c>
      <c r="E3392">
        <v>336.38</v>
      </c>
      <c r="F3392">
        <v>487.38</v>
      </c>
      <c r="G3392">
        <v>522.14</v>
      </c>
      <c r="H3392">
        <v>24018.44</v>
      </c>
      <c r="I3392">
        <v>15473.48</v>
      </c>
      <c r="J3392">
        <v>8544.9599999999991</v>
      </c>
      <c r="K3392">
        <v>0.35580000000000001</v>
      </c>
      <c r="L3392" t="str">
        <f>VLOOKUP(C:C,Products!A:B,2,)</f>
        <v>Product 102</v>
      </c>
      <c r="M3392" t="str">
        <f>VLOOKUP(C:C,Products!A:C,3,)</f>
        <v>Snacks</v>
      </c>
      <c r="N3392" t="str">
        <f>VLOOKUP(B:B,Orders!A:C,3,)</f>
        <v>WH-NKR-004</v>
      </c>
      <c r="O3392" s="10" t="str">
        <f>VLOOKUP(B:B,Orders!A:B,2,)</f>
        <v>CUST-000018</v>
      </c>
      <c r="P3392" s="10" t="str">
        <f>VLOOKUP(OrderDetails!O:O,Customers!A:B,2,)</f>
        <v>Customer 18</v>
      </c>
      <c r="Q3392" s="10" t="str">
        <f>VLOOKUP(O:O,Customers!A:C,3,)</f>
        <v>Nakuru</v>
      </c>
      <c r="R3392" s="10">
        <f>VLOOKUP(OrderDetails!C:C,Inventory!B:F,5,)</f>
        <v>161462.39999999999</v>
      </c>
      <c r="S3392" s="10">
        <f>VLOOKUP(OrderDetails!B:B,Table8[[OrderID]:[DeliveryDays]],5,)</f>
        <v>1</v>
      </c>
    </row>
    <row r="3393" spans="1:19" x14ac:dyDescent="0.25">
      <c r="A3393" t="s">
        <v>5325</v>
      </c>
      <c r="B3393" t="s">
        <v>1144</v>
      </c>
      <c r="C3393" t="s">
        <v>333</v>
      </c>
      <c r="D3393">
        <v>7</v>
      </c>
      <c r="E3393">
        <v>83.32</v>
      </c>
      <c r="F3393">
        <v>130.31</v>
      </c>
      <c r="G3393">
        <v>134.94999999999999</v>
      </c>
      <c r="H3393">
        <v>944.65</v>
      </c>
      <c r="I3393">
        <v>583.24</v>
      </c>
      <c r="J3393">
        <v>361.41</v>
      </c>
      <c r="K3393">
        <v>0.3826</v>
      </c>
      <c r="L3393" t="str">
        <f>VLOOKUP(C:C,Products!A:B,2,)</f>
        <v>Product 78</v>
      </c>
      <c r="M3393" t="str">
        <f>VLOOKUP(C:C,Products!A:C,3,)</f>
        <v>Produce</v>
      </c>
      <c r="N3393" t="str">
        <f>VLOOKUP(B:B,Orders!A:C,3,)</f>
        <v>WH-NKR-004</v>
      </c>
      <c r="O3393" s="10" t="str">
        <f>VLOOKUP(B:B,Orders!A:B,2,)</f>
        <v>CUST-000017</v>
      </c>
      <c r="P3393" s="10" t="str">
        <f>VLOOKUP(OrderDetails!O:O,Customers!A:B,2,)</f>
        <v>Customer 17</v>
      </c>
      <c r="Q3393" s="10" t="str">
        <f>VLOOKUP(O:O,Customers!A:C,3,)</f>
        <v>Eldoret</v>
      </c>
      <c r="R3393" s="10">
        <f>VLOOKUP(OrderDetails!C:C,Inventory!B:F,5,)</f>
        <v>38077.24</v>
      </c>
      <c r="S3393" s="10">
        <f>VLOOKUP(OrderDetails!B:B,Table8[[OrderID]:[DeliveryDays]],5,)</f>
        <v>5</v>
      </c>
    </row>
    <row r="3394" spans="1:19" x14ac:dyDescent="0.25">
      <c r="A3394" t="s">
        <v>5326</v>
      </c>
      <c r="B3394" t="s">
        <v>1785</v>
      </c>
      <c r="C3394" t="s">
        <v>275</v>
      </c>
      <c r="D3394">
        <v>41</v>
      </c>
      <c r="E3394">
        <v>296.02</v>
      </c>
      <c r="F3394">
        <v>374.25</v>
      </c>
      <c r="G3394">
        <v>356.13</v>
      </c>
      <c r="H3394">
        <v>14601.33</v>
      </c>
      <c r="I3394">
        <v>12136.82</v>
      </c>
      <c r="J3394">
        <v>2464.5100000000002</v>
      </c>
      <c r="K3394">
        <v>0.16880000000000001</v>
      </c>
      <c r="L3394" t="str">
        <f>VLOOKUP(C:C,Products!A:B,2,)</f>
        <v>Product 49</v>
      </c>
      <c r="M3394" t="str">
        <f>VLOOKUP(C:C,Products!A:C,3,)</f>
        <v>Snacks</v>
      </c>
      <c r="N3394" t="str">
        <f>VLOOKUP(B:B,Orders!A:C,3,)</f>
        <v>WH-NRB-001</v>
      </c>
      <c r="O3394" s="10" t="str">
        <f>VLOOKUP(B:B,Orders!A:B,2,)</f>
        <v>CUST-000014</v>
      </c>
      <c r="P3394" s="10" t="str">
        <f>VLOOKUP(OrderDetails!O:O,Customers!A:B,2,)</f>
        <v>Customer 14</v>
      </c>
      <c r="Q3394" s="10" t="str">
        <f>VLOOKUP(O:O,Customers!A:C,3,)</f>
        <v>Eldoret</v>
      </c>
      <c r="R3394" s="10">
        <f>VLOOKUP(OrderDetails!C:C,Inventory!B:F,5,)</f>
        <v>134393.07999999999</v>
      </c>
      <c r="S3394" s="10">
        <f>VLOOKUP(OrderDetails!B:B,Table8[[OrderID]:[DeliveryDays]],5,)</f>
        <v>4</v>
      </c>
    </row>
    <row r="3395" spans="1:19" x14ac:dyDescent="0.25">
      <c r="A3395" t="s">
        <v>5327</v>
      </c>
      <c r="B3395" t="s">
        <v>1529</v>
      </c>
      <c r="C3395" t="s">
        <v>259</v>
      </c>
      <c r="D3395">
        <v>33</v>
      </c>
      <c r="E3395">
        <v>104.92</v>
      </c>
      <c r="F3395">
        <v>144.66</v>
      </c>
      <c r="G3395">
        <v>153.94999999999999</v>
      </c>
      <c r="H3395">
        <v>5080.3500000000004</v>
      </c>
      <c r="I3395">
        <v>3462.36</v>
      </c>
      <c r="J3395">
        <v>1617.99</v>
      </c>
      <c r="K3395">
        <v>0.31850000000000001</v>
      </c>
      <c r="L3395" t="str">
        <f>VLOOKUP(C:C,Products!A:B,2,)</f>
        <v>Product 41</v>
      </c>
      <c r="M3395" t="str">
        <f>VLOOKUP(C:C,Products!A:C,3,)</f>
        <v>Household</v>
      </c>
      <c r="N3395" t="str">
        <f>VLOOKUP(B:B,Orders!A:C,3,)</f>
        <v>WH-MSA-002</v>
      </c>
      <c r="O3395" s="10" t="str">
        <f>VLOOKUP(B:B,Orders!A:B,2,)</f>
        <v>CUST-000009</v>
      </c>
      <c r="P3395" s="10" t="str">
        <f>VLOOKUP(OrderDetails!O:O,Customers!A:B,2,)</f>
        <v>Customer 9</v>
      </c>
      <c r="Q3395" s="10" t="str">
        <f>VLOOKUP(O:O,Customers!A:C,3,)</f>
        <v>Kisumu</v>
      </c>
      <c r="R3395" s="10">
        <f>VLOOKUP(OrderDetails!C:C,Inventory!B:F,5,)</f>
        <v>9757.56</v>
      </c>
      <c r="S3395" s="10">
        <f>VLOOKUP(OrderDetails!B:B,Table8[[OrderID]:[DeliveryDays]],5,)</f>
        <v>5</v>
      </c>
    </row>
    <row r="3396" spans="1:19" x14ac:dyDescent="0.25">
      <c r="A3396" t="s">
        <v>5328</v>
      </c>
      <c r="B3396" t="s">
        <v>1477</v>
      </c>
      <c r="C3396" t="s">
        <v>343</v>
      </c>
      <c r="D3396">
        <v>49</v>
      </c>
      <c r="E3396">
        <v>198.9</v>
      </c>
      <c r="F3396">
        <v>259.88</v>
      </c>
      <c r="G3396">
        <v>251.04</v>
      </c>
      <c r="H3396">
        <v>12300.96</v>
      </c>
      <c r="I3396">
        <v>9746.1</v>
      </c>
      <c r="J3396">
        <v>2554.86</v>
      </c>
      <c r="K3396">
        <v>0.2077</v>
      </c>
      <c r="L3396" t="str">
        <f>VLOOKUP(C:C,Products!A:B,2,)</f>
        <v>Product 83</v>
      </c>
      <c r="M3396" t="str">
        <f>VLOOKUP(C:C,Products!A:C,3,)</f>
        <v>Snacks</v>
      </c>
      <c r="N3396" t="str">
        <f>VLOOKUP(B:B,Orders!A:C,3,)</f>
        <v>WH-KSM-003</v>
      </c>
      <c r="O3396" s="10" t="str">
        <f>VLOOKUP(B:B,Orders!A:B,2,)</f>
        <v>CUST-000027</v>
      </c>
      <c r="P3396" s="10" t="str">
        <f>VLOOKUP(OrderDetails!O:O,Customers!A:B,2,)</f>
        <v>Customer 27</v>
      </c>
      <c r="Q3396" s="10" t="str">
        <f>VLOOKUP(O:O,Customers!A:C,3,)</f>
        <v>Eldoret</v>
      </c>
      <c r="R3396" s="10">
        <f>VLOOKUP(OrderDetails!C:C,Inventory!B:F,5,)</f>
        <v>72399.600000000006</v>
      </c>
      <c r="S3396" s="10">
        <f>VLOOKUP(OrderDetails!B:B,Table8[[OrderID]:[DeliveryDays]],5,)</f>
        <v>3</v>
      </c>
    </row>
    <row r="3397" spans="1:19" x14ac:dyDescent="0.25">
      <c r="A3397" t="s">
        <v>5329</v>
      </c>
      <c r="B3397" t="s">
        <v>697</v>
      </c>
      <c r="C3397" t="s">
        <v>237</v>
      </c>
      <c r="D3397">
        <v>12</v>
      </c>
      <c r="E3397">
        <v>70.900000000000006</v>
      </c>
      <c r="F3397">
        <v>95.54</v>
      </c>
      <c r="G3397">
        <v>92.44</v>
      </c>
      <c r="H3397">
        <v>1109.28</v>
      </c>
      <c r="I3397">
        <v>850.8</v>
      </c>
      <c r="J3397">
        <v>258.48</v>
      </c>
      <c r="K3397">
        <v>0.23300000000000001</v>
      </c>
      <c r="L3397" t="str">
        <f>VLOOKUP(C:C,Products!A:B,2,)</f>
        <v>Product 30</v>
      </c>
      <c r="M3397" t="str">
        <f>VLOOKUP(C:C,Products!A:C,3,)</f>
        <v>Dairy</v>
      </c>
      <c r="N3397" t="str">
        <f>VLOOKUP(B:B,Orders!A:C,3,)</f>
        <v>WH-NKR-004</v>
      </c>
      <c r="O3397" s="10" t="str">
        <f>VLOOKUP(B:B,Orders!A:B,2,)</f>
        <v>CUST-000019</v>
      </c>
      <c r="P3397" s="10" t="str">
        <f>VLOOKUP(OrderDetails!O:O,Customers!A:B,2,)</f>
        <v>Customer 19</v>
      </c>
      <c r="Q3397" s="10" t="str">
        <f>VLOOKUP(O:O,Customers!A:C,3,)</f>
        <v>Mombasa</v>
      </c>
      <c r="R3397" s="10">
        <f>VLOOKUP(OrderDetails!C:C,Inventory!B:F,5,)</f>
        <v>19072.099999999999</v>
      </c>
      <c r="S3397" s="10">
        <f>VLOOKUP(OrderDetails!B:B,Table8[[OrderID]:[DeliveryDays]],5,)</f>
        <v>5</v>
      </c>
    </row>
    <row r="3398" spans="1:19" x14ac:dyDescent="0.25">
      <c r="A3398" t="s">
        <v>5330</v>
      </c>
      <c r="B3398" t="s">
        <v>988</v>
      </c>
      <c r="C3398" t="s">
        <v>184</v>
      </c>
      <c r="D3398">
        <v>26</v>
      </c>
      <c r="E3398">
        <v>120.21</v>
      </c>
      <c r="F3398">
        <v>159.85</v>
      </c>
      <c r="G3398">
        <v>166.38</v>
      </c>
      <c r="H3398">
        <v>4325.88</v>
      </c>
      <c r="I3398">
        <v>3125.46</v>
      </c>
      <c r="J3398">
        <v>1200.42</v>
      </c>
      <c r="K3398">
        <v>0.27750000000000002</v>
      </c>
      <c r="L3398" t="str">
        <f>VLOOKUP(C:C,Products!A:B,2,)</f>
        <v>Product 5</v>
      </c>
      <c r="M3398" t="str">
        <f>VLOOKUP(C:C,Products!A:C,3,)</f>
        <v>Frozen</v>
      </c>
      <c r="N3398" t="str">
        <f>VLOOKUP(B:B,Orders!A:C,3,)</f>
        <v>WH-NKR-004</v>
      </c>
      <c r="O3398" s="10" t="str">
        <f>VLOOKUP(B:B,Orders!A:B,2,)</f>
        <v>CUST-000026</v>
      </c>
      <c r="P3398" s="10" t="str">
        <f>VLOOKUP(OrderDetails!O:O,Customers!A:B,2,)</f>
        <v>Customer 26</v>
      </c>
      <c r="Q3398" s="10" t="str">
        <f>VLOOKUP(O:O,Customers!A:C,3,)</f>
        <v>Mombasa</v>
      </c>
      <c r="R3398" s="10">
        <f>VLOOKUP(OrderDetails!C:C,Inventory!B:F,5,)</f>
        <v>45439.38</v>
      </c>
      <c r="S3398" s="10">
        <f>VLOOKUP(OrderDetails!B:B,Table8[[OrderID]:[DeliveryDays]],5,)</f>
        <v>4</v>
      </c>
    </row>
    <row r="3399" spans="1:19" x14ac:dyDescent="0.25">
      <c r="A3399" t="s">
        <v>5331</v>
      </c>
      <c r="B3399" t="s">
        <v>1230</v>
      </c>
      <c r="C3399" t="s">
        <v>415</v>
      </c>
      <c r="D3399">
        <v>33</v>
      </c>
      <c r="E3399">
        <v>451.65</v>
      </c>
      <c r="F3399">
        <v>666.6</v>
      </c>
      <c r="G3399">
        <v>731.61</v>
      </c>
      <c r="H3399">
        <v>24143.13</v>
      </c>
      <c r="I3399">
        <v>14904.45</v>
      </c>
      <c r="J3399">
        <v>9238.68</v>
      </c>
      <c r="K3399">
        <v>0.38269999999999998</v>
      </c>
      <c r="L3399" t="str">
        <f>VLOOKUP(C:C,Products!A:B,2,)</f>
        <v>Product 119</v>
      </c>
      <c r="M3399" t="str">
        <f>VLOOKUP(C:C,Products!A:C,3,)</f>
        <v>Beverages</v>
      </c>
      <c r="N3399" t="str">
        <f>VLOOKUP(B:B,Orders!A:C,3,)</f>
        <v>WH-MSA-002</v>
      </c>
      <c r="O3399" s="10" t="str">
        <f>VLOOKUP(B:B,Orders!A:B,2,)</f>
        <v>CUST-000072</v>
      </c>
      <c r="P3399" s="10" t="str">
        <f>VLOOKUP(OrderDetails!O:O,Customers!A:B,2,)</f>
        <v>Customer 72</v>
      </c>
      <c r="Q3399" s="10" t="str">
        <f>VLOOKUP(O:O,Customers!A:C,3,)</f>
        <v>Mombasa</v>
      </c>
      <c r="R3399" s="10">
        <f>VLOOKUP(OrderDetails!C:C,Inventory!B:F,5,)</f>
        <v>148592.85</v>
      </c>
      <c r="S3399" s="10">
        <f>VLOOKUP(OrderDetails!B:B,Table8[[OrderID]:[DeliveryDays]],5,)</f>
        <v>2</v>
      </c>
    </row>
    <row r="3400" spans="1:19" x14ac:dyDescent="0.25">
      <c r="A3400" t="s">
        <v>5332</v>
      </c>
      <c r="B3400" t="s">
        <v>673</v>
      </c>
      <c r="C3400" t="s">
        <v>367</v>
      </c>
      <c r="D3400">
        <v>6</v>
      </c>
      <c r="E3400">
        <v>396.94</v>
      </c>
      <c r="F3400">
        <v>595.12</v>
      </c>
      <c r="G3400">
        <v>587.02</v>
      </c>
      <c r="H3400">
        <v>3522.12</v>
      </c>
      <c r="I3400">
        <v>2381.64</v>
      </c>
      <c r="J3400">
        <v>1140.48</v>
      </c>
      <c r="K3400">
        <v>0.32379999999999998</v>
      </c>
      <c r="L3400" t="str">
        <f>VLOOKUP(C:C,Products!A:B,2,)</f>
        <v>Product 95</v>
      </c>
      <c r="M3400" t="str">
        <f>VLOOKUP(C:C,Products!A:C,3,)</f>
        <v>Dairy</v>
      </c>
      <c r="N3400" t="str">
        <f>VLOOKUP(B:B,Orders!A:C,3,)</f>
        <v>WH-MSA-002</v>
      </c>
      <c r="O3400" s="10" t="str">
        <f>VLOOKUP(B:B,Orders!A:B,2,)</f>
        <v>CUST-000034</v>
      </c>
      <c r="P3400" s="10" t="str">
        <f>VLOOKUP(OrderDetails!O:O,Customers!A:B,2,)</f>
        <v>Customer 34</v>
      </c>
      <c r="Q3400" s="10" t="str">
        <f>VLOOKUP(O:O,Customers!A:C,3,)</f>
        <v>Mombasa</v>
      </c>
      <c r="R3400" s="10">
        <f>VLOOKUP(OrderDetails!C:C,Inventory!B:F,5,)</f>
        <v>139722.88</v>
      </c>
      <c r="S3400" s="10">
        <f>VLOOKUP(OrderDetails!B:B,Table8[[OrderID]:[DeliveryDays]],5,)</f>
        <v>6</v>
      </c>
    </row>
    <row r="3401" spans="1:19" x14ac:dyDescent="0.25">
      <c r="A3401" t="s">
        <v>5333</v>
      </c>
      <c r="B3401" t="s">
        <v>813</v>
      </c>
      <c r="C3401" t="s">
        <v>319</v>
      </c>
      <c r="D3401">
        <v>45</v>
      </c>
      <c r="E3401">
        <v>397.51</v>
      </c>
      <c r="F3401">
        <v>509.84</v>
      </c>
      <c r="G3401">
        <v>533.74</v>
      </c>
      <c r="H3401">
        <v>24018.3</v>
      </c>
      <c r="I3401">
        <v>17887.95</v>
      </c>
      <c r="J3401">
        <v>6130.35</v>
      </c>
      <c r="K3401">
        <v>0.25519999999999998</v>
      </c>
      <c r="L3401" t="str">
        <f>VLOOKUP(C:C,Products!A:B,2,)</f>
        <v>Product 71</v>
      </c>
      <c r="M3401" t="str">
        <f>VLOOKUP(C:C,Products!A:C,3,)</f>
        <v>Dairy</v>
      </c>
      <c r="N3401" t="str">
        <f>VLOOKUP(B:B,Orders!A:C,3,)</f>
        <v>WH-KSM-003</v>
      </c>
      <c r="O3401" s="10" t="str">
        <f>VLOOKUP(B:B,Orders!A:B,2,)</f>
        <v>CUST-000047</v>
      </c>
      <c r="P3401" s="10" t="str">
        <f>VLOOKUP(OrderDetails!O:O,Customers!A:B,2,)</f>
        <v>Customer 47</v>
      </c>
      <c r="Q3401" s="10" t="str">
        <f>VLOOKUP(O:O,Customers!A:C,3,)</f>
        <v>Nakuru</v>
      </c>
      <c r="R3401" s="10">
        <f>VLOOKUP(OrderDetails!C:C,Inventory!B:F,5,)</f>
        <v>96197.42</v>
      </c>
      <c r="S3401" s="10">
        <f>VLOOKUP(OrderDetails!B:B,Table8[[OrderID]:[DeliveryDays]],5,)</f>
        <v>4</v>
      </c>
    </row>
    <row r="3402" spans="1:19" x14ac:dyDescent="0.25">
      <c r="A3402" t="s">
        <v>5334</v>
      </c>
      <c r="B3402" t="s">
        <v>1128</v>
      </c>
      <c r="C3402" t="s">
        <v>343</v>
      </c>
      <c r="D3402">
        <v>49</v>
      </c>
      <c r="E3402">
        <v>198.9</v>
      </c>
      <c r="F3402">
        <v>259.88</v>
      </c>
      <c r="G3402">
        <v>258.72000000000003</v>
      </c>
      <c r="H3402">
        <v>12677.28</v>
      </c>
      <c r="I3402">
        <v>9746.1</v>
      </c>
      <c r="J3402">
        <v>2931.18</v>
      </c>
      <c r="K3402">
        <v>0.23119999999999999</v>
      </c>
      <c r="L3402" t="str">
        <f>VLOOKUP(C:C,Products!A:B,2,)</f>
        <v>Product 83</v>
      </c>
      <c r="M3402" t="str">
        <f>VLOOKUP(C:C,Products!A:C,3,)</f>
        <v>Snacks</v>
      </c>
      <c r="N3402" t="str">
        <f>VLOOKUP(B:B,Orders!A:C,3,)</f>
        <v>WH-KSM-003</v>
      </c>
      <c r="O3402" s="10" t="str">
        <f>VLOOKUP(B:B,Orders!A:B,2,)</f>
        <v>CUST-000038</v>
      </c>
      <c r="P3402" s="10" t="str">
        <f>VLOOKUP(OrderDetails!O:O,Customers!A:B,2,)</f>
        <v>Customer 38</v>
      </c>
      <c r="Q3402" s="10" t="str">
        <f>VLOOKUP(O:O,Customers!A:C,3,)</f>
        <v>Nakuru</v>
      </c>
      <c r="R3402" s="10">
        <f>VLOOKUP(OrderDetails!C:C,Inventory!B:F,5,)</f>
        <v>72399.600000000006</v>
      </c>
      <c r="S3402" s="10">
        <f>VLOOKUP(OrderDetails!B:B,Table8[[OrderID]:[DeliveryDays]],5,)</f>
        <v>3</v>
      </c>
    </row>
    <row r="3403" spans="1:19" x14ac:dyDescent="0.25">
      <c r="A3403" t="s">
        <v>5335</v>
      </c>
      <c r="B3403" t="s">
        <v>985</v>
      </c>
      <c r="C3403" t="s">
        <v>239</v>
      </c>
      <c r="D3403">
        <v>5</v>
      </c>
      <c r="E3403">
        <v>323.39999999999998</v>
      </c>
      <c r="F3403">
        <v>507.06</v>
      </c>
      <c r="G3403">
        <v>550.05999999999995</v>
      </c>
      <c r="H3403">
        <v>2750.3</v>
      </c>
      <c r="I3403">
        <v>1617</v>
      </c>
      <c r="J3403">
        <v>1133.3</v>
      </c>
      <c r="K3403">
        <v>0.41210000000000002</v>
      </c>
      <c r="L3403" t="str">
        <f>VLOOKUP(C:C,Products!A:B,2,)</f>
        <v>Product 31</v>
      </c>
      <c r="M3403" t="str">
        <f>VLOOKUP(C:C,Products!A:C,3,)</f>
        <v>Household</v>
      </c>
      <c r="N3403" t="str">
        <f>VLOOKUP(B:B,Orders!A:C,3,)</f>
        <v>WH-NKR-004</v>
      </c>
      <c r="O3403" s="10" t="str">
        <f>VLOOKUP(B:B,Orders!A:B,2,)</f>
        <v>CUST-000074</v>
      </c>
      <c r="P3403" s="10" t="str">
        <f>VLOOKUP(OrderDetails!O:O,Customers!A:B,2,)</f>
        <v>Customer 74</v>
      </c>
      <c r="Q3403" s="10" t="str">
        <f>VLOOKUP(O:O,Customers!A:C,3,)</f>
        <v>Mombasa</v>
      </c>
      <c r="R3403" s="10">
        <f>VLOOKUP(OrderDetails!C:C,Inventory!B:F,5,)</f>
        <v>78909.600000000006</v>
      </c>
      <c r="S3403" s="10">
        <f>VLOOKUP(OrderDetails!B:B,Table8[[OrderID]:[DeliveryDays]],5,)</f>
        <v>6</v>
      </c>
    </row>
    <row r="3404" spans="1:19" x14ac:dyDescent="0.25">
      <c r="A3404" t="s">
        <v>5336</v>
      </c>
      <c r="B3404" t="s">
        <v>1399</v>
      </c>
      <c r="C3404" t="s">
        <v>281</v>
      </c>
      <c r="D3404">
        <v>48</v>
      </c>
      <c r="E3404">
        <v>398.81</v>
      </c>
      <c r="F3404">
        <v>500.83</v>
      </c>
      <c r="G3404">
        <v>520.38</v>
      </c>
      <c r="H3404">
        <v>24978.240000000002</v>
      </c>
      <c r="I3404">
        <v>19142.88</v>
      </c>
      <c r="J3404">
        <v>5835.36</v>
      </c>
      <c r="K3404">
        <v>0.2336</v>
      </c>
      <c r="L3404" t="str">
        <f>VLOOKUP(C:C,Products!A:B,2,)</f>
        <v>Product 52</v>
      </c>
      <c r="M3404" t="str">
        <f>VLOOKUP(C:C,Products!A:C,3,)</f>
        <v>Snacks</v>
      </c>
      <c r="N3404" t="str">
        <f>VLOOKUP(B:B,Orders!A:C,3,)</f>
        <v>WH-NRB-001</v>
      </c>
      <c r="O3404" s="10" t="str">
        <f>VLOOKUP(B:B,Orders!A:B,2,)</f>
        <v>CUST-000031</v>
      </c>
      <c r="P3404" s="10" t="str">
        <f>VLOOKUP(OrderDetails!O:O,Customers!A:B,2,)</f>
        <v>Customer 31</v>
      </c>
      <c r="Q3404" s="10" t="str">
        <f>VLOOKUP(O:O,Customers!A:C,3,)</f>
        <v>Mombasa</v>
      </c>
      <c r="R3404" s="10">
        <f>VLOOKUP(OrderDetails!C:C,Inventory!B:F,5,)</f>
        <v>100101.31</v>
      </c>
      <c r="S3404" s="10">
        <f>VLOOKUP(OrderDetails!B:B,Table8[[OrderID]:[DeliveryDays]],5,)</f>
        <v>4</v>
      </c>
    </row>
    <row r="3405" spans="1:19" x14ac:dyDescent="0.25">
      <c r="A3405" t="s">
        <v>5337</v>
      </c>
      <c r="B3405" t="s">
        <v>1811</v>
      </c>
      <c r="C3405" t="s">
        <v>383</v>
      </c>
      <c r="D3405">
        <v>24</v>
      </c>
      <c r="E3405">
        <v>191.46</v>
      </c>
      <c r="F3405">
        <v>245.6</v>
      </c>
      <c r="G3405">
        <v>240.96</v>
      </c>
      <c r="H3405">
        <v>5783.04</v>
      </c>
      <c r="I3405">
        <v>4595.04</v>
      </c>
      <c r="J3405">
        <v>1188</v>
      </c>
      <c r="K3405">
        <v>0.2054</v>
      </c>
      <c r="L3405" t="str">
        <f>VLOOKUP(C:C,Products!A:B,2,)</f>
        <v>Product 103</v>
      </c>
      <c r="M3405" t="str">
        <f>VLOOKUP(C:C,Products!A:C,3,)</f>
        <v>Dairy</v>
      </c>
      <c r="N3405" t="str">
        <f>VLOOKUP(B:B,Orders!A:C,3,)</f>
        <v>WH-MSA-002</v>
      </c>
      <c r="O3405" s="10" t="str">
        <f>VLOOKUP(B:B,Orders!A:B,2,)</f>
        <v>CUST-000054</v>
      </c>
      <c r="P3405" s="10" t="str">
        <f>VLOOKUP(OrderDetails!O:O,Customers!A:B,2,)</f>
        <v>Customer 54</v>
      </c>
      <c r="Q3405" s="10" t="str">
        <f>VLOOKUP(O:O,Customers!A:C,3,)</f>
        <v>Nakuru</v>
      </c>
      <c r="R3405" s="10">
        <f>VLOOKUP(OrderDetails!C:C,Inventory!B:F,5,)</f>
        <v>55140.480000000003</v>
      </c>
      <c r="S3405" s="10">
        <f>VLOOKUP(OrderDetails!B:B,Table8[[OrderID]:[DeliveryDays]],5,)</f>
        <v>1</v>
      </c>
    </row>
    <row r="3406" spans="1:19" x14ac:dyDescent="0.25">
      <c r="A3406" t="s">
        <v>5338</v>
      </c>
      <c r="B3406" t="s">
        <v>1410</v>
      </c>
      <c r="C3406" t="s">
        <v>353</v>
      </c>
      <c r="D3406">
        <v>25</v>
      </c>
      <c r="E3406">
        <v>336.9</v>
      </c>
      <c r="F3406">
        <v>499.36</v>
      </c>
      <c r="G3406">
        <v>494.03</v>
      </c>
      <c r="H3406">
        <v>12350.75</v>
      </c>
      <c r="I3406">
        <v>8422.5</v>
      </c>
      <c r="J3406">
        <v>3928.25</v>
      </c>
      <c r="K3406">
        <v>0.31809999999999999</v>
      </c>
      <c r="L3406" t="str">
        <f>VLOOKUP(C:C,Products!A:B,2,)</f>
        <v>Product 88</v>
      </c>
      <c r="M3406" t="str">
        <f>VLOOKUP(C:C,Products!A:C,3,)</f>
        <v>Household</v>
      </c>
      <c r="N3406" t="str">
        <f>VLOOKUP(B:B,Orders!A:C,3,)</f>
        <v>WH-NRB-001</v>
      </c>
      <c r="O3406" s="10" t="str">
        <f>VLOOKUP(B:B,Orders!A:B,2,)</f>
        <v>CUST-000077</v>
      </c>
      <c r="P3406" s="10" t="str">
        <f>VLOOKUP(OrderDetails!O:O,Customers!A:B,2,)</f>
        <v>Customer 77</v>
      </c>
      <c r="Q3406" s="10" t="str">
        <f>VLOOKUP(O:O,Customers!A:C,3,)</f>
        <v>Nairobi</v>
      </c>
      <c r="R3406" s="10">
        <f>VLOOKUP(OrderDetails!C:C,Inventory!B:F,5,)</f>
        <v>34700.699999999997</v>
      </c>
      <c r="S3406" s="10">
        <f>VLOOKUP(OrderDetails!B:B,Table8[[OrderID]:[DeliveryDays]],5,)</f>
        <v>4</v>
      </c>
    </row>
    <row r="3407" spans="1:19" x14ac:dyDescent="0.25">
      <c r="A3407" t="s">
        <v>5339</v>
      </c>
      <c r="B3407" t="s">
        <v>778</v>
      </c>
      <c r="C3407" t="s">
        <v>373</v>
      </c>
      <c r="D3407">
        <v>41</v>
      </c>
      <c r="E3407">
        <v>242.39</v>
      </c>
      <c r="F3407">
        <v>366.32</v>
      </c>
      <c r="G3407">
        <v>371.77</v>
      </c>
      <c r="H3407">
        <v>15242.57</v>
      </c>
      <c r="I3407">
        <v>9937.99</v>
      </c>
      <c r="J3407">
        <v>5304.58</v>
      </c>
      <c r="K3407">
        <v>0.34799999999999998</v>
      </c>
      <c r="L3407" t="str">
        <f>VLOOKUP(C:C,Products!A:B,2,)</f>
        <v>Product 98</v>
      </c>
      <c r="M3407" t="str">
        <f>VLOOKUP(C:C,Products!A:C,3,)</f>
        <v>Household</v>
      </c>
      <c r="N3407" t="str">
        <f>VLOOKUP(B:B,Orders!A:C,3,)</f>
        <v>WH-MSA-002</v>
      </c>
      <c r="O3407" s="10" t="str">
        <f>VLOOKUP(B:B,Orders!A:B,2,)</f>
        <v>CUST-000075</v>
      </c>
      <c r="P3407" s="10" t="str">
        <f>VLOOKUP(OrderDetails!O:O,Customers!A:B,2,)</f>
        <v>Customer 75</v>
      </c>
      <c r="Q3407" s="10" t="str">
        <f>VLOOKUP(O:O,Customers!A:C,3,)</f>
        <v>Mombasa</v>
      </c>
      <c r="R3407" s="10">
        <f>VLOOKUP(OrderDetails!C:C,Inventory!B:F,5,)</f>
        <v>16724.91</v>
      </c>
      <c r="S3407" s="10">
        <f>VLOOKUP(OrderDetails!B:B,Table8[[OrderID]:[DeliveryDays]],5,)</f>
        <v>4</v>
      </c>
    </row>
    <row r="3408" spans="1:19" x14ac:dyDescent="0.25">
      <c r="A3408" t="s">
        <v>5340</v>
      </c>
      <c r="B3408" t="s">
        <v>1706</v>
      </c>
      <c r="C3408" t="s">
        <v>222</v>
      </c>
      <c r="D3408">
        <v>12</v>
      </c>
      <c r="E3408">
        <v>181.47</v>
      </c>
      <c r="F3408">
        <v>258.42</v>
      </c>
      <c r="G3408">
        <v>250.23</v>
      </c>
      <c r="H3408">
        <v>3002.76</v>
      </c>
      <c r="I3408">
        <v>2177.64</v>
      </c>
      <c r="J3408">
        <v>825.12</v>
      </c>
      <c r="K3408">
        <v>0.27479999999999999</v>
      </c>
      <c r="L3408" t="str">
        <f>VLOOKUP(C:C,Products!A:B,2,)</f>
        <v>Product 23</v>
      </c>
      <c r="M3408" t="str">
        <f>VLOOKUP(C:C,Products!A:C,3,)</f>
        <v>Dairy</v>
      </c>
      <c r="N3408" t="str">
        <f>VLOOKUP(B:B,Orders!A:C,3,)</f>
        <v>WH-KSM-003</v>
      </c>
      <c r="O3408" s="10" t="str">
        <f>VLOOKUP(B:B,Orders!A:B,2,)</f>
        <v>CUST-000020</v>
      </c>
      <c r="P3408" s="10" t="str">
        <f>VLOOKUP(OrderDetails!O:O,Customers!A:B,2,)</f>
        <v>Customer 20</v>
      </c>
      <c r="Q3408" s="10" t="str">
        <f>VLOOKUP(O:O,Customers!A:C,3,)</f>
        <v>Mombasa</v>
      </c>
      <c r="R3408" s="10">
        <f>VLOOKUP(OrderDetails!C:C,Inventory!B:F,5,)</f>
        <v>43552.800000000003</v>
      </c>
      <c r="S3408" s="10">
        <f>VLOOKUP(OrderDetails!B:B,Table8[[OrderID]:[DeliveryDays]],5,)</f>
        <v>5</v>
      </c>
    </row>
    <row r="3409" spans="1:19" x14ac:dyDescent="0.25">
      <c r="A3409" t="s">
        <v>5341</v>
      </c>
      <c r="B3409" t="s">
        <v>1672</v>
      </c>
      <c r="C3409" t="s">
        <v>273</v>
      </c>
      <c r="D3409">
        <v>31</v>
      </c>
      <c r="E3409">
        <v>284.02999999999997</v>
      </c>
      <c r="F3409">
        <v>373.58</v>
      </c>
      <c r="G3409">
        <v>359.31</v>
      </c>
      <c r="H3409">
        <v>11138.61</v>
      </c>
      <c r="I3409">
        <v>8804.93</v>
      </c>
      <c r="J3409">
        <v>2333.6799999999998</v>
      </c>
      <c r="K3409">
        <v>0.20949999999999999</v>
      </c>
      <c r="L3409" t="str">
        <f>VLOOKUP(C:C,Products!A:B,2,)</f>
        <v>Product 48</v>
      </c>
      <c r="M3409" t="str">
        <f>VLOOKUP(C:C,Products!A:C,3,)</f>
        <v>Frozen</v>
      </c>
      <c r="N3409" t="str">
        <f>VLOOKUP(B:B,Orders!A:C,3,)</f>
        <v>WH-NRB-001</v>
      </c>
      <c r="O3409" s="10" t="str">
        <f>VLOOKUP(B:B,Orders!A:B,2,)</f>
        <v>CUST-000002</v>
      </c>
      <c r="P3409" s="10" t="str">
        <f>VLOOKUP(OrderDetails!O:O,Customers!A:B,2,)</f>
        <v>Customer 2</v>
      </c>
      <c r="Q3409" s="10" t="str">
        <f>VLOOKUP(O:O,Customers!A:C,3,)</f>
        <v>Nairobi</v>
      </c>
      <c r="R3409" s="10">
        <f>VLOOKUP(OrderDetails!C:C,Inventory!B:F,5,)</f>
        <v>40900.32</v>
      </c>
      <c r="S3409" s="10">
        <f>VLOOKUP(OrderDetails!B:B,Table8[[OrderID]:[DeliveryDays]],5,)</f>
        <v>2</v>
      </c>
    </row>
    <row r="3410" spans="1:19" x14ac:dyDescent="0.25">
      <c r="A3410" t="s">
        <v>5342</v>
      </c>
      <c r="B3410" t="s">
        <v>1179</v>
      </c>
      <c r="C3410" t="s">
        <v>395</v>
      </c>
      <c r="D3410">
        <v>39</v>
      </c>
      <c r="E3410">
        <v>152.96</v>
      </c>
      <c r="F3410">
        <v>238.96</v>
      </c>
      <c r="G3410">
        <v>251.39</v>
      </c>
      <c r="H3410">
        <v>9804.2099999999991</v>
      </c>
      <c r="I3410">
        <v>5965.44</v>
      </c>
      <c r="J3410">
        <v>3838.77</v>
      </c>
      <c r="K3410">
        <v>0.39150000000000001</v>
      </c>
      <c r="L3410" t="str">
        <f>VLOOKUP(C:C,Products!A:B,2,)</f>
        <v>Product 109</v>
      </c>
      <c r="M3410" t="str">
        <f>VLOOKUP(C:C,Products!A:C,3,)</f>
        <v>Beverages</v>
      </c>
      <c r="N3410" t="str">
        <f>VLOOKUP(B:B,Orders!A:C,3,)</f>
        <v>WH-MSA-002</v>
      </c>
      <c r="O3410" s="10" t="str">
        <f>VLOOKUP(B:B,Orders!A:B,2,)</f>
        <v>CUST-000040</v>
      </c>
      <c r="P3410" s="10" t="str">
        <f>VLOOKUP(OrderDetails!O:O,Customers!A:B,2,)</f>
        <v>Customer 40</v>
      </c>
      <c r="Q3410" s="10" t="str">
        <f>VLOOKUP(O:O,Customers!A:C,3,)</f>
        <v>Nairobi</v>
      </c>
      <c r="R3410" s="10">
        <f>VLOOKUP(OrderDetails!C:C,Inventory!B:F,5,)</f>
        <v>16978.560000000001</v>
      </c>
      <c r="S3410" s="10">
        <f>VLOOKUP(OrderDetails!B:B,Table8[[OrderID]:[DeliveryDays]],5,)</f>
        <v>2</v>
      </c>
    </row>
    <row r="3411" spans="1:19" x14ac:dyDescent="0.25">
      <c r="A3411" t="s">
        <v>5343</v>
      </c>
      <c r="B3411" t="s">
        <v>1207</v>
      </c>
      <c r="C3411" t="s">
        <v>257</v>
      </c>
      <c r="D3411">
        <v>10</v>
      </c>
      <c r="E3411">
        <v>248.07</v>
      </c>
      <c r="F3411">
        <v>373.31</v>
      </c>
      <c r="G3411">
        <v>377.44</v>
      </c>
      <c r="H3411">
        <v>3774.4</v>
      </c>
      <c r="I3411">
        <v>2480.6999999999998</v>
      </c>
      <c r="J3411">
        <v>1293.7</v>
      </c>
      <c r="K3411">
        <v>0.34279999999999999</v>
      </c>
      <c r="L3411" t="str">
        <f>VLOOKUP(C:C,Products!A:B,2,)</f>
        <v>Product 40</v>
      </c>
      <c r="M3411" t="str">
        <f>VLOOKUP(C:C,Products!A:C,3,)</f>
        <v>Produce</v>
      </c>
      <c r="N3411" t="str">
        <f>VLOOKUP(B:B,Orders!A:C,3,)</f>
        <v>WH-NRB-001</v>
      </c>
      <c r="O3411" s="10" t="str">
        <f>VLOOKUP(B:B,Orders!A:B,2,)</f>
        <v>CUST-000080</v>
      </c>
      <c r="P3411" s="10" t="str">
        <f>VLOOKUP(OrderDetails!O:O,Customers!A:B,2,)</f>
        <v>Customer 80</v>
      </c>
      <c r="Q3411" s="10" t="str">
        <f>VLOOKUP(O:O,Customers!A:C,3,)</f>
        <v>Eldoret</v>
      </c>
      <c r="R3411" s="10">
        <f>VLOOKUP(OrderDetails!C:C,Inventory!B:F,5,)</f>
        <v>89553.27</v>
      </c>
      <c r="S3411" s="10">
        <f>VLOOKUP(OrderDetails!B:B,Table8[[OrderID]:[DeliveryDays]],5,)</f>
        <v>4</v>
      </c>
    </row>
    <row r="3412" spans="1:19" x14ac:dyDescent="0.25">
      <c r="A3412" t="s">
        <v>5344</v>
      </c>
      <c r="B3412" t="s">
        <v>1451</v>
      </c>
      <c r="C3412" t="s">
        <v>186</v>
      </c>
      <c r="D3412">
        <v>49</v>
      </c>
      <c r="E3412">
        <v>120.2</v>
      </c>
      <c r="F3412">
        <v>168.22</v>
      </c>
      <c r="G3412">
        <v>178.13</v>
      </c>
      <c r="H3412">
        <v>8728.3700000000008</v>
      </c>
      <c r="I3412">
        <v>5889.8</v>
      </c>
      <c r="J3412">
        <v>2838.57</v>
      </c>
      <c r="K3412">
        <v>0.32519999999999999</v>
      </c>
      <c r="L3412" t="str">
        <f>VLOOKUP(C:C,Products!A:B,2,)</f>
        <v>Product 6</v>
      </c>
      <c r="M3412" t="str">
        <f>VLOOKUP(C:C,Products!A:C,3,)</f>
        <v>Household</v>
      </c>
      <c r="N3412" t="str">
        <f>VLOOKUP(B:B,Orders!A:C,3,)</f>
        <v>WH-NKR-004</v>
      </c>
      <c r="O3412" s="10" t="str">
        <f>VLOOKUP(B:B,Orders!A:B,2,)</f>
        <v>CUST-000007</v>
      </c>
      <c r="P3412" s="10" t="str">
        <f>VLOOKUP(OrderDetails!O:O,Customers!A:B,2,)</f>
        <v>Customer 7</v>
      </c>
      <c r="Q3412" s="10" t="str">
        <f>VLOOKUP(O:O,Customers!A:C,3,)</f>
        <v>Nakuru</v>
      </c>
      <c r="R3412" s="10">
        <f>VLOOKUP(OrderDetails!C:C,Inventory!B:F,5,)</f>
        <v>16587.599999999999</v>
      </c>
      <c r="S3412" s="10">
        <f>VLOOKUP(OrderDetails!B:B,Table8[[OrderID]:[DeliveryDays]],5,)</f>
        <v>1</v>
      </c>
    </row>
    <row r="3413" spans="1:19" x14ac:dyDescent="0.25">
      <c r="A3413" t="s">
        <v>5345</v>
      </c>
      <c r="B3413" t="s">
        <v>972</v>
      </c>
      <c r="C3413" t="s">
        <v>253</v>
      </c>
      <c r="D3413">
        <v>48</v>
      </c>
      <c r="E3413">
        <v>93.95</v>
      </c>
      <c r="F3413">
        <v>142.47999999999999</v>
      </c>
      <c r="G3413">
        <v>137.71</v>
      </c>
      <c r="H3413">
        <v>6610.08</v>
      </c>
      <c r="I3413">
        <v>4509.6000000000004</v>
      </c>
      <c r="J3413">
        <v>2100.48</v>
      </c>
      <c r="K3413">
        <v>0.31780000000000003</v>
      </c>
      <c r="L3413" t="str">
        <f>VLOOKUP(C:C,Products!A:B,2,)</f>
        <v>Product 38</v>
      </c>
      <c r="M3413" t="str">
        <f>VLOOKUP(C:C,Products!A:C,3,)</f>
        <v>Beverages</v>
      </c>
      <c r="N3413" t="str">
        <f>VLOOKUP(B:B,Orders!A:C,3,)</f>
        <v>WH-KSM-003</v>
      </c>
      <c r="O3413" s="10" t="str">
        <f>VLOOKUP(B:B,Orders!A:B,2,)</f>
        <v>CUST-000054</v>
      </c>
      <c r="P3413" s="10" t="str">
        <f>VLOOKUP(OrderDetails!O:O,Customers!A:B,2,)</f>
        <v>Customer 54</v>
      </c>
      <c r="Q3413" s="10" t="str">
        <f>VLOOKUP(O:O,Customers!A:C,3,)</f>
        <v>Nakuru</v>
      </c>
      <c r="R3413" s="10">
        <f>VLOOKUP(OrderDetails!C:C,Inventory!B:F,5,)</f>
        <v>12965.1</v>
      </c>
      <c r="S3413" s="10">
        <f>VLOOKUP(OrderDetails!B:B,Table8[[OrderID]:[DeliveryDays]],5,)</f>
        <v>1</v>
      </c>
    </row>
    <row r="3414" spans="1:19" x14ac:dyDescent="0.25">
      <c r="A3414" t="s">
        <v>5346</v>
      </c>
      <c r="B3414" t="s">
        <v>1896</v>
      </c>
      <c r="C3414" t="s">
        <v>259</v>
      </c>
      <c r="D3414">
        <v>23</v>
      </c>
      <c r="E3414">
        <v>104.92</v>
      </c>
      <c r="F3414">
        <v>144.66</v>
      </c>
      <c r="G3414">
        <v>150.66</v>
      </c>
      <c r="H3414">
        <v>3465.18</v>
      </c>
      <c r="I3414">
        <v>2413.16</v>
      </c>
      <c r="J3414">
        <v>1052.02</v>
      </c>
      <c r="K3414">
        <v>0.30359999999999998</v>
      </c>
      <c r="L3414" t="str">
        <f>VLOOKUP(C:C,Products!A:B,2,)</f>
        <v>Product 41</v>
      </c>
      <c r="M3414" t="str">
        <f>VLOOKUP(C:C,Products!A:C,3,)</f>
        <v>Household</v>
      </c>
      <c r="N3414" t="str">
        <f>VLOOKUP(B:B,Orders!A:C,3,)</f>
        <v>WH-NRB-001</v>
      </c>
      <c r="O3414" s="10" t="str">
        <f>VLOOKUP(B:B,Orders!A:B,2,)</f>
        <v>CUST-000056</v>
      </c>
      <c r="P3414" s="10" t="str">
        <f>VLOOKUP(OrderDetails!O:O,Customers!A:B,2,)</f>
        <v>Customer 56</v>
      </c>
      <c r="Q3414" s="10" t="str">
        <f>VLOOKUP(O:O,Customers!A:C,3,)</f>
        <v>Nairobi</v>
      </c>
      <c r="R3414" s="10">
        <f>VLOOKUP(OrderDetails!C:C,Inventory!B:F,5,)</f>
        <v>9757.56</v>
      </c>
      <c r="S3414" s="10">
        <f>VLOOKUP(OrderDetails!B:B,Table8[[OrderID]:[DeliveryDays]],5,)</f>
        <v>4</v>
      </c>
    </row>
    <row r="3415" spans="1:19" x14ac:dyDescent="0.25">
      <c r="A3415" t="s">
        <v>5347</v>
      </c>
      <c r="B3415" t="s">
        <v>505</v>
      </c>
      <c r="C3415" t="s">
        <v>377</v>
      </c>
      <c r="D3415">
        <v>22</v>
      </c>
      <c r="E3415">
        <v>98.55</v>
      </c>
      <c r="F3415">
        <v>152.47999999999999</v>
      </c>
      <c r="G3415">
        <v>155</v>
      </c>
      <c r="H3415">
        <v>3410</v>
      </c>
      <c r="I3415">
        <v>2168.1</v>
      </c>
      <c r="J3415">
        <v>1241.9000000000001</v>
      </c>
      <c r="K3415">
        <v>0.36420000000000002</v>
      </c>
      <c r="L3415" t="str">
        <f>VLOOKUP(C:C,Products!A:B,2,)</f>
        <v>Product 100</v>
      </c>
      <c r="M3415" t="str">
        <f>VLOOKUP(C:C,Products!A:C,3,)</f>
        <v>Beverages</v>
      </c>
      <c r="N3415" t="str">
        <f>VLOOKUP(B:B,Orders!A:C,3,)</f>
        <v>WH-NKR-004</v>
      </c>
      <c r="O3415" s="10" t="str">
        <f>VLOOKUP(B:B,Orders!A:B,2,)</f>
        <v>CUST-000036</v>
      </c>
      <c r="P3415" s="10" t="str">
        <f>VLOOKUP(OrderDetails!O:O,Customers!A:B,2,)</f>
        <v>Customer 36</v>
      </c>
      <c r="Q3415" s="10" t="str">
        <f>VLOOKUP(O:O,Customers!A:C,3,)</f>
        <v>Eldoret</v>
      </c>
      <c r="R3415" s="10">
        <f>VLOOKUP(OrderDetails!C:C,Inventory!B:F,5,)</f>
        <v>45135.9</v>
      </c>
      <c r="S3415" s="10">
        <f>VLOOKUP(OrderDetails!B:B,Table8[[OrderID]:[DeliveryDays]],5,)</f>
        <v>6</v>
      </c>
    </row>
    <row r="3416" spans="1:19" x14ac:dyDescent="0.25">
      <c r="A3416" t="s">
        <v>5348</v>
      </c>
      <c r="B3416" t="s">
        <v>1686</v>
      </c>
      <c r="C3416" t="s">
        <v>231</v>
      </c>
      <c r="D3416">
        <v>5</v>
      </c>
      <c r="E3416">
        <v>139.85</v>
      </c>
      <c r="F3416">
        <v>204.65</v>
      </c>
      <c r="G3416">
        <v>196.2</v>
      </c>
      <c r="H3416">
        <v>981</v>
      </c>
      <c r="I3416">
        <v>699.25</v>
      </c>
      <c r="J3416">
        <v>281.75</v>
      </c>
      <c r="K3416">
        <v>0.28720000000000001</v>
      </c>
      <c r="L3416" t="str">
        <f>VLOOKUP(C:C,Products!A:B,2,)</f>
        <v>Product 27</v>
      </c>
      <c r="M3416" t="str">
        <f>VLOOKUP(C:C,Products!A:C,3,)</f>
        <v>Dairy</v>
      </c>
      <c r="N3416" t="str">
        <f>VLOOKUP(B:B,Orders!A:C,3,)</f>
        <v>WH-MSA-002</v>
      </c>
      <c r="O3416" s="10" t="str">
        <f>VLOOKUP(B:B,Orders!A:B,2,)</f>
        <v>CUST-000005</v>
      </c>
      <c r="P3416" s="10" t="str">
        <f>VLOOKUP(OrderDetails!O:O,Customers!A:B,2,)</f>
        <v>Customer 5</v>
      </c>
      <c r="Q3416" s="10" t="str">
        <f>VLOOKUP(O:O,Customers!A:C,3,)</f>
        <v>Eldoret</v>
      </c>
      <c r="R3416" s="10">
        <f>VLOOKUP(OrderDetails!C:C,Inventory!B:F,5,)</f>
        <v>52164.05</v>
      </c>
      <c r="S3416" s="10">
        <f>VLOOKUP(OrderDetails!B:B,Table8[[OrderID]:[DeliveryDays]],5,)</f>
        <v>3</v>
      </c>
    </row>
    <row r="3417" spans="1:19" x14ac:dyDescent="0.25">
      <c r="A3417" t="s">
        <v>5349</v>
      </c>
      <c r="B3417" t="s">
        <v>760</v>
      </c>
      <c r="C3417" t="s">
        <v>327</v>
      </c>
      <c r="D3417">
        <v>29</v>
      </c>
      <c r="E3417">
        <v>368.09</v>
      </c>
      <c r="F3417">
        <v>503.79</v>
      </c>
      <c r="G3417">
        <v>519.77</v>
      </c>
      <c r="H3417">
        <v>15073.33</v>
      </c>
      <c r="I3417">
        <v>10674.61</v>
      </c>
      <c r="J3417">
        <v>4398.72</v>
      </c>
      <c r="K3417">
        <v>0.2918</v>
      </c>
      <c r="L3417" t="str">
        <f>VLOOKUP(C:C,Products!A:B,2,)</f>
        <v>Product 75</v>
      </c>
      <c r="M3417" t="str">
        <f>VLOOKUP(C:C,Products!A:C,3,)</f>
        <v>Dairy</v>
      </c>
      <c r="N3417" t="str">
        <f>VLOOKUP(B:B,Orders!A:C,3,)</f>
        <v>WH-KSM-003</v>
      </c>
      <c r="O3417" s="10" t="str">
        <f>VLOOKUP(B:B,Orders!A:B,2,)</f>
        <v>CUST-000040</v>
      </c>
      <c r="P3417" s="10" t="str">
        <f>VLOOKUP(OrderDetails!O:O,Customers!A:B,2,)</f>
        <v>Customer 40</v>
      </c>
      <c r="Q3417" s="10" t="str">
        <f>VLOOKUP(O:O,Customers!A:C,3,)</f>
        <v>Nairobi</v>
      </c>
      <c r="R3417" s="10">
        <f>VLOOKUP(OrderDetails!C:C,Inventory!B:F,5,)</f>
        <v>39753.72</v>
      </c>
      <c r="S3417" s="10">
        <f>VLOOKUP(OrderDetails!B:B,Table8[[OrderID]:[DeliveryDays]],5,)</f>
        <v>4</v>
      </c>
    </row>
    <row r="3418" spans="1:19" x14ac:dyDescent="0.25">
      <c r="A3418" t="s">
        <v>5350</v>
      </c>
      <c r="B3418" t="s">
        <v>1315</v>
      </c>
      <c r="C3418" t="s">
        <v>315</v>
      </c>
      <c r="D3418">
        <v>31</v>
      </c>
      <c r="E3418">
        <v>83.55</v>
      </c>
      <c r="F3418">
        <v>119.93</v>
      </c>
      <c r="G3418">
        <v>115.42</v>
      </c>
      <c r="H3418">
        <v>3578.02</v>
      </c>
      <c r="I3418">
        <v>2590.0500000000002</v>
      </c>
      <c r="J3418">
        <v>987.97</v>
      </c>
      <c r="K3418">
        <v>0.27610000000000001</v>
      </c>
      <c r="L3418" t="str">
        <f>VLOOKUP(C:C,Products!A:B,2,)</f>
        <v>Product 69</v>
      </c>
      <c r="M3418" t="str">
        <f>VLOOKUP(C:C,Products!A:C,3,)</f>
        <v>Household</v>
      </c>
      <c r="N3418" t="str">
        <f>VLOOKUP(B:B,Orders!A:C,3,)</f>
        <v>WH-KSM-003</v>
      </c>
      <c r="O3418" s="10" t="str">
        <f>VLOOKUP(B:B,Orders!A:B,2,)</f>
        <v>CUST-000054</v>
      </c>
      <c r="P3418" s="10" t="str">
        <f>VLOOKUP(OrderDetails!O:O,Customers!A:B,2,)</f>
        <v>Customer 54</v>
      </c>
      <c r="Q3418" s="10" t="str">
        <f>VLOOKUP(O:O,Customers!A:C,3,)</f>
        <v>Nakuru</v>
      </c>
      <c r="R3418" s="10">
        <f>VLOOKUP(OrderDetails!C:C,Inventory!B:F,5,)</f>
        <v>24730.799999999999</v>
      </c>
      <c r="S3418" s="10">
        <f>VLOOKUP(OrderDetails!B:B,Table8[[OrderID]:[DeliveryDays]],5,)</f>
        <v>1</v>
      </c>
    </row>
    <row r="3419" spans="1:19" x14ac:dyDescent="0.25">
      <c r="A3419" t="s">
        <v>5351</v>
      </c>
      <c r="B3419" t="s">
        <v>1799</v>
      </c>
      <c r="C3419" t="s">
        <v>291</v>
      </c>
      <c r="D3419">
        <v>11</v>
      </c>
      <c r="E3419">
        <v>89.82</v>
      </c>
      <c r="F3419">
        <v>134</v>
      </c>
      <c r="G3419">
        <v>143.94</v>
      </c>
      <c r="H3419">
        <v>1583.34</v>
      </c>
      <c r="I3419">
        <v>988.02</v>
      </c>
      <c r="J3419">
        <v>595.32000000000005</v>
      </c>
      <c r="K3419">
        <v>0.376</v>
      </c>
      <c r="L3419" t="str">
        <f>VLOOKUP(C:C,Products!A:B,2,)</f>
        <v>Product 57</v>
      </c>
      <c r="M3419" t="str">
        <f>VLOOKUP(C:C,Products!A:C,3,)</f>
        <v>Household</v>
      </c>
      <c r="N3419" t="str">
        <f>VLOOKUP(B:B,Orders!A:C,3,)</f>
        <v>WH-KSM-003</v>
      </c>
      <c r="O3419" s="10" t="str">
        <f>VLOOKUP(B:B,Orders!A:B,2,)</f>
        <v>CUST-000073</v>
      </c>
      <c r="P3419" s="10" t="str">
        <f>VLOOKUP(OrderDetails!O:O,Customers!A:B,2,)</f>
        <v>Customer 73</v>
      </c>
      <c r="Q3419" s="10" t="str">
        <f>VLOOKUP(O:O,Customers!A:C,3,)</f>
        <v>Mombasa</v>
      </c>
      <c r="R3419" s="10">
        <f>VLOOKUP(OrderDetails!C:C,Inventory!B:F,5,)</f>
        <v>9431.1</v>
      </c>
      <c r="S3419" s="10">
        <f>VLOOKUP(OrderDetails!B:B,Table8[[OrderID]:[DeliveryDays]],5,)</f>
        <v>5</v>
      </c>
    </row>
    <row r="3420" spans="1:19" x14ac:dyDescent="0.25">
      <c r="A3420" t="s">
        <v>5352</v>
      </c>
      <c r="B3420" t="s">
        <v>1548</v>
      </c>
      <c r="C3420" t="s">
        <v>210</v>
      </c>
      <c r="D3420">
        <v>48</v>
      </c>
      <c r="E3420">
        <v>186.91</v>
      </c>
      <c r="F3420">
        <v>267.58</v>
      </c>
      <c r="G3420">
        <v>279.57</v>
      </c>
      <c r="H3420">
        <v>13419.36</v>
      </c>
      <c r="I3420">
        <v>8971.68</v>
      </c>
      <c r="J3420">
        <v>4447.68</v>
      </c>
      <c r="K3420">
        <v>0.33139999999999997</v>
      </c>
      <c r="L3420" t="str">
        <f>VLOOKUP(C:C,Products!A:B,2,)</f>
        <v>Product 17</v>
      </c>
      <c r="M3420" t="str">
        <f>VLOOKUP(C:C,Products!A:C,3,)</f>
        <v>Beverages</v>
      </c>
      <c r="N3420" t="str">
        <f>VLOOKUP(B:B,Orders!A:C,3,)</f>
        <v>WH-NKR-004</v>
      </c>
      <c r="O3420" s="10" t="str">
        <f>VLOOKUP(B:B,Orders!A:B,2,)</f>
        <v>CUST-000041</v>
      </c>
      <c r="P3420" s="10" t="str">
        <f>VLOOKUP(OrderDetails!O:O,Customers!A:B,2,)</f>
        <v>Customer 41</v>
      </c>
      <c r="Q3420" s="10" t="str">
        <f>VLOOKUP(O:O,Customers!A:C,3,)</f>
        <v>Nakuru</v>
      </c>
      <c r="R3420" s="10">
        <f>VLOOKUP(OrderDetails!C:C,Inventory!B:F,5,)</f>
        <v>33456.89</v>
      </c>
      <c r="S3420" s="10">
        <f>VLOOKUP(OrderDetails!B:B,Table8[[OrderID]:[DeliveryDays]],5,)</f>
        <v>2</v>
      </c>
    </row>
    <row r="3421" spans="1:19" x14ac:dyDescent="0.25">
      <c r="A3421" t="s">
        <v>5353</v>
      </c>
      <c r="B3421" t="s">
        <v>1532</v>
      </c>
      <c r="C3421" t="s">
        <v>409</v>
      </c>
      <c r="D3421">
        <v>46</v>
      </c>
      <c r="E3421">
        <v>442.16</v>
      </c>
      <c r="F3421">
        <v>664.5</v>
      </c>
      <c r="G3421">
        <v>686.79</v>
      </c>
      <c r="H3421">
        <v>31592.34</v>
      </c>
      <c r="I3421">
        <v>20339.36</v>
      </c>
      <c r="J3421">
        <v>11252.98</v>
      </c>
      <c r="K3421">
        <v>0.35620000000000002</v>
      </c>
      <c r="L3421" t="str">
        <f>VLOOKUP(C:C,Products!A:B,2,)</f>
        <v>Product 116</v>
      </c>
      <c r="M3421" t="str">
        <f>VLOOKUP(C:C,Products!A:C,3,)</f>
        <v>Dairy</v>
      </c>
      <c r="N3421" t="str">
        <f>VLOOKUP(B:B,Orders!A:C,3,)</f>
        <v>WH-NKR-004</v>
      </c>
      <c r="O3421" s="10" t="str">
        <f>VLOOKUP(B:B,Orders!A:B,2,)</f>
        <v>CUST-000060</v>
      </c>
      <c r="P3421" s="10" t="str">
        <f>VLOOKUP(OrderDetails!O:O,Customers!A:B,2,)</f>
        <v>Customer 60</v>
      </c>
      <c r="Q3421" s="10" t="str">
        <f>VLOOKUP(O:O,Customers!A:C,3,)</f>
        <v>Nakuru</v>
      </c>
      <c r="R3421" s="10">
        <f>VLOOKUP(OrderDetails!C:C,Inventory!B:F,5,)</f>
        <v>207373.04</v>
      </c>
      <c r="S3421" s="10">
        <f>VLOOKUP(OrderDetails!B:B,Table8[[OrderID]:[DeliveryDays]],5,)</f>
        <v>4</v>
      </c>
    </row>
    <row r="3422" spans="1:19" x14ac:dyDescent="0.25">
      <c r="A3422" t="s">
        <v>5354</v>
      </c>
      <c r="B3422" t="s">
        <v>928</v>
      </c>
      <c r="C3422" t="s">
        <v>319</v>
      </c>
      <c r="D3422">
        <v>33</v>
      </c>
      <c r="E3422">
        <v>397.51</v>
      </c>
      <c r="F3422">
        <v>509.84</v>
      </c>
      <c r="G3422">
        <v>494.56</v>
      </c>
      <c r="H3422">
        <v>16320.48</v>
      </c>
      <c r="I3422">
        <v>13117.83</v>
      </c>
      <c r="J3422">
        <v>3202.65</v>
      </c>
      <c r="K3422">
        <v>0.19620000000000001</v>
      </c>
      <c r="L3422" t="str">
        <f>VLOOKUP(C:C,Products!A:B,2,)</f>
        <v>Product 71</v>
      </c>
      <c r="M3422" t="str">
        <f>VLOOKUP(C:C,Products!A:C,3,)</f>
        <v>Dairy</v>
      </c>
      <c r="N3422" t="str">
        <f>VLOOKUP(B:B,Orders!A:C,3,)</f>
        <v>WH-NKR-004</v>
      </c>
      <c r="O3422" s="10" t="str">
        <f>VLOOKUP(B:B,Orders!A:B,2,)</f>
        <v>CUST-000047</v>
      </c>
      <c r="P3422" s="10" t="str">
        <f>VLOOKUP(OrderDetails!O:O,Customers!A:B,2,)</f>
        <v>Customer 47</v>
      </c>
      <c r="Q3422" s="10" t="str">
        <f>VLOOKUP(O:O,Customers!A:C,3,)</f>
        <v>Nakuru</v>
      </c>
      <c r="R3422" s="10">
        <f>VLOOKUP(OrderDetails!C:C,Inventory!B:F,5,)</f>
        <v>96197.42</v>
      </c>
      <c r="S3422" s="10">
        <f>VLOOKUP(OrderDetails!B:B,Table8[[OrderID]:[DeliveryDays]],5,)</f>
        <v>5</v>
      </c>
    </row>
    <row r="3423" spans="1:19" x14ac:dyDescent="0.25">
      <c r="A3423" t="s">
        <v>5355</v>
      </c>
      <c r="B3423" t="s">
        <v>1191</v>
      </c>
      <c r="C3423" t="s">
        <v>359</v>
      </c>
      <c r="D3423">
        <v>35</v>
      </c>
      <c r="E3423">
        <v>103.82</v>
      </c>
      <c r="F3423">
        <v>149.71</v>
      </c>
      <c r="G3423">
        <v>148.68</v>
      </c>
      <c r="H3423">
        <v>5203.8</v>
      </c>
      <c r="I3423">
        <v>3633.7</v>
      </c>
      <c r="J3423">
        <v>1570.1</v>
      </c>
      <c r="K3423">
        <v>0.30170000000000002</v>
      </c>
      <c r="L3423" t="str">
        <f>VLOOKUP(C:C,Products!A:B,2,)</f>
        <v>Product 91</v>
      </c>
      <c r="M3423" t="str">
        <f>VLOOKUP(C:C,Products!A:C,3,)</f>
        <v>Household</v>
      </c>
      <c r="N3423" t="str">
        <f>VLOOKUP(B:B,Orders!A:C,3,)</f>
        <v>WH-NRB-001</v>
      </c>
      <c r="O3423" s="10" t="str">
        <f>VLOOKUP(B:B,Orders!A:B,2,)</f>
        <v>CUST-000012</v>
      </c>
      <c r="P3423" s="10" t="str">
        <f>VLOOKUP(OrderDetails!O:O,Customers!A:B,2,)</f>
        <v>Customer 12</v>
      </c>
      <c r="Q3423" s="10" t="str">
        <f>VLOOKUP(O:O,Customers!A:C,3,)</f>
        <v>Eldoret</v>
      </c>
      <c r="R3423" s="10">
        <f>VLOOKUP(OrderDetails!C:C,Inventory!B:F,5,)</f>
        <v>23359.5</v>
      </c>
      <c r="S3423" s="10">
        <f>VLOOKUP(OrderDetails!B:B,Table8[[OrderID]:[DeliveryDays]],5,)</f>
        <v>6</v>
      </c>
    </row>
    <row r="3424" spans="1:19" x14ac:dyDescent="0.25">
      <c r="A3424" t="s">
        <v>5356</v>
      </c>
      <c r="B3424" t="s">
        <v>1347</v>
      </c>
      <c r="C3424" t="s">
        <v>271</v>
      </c>
      <c r="D3424">
        <v>48</v>
      </c>
      <c r="E3424">
        <v>190.27</v>
      </c>
      <c r="F3424">
        <v>259.2</v>
      </c>
      <c r="G3424">
        <v>265.39999999999998</v>
      </c>
      <c r="H3424">
        <v>12739.2</v>
      </c>
      <c r="I3424">
        <v>9132.9599999999991</v>
      </c>
      <c r="J3424">
        <v>3606.24</v>
      </c>
      <c r="K3424">
        <v>0.28310000000000002</v>
      </c>
      <c r="L3424" t="str">
        <f>VLOOKUP(C:C,Products!A:B,2,)</f>
        <v>Product 47</v>
      </c>
      <c r="M3424" t="str">
        <f>VLOOKUP(C:C,Products!A:C,3,)</f>
        <v>Beverages</v>
      </c>
      <c r="N3424" t="str">
        <f>VLOOKUP(B:B,Orders!A:C,3,)</f>
        <v>WH-NRB-001</v>
      </c>
      <c r="O3424" s="10" t="str">
        <f>VLOOKUP(B:B,Orders!A:B,2,)</f>
        <v>CUST-000042</v>
      </c>
      <c r="P3424" s="10" t="str">
        <f>VLOOKUP(OrderDetails!O:O,Customers!A:B,2,)</f>
        <v>Customer 42</v>
      </c>
      <c r="Q3424" s="10" t="str">
        <f>VLOOKUP(O:O,Customers!A:C,3,)</f>
        <v>Kisumu</v>
      </c>
      <c r="R3424" s="10">
        <f>VLOOKUP(OrderDetails!C:C,Inventory!B:F,5,)</f>
        <v>79723.13</v>
      </c>
      <c r="S3424" s="10">
        <f>VLOOKUP(OrderDetails!B:B,Table8[[OrderID]:[DeliveryDays]],5,)</f>
        <v>6</v>
      </c>
    </row>
    <row r="3425" spans="1:19" x14ac:dyDescent="0.25">
      <c r="A3425" t="s">
        <v>5357</v>
      </c>
      <c r="B3425" t="s">
        <v>976</v>
      </c>
      <c r="C3425" t="s">
        <v>335</v>
      </c>
      <c r="D3425">
        <v>47</v>
      </c>
      <c r="E3425">
        <v>211.31</v>
      </c>
      <c r="F3425">
        <v>329.75</v>
      </c>
      <c r="G3425">
        <v>344.59</v>
      </c>
      <c r="H3425">
        <v>16195.73</v>
      </c>
      <c r="I3425">
        <v>9931.57</v>
      </c>
      <c r="J3425">
        <v>6264.16</v>
      </c>
      <c r="K3425">
        <v>0.38679999999999998</v>
      </c>
      <c r="L3425" t="str">
        <f>VLOOKUP(C:C,Products!A:B,2,)</f>
        <v>Product 79</v>
      </c>
      <c r="M3425" t="str">
        <f>VLOOKUP(C:C,Products!A:C,3,)</f>
        <v>Snacks</v>
      </c>
      <c r="N3425" t="str">
        <f>VLOOKUP(B:B,Orders!A:C,3,)</f>
        <v>WH-KSM-003</v>
      </c>
      <c r="O3425" s="10" t="str">
        <f>VLOOKUP(B:B,Orders!A:B,2,)</f>
        <v>CUST-000054</v>
      </c>
      <c r="P3425" s="10" t="str">
        <f>VLOOKUP(OrderDetails!O:O,Customers!A:B,2,)</f>
        <v>Customer 54</v>
      </c>
      <c r="Q3425" s="10" t="str">
        <f>VLOOKUP(O:O,Customers!A:C,3,)</f>
        <v>Nakuru</v>
      </c>
      <c r="R3425" s="10">
        <f>VLOOKUP(OrderDetails!C:C,Inventory!B:F,5,)</f>
        <v>42684.62</v>
      </c>
      <c r="S3425" s="10">
        <f>VLOOKUP(OrderDetails!B:B,Table8[[OrderID]:[DeliveryDays]],5,)</f>
        <v>6</v>
      </c>
    </row>
    <row r="3426" spans="1:19" x14ac:dyDescent="0.25">
      <c r="A3426" t="s">
        <v>5358</v>
      </c>
      <c r="B3426" t="s">
        <v>440</v>
      </c>
      <c r="C3426" t="s">
        <v>397</v>
      </c>
      <c r="D3426">
        <v>40</v>
      </c>
      <c r="E3426">
        <v>84.64</v>
      </c>
      <c r="F3426">
        <v>124.5</v>
      </c>
      <c r="G3426">
        <v>121.7</v>
      </c>
      <c r="H3426">
        <v>4868</v>
      </c>
      <c r="I3426">
        <v>3385.6</v>
      </c>
      <c r="J3426">
        <v>1482.4</v>
      </c>
      <c r="K3426">
        <v>0.30449999999999999</v>
      </c>
      <c r="L3426" t="str">
        <f>VLOOKUP(C:C,Products!A:B,2,)</f>
        <v>Product 110</v>
      </c>
      <c r="M3426" t="str">
        <f>VLOOKUP(C:C,Products!A:C,3,)</f>
        <v>Snacks</v>
      </c>
      <c r="N3426" t="str">
        <f>VLOOKUP(B:B,Orders!A:C,3,)</f>
        <v>WH-MSA-002</v>
      </c>
      <c r="O3426" s="10" t="str">
        <f>VLOOKUP(B:B,Orders!A:B,2,)</f>
        <v>CUST-000062</v>
      </c>
      <c r="P3426" s="10" t="str">
        <f>VLOOKUP(OrderDetails!O:O,Customers!A:B,2,)</f>
        <v>Customer 62</v>
      </c>
      <c r="Q3426" s="10" t="str">
        <f>VLOOKUP(O:O,Customers!A:C,3,)</f>
        <v>Eldoret</v>
      </c>
      <c r="R3426" s="10">
        <f>VLOOKUP(OrderDetails!C:C,Inventory!B:F,5,)</f>
        <v>34279.199999999997</v>
      </c>
      <c r="S3426" s="10">
        <f>VLOOKUP(OrderDetails!B:B,Table8[[OrderID]:[DeliveryDays]],5,)</f>
        <v>3</v>
      </c>
    </row>
    <row r="3427" spans="1:19" x14ac:dyDescent="0.25">
      <c r="A3427" t="s">
        <v>5359</v>
      </c>
      <c r="B3427" t="s">
        <v>818</v>
      </c>
      <c r="C3427" t="s">
        <v>202</v>
      </c>
      <c r="D3427">
        <v>23</v>
      </c>
      <c r="E3427">
        <v>424.6</v>
      </c>
      <c r="F3427">
        <v>548.55999999999995</v>
      </c>
      <c r="G3427">
        <v>521.86</v>
      </c>
      <c r="H3427">
        <v>12002.78</v>
      </c>
      <c r="I3427">
        <v>9765.7999999999993</v>
      </c>
      <c r="J3427">
        <v>2236.98</v>
      </c>
      <c r="K3427">
        <v>0.18640000000000001</v>
      </c>
      <c r="L3427" t="str">
        <f>VLOOKUP(C:C,Products!A:B,2,)</f>
        <v>Product 13</v>
      </c>
      <c r="M3427" t="str">
        <f>VLOOKUP(C:C,Products!A:C,3,)</f>
        <v>Household</v>
      </c>
      <c r="N3427" t="str">
        <f>VLOOKUP(B:B,Orders!A:C,3,)</f>
        <v>WH-KSM-003</v>
      </c>
      <c r="O3427" s="10" t="str">
        <f>VLOOKUP(B:B,Orders!A:B,2,)</f>
        <v>CUST-000037</v>
      </c>
      <c r="P3427" s="10" t="str">
        <f>VLOOKUP(OrderDetails!O:O,Customers!A:B,2,)</f>
        <v>Customer 37</v>
      </c>
      <c r="Q3427" s="10" t="str">
        <f>VLOOKUP(O:O,Customers!A:C,3,)</f>
        <v>Eldoret</v>
      </c>
      <c r="R3427" s="10">
        <f>VLOOKUP(OrderDetails!C:C,Inventory!B:F,5,)</f>
        <v>195740.6</v>
      </c>
      <c r="S3427" s="10">
        <f>VLOOKUP(OrderDetails!B:B,Table8[[OrderID]:[DeliveryDays]],5,)</f>
        <v>6</v>
      </c>
    </row>
    <row r="3428" spans="1:19" x14ac:dyDescent="0.25">
      <c r="A3428" t="s">
        <v>5360</v>
      </c>
      <c r="B3428" t="s">
        <v>1797</v>
      </c>
      <c r="C3428" t="s">
        <v>198</v>
      </c>
      <c r="D3428">
        <v>10</v>
      </c>
      <c r="E3428">
        <v>59.26</v>
      </c>
      <c r="F3428">
        <v>82.73</v>
      </c>
      <c r="G3428">
        <v>82.87</v>
      </c>
      <c r="H3428">
        <v>828.7</v>
      </c>
      <c r="I3428">
        <v>592.6</v>
      </c>
      <c r="J3428">
        <v>236.1</v>
      </c>
      <c r="K3428">
        <v>0.28489999999999999</v>
      </c>
      <c r="L3428" t="str">
        <f>VLOOKUP(C:C,Products!A:B,2,)</f>
        <v>Product 11</v>
      </c>
      <c r="M3428" t="str">
        <f>VLOOKUP(C:C,Products!A:C,3,)</f>
        <v>Frozen</v>
      </c>
      <c r="N3428" t="str">
        <f>VLOOKUP(B:B,Orders!A:C,3,)</f>
        <v>WH-NRB-001</v>
      </c>
      <c r="O3428" s="10" t="str">
        <f>VLOOKUP(B:B,Orders!A:B,2,)</f>
        <v>CUST-000048</v>
      </c>
      <c r="P3428" s="10" t="str">
        <f>VLOOKUP(OrderDetails!O:O,Customers!A:B,2,)</f>
        <v>Customer 48</v>
      </c>
      <c r="Q3428" s="10" t="str">
        <f>VLOOKUP(O:O,Customers!A:C,3,)</f>
        <v>Nairobi</v>
      </c>
      <c r="R3428" s="10">
        <f>VLOOKUP(OrderDetails!C:C,Inventory!B:F,5,)</f>
        <v>14044.62</v>
      </c>
      <c r="S3428" s="10">
        <f>VLOOKUP(OrderDetails!B:B,Table8[[OrderID]:[DeliveryDays]],5,)</f>
        <v>1</v>
      </c>
    </row>
    <row r="3429" spans="1:19" x14ac:dyDescent="0.25">
      <c r="A3429" t="s">
        <v>5361</v>
      </c>
      <c r="B3429" t="s">
        <v>736</v>
      </c>
      <c r="C3429" t="s">
        <v>395</v>
      </c>
      <c r="D3429">
        <v>29</v>
      </c>
      <c r="E3429">
        <v>152.96</v>
      </c>
      <c r="F3429">
        <v>238.96</v>
      </c>
      <c r="G3429">
        <v>244.32</v>
      </c>
      <c r="H3429">
        <v>7085.28</v>
      </c>
      <c r="I3429">
        <v>4435.84</v>
      </c>
      <c r="J3429">
        <v>2649.44</v>
      </c>
      <c r="K3429">
        <v>0.37390000000000001</v>
      </c>
      <c r="L3429" t="str">
        <f>VLOOKUP(C:C,Products!A:B,2,)</f>
        <v>Product 109</v>
      </c>
      <c r="M3429" t="str">
        <f>VLOOKUP(C:C,Products!A:C,3,)</f>
        <v>Beverages</v>
      </c>
      <c r="N3429" t="str">
        <f>VLOOKUP(B:B,Orders!A:C,3,)</f>
        <v>WH-NRB-001</v>
      </c>
      <c r="O3429" s="10" t="str">
        <f>VLOOKUP(B:B,Orders!A:B,2,)</f>
        <v>CUST-000056</v>
      </c>
      <c r="P3429" s="10" t="str">
        <f>VLOOKUP(OrderDetails!O:O,Customers!A:B,2,)</f>
        <v>Customer 56</v>
      </c>
      <c r="Q3429" s="10" t="str">
        <f>VLOOKUP(O:O,Customers!A:C,3,)</f>
        <v>Nairobi</v>
      </c>
      <c r="R3429" s="10">
        <f>VLOOKUP(OrderDetails!C:C,Inventory!B:F,5,)</f>
        <v>16978.560000000001</v>
      </c>
      <c r="S3429" s="10">
        <f>VLOOKUP(OrderDetails!B:B,Table8[[OrderID]:[DeliveryDays]],5,)</f>
        <v>3</v>
      </c>
    </row>
    <row r="3430" spans="1:19" x14ac:dyDescent="0.25">
      <c r="A3430" t="s">
        <v>5362</v>
      </c>
      <c r="B3430" t="s">
        <v>812</v>
      </c>
      <c r="C3430" t="s">
        <v>357</v>
      </c>
      <c r="D3430">
        <v>35</v>
      </c>
      <c r="E3430">
        <v>262.5</v>
      </c>
      <c r="F3430">
        <v>342.9</v>
      </c>
      <c r="G3430">
        <v>335.24</v>
      </c>
      <c r="H3430">
        <v>11733.4</v>
      </c>
      <c r="I3430">
        <v>9187.5</v>
      </c>
      <c r="J3430">
        <v>2545.9</v>
      </c>
      <c r="K3430">
        <v>0.217</v>
      </c>
      <c r="L3430" t="str">
        <f>VLOOKUP(C:C,Products!A:B,2,)</f>
        <v>Product 90</v>
      </c>
      <c r="M3430" t="str">
        <f>VLOOKUP(C:C,Products!A:C,3,)</f>
        <v>Snacks</v>
      </c>
      <c r="N3430" t="str">
        <f>VLOOKUP(B:B,Orders!A:C,3,)</f>
        <v>WH-NKR-004</v>
      </c>
      <c r="O3430" s="10" t="str">
        <f>VLOOKUP(B:B,Orders!A:B,2,)</f>
        <v>CUST-000012</v>
      </c>
      <c r="P3430" s="10" t="str">
        <f>VLOOKUP(OrderDetails!O:O,Customers!A:B,2,)</f>
        <v>Customer 12</v>
      </c>
      <c r="Q3430" s="10" t="str">
        <f>VLOOKUP(O:O,Customers!A:C,3,)</f>
        <v>Eldoret</v>
      </c>
      <c r="R3430" s="10">
        <f>VLOOKUP(OrderDetails!C:C,Inventory!B:F,5,)</f>
        <v>44362.5</v>
      </c>
      <c r="S3430" s="10">
        <f>VLOOKUP(OrderDetails!B:B,Table8[[OrderID]:[DeliveryDays]],5,)</f>
        <v>1</v>
      </c>
    </row>
    <row r="3431" spans="1:19" x14ac:dyDescent="0.25">
      <c r="A3431" t="s">
        <v>5363</v>
      </c>
      <c r="B3431" t="s">
        <v>1659</v>
      </c>
      <c r="C3431" t="s">
        <v>349</v>
      </c>
      <c r="D3431">
        <v>13</v>
      </c>
      <c r="E3431">
        <v>196.33</v>
      </c>
      <c r="F3431">
        <v>246.04</v>
      </c>
      <c r="G3431">
        <v>251.9</v>
      </c>
      <c r="H3431">
        <v>3274.7</v>
      </c>
      <c r="I3431">
        <v>2552.29</v>
      </c>
      <c r="J3431">
        <v>722.41</v>
      </c>
      <c r="K3431">
        <v>0.22059999999999999</v>
      </c>
      <c r="L3431" t="str">
        <f>VLOOKUP(C:C,Products!A:B,2,)</f>
        <v>Product 86</v>
      </c>
      <c r="M3431" t="str">
        <f>VLOOKUP(C:C,Products!A:C,3,)</f>
        <v>Frozen</v>
      </c>
      <c r="N3431" t="str">
        <f>VLOOKUP(B:B,Orders!A:C,3,)</f>
        <v>WH-NRB-001</v>
      </c>
      <c r="O3431" s="10" t="str">
        <f>VLOOKUP(B:B,Orders!A:B,2,)</f>
        <v>CUST-000058</v>
      </c>
      <c r="P3431" s="10" t="str">
        <f>VLOOKUP(OrderDetails!O:O,Customers!A:B,2,)</f>
        <v>Customer 58</v>
      </c>
      <c r="Q3431" s="10" t="str">
        <f>VLOOKUP(O:O,Customers!A:C,3,)</f>
        <v>Mombasa</v>
      </c>
      <c r="R3431" s="10">
        <f>VLOOKUP(OrderDetails!C:C,Inventory!B:F,5,)</f>
        <v>55561.39</v>
      </c>
      <c r="S3431" s="10">
        <f>VLOOKUP(OrderDetails!B:B,Table8[[OrderID]:[DeliveryDays]],5,)</f>
        <v>4</v>
      </c>
    </row>
    <row r="3432" spans="1:19" x14ac:dyDescent="0.25">
      <c r="A3432" t="s">
        <v>5364</v>
      </c>
      <c r="B3432" t="s">
        <v>1807</v>
      </c>
      <c r="C3432" t="s">
        <v>361</v>
      </c>
      <c r="D3432">
        <v>24</v>
      </c>
      <c r="E3432">
        <v>370.96</v>
      </c>
      <c r="F3432">
        <v>553.53</v>
      </c>
      <c r="G3432">
        <v>553.96</v>
      </c>
      <c r="H3432">
        <v>13295.04</v>
      </c>
      <c r="I3432">
        <v>8903.0400000000009</v>
      </c>
      <c r="J3432">
        <v>4392</v>
      </c>
      <c r="K3432">
        <v>0.33029999999999998</v>
      </c>
      <c r="L3432" t="str">
        <f>VLOOKUP(C:C,Products!A:B,2,)</f>
        <v>Product 92</v>
      </c>
      <c r="M3432" t="str">
        <f>VLOOKUP(C:C,Products!A:C,3,)</f>
        <v>Produce</v>
      </c>
      <c r="N3432" t="str">
        <f>VLOOKUP(B:B,Orders!A:C,3,)</f>
        <v>WH-KSM-003</v>
      </c>
      <c r="O3432" s="10" t="str">
        <f>VLOOKUP(B:B,Orders!A:B,2,)</f>
        <v>CUST-000013</v>
      </c>
      <c r="P3432" s="10" t="str">
        <f>VLOOKUP(OrderDetails!O:O,Customers!A:B,2,)</f>
        <v>Customer 13</v>
      </c>
      <c r="Q3432" s="10" t="str">
        <f>VLOOKUP(O:O,Customers!A:C,3,)</f>
        <v>Nakuru</v>
      </c>
      <c r="R3432" s="10">
        <f>VLOOKUP(OrderDetails!C:C,Inventory!B:F,5,)</f>
        <v>74562.960000000006</v>
      </c>
      <c r="S3432" s="10">
        <f>VLOOKUP(OrderDetails!B:B,Table8[[OrderID]:[DeliveryDays]],5,)</f>
        <v>5</v>
      </c>
    </row>
    <row r="3433" spans="1:19" x14ac:dyDescent="0.25">
      <c r="A3433" t="s">
        <v>5365</v>
      </c>
      <c r="B3433" t="s">
        <v>1400</v>
      </c>
      <c r="C3433" t="s">
        <v>225</v>
      </c>
      <c r="D3433">
        <v>14</v>
      </c>
      <c r="E3433">
        <v>214.86</v>
      </c>
      <c r="F3433">
        <v>291.2</v>
      </c>
      <c r="G3433">
        <v>296.52</v>
      </c>
      <c r="H3433">
        <v>4151.28</v>
      </c>
      <c r="I3433">
        <v>3008.04</v>
      </c>
      <c r="J3433">
        <v>1143.24</v>
      </c>
      <c r="K3433">
        <v>0.27539999999999998</v>
      </c>
      <c r="L3433" t="str">
        <f>VLOOKUP(C:C,Products!A:B,2,)</f>
        <v>Product 24</v>
      </c>
      <c r="M3433" t="str">
        <f>VLOOKUP(C:C,Products!A:C,3,)</f>
        <v>Beverages</v>
      </c>
      <c r="N3433" t="str">
        <f>VLOOKUP(B:B,Orders!A:C,3,)</f>
        <v>WH-MSA-002</v>
      </c>
      <c r="O3433" s="10" t="str">
        <f>VLOOKUP(B:B,Orders!A:B,2,)</f>
        <v>CUST-000023</v>
      </c>
      <c r="P3433" s="10" t="str">
        <f>VLOOKUP(OrderDetails!O:O,Customers!A:B,2,)</f>
        <v>Customer 23</v>
      </c>
      <c r="Q3433" s="10" t="str">
        <f>VLOOKUP(O:O,Customers!A:C,3,)</f>
        <v>Nairobi</v>
      </c>
      <c r="R3433" s="10">
        <f>VLOOKUP(OrderDetails!C:C,Inventory!B:F,5,)</f>
        <v>80572.5</v>
      </c>
      <c r="S3433" s="10">
        <f>VLOOKUP(OrderDetails!B:B,Table8[[OrderID]:[DeliveryDays]],5,)</f>
        <v>6</v>
      </c>
    </row>
    <row r="3434" spans="1:19" x14ac:dyDescent="0.25">
      <c r="A3434" t="s">
        <v>5366</v>
      </c>
      <c r="B3434" t="s">
        <v>1544</v>
      </c>
      <c r="C3434" t="s">
        <v>363</v>
      </c>
      <c r="D3434">
        <v>41</v>
      </c>
      <c r="E3434">
        <v>392.35</v>
      </c>
      <c r="F3434">
        <v>579.97</v>
      </c>
      <c r="G3434">
        <v>581.20000000000005</v>
      </c>
      <c r="H3434">
        <v>23829.200000000001</v>
      </c>
      <c r="I3434">
        <v>16086.35</v>
      </c>
      <c r="J3434">
        <v>7742.85</v>
      </c>
      <c r="K3434">
        <v>0.32490000000000002</v>
      </c>
      <c r="L3434" t="str">
        <f>VLOOKUP(C:C,Products!A:B,2,)</f>
        <v>Product 93</v>
      </c>
      <c r="M3434" t="str">
        <f>VLOOKUP(C:C,Products!A:C,3,)</f>
        <v>Snacks</v>
      </c>
      <c r="N3434" t="str">
        <f>VLOOKUP(B:B,Orders!A:C,3,)</f>
        <v>WH-NRB-001</v>
      </c>
      <c r="O3434" s="10" t="str">
        <f>VLOOKUP(B:B,Orders!A:B,2,)</f>
        <v>CUST-000032</v>
      </c>
      <c r="P3434" s="10" t="str">
        <f>VLOOKUP(OrderDetails!O:O,Customers!A:B,2,)</f>
        <v>Customer 32</v>
      </c>
      <c r="Q3434" s="10" t="str">
        <f>VLOOKUP(O:O,Customers!A:C,3,)</f>
        <v>Mombasa</v>
      </c>
      <c r="R3434" s="10">
        <f>VLOOKUP(OrderDetails!C:C,Inventory!B:F,5,)</f>
        <v>153408.85</v>
      </c>
      <c r="S3434" s="10">
        <f>VLOOKUP(OrderDetails!B:B,Table8[[OrderID]:[DeliveryDays]],5,)</f>
        <v>6</v>
      </c>
    </row>
    <row r="3435" spans="1:19" x14ac:dyDescent="0.25">
      <c r="A3435" t="s">
        <v>5367</v>
      </c>
      <c r="B3435" t="s">
        <v>1543</v>
      </c>
      <c r="C3435" t="s">
        <v>323</v>
      </c>
      <c r="D3435">
        <v>31</v>
      </c>
      <c r="E3435">
        <v>52.48</v>
      </c>
      <c r="F3435">
        <v>82.14</v>
      </c>
      <c r="G3435">
        <v>85.78</v>
      </c>
      <c r="H3435">
        <v>2659.18</v>
      </c>
      <c r="I3435">
        <v>1626.88</v>
      </c>
      <c r="J3435">
        <v>1032.3</v>
      </c>
      <c r="K3435">
        <v>0.38819999999999999</v>
      </c>
      <c r="L3435" t="str">
        <f>VLOOKUP(C:C,Products!A:B,2,)</f>
        <v>Product 73</v>
      </c>
      <c r="M3435" t="str">
        <f>VLOOKUP(C:C,Products!A:C,3,)</f>
        <v>Beverages</v>
      </c>
      <c r="N3435" t="str">
        <f>VLOOKUP(B:B,Orders!A:C,3,)</f>
        <v>WH-NRB-001</v>
      </c>
      <c r="O3435" s="10" t="str">
        <f>VLOOKUP(B:B,Orders!A:B,2,)</f>
        <v>CUST-000038</v>
      </c>
      <c r="P3435" s="10" t="str">
        <f>VLOOKUP(OrderDetails!O:O,Customers!A:B,2,)</f>
        <v>Customer 38</v>
      </c>
      <c r="Q3435" s="10" t="str">
        <f>VLOOKUP(O:O,Customers!A:C,3,)</f>
        <v>Nakuru</v>
      </c>
      <c r="R3435" s="10">
        <f>VLOOKUP(OrderDetails!C:C,Inventory!B:F,5,)</f>
        <v>6979.84</v>
      </c>
      <c r="S3435" s="10">
        <f>VLOOKUP(OrderDetails!B:B,Table8[[OrderID]:[DeliveryDays]],5,)</f>
        <v>2</v>
      </c>
    </row>
    <row r="3436" spans="1:19" x14ac:dyDescent="0.25">
      <c r="A3436" t="s">
        <v>5368</v>
      </c>
      <c r="B3436" t="s">
        <v>766</v>
      </c>
      <c r="C3436" t="s">
        <v>389</v>
      </c>
      <c r="D3436">
        <v>17</v>
      </c>
      <c r="E3436">
        <v>162.18</v>
      </c>
      <c r="F3436">
        <v>216.57</v>
      </c>
      <c r="G3436">
        <v>207.14</v>
      </c>
      <c r="H3436">
        <v>3521.38</v>
      </c>
      <c r="I3436">
        <v>2757.06</v>
      </c>
      <c r="J3436">
        <v>764.32</v>
      </c>
      <c r="K3436">
        <v>0.21709999999999999</v>
      </c>
      <c r="L3436" t="str">
        <f>VLOOKUP(C:C,Products!A:B,2,)</f>
        <v>Product 106</v>
      </c>
      <c r="M3436" t="str">
        <f>VLOOKUP(C:C,Products!A:C,3,)</f>
        <v>Dairy</v>
      </c>
      <c r="N3436" t="str">
        <f>VLOOKUP(B:B,Orders!A:C,3,)</f>
        <v>WH-MSA-002</v>
      </c>
      <c r="O3436" s="10" t="str">
        <f>VLOOKUP(B:B,Orders!A:B,2,)</f>
        <v>CUST-000064</v>
      </c>
      <c r="P3436" s="10" t="str">
        <f>VLOOKUP(OrderDetails!O:O,Customers!A:B,2,)</f>
        <v>Customer 64</v>
      </c>
      <c r="Q3436" s="10" t="str">
        <f>VLOOKUP(O:O,Customers!A:C,3,)</f>
        <v>Mombasa</v>
      </c>
      <c r="R3436" s="10">
        <f>VLOOKUP(OrderDetails!C:C,Inventory!B:F,5,)</f>
        <v>37950.120000000003</v>
      </c>
      <c r="S3436" s="10">
        <f>VLOOKUP(OrderDetails!B:B,Table8[[OrderID]:[DeliveryDays]],5,)</f>
        <v>2</v>
      </c>
    </row>
    <row r="3437" spans="1:19" x14ac:dyDescent="0.25">
      <c r="A3437" t="s">
        <v>5369</v>
      </c>
      <c r="B3437" t="s">
        <v>1023</v>
      </c>
      <c r="C3437" t="s">
        <v>182</v>
      </c>
      <c r="D3437">
        <v>45</v>
      </c>
      <c r="E3437">
        <v>319.39999999999998</v>
      </c>
      <c r="F3437">
        <v>411.55</v>
      </c>
      <c r="G3437">
        <v>401.52</v>
      </c>
      <c r="H3437">
        <v>18068.400000000001</v>
      </c>
      <c r="I3437">
        <v>14373</v>
      </c>
      <c r="J3437">
        <v>3695.4</v>
      </c>
      <c r="K3437">
        <v>0.20449999999999999</v>
      </c>
      <c r="L3437" t="str">
        <f>VLOOKUP(C:C,Products!A:B,2,)</f>
        <v>Product 4</v>
      </c>
      <c r="M3437" t="str">
        <f>VLOOKUP(C:C,Products!A:C,3,)</f>
        <v>Household</v>
      </c>
      <c r="N3437" t="str">
        <f>VLOOKUP(B:B,Orders!A:C,3,)</f>
        <v>WH-NRB-001</v>
      </c>
      <c r="O3437" s="10" t="str">
        <f>VLOOKUP(B:B,Orders!A:B,2,)</f>
        <v>CUST-000001</v>
      </c>
      <c r="P3437" s="10" t="str">
        <f>VLOOKUP(OrderDetails!O:O,Customers!A:B,2,)</f>
        <v>Customer 1</v>
      </c>
      <c r="Q3437" s="10" t="str">
        <f>VLOOKUP(O:O,Customers!A:C,3,)</f>
        <v>Eldoret</v>
      </c>
      <c r="R3437" s="10">
        <f>VLOOKUP(OrderDetails!C:C,Inventory!B:F,5,)</f>
        <v>31301.200000000001</v>
      </c>
      <c r="S3437" s="10">
        <f>VLOOKUP(OrderDetails!B:B,Table8[[OrderID]:[DeliveryDays]],5,)</f>
        <v>6</v>
      </c>
    </row>
    <row r="3438" spans="1:19" x14ac:dyDescent="0.25">
      <c r="A3438" t="s">
        <v>5370</v>
      </c>
      <c r="B3438" t="s">
        <v>1895</v>
      </c>
      <c r="C3438" t="s">
        <v>403</v>
      </c>
      <c r="D3438">
        <v>6</v>
      </c>
      <c r="E3438">
        <v>468.36</v>
      </c>
      <c r="F3438">
        <v>680.02</v>
      </c>
      <c r="G3438">
        <v>690.16</v>
      </c>
      <c r="H3438">
        <v>4140.96</v>
      </c>
      <c r="I3438">
        <v>2810.16</v>
      </c>
      <c r="J3438">
        <v>1330.8</v>
      </c>
      <c r="K3438">
        <v>0.32140000000000002</v>
      </c>
      <c r="L3438" t="str">
        <f>VLOOKUP(C:C,Products!A:B,2,)</f>
        <v>Product 113</v>
      </c>
      <c r="M3438" t="str">
        <f>VLOOKUP(C:C,Products!A:C,3,)</f>
        <v>Dairy</v>
      </c>
      <c r="N3438" t="str">
        <f>VLOOKUP(B:B,Orders!A:C,3,)</f>
        <v>WH-NRB-001</v>
      </c>
      <c r="O3438" s="10" t="str">
        <f>VLOOKUP(B:B,Orders!A:B,2,)</f>
        <v>CUST-000042</v>
      </c>
      <c r="P3438" s="10" t="str">
        <f>VLOOKUP(OrderDetails!O:O,Customers!A:B,2,)</f>
        <v>Customer 42</v>
      </c>
      <c r="Q3438" s="10" t="str">
        <f>VLOOKUP(O:O,Customers!A:C,3,)</f>
        <v>Kisumu</v>
      </c>
      <c r="R3438" s="10">
        <f>VLOOKUP(OrderDetails!C:C,Inventory!B:F,5,)</f>
        <v>110064.6</v>
      </c>
      <c r="S3438" s="10">
        <f>VLOOKUP(OrderDetails!B:B,Table8[[OrderID]:[DeliveryDays]],5,)</f>
        <v>1</v>
      </c>
    </row>
    <row r="3439" spans="1:19" x14ac:dyDescent="0.25">
      <c r="A3439" t="s">
        <v>5371</v>
      </c>
      <c r="B3439" t="s">
        <v>1183</v>
      </c>
      <c r="C3439" t="s">
        <v>269</v>
      </c>
      <c r="D3439">
        <v>25</v>
      </c>
      <c r="E3439">
        <v>348.14</v>
      </c>
      <c r="F3439">
        <v>536.96</v>
      </c>
      <c r="G3439">
        <v>538.80999999999995</v>
      </c>
      <c r="H3439">
        <v>13470.25</v>
      </c>
      <c r="I3439">
        <v>8703.5</v>
      </c>
      <c r="J3439">
        <v>4766.75</v>
      </c>
      <c r="K3439">
        <v>0.35389999999999999</v>
      </c>
      <c r="L3439" t="str">
        <f>VLOOKUP(C:C,Products!A:B,2,)</f>
        <v>Product 46</v>
      </c>
      <c r="M3439" t="str">
        <f>VLOOKUP(C:C,Products!A:C,3,)</f>
        <v>Dairy</v>
      </c>
      <c r="N3439" t="str">
        <f>VLOOKUP(B:B,Orders!A:C,3,)</f>
        <v>WH-NKR-004</v>
      </c>
      <c r="O3439" s="10" t="str">
        <f>VLOOKUP(B:B,Orders!A:B,2,)</f>
        <v>CUST-000043</v>
      </c>
      <c r="P3439" s="10" t="str">
        <f>VLOOKUP(OrderDetails!O:O,Customers!A:B,2,)</f>
        <v>Customer 43</v>
      </c>
      <c r="Q3439" s="10" t="str">
        <f>VLOOKUP(O:O,Customers!A:C,3,)</f>
        <v>Nakuru</v>
      </c>
      <c r="R3439" s="10">
        <f>VLOOKUP(OrderDetails!C:C,Inventory!B:F,5,)</f>
        <v>112797.36</v>
      </c>
      <c r="S3439" s="10">
        <f>VLOOKUP(OrderDetails!B:B,Table8[[OrderID]:[DeliveryDays]],5,)</f>
        <v>5</v>
      </c>
    </row>
    <row r="3440" spans="1:19" x14ac:dyDescent="0.25">
      <c r="A3440" t="s">
        <v>5372</v>
      </c>
      <c r="B3440" t="s">
        <v>1472</v>
      </c>
      <c r="C3440" t="s">
        <v>417</v>
      </c>
      <c r="D3440">
        <v>37</v>
      </c>
      <c r="E3440">
        <v>292.7</v>
      </c>
      <c r="F3440">
        <v>384.02</v>
      </c>
      <c r="G3440">
        <v>387.38</v>
      </c>
      <c r="H3440">
        <v>14333.06</v>
      </c>
      <c r="I3440">
        <v>10829.9</v>
      </c>
      <c r="J3440">
        <v>3503.16</v>
      </c>
      <c r="K3440">
        <v>0.24440000000000001</v>
      </c>
      <c r="L3440" t="str">
        <f>VLOOKUP(C:C,Products!A:B,2,)</f>
        <v>Product 120</v>
      </c>
      <c r="M3440" t="str">
        <f>VLOOKUP(C:C,Products!A:C,3,)</f>
        <v>Frozen</v>
      </c>
      <c r="N3440" t="str">
        <f>VLOOKUP(B:B,Orders!A:C,3,)</f>
        <v>WH-MSA-002</v>
      </c>
      <c r="O3440" s="10" t="str">
        <f>VLOOKUP(B:B,Orders!A:B,2,)</f>
        <v>CUST-000002</v>
      </c>
      <c r="P3440" s="10" t="str">
        <f>VLOOKUP(OrderDetails!O:O,Customers!A:B,2,)</f>
        <v>Customer 2</v>
      </c>
      <c r="Q3440" s="10" t="str">
        <f>VLOOKUP(O:O,Customers!A:C,3,)</f>
        <v>Nairobi</v>
      </c>
      <c r="R3440" s="10">
        <f>VLOOKUP(OrderDetails!C:C,Inventory!B:F,5,)</f>
        <v>76980.100000000006</v>
      </c>
      <c r="S3440" s="10">
        <f>VLOOKUP(OrderDetails!B:B,Table8[[OrderID]:[DeliveryDays]],5,)</f>
        <v>2</v>
      </c>
    </row>
    <row r="3441" spans="1:19" x14ac:dyDescent="0.25">
      <c r="A3441" t="s">
        <v>5373</v>
      </c>
      <c r="B3441" t="s">
        <v>717</v>
      </c>
      <c r="C3441" t="s">
        <v>212</v>
      </c>
      <c r="D3441">
        <v>28</v>
      </c>
      <c r="E3441">
        <v>286.14</v>
      </c>
      <c r="F3441">
        <v>428.08</v>
      </c>
      <c r="G3441">
        <v>458.29</v>
      </c>
      <c r="H3441">
        <v>12832.12</v>
      </c>
      <c r="I3441">
        <v>8011.92</v>
      </c>
      <c r="J3441">
        <v>4820.2</v>
      </c>
      <c r="K3441">
        <v>0.37559999999999999</v>
      </c>
      <c r="L3441" t="str">
        <f>VLOOKUP(C:C,Products!A:B,2,)</f>
        <v>Product 18</v>
      </c>
      <c r="M3441" t="str">
        <f>VLOOKUP(C:C,Products!A:C,3,)</f>
        <v>Snacks</v>
      </c>
      <c r="N3441" t="str">
        <f>VLOOKUP(B:B,Orders!A:C,3,)</f>
        <v>WH-NRB-001</v>
      </c>
      <c r="O3441" s="10" t="str">
        <f>VLOOKUP(B:B,Orders!A:B,2,)</f>
        <v>CUST-000056</v>
      </c>
      <c r="P3441" s="10" t="str">
        <f>VLOOKUP(OrderDetails!O:O,Customers!A:B,2,)</f>
        <v>Customer 56</v>
      </c>
      <c r="Q3441" s="10" t="str">
        <f>VLOOKUP(O:O,Customers!A:C,3,)</f>
        <v>Nairobi</v>
      </c>
      <c r="R3441" s="10">
        <f>VLOOKUP(OrderDetails!C:C,Inventory!B:F,5,)</f>
        <v>32333.82</v>
      </c>
      <c r="S3441" s="10">
        <f>VLOOKUP(OrderDetails!B:B,Table8[[OrderID]:[DeliveryDays]],5,)</f>
        <v>4</v>
      </c>
    </row>
    <row r="3442" spans="1:19" x14ac:dyDescent="0.25">
      <c r="A3442" t="s">
        <v>5374</v>
      </c>
      <c r="B3442" t="s">
        <v>732</v>
      </c>
      <c r="C3442" t="s">
        <v>263</v>
      </c>
      <c r="D3442">
        <v>48</v>
      </c>
      <c r="E3442">
        <v>65.47</v>
      </c>
      <c r="F3442">
        <v>96.35</v>
      </c>
      <c r="G3442">
        <v>104.34</v>
      </c>
      <c r="H3442">
        <v>5008.32</v>
      </c>
      <c r="I3442">
        <v>3142.56</v>
      </c>
      <c r="J3442">
        <v>1865.76</v>
      </c>
      <c r="K3442">
        <v>0.3725</v>
      </c>
      <c r="L3442" t="str">
        <f>VLOOKUP(C:C,Products!A:B,2,)</f>
        <v>Product 43</v>
      </c>
      <c r="M3442" t="str">
        <f>VLOOKUP(C:C,Products!A:C,3,)</f>
        <v>Dairy</v>
      </c>
      <c r="N3442" t="str">
        <f>VLOOKUP(B:B,Orders!A:C,3,)</f>
        <v>WH-KSM-003</v>
      </c>
      <c r="O3442" s="10" t="str">
        <f>VLOOKUP(B:B,Orders!A:B,2,)</f>
        <v>CUST-000002</v>
      </c>
      <c r="P3442" s="10" t="str">
        <f>VLOOKUP(OrderDetails!O:O,Customers!A:B,2,)</f>
        <v>Customer 2</v>
      </c>
      <c r="Q3442" s="10" t="str">
        <f>VLOOKUP(O:O,Customers!A:C,3,)</f>
        <v>Nairobi</v>
      </c>
      <c r="R3442" s="10">
        <f>VLOOKUP(OrderDetails!C:C,Inventory!B:F,5,)</f>
        <v>4451.96</v>
      </c>
      <c r="S3442" s="10">
        <f>VLOOKUP(OrderDetails!B:B,Table8[[OrderID]:[DeliveryDays]],5,)</f>
        <v>1</v>
      </c>
    </row>
    <row r="3443" spans="1:19" x14ac:dyDescent="0.25">
      <c r="A3443" t="s">
        <v>5375</v>
      </c>
      <c r="B3443" t="s">
        <v>1060</v>
      </c>
      <c r="C3443" t="s">
        <v>337</v>
      </c>
      <c r="D3443">
        <v>46</v>
      </c>
      <c r="E3443">
        <v>102.14</v>
      </c>
      <c r="F3443">
        <v>155.55000000000001</v>
      </c>
      <c r="G3443">
        <v>153.57</v>
      </c>
      <c r="H3443">
        <v>7064.22</v>
      </c>
      <c r="I3443">
        <v>4698.4399999999996</v>
      </c>
      <c r="J3443">
        <v>2365.7800000000002</v>
      </c>
      <c r="K3443">
        <v>0.33489999999999998</v>
      </c>
      <c r="L3443" t="str">
        <f>VLOOKUP(C:C,Products!A:B,2,)</f>
        <v>Product 80</v>
      </c>
      <c r="M3443" t="str">
        <f>VLOOKUP(C:C,Products!A:C,3,)</f>
        <v>Frozen</v>
      </c>
      <c r="N3443" t="str">
        <f>VLOOKUP(B:B,Orders!A:C,3,)</f>
        <v>WH-NKR-004</v>
      </c>
      <c r="O3443" s="10" t="str">
        <f>VLOOKUP(B:B,Orders!A:B,2,)</f>
        <v>CUST-000065</v>
      </c>
      <c r="P3443" s="10" t="str">
        <f>VLOOKUP(OrderDetails!O:O,Customers!A:B,2,)</f>
        <v>Customer 65</v>
      </c>
      <c r="Q3443" s="10" t="str">
        <f>VLOOKUP(O:O,Customers!A:C,3,)</f>
        <v>Eldoret</v>
      </c>
      <c r="R3443" s="10">
        <f>VLOOKUP(OrderDetails!C:C,Inventory!B:F,5,)</f>
        <v>43103.08</v>
      </c>
      <c r="S3443" s="10">
        <f>VLOOKUP(OrderDetails!B:B,Table8[[OrderID]:[DeliveryDays]],5,)</f>
        <v>1</v>
      </c>
    </row>
    <row r="3444" spans="1:19" x14ac:dyDescent="0.25">
      <c r="A3444" t="s">
        <v>5376</v>
      </c>
      <c r="B3444" t="s">
        <v>1578</v>
      </c>
      <c r="C3444" t="s">
        <v>243</v>
      </c>
      <c r="D3444">
        <v>38</v>
      </c>
      <c r="E3444">
        <v>79.27</v>
      </c>
      <c r="F3444">
        <v>103.11</v>
      </c>
      <c r="G3444">
        <v>110.89</v>
      </c>
      <c r="H3444">
        <v>4213.82</v>
      </c>
      <c r="I3444">
        <v>3012.26</v>
      </c>
      <c r="J3444">
        <v>1201.56</v>
      </c>
      <c r="K3444">
        <v>0.28510000000000002</v>
      </c>
      <c r="L3444" t="str">
        <f>VLOOKUP(C:C,Products!A:B,2,)</f>
        <v>Product 33</v>
      </c>
      <c r="M3444" t="str">
        <f>VLOOKUP(C:C,Products!A:C,3,)</f>
        <v>Produce</v>
      </c>
      <c r="N3444" t="str">
        <f>VLOOKUP(B:B,Orders!A:C,3,)</f>
        <v>WH-KSM-003</v>
      </c>
      <c r="O3444" s="10" t="str">
        <f>VLOOKUP(B:B,Orders!A:B,2,)</f>
        <v>CUST-000049</v>
      </c>
      <c r="P3444" s="10" t="str">
        <f>VLOOKUP(OrderDetails!O:O,Customers!A:B,2,)</f>
        <v>Customer 49</v>
      </c>
      <c r="Q3444" s="10" t="str">
        <f>VLOOKUP(O:O,Customers!A:C,3,)</f>
        <v>Nairobi</v>
      </c>
      <c r="R3444" s="10">
        <f>VLOOKUP(OrderDetails!C:C,Inventory!B:F,5,)</f>
        <v>6817.22</v>
      </c>
      <c r="S3444" s="10">
        <f>VLOOKUP(OrderDetails!B:B,Table8[[OrderID]:[DeliveryDays]],5,)</f>
        <v>6</v>
      </c>
    </row>
    <row r="3445" spans="1:19" x14ac:dyDescent="0.25">
      <c r="A3445" t="s">
        <v>5377</v>
      </c>
      <c r="B3445" t="s">
        <v>1051</v>
      </c>
      <c r="C3445" t="s">
        <v>363</v>
      </c>
      <c r="D3445">
        <v>13</v>
      </c>
      <c r="E3445">
        <v>392.35</v>
      </c>
      <c r="F3445">
        <v>579.97</v>
      </c>
      <c r="G3445">
        <v>590.88</v>
      </c>
      <c r="H3445">
        <v>7681.44</v>
      </c>
      <c r="I3445">
        <v>5100.55</v>
      </c>
      <c r="J3445">
        <v>2580.89</v>
      </c>
      <c r="K3445">
        <v>0.33600000000000002</v>
      </c>
      <c r="L3445" t="str">
        <f>VLOOKUP(C:C,Products!A:B,2,)</f>
        <v>Product 93</v>
      </c>
      <c r="M3445" t="str">
        <f>VLOOKUP(C:C,Products!A:C,3,)</f>
        <v>Snacks</v>
      </c>
      <c r="N3445" t="str">
        <f>VLOOKUP(B:B,Orders!A:C,3,)</f>
        <v>WH-MSA-002</v>
      </c>
      <c r="O3445" s="10" t="str">
        <f>VLOOKUP(B:B,Orders!A:B,2,)</f>
        <v>CUST-000032</v>
      </c>
      <c r="P3445" s="10" t="str">
        <f>VLOOKUP(OrderDetails!O:O,Customers!A:B,2,)</f>
        <v>Customer 32</v>
      </c>
      <c r="Q3445" s="10" t="str">
        <f>VLOOKUP(O:O,Customers!A:C,3,)</f>
        <v>Mombasa</v>
      </c>
      <c r="R3445" s="10">
        <f>VLOOKUP(OrderDetails!C:C,Inventory!B:F,5,)</f>
        <v>153408.85</v>
      </c>
      <c r="S3445" s="10">
        <f>VLOOKUP(OrderDetails!B:B,Table8[[OrderID]:[DeliveryDays]],5,)</f>
        <v>3</v>
      </c>
    </row>
    <row r="3446" spans="1:19" x14ac:dyDescent="0.25">
      <c r="A3446" t="s">
        <v>5378</v>
      </c>
      <c r="B3446" t="s">
        <v>1365</v>
      </c>
      <c r="C3446" t="s">
        <v>383</v>
      </c>
      <c r="D3446">
        <v>6</v>
      </c>
      <c r="E3446">
        <v>191.46</v>
      </c>
      <c r="F3446">
        <v>245.6</v>
      </c>
      <c r="G3446">
        <v>243.41</v>
      </c>
      <c r="H3446">
        <v>1460.46</v>
      </c>
      <c r="I3446">
        <v>1148.76</v>
      </c>
      <c r="J3446">
        <v>311.7</v>
      </c>
      <c r="K3446">
        <v>0.21340000000000001</v>
      </c>
      <c r="L3446" t="str">
        <f>VLOOKUP(C:C,Products!A:B,2,)</f>
        <v>Product 103</v>
      </c>
      <c r="M3446" t="str">
        <f>VLOOKUP(C:C,Products!A:C,3,)</f>
        <v>Dairy</v>
      </c>
      <c r="N3446" t="str">
        <f>VLOOKUP(B:B,Orders!A:C,3,)</f>
        <v>WH-NRB-001</v>
      </c>
      <c r="O3446" s="10" t="str">
        <f>VLOOKUP(B:B,Orders!A:B,2,)</f>
        <v>CUST-000077</v>
      </c>
      <c r="P3446" s="10" t="str">
        <f>VLOOKUP(OrderDetails!O:O,Customers!A:B,2,)</f>
        <v>Customer 77</v>
      </c>
      <c r="Q3446" s="10" t="str">
        <f>VLOOKUP(O:O,Customers!A:C,3,)</f>
        <v>Nairobi</v>
      </c>
      <c r="R3446" s="10">
        <f>VLOOKUP(OrderDetails!C:C,Inventory!B:F,5,)</f>
        <v>55140.480000000003</v>
      </c>
      <c r="S3446" s="10">
        <f>VLOOKUP(OrderDetails!B:B,Table8[[OrderID]:[DeliveryDays]],5,)</f>
        <v>4</v>
      </c>
    </row>
    <row r="3447" spans="1:19" x14ac:dyDescent="0.25">
      <c r="A3447" t="s">
        <v>5379</v>
      </c>
      <c r="B3447" t="s">
        <v>1723</v>
      </c>
      <c r="C3447" t="s">
        <v>196</v>
      </c>
      <c r="D3447">
        <v>34</v>
      </c>
      <c r="E3447">
        <v>368.63</v>
      </c>
      <c r="F3447">
        <v>526.67999999999995</v>
      </c>
      <c r="G3447">
        <v>578.20000000000005</v>
      </c>
      <c r="H3447">
        <v>19658.8</v>
      </c>
      <c r="I3447">
        <v>12533.42</v>
      </c>
      <c r="J3447">
        <v>7125.38</v>
      </c>
      <c r="K3447">
        <v>0.36249999999999999</v>
      </c>
      <c r="L3447" t="str">
        <f>VLOOKUP(C:C,Products!A:B,2,)</f>
        <v>Product 10</v>
      </c>
      <c r="M3447" t="str">
        <f>VLOOKUP(C:C,Products!A:C,3,)</f>
        <v>Frozen</v>
      </c>
      <c r="N3447" t="str">
        <f>VLOOKUP(B:B,Orders!A:C,3,)</f>
        <v>WH-NRB-001</v>
      </c>
      <c r="O3447" s="10" t="str">
        <f>VLOOKUP(B:B,Orders!A:B,2,)</f>
        <v>CUST-000006</v>
      </c>
      <c r="P3447" s="10" t="str">
        <f>VLOOKUP(OrderDetails!O:O,Customers!A:B,2,)</f>
        <v>Customer 6</v>
      </c>
      <c r="Q3447" s="10" t="str">
        <f>VLOOKUP(O:O,Customers!A:C,3,)</f>
        <v>Kisumu</v>
      </c>
      <c r="R3447" s="10">
        <f>VLOOKUP(OrderDetails!C:C,Inventory!B:F,5,)</f>
        <v>36494.370000000003</v>
      </c>
      <c r="S3447" s="10">
        <f>VLOOKUP(OrderDetails!B:B,Table8[[OrderID]:[DeliveryDays]],5,)</f>
        <v>3</v>
      </c>
    </row>
    <row r="3448" spans="1:19" x14ac:dyDescent="0.25">
      <c r="A3448" t="s">
        <v>5380</v>
      </c>
      <c r="B3448" t="s">
        <v>1274</v>
      </c>
      <c r="C3448" t="s">
        <v>323</v>
      </c>
      <c r="D3448">
        <v>26</v>
      </c>
      <c r="E3448">
        <v>52.48</v>
      </c>
      <c r="F3448">
        <v>82.14</v>
      </c>
      <c r="G3448">
        <v>88.2</v>
      </c>
      <c r="H3448">
        <v>2293.1999999999998</v>
      </c>
      <c r="I3448">
        <v>1364.48</v>
      </c>
      <c r="J3448">
        <v>928.72</v>
      </c>
      <c r="K3448">
        <v>0.40500000000000003</v>
      </c>
      <c r="L3448" t="str">
        <f>VLOOKUP(C:C,Products!A:B,2,)</f>
        <v>Product 73</v>
      </c>
      <c r="M3448" t="str">
        <f>VLOOKUP(C:C,Products!A:C,3,)</f>
        <v>Beverages</v>
      </c>
      <c r="N3448" t="str">
        <f>VLOOKUP(B:B,Orders!A:C,3,)</f>
        <v>WH-MSA-002</v>
      </c>
      <c r="O3448" s="10" t="str">
        <f>VLOOKUP(B:B,Orders!A:B,2,)</f>
        <v>CUST-000005</v>
      </c>
      <c r="P3448" s="10" t="str">
        <f>VLOOKUP(OrderDetails!O:O,Customers!A:B,2,)</f>
        <v>Customer 5</v>
      </c>
      <c r="Q3448" s="10" t="str">
        <f>VLOOKUP(O:O,Customers!A:C,3,)</f>
        <v>Eldoret</v>
      </c>
      <c r="R3448" s="10">
        <f>VLOOKUP(OrderDetails!C:C,Inventory!B:F,5,)</f>
        <v>6979.84</v>
      </c>
      <c r="S3448" s="10">
        <f>VLOOKUP(OrderDetails!B:B,Table8[[OrderID]:[DeliveryDays]],5,)</f>
        <v>1</v>
      </c>
    </row>
    <row r="3449" spans="1:19" x14ac:dyDescent="0.25">
      <c r="A3449" t="s">
        <v>5381</v>
      </c>
      <c r="B3449" t="s">
        <v>868</v>
      </c>
      <c r="C3449" t="s">
        <v>295</v>
      </c>
      <c r="D3449">
        <v>15</v>
      </c>
      <c r="E3449">
        <v>70.349999999999994</v>
      </c>
      <c r="F3449">
        <v>111</v>
      </c>
      <c r="G3449">
        <v>122</v>
      </c>
      <c r="H3449">
        <v>1830</v>
      </c>
      <c r="I3449">
        <v>1055.25</v>
      </c>
      <c r="J3449">
        <v>774.75</v>
      </c>
      <c r="K3449">
        <v>0.4234</v>
      </c>
      <c r="L3449" t="str">
        <f>VLOOKUP(C:C,Products!A:B,2,)</f>
        <v>Product 59</v>
      </c>
      <c r="M3449" t="str">
        <f>VLOOKUP(C:C,Products!A:C,3,)</f>
        <v>Produce</v>
      </c>
      <c r="N3449" t="str">
        <f>VLOOKUP(B:B,Orders!A:C,3,)</f>
        <v>WH-KSM-003</v>
      </c>
      <c r="O3449" s="10" t="str">
        <f>VLOOKUP(B:B,Orders!A:B,2,)</f>
        <v>CUST-000005</v>
      </c>
      <c r="P3449" s="10" t="str">
        <f>VLOOKUP(OrderDetails!O:O,Customers!A:B,2,)</f>
        <v>Customer 5</v>
      </c>
      <c r="Q3449" s="10" t="str">
        <f>VLOOKUP(O:O,Customers!A:C,3,)</f>
        <v>Eldoret</v>
      </c>
      <c r="R3449" s="10">
        <f>VLOOKUP(OrderDetails!C:C,Inventory!B:F,5,)</f>
        <v>22441.65</v>
      </c>
      <c r="S3449" s="10">
        <f>VLOOKUP(OrderDetails!B:B,Table8[[OrderID]:[DeliveryDays]],5,)</f>
        <v>5</v>
      </c>
    </row>
    <row r="3450" spans="1:19" x14ac:dyDescent="0.25">
      <c r="A3450" t="s">
        <v>5382</v>
      </c>
      <c r="B3450" t="s">
        <v>929</v>
      </c>
      <c r="C3450" t="s">
        <v>239</v>
      </c>
      <c r="D3450">
        <v>47</v>
      </c>
      <c r="E3450">
        <v>323.39999999999998</v>
      </c>
      <c r="F3450">
        <v>507.06</v>
      </c>
      <c r="G3450">
        <v>494.5</v>
      </c>
      <c r="H3450">
        <v>23241.5</v>
      </c>
      <c r="I3450">
        <v>15199.8</v>
      </c>
      <c r="J3450">
        <v>8041.7</v>
      </c>
      <c r="K3450">
        <v>0.34599999999999997</v>
      </c>
      <c r="L3450" t="str">
        <f>VLOOKUP(C:C,Products!A:B,2,)</f>
        <v>Product 31</v>
      </c>
      <c r="M3450" t="str">
        <f>VLOOKUP(C:C,Products!A:C,3,)</f>
        <v>Household</v>
      </c>
      <c r="N3450" t="str">
        <f>VLOOKUP(B:B,Orders!A:C,3,)</f>
        <v>WH-NKR-004</v>
      </c>
      <c r="O3450" s="10" t="str">
        <f>VLOOKUP(B:B,Orders!A:B,2,)</f>
        <v>CUST-000068</v>
      </c>
      <c r="P3450" s="10" t="str">
        <f>VLOOKUP(OrderDetails!O:O,Customers!A:B,2,)</f>
        <v>Customer 68</v>
      </c>
      <c r="Q3450" s="10" t="str">
        <f>VLOOKUP(O:O,Customers!A:C,3,)</f>
        <v>Kisumu</v>
      </c>
      <c r="R3450" s="10">
        <f>VLOOKUP(OrderDetails!C:C,Inventory!B:F,5,)</f>
        <v>78909.600000000006</v>
      </c>
      <c r="S3450" s="10">
        <f>VLOOKUP(OrderDetails!B:B,Table8[[OrderID]:[DeliveryDays]],5,)</f>
        <v>4</v>
      </c>
    </row>
    <row r="3451" spans="1:19" x14ac:dyDescent="0.25">
      <c r="A3451" t="s">
        <v>5383</v>
      </c>
      <c r="B3451" t="s">
        <v>556</v>
      </c>
      <c r="C3451" t="s">
        <v>233</v>
      </c>
      <c r="D3451">
        <v>21</v>
      </c>
      <c r="E3451">
        <v>281.41000000000003</v>
      </c>
      <c r="F3451">
        <v>401.27</v>
      </c>
      <c r="G3451">
        <v>389.86</v>
      </c>
      <c r="H3451">
        <v>8187.06</v>
      </c>
      <c r="I3451">
        <v>5909.61</v>
      </c>
      <c r="J3451">
        <v>2277.4499999999998</v>
      </c>
      <c r="K3451">
        <v>0.2782</v>
      </c>
      <c r="L3451" t="str">
        <f>VLOOKUP(C:C,Products!A:B,2,)</f>
        <v>Product 28</v>
      </c>
      <c r="M3451" t="str">
        <f>VLOOKUP(C:C,Products!A:C,3,)</f>
        <v>Produce</v>
      </c>
      <c r="N3451" t="str">
        <f>VLOOKUP(B:B,Orders!A:C,3,)</f>
        <v>WH-NRB-001</v>
      </c>
      <c r="O3451" s="10" t="str">
        <f>VLOOKUP(B:B,Orders!A:B,2,)</f>
        <v>CUST-000016</v>
      </c>
      <c r="P3451" s="10" t="str">
        <f>VLOOKUP(OrderDetails!O:O,Customers!A:B,2,)</f>
        <v>Customer 16</v>
      </c>
      <c r="Q3451" s="10" t="str">
        <f>VLOOKUP(O:O,Customers!A:C,3,)</f>
        <v>Nakuru</v>
      </c>
      <c r="R3451" s="10">
        <f>VLOOKUP(OrderDetails!C:C,Inventory!B:F,5,)</f>
        <v>26171.13</v>
      </c>
      <c r="S3451" s="10">
        <f>VLOOKUP(OrderDetails!B:B,Table8[[OrderID]:[DeliveryDays]],5,)</f>
        <v>6</v>
      </c>
    </row>
    <row r="3452" spans="1:19" x14ac:dyDescent="0.25">
      <c r="A3452" t="s">
        <v>5384</v>
      </c>
      <c r="B3452" t="s">
        <v>1582</v>
      </c>
      <c r="C3452" t="s">
        <v>297</v>
      </c>
      <c r="D3452">
        <v>40</v>
      </c>
      <c r="E3452">
        <v>196.4</v>
      </c>
      <c r="F3452">
        <v>254.95</v>
      </c>
      <c r="G3452">
        <v>261.45</v>
      </c>
      <c r="H3452">
        <v>10458</v>
      </c>
      <c r="I3452">
        <v>7856</v>
      </c>
      <c r="J3452">
        <v>2602</v>
      </c>
      <c r="K3452">
        <v>0.24879999999999999</v>
      </c>
      <c r="L3452" t="str">
        <f>VLOOKUP(C:C,Products!A:B,2,)</f>
        <v>Product 60</v>
      </c>
      <c r="M3452" t="str">
        <f>VLOOKUP(C:C,Products!A:C,3,)</f>
        <v>Snacks</v>
      </c>
      <c r="N3452" t="str">
        <f>VLOOKUP(B:B,Orders!A:C,3,)</f>
        <v>WH-KSM-003</v>
      </c>
      <c r="O3452" s="10" t="str">
        <f>VLOOKUP(B:B,Orders!A:B,2,)</f>
        <v>CUST-000006</v>
      </c>
      <c r="P3452" s="10" t="str">
        <f>VLOOKUP(OrderDetails!O:O,Customers!A:B,2,)</f>
        <v>Customer 6</v>
      </c>
      <c r="Q3452" s="10" t="str">
        <f>VLOOKUP(O:O,Customers!A:C,3,)</f>
        <v>Kisumu</v>
      </c>
      <c r="R3452" s="10">
        <f>VLOOKUP(OrderDetails!C:C,Inventory!B:F,5,)</f>
        <v>93682.8</v>
      </c>
      <c r="S3452" s="10">
        <f>VLOOKUP(OrderDetails!B:B,Table8[[OrderID]:[DeliveryDays]],5,)</f>
        <v>2</v>
      </c>
    </row>
    <row r="3453" spans="1:19" x14ac:dyDescent="0.25">
      <c r="A3453" t="s">
        <v>5385</v>
      </c>
      <c r="B3453" t="s">
        <v>1023</v>
      </c>
      <c r="C3453" t="s">
        <v>179</v>
      </c>
      <c r="D3453">
        <v>17</v>
      </c>
      <c r="E3453">
        <v>379.4</v>
      </c>
      <c r="F3453">
        <v>516.48</v>
      </c>
      <c r="G3453">
        <v>540.13</v>
      </c>
      <c r="H3453">
        <v>9182.2099999999991</v>
      </c>
      <c r="I3453">
        <v>6449.8</v>
      </c>
      <c r="J3453">
        <v>2732.41</v>
      </c>
      <c r="K3453">
        <v>0.29759999999999998</v>
      </c>
      <c r="L3453" t="str">
        <f>VLOOKUP(C:C,Products!A:B,2,)</f>
        <v>Product 3</v>
      </c>
      <c r="M3453" t="str">
        <f>VLOOKUP(C:C,Products!A:C,3,)</f>
        <v>Frozen</v>
      </c>
      <c r="N3453" t="str">
        <f>VLOOKUP(B:B,Orders!A:C,3,)</f>
        <v>WH-NRB-001</v>
      </c>
      <c r="O3453" s="10" t="str">
        <f>VLOOKUP(B:B,Orders!A:B,2,)</f>
        <v>CUST-000001</v>
      </c>
      <c r="P3453" s="10" t="str">
        <f>VLOOKUP(OrderDetails!O:O,Customers!A:B,2,)</f>
        <v>Customer 1</v>
      </c>
      <c r="Q3453" s="10" t="str">
        <f>VLOOKUP(O:O,Customers!A:C,3,)</f>
        <v>Eldoret</v>
      </c>
      <c r="R3453" s="10">
        <f>VLOOKUP(OrderDetails!C:C,Inventory!B:F,5,)</f>
        <v>53874.8</v>
      </c>
      <c r="S3453" s="10">
        <f>VLOOKUP(OrderDetails!B:B,Table8[[OrderID]:[DeliveryDays]],5,)</f>
        <v>6</v>
      </c>
    </row>
    <row r="3454" spans="1:19" x14ac:dyDescent="0.25">
      <c r="A3454" t="s">
        <v>5386</v>
      </c>
      <c r="B3454" t="s">
        <v>1288</v>
      </c>
      <c r="C3454" t="s">
        <v>413</v>
      </c>
      <c r="D3454">
        <v>11</v>
      </c>
      <c r="E3454">
        <v>133.96</v>
      </c>
      <c r="F3454">
        <v>168.59</v>
      </c>
      <c r="G3454">
        <v>164.49</v>
      </c>
      <c r="H3454">
        <v>1809.39</v>
      </c>
      <c r="I3454">
        <v>1473.56</v>
      </c>
      <c r="J3454">
        <v>335.83</v>
      </c>
      <c r="K3454">
        <v>0.18559999999999999</v>
      </c>
      <c r="L3454" t="str">
        <f>VLOOKUP(C:C,Products!A:B,2,)</f>
        <v>Product 118</v>
      </c>
      <c r="M3454" t="str">
        <f>VLOOKUP(C:C,Products!A:C,3,)</f>
        <v>Household</v>
      </c>
      <c r="N3454" t="str">
        <f>VLOOKUP(B:B,Orders!A:C,3,)</f>
        <v>WH-MSA-002</v>
      </c>
      <c r="O3454" s="10" t="str">
        <f>VLOOKUP(B:B,Orders!A:B,2,)</f>
        <v>CUST-000053</v>
      </c>
      <c r="P3454" s="10" t="str">
        <f>VLOOKUP(OrderDetails!O:O,Customers!A:B,2,)</f>
        <v>Customer 53</v>
      </c>
      <c r="Q3454" s="10" t="str">
        <f>VLOOKUP(O:O,Customers!A:C,3,)</f>
        <v>Eldoret</v>
      </c>
      <c r="R3454" s="10">
        <f>VLOOKUP(OrderDetails!C:C,Inventory!B:F,5,)</f>
        <v>48091.64</v>
      </c>
      <c r="S3454" s="10">
        <f>VLOOKUP(OrderDetails!B:B,Table8[[OrderID]:[DeliveryDays]],5,)</f>
        <v>4</v>
      </c>
    </row>
    <row r="3455" spans="1:19" x14ac:dyDescent="0.25">
      <c r="A3455" t="s">
        <v>5387</v>
      </c>
      <c r="B3455" t="s">
        <v>1840</v>
      </c>
      <c r="C3455" t="s">
        <v>287</v>
      </c>
      <c r="D3455">
        <v>20</v>
      </c>
      <c r="E3455">
        <v>319.05</v>
      </c>
      <c r="F3455">
        <v>470.86</v>
      </c>
      <c r="G3455">
        <v>508.09</v>
      </c>
      <c r="H3455">
        <v>10161.799999999999</v>
      </c>
      <c r="I3455">
        <v>6381</v>
      </c>
      <c r="J3455">
        <v>3780.8</v>
      </c>
      <c r="K3455">
        <v>0.37209999999999999</v>
      </c>
      <c r="L3455" t="str">
        <f>VLOOKUP(C:C,Products!A:B,2,)</f>
        <v>Product 55</v>
      </c>
      <c r="M3455" t="str">
        <f>VLOOKUP(C:C,Products!A:C,3,)</f>
        <v>Beverages</v>
      </c>
      <c r="N3455" t="str">
        <f>VLOOKUP(B:B,Orders!A:C,3,)</f>
        <v>WH-MSA-002</v>
      </c>
      <c r="O3455" s="10" t="str">
        <f>VLOOKUP(B:B,Orders!A:B,2,)</f>
        <v>CUST-000025</v>
      </c>
      <c r="P3455" s="10" t="str">
        <f>VLOOKUP(OrderDetails!O:O,Customers!A:B,2,)</f>
        <v>Customer 25</v>
      </c>
      <c r="Q3455" s="10" t="str">
        <f>VLOOKUP(O:O,Customers!A:C,3,)</f>
        <v>Mombasa</v>
      </c>
      <c r="R3455" s="10">
        <f>VLOOKUP(OrderDetails!C:C,Inventory!B:F,5,)</f>
        <v>62852.85</v>
      </c>
      <c r="S3455" s="10">
        <f>VLOOKUP(OrderDetails!B:B,Table8[[OrderID]:[DeliveryDays]],5,)</f>
        <v>6</v>
      </c>
    </row>
    <row r="3456" spans="1:19" x14ac:dyDescent="0.25">
      <c r="A3456" t="s">
        <v>5388</v>
      </c>
      <c r="B3456" t="s">
        <v>1019</v>
      </c>
      <c r="C3456" t="s">
        <v>204</v>
      </c>
      <c r="D3456">
        <v>37</v>
      </c>
      <c r="E3456">
        <v>145.55000000000001</v>
      </c>
      <c r="F3456">
        <v>199.14</v>
      </c>
      <c r="G3456">
        <v>205.07</v>
      </c>
      <c r="H3456">
        <v>7587.59</v>
      </c>
      <c r="I3456">
        <v>5385.35</v>
      </c>
      <c r="J3456">
        <v>2202.2399999999998</v>
      </c>
      <c r="K3456">
        <v>0.29020000000000001</v>
      </c>
      <c r="L3456" t="str">
        <f>VLOOKUP(C:C,Products!A:B,2,)</f>
        <v>Product 14</v>
      </c>
      <c r="M3456" t="str">
        <f>VLOOKUP(C:C,Products!A:C,3,)</f>
        <v>Frozen</v>
      </c>
      <c r="N3456" t="str">
        <f>VLOOKUP(B:B,Orders!A:C,3,)</f>
        <v>WH-NKR-004</v>
      </c>
      <c r="O3456" s="10" t="str">
        <f>VLOOKUP(B:B,Orders!A:B,2,)</f>
        <v>CUST-000063</v>
      </c>
      <c r="P3456" s="10" t="str">
        <f>VLOOKUP(OrderDetails!O:O,Customers!A:B,2,)</f>
        <v>Customer 63</v>
      </c>
      <c r="Q3456" s="10" t="str">
        <f>VLOOKUP(O:O,Customers!A:C,3,)</f>
        <v>Nakuru</v>
      </c>
      <c r="R3456" s="10">
        <f>VLOOKUP(OrderDetails!C:C,Inventory!B:F,5,)</f>
        <v>47158.2</v>
      </c>
      <c r="S3456" s="10">
        <f>VLOOKUP(OrderDetails!B:B,Table8[[OrderID]:[DeliveryDays]],5,)</f>
        <v>6</v>
      </c>
    </row>
    <row r="3457" spans="1:19" x14ac:dyDescent="0.25">
      <c r="A3457" t="s">
        <v>5389</v>
      </c>
      <c r="B3457" t="s">
        <v>1425</v>
      </c>
      <c r="C3457" t="s">
        <v>293</v>
      </c>
      <c r="D3457">
        <v>49</v>
      </c>
      <c r="E3457">
        <v>138.19</v>
      </c>
      <c r="F3457">
        <v>191.44</v>
      </c>
      <c r="G3457">
        <v>193.67</v>
      </c>
      <c r="H3457">
        <v>9489.83</v>
      </c>
      <c r="I3457">
        <v>6771.31</v>
      </c>
      <c r="J3457">
        <v>2718.52</v>
      </c>
      <c r="K3457">
        <v>0.28649999999999998</v>
      </c>
      <c r="L3457" t="str">
        <f>VLOOKUP(C:C,Products!A:B,2,)</f>
        <v>Product 58</v>
      </c>
      <c r="M3457" t="str">
        <f>VLOOKUP(C:C,Products!A:C,3,)</f>
        <v>Snacks</v>
      </c>
      <c r="N3457" t="str">
        <f>VLOOKUP(B:B,Orders!A:C,3,)</f>
        <v>WH-NRB-001</v>
      </c>
      <c r="O3457" s="10" t="str">
        <f>VLOOKUP(B:B,Orders!A:B,2,)</f>
        <v>CUST-000063</v>
      </c>
      <c r="P3457" s="10" t="str">
        <f>VLOOKUP(OrderDetails!O:O,Customers!A:B,2,)</f>
        <v>Customer 63</v>
      </c>
      <c r="Q3457" s="10" t="str">
        <f>VLOOKUP(O:O,Customers!A:C,3,)</f>
        <v>Nakuru</v>
      </c>
      <c r="R3457" s="10">
        <f>VLOOKUP(OrderDetails!C:C,Inventory!B:F,5,)</f>
        <v>14233.57</v>
      </c>
      <c r="S3457" s="10">
        <f>VLOOKUP(OrderDetails!B:B,Table8[[OrderID]:[DeliveryDays]],5,)</f>
        <v>2</v>
      </c>
    </row>
    <row r="3458" spans="1:19" x14ac:dyDescent="0.25">
      <c r="A3458" t="s">
        <v>5390</v>
      </c>
      <c r="B3458" t="s">
        <v>751</v>
      </c>
      <c r="C3458" t="s">
        <v>355</v>
      </c>
      <c r="D3458">
        <v>5</v>
      </c>
      <c r="E3458">
        <v>449.25</v>
      </c>
      <c r="F3458">
        <v>562.36</v>
      </c>
      <c r="G3458">
        <v>585.03</v>
      </c>
      <c r="H3458">
        <v>2925.15</v>
      </c>
      <c r="I3458">
        <v>2246.25</v>
      </c>
      <c r="J3458">
        <v>678.9</v>
      </c>
      <c r="K3458">
        <v>0.2321</v>
      </c>
      <c r="L3458" t="str">
        <f>VLOOKUP(C:C,Products!A:B,2,)</f>
        <v>Product 89</v>
      </c>
      <c r="M3458" t="str">
        <f>VLOOKUP(C:C,Products!A:C,3,)</f>
        <v>Frozen</v>
      </c>
      <c r="N3458" t="str">
        <f>VLOOKUP(B:B,Orders!A:C,3,)</f>
        <v>WH-NRB-001</v>
      </c>
      <c r="O3458" s="10" t="str">
        <f>VLOOKUP(B:B,Orders!A:B,2,)</f>
        <v>CUST-000017</v>
      </c>
      <c r="P3458" s="10" t="str">
        <f>VLOOKUP(OrderDetails!O:O,Customers!A:B,2,)</f>
        <v>Customer 17</v>
      </c>
      <c r="Q3458" s="10" t="str">
        <f>VLOOKUP(O:O,Customers!A:C,3,)</f>
        <v>Eldoret</v>
      </c>
      <c r="R3458" s="10">
        <f>VLOOKUP(OrderDetails!C:C,Inventory!B:F,5,)</f>
        <v>146455.5</v>
      </c>
      <c r="S3458" s="10">
        <f>VLOOKUP(OrderDetails!B:B,Table8[[OrderID]:[DeliveryDays]],5,)</f>
        <v>2</v>
      </c>
    </row>
    <row r="3459" spans="1:19" x14ac:dyDescent="0.25">
      <c r="A3459" t="s">
        <v>5391</v>
      </c>
      <c r="B3459" t="s">
        <v>1519</v>
      </c>
      <c r="C3459" t="s">
        <v>206</v>
      </c>
      <c r="D3459">
        <v>15</v>
      </c>
      <c r="E3459">
        <v>131.82</v>
      </c>
      <c r="F3459">
        <v>208.28</v>
      </c>
      <c r="G3459">
        <v>217.7</v>
      </c>
      <c r="H3459">
        <v>3265.5</v>
      </c>
      <c r="I3459">
        <v>1977.3</v>
      </c>
      <c r="J3459">
        <v>1288.2</v>
      </c>
      <c r="K3459">
        <v>0.39450000000000002</v>
      </c>
      <c r="L3459" t="str">
        <f>VLOOKUP(C:C,Products!A:B,2,)</f>
        <v>Product 15</v>
      </c>
      <c r="M3459" t="str">
        <f>VLOOKUP(C:C,Products!A:C,3,)</f>
        <v>Produce</v>
      </c>
      <c r="N3459" t="str">
        <f>VLOOKUP(B:B,Orders!A:C,3,)</f>
        <v>WH-NKR-004</v>
      </c>
      <c r="O3459" s="10" t="str">
        <f>VLOOKUP(B:B,Orders!A:B,2,)</f>
        <v>CUST-000024</v>
      </c>
      <c r="P3459" s="10" t="str">
        <f>VLOOKUP(OrderDetails!O:O,Customers!A:B,2,)</f>
        <v>Customer 24</v>
      </c>
      <c r="Q3459" s="10" t="str">
        <f>VLOOKUP(O:O,Customers!A:C,3,)</f>
        <v>Eldoret</v>
      </c>
      <c r="R3459" s="10">
        <f>VLOOKUP(OrderDetails!C:C,Inventory!B:F,5,)</f>
        <v>12654.72</v>
      </c>
      <c r="S3459" s="10">
        <f>VLOOKUP(OrderDetails!B:B,Table8[[OrderID]:[DeliveryDays]],5,)</f>
        <v>2</v>
      </c>
    </row>
    <row r="3460" spans="1:19" x14ac:dyDescent="0.25">
      <c r="A3460" t="s">
        <v>5392</v>
      </c>
      <c r="B3460" t="s">
        <v>874</v>
      </c>
      <c r="C3460" t="s">
        <v>176</v>
      </c>
      <c r="D3460">
        <v>10</v>
      </c>
      <c r="E3460">
        <v>477.82</v>
      </c>
      <c r="F3460">
        <v>747.13</v>
      </c>
      <c r="G3460">
        <v>714.57</v>
      </c>
      <c r="H3460">
        <v>7145.7</v>
      </c>
      <c r="I3460">
        <v>4778.2</v>
      </c>
      <c r="J3460">
        <v>2367.5</v>
      </c>
      <c r="K3460">
        <v>0.33129999999999998</v>
      </c>
      <c r="L3460" t="str">
        <f>VLOOKUP(C:C,Products!A:B,2,)</f>
        <v>Product 2</v>
      </c>
      <c r="M3460" t="str">
        <f>VLOOKUP(C:C,Products!A:C,3,)</f>
        <v>Household</v>
      </c>
      <c r="N3460" t="str">
        <f>VLOOKUP(B:B,Orders!A:C,3,)</f>
        <v>WH-KSM-003</v>
      </c>
      <c r="O3460" s="10" t="str">
        <f>VLOOKUP(B:B,Orders!A:B,2,)</f>
        <v>CUST-000018</v>
      </c>
      <c r="P3460" s="10" t="str">
        <f>VLOOKUP(OrderDetails!O:O,Customers!A:B,2,)</f>
        <v>Customer 18</v>
      </c>
      <c r="Q3460" s="10" t="str">
        <f>VLOOKUP(O:O,Customers!A:C,3,)</f>
        <v>Nakuru</v>
      </c>
      <c r="R3460" s="10">
        <f>VLOOKUP(OrderDetails!C:C,Inventory!B:F,5,)</f>
        <v>45392.9</v>
      </c>
      <c r="S3460" s="10">
        <f>VLOOKUP(OrderDetails!B:B,Table8[[OrderID]:[DeliveryDays]],5,)</f>
        <v>3</v>
      </c>
    </row>
    <row r="3461" spans="1:19" x14ac:dyDescent="0.25">
      <c r="A3461" t="s">
        <v>5393</v>
      </c>
      <c r="B3461" t="s">
        <v>1245</v>
      </c>
      <c r="C3461" t="s">
        <v>225</v>
      </c>
      <c r="D3461">
        <v>24</v>
      </c>
      <c r="E3461">
        <v>214.86</v>
      </c>
      <c r="F3461">
        <v>291.2</v>
      </c>
      <c r="G3461">
        <v>320.32</v>
      </c>
      <c r="H3461">
        <v>7687.68</v>
      </c>
      <c r="I3461">
        <v>5156.6400000000003</v>
      </c>
      <c r="J3461">
        <v>2531.04</v>
      </c>
      <c r="K3461">
        <v>0.32919999999999999</v>
      </c>
      <c r="L3461" t="str">
        <f>VLOOKUP(C:C,Products!A:B,2,)</f>
        <v>Product 24</v>
      </c>
      <c r="M3461" t="str">
        <f>VLOOKUP(C:C,Products!A:C,3,)</f>
        <v>Beverages</v>
      </c>
      <c r="N3461" t="str">
        <f>VLOOKUP(B:B,Orders!A:C,3,)</f>
        <v>WH-KSM-003</v>
      </c>
      <c r="O3461" s="10" t="str">
        <f>VLOOKUP(B:B,Orders!A:B,2,)</f>
        <v>CUST-000055</v>
      </c>
      <c r="P3461" s="10" t="str">
        <f>VLOOKUP(OrderDetails!O:O,Customers!A:B,2,)</f>
        <v>Customer 55</v>
      </c>
      <c r="Q3461" s="10" t="str">
        <f>VLOOKUP(O:O,Customers!A:C,3,)</f>
        <v>Kisumu</v>
      </c>
      <c r="R3461" s="10">
        <f>VLOOKUP(OrderDetails!C:C,Inventory!B:F,5,)</f>
        <v>80572.5</v>
      </c>
      <c r="S3461" s="10">
        <f>VLOOKUP(OrderDetails!B:B,Table8[[OrderID]:[DeliveryDays]],5,)</f>
        <v>4</v>
      </c>
    </row>
    <row r="3462" spans="1:19" x14ac:dyDescent="0.25">
      <c r="A3462" t="s">
        <v>5394</v>
      </c>
      <c r="B3462" t="s">
        <v>1615</v>
      </c>
      <c r="C3462" t="s">
        <v>333</v>
      </c>
      <c r="D3462">
        <v>39</v>
      </c>
      <c r="E3462">
        <v>83.32</v>
      </c>
      <c r="F3462">
        <v>130.31</v>
      </c>
      <c r="G3462">
        <v>130.91</v>
      </c>
      <c r="H3462">
        <v>5105.49</v>
      </c>
      <c r="I3462">
        <v>3249.48</v>
      </c>
      <c r="J3462">
        <v>1856.01</v>
      </c>
      <c r="K3462">
        <v>0.36349999999999999</v>
      </c>
      <c r="L3462" t="str">
        <f>VLOOKUP(C:C,Products!A:B,2,)</f>
        <v>Product 78</v>
      </c>
      <c r="M3462" t="str">
        <f>VLOOKUP(C:C,Products!A:C,3,)</f>
        <v>Produce</v>
      </c>
      <c r="N3462" t="str">
        <f>VLOOKUP(B:B,Orders!A:C,3,)</f>
        <v>WH-KSM-003</v>
      </c>
      <c r="O3462" s="10" t="str">
        <f>VLOOKUP(B:B,Orders!A:B,2,)</f>
        <v>CUST-000008</v>
      </c>
      <c r="P3462" s="10" t="str">
        <f>VLOOKUP(OrderDetails!O:O,Customers!A:B,2,)</f>
        <v>Customer 8</v>
      </c>
      <c r="Q3462" s="10" t="str">
        <f>VLOOKUP(O:O,Customers!A:C,3,)</f>
        <v>Mombasa</v>
      </c>
      <c r="R3462" s="10">
        <f>VLOOKUP(OrderDetails!C:C,Inventory!B:F,5,)</f>
        <v>38077.24</v>
      </c>
      <c r="S3462" s="10">
        <f>VLOOKUP(OrderDetails!B:B,Table8[[OrderID]:[DeliveryDays]],5,)</f>
        <v>1</v>
      </c>
    </row>
    <row r="3463" spans="1:19" x14ac:dyDescent="0.25">
      <c r="A3463" t="s">
        <v>5395</v>
      </c>
      <c r="B3463" t="s">
        <v>1135</v>
      </c>
      <c r="C3463" t="s">
        <v>305</v>
      </c>
      <c r="D3463">
        <v>48</v>
      </c>
      <c r="E3463">
        <v>210.54</v>
      </c>
      <c r="F3463">
        <v>327.83</v>
      </c>
      <c r="G3463">
        <v>314.45999999999998</v>
      </c>
      <c r="H3463">
        <v>15094.08</v>
      </c>
      <c r="I3463">
        <v>10105.92</v>
      </c>
      <c r="J3463">
        <v>4988.16</v>
      </c>
      <c r="K3463">
        <v>0.33050000000000002</v>
      </c>
      <c r="L3463" t="str">
        <f>VLOOKUP(C:C,Products!A:B,2,)</f>
        <v>Product 64</v>
      </c>
      <c r="M3463" t="str">
        <f>VLOOKUP(C:C,Products!A:C,3,)</f>
        <v>Produce</v>
      </c>
      <c r="N3463" t="str">
        <f>VLOOKUP(B:B,Orders!A:C,3,)</f>
        <v>WH-KSM-003</v>
      </c>
      <c r="O3463" s="10" t="str">
        <f>VLOOKUP(B:B,Orders!A:B,2,)</f>
        <v>CUST-000057</v>
      </c>
      <c r="P3463" s="10" t="str">
        <f>VLOOKUP(OrderDetails!O:O,Customers!A:B,2,)</f>
        <v>Customer 57</v>
      </c>
      <c r="Q3463" s="10" t="str">
        <f>VLOOKUP(O:O,Customers!A:C,3,)</f>
        <v>Nairobi</v>
      </c>
      <c r="R3463" s="10">
        <f>VLOOKUP(OrderDetails!C:C,Inventory!B:F,5,)</f>
        <v>34528.559999999998</v>
      </c>
      <c r="S3463" s="10">
        <f>VLOOKUP(OrderDetails!B:B,Table8[[OrderID]:[DeliveryDays]],5,)</f>
        <v>6</v>
      </c>
    </row>
    <row r="3464" spans="1:19" x14ac:dyDescent="0.25">
      <c r="A3464" t="s">
        <v>5396</v>
      </c>
      <c r="B3464" t="s">
        <v>1876</v>
      </c>
      <c r="C3464" t="s">
        <v>401</v>
      </c>
      <c r="D3464">
        <v>41</v>
      </c>
      <c r="E3464">
        <v>122.55</v>
      </c>
      <c r="F3464">
        <v>174.75</v>
      </c>
      <c r="G3464">
        <v>188.35</v>
      </c>
      <c r="H3464">
        <v>7722.35</v>
      </c>
      <c r="I3464">
        <v>5024.55</v>
      </c>
      <c r="J3464">
        <v>2697.8</v>
      </c>
      <c r="K3464">
        <v>0.3493</v>
      </c>
      <c r="L3464" t="str">
        <f>VLOOKUP(C:C,Products!A:B,2,)</f>
        <v>Product 112</v>
      </c>
      <c r="M3464" t="str">
        <f>VLOOKUP(C:C,Products!A:C,3,)</f>
        <v>Beverages</v>
      </c>
      <c r="N3464" t="str">
        <f>VLOOKUP(B:B,Orders!A:C,3,)</f>
        <v>WH-NRB-001</v>
      </c>
      <c r="O3464" s="10" t="str">
        <f>VLOOKUP(B:B,Orders!A:B,2,)</f>
        <v>CUST-000016</v>
      </c>
      <c r="P3464" s="10" t="str">
        <f>VLOOKUP(OrderDetails!O:O,Customers!A:B,2,)</f>
        <v>Customer 16</v>
      </c>
      <c r="Q3464" s="10" t="str">
        <f>VLOOKUP(O:O,Customers!A:C,3,)</f>
        <v>Nakuru</v>
      </c>
      <c r="R3464" s="10">
        <f>VLOOKUP(OrderDetails!C:C,Inventory!B:F,5,)</f>
        <v>16421.7</v>
      </c>
      <c r="S3464" s="10">
        <f>VLOOKUP(OrderDetails!B:B,Table8[[OrderID]:[DeliveryDays]],5,)</f>
        <v>6</v>
      </c>
    </row>
    <row r="3465" spans="1:19" x14ac:dyDescent="0.25">
      <c r="A3465" t="s">
        <v>5397</v>
      </c>
      <c r="B3465" t="s">
        <v>691</v>
      </c>
      <c r="C3465" t="s">
        <v>319</v>
      </c>
      <c r="D3465">
        <v>45</v>
      </c>
      <c r="E3465">
        <v>397.51</v>
      </c>
      <c r="F3465">
        <v>509.84</v>
      </c>
      <c r="G3465">
        <v>560.29</v>
      </c>
      <c r="H3465">
        <v>25213.05</v>
      </c>
      <c r="I3465">
        <v>17887.95</v>
      </c>
      <c r="J3465">
        <v>7325.1</v>
      </c>
      <c r="K3465">
        <v>0.29049999999999998</v>
      </c>
      <c r="L3465" t="str">
        <f>VLOOKUP(C:C,Products!A:B,2,)</f>
        <v>Product 71</v>
      </c>
      <c r="M3465" t="str">
        <f>VLOOKUP(C:C,Products!A:C,3,)</f>
        <v>Dairy</v>
      </c>
      <c r="N3465" t="str">
        <f>VLOOKUP(B:B,Orders!A:C,3,)</f>
        <v>WH-NRB-001</v>
      </c>
      <c r="O3465" s="10" t="str">
        <f>VLOOKUP(B:B,Orders!A:B,2,)</f>
        <v>CUST-000067</v>
      </c>
      <c r="P3465" s="10" t="str">
        <f>VLOOKUP(OrderDetails!O:O,Customers!A:B,2,)</f>
        <v>Customer 67</v>
      </c>
      <c r="Q3465" s="10" t="str">
        <f>VLOOKUP(O:O,Customers!A:C,3,)</f>
        <v>Mombasa</v>
      </c>
      <c r="R3465" s="10">
        <f>VLOOKUP(OrderDetails!C:C,Inventory!B:F,5,)</f>
        <v>96197.42</v>
      </c>
      <c r="S3465" s="10">
        <f>VLOOKUP(OrderDetails!B:B,Table8[[OrderID]:[DeliveryDays]],5,)</f>
        <v>1</v>
      </c>
    </row>
    <row r="3466" spans="1:19" x14ac:dyDescent="0.25">
      <c r="A3466" t="s">
        <v>5398</v>
      </c>
      <c r="B3466" t="s">
        <v>1038</v>
      </c>
      <c r="C3466" t="s">
        <v>377</v>
      </c>
      <c r="D3466">
        <v>30</v>
      </c>
      <c r="E3466">
        <v>98.55</v>
      </c>
      <c r="F3466">
        <v>152.47999999999999</v>
      </c>
      <c r="G3466">
        <v>163.53</v>
      </c>
      <c r="H3466">
        <v>4905.8999999999996</v>
      </c>
      <c r="I3466">
        <v>2956.5</v>
      </c>
      <c r="J3466">
        <v>1949.4</v>
      </c>
      <c r="K3466">
        <v>0.39739999999999998</v>
      </c>
      <c r="L3466" t="str">
        <f>VLOOKUP(C:C,Products!A:B,2,)</f>
        <v>Product 100</v>
      </c>
      <c r="M3466" t="str">
        <f>VLOOKUP(C:C,Products!A:C,3,)</f>
        <v>Beverages</v>
      </c>
      <c r="N3466" t="str">
        <f>VLOOKUP(B:B,Orders!A:C,3,)</f>
        <v>WH-KSM-003</v>
      </c>
      <c r="O3466" s="10" t="str">
        <f>VLOOKUP(B:B,Orders!A:B,2,)</f>
        <v>CUST-000001</v>
      </c>
      <c r="P3466" s="10" t="str">
        <f>VLOOKUP(OrderDetails!O:O,Customers!A:B,2,)</f>
        <v>Customer 1</v>
      </c>
      <c r="Q3466" s="10" t="str">
        <f>VLOOKUP(O:O,Customers!A:C,3,)</f>
        <v>Eldoret</v>
      </c>
      <c r="R3466" s="10">
        <f>VLOOKUP(OrderDetails!C:C,Inventory!B:F,5,)</f>
        <v>45135.9</v>
      </c>
      <c r="S3466" s="10">
        <f>VLOOKUP(OrderDetails!B:B,Table8[[OrderID]:[DeliveryDays]],5,)</f>
        <v>5</v>
      </c>
    </row>
    <row r="3467" spans="1:19" x14ac:dyDescent="0.25">
      <c r="A3467" t="s">
        <v>5399</v>
      </c>
      <c r="B3467" t="s">
        <v>1792</v>
      </c>
      <c r="C3467" t="s">
        <v>405</v>
      </c>
      <c r="D3467">
        <v>16</v>
      </c>
      <c r="E3467">
        <v>413.65</v>
      </c>
      <c r="F3467">
        <v>588.37</v>
      </c>
      <c r="G3467">
        <v>634.13</v>
      </c>
      <c r="H3467">
        <v>10146.08</v>
      </c>
      <c r="I3467">
        <v>6618.4</v>
      </c>
      <c r="J3467">
        <v>3527.68</v>
      </c>
      <c r="K3467">
        <v>0.34770000000000001</v>
      </c>
      <c r="L3467" t="str">
        <f>VLOOKUP(C:C,Products!A:B,2,)</f>
        <v>Product 114</v>
      </c>
      <c r="M3467" t="str">
        <f>VLOOKUP(C:C,Products!A:C,3,)</f>
        <v>Dairy</v>
      </c>
      <c r="N3467" t="str">
        <f>VLOOKUP(B:B,Orders!A:C,3,)</f>
        <v>WH-NRB-001</v>
      </c>
      <c r="O3467" s="10" t="str">
        <f>VLOOKUP(B:B,Orders!A:B,2,)</f>
        <v>CUST-000070</v>
      </c>
      <c r="P3467" s="10" t="str">
        <f>VLOOKUP(OrderDetails!O:O,Customers!A:B,2,)</f>
        <v>Customer 70</v>
      </c>
      <c r="Q3467" s="10" t="str">
        <f>VLOOKUP(O:O,Customers!A:C,3,)</f>
        <v>Mombasa</v>
      </c>
      <c r="R3467" s="10">
        <f>VLOOKUP(OrderDetails!C:C,Inventory!B:F,5,)</f>
        <v>43846.9</v>
      </c>
      <c r="S3467" s="10">
        <f>VLOOKUP(OrderDetails!B:B,Table8[[OrderID]:[DeliveryDays]],5,)</f>
        <v>6</v>
      </c>
    </row>
    <row r="3468" spans="1:19" x14ac:dyDescent="0.25">
      <c r="A3468" t="s">
        <v>5400</v>
      </c>
      <c r="B3468" t="s">
        <v>1258</v>
      </c>
      <c r="C3468" t="s">
        <v>225</v>
      </c>
      <c r="D3468">
        <v>34</v>
      </c>
      <c r="E3468">
        <v>214.86</v>
      </c>
      <c r="F3468">
        <v>291.2</v>
      </c>
      <c r="G3468">
        <v>303.98</v>
      </c>
      <c r="H3468">
        <v>10335.32</v>
      </c>
      <c r="I3468">
        <v>7305.24</v>
      </c>
      <c r="J3468">
        <v>3030.08</v>
      </c>
      <c r="K3468">
        <v>0.29320000000000002</v>
      </c>
      <c r="L3468" t="str">
        <f>VLOOKUP(C:C,Products!A:B,2,)</f>
        <v>Product 24</v>
      </c>
      <c r="M3468" t="str">
        <f>VLOOKUP(C:C,Products!A:C,3,)</f>
        <v>Beverages</v>
      </c>
      <c r="N3468" t="str">
        <f>VLOOKUP(B:B,Orders!A:C,3,)</f>
        <v>WH-MSA-002</v>
      </c>
      <c r="O3468" s="10" t="str">
        <f>VLOOKUP(B:B,Orders!A:B,2,)</f>
        <v>CUST-000030</v>
      </c>
      <c r="P3468" s="10" t="str">
        <f>VLOOKUP(OrderDetails!O:O,Customers!A:B,2,)</f>
        <v>Customer 30</v>
      </c>
      <c r="Q3468" s="10" t="str">
        <f>VLOOKUP(O:O,Customers!A:C,3,)</f>
        <v>Nakuru</v>
      </c>
      <c r="R3468" s="10">
        <f>VLOOKUP(OrderDetails!C:C,Inventory!B:F,5,)</f>
        <v>80572.5</v>
      </c>
      <c r="S3468" s="10">
        <f>VLOOKUP(OrderDetails!B:B,Table8[[OrderID]:[DeliveryDays]],5,)</f>
        <v>6</v>
      </c>
    </row>
    <row r="3469" spans="1:19" x14ac:dyDescent="0.25">
      <c r="A3469" t="s">
        <v>5401</v>
      </c>
      <c r="B3469" t="s">
        <v>1728</v>
      </c>
      <c r="C3469" t="s">
        <v>231</v>
      </c>
      <c r="D3469">
        <v>32</v>
      </c>
      <c r="E3469">
        <v>139.85</v>
      </c>
      <c r="F3469">
        <v>204.65</v>
      </c>
      <c r="G3469">
        <v>222.73</v>
      </c>
      <c r="H3469">
        <v>7127.36</v>
      </c>
      <c r="I3469">
        <v>4475.2</v>
      </c>
      <c r="J3469">
        <v>2652.16</v>
      </c>
      <c r="K3469">
        <v>0.37209999999999999</v>
      </c>
      <c r="L3469" t="str">
        <f>VLOOKUP(C:C,Products!A:B,2,)</f>
        <v>Product 27</v>
      </c>
      <c r="M3469" t="str">
        <f>VLOOKUP(C:C,Products!A:C,3,)</f>
        <v>Dairy</v>
      </c>
      <c r="N3469" t="str">
        <f>VLOOKUP(B:B,Orders!A:C,3,)</f>
        <v>WH-NKR-004</v>
      </c>
      <c r="O3469" s="10" t="str">
        <f>VLOOKUP(B:B,Orders!A:B,2,)</f>
        <v>CUST-000073</v>
      </c>
      <c r="P3469" s="10" t="str">
        <f>VLOOKUP(OrderDetails!O:O,Customers!A:B,2,)</f>
        <v>Customer 73</v>
      </c>
      <c r="Q3469" s="10" t="str">
        <f>VLOOKUP(O:O,Customers!A:C,3,)</f>
        <v>Mombasa</v>
      </c>
      <c r="R3469" s="10">
        <f>VLOOKUP(OrderDetails!C:C,Inventory!B:F,5,)</f>
        <v>52164.05</v>
      </c>
      <c r="S3469" s="10">
        <f>VLOOKUP(OrderDetails!B:B,Table8[[OrderID]:[DeliveryDays]],5,)</f>
        <v>4</v>
      </c>
    </row>
    <row r="3470" spans="1:19" x14ac:dyDescent="0.25">
      <c r="A3470" t="s">
        <v>5402</v>
      </c>
      <c r="B3470" t="s">
        <v>1100</v>
      </c>
      <c r="C3470" t="s">
        <v>251</v>
      </c>
      <c r="D3470">
        <v>31</v>
      </c>
      <c r="E3470">
        <v>187.08</v>
      </c>
      <c r="F3470">
        <v>277.86</v>
      </c>
      <c r="G3470">
        <v>265.45999999999998</v>
      </c>
      <c r="H3470">
        <v>8229.26</v>
      </c>
      <c r="I3470">
        <v>5799.48</v>
      </c>
      <c r="J3470">
        <v>2429.7800000000002</v>
      </c>
      <c r="K3470">
        <v>0.29530000000000001</v>
      </c>
      <c r="L3470" t="str">
        <f>VLOOKUP(C:C,Products!A:B,2,)</f>
        <v>Product 37</v>
      </c>
      <c r="M3470" t="str">
        <f>VLOOKUP(C:C,Products!A:C,3,)</f>
        <v>Beverages</v>
      </c>
      <c r="N3470" t="str">
        <f>VLOOKUP(B:B,Orders!A:C,3,)</f>
        <v>WH-MSA-002</v>
      </c>
      <c r="O3470" s="10" t="str">
        <f>VLOOKUP(B:B,Orders!A:B,2,)</f>
        <v>CUST-000020</v>
      </c>
      <c r="P3470" s="10" t="str">
        <f>VLOOKUP(OrderDetails!O:O,Customers!A:B,2,)</f>
        <v>Customer 20</v>
      </c>
      <c r="Q3470" s="10" t="str">
        <f>VLOOKUP(O:O,Customers!A:C,3,)</f>
        <v>Mombasa</v>
      </c>
      <c r="R3470" s="10">
        <f>VLOOKUP(OrderDetails!C:C,Inventory!B:F,5,)</f>
        <v>64729.68</v>
      </c>
      <c r="S3470" s="10">
        <f>VLOOKUP(OrderDetails!B:B,Table8[[OrderID]:[DeliveryDays]],5,)</f>
        <v>6</v>
      </c>
    </row>
    <row r="3471" spans="1:19" x14ac:dyDescent="0.25">
      <c r="A3471" t="s">
        <v>5403</v>
      </c>
      <c r="B3471" t="s">
        <v>1889</v>
      </c>
      <c r="C3471" t="s">
        <v>381</v>
      </c>
      <c r="D3471">
        <v>46</v>
      </c>
      <c r="E3471">
        <v>336.38</v>
      </c>
      <c r="F3471">
        <v>487.38</v>
      </c>
      <c r="G3471">
        <v>519.05999999999995</v>
      </c>
      <c r="H3471">
        <v>23876.76</v>
      </c>
      <c r="I3471">
        <v>15473.48</v>
      </c>
      <c r="J3471">
        <v>8403.2800000000007</v>
      </c>
      <c r="K3471">
        <v>0.35189999999999999</v>
      </c>
      <c r="L3471" t="str">
        <f>VLOOKUP(C:C,Products!A:B,2,)</f>
        <v>Product 102</v>
      </c>
      <c r="M3471" t="str">
        <f>VLOOKUP(C:C,Products!A:C,3,)</f>
        <v>Snacks</v>
      </c>
      <c r="N3471" t="str">
        <f>VLOOKUP(B:B,Orders!A:C,3,)</f>
        <v>WH-NKR-004</v>
      </c>
      <c r="O3471" s="10" t="str">
        <f>VLOOKUP(B:B,Orders!A:B,2,)</f>
        <v>CUST-000031</v>
      </c>
      <c r="P3471" s="10" t="str">
        <f>VLOOKUP(OrderDetails!O:O,Customers!A:B,2,)</f>
        <v>Customer 31</v>
      </c>
      <c r="Q3471" s="10" t="str">
        <f>VLOOKUP(O:O,Customers!A:C,3,)</f>
        <v>Mombasa</v>
      </c>
      <c r="R3471" s="10">
        <f>VLOOKUP(OrderDetails!C:C,Inventory!B:F,5,)</f>
        <v>161462.39999999999</v>
      </c>
      <c r="S3471" s="10">
        <f>VLOOKUP(OrderDetails!B:B,Table8[[OrderID]:[DeliveryDays]],5,)</f>
        <v>1</v>
      </c>
    </row>
    <row r="3472" spans="1:19" x14ac:dyDescent="0.25">
      <c r="A3472" t="s">
        <v>5404</v>
      </c>
      <c r="B3472" t="s">
        <v>583</v>
      </c>
      <c r="C3472" t="s">
        <v>365</v>
      </c>
      <c r="D3472">
        <v>23</v>
      </c>
      <c r="E3472">
        <v>302.57</v>
      </c>
      <c r="F3472">
        <v>401.96</v>
      </c>
      <c r="G3472">
        <v>422.3</v>
      </c>
      <c r="H3472">
        <v>9712.9</v>
      </c>
      <c r="I3472">
        <v>6959.11</v>
      </c>
      <c r="J3472">
        <v>2753.79</v>
      </c>
      <c r="K3472">
        <v>0.28349999999999997</v>
      </c>
      <c r="L3472" t="str">
        <f>VLOOKUP(C:C,Products!A:B,2,)</f>
        <v>Product 94</v>
      </c>
      <c r="M3472" t="str">
        <f>VLOOKUP(C:C,Products!A:C,3,)</f>
        <v>Frozen</v>
      </c>
      <c r="N3472" t="str">
        <f>VLOOKUP(B:B,Orders!A:C,3,)</f>
        <v>WH-NKR-004</v>
      </c>
      <c r="O3472" s="10" t="str">
        <f>VLOOKUP(B:B,Orders!A:B,2,)</f>
        <v>CUST-000046</v>
      </c>
      <c r="P3472" s="10" t="str">
        <f>VLOOKUP(OrderDetails!O:O,Customers!A:B,2,)</f>
        <v>Customer 46</v>
      </c>
      <c r="Q3472" s="10" t="str">
        <f>VLOOKUP(O:O,Customers!A:C,3,)</f>
        <v>Kisumu</v>
      </c>
      <c r="R3472" s="10">
        <f>VLOOKUP(OrderDetails!C:C,Inventory!B:F,5,)</f>
        <v>133433.37</v>
      </c>
      <c r="S3472" s="10">
        <f>VLOOKUP(OrderDetails!B:B,Table8[[OrderID]:[DeliveryDays]],5,)</f>
        <v>3</v>
      </c>
    </row>
    <row r="3473" spans="1:19" x14ac:dyDescent="0.25">
      <c r="A3473" t="s">
        <v>5405</v>
      </c>
      <c r="B3473" t="s">
        <v>1872</v>
      </c>
      <c r="C3473" t="s">
        <v>359</v>
      </c>
      <c r="D3473">
        <v>9</v>
      </c>
      <c r="E3473">
        <v>103.82</v>
      </c>
      <c r="F3473">
        <v>149.71</v>
      </c>
      <c r="G3473">
        <v>143.34</v>
      </c>
      <c r="H3473">
        <v>1290.06</v>
      </c>
      <c r="I3473">
        <v>934.38</v>
      </c>
      <c r="J3473">
        <v>355.68</v>
      </c>
      <c r="K3473">
        <v>0.2757</v>
      </c>
      <c r="L3473" t="str">
        <f>VLOOKUP(C:C,Products!A:B,2,)</f>
        <v>Product 91</v>
      </c>
      <c r="M3473" t="str">
        <f>VLOOKUP(C:C,Products!A:C,3,)</f>
        <v>Household</v>
      </c>
      <c r="N3473" t="str">
        <f>VLOOKUP(B:B,Orders!A:C,3,)</f>
        <v>WH-NKR-004</v>
      </c>
      <c r="O3473" s="10" t="str">
        <f>VLOOKUP(B:B,Orders!A:B,2,)</f>
        <v>CUST-000029</v>
      </c>
      <c r="P3473" s="10" t="str">
        <f>VLOOKUP(OrderDetails!O:O,Customers!A:B,2,)</f>
        <v>Customer 29</v>
      </c>
      <c r="Q3473" s="10" t="str">
        <f>VLOOKUP(O:O,Customers!A:C,3,)</f>
        <v>Mombasa</v>
      </c>
      <c r="R3473" s="10">
        <f>VLOOKUP(OrderDetails!C:C,Inventory!B:F,5,)</f>
        <v>23359.5</v>
      </c>
      <c r="S3473" s="10">
        <f>VLOOKUP(OrderDetails!B:B,Table8[[OrderID]:[DeliveryDays]],5,)</f>
        <v>1</v>
      </c>
    </row>
    <row r="3474" spans="1:19" x14ac:dyDescent="0.25">
      <c r="A3474" t="s">
        <v>5406</v>
      </c>
      <c r="B3474" t="s">
        <v>677</v>
      </c>
      <c r="C3474" t="s">
        <v>255</v>
      </c>
      <c r="D3474">
        <v>9</v>
      </c>
      <c r="E3474">
        <v>357.9</v>
      </c>
      <c r="F3474">
        <v>477.14</v>
      </c>
      <c r="G3474">
        <v>492.22</v>
      </c>
      <c r="H3474">
        <v>4429.9799999999996</v>
      </c>
      <c r="I3474">
        <v>3221.1</v>
      </c>
      <c r="J3474">
        <v>1208.8800000000001</v>
      </c>
      <c r="K3474">
        <v>0.27289999999999998</v>
      </c>
      <c r="L3474" t="str">
        <f>VLOOKUP(C:C,Products!A:B,2,)</f>
        <v>Product 39</v>
      </c>
      <c r="M3474" t="str">
        <f>VLOOKUP(C:C,Products!A:C,3,)</f>
        <v>Beverages</v>
      </c>
      <c r="N3474" t="str">
        <f>VLOOKUP(B:B,Orders!A:C,3,)</f>
        <v>WH-KSM-003</v>
      </c>
      <c r="O3474" s="10" t="str">
        <f>VLOOKUP(B:B,Orders!A:B,2,)</f>
        <v>CUST-000077</v>
      </c>
      <c r="P3474" s="10" t="str">
        <f>VLOOKUP(OrderDetails!O:O,Customers!A:B,2,)</f>
        <v>Customer 77</v>
      </c>
      <c r="Q3474" s="10" t="str">
        <f>VLOOKUP(O:O,Customers!A:C,3,)</f>
        <v>Nairobi</v>
      </c>
      <c r="R3474" s="10">
        <f>VLOOKUP(OrderDetails!C:C,Inventory!B:F,5,)</f>
        <v>167855.1</v>
      </c>
      <c r="S3474" s="10">
        <f>VLOOKUP(OrderDetails!B:B,Table8[[OrderID]:[DeliveryDays]],5,)</f>
        <v>6</v>
      </c>
    </row>
    <row r="3475" spans="1:19" x14ac:dyDescent="0.25">
      <c r="A3475" t="s">
        <v>5407</v>
      </c>
      <c r="B3475" t="s">
        <v>1304</v>
      </c>
      <c r="C3475" t="s">
        <v>303</v>
      </c>
      <c r="D3475">
        <v>45</v>
      </c>
      <c r="E3475">
        <v>422.93</v>
      </c>
      <c r="F3475">
        <v>665.54</v>
      </c>
      <c r="G3475">
        <v>683.68</v>
      </c>
      <c r="H3475">
        <v>30765.599999999999</v>
      </c>
      <c r="I3475">
        <v>19031.849999999999</v>
      </c>
      <c r="J3475">
        <v>11733.75</v>
      </c>
      <c r="K3475">
        <v>0.38140000000000002</v>
      </c>
      <c r="L3475" t="str">
        <f>VLOOKUP(C:C,Products!A:B,2,)</f>
        <v>Product 63</v>
      </c>
      <c r="M3475" t="str">
        <f>VLOOKUP(C:C,Products!A:C,3,)</f>
        <v>Household</v>
      </c>
      <c r="N3475" t="str">
        <f>VLOOKUP(B:B,Orders!A:C,3,)</f>
        <v>WH-MSA-002</v>
      </c>
      <c r="O3475" s="10" t="str">
        <f>VLOOKUP(B:B,Orders!A:B,2,)</f>
        <v>CUST-000011</v>
      </c>
      <c r="P3475" s="10" t="str">
        <f>VLOOKUP(OrderDetails!O:O,Customers!A:B,2,)</f>
        <v>Customer 11</v>
      </c>
      <c r="Q3475" s="10" t="str">
        <f>VLOOKUP(O:O,Customers!A:C,3,)</f>
        <v>Nairobi</v>
      </c>
      <c r="R3475" s="10">
        <f>VLOOKUP(OrderDetails!C:C,Inventory!B:F,5,)</f>
        <v>209773.28</v>
      </c>
      <c r="S3475" s="10">
        <f>VLOOKUP(OrderDetails!B:B,Table8[[OrderID]:[DeliveryDays]],5,)</f>
        <v>5</v>
      </c>
    </row>
    <row r="3476" spans="1:19" x14ac:dyDescent="0.25">
      <c r="A3476" t="s">
        <v>5408</v>
      </c>
      <c r="B3476" t="s">
        <v>956</v>
      </c>
      <c r="C3476" t="s">
        <v>335</v>
      </c>
      <c r="D3476">
        <v>31</v>
      </c>
      <c r="E3476">
        <v>211.31</v>
      </c>
      <c r="F3476">
        <v>329.75</v>
      </c>
      <c r="G3476">
        <v>347.47</v>
      </c>
      <c r="H3476">
        <v>10771.57</v>
      </c>
      <c r="I3476">
        <v>6550.61</v>
      </c>
      <c r="J3476">
        <v>4220.96</v>
      </c>
      <c r="K3476">
        <v>0.39190000000000003</v>
      </c>
      <c r="L3476" t="str">
        <f>VLOOKUP(C:C,Products!A:B,2,)</f>
        <v>Product 79</v>
      </c>
      <c r="M3476" t="str">
        <f>VLOOKUP(C:C,Products!A:C,3,)</f>
        <v>Snacks</v>
      </c>
      <c r="N3476" t="str">
        <f>VLOOKUP(B:B,Orders!A:C,3,)</f>
        <v>WH-MSA-002</v>
      </c>
      <c r="O3476" s="10" t="str">
        <f>VLOOKUP(B:B,Orders!A:B,2,)</f>
        <v>CUST-000005</v>
      </c>
      <c r="P3476" s="10" t="str">
        <f>VLOOKUP(OrderDetails!O:O,Customers!A:B,2,)</f>
        <v>Customer 5</v>
      </c>
      <c r="Q3476" s="10" t="str">
        <f>VLOOKUP(O:O,Customers!A:C,3,)</f>
        <v>Eldoret</v>
      </c>
      <c r="R3476" s="10">
        <f>VLOOKUP(OrderDetails!C:C,Inventory!B:F,5,)</f>
        <v>42684.62</v>
      </c>
      <c r="S3476" s="10">
        <f>VLOOKUP(OrderDetails!B:B,Table8[[OrderID]:[DeliveryDays]],5,)</f>
        <v>5</v>
      </c>
    </row>
    <row r="3477" spans="1:19" x14ac:dyDescent="0.25">
      <c r="A3477" t="s">
        <v>5409</v>
      </c>
      <c r="B3477" t="s">
        <v>753</v>
      </c>
      <c r="C3477" t="s">
        <v>229</v>
      </c>
      <c r="D3477">
        <v>32</v>
      </c>
      <c r="E3477">
        <v>403.33</v>
      </c>
      <c r="F3477">
        <v>509.37</v>
      </c>
      <c r="G3477">
        <v>489.83</v>
      </c>
      <c r="H3477">
        <v>15674.56</v>
      </c>
      <c r="I3477">
        <v>12906.56</v>
      </c>
      <c r="J3477">
        <v>2768</v>
      </c>
      <c r="K3477">
        <v>0.17660000000000001</v>
      </c>
      <c r="L3477" t="str">
        <f>VLOOKUP(C:C,Products!A:B,2,)</f>
        <v>Product 26</v>
      </c>
      <c r="M3477" t="str">
        <f>VLOOKUP(C:C,Products!A:C,3,)</f>
        <v>Household</v>
      </c>
      <c r="N3477" t="str">
        <f>VLOOKUP(B:B,Orders!A:C,3,)</f>
        <v>WH-NKR-004</v>
      </c>
      <c r="O3477" s="10" t="str">
        <f>VLOOKUP(B:B,Orders!A:B,2,)</f>
        <v>CUST-000025</v>
      </c>
      <c r="P3477" s="10" t="str">
        <f>VLOOKUP(OrderDetails!O:O,Customers!A:B,2,)</f>
        <v>Customer 25</v>
      </c>
      <c r="Q3477" s="10" t="str">
        <f>VLOOKUP(O:O,Customers!A:C,3,)</f>
        <v>Mombasa</v>
      </c>
      <c r="R3477" s="10">
        <f>VLOOKUP(OrderDetails!C:C,Inventory!B:F,5,)</f>
        <v>179481.85</v>
      </c>
      <c r="S3477" s="10">
        <f>VLOOKUP(OrderDetails!B:B,Table8[[OrderID]:[DeliveryDays]],5,)</f>
        <v>5</v>
      </c>
    </row>
    <row r="3478" spans="1:19" x14ac:dyDescent="0.25">
      <c r="A3478" t="s">
        <v>5410</v>
      </c>
      <c r="B3478" t="s">
        <v>1387</v>
      </c>
      <c r="C3478" t="s">
        <v>307</v>
      </c>
      <c r="D3478">
        <v>30</v>
      </c>
      <c r="E3478">
        <v>176.42</v>
      </c>
      <c r="F3478">
        <v>236.45</v>
      </c>
      <c r="G3478">
        <v>253.19</v>
      </c>
      <c r="H3478">
        <v>7595.7</v>
      </c>
      <c r="I3478">
        <v>5292.6</v>
      </c>
      <c r="J3478">
        <v>2303.1</v>
      </c>
      <c r="K3478">
        <v>0.30320000000000003</v>
      </c>
      <c r="L3478" t="str">
        <f>VLOOKUP(C:C,Products!A:B,2,)</f>
        <v>Product 65</v>
      </c>
      <c r="M3478" t="str">
        <f>VLOOKUP(C:C,Products!A:C,3,)</f>
        <v>Beverages</v>
      </c>
      <c r="N3478" t="str">
        <f>VLOOKUP(B:B,Orders!A:C,3,)</f>
        <v>WH-KSM-003</v>
      </c>
      <c r="O3478" s="10" t="str">
        <f>VLOOKUP(B:B,Orders!A:B,2,)</f>
        <v>CUST-000013</v>
      </c>
      <c r="P3478" s="10" t="str">
        <f>VLOOKUP(OrderDetails!O:O,Customers!A:B,2,)</f>
        <v>Customer 13</v>
      </c>
      <c r="Q3478" s="10" t="str">
        <f>VLOOKUP(O:O,Customers!A:C,3,)</f>
        <v>Nakuru</v>
      </c>
      <c r="R3478" s="10">
        <f>VLOOKUP(OrderDetails!C:C,Inventory!B:F,5,)</f>
        <v>54866.62</v>
      </c>
      <c r="S3478" s="10">
        <f>VLOOKUP(OrderDetails!B:B,Table8[[OrderID]:[DeliveryDays]],5,)</f>
        <v>3</v>
      </c>
    </row>
    <row r="3479" spans="1:19" x14ac:dyDescent="0.25">
      <c r="A3479" t="s">
        <v>5411</v>
      </c>
      <c r="B3479" t="s">
        <v>1321</v>
      </c>
      <c r="C3479" t="s">
        <v>417</v>
      </c>
      <c r="D3479">
        <v>31</v>
      </c>
      <c r="E3479">
        <v>292.7</v>
      </c>
      <c r="F3479">
        <v>384.02</v>
      </c>
      <c r="G3479">
        <v>372.85</v>
      </c>
      <c r="H3479">
        <v>11558.35</v>
      </c>
      <c r="I3479">
        <v>9073.7000000000007</v>
      </c>
      <c r="J3479">
        <v>2484.65</v>
      </c>
      <c r="K3479">
        <v>0.215</v>
      </c>
      <c r="L3479" t="str">
        <f>VLOOKUP(C:C,Products!A:B,2,)</f>
        <v>Product 120</v>
      </c>
      <c r="M3479" t="str">
        <f>VLOOKUP(C:C,Products!A:C,3,)</f>
        <v>Frozen</v>
      </c>
      <c r="N3479" t="str">
        <f>VLOOKUP(B:B,Orders!A:C,3,)</f>
        <v>WH-NRB-001</v>
      </c>
      <c r="O3479" s="10" t="str">
        <f>VLOOKUP(B:B,Orders!A:B,2,)</f>
        <v>CUST-000005</v>
      </c>
      <c r="P3479" s="10" t="str">
        <f>VLOOKUP(OrderDetails!O:O,Customers!A:B,2,)</f>
        <v>Customer 5</v>
      </c>
      <c r="Q3479" s="10" t="str">
        <f>VLOOKUP(O:O,Customers!A:C,3,)</f>
        <v>Eldoret</v>
      </c>
      <c r="R3479" s="10">
        <f>VLOOKUP(OrderDetails!C:C,Inventory!B:F,5,)</f>
        <v>76980.100000000006</v>
      </c>
      <c r="S3479" s="10">
        <f>VLOOKUP(OrderDetails!B:B,Table8[[OrderID]:[DeliveryDays]],5,)</f>
        <v>5</v>
      </c>
    </row>
    <row r="3480" spans="1:19" x14ac:dyDescent="0.25">
      <c r="A3480" t="s">
        <v>5412</v>
      </c>
      <c r="B3480" t="s">
        <v>523</v>
      </c>
      <c r="C3480" t="s">
        <v>182</v>
      </c>
      <c r="D3480">
        <v>46</v>
      </c>
      <c r="E3480">
        <v>319.39999999999998</v>
      </c>
      <c r="F3480">
        <v>411.55</v>
      </c>
      <c r="G3480">
        <v>416.82</v>
      </c>
      <c r="H3480">
        <v>19173.72</v>
      </c>
      <c r="I3480">
        <v>14692.4</v>
      </c>
      <c r="J3480">
        <v>4481.32</v>
      </c>
      <c r="K3480">
        <v>0.23369999999999999</v>
      </c>
      <c r="L3480" t="str">
        <f>VLOOKUP(C:C,Products!A:B,2,)</f>
        <v>Product 4</v>
      </c>
      <c r="M3480" t="str">
        <f>VLOOKUP(C:C,Products!A:C,3,)</f>
        <v>Household</v>
      </c>
      <c r="N3480" t="str">
        <f>VLOOKUP(B:B,Orders!A:C,3,)</f>
        <v>WH-MSA-002</v>
      </c>
      <c r="O3480" s="10" t="str">
        <f>VLOOKUP(B:B,Orders!A:B,2,)</f>
        <v>CUST-000001</v>
      </c>
      <c r="P3480" s="10" t="str">
        <f>VLOOKUP(OrderDetails!O:O,Customers!A:B,2,)</f>
        <v>Customer 1</v>
      </c>
      <c r="Q3480" s="10" t="str">
        <f>VLOOKUP(O:O,Customers!A:C,3,)</f>
        <v>Eldoret</v>
      </c>
      <c r="R3480" s="10">
        <f>VLOOKUP(OrderDetails!C:C,Inventory!B:F,5,)</f>
        <v>31301.200000000001</v>
      </c>
      <c r="S3480" s="10">
        <f>VLOOKUP(OrderDetails!B:B,Table8[[OrderID]:[DeliveryDays]],5,)</f>
        <v>6</v>
      </c>
    </row>
    <row r="3481" spans="1:19" x14ac:dyDescent="0.25">
      <c r="A3481" t="s">
        <v>5413</v>
      </c>
      <c r="B3481" t="s">
        <v>939</v>
      </c>
      <c r="C3481" t="s">
        <v>235</v>
      </c>
      <c r="D3481">
        <v>25</v>
      </c>
      <c r="E3481">
        <v>316.58999999999997</v>
      </c>
      <c r="F3481">
        <v>401.44</v>
      </c>
      <c r="G3481">
        <v>434.44</v>
      </c>
      <c r="H3481">
        <v>10861</v>
      </c>
      <c r="I3481">
        <v>7914.75</v>
      </c>
      <c r="J3481">
        <v>2946.25</v>
      </c>
      <c r="K3481">
        <v>0.27129999999999999</v>
      </c>
      <c r="L3481" t="str">
        <f>VLOOKUP(C:C,Products!A:B,2,)</f>
        <v>Product 29</v>
      </c>
      <c r="M3481" t="str">
        <f>VLOOKUP(C:C,Products!A:C,3,)</f>
        <v>Household</v>
      </c>
      <c r="N3481" t="str">
        <f>VLOOKUP(B:B,Orders!A:C,3,)</f>
        <v>WH-NKR-004</v>
      </c>
      <c r="O3481" s="10" t="str">
        <f>VLOOKUP(B:B,Orders!A:B,2,)</f>
        <v>CUST-000069</v>
      </c>
      <c r="P3481" s="10" t="str">
        <f>VLOOKUP(OrderDetails!O:O,Customers!A:B,2,)</f>
        <v>Customer 69</v>
      </c>
      <c r="Q3481" s="10" t="str">
        <f>VLOOKUP(O:O,Customers!A:C,3,)</f>
        <v>Nairobi</v>
      </c>
      <c r="R3481" s="10">
        <f>VLOOKUP(OrderDetails!C:C,Inventory!B:F,5,)</f>
        <v>98776.08</v>
      </c>
      <c r="S3481" s="10">
        <f>VLOOKUP(OrderDetails!B:B,Table8[[OrderID]:[DeliveryDays]],5,)</f>
        <v>2</v>
      </c>
    </row>
    <row r="3482" spans="1:19" x14ac:dyDescent="0.25">
      <c r="A3482" t="s">
        <v>5414</v>
      </c>
      <c r="B3482" t="s">
        <v>642</v>
      </c>
      <c r="C3482" t="s">
        <v>173</v>
      </c>
      <c r="D3482">
        <v>5</v>
      </c>
      <c r="E3482">
        <v>218.54</v>
      </c>
      <c r="F3482">
        <v>334.94</v>
      </c>
      <c r="G3482">
        <v>346.35</v>
      </c>
      <c r="H3482">
        <v>1731.75</v>
      </c>
      <c r="I3482">
        <v>1092.7</v>
      </c>
      <c r="J3482">
        <v>639.04999999999995</v>
      </c>
      <c r="K3482">
        <v>0.36899999999999999</v>
      </c>
      <c r="L3482" t="str">
        <f>VLOOKUP(C:C,Products!A:B,2,)</f>
        <v>Product 1</v>
      </c>
      <c r="M3482" t="str">
        <f>VLOOKUP(C:C,Products!A:C,3,)</f>
        <v>Snacks</v>
      </c>
      <c r="N3482" t="str">
        <f>VLOOKUP(B:B,Orders!A:C,3,)</f>
        <v>WH-NKR-004</v>
      </c>
      <c r="O3482" s="10" t="str">
        <f>VLOOKUP(B:B,Orders!A:B,2,)</f>
        <v>CUST-000057</v>
      </c>
      <c r="P3482" s="10" t="str">
        <f>VLOOKUP(OrderDetails!O:O,Customers!A:B,2,)</f>
        <v>Customer 57</v>
      </c>
      <c r="Q3482" s="10" t="str">
        <f>VLOOKUP(O:O,Customers!A:C,3,)</f>
        <v>Nairobi</v>
      </c>
      <c r="R3482" s="10">
        <f>VLOOKUP(OrderDetails!C:C,Inventory!B:F,5,)</f>
        <v>23165.24</v>
      </c>
      <c r="S3482" s="10">
        <f>VLOOKUP(OrderDetails!B:B,Table8[[OrderID]:[DeliveryDays]],5,)</f>
        <v>4</v>
      </c>
    </row>
    <row r="3483" spans="1:19" x14ac:dyDescent="0.25">
      <c r="A3483" t="s">
        <v>5415</v>
      </c>
      <c r="B3483" t="s">
        <v>1582</v>
      </c>
      <c r="C3483" t="s">
        <v>391</v>
      </c>
      <c r="D3483">
        <v>32</v>
      </c>
      <c r="E3483">
        <v>234.67</v>
      </c>
      <c r="F3483">
        <v>373.26</v>
      </c>
      <c r="G3483">
        <v>375.85</v>
      </c>
      <c r="H3483">
        <v>12027.2</v>
      </c>
      <c r="I3483">
        <v>7509.44</v>
      </c>
      <c r="J3483">
        <v>4517.76</v>
      </c>
      <c r="K3483">
        <v>0.37559999999999999</v>
      </c>
      <c r="L3483" t="str">
        <f>VLOOKUP(C:C,Products!A:B,2,)</f>
        <v>Product 107</v>
      </c>
      <c r="M3483" t="str">
        <f>VLOOKUP(C:C,Products!A:C,3,)</f>
        <v>Frozen</v>
      </c>
      <c r="N3483" t="str">
        <f>VLOOKUP(B:B,Orders!A:C,3,)</f>
        <v>WH-KSM-003</v>
      </c>
      <c r="O3483" s="10" t="str">
        <f>VLOOKUP(B:B,Orders!A:B,2,)</f>
        <v>CUST-000006</v>
      </c>
      <c r="P3483" s="10" t="str">
        <f>VLOOKUP(OrderDetails!O:O,Customers!A:B,2,)</f>
        <v>Customer 6</v>
      </c>
      <c r="Q3483" s="10" t="str">
        <f>VLOOKUP(O:O,Customers!A:C,3,)</f>
        <v>Kisumu</v>
      </c>
      <c r="R3483" s="10">
        <f>VLOOKUP(OrderDetails!C:C,Inventory!B:F,5,)</f>
        <v>91755.97</v>
      </c>
      <c r="S3483" s="10">
        <f>VLOOKUP(OrderDetails!B:B,Table8[[OrderID]:[DeliveryDays]],5,)</f>
        <v>2</v>
      </c>
    </row>
    <row r="3484" spans="1:19" x14ac:dyDescent="0.25">
      <c r="A3484" t="s">
        <v>5416</v>
      </c>
      <c r="B3484" t="s">
        <v>1710</v>
      </c>
      <c r="C3484" t="s">
        <v>277</v>
      </c>
      <c r="D3484">
        <v>19</v>
      </c>
      <c r="E3484">
        <v>133.18</v>
      </c>
      <c r="F3484">
        <v>194.02</v>
      </c>
      <c r="G3484">
        <v>185.72</v>
      </c>
      <c r="H3484">
        <v>3528.68</v>
      </c>
      <c r="I3484">
        <v>2530.42</v>
      </c>
      <c r="J3484">
        <v>998.26</v>
      </c>
      <c r="K3484">
        <v>0.28289999999999998</v>
      </c>
      <c r="L3484" t="str">
        <f>VLOOKUP(C:C,Products!A:B,2,)</f>
        <v>Product 50</v>
      </c>
      <c r="M3484" t="str">
        <f>VLOOKUP(C:C,Products!A:C,3,)</f>
        <v>Dairy</v>
      </c>
      <c r="N3484" t="str">
        <f>VLOOKUP(B:B,Orders!A:C,3,)</f>
        <v>WH-KSM-003</v>
      </c>
      <c r="O3484" s="10" t="str">
        <f>VLOOKUP(B:B,Orders!A:B,2,)</f>
        <v>CUST-000001</v>
      </c>
      <c r="P3484" s="10" t="str">
        <f>VLOOKUP(OrderDetails!O:O,Customers!A:B,2,)</f>
        <v>Customer 1</v>
      </c>
      <c r="Q3484" s="10" t="str">
        <f>VLOOKUP(O:O,Customers!A:C,3,)</f>
        <v>Eldoret</v>
      </c>
      <c r="R3484" s="10">
        <f>VLOOKUP(OrderDetails!C:C,Inventory!B:F,5,)</f>
        <v>29033.24</v>
      </c>
      <c r="S3484" s="10">
        <f>VLOOKUP(OrderDetails!B:B,Table8[[OrderID]:[DeliveryDays]],5,)</f>
        <v>4</v>
      </c>
    </row>
    <row r="3485" spans="1:19" x14ac:dyDescent="0.25">
      <c r="A3485" t="s">
        <v>5417</v>
      </c>
      <c r="B3485" t="s">
        <v>551</v>
      </c>
      <c r="C3485" t="s">
        <v>397</v>
      </c>
      <c r="D3485">
        <v>21</v>
      </c>
      <c r="E3485">
        <v>84.64</v>
      </c>
      <c r="F3485">
        <v>124.5</v>
      </c>
      <c r="G3485">
        <v>130.83000000000001</v>
      </c>
      <c r="H3485">
        <v>2747.43</v>
      </c>
      <c r="I3485">
        <v>1777.44</v>
      </c>
      <c r="J3485">
        <v>969.99</v>
      </c>
      <c r="K3485">
        <v>0.35310000000000002</v>
      </c>
      <c r="L3485" t="str">
        <f>VLOOKUP(C:C,Products!A:B,2,)</f>
        <v>Product 110</v>
      </c>
      <c r="M3485" t="str">
        <f>VLOOKUP(C:C,Products!A:C,3,)</f>
        <v>Snacks</v>
      </c>
      <c r="N3485" t="str">
        <f>VLOOKUP(B:B,Orders!A:C,3,)</f>
        <v>WH-MSA-002</v>
      </c>
      <c r="O3485" s="10" t="str">
        <f>VLOOKUP(B:B,Orders!A:B,2,)</f>
        <v>CUST-000015</v>
      </c>
      <c r="P3485" s="10" t="str">
        <f>VLOOKUP(OrderDetails!O:O,Customers!A:B,2,)</f>
        <v>Customer 15</v>
      </c>
      <c r="Q3485" s="10" t="str">
        <f>VLOOKUP(O:O,Customers!A:C,3,)</f>
        <v>Nairobi</v>
      </c>
      <c r="R3485" s="10">
        <f>VLOOKUP(OrderDetails!C:C,Inventory!B:F,5,)</f>
        <v>34279.199999999997</v>
      </c>
      <c r="S3485" s="10">
        <f>VLOOKUP(OrderDetails!B:B,Table8[[OrderID]:[DeliveryDays]],5,)</f>
        <v>4</v>
      </c>
    </row>
    <row r="3486" spans="1:19" x14ac:dyDescent="0.25">
      <c r="A3486" t="s">
        <v>5418</v>
      </c>
      <c r="B3486" t="s">
        <v>1532</v>
      </c>
      <c r="C3486" t="s">
        <v>349</v>
      </c>
      <c r="D3486">
        <v>30</v>
      </c>
      <c r="E3486">
        <v>196.33</v>
      </c>
      <c r="F3486">
        <v>246.04</v>
      </c>
      <c r="G3486">
        <v>270.14999999999998</v>
      </c>
      <c r="H3486">
        <v>8104.5</v>
      </c>
      <c r="I3486">
        <v>5889.9</v>
      </c>
      <c r="J3486">
        <v>2214.6</v>
      </c>
      <c r="K3486">
        <v>0.27329999999999999</v>
      </c>
      <c r="L3486" t="str">
        <f>VLOOKUP(C:C,Products!A:B,2,)</f>
        <v>Product 86</v>
      </c>
      <c r="M3486" t="str">
        <f>VLOOKUP(C:C,Products!A:C,3,)</f>
        <v>Frozen</v>
      </c>
      <c r="N3486" t="str">
        <f>VLOOKUP(B:B,Orders!A:C,3,)</f>
        <v>WH-NKR-004</v>
      </c>
      <c r="O3486" s="10" t="str">
        <f>VLOOKUP(B:B,Orders!A:B,2,)</f>
        <v>CUST-000060</v>
      </c>
      <c r="P3486" s="10" t="str">
        <f>VLOOKUP(OrderDetails!O:O,Customers!A:B,2,)</f>
        <v>Customer 60</v>
      </c>
      <c r="Q3486" s="10" t="str">
        <f>VLOOKUP(O:O,Customers!A:C,3,)</f>
        <v>Nakuru</v>
      </c>
      <c r="R3486" s="10">
        <f>VLOOKUP(OrderDetails!C:C,Inventory!B:F,5,)</f>
        <v>55561.39</v>
      </c>
      <c r="S3486" s="10">
        <f>VLOOKUP(OrderDetails!B:B,Table8[[OrderID]:[DeliveryDays]],5,)</f>
        <v>4</v>
      </c>
    </row>
    <row r="3487" spans="1:19" x14ac:dyDescent="0.25">
      <c r="A3487" t="s">
        <v>5419</v>
      </c>
      <c r="B3487" t="s">
        <v>1733</v>
      </c>
      <c r="C3487" t="s">
        <v>198</v>
      </c>
      <c r="D3487">
        <v>24</v>
      </c>
      <c r="E3487">
        <v>59.26</v>
      </c>
      <c r="F3487">
        <v>82.73</v>
      </c>
      <c r="G3487">
        <v>89.91</v>
      </c>
      <c r="H3487">
        <v>2157.84</v>
      </c>
      <c r="I3487">
        <v>1422.24</v>
      </c>
      <c r="J3487">
        <v>735.6</v>
      </c>
      <c r="K3487">
        <v>0.34089999999999998</v>
      </c>
      <c r="L3487" t="str">
        <f>VLOOKUP(C:C,Products!A:B,2,)</f>
        <v>Product 11</v>
      </c>
      <c r="M3487" t="str">
        <f>VLOOKUP(C:C,Products!A:C,3,)</f>
        <v>Frozen</v>
      </c>
      <c r="N3487" t="str">
        <f>VLOOKUP(B:B,Orders!A:C,3,)</f>
        <v>WH-NKR-004</v>
      </c>
      <c r="O3487" s="10" t="str">
        <f>VLOOKUP(B:B,Orders!A:B,2,)</f>
        <v>CUST-000001</v>
      </c>
      <c r="P3487" s="10" t="str">
        <f>VLOOKUP(OrderDetails!O:O,Customers!A:B,2,)</f>
        <v>Customer 1</v>
      </c>
      <c r="Q3487" s="10" t="str">
        <f>VLOOKUP(O:O,Customers!A:C,3,)</f>
        <v>Eldoret</v>
      </c>
      <c r="R3487" s="10">
        <f>VLOOKUP(OrderDetails!C:C,Inventory!B:F,5,)</f>
        <v>14044.62</v>
      </c>
      <c r="S3487" s="10">
        <f>VLOOKUP(OrderDetails!B:B,Table8[[OrderID]:[DeliveryDays]],5,)</f>
        <v>5</v>
      </c>
    </row>
    <row r="3488" spans="1:19" x14ac:dyDescent="0.25">
      <c r="A3488" t="s">
        <v>5420</v>
      </c>
      <c r="B3488" t="s">
        <v>485</v>
      </c>
      <c r="C3488" t="s">
        <v>325</v>
      </c>
      <c r="D3488">
        <v>29</v>
      </c>
      <c r="E3488">
        <v>416.96</v>
      </c>
      <c r="F3488">
        <v>613.59</v>
      </c>
      <c r="G3488">
        <v>648.92999999999995</v>
      </c>
      <c r="H3488">
        <v>18818.97</v>
      </c>
      <c r="I3488">
        <v>12091.84</v>
      </c>
      <c r="J3488">
        <v>6727.13</v>
      </c>
      <c r="K3488">
        <v>0.35749999999999998</v>
      </c>
      <c r="L3488" t="str">
        <f>VLOOKUP(C:C,Products!A:B,2,)</f>
        <v>Product 74</v>
      </c>
      <c r="M3488" t="str">
        <f>VLOOKUP(C:C,Products!A:C,3,)</f>
        <v>Snacks</v>
      </c>
      <c r="N3488" t="str">
        <f>VLOOKUP(B:B,Orders!A:C,3,)</f>
        <v>WH-NKR-004</v>
      </c>
      <c r="O3488" s="10" t="str">
        <f>VLOOKUP(B:B,Orders!A:B,2,)</f>
        <v>CUST-000017</v>
      </c>
      <c r="P3488" s="10" t="str">
        <f>VLOOKUP(OrderDetails!O:O,Customers!A:B,2,)</f>
        <v>Customer 17</v>
      </c>
      <c r="Q3488" s="10" t="str">
        <f>VLOOKUP(O:O,Customers!A:C,3,)</f>
        <v>Eldoret</v>
      </c>
      <c r="R3488" s="10">
        <f>VLOOKUP(OrderDetails!C:C,Inventory!B:F,5,)</f>
        <v>47950.400000000001</v>
      </c>
      <c r="S3488" s="10">
        <f>VLOOKUP(OrderDetails!B:B,Table8[[OrderID]:[DeliveryDays]],5,)</f>
        <v>3</v>
      </c>
    </row>
    <row r="3489" spans="1:19" x14ac:dyDescent="0.25">
      <c r="A3489" t="s">
        <v>5421</v>
      </c>
      <c r="B3489" t="s">
        <v>587</v>
      </c>
      <c r="C3489" t="s">
        <v>295</v>
      </c>
      <c r="D3489">
        <v>17</v>
      </c>
      <c r="E3489">
        <v>70.349999999999994</v>
      </c>
      <c r="F3489">
        <v>111</v>
      </c>
      <c r="G3489">
        <v>107.2</v>
      </c>
      <c r="H3489">
        <v>1822.4</v>
      </c>
      <c r="I3489">
        <v>1195.95</v>
      </c>
      <c r="J3489">
        <v>626.45000000000005</v>
      </c>
      <c r="K3489">
        <v>0.34379999999999999</v>
      </c>
      <c r="L3489" t="str">
        <f>VLOOKUP(C:C,Products!A:B,2,)</f>
        <v>Product 59</v>
      </c>
      <c r="M3489" t="str">
        <f>VLOOKUP(C:C,Products!A:C,3,)</f>
        <v>Produce</v>
      </c>
      <c r="N3489" t="str">
        <f>VLOOKUP(B:B,Orders!A:C,3,)</f>
        <v>WH-NRB-001</v>
      </c>
      <c r="O3489" s="10" t="str">
        <f>VLOOKUP(B:B,Orders!A:B,2,)</f>
        <v>CUST-000047</v>
      </c>
      <c r="P3489" s="10" t="str">
        <f>VLOOKUP(OrderDetails!O:O,Customers!A:B,2,)</f>
        <v>Customer 47</v>
      </c>
      <c r="Q3489" s="10" t="str">
        <f>VLOOKUP(O:O,Customers!A:C,3,)</f>
        <v>Nakuru</v>
      </c>
      <c r="R3489" s="10">
        <f>VLOOKUP(OrderDetails!C:C,Inventory!B:F,5,)</f>
        <v>22441.65</v>
      </c>
      <c r="S3489" s="10">
        <f>VLOOKUP(OrderDetails!B:B,Table8[[OrderID]:[DeliveryDays]],5,)</f>
        <v>3</v>
      </c>
    </row>
    <row r="3490" spans="1:19" x14ac:dyDescent="0.25">
      <c r="A3490" t="s">
        <v>5422</v>
      </c>
      <c r="B3490" t="s">
        <v>710</v>
      </c>
      <c r="C3490" t="s">
        <v>301</v>
      </c>
      <c r="D3490">
        <v>37</v>
      </c>
      <c r="E3490">
        <v>172.11</v>
      </c>
      <c r="F3490">
        <v>221.97</v>
      </c>
      <c r="G3490">
        <v>218.84</v>
      </c>
      <c r="H3490">
        <v>8097.08</v>
      </c>
      <c r="I3490">
        <v>6368.07</v>
      </c>
      <c r="J3490">
        <v>1729.01</v>
      </c>
      <c r="K3490">
        <v>0.2135</v>
      </c>
      <c r="L3490" t="str">
        <f>VLOOKUP(C:C,Products!A:B,2,)</f>
        <v>Product 62</v>
      </c>
      <c r="M3490" t="str">
        <f>VLOOKUP(C:C,Products!A:C,3,)</f>
        <v>Dairy</v>
      </c>
      <c r="N3490" t="str">
        <f>VLOOKUP(B:B,Orders!A:C,3,)</f>
        <v>WH-MSA-002</v>
      </c>
      <c r="O3490" s="10" t="str">
        <f>VLOOKUP(B:B,Orders!A:B,2,)</f>
        <v>CUST-000049</v>
      </c>
      <c r="P3490" s="10" t="str">
        <f>VLOOKUP(OrderDetails!O:O,Customers!A:B,2,)</f>
        <v>Customer 49</v>
      </c>
      <c r="Q3490" s="10" t="str">
        <f>VLOOKUP(O:O,Customers!A:C,3,)</f>
        <v>Nairobi</v>
      </c>
      <c r="R3490" s="10">
        <f>VLOOKUP(OrderDetails!C:C,Inventory!B:F,5,)</f>
        <v>75212.070000000007</v>
      </c>
      <c r="S3490" s="10">
        <f>VLOOKUP(OrderDetails!B:B,Table8[[OrderID]:[DeliveryDays]],5,)</f>
        <v>5</v>
      </c>
    </row>
    <row r="3491" spans="1:19" x14ac:dyDescent="0.25">
      <c r="A3491" t="s">
        <v>5423</v>
      </c>
      <c r="B3491" t="s">
        <v>532</v>
      </c>
      <c r="C3491" t="s">
        <v>339</v>
      </c>
      <c r="D3491">
        <v>29</v>
      </c>
      <c r="E3491">
        <v>438.4</v>
      </c>
      <c r="F3491">
        <v>646.51</v>
      </c>
      <c r="G3491">
        <v>632.29999999999995</v>
      </c>
      <c r="H3491">
        <v>18336.7</v>
      </c>
      <c r="I3491">
        <v>12713.6</v>
      </c>
      <c r="J3491">
        <v>5623.1</v>
      </c>
      <c r="K3491">
        <v>0.30669999999999997</v>
      </c>
      <c r="L3491" t="str">
        <f>VLOOKUP(C:C,Products!A:B,2,)</f>
        <v>Product 81</v>
      </c>
      <c r="M3491" t="str">
        <f>VLOOKUP(C:C,Products!A:C,3,)</f>
        <v>Beverages</v>
      </c>
      <c r="N3491" t="str">
        <f>VLOOKUP(B:B,Orders!A:C,3,)</f>
        <v>WH-MSA-002</v>
      </c>
      <c r="O3491" s="10" t="str">
        <f>VLOOKUP(B:B,Orders!A:B,2,)</f>
        <v>CUST-000006</v>
      </c>
      <c r="P3491" s="10" t="str">
        <f>VLOOKUP(OrderDetails!O:O,Customers!A:B,2,)</f>
        <v>Customer 6</v>
      </c>
      <c r="Q3491" s="10" t="str">
        <f>VLOOKUP(O:O,Customers!A:C,3,)</f>
        <v>Kisumu</v>
      </c>
      <c r="R3491" s="10">
        <f>VLOOKUP(OrderDetails!C:C,Inventory!B:F,5,)</f>
        <v>203417.60000000001</v>
      </c>
      <c r="S3491" s="10">
        <f>VLOOKUP(OrderDetails!B:B,Table8[[OrderID]:[DeliveryDays]],5,)</f>
        <v>4</v>
      </c>
    </row>
    <row r="3492" spans="1:19" x14ac:dyDescent="0.25">
      <c r="A3492" t="s">
        <v>5424</v>
      </c>
      <c r="B3492" t="s">
        <v>1555</v>
      </c>
      <c r="C3492" t="s">
        <v>249</v>
      </c>
      <c r="D3492">
        <v>12</v>
      </c>
      <c r="E3492">
        <v>413.78</v>
      </c>
      <c r="F3492">
        <v>552.28</v>
      </c>
      <c r="G3492">
        <v>554.11</v>
      </c>
      <c r="H3492">
        <v>6649.32</v>
      </c>
      <c r="I3492">
        <v>4965.3599999999997</v>
      </c>
      <c r="J3492">
        <v>1683.96</v>
      </c>
      <c r="K3492">
        <v>0.25330000000000003</v>
      </c>
      <c r="L3492" t="str">
        <f>VLOOKUP(C:C,Products!A:B,2,)</f>
        <v>Product 36</v>
      </c>
      <c r="M3492" t="str">
        <f>VLOOKUP(C:C,Products!A:C,3,)</f>
        <v>Dairy</v>
      </c>
      <c r="N3492" t="str">
        <f>VLOOKUP(B:B,Orders!A:C,3,)</f>
        <v>WH-NKR-004</v>
      </c>
      <c r="O3492" s="10" t="str">
        <f>VLOOKUP(B:B,Orders!A:B,2,)</f>
        <v>CUST-000046</v>
      </c>
      <c r="P3492" s="10" t="str">
        <f>VLOOKUP(OrderDetails!O:O,Customers!A:B,2,)</f>
        <v>Customer 46</v>
      </c>
      <c r="Q3492" s="10" t="str">
        <f>VLOOKUP(O:O,Customers!A:C,3,)</f>
        <v>Kisumu</v>
      </c>
      <c r="R3492" s="10">
        <f>VLOOKUP(OrderDetails!C:C,Inventory!B:F,5,)</f>
        <v>177511.62</v>
      </c>
      <c r="S3492" s="10">
        <f>VLOOKUP(OrderDetails!B:B,Table8[[OrderID]:[DeliveryDays]],5,)</f>
        <v>3</v>
      </c>
    </row>
    <row r="3493" spans="1:19" x14ac:dyDescent="0.25">
      <c r="A3493" t="s">
        <v>5425</v>
      </c>
      <c r="B3493" t="s">
        <v>1889</v>
      </c>
      <c r="C3493" t="s">
        <v>289</v>
      </c>
      <c r="D3493">
        <v>9</v>
      </c>
      <c r="E3493">
        <v>464.84</v>
      </c>
      <c r="F3493">
        <v>609.41999999999996</v>
      </c>
      <c r="G3493">
        <v>600.48</v>
      </c>
      <c r="H3493">
        <v>5404.32</v>
      </c>
      <c r="I3493">
        <v>4183.5600000000004</v>
      </c>
      <c r="J3493">
        <v>1220.76</v>
      </c>
      <c r="K3493">
        <v>0.22589999999999999</v>
      </c>
      <c r="L3493" t="str">
        <f>VLOOKUP(C:C,Products!A:B,2,)</f>
        <v>Product 56</v>
      </c>
      <c r="M3493" t="str">
        <f>VLOOKUP(C:C,Products!A:C,3,)</f>
        <v>Household</v>
      </c>
      <c r="N3493" t="str">
        <f>VLOOKUP(B:B,Orders!A:C,3,)</f>
        <v>WH-NKR-004</v>
      </c>
      <c r="O3493" s="10" t="str">
        <f>VLOOKUP(B:B,Orders!A:B,2,)</f>
        <v>CUST-000031</v>
      </c>
      <c r="P3493" s="10" t="str">
        <f>VLOOKUP(OrderDetails!O:O,Customers!A:B,2,)</f>
        <v>Customer 31</v>
      </c>
      <c r="Q3493" s="10" t="str">
        <f>VLOOKUP(O:O,Customers!A:C,3,)</f>
        <v>Mombasa</v>
      </c>
      <c r="R3493" s="10">
        <f>VLOOKUP(OrderDetails!C:C,Inventory!B:F,5,)</f>
        <v>192443.76</v>
      </c>
      <c r="S3493" s="10">
        <f>VLOOKUP(OrderDetails!B:B,Table8[[OrderID]:[DeliveryDays]],5,)</f>
        <v>1</v>
      </c>
    </row>
    <row r="3494" spans="1:19" x14ac:dyDescent="0.25">
      <c r="A3494" t="s">
        <v>5426</v>
      </c>
      <c r="B3494" t="s">
        <v>654</v>
      </c>
      <c r="C3494" t="s">
        <v>399</v>
      </c>
      <c r="D3494">
        <v>10</v>
      </c>
      <c r="E3494">
        <v>180.39</v>
      </c>
      <c r="F3494">
        <v>275.67</v>
      </c>
      <c r="G3494">
        <v>271.99</v>
      </c>
      <c r="H3494">
        <v>2719.9</v>
      </c>
      <c r="I3494">
        <v>1803.9</v>
      </c>
      <c r="J3494">
        <v>916</v>
      </c>
      <c r="K3494">
        <v>0.33679999999999999</v>
      </c>
      <c r="L3494" t="str">
        <f>VLOOKUP(C:C,Products!A:B,2,)</f>
        <v>Product 111</v>
      </c>
      <c r="M3494" t="str">
        <f>VLOOKUP(C:C,Products!A:C,3,)</f>
        <v>Frozen</v>
      </c>
      <c r="N3494" t="str">
        <f>VLOOKUP(B:B,Orders!A:C,3,)</f>
        <v>WH-MSA-002</v>
      </c>
      <c r="O3494" s="10" t="str">
        <f>VLOOKUP(B:B,Orders!A:B,2,)</f>
        <v>CUST-000050</v>
      </c>
      <c r="P3494" s="10" t="str">
        <f>VLOOKUP(OrderDetails!O:O,Customers!A:B,2,)</f>
        <v>Customer 50</v>
      </c>
      <c r="Q3494" s="10" t="str">
        <f>VLOOKUP(O:O,Customers!A:C,3,)</f>
        <v>Eldoret</v>
      </c>
      <c r="R3494" s="10">
        <f>VLOOKUP(OrderDetails!C:C,Inventory!B:F,5,)</f>
        <v>57544.41</v>
      </c>
      <c r="S3494" s="10">
        <f>VLOOKUP(OrderDetails!B:B,Table8[[OrderID]:[DeliveryDays]],5,)</f>
        <v>3</v>
      </c>
    </row>
    <row r="3495" spans="1:19" x14ac:dyDescent="0.25">
      <c r="A3495" t="s">
        <v>5427</v>
      </c>
      <c r="B3495" t="s">
        <v>744</v>
      </c>
      <c r="C3495" t="s">
        <v>357</v>
      </c>
      <c r="D3495">
        <v>27</v>
      </c>
      <c r="E3495">
        <v>262.5</v>
      </c>
      <c r="F3495">
        <v>342.9</v>
      </c>
      <c r="G3495">
        <v>357.48</v>
      </c>
      <c r="H3495">
        <v>9651.9599999999991</v>
      </c>
      <c r="I3495">
        <v>7087.5</v>
      </c>
      <c r="J3495">
        <v>2564.46</v>
      </c>
      <c r="K3495">
        <v>0.26569999999999999</v>
      </c>
      <c r="L3495" t="str">
        <f>VLOOKUP(C:C,Products!A:B,2,)</f>
        <v>Product 90</v>
      </c>
      <c r="M3495" t="str">
        <f>VLOOKUP(C:C,Products!A:C,3,)</f>
        <v>Snacks</v>
      </c>
      <c r="N3495" t="str">
        <f>VLOOKUP(B:B,Orders!A:C,3,)</f>
        <v>WH-NKR-004</v>
      </c>
      <c r="O3495" s="10" t="str">
        <f>VLOOKUP(B:B,Orders!A:B,2,)</f>
        <v>CUST-000028</v>
      </c>
      <c r="P3495" s="10" t="str">
        <f>VLOOKUP(OrderDetails!O:O,Customers!A:B,2,)</f>
        <v>Customer 28</v>
      </c>
      <c r="Q3495" s="10" t="str">
        <f>VLOOKUP(O:O,Customers!A:C,3,)</f>
        <v>Nakuru</v>
      </c>
      <c r="R3495" s="10">
        <f>VLOOKUP(OrderDetails!C:C,Inventory!B:F,5,)</f>
        <v>44362.5</v>
      </c>
      <c r="S3495" s="10">
        <f>VLOOKUP(OrderDetails!B:B,Table8[[OrderID]:[DeliveryDays]],5,)</f>
        <v>6</v>
      </c>
    </row>
    <row r="3496" spans="1:19" x14ac:dyDescent="0.25">
      <c r="A3496" t="s">
        <v>5428</v>
      </c>
      <c r="B3496" t="s">
        <v>1914</v>
      </c>
      <c r="C3496" t="s">
        <v>401</v>
      </c>
      <c r="D3496">
        <v>34</v>
      </c>
      <c r="E3496">
        <v>122.55</v>
      </c>
      <c r="F3496">
        <v>174.75</v>
      </c>
      <c r="G3496">
        <v>174.37</v>
      </c>
      <c r="H3496">
        <v>5928.58</v>
      </c>
      <c r="I3496">
        <v>4166.7</v>
      </c>
      <c r="J3496">
        <v>1761.88</v>
      </c>
      <c r="K3496">
        <v>0.29720000000000002</v>
      </c>
      <c r="L3496" t="str">
        <f>VLOOKUP(C:C,Products!A:B,2,)</f>
        <v>Product 112</v>
      </c>
      <c r="M3496" t="str">
        <f>VLOOKUP(C:C,Products!A:C,3,)</f>
        <v>Beverages</v>
      </c>
      <c r="N3496" t="str">
        <f>VLOOKUP(B:B,Orders!A:C,3,)</f>
        <v>WH-KSM-003</v>
      </c>
      <c r="O3496" s="10" t="str">
        <f>VLOOKUP(B:B,Orders!A:B,2,)</f>
        <v>CUST-000072</v>
      </c>
      <c r="P3496" s="10" t="str">
        <f>VLOOKUP(OrderDetails!O:O,Customers!A:B,2,)</f>
        <v>Customer 72</v>
      </c>
      <c r="Q3496" s="10" t="str">
        <f>VLOOKUP(O:O,Customers!A:C,3,)</f>
        <v>Mombasa</v>
      </c>
      <c r="R3496" s="10">
        <f>VLOOKUP(OrderDetails!C:C,Inventory!B:F,5,)</f>
        <v>16421.7</v>
      </c>
      <c r="S3496" s="10">
        <f>VLOOKUP(OrderDetails!B:B,Table8[[OrderID]:[DeliveryDays]],5,)</f>
        <v>2</v>
      </c>
    </row>
    <row r="3497" spans="1:19" x14ac:dyDescent="0.25">
      <c r="A3497" t="s">
        <v>5429</v>
      </c>
      <c r="B3497" t="s">
        <v>1228</v>
      </c>
      <c r="C3497" t="s">
        <v>218</v>
      </c>
      <c r="D3497">
        <v>18</v>
      </c>
      <c r="E3497">
        <v>325.33</v>
      </c>
      <c r="F3497">
        <v>516.25</v>
      </c>
      <c r="G3497">
        <v>542.88</v>
      </c>
      <c r="H3497">
        <v>9771.84</v>
      </c>
      <c r="I3497">
        <v>5855.94</v>
      </c>
      <c r="J3497">
        <v>3915.9</v>
      </c>
      <c r="K3497">
        <v>0.4007</v>
      </c>
      <c r="L3497" t="str">
        <f>VLOOKUP(C:C,Products!A:B,2,)</f>
        <v>Product 21</v>
      </c>
      <c r="M3497" t="str">
        <f>VLOOKUP(C:C,Products!A:C,3,)</f>
        <v>Beverages</v>
      </c>
      <c r="N3497" t="str">
        <f>VLOOKUP(B:B,Orders!A:C,3,)</f>
        <v>WH-NRB-001</v>
      </c>
      <c r="O3497" s="10" t="str">
        <f>VLOOKUP(B:B,Orders!A:B,2,)</f>
        <v>CUST-000009</v>
      </c>
      <c r="P3497" s="10" t="str">
        <f>VLOOKUP(OrderDetails!O:O,Customers!A:B,2,)</f>
        <v>Customer 9</v>
      </c>
      <c r="Q3497" s="10" t="str">
        <f>VLOOKUP(O:O,Customers!A:C,3,)</f>
        <v>Kisumu</v>
      </c>
      <c r="R3497" s="10">
        <f>VLOOKUP(OrderDetails!C:C,Inventory!B:F,5,)</f>
        <v>44244.88</v>
      </c>
      <c r="S3497" s="10">
        <f>VLOOKUP(OrderDetails!B:B,Table8[[OrderID]:[DeliveryDays]],5,)</f>
        <v>3</v>
      </c>
    </row>
    <row r="3498" spans="1:19" x14ac:dyDescent="0.25">
      <c r="A3498" t="s">
        <v>5430</v>
      </c>
      <c r="B3498" t="s">
        <v>1300</v>
      </c>
      <c r="C3498" t="s">
        <v>202</v>
      </c>
      <c r="D3498">
        <v>27</v>
      </c>
      <c r="E3498">
        <v>424.6</v>
      </c>
      <c r="F3498">
        <v>548.55999999999995</v>
      </c>
      <c r="G3498">
        <v>599.13</v>
      </c>
      <c r="H3498">
        <v>16176.51</v>
      </c>
      <c r="I3498">
        <v>11464.2</v>
      </c>
      <c r="J3498">
        <v>4712.3100000000004</v>
      </c>
      <c r="K3498">
        <v>0.2913</v>
      </c>
      <c r="L3498" t="str">
        <f>VLOOKUP(C:C,Products!A:B,2,)</f>
        <v>Product 13</v>
      </c>
      <c r="M3498" t="str">
        <f>VLOOKUP(C:C,Products!A:C,3,)</f>
        <v>Household</v>
      </c>
      <c r="N3498" t="str">
        <f>VLOOKUP(B:B,Orders!A:C,3,)</f>
        <v>WH-NKR-004</v>
      </c>
      <c r="O3498" s="10" t="str">
        <f>VLOOKUP(B:B,Orders!A:B,2,)</f>
        <v>CUST-000039</v>
      </c>
      <c r="P3498" s="10" t="str">
        <f>VLOOKUP(OrderDetails!O:O,Customers!A:B,2,)</f>
        <v>Customer 39</v>
      </c>
      <c r="Q3498" s="10" t="str">
        <f>VLOOKUP(O:O,Customers!A:C,3,)</f>
        <v>Mombasa</v>
      </c>
      <c r="R3498" s="10">
        <f>VLOOKUP(OrderDetails!C:C,Inventory!B:F,5,)</f>
        <v>195740.6</v>
      </c>
      <c r="S3498" s="10">
        <f>VLOOKUP(OrderDetails!B:B,Table8[[OrderID]:[DeliveryDays]],5,)</f>
        <v>1</v>
      </c>
    </row>
    <row r="3499" spans="1:19" x14ac:dyDescent="0.25">
      <c r="A3499" t="s">
        <v>5431</v>
      </c>
      <c r="B3499" t="s">
        <v>898</v>
      </c>
      <c r="C3499" t="s">
        <v>193</v>
      </c>
      <c r="D3499">
        <v>15</v>
      </c>
      <c r="E3499">
        <v>320.5</v>
      </c>
      <c r="F3499">
        <v>401.4</v>
      </c>
      <c r="G3499">
        <v>419.77</v>
      </c>
      <c r="H3499">
        <v>6296.55</v>
      </c>
      <c r="I3499">
        <v>4807.5</v>
      </c>
      <c r="J3499">
        <v>1489.05</v>
      </c>
      <c r="K3499">
        <v>0.23649999999999999</v>
      </c>
      <c r="L3499" t="str">
        <f>VLOOKUP(C:C,Products!A:B,2,)</f>
        <v>Product 9</v>
      </c>
      <c r="M3499" t="str">
        <f>VLOOKUP(C:C,Products!A:C,3,)</f>
        <v>Beverages</v>
      </c>
      <c r="N3499" t="str">
        <f>VLOOKUP(B:B,Orders!A:C,3,)</f>
        <v>WH-MSA-002</v>
      </c>
      <c r="O3499" s="10" t="str">
        <f>VLOOKUP(B:B,Orders!A:B,2,)</f>
        <v>CUST-000072</v>
      </c>
      <c r="P3499" s="10" t="str">
        <f>VLOOKUP(OrderDetails!O:O,Customers!A:B,2,)</f>
        <v>Customer 72</v>
      </c>
      <c r="Q3499" s="10" t="str">
        <f>VLOOKUP(O:O,Customers!A:C,3,)</f>
        <v>Mombasa</v>
      </c>
      <c r="R3499" s="10">
        <f>VLOOKUP(OrderDetails!C:C,Inventory!B:F,5,)</f>
        <v>85253</v>
      </c>
      <c r="S3499" s="10">
        <f>VLOOKUP(OrderDetails!B:B,Table8[[OrderID]:[DeliveryDays]],5,)</f>
        <v>6</v>
      </c>
    </row>
    <row r="3500" spans="1:19" x14ac:dyDescent="0.25">
      <c r="A3500" t="s">
        <v>5432</v>
      </c>
      <c r="B3500" t="s">
        <v>1506</v>
      </c>
      <c r="C3500" t="s">
        <v>198</v>
      </c>
      <c r="D3500">
        <v>35</v>
      </c>
      <c r="E3500">
        <v>59.26</v>
      </c>
      <c r="F3500">
        <v>82.73</v>
      </c>
      <c r="G3500">
        <v>87.92</v>
      </c>
      <c r="H3500">
        <v>3077.2</v>
      </c>
      <c r="I3500">
        <v>2074.1</v>
      </c>
      <c r="J3500">
        <v>1003.1</v>
      </c>
      <c r="K3500">
        <v>0.32600000000000001</v>
      </c>
      <c r="L3500" t="str">
        <f>VLOOKUP(C:C,Products!A:B,2,)</f>
        <v>Product 11</v>
      </c>
      <c r="M3500" t="str">
        <f>VLOOKUP(C:C,Products!A:C,3,)</f>
        <v>Frozen</v>
      </c>
      <c r="N3500" t="str">
        <f>VLOOKUP(B:B,Orders!A:C,3,)</f>
        <v>WH-KSM-003</v>
      </c>
      <c r="O3500" s="10" t="str">
        <f>VLOOKUP(B:B,Orders!A:B,2,)</f>
        <v>CUST-000046</v>
      </c>
      <c r="P3500" s="10" t="str">
        <f>VLOOKUP(OrderDetails!O:O,Customers!A:B,2,)</f>
        <v>Customer 46</v>
      </c>
      <c r="Q3500" s="10" t="str">
        <f>VLOOKUP(O:O,Customers!A:C,3,)</f>
        <v>Kisumu</v>
      </c>
      <c r="R3500" s="10">
        <f>VLOOKUP(OrderDetails!C:C,Inventory!B:F,5,)</f>
        <v>14044.62</v>
      </c>
      <c r="S3500" s="10">
        <f>VLOOKUP(OrderDetails!B:B,Table8[[OrderID]:[DeliveryDays]],5,)</f>
        <v>6</v>
      </c>
    </row>
    <row r="3501" spans="1:19" x14ac:dyDescent="0.25">
      <c r="A3501" t="s">
        <v>5433</v>
      </c>
      <c r="B3501" t="s">
        <v>1051</v>
      </c>
      <c r="C3501" t="s">
        <v>327</v>
      </c>
      <c r="D3501">
        <v>10</v>
      </c>
      <c r="E3501">
        <v>368.09</v>
      </c>
      <c r="F3501">
        <v>503.79</v>
      </c>
      <c r="G3501">
        <v>535.4</v>
      </c>
      <c r="H3501">
        <v>5354</v>
      </c>
      <c r="I3501">
        <v>3680.9</v>
      </c>
      <c r="J3501">
        <v>1673.1</v>
      </c>
      <c r="K3501">
        <v>0.3125</v>
      </c>
      <c r="L3501" t="str">
        <f>VLOOKUP(C:C,Products!A:B,2,)</f>
        <v>Product 75</v>
      </c>
      <c r="M3501" t="str">
        <f>VLOOKUP(C:C,Products!A:C,3,)</f>
        <v>Dairy</v>
      </c>
      <c r="N3501" t="str">
        <f>VLOOKUP(B:B,Orders!A:C,3,)</f>
        <v>WH-MSA-002</v>
      </c>
      <c r="O3501" s="10" t="str">
        <f>VLOOKUP(B:B,Orders!A:B,2,)</f>
        <v>CUST-000032</v>
      </c>
      <c r="P3501" s="10" t="str">
        <f>VLOOKUP(OrderDetails!O:O,Customers!A:B,2,)</f>
        <v>Customer 32</v>
      </c>
      <c r="Q3501" s="10" t="str">
        <f>VLOOKUP(O:O,Customers!A:C,3,)</f>
        <v>Mombasa</v>
      </c>
      <c r="R3501" s="10">
        <f>VLOOKUP(OrderDetails!C:C,Inventory!B:F,5,)</f>
        <v>39753.72</v>
      </c>
      <c r="S3501" s="10">
        <f>VLOOKUP(OrderDetails!B:B,Table8[[OrderID]:[DeliveryDays]],5,)</f>
        <v>3</v>
      </c>
    </row>
    <row r="3502" spans="1:19" x14ac:dyDescent="0.25">
      <c r="A3502" t="s">
        <v>5434</v>
      </c>
      <c r="B3502" t="s">
        <v>439</v>
      </c>
      <c r="C3502" t="s">
        <v>317</v>
      </c>
      <c r="D3502">
        <v>15</v>
      </c>
      <c r="E3502">
        <v>494.1</v>
      </c>
      <c r="F3502">
        <v>659.45</v>
      </c>
      <c r="G3502">
        <v>659.19</v>
      </c>
      <c r="H3502">
        <v>9887.85</v>
      </c>
      <c r="I3502">
        <v>7411.5</v>
      </c>
      <c r="J3502">
        <v>2476.35</v>
      </c>
      <c r="K3502">
        <v>0.25040000000000001</v>
      </c>
      <c r="L3502" t="str">
        <f>VLOOKUP(C:C,Products!A:B,2,)</f>
        <v>Product 70</v>
      </c>
      <c r="M3502" t="str">
        <f>VLOOKUP(C:C,Products!A:C,3,)</f>
        <v>Dairy</v>
      </c>
      <c r="N3502" t="str">
        <f>VLOOKUP(B:B,Orders!A:C,3,)</f>
        <v>WH-NKR-004</v>
      </c>
      <c r="O3502" s="10" t="str">
        <f>VLOOKUP(B:B,Orders!A:B,2,)</f>
        <v>CUST-000023</v>
      </c>
      <c r="P3502" s="10" t="str">
        <f>VLOOKUP(OrderDetails!O:O,Customers!A:B,2,)</f>
        <v>Customer 23</v>
      </c>
      <c r="Q3502" s="10" t="str">
        <f>VLOOKUP(O:O,Customers!A:C,3,)</f>
        <v>Nairobi</v>
      </c>
      <c r="R3502" s="10">
        <f>VLOOKUP(OrderDetails!C:C,Inventory!B:F,5,)</f>
        <v>214439.4</v>
      </c>
      <c r="S3502" s="10">
        <f>VLOOKUP(OrderDetails!B:B,Table8[[OrderID]:[DeliveryDays]],5,)</f>
        <v>4</v>
      </c>
    </row>
    <row r="3503" spans="1:19" x14ac:dyDescent="0.25">
      <c r="A3503" t="s">
        <v>5435</v>
      </c>
      <c r="B3503" t="s">
        <v>1890</v>
      </c>
      <c r="C3503" t="s">
        <v>173</v>
      </c>
      <c r="D3503">
        <v>17</v>
      </c>
      <c r="E3503">
        <v>218.54</v>
      </c>
      <c r="F3503">
        <v>334.94</v>
      </c>
      <c r="G3503">
        <v>318.94</v>
      </c>
      <c r="H3503">
        <v>5421.98</v>
      </c>
      <c r="I3503">
        <v>3715.18</v>
      </c>
      <c r="J3503">
        <v>1706.8</v>
      </c>
      <c r="K3503">
        <v>0.31480000000000002</v>
      </c>
      <c r="L3503" t="str">
        <f>VLOOKUP(C:C,Products!A:B,2,)</f>
        <v>Product 1</v>
      </c>
      <c r="M3503" t="str">
        <f>VLOOKUP(C:C,Products!A:C,3,)</f>
        <v>Snacks</v>
      </c>
      <c r="N3503" t="str">
        <f>VLOOKUP(B:B,Orders!A:C,3,)</f>
        <v>WH-NKR-004</v>
      </c>
      <c r="O3503" s="10" t="str">
        <f>VLOOKUP(B:B,Orders!A:B,2,)</f>
        <v>CUST-000071</v>
      </c>
      <c r="P3503" s="10" t="str">
        <f>VLOOKUP(OrderDetails!O:O,Customers!A:B,2,)</f>
        <v>Customer 71</v>
      </c>
      <c r="Q3503" s="10" t="str">
        <f>VLOOKUP(O:O,Customers!A:C,3,)</f>
        <v>Eldoret</v>
      </c>
      <c r="R3503" s="10">
        <f>VLOOKUP(OrderDetails!C:C,Inventory!B:F,5,)</f>
        <v>23165.24</v>
      </c>
      <c r="S3503" s="10">
        <f>VLOOKUP(OrderDetails!B:B,Table8[[OrderID]:[DeliveryDays]],5,)</f>
        <v>1</v>
      </c>
    </row>
    <row r="3504" spans="1:19" x14ac:dyDescent="0.25">
      <c r="A3504" t="s">
        <v>5436</v>
      </c>
      <c r="B3504" t="s">
        <v>1468</v>
      </c>
      <c r="C3504" t="s">
        <v>413</v>
      </c>
      <c r="D3504">
        <v>16</v>
      </c>
      <c r="E3504">
        <v>133.96</v>
      </c>
      <c r="F3504">
        <v>168.59</v>
      </c>
      <c r="G3504">
        <v>161.55000000000001</v>
      </c>
      <c r="H3504">
        <v>2584.8000000000002</v>
      </c>
      <c r="I3504">
        <v>2143.36</v>
      </c>
      <c r="J3504">
        <v>441.44</v>
      </c>
      <c r="K3504">
        <v>0.17080000000000001</v>
      </c>
      <c r="L3504" t="str">
        <f>VLOOKUP(C:C,Products!A:B,2,)</f>
        <v>Product 118</v>
      </c>
      <c r="M3504" t="str">
        <f>VLOOKUP(C:C,Products!A:C,3,)</f>
        <v>Household</v>
      </c>
      <c r="N3504" t="str">
        <f>VLOOKUP(B:B,Orders!A:C,3,)</f>
        <v>WH-NKR-004</v>
      </c>
      <c r="O3504" s="10" t="str">
        <f>VLOOKUP(B:B,Orders!A:B,2,)</f>
        <v>CUST-000029</v>
      </c>
      <c r="P3504" s="10" t="str">
        <f>VLOOKUP(OrderDetails!O:O,Customers!A:B,2,)</f>
        <v>Customer 29</v>
      </c>
      <c r="Q3504" s="10" t="str">
        <f>VLOOKUP(O:O,Customers!A:C,3,)</f>
        <v>Mombasa</v>
      </c>
      <c r="R3504" s="10">
        <f>VLOOKUP(OrderDetails!C:C,Inventory!B:F,5,)</f>
        <v>48091.64</v>
      </c>
      <c r="S3504" s="10">
        <f>VLOOKUP(OrderDetails!B:B,Table8[[OrderID]:[DeliveryDays]],5,)</f>
        <v>3</v>
      </c>
    </row>
    <row r="3505" spans="1:19" x14ac:dyDescent="0.25">
      <c r="A3505" t="s">
        <v>5437</v>
      </c>
      <c r="B3505" t="s">
        <v>1120</v>
      </c>
      <c r="C3505" t="s">
        <v>317</v>
      </c>
      <c r="D3505">
        <v>6</v>
      </c>
      <c r="E3505">
        <v>494.1</v>
      </c>
      <c r="F3505">
        <v>659.45</v>
      </c>
      <c r="G3505">
        <v>654.38</v>
      </c>
      <c r="H3505">
        <v>3926.28</v>
      </c>
      <c r="I3505">
        <v>2964.6</v>
      </c>
      <c r="J3505">
        <v>961.68</v>
      </c>
      <c r="K3505">
        <v>0.24490000000000001</v>
      </c>
      <c r="L3505" t="str">
        <f>VLOOKUP(C:C,Products!A:B,2,)</f>
        <v>Product 70</v>
      </c>
      <c r="M3505" t="str">
        <f>VLOOKUP(C:C,Products!A:C,3,)</f>
        <v>Dairy</v>
      </c>
      <c r="N3505" t="str">
        <f>VLOOKUP(B:B,Orders!A:C,3,)</f>
        <v>WH-NKR-004</v>
      </c>
      <c r="O3505" s="10" t="str">
        <f>VLOOKUP(B:B,Orders!A:B,2,)</f>
        <v>CUST-000058</v>
      </c>
      <c r="P3505" s="10" t="str">
        <f>VLOOKUP(OrderDetails!O:O,Customers!A:B,2,)</f>
        <v>Customer 58</v>
      </c>
      <c r="Q3505" s="10" t="str">
        <f>VLOOKUP(O:O,Customers!A:C,3,)</f>
        <v>Mombasa</v>
      </c>
      <c r="R3505" s="10">
        <f>VLOOKUP(OrderDetails!C:C,Inventory!B:F,5,)</f>
        <v>214439.4</v>
      </c>
      <c r="S3505" s="10">
        <f>VLOOKUP(OrderDetails!B:B,Table8[[OrderID]:[DeliveryDays]],5,)</f>
        <v>3</v>
      </c>
    </row>
    <row r="3506" spans="1:19" x14ac:dyDescent="0.25">
      <c r="A3506" t="s">
        <v>5438</v>
      </c>
      <c r="B3506" t="s">
        <v>1399</v>
      </c>
      <c r="C3506" t="s">
        <v>331</v>
      </c>
      <c r="D3506">
        <v>39</v>
      </c>
      <c r="E3506">
        <v>397.07</v>
      </c>
      <c r="F3506">
        <v>597.23</v>
      </c>
      <c r="G3506">
        <v>629.14</v>
      </c>
      <c r="H3506">
        <v>24536.46</v>
      </c>
      <c r="I3506">
        <v>15485.73</v>
      </c>
      <c r="J3506">
        <v>9050.73</v>
      </c>
      <c r="K3506">
        <v>0.36890000000000001</v>
      </c>
      <c r="L3506" t="str">
        <f>VLOOKUP(C:C,Products!A:B,2,)</f>
        <v>Product 77</v>
      </c>
      <c r="M3506" t="str">
        <f>VLOOKUP(C:C,Products!A:C,3,)</f>
        <v>Household</v>
      </c>
      <c r="N3506" t="str">
        <f>VLOOKUP(B:B,Orders!A:C,3,)</f>
        <v>WH-NRB-001</v>
      </c>
      <c r="O3506" s="10" t="str">
        <f>VLOOKUP(B:B,Orders!A:B,2,)</f>
        <v>CUST-000031</v>
      </c>
      <c r="P3506" s="10" t="str">
        <f>VLOOKUP(OrderDetails!O:O,Customers!A:B,2,)</f>
        <v>Customer 31</v>
      </c>
      <c r="Q3506" s="10" t="str">
        <f>VLOOKUP(O:O,Customers!A:C,3,)</f>
        <v>Mombasa</v>
      </c>
      <c r="R3506" s="10">
        <f>VLOOKUP(OrderDetails!C:C,Inventory!B:F,5,)</f>
        <v>153269.01999999999</v>
      </c>
      <c r="S3506" s="10">
        <f>VLOOKUP(OrderDetails!B:B,Table8[[OrderID]:[DeliveryDays]],5,)</f>
        <v>4</v>
      </c>
    </row>
    <row r="3507" spans="1:19" x14ac:dyDescent="0.25">
      <c r="A3507" t="s">
        <v>5439</v>
      </c>
      <c r="B3507" t="s">
        <v>539</v>
      </c>
      <c r="C3507" t="s">
        <v>349</v>
      </c>
      <c r="D3507">
        <v>40</v>
      </c>
      <c r="E3507">
        <v>196.33</v>
      </c>
      <c r="F3507">
        <v>246.04</v>
      </c>
      <c r="G3507">
        <v>267.2</v>
      </c>
      <c r="H3507">
        <v>10688</v>
      </c>
      <c r="I3507">
        <v>7853.2</v>
      </c>
      <c r="J3507">
        <v>2834.8</v>
      </c>
      <c r="K3507">
        <v>0.26519999999999999</v>
      </c>
      <c r="L3507" t="str">
        <f>VLOOKUP(C:C,Products!A:B,2,)</f>
        <v>Product 86</v>
      </c>
      <c r="M3507" t="str">
        <f>VLOOKUP(C:C,Products!A:C,3,)</f>
        <v>Frozen</v>
      </c>
      <c r="N3507" t="str">
        <f>VLOOKUP(B:B,Orders!A:C,3,)</f>
        <v>WH-MSA-002</v>
      </c>
      <c r="O3507" s="10" t="str">
        <f>VLOOKUP(B:B,Orders!A:B,2,)</f>
        <v>CUST-000047</v>
      </c>
      <c r="P3507" s="10" t="str">
        <f>VLOOKUP(OrderDetails!O:O,Customers!A:B,2,)</f>
        <v>Customer 47</v>
      </c>
      <c r="Q3507" s="10" t="str">
        <f>VLOOKUP(O:O,Customers!A:C,3,)</f>
        <v>Nakuru</v>
      </c>
      <c r="R3507" s="10">
        <f>VLOOKUP(OrderDetails!C:C,Inventory!B:F,5,)</f>
        <v>55561.39</v>
      </c>
      <c r="S3507" s="10">
        <f>VLOOKUP(OrderDetails!B:B,Table8[[OrderID]:[DeliveryDays]],5,)</f>
        <v>3</v>
      </c>
    </row>
    <row r="3508" spans="1:19" x14ac:dyDescent="0.25">
      <c r="A3508" t="s">
        <v>5440</v>
      </c>
      <c r="B3508" t="s">
        <v>655</v>
      </c>
      <c r="C3508" t="s">
        <v>289</v>
      </c>
      <c r="D3508">
        <v>21</v>
      </c>
      <c r="E3508">
        <v>464.84</v>
      </c>
      <c r="F3508">
        <v>609.41999999999996</v>
      </c>
      <c r="G3508">
        <v>666.6</v>
      </c>
      <c r="H3508">
        <v>13998.6</v>
      </c>
      <c r="I3508">
        <v>9761.64</v>
      </c>
      <c r="J3508">
        <v>4236.96</v>
      </c>
      <c r="K3508">
        <v>0.30270000000000002</v>
      </c>
      <c r="L3508" t="str">
        <f>VLOOKUP(C:C,Products!A:B,2,)</f>
        <v>Product 56</v>
      </c>
      <c r="M3508" t="str">
        <f>VLOOKUP(C:C,Products!A:C,3,)</f>
        <v>Household</v>
      </c>
      <c r="N3508" t="str">
        <f>VLOOKUP(B:B,Orders!A:C,3,)</f>
        <v>WH-MSA-002</v>
      </c>
      <c r="O3508" s="10" t="str">
        <f>VLOOKUP(B:B,Orders!A:B,2,)</f>
        <v>CUST-000030</v>
      </c>
      <c r="P3508" s="10" t="str">
        <f>VLOOKUP(OrderDetails!O:O,Customers!A:B,2,)</f>
        <v>Customer 30</v>
      </c>
      <c r="Q3508" s="10" t="str">
        <f>VLOOKUP(O:O,Customers!A:C,3,)</f>
        <v>Nakuru</v>
      </c>
      <c r="R3508" s="10">
        <f>VLOOKUP(OrderDetails!C:C,Inventory!B:F,5,)</f>
        <v>192443.76</v>
      </c>
      <c r="S3508" s="10">
        <f>VLOOKUP(OrderDetails!B:B,Table8[[OrderID]:[DeliveryDays]],5,)</f>
        <v>2</v>
      </c>
    </row>
    <row r="3509" spans="1:19" x14ac:dyDescent="0.25">
      <c r="A3509" t="s">
        <v>5441</v>
      </c>
      <c r="B3509" t="s">
        <v>597</v>
      </c>
      <c r="C3509" t="s">
        <v>239</v>
      </c>
      <c r="D3509">
        <v>32</v>
      </c>
      <c r="E3509">
        <v>323.39999999999998</v>
      </c>
      <c r="F3509">
        <v>507.06</v>
      </c>
      <c r="G3509">
        <v>483.67</v>
      </c>
      <c r="H3509">
        <v>15477.44</v>
      </c>
      <c r="I3509">
        <v>10348.799999999999</v>
      </c>
      <c r="J3509">
        <v>5128.6400000000003</v>
      </c>
      <c r="K3509">
        <v>0.33139999999999997</v>
      </c>
      <c r="L3509" t="str">
        <f>VLOOKUP(C:C,Products!A:B,2,)</f>
        <v>Product 31</v>
      </c>
      <c r="M3509" t="str">
        <f>VLOOKUP(C:C,Products!A:C,3,)</f>
        <v>Household</v>
      </c>
      <c r="N3509" t="str">
        <f>VLOOKUP(B:B,Orders!A:C,3,)</f>
        <v>WH-KSM-003</v>
      </c>
      <c r="O3509" s="10" t="str">
        <f>VLOOKUP(B:B,Orders!A:B,2,)</f>
        <v>CUST-000049</v>
      </c>
      <c r="P3509" s="10" t="str">
        <f>VLOOKUP(OrderDetails!O:O,Customers!A:B,2,)</f>
        <v>Customer 49</v>
      </c>
      <c r="Q3509" s="10" t="str">
        <f>VLOOKUP(O:O,Customers!A:C,3,)</f>
        <v>Nairobi</v>
      </c>
      <c r="R3509" s="10">
        <f>VLOOKUP(OrderDetails!C:C,Inventory!B:F,5,)</f>
        <v>78909.600000000006</v>
      </c>
      <c r="S3509" s="10">
        <f>VLOOKUP(OrderDetails!B:B,Table8[[OrderID]:[DeliveryDays]],5,)</f>
        <v>1</v>
      </c>
    </row>
    <row r="3510" spans="1:19" x14ac:dyDescent="0.25">
      <c r="A3510" t="s">
        <v>5442</v>
      </c>
      <c r="B3510" t="s">
        <v>721</v>
      </c>
      <c r="C3510" t="s">
        <v>349</v>
      </c>
      <c r="D3510">
        <v>32</v>
      </c>
      <c r="E3510">
        <v>196.33</v>
      </c>
      <c r="F3510">
        <v>246.04</v>
      </c>
      <c r="G3510">
        <v>270.27999999999997</v>
      </c>
      <c r="H3510">
        <v>8648.9599999999991</v>
      </c>
      <c r="I3510">
        <v>6282.56</v>
      </c>
      <c r="J3510">
        <v>2366.4</v>
      </c>
      <c r="K3510">
        <v>0.27360000000000001</v>
      </c>
      <c r="L3510" t="str">
        <f>VLOOKUP(C:C,Products!A:B,2,)</f>
        <v>Product 86</v>
      </c>
      <c r="M3510" t="str">
        <f>VLOOKUP(C:C,Products!A:C,3,)</f>
        <v>Frozen</v>
      </c>
      <c r="N3510" t="str">
        <f>VLOOKUP(B:B,Orders!A:C,3,)</f>
        <v>WH-NRB-001</v>
      </c>
      <c r="O3510" s="10" t="str">
        <f>VLOOKUP(B:B,Orders!A:B,2,)</f>
        <v>CUST-000026</v>
      </c>
      <c r="P3510" s="10" t="str">
        <f>VLOOKUP(OrderDetails!O:O,Customers!A:B,2,)</f>
        <v>Customer 26</v>
      </c>
      <c r="Q3510" s="10" t="str">
        <f>VLOOKUP(O:O,Customers!A:C,3,)</f>
        <v>Mombasa</v>
      </c>
      <c r="R3510" s="10">
        <f>VLOOKUP(OrderDetails!C:C,Inventory!B:F,5,)</f>
        <v>55561.39</v>
      </c>
      <c r="S3510" s="10">
        <f>VLOOKUP(OrderDetails!B:B,Table8[[OrderID]:[DeliveryDays]],5,)</f>
        <v>4</v>
      </c>
    </row>
    <row r="3511" spans="1:19" x14ac:dyDescent="0.25">
      <c r="A3511" t="s">
        <v>5443</v>
      </c>
      <c r="B3511" t="s">
        <v>615</v>
      </c>
      <c r="C3511" t="s">
        <v>251</v>
      </c>
      <c r="D3511">
        <v>26</v>
      </c>
      <c r="E3511">
        <v>187.08</v>
      </c>
      <c r="F3511">
        <v>277.86</v>
      </c>
      <c r="G3511">
        <v>277.41000000000003</v>
      </c>
      <c r="H3511">
        <v>7212.66</v>
      </c>
      <c r="I3511">
        <v>4864.08</v>
      </c>
      <c r="J3511">
        <v>2348.58</v>
      </c>
      <c r="K3511">
        <v>0.3256</v>
      </c>
      <c r="L3511" t="str">
        <f>VLOOKUP(C:C,Products!A:B,2,)</f>
        <v>Product 37</v>
      </c>
      <c r="M3511" t="str">
        <f>VLOOKUP(C:C,Products!A:C,3,)</f>
        <v>Beverages</v>
      </c>
      <c r="N3511" t="str">
        <f>VLOOKUP(B:B,Orders!A:C,3,)</f>
        <v>WH-MSA-002</v>
      </c>
      <c r="O3511" s="10" t="str">
        <f>VLOOKUP(B:B,Orders!A:B,2,)</f>
        <v>CUST-000053</v>
      </c>
      <c r="P3511" s="10" t="str">
        <f>VLOOKUP(OrderDetails!O:O,Customers!A:B,2,)</f>
        <v>Customer 53</v>
      </c>
      <c r="Q3511" s="10" t="str">
        <f>VLOOKUP(O:O,Customers!A:C,3,)</f>
        <v>Eldoret</v>
      </c>
      <c r="R3511" s="10">
        <f>VLOOKUP(OrderDetails!C:C,Inventory!B:F,5,)</f>
        <v>64729.68</v>
      </c>
      <c r="S3511" s="10">
        <f>VLOOKUP(OrderDetails!B:B,Table8[[OrderID]:[DeliveryDays]],5,)</f>
        <v>2</v>
      </c>
    </row>
    <row r="3512" spans="1:19" x14ac:dyDescent="0.25">
      <c r="A3512" t="s">
        <v>5444</v>
      </c>
      <c r="B3512" t="s">
        <v>852</v>
      </c>
      <c r="C3512" t="s">
        <v>271</v>
      </c>
      <c r="D3512">
        <v>42</v>
      </c>
      <c r="E3512">
        <v>190.27</v>
      </c>
      <c r="F3512">
        <v>259.2</v>
      </c>
      <c r="G3512">
        <v>279.01</v>
      </c>
      <c r="H3512">
        <v>11718.42</v>
      </c>
      <c r="I3512">
        <v>7991.34</v>
      </c>
      <c r="J3512">
        <v>3727.08</v>
      </c>
      <c r="K3512">
        <v>0.31809999999999999</v>
      </c>
      <c r="L3512" t="str">
        <f>VLOOKUP(C:C,Products!A:B,2,)</f>
        <v>Product 47</v>
      </c>
      <c r="M3512" t="str">
        <f>VLOOKUP(C:C,Products!A:C,3,)</f>
        <v>Beverages</v>
      </c>
      <c r="N3512" t="str">
        <f>VLOOKUP(B:B,Orders!A:C,3,)</f>
        <v>WH-MSA-002</v>
      </c>
      <c r="O3512" s="10" t="str">
        <f>VLOOKUP(B:B,Orders!A:B,2,)</f>
        <v>CUST-000034</v>
      </c>
      <c r="P3512" s="10" t="str">
        <f>VLOOKUP(OrderDetails!O:O,Customers!A:B,2,)</f>
        <v>Customer 34</v>
      </c>
      <c r="Q3512" s="10" t="str">
        <f>VLOOKUP(O:O,Customers!A:C,3,)</f>
        <v>Mombasa</v>
      </c>
      <c r="R3512" s="10">
        <f>VLOOKUP(OrderDetails!C:C,Inventory!B:F,5,)</f>
        <v>79723.13</v>
      </c>
      <c r="S3512" s="10">
        <f>VLOOKUP(OrderDetails!B:B,Table8[[OrderID]:[DeliveryDays]],5,)</f>
        <v>5</v>
      </c>
    </row>
    <row r="3513" spans="1:19" x14ac:dyDescent="0.25">
      <c r="A3513" t="s">
        <v>5445</v>
      </c>
      <c r="B3513" t="s">
        <v>1403</v>
      </c>
      <c r="C3513" t="s">
        <v>359</v>
      </c>
      <c r="D3513">
        <v>11</v>
      </c>
      <c r="E3513">
        <v>103.82</v>
      </c>
      <c r="F3513">
        <v>149.71</v>
      </c>
      <c r="G3513">
        <v>146.27000000000001</v>
      </c>
      <c r="H3513">
        <v>1608.97</v>
      </c>
      <c r="I3513">
        <v>1142.02</v>
      </c>
      <c r="J3513">
        <v>466.95</v>
      </c>
      <c r="K3513">
        <v>0.29020000000000001</v>
      </c>
      <c r="L3513" t="str">
        <f>VLOOKUP(C:C,Products!A:B,2,)</f>
        <v>Product 91</v>
      </c>
      <c r="M3513" t="str">
        <f>VLOOKUP(C:C,Products!A:C,3,)</f>
        <v>Household</v>
      </c>
      <c r="N3513" t="str">
        <f>VLOOKUP(B:B,Orders!A:C,3,)</f>
        <v>WH-NRB-001</v>
      </c>
      <c r="O3513" s="10" t="str">
        <f>VLOOKUP(B:B,Orders!A:B,2,)</f>
        <v>CUST-000032</v>
      </c>
      <c r="P3513" s="10" t="str">
        <f>VLOOKUP(OrderDetails!O:O,Customers!A:B,2,)</f>
        <v>Customer 32</v>
      </c>
      <c r="Q3513" s="10" t="str">
        <f>VLOOKUP(O:O,Customers!A:C,3,)</f>
        <v>Mombasa</v>
      </c>
      <c r="R3513" s="10">
        <f>VLOOKUP(OrderDetails!C:C,Inventory!B:F,5,)</f>
        <v>23359.5</v>
      </c>
      <c r="S3513" s="10">
        <f>VLOOKUP(OrderDetails!B:B,Table8[[OrderID]:[DeliveryDays]],5,)</f>
        <v>5</v>
      </c>
    </row>
    <row r="3514" spans="1:19" x14ac:dyDescent="0.25">
      <c r="A3514" t="s">
        <v>5446</v>
      </c>
      <c r="B3514" t="s">
        <v>1529</v>
      </c>
      <c r="C3514" t="s">
        <v>405</v>
      </c>
      <c r="D3514">
        <v>19</v>
      </c>
      <c r="E3514">
        <v>413.65</v>
      </c>
      <c r="F3514">
        <v>588.37</v>
      </c>
      <c r="G3514">
        <v>564.5</v>
      </c>
      <c r="H3514">
        <v>10725.5</v>
      </c>
      <c r="I3514">
        <v>7859.35</v>
      </c>
      <c r="J3514">
        <v>2866.15</v>
      </c>
      <c r="K3514">
        <v>0.26719999999999999</v>
      </c>
      <c r="L3514" t="str">
        <f>VLOOKUP(C:C,Products!A:B,2,)</f>
        <v>Product 114</v>
      </c>
      <c r="M3514" t="str">
        <f>VLOOKUP(C:C,Products!A:C,3,)</f>
        <v>Dairy</v>
      </c>
      <c r="N3514" t="str">
        <f>VLOOKUP(B:B,Orders!A:C,3,)</f>
        <v>WH-MSA-002</v>
      </c>
      <c r="O3514" s="10" t="str">
        <f>VLOOKUP(B:B,Orders!A:B,2,)</f>
        <v>CUST-000009</v>
      </c>
      <c r="P3514" s="10" t="str">
        <f>VLOOKUP(OrderDetails!O:O,Customers!A:B,2,)</f>
        <v>Customer 9</v>
      </c>
      <c r="Q3514" s="10" t="str">
        <f>VLOOKUP(O:O,Customers!A:C,3,)</f>
        <v>Kisumu</v>
      </c>
      <c r="R3514" s="10">
        <f>VLOOKUP(OrderDetails!C:C,Inventory!B:F,5,)</f>
        <v>43846.9</v>
      </c>
      <c r="S3514" s="10">
        <f>VLOOKUP(OrderDetails!B:B,Table8[[OrderID]:[DeliveryDays]],5,)</f>
        <v>5</v>
      </c>
    </row>
    <row r="3515" spans="1:19" x14ac:dyDescent="0.25">
      <c r="A3515" t="s">
        <v>5447</v>
      </c>
      <c r="B3515" t="s">
        <v>1084</v>
      </c>
      <c r="C3515" t="s">
        <v>409</v>
      </c>
      <c r="D3515">
        <v>36</v>
      </c>
      <c r="E3515">
        <v>442.16</v>
      </c>
      <c r="F3515">
        <v>664.5</v>
      </c>
      <c r="G3515">
        <v>668.99</v>
      </c>
      <c r="H3515">
        <v>24083.64</v>
      </c>
      <c r="I3515">
        <v>15917.76</v>
      </c>
      <c r="J3515">
        <v>8165.88</v>
      </c>
      <c r="K3515">
        <v>0.33910000000000001</v>
      </c>
      <c r="L3515" t="str">
        <f>VLOOKUP(C:C,Products!A:B,2,)</f>
        <v>Product 116</v>
      </c>
      <c r="M3515" t="str">
        <f>VLOOKUP(C:C,Products!A:C,3,)</f>
        <v>Dairy</v>
      </c>
      <c r="N3515" t="str">
        <f>VLOOKUP(B:B,Orders!A:C,3,)</f>
        <v>WH-NKR-004</v>
      </c>
      <c r="O3515" s="10" t="str">
        <f>VLOOKUP(B:B,Orders!A:B,2,)</f>
        <v>CUST-000033</v>
      </c>
      <c r="P3515" s="10" t="str">
        <f>VLOOKUP(OrderDetails!O:O,Customers!A:B,2,)</f>
        <v>Customer 33</v>
      </c>
      <c r="Q3515" s="10" t="str">
        <f>VLOOKUP(O:O,Customers!A:C,3,)</f>
        <v>Kisumu</v>
      </c>
      <c r="R3515" s="10">
        <f>VLOOKUP(OrderDetails!C:C,Inventory!B:F,5,)</f>
        <v>207373.04</v>
      </c>
      <c r="S3515" s="10">
        <f>VLOOKUP(OrderDetails!B:B,Table8[[OrderID]:[DeliveryDays]],5,)</f>
        <v>6</v>
      </c>
    </row>
    <row r="3516" spans="1:19" x14ac:dyDescent="0.25">
      <c r="A3516" t="s">
        <v>5448</v>
      </c>
      <c r="B3516" t="s">
        <v>1345</v>
      </c>
      <c r="C3516" t="s">
        <v>333</v>
      </c>
      <c r="D3516">
        <v>15</v>
      </c>
      <c r="E3516">
        <v>83.32</v>
      </c>
      <c r="F3516">
        <v>130.31</v>
      </c>
      <c r="G3516">
        <v>140.58000000000001</v>
      </c>
      <c r="H3516">
        <v>2108.6999999999998</v>
      </c>
      <c r="I3516">
        <v>1249.8</v>
      </c>
      <c r="J3516">
        <v>858.9</v>
      </c>
      <c r="K3516">
        <v>0.4073</v>
      </c>
      <c r="L3516" t="str">
        <f>VLOOKUP(C:C,Products!A:B,2,)</f>
        <v>Product 78</v>
      </c>
      <c r="M3516" t="str">
        <f>VLOOKUP(C:C,Products!A:C,3,)</f>
        <v>Produce</v>
      </c>
      <c r="N3516" t="str">
        <f>VLOOKUP(B:B,Orders!A:C,3,)</f>
        <v>WH-MSA-002</v>
      </c>
      <c r="O3516" s="10" t="str">
        <f>VLOOKUP(B:B,Orders!A:B,2,)</f>
        <v>CUST-000025</v>
      </c>
      <c r="P3516" s="10" t="str">
        <f>VLOOKUP(OrderDetails!O:O,Customers!A:B,2,)</f>
        <v>Customer 25</v>
      </c>
      <c r="Q3516" s="10" t="str">
        <f>VLOOKUP(O:O,Customers!A:C,3,)</f>
        <v>Mombasa</v>
      </c>
      <c r="R3516" s="10">
        <f>VLOOKUP(OrderDetails!C:C,Inventory!B:F,5,)</f>
        <v>38077.24</v>
      </c>
      <c r="S3516" s="10">
        <f>VLOOKUP(OrderDetails!B:B,Table8[[OrderID]:[DeliveryDays]],5,)</f>
        <v>4</v>
      </c>
    </row>
    <row r="3517" spans="1:19" x14ac:dyDescent="0.25">
      <c r="A3517" t="s">
        <v>5449</v>
      </c>
      <c r="B3517" t="s">
        <v>1632</v>
      </c>
      <c r="C3517" t="s">
        <v>271</v>
      </c>
      <c r="D3517">
        <v>28</v>
      </c>
      <c r="E3517">
        <v>190.27</v>
      </c>
      <c r="F3517">
        <v>259.2</v>
      </c>
      <c r="G3517">
        <v>254.83</v>
      </c>
      <c r="H3517">
        <v>7135.24</v>
      </c>
      <c r="I3517">
        <v>5327.56</v>
      </c>
      <c r="J3517">
        <v>1807.68</v>
      </c>
      <c r="K3517">
        <v>0.25330000000000003</v>
      </c>
      <c r="L3517" t="str">
        <f>VLOOKUP(C:C,Products!A:B,2,)</f>
        <v>Product 47</v>
      </c>
      <c r="M3517" t="str">
        <f>VLOOKUP(C:C,Products!A:C,3,)</f>
        <v>Beverages</v>
      </c>
      <c r="N3517" t="str">
        <f>VLOOKUP(B:B,Orders!A:C,3,)</f>
        <v>WH-MSA-002</v>
      </c>
      <c r="O3517" s="10" t="str">
        <f>VLOOKUP(B:B,Orders!A:B,2,)</f>
        <v>CUST-000054</v>
      </c>
      <c r="P3517" s="10" t="str">
        <f>VLOOKUP(OrderDetails!O:O,Customers!A:B,2,)</f>
        <v>Customer 54</v>
      </c>
      <c r="Q3517" s="10" t="str">
        <f>VLOOKUP(O:O,Customers!A:C,3,)</f>
        <v>Nakuru</v>
      </c>
      <c r="R3517" s="10">
        <f>VLOOKUP(OrderDetails!C:C,Inventory!B:F,5,)</f>
        <v>79723.13</v>
      </c>
      <c r="S3517" s="10">
        <f>VLOOKUP(OrderDetails!B:B,Table8[[OrderID]:[DeliveryDays]],5,)</f>
        <v>2</v>
      </c>
    </row>
    <row r="3518" spans="1:19" x14ac:dyDescent="0.25">
      <c r="A3518" t="s">
        <v>5450</v>
      </c>
      <c r="B3518" t="s">
        <v>925</v>
      </c>
      <c r="C3518" t="s">
        <v>315</v>
      </c>
      <c r="D3518">
        <v>7</v>
      </c>
      <c r="E3518">
        <v>83.55</v>
      </c>
      <c r="F3518">
        <v>119.93</v>
      </c>
      <c r="G3518">
        <v>116.7</v>
      </c>
      <c r="H3518">
        <v>816.9</v>
      </c>
      <c r="I3518">
        <v>584.85</v>
      </c>
      <c r="J3518">
        <v>232.05</v>
      </c>
      <c r="K3518">
        <v>0.28410000000000002</v>
      </c>
      <c r="L3518" t="str">
        <f>VLOOKUP(C:C,Products!A:B,2,)</f>
        <v>Product 69</v>
      </c>
      <c r="M3518" t="str">
        <f>VLOOKUP(C:C,Products!A:C,3,)</f>
        <v>Household</v>
      </c>
      <c r="N3518" t="str">
        <f>VLOOKUP(B:B,Orders!A:C,3,)</f>
        <v>WH-NRB-001</v>
      </c>
      <c r="O3518" s="10" t="str">
        <f>VLOOKUP(B:B,Orders!A:B,2,)</f>
        <v>CUST-000008</v>
      </c>
      <c r="P3518" s="10" t="str">
        <f>VLOOKUP(OrderDetails!O:O,Customers!A:B,2,)</f>
        <v>Customer 8</v>
      </c>
      <c r="Q3518" s="10" t="str">
        <f>VLOOKUP(O:O,Customers!A:C,3,)</f>
        <v>Mombasa</v>
      </c>
      <c r="R3518" s="10">
        <f>VLOOKUP(OrderDetails!C:C,Inventory!B:F,5,)</f>
        <v>24730.799999999999</v>
      </c>
      <c r="S3518" s="10">
        <f>VLOOKUP(OrderDetails!B:B,Table8[[OrderID]:[DeliveryDays]],5,)</f>
        <v>4</v>
      </c>
    </row>
    <row r="3519" spans="1:19" x14ac:dyDescent="0.25">
      <c r="A3519" t="s">
        <v>5451</v>
      </c>
      <c r="B3519" t="s">
        <v>1188</v>
      </c>
      <c r="C3519" t="s">
        <v>293</v>
      </c>
      <c r="D3519">
        <v>34</v>
      </c>
      <c r="E3519">
        <v>138.19</v>
      </c>
      <c r="F3519">
        <v>191.44</v>
      </c>
      <c r="G3519">
        <v>207.99</v>
      </c>
      <c r="H3519">
        <v>7071.66</v>
      </c>
      <c r="I3519">
        <v>4698.46</v>
      </c>
      <c r="J3519">
        <v>2373.1999999999998</v>
      </c>
      <c r="K3519">
        <v>0.33560000000000001</v>
      </c>
      <c r="L3519" t="str">
        <f>VLOOKUP(C:C,Products!A:B,2,)</f>
        <v>Product 58</v>
      </c>
      <c r="M3519" t="str">
        <f>VLOOKUP(C:C,Products!A:C,3,)</f>
        <v>Snacks</v>
      </c>
      <c r="N3519" t="str">
        <f>VLOOKUP(B:B,Orders!A:C,3,)</f>
        <v>WH-NKR-004</v>
      </c>
      <c r="O3519" s="10" t="str">
        <f>VLOOKUP(B:B,Orders!A:B,2,)</f>
        <v>CUST-000003</v>
      </c>
      <c r="P3519" s="10" t="str">
        <f>VLOOKUP(OrderDetails!O:O,Customers!A:B,2,)</f>
        <v>Customer 3</v>
      </c>
      <c r="Q3519" s="10" t="str">
        <f>VLOOKUP(O:O,Customers!A:C,3,)</f>
        <v>Eldoret</v>
      </c>
      <c r="R3519" s="10">
        <f>VLOOKUP(OrderDetails!C:C,Inventory!B:F,5,)</f>
        <v>14233.57</v>
      </c>
      <c r="S3519" s="10">
        <f>VLOOKUP(OrderDetails!B:B,Table8[[OrderID]:[DeliveryDays]],5,)</f>
        <v>6</v>
      </c>
    </row>
    <row r="3520" spans="1:19" x14ac:dyDescent="0.25">
      <c r="A3520" t="s">
        <v>5452</v>
      </c>
      <c r="B3520" t="s">
        <v>1292</v>
      </c>
      <c r="C3520" t="s">
        <v>249</v>
      </c>
      <c r="D3520">
        <v>10</v>
      </c>
      <c r="E3520">
        <v>413.78</v>
      </c>
      <c r="F3520">
        <v>552.28</v>
      </c>
      <c r="G3520">
        <v>602.4</v>
      </c>
      <c r="H3520">
        <v>6024</v>
      </c>
      <c r="I3520">
        <v>4137.8</v>
      </c>
      <c r="J3520">
        <v>1886.2</v>
      </c>
      <c r="K3520">
        <v>0.31309999999999999</v>
      </c>
      <c r="L3520" t="str">
        <f>VLOOKUP(C:C,Products!A:B,2,)</f>
        <v>Product 36</v>
      </c>
      <c r="M3520" t="str">
        <f>VLOOKUP(C:C,Products!A:C,3,)</f>
        <v>Dairy</v>
      </c>
      <c r="N3520" t="str">
        <f>VLOOKUP(B:B,Orders!A:C,3,)</f>
        <v>WH-MSA-002</v>
      </c>
      <c r="O3520" s="10" t="str">
        <f>VLOOKUP(B:B,Orders!A:B,2,)</f>
        <v>CUST-000049</v>
      </c>
      <c r="P3520" s="10" t="str">
        <f>VLOOKUP(OrderDetails!O:O,Customers!A:B,2,)</f>
        <v>Customer 49</v>
      </c>
      <c r="Q3520" s="10" t="str">
        <f>VLOOKUP(O:O,Customers!A:C,3,)</f>
        <v>Nairobi</v>
      </c>
      <c r="R3520" s="10">
        <f>VLOOKUP(OrderDetails!C:C,Inventory!B:F,5,)</f>
        <v>177511.62</v>
      </c>
      <c r="S3520" s="10">
        <f>VLOOKUP(OrderDetails!B:B,Table8[[OrderID]:[DeliveryDays]],5,)</f>
        <v>6</v>
      </c>
    </row>
    <row r="3521" spans="1:19" x14ac:dyDescent="0.25">
      <c r="A3521" t="s">
        <v>5453</v>
      </c>
      <c r="B3521" t="s">
        <v>1252</v>
      </c>
      <c r="C3521" t="s">
        <v>241</v>
      </c>
      <c r="D3521">
        <v>6</v>
      </c>
      <c r="E3521">
        <v>126.74</v>
      </c>
      <c r="F3521">
        <v>169.05</v>
      </c>
      <c r="G3521">
        <v>160.91999999999999</v>
      </c>
      <c r="H3521">
        <v>965.52</v>
      </c>
      <c r="I3521">
        <v>760.44</v>
      </c>
      <c r="J3521">
        <v>205.08</v>
      </c>
      <c r="K3521">
        <v>0.21240000000000001</v>
      </c>
      <c r="L3521" t="str">
        <f>VLOOKUP(C:C,Products!A:B,2,)</f>
        <v>Product 32</v>
      </c>
      <c r="M3521" t="str">
        <f>VLOOKUP(C:C,Products!A:C,3,)</f>
        <v>Dairy</v>
      </c>
      <c r="N3521" t="str">
        <f>VLOOKUP(B:B,Orders!A:C,3,)</f>
        <v>WH-NRB-001</v>
      </c>
      <c r="O3521" s="10" t="str">
        <f>VLOOKUP(B:B,Orders!A:B,2,)</f>
        <v>CUST-000016</v>
      </c>
      <c r="P3521" s="10" t="str">
        <f>VLOOKUP(OrderDetails!O:O,Customers!A:B,2,)</f>
        <v>Customer 16</v>
      </c>
      <c r="Q3521" s="10" t="str">
        <f>VLOOKUP(O:O,Customers!A:C,3,)</f>
        <v>Nakuru</v>
      </c>
      <c r="R3521" s="10">
        <f>VLOOKUP(OrderDetails!C:C,Inventory!B:F,5,)</f>
        <v>27249.1</v>
      </c>
      <c r="S3521" s="10">
        <f>VLOOKUP(OrderDetails!B:B,Table8[[OrderID]:[DeliveryDays]],5,)</f>
        <v>3</v>
      </c>
    </row>
    <row r="3522" spans="1:19" x14ac:dyDescent="0.25">
      <c r="A3522" t="s">
        <v>5454</v>
      </c>
      <c r="B3522" t="s">
        <v>497</v>
      </c>
      <c r="C3522" t="s">
        <v>373</v>
      </c>
      <c r="D3522">
        <v>18</v>
      </c>
      <c r="E3522">
        <v>242.39</v>
      </c>
      <c r="F3522">
        <v>366.32</v>
      </c>
      <c r="G3522">
        <v>387.98</v>
      </c>
      <c r="H3522">
        <v>6983.64</v>
      </c>
      <c r="I3522">
        <v>4363.0200000000004</v>
      </c>
      <c r="J3522">
        <v>2620.62</v>
      </c>
      <c r="K3522">
        <v>0.37530000000000002</v>
      </c>
      <c r="L3522" t="str">
        <f>VLOOKUP(C:C,Products!A:B,2,)</f>
        <v>Product 98</v>
      </c>
      <c r="M3522" t="str">
        <f>VLOOKUP(C:C,Products!A:C,3,)</f>
        <v>Household</v>
      </c>
      <c r="N3522" t="str">
        <f>VLOOKUP(B:B,Orders!A:C,3,)</f>
        <v>WH-NRB-001</v>
      </c>
      <c r="O3522" s="10" t="str">
        <f>VLOOKUP(B:B,Orders!A:B,2,)</f>
        <v>CUST-000037</v>
      </c>
      <c r="P3522" s="10" t="str">
        <f>VLOOKUP(OrderDetails!O:O,Customers!A:B,2,)</f>
        <v>Customer 37</v>
      </c>
      <c r="Q3522" s="10" t="str">
        <f>VLOOKUP(O:O,Customers!A:C,3,)</f>
        <v>Eldoret</v>
      </c>
      <c r="R3522" s="10">
        <f>VLOOKUP(OrderDetails!C:C,Inventory!B:F,5,)</f>
        <v>16724.91</v>
      </c>
      <c r="S3522" s="10">
        <f>VLOOKUP(OrderDetails!B:B,Table8[[OrderID]:[DeliveryDays]],5,)</f>
        <v>3</v>
      </c>
    </row>
    <row r="3523" spans="1:19" x14ac:dyDescent="0.25">
      <c r="A3523" t="s">
        <v>5455</v>
      </c>
      <c r="B3523" t="s">
        <v>674</v>
      </c>
      <c r="C3523" t="s">
        <v>305</v>
      </c>
      <c r="D3523">
        <v>45</v>
      </c>
      <c r="E3523">
        <v>210.54</v>
      </c>
      <c r="F3523">
        <v>327.83</v>
      </c>
      <c r="G3523">
        <v>326.64</v>
      </c>
      <c r="H3523">
        <v>14698.8</v>
      </c>
      <c r="I3523">
        <v>9474.2999999999993</v>
      </c>
      <c r="J3523">
        <v>5224.5</v>
      </c>
      <c r="K3523">
        <v>0.35539999999999999</v>
      </c>
      <c r="L3523" t="str">
        <f>VLOOKUP(C:C,Products!A:B,2,)</f>
        <v>Product 64</v>
      </c>
      <c r="M3523" t="str">
        <f>VLOOKUP(C:C,Products!A:C,3,)</f>
        <v>Produce</v>
      </c>
      <c r="N3523" t="str">
        <f>VLOOKUP(B:B,Orders!A:C,3,)</f>
        <v>WH-NRB-001</v>
      </c>
      <c r="O3523" s="10" t="str">
        <f>VLOOKUP(B:B,Orders!A:B,2,)</f>
        <v>CUST-000006</v>
      </c>
      <c r="P3523" s="10" t="str">
        <f>VLOOKUP(OrderDetails!O:O,Customers!A:B,2,)</f>
        <v>Customer 6</v>
      </c>
      <c r="Q3523" s="10" t="str">
        <f>VLOOKUP(O:O,Customers!A:C,3,)</f>
        <v>Kisumu</v>
      </c>
      <c r="R3523" s="10">
        <f>VLOOKUP(OrderDetails!C:C,Inventory!B:F,5,)</f>
        <v>34528.559999999998</v>
      </c>
      <c r="S3523" s="10">
        <f>VLOOKUP(OrderDetails!B:B,Table8[[OrderID]:[DeliveryDays]],5,)</f>
        <v>2</v>
      </c>
    </row>
    <row r="3524" spans="1:19" x14ac:dyDescent="0.25">
      <c r="A3524" t="s">
        <v>5456</v>
      </c>
      <c r="B3524" t="s">
        <v>572</v>
      </c>
      <c r="C3524" t="s">
        <v>319</v>
      </c>
      <c r="D3524">
        <v>22</v>
      </c>
      <c r="E3524">
        <v>397.51</v>
      </c>
      <c r="F3524">
        <v>509.84</v>
      </c>
      <c r="G3524">
        <v>513</v>
      </c>
      <c r="H3524">
        <v>11286</v>
      </c>
      <c r="I3524">
        <v>8745.2199999999993</v>
      </c>
      <c r="J3524">
        <v>2540.7800000000002</v>
      </c>
      <c r="K3524">
        <v>0.22509999999999999</v>
      </c>
      <c r="L3524" t="str">
        <f>VLOOKUP(C:C,Products!A:B,2,)</f>
        <v>Product 71</v>
      </c>
      <c r="M3524" t="str">
        <f>VLOOKUP(C:C,Products!A:C,3,)</f>
        <v>Dairy</v>
      </c>
      <c r="N3524" t="str">
        <f>VLOOKUP(B:B,Orders!A:C,3,)</f>
        <v>WH-NKR-004</v>
      </c>
      <c r="O3524" s="10" t="str">
        <f>VLOOKUP(B:B,Orders!A:B,2,)</f>
        <v>CUST-000028</v>
      </c>
      <c r="P3524" s="10" t="str">
        <f>VLOOKUP(OrderDetails!O:O,Customers!A:B,2,)</f>
        <v>Customer 28</v>
      </c>
      <c r="Q3524" s="10" t="str">
        <f>VLOOKUP(O:O,Customers!A:C,3,)</f>
        <v>Nakuru</v>
      </c>
      <c r="R3524" s="10">
        <f>VLOOKUP(OrderDetails!C:C,Inventory!B:F,5,)</f>
        <v>96197.42</v>
      </c>
      <c r="S3524" s="10">
        <f>VLOOKUP(OrderDetails!B:B,Table8[[OrderID]:[DeliveryDays]],5,)</f>
        <v>1</v>
      </c>
    </row>
    <row r="3525" spans="1:19" x14ac:dyDescent="0.25">
      <c r="A3525" t="s">
        <v>5457</v>
      </c>
      <c r="B3525" t="s">
        <v>1746</v>
      </c>
      <c r="C3525" t="s">
        <v>261</v>
      </c>
      <c r="D3525">
        <v>48</v>
      </c>
      <c r="E3525">
        <v>272.83</v>
      </c>
      <c r="F3525">
        <v>401.42</v>
      </c>
      <c r="G3525">
        <v>409.6</v>
      </c>
      <c r="H3525">
        <v>19660.8</v>
      </c>
      <c r="I3525">
        <v>13095.84</v>
      </c>
      <c r="J3525">
        <v>6564.96</v>
      </c>
      <c r="K3525">
        <v>0.33389999999999997</v>
      </c>
      <c r="L3525" t="str">
        <f>VLOOKUP(C:C,Products!A:B,2,)</f>
        <v>Product 42</v>
      </c>
      <c r="M3525" t="str">
        <f>VLOOKUP(C:C,Products!A:C,3,)</f>
        <v>Frozen</v>
      </c>
      <c r="N3525" t="str">
        <f>VLOOKUP(B:B,Orders!A:C,3,)</f>
        <v>WH-NRB-001</v>
      </c>
      <c r="O3525" s="10" t="str">
        <f>VLOOKUP(B:B,Orders!A:B,2,)</f>
        <v>CUST-000029</v>
      </c>
      <c r="P3525" s="10" t="str">
        <f>VLOOKUP(OrderDetails!O:O,Customers!A:B,2,)</f>
        <v>Customer 29</v>
      </c>
      <c r="Q3525" s="10" t="str">
        <f>VLOOKUP(O:O,Customers!A:C,3,)</f>
        <v>Mombasa</v>
      </c>
      <c r="R3525" s="10">
        <f>VLOOKUP(OrderDetails!C:C,Inventory!B:F,5,)</f>
        <v>121955.01</v>
      </c>
      <c r="S3525" s="10">
        <f>VLOOKUP(OrderDetails!B:B,Table8[[OrderID]:[DeliveryDays]],5,)</f>
        <v>6</v>
      </c>
    </row>
    <row r="3526" spans="1:19" x14ac:dyDescent="0.25">
      <c r="A3526" t="s">
        <v>5458</v>
      </c>
      <c r="B3526" t="s">
        <v>1008</v>
      </c>
      <c r="C3526" t="s">
        <v>273</v>
      </c>
      <c r="D3526">
        <v>35</v>
      </c>
      <c r="E3526">
        <v>284.02999999999997</v>
      </c>
      <c r="F3526">
        <v>373.58</v>
      </c>
      <c r="G3526">
        <v>378.82</v>
      </c>
      <c r="H3526">
        <v>13258.7</v>
      </c>
      <c r="I3526">
        <v>9941.0499999999993</v>
      </c>
      <c r="J3526">
        <v>3317.65</v>
      </c>
      <c r="K3526">
        <v>0.25019999999999998</v>
      </c>
      <c r="L3526" t="str">
        <f>VLOOKUP(C:C,Products!A:B,2,)</f>
        <v>Product 48</v>
      </c>
      <c r="M3526" t="str">
        <f>VLOOKUP(C:C,Products!A:C,3,)</f>
        <v>Frozen</v>
      </c>
      <c r="N3526" t="str">
        <f>VLOOKUP(B:B,Orders!A:C,3,)</f>
        <v>WH-NRB-001</v>
      </c>
      <c r="O3526" s="10" t="str">
        <f>VLOOKUP(B:B,Orders!A:B,2,)</f>
        <v>CUST-000033</v>
      </c>
      <c r="P3526" s="10" t="str">
        <f>VLOOKUP(OrderDetails!O:O,Customers!A:B,2,)</f>
        <v>Customer 33</v>
      </c>
      <c r="Q3526" s="10" t="str">
        <f>VLOOKUP(O:O,Customers!A:C,3,)</f>
        <v>Kisumu</v>
      </c>
      <c r="R3526" s="10">
        <f>VLOOKUP(OrderDetails!C:C,Inventory!B:F,5,)</f>
        <v>40900.32</v>
      </c>
      <c r="S3526" s="10">
        <f>VLOOKUP(OrderDetails!B:B,Table8[[OrderID]:[DeliveryDays]],5,)</f>
        <v>3</v>
      </c>
    </row>
    <row r="3527" spans="1:19" x14ac:dyDescent="0.25">
      <c r="A3527" t="s">
        <v>5459</v>
      </c>
      <c r="B3527" t="s">
        <v>896</v>
      </c>
      <c r="C3527" t="s">
        <v>325</v>
      </c>
      <c r="D3527">
        <v>17</v>
      </c>
      <c r="E3527">
        <v>416.96</v>
      </c>
      <c r="F3527">
        <v>613.59</v>
      </c>
      <c r="G3527">
        <v>630.30999999999995</v>
      </c>
      <c r="H3527">
        <v>10715.27</v>
      </c>
      <c r="I3527">
        <v>7088.32</v>
      </c>
      <c r="J3527">
        <v>3626.95</v>
      </c>
      <c r="K3527">
        <v>0.33850000000000002</v>
      </c>
      <c r="L3527" t="str">
        <f>VLOOKUP(C:C,Products!A:B,2,)</f>
        <v>Product 74</v>
      </c>
      <c r="M3527" t="str">
        <f>VLOOKUP(C:C,Products!A:C,3,)</f>
        <v>Snacks</v>
      </c>
      <c r="N3527" t="str">
        <f>VLOOKUP(B:B,Orders!A:C,3,)</f>
        <v>WH-NRB-001</v>
      </c>
      <c r="O3527" s="10" t="str">
        <f>VLOOKUP(B:B,Orders!A:B,2,)</f>
        <v>CUST-000007</v>
      </c>
      <c r="P3527" s="10" t="str">
        <f>VLOOKUP(OrderDetails!O:O,Customers!A:B,2,)</f>
        <v>Customer 7</v>
      </c>
      <c r="Q3527" s="10" t="str">
        <f>VLOOKUP(O:O,Customers!A:C,3,)</f>
        <v>Nakuru</v>
      </c>
      <c r="R3527" s="10">
        <f>VLOOKUP(OrderDetails!C:C,Inventory!B:F,5,)</f>
        <v>47950.400000000001</v>
      </c>
      <c r="S3527" s="10">
        <f>VLOOKUP(OrderDetails!B:B,Table8[[OrderID]:[DeliveryDays]],5,)</f>
        <v>2</v>
      </c>
    </row>
    <row r="3528" spans="1:19" x14ac:dyDescent="0.25">
      <c r="A3528" t="s">
        <v>5460</v>
      </c>
      <c r="B3528" t="s">
        <v>619</v>
      </c>
      <c r="C3528" t="s">
        <v>405</v>
      </c>
      <c r="D3528">
        <v>30</v>
      </c>
      <c r="E3528">
        <v>413.65</v>
      </c>
      <c r="F3528">
        <v>588.37</v>
      </c>
      <c r="G3528">
        <v>610.35</v>
      </c>
      <c r="H3528">
        <v>18310.5</v>
      </c>
      <c r="I3528">
        <v>12409.5</v>
      </c>
      <c r="J3528">
        <v>5901</v>
      </c>
      <c r="K3528">
        <v>0.32229999999999998</v>
      </c>
      <c r="L3528" t="str">
        <f>VLOOKUP(C:C,Products!A:B,2,)</f>
        <v>Product 114</v>
      </c>
      <c r="M3528" t="str">
        <f>VLOOKUP(C:C,Products!A:C,3,)</f>
        <v>Dairy</v>
      </c>
      <c r="N3528" t="str">
        <f>VLOOKUP(B:B,Orders!A:C,3,)</f>
        <v>WH-MSA-002</v>
      </c>
      <c r="O3528" s="10" t="str">
        <f>VLOOKUP(B:B,Orders!A:B,2,)</f>
        <v>CUST-000017</v>
      </c>
      <c r="P3528" s="10" t="str">
        <f>VLOOKUP(OrderDetails!O:O,Customers!A:B,2,)</f>
        <v>Customer 17</v>
      </c>
      <c r="Q3528" s="10" t="str">
        <f>VLOOKUP(O:O,Customers!A:C,3,)</f>
        <v>Eldoret</v>
      </c>
      <c r="R3528" s="10">
        <f>VLOOKUP(OrderDetails!C:C,Inventory!B:F,5,)</f>
        <v>43846.9</v>
      </c>
      <c r="S3528" s="10">
        <f>VLOOKUP(OrderDetails!B:B,Table8[[OrderID]:[DeliveryDays]],5,)</f>
        <v>4</v>
      </c>
    </row>
    <row r="3529" spans="1:19" x14ac:dyDescent="0.25">
      <c r="A3529" t="s">
        <v>5461</v>
      </c>
      <c r="B3529" t="s">
        <v>1518</v>
      </c>
      <c r="C3529" t="s">
        <v>339</v>
      </c>
      <c r="D3529">
        <v>48</v>
      </c>
      <c r="E3529">
        <v>438.4</v>
      </c>
      <c r="F3529">
        <v>646.51</v>
      </c>
      <c r="G3529">
        <v>659.34</v>
      </c>
      <c r="H3529">
        <v>31648.32</v>
      </c>
      <c r="I3529">
        <v>21043.200000000001</v>
      </c>
      <c r="J3529">
        <v>10605.12</v>
      </c>
      <c r="K3529">
        <v>0.33510000000000001</v>
      </c>
      <c r="L3529" t="str">
        <f>VLOOKUP(C:C,Products!A:B,2,)</f>
        <v>Product 81</v>
      </c>
      <c r="M3529" t="str">
        <f>VLOOKUP(C:C,Products!A:C,3,)</f>
        <v>Beverages</v>
      </c>
      <c r="N3529" t="str">
        <f>VLOOKUP(B:B,Orders!A:C,3,)</f>
        <v>WH-NKR-004</v>
      </c>
      <c r="O3529" s="10" t="str">
        <f>VLOOKUP(B:B,Orders!A:B,2,)</f>
        <v>CUST-000053</v>
      </c>
      <c r="P3529" s="10" t="str">
        <f>VLOOKUP(OrderDetails!O:O,Customers!A:B,2,)</f>
        <v>Customer 53</v>
      </c>
      <c r="Q3529" s="10" t="str">
        <f>VLOOKUP(O:O,Customers!A:C,3,)</f>
        <v>Eldoret</v>
      </c>
      <c r="R3529" s="10">
        <f>VLOOKUP(OrderDetails!C:C,Inventory!B:F,5,)</f>
        <v>203417.60000000001</v>
      </c>
      <c r="S3529" s="10">
        <f>VLOOKUP(OrderDetails!B:B,Table8[[OrderID]:[DeliveryDays]],5,)</f>
        <v>2</v>
      </c>
    </row>
    <row r="3530" spans="1:19" x14ac:dyDescent="0.25">
      <c r="A3530" t="s">
        <v>5462</v>
      </c>
      <c r="B3530" t="s">
        <v>920</v>
      </c>
      <c r="C3530" t="s">
        <v>237</v>
      </c>
      <c r="D3530">
        <v>16</v>
      </c>
      <c r="E3530">
        <v>70.900000000000006</v>
      </c>
      <c r="F3530">
        <v>95.54</v>
      </c>
      <c r="G3530">
        <v>100.82</v>
      </c>
      <c r="H3530">
        <v>1613.12</v>
      </c>
      <c r="I3530">
        <v>1134.4000000000001</v>
      </c>
      <c r="J3530">
        <v>478.72</v>
      </c>
      <c r="K3530">
        <v>0.29680000000000001</v>
      </c>
      <c r="L3530" t="str">
        <f>VLOOKUP(C:C,Products!A:B,2,)</f>
        <v>Product 30</v>
      </c>
      <c r="M3530" t="str">
        <f>VLOOKUP(C:C,Products!A:C,3,)</f>
        <v>Dairy</v>
      </c>
      <c r="N3530" t="str">
        <f>VLOOKUP(B:B,Orders!A:C,3,)</f>
        <v>WH-MSA-002</v>
      </c>
      <c r="O3530" s="10" t="str">
        <f>VLOOKUP(B:B,Orders!A:B,2,)</f>
        <v>CUST-000047</v>
      </c>
      <c r="P3530" s="10" t="str">
        <f>VLOOKUP(OrderDetails!O:O,Customers!A:B,2,)</f>
        <v>Customer 47</v>
      </c>
      <c r="Q3530" s="10" t="str">
        <f>VLOOKUP(O:O,Customers!A:C,3,)</f>
        <v>Nakuru</v>
      </c>
      <c r="R3530" s="10">
        <f>VLOOKUP(OrderDetails!C:C,Inventory!B:F,5,)</f>
        <v>19072.099999999999</v>
      </c>
      <c r="S3530" s="10">
        <f>VLOOKUP(OrderDetails!B:B,Table8[[OrderID]:[DeliveryDays]],5,)</f>
        <v>5</v>
      </c>
    </row>
    <row r="3531" spans="1:19" x14ac:dyDescent="0.25">
      <c r="A3531" t="s">
        <v>5463</v>
      </c>
      <c r="B3531" t="s">
        <v>478</v>
      </c>
      <c r="C3531" t="s">
        <v>218</v>
      </c>
      <c r="D3531">
        <v>22</v>
      </c>
      <c r="E3531">
        <v>325.33</v>
      </c>
      <c r="F3531">
        <v>516.25</v>
      </c>
      <c r="G3531">
        <v>546.08000000000004</v>
      </c>
      <c r="H3531">
        <v>12013.76</v>
      </c>
      <c r="I3531">
        <v>7157.26</v>
      </c>
      <c r="J3531">
        <v>4856.5</v>
      </c>
      <c r="K3531">
        <v>0.4042</v>
      </c>
      <c r="L3531" t="str">
        <f>VLOOKUP(C:C,Products!A:B,2,)</f>
        <v>Product 21</v>
      </c>
      <c r="M3531" t="str">
        <f>VLOOKUP(C:C,Products!A:C,3,)</f>
        <v>Beverages</v>
      </c>
      <c r="N3531" t="str">
        <f>VLOOKUP(B:B,Orders!A:C,3,)</f>
        <v>WH-NKR-004</v>
      </c>
      <c r="O3531" s="10" t="str">
        <f>VLOOKUP(B:B,Orders!A:B,2,)</f>
        <v>CUST-000035</v>
      </c>
      <c r="P3531" s="10" t="str">
        <f>VLOOKUP(OrderDetails!O:O,Customers!A:B,2,)</f>
        <v>Customer 35</v>
      </c>
      <c r="Q3531" s="10" t="str">
        <f>VLOOKUP(O:O,Customers!A:C,3,)</f>
        <v>Nairobi</v>
      </c>
      <c r="R3531" s="10">
        <f>VLOOKUP(OrderDetails!C:C,Inventory!B:F,5,)</f>
        <v>44244.88</v>
      </c>
      <c r="S3531" s="10">
        <f>VLOOKUP(OrderDetails!B:B,Table8[[OrderID]:[DeliveryDays]],5,)</f>
        <v>2</v>
      </c>
    </row>
    <row r="3532" spans="1:19" x14ac:dyDescent="0.25">
      <c r="A3532" t="s">
        <v>5464</v>
      </c>
      <c r="B3532" t="s">
        <v>1308</v>
      </c>
      <c r="C3532" t="s">
        <v>297</v>
      </c>
      <c r="D3532">
        <v>13</v>
      </c>
      <c r="E3532">
        <v>196.4</v>
      </c>
      <c r="F3532">
        <v>254.95</v>
      </c>
      <c r="G3532">
        <v>259.04000000000002</v>
      </c>
      <c r="H3532">
        <v>3367.52</v>
      </c>
      <c r="I3532">
        <v>2553.1999999999998</v>
      </c>
      <c r="J3532">
        <v>814.32</v>
      </c>
      <c r="K3532">
        <v>0.24179999999999999</v>
      </c>
      <c r="L3532" t="str">
        <f>VLOOKUP(C:C,Products!A:B,2,)</f>
        <v>Product 60</v>
      </c>
      <c r="M3532" t="str">
        <f>VLOOKUP(C:C,Products!A:C,3,)</f>
        <v>Snacks</v>
      </c>
      <c r="N3532" t="str">
        <f>VLOOKUP(B:B,Orders!A:C,3,)</f>
        <v>WH-NRB-001</v>
      </c>
      <c r="O3532" s="10" t="str">
        <f>VLOOKUP(B:B,Orders!A:B,2,)</f>
        <v>CUST-000071</v>
      </c>
      <c r="P3532" s="10" t="str">
        <f>VLOOKUP(OrderDetails!O:O,Customers!A:B,2,)</f>
        <v>Customer 71</v>
      </c>
      <c r="Q3532" s="10" t="str">
        <f>VLOOKUP(O:O,Customers!A:C,3,)</f>
        <v>Eldoret</v>
      </c>
      <c r="R3532" s="10">
        <f>VLOOKUP(OrderDetails!C:C,Inventory!B:F,5,)</f>
        <v>93682.8</v>
      </c>
      <c r="S3532" s="10">
        <f>VLOOKUP(OrderDetails!B:B,Table8[[OrderID]:[DeliveryDays]],5,)</f>
        <v>6</v>
      </c>
    </row>
    <row r="3533" spans="1:19" x14ac:dyDescent="0.25">
      <c r="A3533" t="s">
        <v>5465</v>
      </c>
      <c r="B3533" t="s">
        <v>789</v>
      </c>
      <c r="C3533" t="s">
        <v>202</v>
      </c>
      <c r="D3533">
        <v>25</v>
      </c>
      <c r="E3533">
        <v>424.6</v>
      </c>
      <c r="F3533">
        <v>548.55999999999995</v>
      </c>
      <c r="G3533">
        <v>532.85</v>
      </c>
      <c r="H3533">
        <v>13321.25</v>
      </c>
      <c r="I3533">
        <v>10615</v>
      </c>
      <c r="J3533">
        <v>2706.25</v>
      </c>
      <c r="K3533">
        <v>0.20319999999999999</v>
      </c>
      <c r="L3533" t="str">
        <f>VLOOKUP(C:C,Products!A:B,2,)</f>
        <v>Product 13</v>
      </c>
      <c r="M3533" t="str">
        <f>VLOOKUP(C:C,Products!A:C,3,)</f>
        <v>Household</v>
      </c>
      <c r="N3533" t="str">
        <f>VLOOKUP(B:B,Orders!A:C,3,)</f>
        <v>WH-NRB-001</v>
      </c>
      <c r="O3533" s="10" t="str">
        <f>VLOOKUP(B:B,Orders!A:B,2,)</f>
        <v>CUST-000006</v>
      </c>
      <c r="P3533" s="10" t="str">
        <f>VLOOKUP(OrderDetails!O:O,Customers!A:B,2,)</f>
        <v>Customer 6</v>
      </c>
      <c r="Q3533" s="10" t="str">
        <f>VLOOKUP(O:O,Customers!A:C,3,)</f>
        <v>Kisumu</v>
      </c>
      <c r="R3533" s="10">
        <f>VLOOKUP(OrderDetails!C:C,Inventory!B:F,5,)</f>
        <v>195740.6</v>
      </c>
      <c r="S3533" s="10">
        <f>VLOOKUP(OrderDetails!B:B,Table8[[OrderID]:[DeliveryDays]],5,)</f>
        <v>4</v>
      </c>
    </row>
    <row r="3534" spans="1:19" x14ac:dyDescent="0.25">
      <c r="A3534" t="s">
        <v>5466</v>
      </c>
      <c r="B3534" t="s">
        <v>1343</v>
      </c>
      <c r="C3534" t="s">
        <v>173</v>
      </c>
      <c r="D3534">
        <v>44</v>
      </c>
      <c r="E3534">
        <v>218.54</v>
      </c>
      <c r="F3534">
        <v>334.94</v>
      </c>
      <c r="G3534">
        <v>350.38</v>
      </c>
      <c r="H3534">
        <v>15416.72</v>
      </c>
      <c r="I3534">
        <v>9615.76</v>
      </c>
      <c r="J3534">
        <v>5800.96</v>
      </c>
      <c r="K3534">
        <v>0.37630000000000002</v>
      </c>
      <c r="L3534" t="str">
        <f>VLOOKUP(C:C,Products!A:B,2,)</f>
        <v>Product 1</v>
      </c>
      <c r="M3534" t="str">
        <f>VLOOKUP(C:C,Products!A:C,3,)</f>
        <v>Snacks</v>
      </c>
      <c r="N3534" t="str">
        <f>VLOOKUP(B:B,Orders!A:C,3,)</f>
        <v>WH-NKR-004</v>
      </c>
      <c r="O3534" s="10" t="str">
        <f>VLOOKUP(B:B,Orders!A:B,2,)</f>
        <v>CUST-000009</v>
      </c>
      <c r="P3534" s="10" t="str">
        <f>VLOOKUP(OrderDetails!O:O,Customers!A:B,2,)</f>
        <v>Customer 9</v>
      </c>
      <c r="Q3534" s="10" t="str">
        <f>VLOOKUP(O:O,Customers!A:C,3,)</f>
        <v>Kisumu</v>
      </c>
      <c r="R3534" s="10">
        <f>VLOOKUP(OrderDetails!C:C,Inventory!B:F,5,)</f>
        <v>23165.24</v>
      </c>
      <c r="S3534" s="10">
        <f>VLOOKUP(OrderDetails!B:B,Table8[[OrderID]:[DeliveryDays]],5,)</f>
        <v>2</v>
      </c>
    </row>
    <row r="3535" spans="1:19" x14ac:dyDescent="0.25">
      <c r="A3535" t="s">
        <v>5467</v>
      </c>
      <c r="B3535" t="s">
        <v>900</v>
      </c>
      <c r="C3535" t="s">
        <v>307</v>
      </c>
      <c r="D3535">
        <v>47</v>
      </c>
      <c r="E3535">
        <v>176.42</v>
      </c>
      <c r="F3535">
        <v>236.45</v>
      </c>
      <c r="G3535">
        <v>252.04</v>
      </c>
      <c r="H3535">
        <v>11845.88</v>
      </c>
      <c r="I3535">
        <v>8291.74</v>
      </c>
      <c r="J3535">
        <v>3554.14</v>
      </c>
      <c r="K3535">
        <v>0.3</v>
      </c>
      <c r="L3535" t="str">
        <f>VLOOKUP(C:C,Products!A:B,2,)</f>
        <v>Product 65</v>
      </c>
      <c r="M3535" t="str">
        <f>VLOOKUP(C:C,Products!A:C,3,)</f>
        <v>Beverages</v>
      </c>
      <c r="N3535" t="str">
        <f>VLOOKUP(B:B,Orders!A:C,3,)</f>
        <v>WH-MSA-002</v>
      </c>
      <c r="O3535" s="10" t="str">
        <f>VLOOKUP(B:B,Orders!A:B,2,)</f>
        <v>CUST-000064</v>
      </c>
      <c r="P3535" s="10" t="str">
        <f>VLOOKUP(OrderDetails!O:O,Customers!A:B,2,)</f>
        <v>Customer 64</v>
      </c>
      <c r="Q3535" s="10" t="str">
        <f>VLOOKUP(O:O,Customers!A:C,3,)</f>
        <v>Mombasa</v>
      </c>
      <c r="R3535" s="10">
        <f>VLOOKUP(OrderDetails!C:C,Inventory!B:F,5,)</f>
        <v>54866.62</v>
      </c>
      <c r="S3535" s="10">
        <f>VLOOKUP(OrderDetails!B:B,Table8[[OrderID]:[DeliveryDays]],5,)</f>
        <v>5</v>
      </c>
    </row>
    <row r="3536" spans="1:19" x14ac:dyDescent="0.25">
      <c r="A3536" t="s">
        <v>5468</v>
      </c>
      <c r="B3536" t="s">
        <v>947</v>
      </c>
      <c r="C3536" t="s">
        <v>399</v>
      </c>
      <c r="D3536">
        <v>28</v>
      </c>
      <c r="E3536">
        <v>180.39</v>
      </c>
      <c r="F3536">
        <v>275.67</v>
      </c>
      <c r="G3536">
        <v>288.27</v>
      </c>
      <c r="H3536">
        <v>8071.56</v>
      </c>
      <c r="I3536">
        <v>5050.92</v>
      </c>
      <c r="J3536">
        <v>3020.64</v>
      </c>
      <c r="K3536">
        <v>0.37419999999999998</v>
      </c>
      <c r="L3536" t="str">
        <f>VLOOKUP(C:C,Products!A:B,2,)</f>
        <v>Product 111</v>
      </c>
      <c r="M3536" t="str">
        <f>VLOOKUP(C:C,Products!A:C,3,)</f>
        <v>Frozen</v>
      </c>
      <c r="N3536" t="str">
        <f>VLOOKUP(B:B,Orders!A:C,3,)</f>
        <v>WH-KSM-003</v>
      </c>
      <c r="O3536" s="10" t="str">
        <f>VLOOKUP(B:B,Orders!A:B,2,)</f>
        <v>CUST-000047</v>
      </c>
      <c r="P3536" s="10" t="str">
        <f>VLOOKUP(OrderDetails!O:O,Customers!A:B,2,)</f>
        <v>Customer 47</v>
      </c>
      <c r="Q3536" s="10" t="str">
        <f>VLOOKUP(O:O,Customers!A:C,3,)</f>
        <v>Nakuru</v>
      </c>
      <c r="R3536" s="10">
        <f>VLOOKUP(OrderDetails!C:C,Inventory!B:F,5,)</f>
        <v>57544.41</v>
      </c>
      <c r="S3536" s="10">
        <f>VLOOKUP(OrderDetails!B:B,Table8[[OrderID]:[DeliveryDays]],5,)</f>
        <v>3</v>
      </c>
    </row>
    <row r="3537" spans="1:19" x14ac:dyDescent="0.25">
      <c r="A3537" t="s">
        <v>5469</v>
      </c>
      <c r="B3537" t="s">
        <v>1881</v>
      </c>
      <c r="C3537" t="s">
        <v>243</v>
      </c>
      <c r="D3537">
        <v>38</v>
      </c>
      <c r="E3537">
        <v>79.27</v>
      </c>
      <c r="F3537">
        <v>103.11</v>
      </c>
      <c r="G3537">
        <v>107.05</v>
      </c>
      <c r="H3537">
        <v>4067.9</v>
      </c>
      <c r="I3537">
        <v>3012.26</v>
      </c>
      <c r="J3537">
        <v>1055.6400000000001</v>
      </c>
      <c r="K3537">
        <v>0.25950000000000001</v>
      </c>
      <c r="L3537" t="str">
        <f>VLOOKUP(C:C,Products!A:B,2,)</f>
        <v>Product 33</v>
      </c>
      <c r="M3537" t="str">
        <f>VLOOKUP(C:C,Products!A:C,3,)</f>
        <v>Produce</v>
      </c>
      <c r="N3537" t="str">
        <f>VLOOKUP(B:B,Orders!A:C,3,)</f>
        <v>WH-NRB-001</v>
      </c>
      <c r="O3537" s="10" t="str">
        <f>VLOOKUP(B:B,Orders!A:B,2,)</f>
        <v>CUST-000049</v>
      </c>
      <c r="P3537" s="10" t="str">
        <f>VLOOKUP(OrderDetails!O:O,Customers!A:B,2,)</f>
        <v>Customer 49</v>
      </c>
      <c r="Q3537" s="10" t="str">
        <f>VLOOKUP(O:O,Customers!A:C,3,)</f>
        <v>Nairobi</v>
      </c>
      <c r="R3537" s="10">
        <f>VLOOKUP(OrderDetails!C:C,Inventory!B:F,5,)</f>
        <v>6817.22</v>
      </c>
      <c r="S3537" s="10">
        <f>VLOOKUP(OrderDetails!B:B,Table8[[OrderID]:[DeliveryDays]],5,)</f>
        <v>6</v>
      </c>
    </row>
    <row r="3538" spans="1:19" x14ac:dyDescent="0.25">
      <c r="A3538" t="s">
        <v>5470</v>
      </c>
      <c r="B3538" t="s">
        <v>1748</v>
      </c>
      <c r="C3538" t="s">
        <v>253</v>
      </c>
      <c r="D3538">
        <v>12</v>
      </c>
      <c r="E3538">
        <v>93.95</v>
      </c>
      <c r="F3538">
        <v>142.47999999999999</v>
      </c>
      <c r="G3538">
        <v>140.26</v>
      </c>
      <c r="H3538">
        <v>1683.12</v>
      </c>
      <c r="I3538">
        <v>1127.4000000000001</v>
      </c>
      <c r="J3538">
        <v>555.72</v>
      </c>
      <c r="K3538">
        <v>0.33019999999999999</v>
      </c>
      <c r="L3538" t="str">
        <f>VLOOKUP(C:C,Products!A:B,2,)</f>
        <v>Product 38</v>
      </c>
      <c r="M3538" t="str">
        <f>VLOOKUP(C:C,Products!A:C,3,)</f>
        <v>Beverages</v>
      </c>
      <c r="N3538" t="str">
        <f>VLOOKUP(B:B,Orders!A:C,3,)</f>
        <v>WH-KSM-003</v>
      </c>
      <c r="O3538" s="10" t="str">
        <f>VLOOKUP(B:B,Orders!A:B,2,)</f>
        <v>CUST-000039</v>
      </c>
      <c r="P3538" s="10" t="str">
        <f>VLOOKUP(OrderDetails!O:O,Customers!A:B,2,)</f>
        <v>Customer 39</v>
      </c>
      <c r="Q3538" s="10" t="str">
        <f>VLOOKUP(O:O,Customers!A:C,3,)</f>
        <v>Mombasa</v>
      </c>
      <c r="R3538" s="10">
        <f>VLOOKUP(OrderDetails!C:C,Inventory!B:F,5,)</f>
        <v>12965.1</v>
      </c>
      <c r="S3538" s="10">
        <f>VLOOKUP(OrderDetails!B:B,Table8[[OrderID]:[DeliveryDays]],5,)</f>
        <v>5</v>
      </c>
    </row>
    <row r="3539" spans="1:19" x14ac:dyDescent="0.25">
      <c r="A3539" t="s">
        <v>5471</v>
      </c>
      <c r="B3539" t="s">
        <v>1885</v>
      </c>
      <c r="C3539" t="s">
        <v>227</v>
      </c>
      <c r="D3539">
        <v>48</v>
      </c>
      <c r="E3539">
        <v>255.23</v>
      </c>
      <c r="F3539">
        <v>344.48</v>
      </c>
      <c r="G3539">
        <v>360.59</v>
      </c>
      <c r="H3539">
        <v>17308.32</v>
      </c>
      <c r="I3539">
        <v>12251.04</v>
      </c>
      <c r="J3539">
        <v>5057.28</v>
      </c>
      <c r="K3539">
        <v>0.29220000000000002</v>
      </c>
      <c r="L3539" t="str">
        <f>VLOOKUP(C:C,Products!A:B,2,)</f>
        <v>Product 25</v>
      </c>
      <c r="M3539" t="str">
        <f>VLOOKUP(C:C,Products!A:C,3,)</f>
        <v>Dairy</v>
      </c>
      <c r="N3539" t="str">
        <f>VLOOKUP(B:B,Orders!A:C,3,)</f>
        <v>WH-NRB-001</v>
      </c>
      <c r="O3539" s="10" t="str">
        <f>VLOOKUP(B:B,Orders!A:B,2,)</f>
        <v>CUST-000007</v>
      </c>
      <c r="P3539" s="10" t="str">
        <f>VLOOKUP(OrderDetails!O:O,Customers!A:B,2,)</f>
        <v>Customer 7</v>
      </c>
      <c r="Q3539" s="10" t="str">
        <f>VLOOKUP(O:O,Customers!A:C,3,)</f>
        <v>Nakuru</v>
      </c>
      <c r="R3539" s="10">
        <f>VLOOKUP(OrderDetails!C:C,Inventory!B:F,5,)</f>
        <v>118937.18</v>
      </c>
      <c r="S3539" s="10">
        <f>VLOOKUP(OrderDetails!B:B,Table8[[OrderID]:[DeliveryDays]],5,)</f>
        <v>6</v>
      </c>
    </row>
    <row r="3540" spans="1:19" x14ac:dyDescent="0.25">
      <c r="A3540" t="s">
        <v>5472</v>
      </c>
      <c r="B3540" t="s">
        <v>1117</v>
      </c>
      <c r="C3540" t="s">
        <v>229</v>
      </c>
      <c r="D3540">
        <v>37</v>
      </c>
      <c r="E3540">
        <v>403.33</v>
      </c>
      <c r="F3540">
        <v>509.37</v>
      </c>
      <c r="G3540">
        <v>509.49</v>
      </c>
      <c r="H3540">
        <v>18851.13</v>
      </c>
      <c r="I3540">
        <v>14923.21</v>
      </c>
      <c r="J3540">
        <v>3927.92</v>
      </c>
      <c r="K3540">
        <v>0.2084</v>
      </c>
      <c r="L3540" t="str">
        <f>VLOOKUP(C:C,Products!A:B,2,)</f>
        <v>Product 26</v>
      </c>
      <c r="M3540" t="str">
        <f>VLOOKUP(C:C,Products!A:C,3,)</f>
        <v>Household</v>
      </c>
      <c r="N3540" t="str">
        <f>VLOOKUP(B:B,Orders!A:C,3,)</f>
        <v>WH-KSM-003</v>
      </c>
      <c r="O3540" s="10" t="str">
        <f>VLOOKUP(B:B,Orders!A:B,2,)</f>
        <v>CUST-000022</v>
      </c>
      <c r="P3540" s="10" t="str">
        <f>VLOOKUP(OrderDetails!O:O,Customers!A:B,2,)</f>
        <v>Customer 22</v>
      </c>
      <c r="Q3540" s="10" t="str">
        <f>VLOOKUP(O:O,Customers!A:C,3,)</f>
        <v>Nakuru</v>
      </c>
      <c r="R3540" s="10">
        <f>VLOOKUP(OrderDetails!C:C,Inventory!B:F,5,)</f>
        <v>179481.85</v>
      </c>
      <c r="S3540" s="10">
        <f>VLOOKUP(OrderDetails!B:B,Table8[[OrderID]:[DeliveryDays]],5,)</f>
        <v>5</v>
      </c>
    </row>
    <row r="3541" spans="1:19" x14ac:dyDescent="0.25">
      <c r="A3541" t="s">
        <v>5473</v>
      </c>
      <c r="B3541" t="s">
        <v>1648</v>
      </c>
      <c r="C3541" t="s">
        <v>331</v>
      </c>
      <c r="D3541">
        <v>27</v>
      </c>
      <c r="E3541">
        <v>397.07</v>
      </c>
      <c r="F3541">
        <v>597.23</v>
      </c>
      <c r="G3541">
        <v>649.75</v>
      </c>
      <c r="H3541">
        <v>17543.25</v>
      </c>
      <c r="I3541">
        <v>10720.89</v>
      </c>
      <c r="J3541">
        <v>6822.36</v>
      </c>
      <c r="K3541">
        <v>0.38890000000000002</v>
      </c>
      <c r="L3541" t="str">
        <f>VLOOKUP(C:C,Products!A:B,2,)</f>
        <v>Product 77</v>
      </c>
      <c r="M3541" t="str">
        <f>VLOOKUP(C:C,Products!A:C,3,)</f>
        <v>Household</v>
      </c>
      <c r="N3541" t="str">
        <f>VLOOKUP(B:B,Orders!A:C,3,)</f>
        <v>WH-KSM-003</v>
      </c>
      <c r="O3541" s="10" t="str">
        <f>VLOOKUP(B:B,Orders!A:B,2,)</f>
        <v>CUST-000050</v>
      </c>
      <c r="P3541" s="10" t="str">
        <f>VLOOKUP(OrderDetails!O:O,Customers!A:B,2,)</f>
        <v>Customer 50</v>
      </c>
      <c r="Q3541" s="10" t="str">
        <f>VLOOKUP(O:O,Customers!A:C,3,)</f>
        <v>Eldoret</v>
      </c>
      <c r="R3541" s="10">
        <f>VLOOKUP(OrderDetails!C:C,Inventory!B:F,5,)</f>
        <v>153269.01999999999</v>
      </c>
      <c r="S3541" s="10">
        <f>VLOOKUP(OrderDetails!B:B,Table8[[OrderID]:[DeliveryDays]],5,)</f>
        <v>1</v>
      </c>
    </row>
    <row r="3542" spans="1:19" x14ac:dyDescent="0.25">
      <c r="A3542" t="s">
        <v>5474</v>
      </c>
      <c r="B3542" t="s">
        <v>1578</v>
      </c>
      <c r="C3542" t="s">
        <v>295</v>
      </c>
      <c r="D3542">
        <v>17</v>
      </c>
      <c r="E3542">
        <v>70.349999999999994</v>
      </c>
      <c r="F3542">
        <v>111</v>
      </c>
      <c r="G3542">
        <v>116.33</v>
      </c>
      <c r="H3542">
        <v>1977.61</v>
      </c>
      <c r="I3542">
        <v>1195.95</v>
      </c>
      <c r="J3542">
        <v>781.66</v>
      </c>
      <c r="K3542">
        <v>0.39529999999999998</v>
      </c>
      <c r="L3542" t="str">
        <f>VLOOKUP(C:C,Products!A:B,2,)</f>
        <v>Product 59</v>
      </c>
      <c r="M3542" t="str">
        <f>VLOOKUP(C:C,Products!A:C,3,)</f>
        <v>Produce</v>
      </c>
      <c r="N3542" t="str">
        <f>VLOOKUP(B:B,Orders!A:C,3,)</f>
        <v>WH-KSM-003</v>
      </c>
      <c r="O3542" s="10" t="str">
        <f>VLOOKUP(B:B,Orders!A:B,2,)</f>
        <v>CUST-000049</v>
      </c>
      <c r="P3542" s="10" t="str">
        <f>VLOOKUP(OrderDetails!O:O,Customers!A:B,2,)</f>
        <v>Customer 49</v>
      </c>
      <c r="Q3542" s="10" t="str">
        <f>VLOOKUP(O:O,Customers!A:C,3,)</f>
        <v>Nairobi</v>
      </c>
      <c r="R3542" s="10">
        <f>VLOOKUP(OrderDetails!C:C,Inventory!B:F,5,)</f>
        <v>22441.65</v>
      </c>
      <c r="S3542" s="10">
        <f>VLOOKUP(OrderDetails!B:B,Table8[[OrderID]:[DeliveryDays]],5,)</f>
        <v>6</v>
      </c>
    </row>
    <row r="3543" spans="1:19" x14ac:dyDescent="0.25">
      <c r="A3543" t="s">
        <v>5475</v>
      </c>
      <c r="B3543" t="s">
        <v>958</v>
      </c>
      <c r="C3543" t="s">
        <v>361</v>
      </c>
      <c r="D3543">
        <v>18</v>
      </c>
      <c r="E3543">
        <v>370.96</v>
      </c>
      <c r="F3543">
        <v>553.53</v>
      </c>
      <c r="G3543">
        <v>548.95000000000005</v>
      </c>
      <c r="H3543">
        <v>9881.1</v>
      </c>
      <c r="I3543">
        <v>6677.28</v>
      </c>
      <c r="J3543">
        <v>3203.82</v>
      </c>
      <c r="K3543">
        <v>0.32419999999999999</v>
      </c>
      <c r="L3543" t="str">
        <f>VLOOKUP(C:C,Products!A:B,2,)</f>
        <v>Product 92</v>
      </c>
      <c r="M3543" t="str">
        <f>VLOOKUP(C:C,Products!A:C,3,)</f>
        <v>Produce</v>
      </c>
      <c r="N3543" t="str">
        <f>VLOOKUP(B:B,Orders!A:C,3,)</f>
        <v>WH-NRB-001</v>
      </c>
      <c r="O3543" s="10" t="str">
        <f>VLOOKUP(B:B,Orders!A:B,2,)</f>
        <v>CUST-000072</v>
      </c>
      <c r="P3543" s="10" t="str">
        <f>VLOOKUP(OrderDetails!O:O,Customers!A:B,2,)</f>
        <v>Customer 72</v>
      </c>
      <c r="Q3543" s="10" t="str">
        <f>VLOOKUP(O:O,Customers!A:C,3,)</f>
        <v>Mombasa</v>
      </c>
      <c r="R3543" s="10">
        <f>VLOOKUP(OrderDetails!C:C,Inventory!B:F,5,)</f>
        <v>74562.960000000006</v>
      </c>
      <c r="S3543" s="10">
        <f>VLOOKUP(OrderDetails!B:B,Table8[[OrderID]:[DeliveryDays]],5,)</f>
        <v>4</v>
      </c>
    </row>
    <row r="3544" spans="1:19" x14ac:dyDescent="0.25">
      <c r="A3544" t="s">
        <v>5476</v>
      </c>
      <c r="B3544" t="s">
        <v>1861</v>
      </c>
      <c r="C3544" t="s">
        <v>243</v>
      </c>
      <c r="D3544">
        <v>18</v>
      </c>
      <c r="E3544">
        <v>79.27</v>
      </c>
      <c r="F3544">
        <v>103.11</v>
      </c>
      <c r="G3544">
        <v>105.27</v>
      </c>
      <c r="H3544">
        <v>1894.86</v>
      </c>
      <c r="I3544">
        <v>1426.86</v>
      </c>
      <c r="J3544">
        <v>468</v>
      </c>
      <c r="K3544">
        <v>0.247</v>
      </c>
      <c r="L3544" t="str">
        <f>VLOOKUP(C:C,Products!A:B,2,)</f>
        <v>Product 33</v>
      </c>
      <c r="M3544" t="str">
        <f>VLOOKUP(C:C,Products!A:C,3,)</f>
        <v>Produce</v>
      </c>
      <c r="N3544" t="str">
        <f>VLOOKUP(B:B,Orders!A:C,3,)</f>
        <v>WH-KSM-003</v>
      </c>
      <c r="O3544" s="10" t="str">
        <f>VLOOKUP(B:B,Orders!A:B,2,)</f>
        <v>CUST-000051</v>
      </c>
      <c r="P3544" s="10" t="str">
        <f>VLOOKUP(OrderDetails!O:O,Customers!A:B,2,)</f>
        <v>Customer 51</v>
      </c>
      <c r="Q3544" s="10" t="str">
        <f>VLOOKUP(O:O,Customers!A:C,3,)</f>
        <v>Kisumu</v>
      </c>
      <c r="R3544" s="10">
        <f>VLOOKUP(OrderDetails!C:C,Inventory!B:F,5,)</f>
        <v>6817.22</v>
      </c>
      <c r="S3544" s="10">
        <f>VLOOKUP(OrderDetails!B:B,Table8[[OrderID]:[DeliveryDays]],5,)</f>
        <v>6</v>
      </c>
    </row>
    <row r="3545" spans="1:19" x14ac:dyDescent="0.25">
      <c r="A3545" t="s">
        <v>5477</v>
      </c>
      <c r="B3545" t="s">
        <v>1266</v>
      </c>
      <c r="C3545" t="s">
        <v>379</v>
      </c>
      <c r="D3545">
        <v>20</v>
      </c>
      <c r="E3545">
        <v>64.14</v>
      </c>
      <c r="F3545">
        <v>94.94</v>
      </c>
      <c r="G3545">
        <v>102.25</v>
      </c>
      <c r="H3545">
        <v>2045</v>
      </c>
      <c r="I3545">
        <v>1282.8</v>
      </c>
      <c r="J3545">
        <v>762.2</v>
      </c>
      <c r="K3545">
        <v>0.37269999999999998</v>
      </c>
      <c r="L3545" t="str">
        <f>VLOOKUP(C:C,Products!A:B,2,)</f>
        <v>Product 101</v>
      </c>
      <c r="M3545" t="str">
        <f>VLOOKUP(C:C,Products!A:C,3,)</f>
        <v>Produce</v>
      </c>
      <c r="N3545" t="str">
        <f>VLOOKUP(B:B,Orders!A:C,3,)</f>
        <v>WH-KSM-003</v>
      </c>
      <c r="O3545" s="10" t="str">
        <f>VLOOKUP(B:B,Orders!A:B,2,)</f>
        <v>CUST-000062</v>
      </c>
      <c r="P3545" s="10" t="str">
        <f>VLOOKUP(OrderDetails!O:O,Customers!A:B,2,)</f>
        <v>Customer 62</v>
      </c>
      <c r="Q3545" s="10" t="str">
        <f>VLOOKUP(O:O,Customers!A:C,3,)</f>
        <v>Eldoret</v>
      </c>
      <c r="R3545" s="10">
        <f>VLOOKUP(OrderDetails!C:C,Inventory!B:F,5,)</f>
        <v>31813.439999999999</v>
      </c>
      <c r="S3545" s="10">
        <f>VLOOKUP(OrderDetails!B:B,Table8[[OrderID]:[DeliveryDays]],5,)</f>
        <v>5</v>
      </c>
    </row>
    <row r="3546" spans="1:19" x14ac:dyDescent="0.25">
      <c r="A3546" t="s">
        <v>5478</v>
      </c>
      <c r="B3546" t="s">
        <v>1515</v>
      </c>
      <c r="C3546" t="s">
        <v>259</v>
      </c>
      <c r="D3546">
        <v>42</v>
      </c>
      <c r="E3546">
        <v>104.92</v>
      </c>
      <c r="F3546">
        <v>144.66</v>
      </c>
      <c r="G3546">
        <v>144.71</v>
      </c>
      <c r="H3546">
        <v>6077.82</v>
      </c>
      <c r="I3546">
        <v>4406.6400000000003</v>
      </c>
      <c r="J3546">
        <v>1671.18</v>
      </c>
      <c r="K3546">
        <v>0.27500000000000002</v>
      </c>
      <c r="L3546" t="str">
        <f>VLOOKUP(C:C,Products!A:B,2,)</f>
        <v>Product 41</v>
      </c>
      <c r="M3546" t="str">
        <f>VLOOKUP(C:C,Products!A:C,3,)</f>
        <v>Household</v>
      </c>
      <c r="N3546" t="str">
        <f>VLOOKUP(B:B,Orders!A:C,3,)</f>
        <v>WH-NKR-004</v>
      </c>
      <c r="O3546" s="10" t="str">
        <f>VLOOKUP(B:B,Orders!A:B,2,)</f>
        <v>CUST-000003</v>
      </c>
      <c r="P3546" s="10" t="str">
        <f>VLOOKUP(OrderDetails!O:O,Customers!A:B,2,)</f>
        <v>Customer 3</v>
      </c>
      <c r="Q3546" s="10" t="str">
        <f>VLOOKUP(O:O,Customers!A:C,3,)</f>
        <v>Eldoret</v>
      </c>
      <c r="R3546" s="10">
        <f>VLOOKUP(OrderDetails!C:C,Inventory!B:F,5,)</f>
        <v>9757.56</v>
      </c>
      <c r="S3546" s="10">
        <f>VLOOKUP(OrderDetails!B:B,Table8[[OrderID]:[DeliveryDays]],5,)</f>
        <v>5</v>
      </c>
    </row>
    <row r="3547" spans="1:19" x14ac:dyDescent="0.25">
      <c r="A3547" t="s">
        <v>5479</v>
      </c>
      <c r="B3547" t="s">
        <v>667</v>
      </c>
      <c r="C3547" t="s">
        <v>237</v>
      </c>
      <c r="D3547">
        <v>43</v>
      </c>
      <c r="E3547">
        <v>70.900000000000006</v>
      </c>
      <c r="F3547">
        <v>95.54</v>
      </c>
      <c r="G3547">
        <v>98.29</v>
      </c>
      <c r="H3547">
        <v>4226.47</v>
      </c>
      <c r="I3547">
        <v>3048.7</v>
      </c>
      <c r="J3547">
        <v>1177.77</v>
      </c>
      <c r="K3547">
        <v>0.2787</v>
      </c>
      <c r="L3547" t="str">
        <f>VLOOKUP(C:C,Products!A:B,2,)</f>
        <v>Product 30</v>
      </c>
      <c r="M3547" t="str">
        <f>VLOOKUP(C:C,Products!A:C,3,)</f>
        <v>Dairy</v>
      </c>
      <c r="N3547" t="str">
        <f>VLOOKUP(B:B,Orders!A:C,3,)</f>
        <v>WH-KSM-003</v>
      </c>
      <c r="O3547" s="10" t="str">
        <f>VLOOKUP(B:B,Orders!A:B,2,)</f>
        <v>CUST-000010</v>
      </c>
      <c r="P3547" s="10" t="str">
        <f>VLOOKUP(OrderDetails!O:O,Customers!A:B,2,)</f>
        <v>Customer 10</v>
      </c>
      <c r="Q3547" s="10" t="str">
        <f>VLOOKUP(O:O,Customers!A:C,3,)</f>
        <v>Eldoret</v>
      </c>
      <c r="R3547" s="10">
        <f>VLOOKUP(OrderDetails!C:C,Inventory!B:F,5,)</f>
        <v>19072.099999999999</v>
      </c>
      <c r="S3547" s="10">
        <f>VLOOKUP(OrderDetails!B:B,Table8[[OrderID]:[DeliveryDays]],5,)</f>
        <v>6</v>
      </c>
    </row>
    <row r="3548" spans="1:19" x14ac:dyDescent="0.25">
      <c r="A3548" t="s">
        <v>5480</v>
      </c>
      <c r="B3548" t="s">
        <v>1819</v>
      </c>
      <c r="C3548" t="s">
        <v>291</v>
      </c>
      <c r="D3548">
        <v>30</v>
      </c>
      <c r="E3548">
        <v>89.82</v>
      </c>
      <c r="F3548">
        <v>134</v>
      </c>
      <c r="G3548">
        <v>140.96</v>
      </c>
      <c r="H3548">
        <v>4228.8</v>
      </c>
      <c r="I3548">
        <v>2694.6</v>
      </c>
      <c r="J3548">
        <v>1534.2</v>
      </c>
      <c r="K3548">
        <v>0.36280000000000001</v>
      </c>
      <c r="L3548" t="str">
        <f>VLOOKUP(C:C,Products!A:B,2,)</f>
        <v>Product 57</v>
      </c>
      <c r="M3548" t="str">
        <f>VLOOKUP(C:C,Products!A:C,3,)</f>
        <v>Household</v>
      </c>
      <c r="N3548" t="str">
        <f>VLOOKUP(B:B,Orders!A:C,3,)</f>
        <v>WH-NKR-004</v>
      </c>
      <c r="O3548" s="10" t="str">
        <f>VLOOKUP(B:B,Orders!A:B,2,)</f>
        <v>CUST-000019</v>
      </c>
      <c r="P3548" s="10" t="str">
        <f>VLOOKUP(OrderDetails!O:O,Customers!A:B,2,)</f>
        <v>Customer 19</v>
      </c>
      <c r="Q3548" s="10" t="str">
        <f>VLOOKUP(O:O,Customers!A:C,3,)</f>
        <v>Mombasa</v>
      </c>
      <c r="R3548" s="10">
        <f>VLOOKUP(OrderDetails!C:C,Inventory!B:F,5,)</f>
        <v>9431.1</v>
      </c>
      <c r="S3548" s="10">
        <f>VLOOKUP(OrderDetails!B:B,Table8[[OrderID]:[DeliveryDays]],5,)</f>
        <v>6</v>
      </c>
    </row>
    <row r="3549" spans="1:19" x14ac:dyDescent="0.25">
      <c r="A3549" t="s">
        <v>5481</v>
      </c>
      <c r="B3549" t="s">
        <v>962</v>
      </c>
      <c r="C3549" t="s">
        <v>275</v>
      </c>
      <c r="D3549">
        <v>30</v>
      </c>
      <c r="E3549">
        <v>296.02</v>
      </c>
      <c r="F3549">
        <v>374.25</v>
      </c>
      <c r="G3549">
        <v>397.89</v>
      </c>
      <c r="H3549">
        <v>11936.7</v>
      </c>
      <c r="I3549">
        <v>8880.6</v>
      </c>
      <c r="J3549">
        <v>3056.1</v>
      </c>
      <c r="K3549">
        <v>0.25600000000000001</v>
      </c>
      <c r="L3549" t="str">
        <f>VLOOKUP(C:C,Products!A:B,2,)</f>
        <v>Product 49</v>
      </c>
      <c r="M3549" t="str">
        <f>VLOOKUP(C:C,Products!A:C,3,)</f>
        <v>Snacks</v>
      </c>
      <c r="N3549" t="str">
        <f>VLOOKUP(B:B,Orders!A:C,3,)</f>
        <v>WH-NKR-004</v>
      </c>
      <c r="O3549" s="10" t="str">
        <f>VLOOKUP(B:B,Orders!A:B,2,)</f>
        <v>CUST-000029</v>
      </c>
      <c r="P3549" s="10" t="str">
        <f>VLOOKUP(OrderDetails!O:O,Customers!A:B,2,)</f>
        <v>Customer 29</v>
      </c>
      <c r="Q3549" s="10" t="str">
        <f>VLOOKUP(O:O,Customers!A:C,3,)</f>
        <v>Mombasa</v>
      </c>
      <c r="R3549" s="10">
        <f>VLOOKUP(OrderDetails!C:C,Inventory!B:F,5,)</f>
        <v>134393.07999999999</v>
      </c>
      <c r="S3549" s="10">
        <f>VLOOKUP(OrderDetails!B:B,Table8[[OrderID]:[DeliveryDays]],5,)</f>
        <v>2</v>
      </c>
    </row>
    <row r="3550" spans="1:19" x14ac:dyDescent="0.25">
      <c r="A3550" t="s">
        <v>5482</v>
      </c>
      <c r="B3550" t="s">
        <v>1834</v>
      </c>
      <c r="C3550" t="s">
        <v>273</v>
      </c>
      <c r="D3550">
        <v>5</v>
      </c>
      <c r="E3550">
        <v>284.02999999999997</v>
      </c>
      <c r="F3550">
        <v>373.58</v>
      </c>
      <c r="G3550">
        <v>364.65</v>
      </c>
      <c r="H3550">
        <v>1823.25</v>
      </c>
      <c r="I3550">
        <v>1420.15</v>
      </c>
      <c r="J3550">
        <v>403.1</v>
      </c>
      <c r="K3550">
        <v>0.22109999999999999</v>
      </c>
      <c r="L3550" t="str">
        <f>VLOOKUP(C:C,Products!A:B,2,)</f>
        <v>Product 48</v>
      </c>
      <c r="M3550" t="str">
        <f>VLOOKUP(C:C,Products!A:C,3,)</f>
        <v>Frozen</v>
      </c>
      <c r="N3550" t="str">
        <f>VLOOKUP(B:B,Orders!A:C,3,)</f>
        <v>WH-NKR-004</v>
      </c>
      <c r="O3550" s="10" t="str">
        <f>VLOOKUP(B:B,Orders!A:B,2,)</f>
        <v>CUST-000072</v>
      </c>
      <c r="P3550" s="10" t="str">
        <f>VLOOKUP(OrderDetails!O:O,Customers!A:B,2,)</f>
        <v>Customer 72</v>
      </c>
      <c r="Q3550" s="10" t="str">
        <f>VLOOKUP(O:O,Customers!A:C,3,)</f>
        <v>Mombasa</v>
      </c>
      <c r="R3550" s="10">
        <f>VLOOKUP(OrderDetails!C:C,Inventory!B:F,5,)</f>
        <v>40900.32</v>
      </c>
      <c r="S3550" s="10">
        <f>VLOOKUP(OrderDetails!B:B,Table8[[OrderID]:[DeliveryDays]],5,)</f>
        <v>1</v>
      </c>
    </row>
    <row r="3551" spans="1:19" x14ac:dyDescent="0.25">
      <c r="A3551" t="s">
        <v>5483</v>
      </c>
      <c r="B3551" t="s">
        <v>1881</v>
      </c>
      <c r="C3551" t="s">
        <v>321</v>
      </c>
      <c r="D3551">
        <v>36</v>
      </c>
      <c r="E3551">
        <v>139.41999999999999</v>
      </c>
      <c r="F3551">
        <v>218.06</v>
      </c>
      <c r="G3551">
        <v>225.64</v>
      </c>
      <c r="H3551">
        <v>8123.04</v>
      </c>
      <c r="I3551">
        <v>5019.12</v>
      </c>
      <c r="J3551">
        <v>3103.92</v>
      </c>
      <c r="K3551">
        <v>0.3821</v>
      </c>
      <c r="L3551" t="str">
        <f>VLOOKUP(C:C,Products!A:B,2,)</f>
        <v>Product 72</v>
      </c>
      <c r="M3551" t="str">
        <f>VLOOKUP(C:C,Products!A:C,3,)</f>
        <v>Household</v>
      </c>
      <c r="N3551" t="str">
        <f>VLOOKUP(B:B,Orders!A:C,3,)</f>
        <v>WH-NRB-001</v>
      </c>
      <c r="O3551" s="10" t="str">
        <f>VLOOKUP(B:B,Orders!A:B,2,)</f>
        <v>CUST-000049</v>
      </c>
      <c r="P3551" s="10" t="str">
        <f>VLOOKUP(OrderDetails!O:O,Customers!A:B,2,)</f>
        <v>Customer 49</v>
      </c>
      <c r="Q3551" s="10" t="str">
        <f>VLOOKUP(O:O,Customers!A:C,3,)</f>
        <v>Nairobi</v>
      </c>
      <c r="R3551" s="10">
        <f>VLOOKUP(OrderDetails!C:C,Inventory!B:F,5,)</f>
        <v>45032.66</v>
      </c>
      <c r="S3551" s="10">
        <f>VLOOKUP(OrderDetails!B:B,Table8[[OrderID]:[DeliveryDays]],5,)</f>
        <v>6</v>
      </c>
    </row>
    <row r="3552" spans="1:19" x14ac:dyDescent="0.25">
      <c r="A3552" t="s">
        <v>5484</v>
      </c>
      <c r="B3552" t="s">
        <v>509</v>
      </c>
      <c r="C3552" t="s">
        <v>275</v>
      </c>
      <c r="D3552">
        <v>19</v>
      </c>
      <c r="E3552">
        <v>296.02</v>
      </c>
      <c r="F3552">
        <v>374.25</v>
      </c>
      <c r="G3552">
        <v>406.75</v>
      </c>
      <c r="H3552">
        <v>7728.25</v>
      </c>
      <c r="I3552">
        <v>5624.38</v>
      </c>
      <c r="J3552">
        <v>2103.87</v>
      </c>
      <c r="K3552">
        <v>0.2722</v>
      </c>
      <c r="L3552" t="str">
        <f>VLOOKUP(C:C,Products!A:B,2,)</f>
        <v>Product 49</v>
      </c>
      <c r="M3552" t="str">
        <f>VLOOKUP(C:C,Products!A:C,3,)</f>
        <v>Snacks</v>
      </c>
      <c r="N3552" t="str">
        <f>VLOOKUP(B:B,Orders!A:C,3,)</f>
        <v>WH-NKR-004</v>
      </c>
      <c r="O3552" s="10" t="str">
        <f>VLOOKUP(B:B,Orders!A:B,2,)</f>
        <v>CUST-000061</v>
      </c>
      <c r="P3552" s="10" t="str">
        <f>VLOOKUP(OrderDetails!O:O,Customers!A:B,2,)</f>
        <v>Customer 61</v>
      </c>
      <c r="Q3552" s="10" t="str">
        <f>VLOOKUP(O:O,Customers!A:C,3,)</f>
        <v>Eldoret</v>
      </c>
      <c r="R3552" s="10">
        <f>VLOOKUP(OrderDetails!C:C,Inventory!B:F,5,)</f>
        <v>134393.07999999999</v>
      </c>
      <c r="S3552" s="10">
        <f>VLOOKUP(OrderDetails!B:B,Table8[[OrderID]:[DeliveryDays]],5,)</f>
        <v>1</v>
      </c>
    </row>
    <row r="3553" spans="1:19" x14ac:dyDescent="0.25">
      <c r="A3553" t="s">
        <v>5485</v>
      </c>
      <c r="B3553" t="s">
        <v>1408</v>
      </c>
      <c r="C3553" t="s">
        <v>271</v>
      </c>
      <c r="D3553">
        <v>25</v>
      </c>
      <c r="E3553">
        <v>190.27</v>
      </c>
      <c r="F3553">
        <v>259.2</v>
      </c>
      <c r="G3553">
        <v>283.89</v>
      </c>
      <c r="H3553">
        <v>7097.25</v>
      </c>
      <c r="I3553">
        <v>4756.75</v>
      </c>
      <c r="J3553">
        <v>2340.5</v>
      </c>
      <c r="K3553">
        <v>0.32979999999999998</v>
      </c>
      <c r="L3553" t="str">
        <f>VLOOKUP(C:C,Products!A:B,2,)</f>
        <v>Product 47</v>
      </c>
      <c r="M3553" t="str">
        <f>VLOOKUP(C:C,Products!A:C,3,)</f>
        <v>Beverages</v>
      </c>
      <c r="N3553" t="str">
        <f>VLOOKUP(B:B,Orders!A:C,3,)</f>
        <v>WH-NKR-004</v>
      </c>
      <c r="O3553" s="10" t="str">
        <f>VLOOKUP(B:B,Orders!A:B,2,)</f>
        <v>CUST-000002</v>
      </c>
      <c r="P3553" s="10" t="str">
        <f>VLOOKUP(OrderDetails!O:O,Customers!A:B,2,)</f>
        <v>Customer 2</v>
      </c>
      <c r="Q3553" s="10" t="str">
        <f>VLOOKUP(O:O,Customers!A:C,3,)</f>
        <v>Nairobi</v>
      </c>
      <c r="R3553" s="10">
        <f>VLOOKUP(OrderDetails!C:C,Inventory!B:F,5,)</f>
        <v>79723.13</v>
      </c>
      <c r="S3553" s="10">
        <f>VLOOKUP(OrderDetails!B:B,Table8[[OrderID]:[DeliveryDays]],5,)</f>
        <v>2</v>
      </c>
    </row>
    <row r="3554" spans="1:19" x14ac:dyDescent="0.25">
      <c r="A3554" t="s">
        <v>5486</v>
      </c>
      <c r="B3554" t="s">
        <v>1377</v>
      </c>
      <c r="C3554" t="s">
        <v>289</v>
      </c>
      <c r="D3554">
        <v>22</v>
      </c>
      <c r="E3554">
        <v>464.84</v>
      </c>
      <c r="F3554">
        <v>609.41999999999996</v>
      </c>
      <c r="G3554">
        <v>638.92999999999995</v>
      </c>
      <c r="H3554">
        <v>14056.46</v>
      </c>
      <c r="I3554">
        <v>10226.48</v>
      </c>
      <c r="J3554">
        <v>3829.98</v>
      </c>
      <c r="K3554">
        <v>0.27250000000000002</v>
      </c>
      <c r="L3554" t="str">
        <f>VLOOKUP(C:C,Products!A:B,2,)</f>
        <v>Product 56</v>
      </c>
      <c r="M3554" t="str">
        <f>VLOOKUP(C:C,Products!A:C,3,)</f>
        <v>Household</v>
      </c>
      <c r="N3554" t="str">
        <f>VLOOKUP(B:B,Orders!A:C,3,)</f>
        <v>WH-NRB-001</v>
      </c>
      <c r="O3554" s="10" t="str">
        <f>VLOOKUP(B:B,Orders!A:B,2,)</f>
        <v>CUST-000077</v>
      </c>
      <c r="P3554" s="10" t="str">
        <f>VLOOKUP(OrderDetails!O:O,Customers!A:B,2,)</f>
        <v>Customer 77</v>
      </c>
      <c r="Q3554" s="10" t="str">
        <f>VLOOKUP(O:O,Customers!A:C,3,)</f>
        <v>Nairobi</v>
      </c>
      <c r="R3554" s="10">
        <f>VLOOKUP(OrderDetails!C:C,Inventory!B:F,5,)</f>
        <v>192443.76</v>
      </c>
      <c r="S3554" s="10">
        <f>VLOOKUP(OrderDetails!B:B,Table8[[OrderID]:[DeliveryDays]],5,)</f>
        <v>1</v>
      </c>
    </row>
    <row r="3555" spans="1:19" x14ac:dyDescent="0.25">
      <c r="A3555" t="s">
        <v>5487</v>
      </c>
      <c r="B3555" t="s">
        <v>1037</v>
      </c>
      <c r="C3555" t="s">
        <v>307</v>
      </c>
      <c r="D3555">
        <v>34</v>
      </c>
      <c r="E3555">
        <v>176.42</v>
      </c>
      <c r="F3555">
        <v>236.45</v>
      </c>
      <c r="G3555">
        <v>259.52</v>
      </c>
      <c r="H3555">
        <v>8823.68</v>
      </c>
      <c r="I3555">
        <v>5998.28</v>
      </c>
      <c r="J3555">
        <v>2825.4</v>
      </c>
      <c r="K3555">
        <v>0.32019999999999998</v>
      </c>
      <c r="L3555" t="str">
        <f>VLOOKUP(C:C,Products!A:B,2,)</f>
        <v>Product 65</v>
      </c>
      <c r="M3555" t="str">
        <f>VLOOKUP(C:C,Products!A:C,3,)</f>
        <v>Beverages</v>
      </c>
      <c r="N3555" t="str">
        <f>VLOOKUP(B:B,Orders!A:C,3,)</f>
        <v>WH-KSM-003</v>
      </c>
      <c r="O3555" s="10" t="str">
        <f>VLOOKUP(B:B,Orders!A:B,2,)</f>
        <v>CUST-000018</v>
      </c>
      <c r="P3555" s="10" t="str">
        <f>VLOOKUP(OrderDetails!O:O,Customers!A:B,2,)</f>
        <v>Customer 18</v>
      </c>
      <c r="Q3555" s="10" t="str">
        <f>VLOOKUP(O:O,Customers!A:C,3,)</f>
        <v>Nakuru</v>
      </c>
      <c r="R3555" s="10">
        <f>VLOOKUP(OrderDetails!C:C,Inventory!B:F,5,)</f>
        <v>54866.62</v>
      </c>
      <c r="S3555" s="10">
        <f>VLOOKUP(OrderDetails!B:B,Table8[[OrderID]:[DeliveryDays]],5,)</f>
        <v>3</v>
      </c>
    </row>
    <row r="3556" spans="1:19" x14ac:dyDescent="0.25">
      <c r="A3556" t="s">
        <v>5488</v>
      </c>
      <c r="B3556" t="s">
        <v>1000</v>
      </c>
      <c r="C3556" t="s">
        <v>200</v>
      </c>
      <c r="D3556">
        <v>17</v>
      </c>
      <c r="E3556">
        <v>486.46</v>
      </c>
      <c r="F3556">
        <v>645.89</v>
      </c>
      <c r="G3556">
        <v>668.89</v>
      </c>
      <c r="H3556">
        <v>11371.13</v>
      </c>
      <c r="I3556">
        <v>8269.82</v>
      </c>
      <c r="J3556">
        <v>3101.31</v>
      </c>
      <c r="K3556">
        <v>0.2727</v>
      </c>
      <c r="L3556" t="str">
        <f>VLOOKUP(C:C,Products!A:B,2,)</f>
        <v>Product 12</v>
      </c>
      <c r="M3556" t="str">
        <f>VLOOKUP(C:C,Products!A:C,3,)</f>
        <v>Beverages</v>
      </c>
      <c r="N3556" t="str">
        <f>VLOOKUP(B:B,Orders!A:C,3,)</f>
        <v>WH-NRB-001</v>
      </c>
      <c r="O3556" s="10" t="str">
        <f>VLOOKUP(B:B,Orders!A:B,2,)</f>
        <v>CUST-000059</v>
      </c>
      <c r="P3556" s="10" t="str">
        <f>VLOOKUP(OrderDetails!O:O,Customers!A:B,2,)</f>
        <v>Customer 59</v>
      </c>
      <c r="Q3556" s="10" t="str">
        <f>VLOOKUP(O:O,Customers!A:C,3,)</f>
        <v>Kisumu</v>
      </c>
      <c r="R3556" s="10">
        <f>VLOOKUP(OrderDetails!C:C,Inventory!B:F,5,)</f>
        <v>77347.14</v>
      </c>
      <c r="S3556" s="10">
        <f>VLOOKUP(OrderDetails!B:B,Table8[[OrderID]:[DeliveryDays]],5,)</f>
        <v>6</v>
      </c>
    </row>
    <row r="3557" spans="1:19" x14ac:dyDescent="0.25">
      <c r="A3557" t="s">
        <v>5489</v>
      </c>
      <c r="B3557" t="s">
        <v>712</v>
      </c>
      <c r="C3557" t="s">
        <v>315</v>
      </c>
      <c r="D3557">
        <v>28</v>
      </c>
      <c r="E3557">
        <v>83.55</v>
      </c>
      <c r="F3557">
        <v>119.93</v>
      </c>
      <c r="G3557">
        <v>121.9</v>
      </c>
      <c r="H3557">
        <v>3413.2</v>
      </c>
      <c r="I3557">
        <v>2339.4</v>
      </c>
      <c r="J3557">
        <v>1073.8</v>
      </c>
      <c r="K3557">
        <v>0.31459999999999999</v>
      </c>
      <c r="L3557" t="str">
        <f>VLOOKUP(C:C,Products!A:B,2,)</f>
        <v>Product 69</v>
      </c>
      <c r="M3557" t="str">
        <f>VLOOKUP(C:C,Products!A:C,3,)</f>
        <v>Household</v>
      </c>
      <c r="N3557" t="str">
        <f>VLOOKUP(B:B,Orders!A:C,3,)</f>
        <v>WH-NKR-004</v>
      </c>
      <c r="O3557" s="10" t="str">
        <f>VLOOKUP(B:B,Orders!A:B,2,)</f>
        <v>CUST-000045</v>
      </c>
      <c r="P3557" s="10" t="str">
        <f>VLOOKUP(OrderDetails!O:O,Customers!A:B,2,)</f>
        <v>Customer 45</v>
      </c>
      <c r="Q3557" s="10" t="str">
        <f>VLOOKUP(O:O,Customers!A:C,3,)</f>
        <v>Mombasa</v>
      </c>
      <c r="R3557" s="10">
        <f>VLOOKUP(OrderDetails!C:C,Inventory!B:F,5,)</f>
        <v>24730.799999999999</v>
      </c>
      <c r="S3557" s="10">
        <f>VLOOKUP(OrderDetails!B:B,Table8[[OrderID]:[DeliveryDays]],5,)</f>
        <v>4</v>
      </c>
    </row>
    <row r="3558" spans="1:19" x14ac:dyDescent="0.25">
      <c r="A3558" t="s">
        <v>5490</v>
      </c>
      <c r="B3558" t="s">
        <v>1415</v>
      </c>
      <c r="C3558" t="s">
        <v>353</v>
      </c>
      <c r="D3558">
        <v>34</v>
      </c>
      <c r="E3558">
        <v>336.9</v>
      </c>
      <c r="F3558">
        <v>499.36</v>
      </c>
      <c r="G3558">
        <v>515.71</v>
      </c>
      <c r="H3558">
        <v>17534.14</v>
      </c>
      <c r="I3558">
        <v>11454.6</v>
      </c>
      <c r="J3558">
        <v>6079.54</v>
      </c>
      <c r="K3558">
        <v>0.34670000000000001</v>
      </c>
      <c r="L3558" t="str">
        <f>VLOOKUP(C:C,Products!A:B,2,)</f>
        <v>Product 88</v>
      </c>
      <c r="M3558" t="str">
        <f>VLOOKUP(C:C,Products!A:C,3,)</f>
        <v>Household</v>
      </c>
      <c r="N3558" t="str">
        <f>VLOOKUP(B:B,Orders!A:C,3,)</f>
        <v>WH-KSM-003</v>
      </c>
      <c r="O3558" s="10" t="str">
        <f>VLOOKUP(B:B,Orders!A:B,2,)</f>
        <v>CUST-000046</v>
      </c>
      <c r="P3558" s="10" t="str">
        <f>VLOOKUP(OrderDetails!O:O,Customers!A:B,2,)</f>
        <v>Customer 46</v>
      </c>
      <c r="Q3558" s="10" t="str">
        <f>VLOOKUP(O:O,Customers!A:C,3,)</f>
        <v>Kisumu</v>
      </c>
      <c r="R3558" s="10">
        <f>VLOOKUP(OrderDetails!C:C,Inventory!B:F,5,)</f>
        <v>34700.699999999997</v>
      </c>
      <c r="S3558" s="10">
        <f>VLOOKUP(OrderDetails!B:B,Table8[[OrderID]:[DeliveryDays]],5,)</f>
        <v>6</v>
      </c>
    </row>
    <row r="3559" spans="1:19" x14ac:dyDescent="0.25">
      <c r="A3559" t="s">
        <v>5491</v>
      </c>
      <c r="B3559" t="s">
        <v>885</v>
      </c>
      <c r="C3559" t="s">
        <v>186</v>
      </c>
      <c r="D3559">
        <v>6</v>
      </c>
      <c r="E3559">
        <v>120.2</v>
      </c>
      <c r="F3559">
        <v>168.22</v>
      </c>
      <c r="G3559">
        <v>162.72999999999999</v>
      </c>
      <c r="H3559">
        <v>976.38</v>
      </c>
      <c r="I3559">
        <v>721.2</v>
      </c>
      <c r="J3559">
        <v>255.18</v>
      </c>
      <c r="K3559">
        <v>0.26140000000000002</v>
      </c>
      <c r="L3559" t="str">
        <f>VLOOKUP(C:C,Products!A:B,2,)</f>
        <v>Product 6</v>
      </c>
      <c r="M3559" t="str">
        <f>VLOOKUP(C:C,Products!A:C,3,)</f>
        <v>Household</v>
      </c>
      <c r="N3559" t="str">
        <f>VLOOKUP(B:B,Orders!A:C,3,)</f>
        <v>WH-KSM-003</v>
      </c>
      <c r="O3559" s="10" t="str">
        <f>VLOOKUP(B:B,Orders!A:B,2,)</f>
        <v>CUST-000025</v>
      </c>
      <c r="P3559" s="10" t="str">
        <f>VLOOKUP(OrderDetails!O:O,Customers!A:B,2,)</f>
        <v>Customer 25</v>
      </c>
      <c r="Q3559" s="10" t="str">
        <f>VLOOKUP(O:O,Customers!A:C,3,)</f>
        <v>Mombasa</v>
      </c>
      <c r="R3559" s="10">
        <f>VLOOKUP(OrderDetails!C:C,Inventory!B:F,5,)</f>
        <v>16587.599999999999</v>
      </c>
      <c r="S3559" s="10">
        <f>VLOOKUP(OrderDetails!B:B,Table8[[OrderID]:[DeliveryDays]],5,)</f>
        <v>4</v>
      </c>
    </row>
    <row r="3560" spans="1:19" x14ac:dyDescent="0.25">
      <c r="A3560" t="s">
        <v>5492</v>
      </c>
      <c r="B3560" t="s">
        <v>1662</v>
      </c>
      <c r="C3560" t="s">
        <v>355</v>
      </c>
      <c r="D3560">
        <v>23</v>
      </c>
      <c r="E3560">
        <v>449.25</v>
      </c>
      <c r="F3560">
        <v>562.36</v>
      </c>
      <c r="G3560">
        <v>568.13</v>
      </c>
      <c r="H3560">
        <v>13066.99</v>
      </c>
      <c r="I3560">
        <v>10332.75</v>
      </c>
      <c r="J3560">
        <v>2734.24</v>
      </c>
      <c r="K3560">
        <v>0.2092</v>
      </c>
      <c r="L3560" t="str">
        <f>VLOOKUP(C:C,Products!A:B,2,)</f>
        <v>Product 89</v>
      </c>
      <c r="M3560" t="str">
        <f>VLOOKUP(C:C,Products!A:C,3,)</f>
        <v>Frozen</v>
      </c>
      <c r="N3560" t="str">
        <f>VLOOKUP(B:B,Orders!A:C,3,)</f>
        <v>WH-MSA-002</v>
      </c>
      <c r="O3560" s="10" t="str">
        <f>VLOOKUP(B:B,Orders!A:B,2,)</f>
        <v>CUST-000018</v>
      </c>
      <c r="P3560" s="10" t="str">
        <f>VLOOKUP(OrderDetails!O:O,Customers!A:B,2,)</f>
        <v>Customer 18</v>
      </c>
      <c r="Q3560" s="10" t="str">
        <f>VLOOKUP(O:O,Customers!A:C,3,)</f>
        <v>Nakuru</v>
      </c>
      <c r="R3560" s="10">
        <f>VLOOKUP(OrderDetails!C:C,Inventory!B:F,5,)</f>
        <v>146455.5</v>
      </c>
      <c r="S3560" s="10">
        <f>VLOOKUP(OrderDetails!B:B,Table8[[OrderID]:[DeliveryDays]],5,)</f>
        <v>4</v>
      </c>
    </row>
    <row r="3561" spans="1:19" x14ac:dyDescent="0.25">
      <c r="A3561" t="s">
        <v>5493</v>
      </c>
      <c r="B3561" t="s">
        <v>552</v>
      </c>
      <c r="C3561" t="s">
        <v>307</v>
      </c>
      <c r="D3561">
        <v>48</v>
      </c>
      <c r="E3561">
        <v>176.42</v>
      </c>
      <c r="F3561">
        <v>236.45</v>
      </c>
      <c r="G3561">
        <v>240.89</v>
      </c>
      <c r="H3561">
        <v>11562.72</v>
      </c>
      <c r="I3561">
        <v>8468.16</v>
      </c>
      <c r="J3561">
        <v>3094.56</v>
      </c>
      <c r="K3561">
        <v>0.2676</v>
      </c>
      <c r="L3561" t="str">
        <f>VLOOKUP(C:C,Products!A:B,2,)</f>
        <v>Product 65</v>
      </c>
      <c r="M3561" t="str">
        <f>VLOOKUP(C:C,Products!A:C,3,)</f>
        <v>Beverages</v>
      </c>
      <c r="N3561" t="str">
        <f>VLOOKUP(B:B,Orders!A:C,3,)</f>
        <v>WH-NRB-001</v>
      </c>
      <c r="O3561" s="10" t="str">
        <f>VLOOKUP(B:B,Orders!A:B,2,)</f>
        <v>CUST-000031</v>
      </c>
      <c r="P3561" s="10" t="str">
        <f>VLOOKUP(OrderDetails!O:O,Customers!A:B,2,)</f>
        <v>Customer 31</v>
      </c>
      <c r="Q3561" s="10" t="str">
        <f>VLOOKUP(O:O,Customers!A:C,3,)</f>
        <v>Mombasa</v>
      </c>
      <c r="R3561" s="10">
        <f>VLOOKUP(OrderDetails!C:C,Inventory!B:F,5,)</f>
        <v>54866.62</v>
      </c>
      <c r="S3561" s="10">
        <f>VLOOKUP(OrderDetails!B:B,Table8[[OrderID]:[DeliveryDays]],5,)</f>
        <v>6</v>
      </c>
    </row>
    <row r="3562" spans="1:19" x14ac:dyDescent="0.25">
      <c r="A3562" t="s">
        <v>5494</v>
      </c>
      <c r="B3562" t="s">
        <v>1863</v>
      </c>
      <c r="C3562" t="s">
        <v>227</v>
      </c>
      <c r="D3562">
        <v>29</v>
      </c>
      <c r="E3562">
        <v>255.23</v>
      </c>
      <c r="F3562">
        <v>344.48</v>
      </c>
      <c r="G3562">
        <v>371.11</v>
      </c>
      <c r="H3562">
        <v>10762.19</v>
      </c>
      <c r="I3562">
        <v>7401.67</v>
      </c>
      <c r="J3562">
        <v>3360.52</v>
      </c>
      <c r="K3562">
        <v>0.31230000000000002</v>
      </c>
      <c r="L3562" t="str">
        <f>VLOOKUP(C:C,Products!A:B,2,)</f>
        <v>Product 25</v>
      </c>
      <c r="M3562" t="str">
        <f>VLOOKUP(C:C,Products!A:C,3,)</f>
        <v>Dairy</v>
      </c>
      <c r="N3562" t="str">
        <f>VLOOKUP(B:B,Orders!A:C,3,)</f>
        <v>WH-KSM-003</v>
      </c>
      <c r="O3562" s="10" t="str">
        <f>VLOOKUP(B:B,Orders!A:B,2,)</f>
        <v>CUST-000068</v>
      </c>
      <c r="P3562" s="10" t="str">
        <f>VLOOKUP(OrderDetails!O:O,Customers!A:B,2,)</f>
        <v>Customer 68</v>
      </c>
      <c r="Q3562" s="10" t="str">
        <f>VLOOKUP(O:O,Customers!A:C,3,)</f>
        <v>Kisumu</v>
      </c>
      <c r="R3562" s="10">
        <f>VLOOKUP(OrderDetails!C:C,Inventory!B:F,5,)</f>
        <v>118937.18</v>
      </c>
      <c r="S3562" s="10">
        <f>VLOOKUP(OrderDetails!B:B,Table8[[OrderID]:[DeliveryDays]],5,)</f>
        <v>5</v>
      </c>
    </row>
    <row r="3563" spans="1:19" x14ac:dyDescent="0.25">
      <c r="A3563" t="s">
        <v>5495</v>
      </c>
      <c r="B3563" t="s">
        <v>851</v>
      </c>
      <c r="C3563" t="s">
        <v>173</v>
      </c>
      <c r="D3563">
        <v>18</v>
      </c>
      <c r="E3563">
        <v>218.54</v>
      </c>
      <c r="F3563">
        <v>334.94</v>
      </c>
      <c r="G3563">
        <v>356.31</v>
      </c>
      <c r="H3563">
        <v>6413.58</v>
      </c>
      <c r="I3563">
        <v>3933.72</v>
      </c>
      <c r="J3563">
        <v>2479.86</v>
      </c>
      <c r="K3563">
        <v>0.38669999999999999</v>
      </c>
      <c r="L3563" t="str">
        <f>VLOOKUP(C:C,Products!A:B,2,)</f>
        <v>Product 1</v>
      </c>
      <c r="M3563" t="str">
        <f>VLOOKUP(C:C,Products!A:C,3,)</f>
        <v>Snacks</v>
      </c>
      <c r="N3563" t="str">
        <f>VLOOKUP(B:B,Orders!A:C,3,)</f>
        <v>WH-NRB-001</v>
      </c>
      <c r="O3563" s="10" t="str">
        <f>VLOOKUP(B:B,Orders!A:B,2,)</f>
        <v>CUST-000009</v>
      </c>
      <c r="P3563" s="10" t="str">
        <f>VLOOKUP(OrderDetails!O:O,Customers!A:B,2,)</f>
        <v>Customer 9</v>
      </c>
      <c r="Q3563" s="10" t="str">
        <f>VLOOKUP(O:O,Customers!A:C,3,)</f>
        <v>Kisumu</v>
      </c>
      <c r="R3563" s="10">
        <f>VLOOKUP(OrderDetails!C:C,Inventory!B:F,5,)</f>
        <v>23165.24</v>
      </c>
      <c r="S3563" s="10">
        <f>VLOOKUP(OrderDetails!B:B,Table8[[OrderID]:[DeliveryDays]],5,)</f>
        <v>1</v>
      </c>
    </row>
    <row r="3564" spans="1:19" x14ac:dyDescent="0.25">
      <c r="A3564" t="s">
        <v>5496</v>
      </c>
      <c r="B3564" t="s">
        <v>980</v>
      </c>
      <c r="C3564" t="s">
        <v>241</v>
      </c>
      <c r="D3564">
        <v>10</v>
      </c>
      <c r="E3564">
        <v>126.74</v>
      </c>
      <c r="F3564">
        <v>169.05</v>
      </c>
      <c r="G3564">
        <v>175.85</v>
      </c>
      <c r="H3564">
        <v>1758.5</v>
      </c>
      <c r="I3564">
        <v>1267.4000000000001</v>
      </c>
      <c r="J3564">
        <v>491.1</v>
      </c>
      <c r="K3564">
        <v>0.27929999999999999</v>
      </c>
      <c r="L3564" t="str">
        <f>VLOOKUP(C:C,Products!A:B,2,)</f>
        <v>Product 32</v>
      </c>
      <c r="M3564" t="str">
        <f>VLOOKUP(C:C,Products!A:C,3,)</f>
        <v>Dairy</v>
      </c>
      <c r="N3564" t="str">
        <f>VLOOKUP(B:B,Orders!A:C,3,)</f>
        <v>WH-NRB-001</v>
      </c>
      <c r="O3564" s="10" t="str">
        <f>VLOOKUP(B:B,Orders!A:B,2,)</f>
        <v>CUST-000021</v>
      </c>
      <c r="P3564" s="10" t="str">
        <f>VLOOKUP(OrderDetails!O:O,Customers!A:B,2,)</f>
        <v>Customer 21</v>
      </c>
      <c r="Q3564" s="10" t="str">
        <f>VLOOKUP(O:O,Customers!A:C,3,)</f>
        <v>Eldoret</v>
      </c>
      <c r="R3564" s="10">
        <f>VLOOKUP(OrderDetails!C:C,Inventory!B:F,5,)</f>
        <v>27249.1</v>
      </c>
      <c r="S3564" s="10">
        <f>VLOOKUP(OrderDetails!B:B,Table8[[OrderID]:[DeliveryDays]],5,)</f>
        <v>5</v>
      </c>
    </row>
    <row r="3565" spans="1:19" x14ac:dyDescent="0.25">
      <c r="A3565" t="s">
        <v>5497</v>
      </c>
      <c r="B3565" t="s">
        <v>1036</v>
      </c>
      <c r="C3565" t="s">
        <v>389</v>
      </c>
      <c r="D3565">
        <v>16</v>
      </c>
      <c r="E3565">
        <v>162.18</v>
      </c>
      <c r="F3565">
        <v>216.57</v>
      </c>
      <c r="G3565">
        <v>217.02</v>
      </c>
      <c r="H3565">
        <v>3472.32</v>
      </c>
      <c r="I3565">
        <v>2594.88</v>
      </c>
      <c r="J3565">
        <v>877.44</v>
      </c>
      <c r="K3565">
        <v>0.25269999999999998</v>
      </c>
      <c r="L3565" t="str">
        <f>VLOOKUP(C:C,Products!A:B,2,)</f>
        <v>Product 106</v>
      </c>
      <c r="M3565" t="str">
        <f>VLOOKUP(C:C,Products!A:C,3,)</f>
        <v>Dairy</v>
      </c>
      <c r="N3565" t="str">
        <f>VLOOKUP(B:B,Orders!A:C,3,)</f>
        <v>WH-KSM-003</v>
      </c>
      <c r="O3565" s="10" t="str">
        <f>VLOOKUP(B:B,Orders!A:B,2,)</f>
        <v>CUST-000019</v>
      </c>
      <c r="P3565" s="10" t="str">
        <f>VLOOKUP(OrderDetails!O:O,Customers!A:B,2,)</f>
        <v>Customer 19</v>
      </c>
      <c r="Q3565" s="10" t="str">
        <f>VLOOKUP(O:O,Customers!A:C,3,)</f>
        <v>Mombasa</v>
      </c>
      <c r="R3565" s="10">
        <f>VLOOKUP(OrderDetails!C:C,Inventory!B:F,5,)</f>
        <v>37950.120000000003</v>
      </c>
      <c r="S3565" s="10">
        <f>VLOOKUP(OrderDetails!B:B,Table8[[OrderID]:[DeliveryDays]],5,)</f>
        <v>3</v>
      </c>
    </row>
    <row r="3566" spans="1:19" x14ac:dyDescent="0.25">
      <c r="A3566" t="s">
        <v>5498</v>
      </c>
      <c r="B3566" t="s">
        <v>1608</v>
      </c>
      <c r="C3566" t="s">
        <v>389</v>
      </c>
      <c r="D3566">
        <v>24</v>
      </c>
      <c r="E3566">
        <v>162.18</v>
      </c>
      <c r="F3566">
        <v>216.57</v>
      </c>
      <c r="G3566">
        <v>211.82</v>
      </c>
      <c r="H3566">
        <v>5083.68</v>
      </c>
      <c r="I3566">
        <v>3892.32</v>
      </c>
      <c r="J3566">
        <v>1191.3599999999999</v>
      </c>
      <c r="K3566">
        <v>0.23430000000000001</v>
      </c>
      <c r="L3566" t="str">
        <f>VLOOKUP(C:C,Products!A:B,2,)</f>
        <v>Product 106</v>
      </c>
      <c r="M3566" t="str">
        <f>VLOOKUP(C:C,Products!A:C,3,)</f>
        <v>Dairy</v>
      </c>
      <c r="N3566" t="str">
        <f>VLOOKUP(B:B,Orders!A:C,3,)</f>
        <v>WH-NRB-001</v>
      </c>
      <c r="O3566" s="10" t="str">
        <f>VLOOKUP(B:B,Orders!A:B,2,)</f>
        <v>CUST-000012</v>
      </c>
      <c r="P3566" s="10" t="str">
        <f>VLOOKUP(OrderDetails!O:O,Customers!A:B,2,)</f>
        <v>Customer 12</v>
      </c>
      <c r="Q3566" s="10" t="str">
        <f>VLOOKUP(O:O,Customers!A:C,3,)</f>
        <v>Eldoret</v>
      </c>
      <c r="R3566" s="10">
        <f>VLOOKUP(OrderDetails!C:C,Inventory!B:F,5,)</f>
        <v>37950.120000000003</v>
      </c>
      <c r="S3566" s="10">
        <f>VLOOKUP(OrderDetails!B:B,Table8[[OrderID]:[DeliveryDays]],5,)</f>
        <v>2</v>
      </c>
    </row>
    <row r="3567" spans="1:19" x14ac:dyDescent="0.25">
      <c r="A3567" t="s">
        <v>5499</v>
      </c>
      <c r="B3567" t="s">
        <v>538</v>
      </c>
      <c r="C3567" t="s">
        <v>179</v>
      </c>
      <c r="D3567">
        <v>27</v>
      </c>
      <c r="E3567">
        <v>379.4</v>
      </c>
      <c r="F3567">
        <v>516.48</v>
      </c>
      <c r="G3567">
        <v>517.6</v>
      </c>
      <c r="H3567">
        <v>13975.2</v>
      </c>
      <c r="I3567">
        <v>10243.799999999999</v>
      </c>
      <c r="J3567">
        <v>3731.4</v>
      </c>
      <c r="K3567">
        <v>0.26700000000000002</v>
      </c>
      <c r="L3567" t="str">
        <f>VLOOKUP(C:C,Products!A:B,2,)</f>
        <v>Product 3</v>
      </c>
      <c r="M3567" t="str">
        <f>VLOOKUP(C:C,Products!A:C,3,)</f>
        <v>Frozen</v>
      </c>
      <c r="N3567" t="str">
        <f>VLOOKUP(B:B,Orders!A:C,3,)</f>
        <v>WH-NKR-004</v>
      </c>
      <c r="O3567" s="10" t="str">
        <f>VLOOKUP(B:B,Orders!A:B,2,)</f>
        <v>CUST-000061</v>
      </c>
      <c r="P3567" s="10" t="str">
        <f>VLOOKUP(OrderDetails!O:O,Customers!A:B,2,)</f>
        <v>Customer 61</v>
      </c>
      <c r="Q3567" s="10" t="str">
        <f>VLOOKUP(O:O,Customers!A:C,3,)</f>
        <v>Eldoret</v>
      </c>
      <c r="R3567" s="10">
        <f>VLOOKUP(OrderDetails!C:C,Inventory!B:F,5,)</f>
        <v>53874.8</v>
      </c>
      <c r="S3567" s="10">
        <f>VLOOKUP(OrderDetails!B:B,Table8[[OrderID]:[DeliveryDays]],5,)</f>
        <v>1</v>
      </c>
    </row>
    <row r="3568" spans="1:19" x14ac:dyDescent="0.25">
      <c r="A3568" t="s">
        <v>5500</v>
      </c>
      <c r="B3568" t="s">
        <v>828</v>
      </c>
      <c r="C3568" t="s">
        <v>275</v>
      </c>
      <c r="D3568">
        <v>34</v>
      </c>
      <c r="E3568">
        <v>296.02</v>
      </c>
      <c r="F3568">
        <v>374.25</v>
      </c>
      <c r="G3568">
        <v>393.7</v>
      </c>
      <c r="H3568">
        <v>13385.8</v>
      </c>
      <c r="I3568">
        <v>10064.68</v>
      </c>
      <c r="J3568">
        <v>3321.12</v>
      </c>
      <c r="K3568">
        <v>0.24809999999999999</v>
      </c>
      <c r="L3568" t="str">
        <f>VLOOKUP(C:C,Products!A:B,2,)</f>
        <v>Product 49</v>
      </c>
      <c r="M3568" t="str">
        <f>VLOOKUP(C:C,Products!A:C,3,)</f>
        <v>Snacks</v>
      </c>
      <c r="N3568" t="str">
        <f>VLOOKUP(B:B,Orders!A:C,3,)</f>
        <v>WH-NKR-004</v>
      </c>
      <c r="O3568" s="10" t="str">
        <f>VLOOKUP(B:B,Orders!A:B,2,)</f>
        <v>CUST-000010</v>
      </c>
      <c r="P3568" s="10" t="str">
        <f>VLOOKUP(OrderDetails!O:O,Customers!A:B,2,)</f>
        <v>Customer 10</v>
      </c>
      <c r="Q3568" s="10" t="str">
        <f>VLOOKUP(O:O,Customers!A:C,3,)</f>
        <v>Eldoret</v>
      </c>
      <c r="R3568" s="10">
        <f>VLOOKUP(OrderDetails!C:C,Inventory!B:F,5,)</f>
        <v>134393.07999999999</v>
      </c>
      <c r="S3568" s="10">
        <f>VLOOKUP(OrderDetails!B:B,Table8[[OrderID]:[DeliveryDays]],5,)</f>
        <v>6</v>
      </c>
    </row>
    <row r="3569" spans="1:19" x14ac:dyDescent="0.25">
      <c r="A3569" t="s">
        <v>5501</v>
      </c>
      <c r="B3569" t="s">
        <v>548</v>
      </c>
      <c r="C3569" t="s">
        <v>214</v>
      </c>
      <c r="D3569">
        <v>34</v>
      </c>
      <c r="E3569">
        <v>244.38</v>
      </c>
      <c r="F3569">
        <v>336.58</v>
      </c>
      <c r="G3569">
        <v>333.03</v>
      </c>
      <c r="H3569">
        <v>11323.02</v>
      </c>
      <c r="I3569">
        <v>8308.92</v>
      </c>
      <c r="J3569">
        <v>3014.1</v>
      </c>
      <c r="K3569">
        <v>0.26619999999999999</v>
      </c>
      <c r="L3569" t="str">
        <f>VLOOKUP(C:C,Products!A:B,2,)</f>
        <v>Product 19</v>
      </c>
      <c r="M3569" t="str">
        <f>VLOOKUP(C:C,Products!A:C,3,)</f>
        <v>Frozen</v>
      </c>
      <c r="N3569" t="str">
        <f>VLOOKUP(B:B,Orders!A:C,3,)</f>
        <v>WH-NKR-004</v>
      </c>
      <c r="O3569" s="10" t="str">
        <f>VLOOKUP(B:B,Orders!A:B,2,)</f>
        <v>CUST-000047</v>
      </c>
      <c r="P3569" s="10" t="str">
        <f>VLOOKUP(OrderDetails!O:O,Customers!A:B,2,)</f>
        <v>Customer 47</v>
      </c>
      <c r="Q3569" s="10" t="str">
        <f>VLOOKUP(O:O,Customers!A:C,3,)</f>
        <v>Nakuru</v>
      </c>
      <c r="R3569" s="10">
        <f>VLOOKUP(OrderDetails!C:C,Inventory!B:F,5,)</f>
        <v>61339.38</v>
      </c>
      <c r="S3569" s="10">
        <f>VLOOKUP(OrderDetails!B:B,Table8[[OrderID]:[DeliveryDays]],5,)</f>
        <v>4</v>
      </c>
    </row>
    <row r="3570" spans="1:19" x14ac:dyDescent="0.25">
      <c r="A3570" t="s">
        <v>5502</v>
      </c>
      <c r="B3570" t="s">
        <v>699</v>
      </c>
      <c r="C3570" t="s">
        <v>297</v>
      </c>
      <c r="D3570">
        <v>42</v>
      </c>
      <c r="E3570">
        <v>196.4</v>
      </c>
      <c r="F3570">
        <v>254.95</v>
      </c>
      <c r="G3570">
        <v>258.52999999999997</v>
      </c>
      <c r="H3570">
        <v>10858.26</v>
      </c>
      <c r="I3570">
        <v>8248.7999999999993</v>
      </c>
      <c r="J3570">
        <v>2609.46</v>
      </c>
      <c r="K3570">
        <v>0.24030000000000001</v>
      </c>
      <c r="L3570" t="str">
        <f>VLOOKUP(C:C,Products!A:B,2,)</f>
        <v>Product 60</v>
      </c>
      <c r="M3570" t="str">
        <f>VLOOKUP(C:C,Products!A:C,3,)</f>
        <v>Snacks</v>
      </c>
      <c r="N3570" t="str">
        <f>VLOOKUP(B:B,Orders!A:C,3,)</f>
        <v>WH-KSM-003</v>
      </c>
      <c r="O3570" s="10" t="str">
        <f>VLOOKUP(B:B,Orders!A:B,2,)</f>
        <v>CUST-000005</v>
      </c>
      <c r="P3570" s="10" t="str">
        <f>VLOOKUP(OrderDetails!O:O,Customers!A:B,2,)</f>
        <v>Customer 5</v>
      </c>
      <c r="Q3570" s="10" t="str">
        <f>VLOOKUP(O:O,Customers!A:C,3,)</f>
        <v>Eldoret</v>
      </c>
      <c r="R3570" s="10">
        <f>VLOOKUP(OrderDetails!C:C,Inventory!B:F,5,)</f>
        <v>93682.8</v>
      </c>
      <c r="S3570" s="10">
        <f>VLOOKUP(OrderDetails!B:B,Table8[[OrderID]:[DeliveryDays]],5,)</f>
        <v>4</v>
      </c>
    </row>
    <row r="3571" spans="1:19" x14ac:dyDescent="0.25">
      <c r="A3571" t="s">
        <v>5503</v>
      </c>
      <c r="B3571" t="s">
        <v>1744</v>
      </c>
      <c r="C3571" t="s">
        <v>391</v>
      </c>
      <c r="D3571">
        <v>34</v>
      </c>
      <c r="E3571">
        <v>234.67</v>
      </c>
      <c r="F3571">
        <v>373.26</v>
      </c>
      <c r="G3571">
        <v>376.25</v>
      </c>
      <c r="H3571">
        <v>12792.5</v>
      </c>
      <c r="I3571">
        <v>7978.78</v>
      </c>
      <c r="J3571">
        <v>4813.72</v>
      </c>
      <c r="K3571">
        <v>0.37630000000000002</v>
      </c>
      <c r="L3571" t="str">
        <f>VLOOKUP(C:C,Products!A:B,2,)</f>
        <v>Product 107</v>
      </c>
      <c r="M3571" t="str">
        <f>VLOOKUP(C:C,Products!A:C,3,)</f>
        <v>Frozen</v>
      </c>
      <c r="N3571" t="str">
        <f>VLOOKUP(B:B,Orders!A:C,3,)</f>
        <v>WH-NKR-004</v>
      </c>
      <c r="O3571" s="10" t="str">
        <f>VLOOKUP(B:B,Orders!A:B,2,)</f>
        <v>CUST-000043</v>
      </c>
      <c r="P3571" s="10" t="str">
        <f>VLOOKUP(OrderDetails!O:O,Customers!A:B,2,)</f>
        <v>Customer 43</v>
      </c>
      <c r="Q3571" s="10" t="str">
        <f>VLOOKUP(O:O,Customers!A:C,3,)</f>
        <v>Nakuru</v>
      </c>
      <c r="R3571" s="10">
        <f>VLOOKUP(OrderDetails!C:C,Inventory!B:F,5,)</f>
        <v>91755.97</v>
      </c>
      <c r="S3571" s="10">
        <f>VLOOKUP(OrderDetails!B:B,Table8[[OrderID]:[DeliveryDays]],5,)</f>
        <v>4</v>
      </c>
    </row>
    <row r="3572" spans="1:19" x14ac:dyDescent="0.25">
      <c r="A3572" t="s">
        <v>5504</v>
      </c>
      <c r="B3572" t="s">
        <v>824</v>
      </c>
      <c r="C3572" t="s">
        <v>235</v>
      </c>
      <c r="D3572">
        <v>45</v>
      </c>
      <c r="E3572">
        <v>316.58999999999997</v>
      </c>
      <c r="F3572">
        <v>401.44</v>
      </c>
      <c r="G3572">
        <v>427.47</v>
      </c>
      <c r="H3572">
        <v>19236.150000000001</v>
      </c>
      <c r="I3572">
        <v>14246.55</v>
      </c>
      <c r="J3572">
        <v>4989.6000000000004</v>
      </c>
      <c r="K3572">
        <v>0.25940000000000002</v>
      </c>
      <c r="L3572" t="str">
        <f>VLOOKUP(C:C,Products!A:B,2,)</f>
        <v>Product 29</v>
      </c>
      <c r="M3572" t="str">
        <f>VLOOKUP(C:C,Products!A:C,3,)</f>
        <v>Household</v>
      </c>
      <c r="N3572" t="str">
        <f>VLOOKUP(B:B,Orders!A:C,3,)</f>
        <v>WH-NKR-004</v>
      </c>
      <c r="O3572" s="10" t="str">
        <f>VLOOKUP(B:B,Orders!A:B,2,)</f>
        <v>CUST-000050</v>
      </c>
      <c r="P3572" s="10" t="str">
        <f>VLOOKUP(OrderDetails!O:O,Customers!A:B,2,)</f>
        <v>Customer 50</v>
      </c>
      <c r="Q3572" s="10" t="str">
        <f>VLOOKUP(O:O,Customers!A:C,3,)</f>
        <v>Eldoret</v>
      </c>
      <c r="R3572" s="10">
        <f>VLOOKUP(OrderDetails!C:C,Inventory!B:F,5,)</f>
        <v>98776.08</v>
      </c>
      <c r="S3572" s="10">
        <f>VLOOKUP(OrderDetails!B:B,Table8[[OrderID]:[DeliveryDays]],5,)</f>
        <v>2</v>
      </c>
    </row>
    <row r="3573" spans="1:19" x14ac:dyDescent="0.25">
      <c r="A3573" t="s">
        <v>5505</v>
      </c>
      <c r="B3573" t="s">
        <v>897</v>
      </c>
      <c r="C3573" t="s">
        <v>277</v>
      </c>
      <c r="D3573">
        <v>34</v>
      </c>
      <c r="E3573">
        <v>133.18</v>
      </c>
      <c r="F3573">
        <v>194.02</v>
      </c>
      <c r="G3573">
        <v>210.04</v>
      </c>
      <c r="H3573">
        <v>7141.36</v>
      </c>
      <c r="I3573">
        <v>4528.12</v>
      </c>
      <c r="J3573">
        <v>2613.2399999999998</v>
      </c>
      <c r="K3573">
        <v>0.3659</v>
      </c>
      <c r="L3573" t="str">
        <f>VLOOKUP(C:C,Products!A:B,2,)</f>
        <v>Product 50</v>
      </c>
      <c r="M3573" t="str">
        <f>VLOOKUP(C:C,Products!A:C,3,)</f>
        <v>Dairy</v>
      </c>
      <c r="N3573" t="str">
        <f>VLOOKUP(B:B,Orders!A:C,3,)</f>
        <v>WH-NKR-004</v>
      </c>
      <c r="O3573" s="10" t="str">
        <f>VLOOKUP(B:B,Orders!A:B,2,)</f>
        <v>CUST-000051</v>
      </c>
      <c r="P3573" s="10" t="str">
        <f>VLOOKUP(OrderDetails!O:O,Customers!A:B,2,)</f>
        <v>Customer 51</v>
      </c>
      <c r="Q3573" s="10" t="str">
        <f>VLOOKUP(O:O,Customers!A:C,3,)</f>
        <v>Kisumu</v>
      </c>
      <c r="R3573" s="10">
        <f>VLOOKUP(OrderDetails!C:C,Inventory!B:F,5,)</f>
        <v>29033.24</v>
      </c>
      <c r="S3573" s="10">
        <f>VLOOKUP(OrderDetails!B:B,Table8[[OrderID]:[DeliveryDays]],5,)</f>
        <v>5</v>
      </c>
    </row>
    <row r="3574" spans="1:19" x14ac:dyDescent="0.25">
      <c r="A3574" t="s">
        <v>5506</v>
      </c>
      <c r="B3574" t="s">
        <v>1411</v>
      </c>
      <c r="C3574" t="s">
        <v>176</v>
      </c>
      <c r="D3574">
        <v>40</v>
      </c>
      <c r="E3574">
        <v>477.82</v>
      </c>
      <c r="F3574">
        <v>747.13</v>
      </c>
      <c r="G3574">
        <v>788.15</v>
      </c>
      <c r="H3574">
        <v>31526</v>
      </c>
      <c r="I3574">
        <v>19112.8</v>
      </c>
      <c r="J3574">
        <v>12413.2</v>
      </c>
      <c r="K3574">
        <v>0.39369999999999999</v>
      </c>
      <c r="L3574" t="str">
        <f>VLOOKUP(C:C,Products!A:B,2,)</f>
        <v>Product 2</v>
      </c>
      <c r="M3574" t="str">
        <f>VLOOKUP(C:C,Products!A:C,3,)</f>
        <v>Household</v>
      </c>
      <c r="N3574" t="str">
        <f>VLOOKUP(B:B,Orders!A:C,3,)</f>
        <v>WH-KSM-003</v>
      </c>
      <c r="O3574" s="10" t="str">
        <f>VLOOKUP(B:B,Orders!A:B,2,)</f>
        <v>CUST-000012</v>
      </c>
      <c r="P3574" s="10" t="str">
        <f>VLOOKUP(OrderDetails!O:O,Customers!A:B,2,)</f>
        <v>Customer 12</v>
      </c>
      <c r="Q3574" s="10" t="str">
        <f>VLOOKUP(O:O,Customers!A:C,3,)</f>
        <v>Eldoret</v>
      </c>
      <c r="R3574" s="10">
        <f>VLOOKUP(OrderDetails!C:C,Inventory!B:F,5,)</f>
        <v>45392.9</v>
      </c>
      <c r="S3574" s="10">
        <f>VLOOKUP(OrderDetails!B:B,Table8[[OrderID]:[DeliveryDays]],5,)</f>
        <v>3</v>
      </c>
    </row>
    <row r="3575" spans="1:19" x14ac:dyDescent="0.25">
      <c r="A3575" t="s">
        <v>5507</v>
      </c>
      <c r="B3575" t="s">
        <v>1657</v>
      </c>
      <c r="C3575" t="s">
        <v>323</v>
      </c>
      <c r="D3575">
        <v>38</v>
      </c>
      <c r="E3575">
        <v>52.48</v>
      </c>
      <c r="F3575">
        <v>82.14</v>
      </c>
      <c r="G3575">
        <v>82.24</v>
      </c>
      <c r="H3575">
        <v>3125.12</v>
      </c>
      <c r="I3575">
        <v>1994.24</v>
      </c>
      <c r="J3575">
        <v>1130.8800000000001</v>
      </c>
      <c r="K3575">
        <v>0.3619</v>
      </c>
      <c r="L3575" t="str">
        <f>VLOOKUP(C:C,Products!A:B,2,)</f>
        <v>Product 73</v>
      </c>
      <c r="M3575" t="str">
        <f>VLOOKUP(C:C,Products!A:C,3,)</f>
        <v>Beverages</v>
      </c>
      <c r="N3575" t="str">
        <f>VLOOKUP(B:B,Orders!A:C,3,)</f>
        <v>WH-NRB-001</v>
      </c>
      <c r="O3575" s="10" t="str">
        <f>VLOOKUP(B:B,Orders!A:B,2,)</f>
        <v>CUST-000039</v>
      </c>
      <c r="P3575" s="10" t="str">
        <f>VLOOKUP(OrderDetails!O:O,Customers!A:B,2,)</f>
        <v>Customer 39</v>
      </c>
      <c r="Q3575" s="10" t="str">
        <f>VLOOKUP(O:O,Customers!A:C,3,)</f>
        <v>Mombasa</v>
      </c>
      <c r="R3575" s="10">
        <f>VLOOKUP(OrderDetails!C:C,Inventory!B:F,5,)</f>
        <v>6979.84</v>
      </c>
      <c r="S3575" s="10">
        <f>VLOOKUP(OrderDetails!B:B,Table8[[OrderID]:[DeliveryDays]],5,)</f>
        <v>5</v>
      </c>
    </row>
    <row r="3576" spans="1:19" x14ac:dyDescent="0.25">
      <c r="A3576" t="s">
        <v>5508</v>
      </c>
      <c r="B3576" t="s">
        <v>1560</v>
      </c>
      <c r="C3576" t="s">
        <v>289</v>
      </c>
      <c r="D3576">
        <v>20</v>
      </c>
      <c r="E3576">
        <v>464.84</v>
      </c>
      <c r="F3576">
        <v>609.41999999999996</v>
      </c>
      <c r="G3576">
        <v>618.54999999999995</v>
      </c>
      <c r="H3576">
        <v>12371</v>
      </c>
      <c r="I3576">
        <v>9296.7999999999993</v>
      </c>
      <c r="J3576">
        <v>3074.2</v>
      </c>
      <c r="K3576">
        <v>0.2485</v>
      </c>
      <c r="L3576" t="str">
        <f>VLOOKUP(C:C,Products!A:B,2,)</f>
        <v>Product 56</v>
      </c>
      <c r="M3576" t="str">
        <f>VLOOKUP(C:C,Products!A:C,3,)</f>
        <v>Household</v>
      </c>
      <c r="N3576" t="str">
        <f>VLOOKUP(B:B,Orders!A:C,3,)</f>
        <v>WH-NRB-001</v>
      </c>
      <c r="O3576" s="10" t="str">
        <f>VLOOKUP(B:B,Orders!A:B,2,)</f>
        <v>CUST-000020</v>
      </c>
      <c r="P3576" s="10" t="str">
        <f>VLOOKUP(OrderDetails!O:O,Customers!A:B,2,)</f>
        <v>Customer 20</v>
      </c>
      <c r="Q3576" s="10" t="str">
        <f>VLOOKUP(O:O,Customers!A:C,3,)</f>
        <v>Mombasa</v>
      </c>
      <c r="R3576" s="10">
        <f>VLOOKUP(OrderDetails!C:C,Inventory!B:F,5,)</f>
        <v>192443.76</v>
      </c>
      <c r="S3576" s="10">
        <f>VLOOKUP(OrderDetails!B:B,Table8[[OrderID]:[DeliveryDays]],5,)</f>
        <v>1</v>
      </c>
    </row>
    <row r="3577" spans="1:19" x14ac:dyDescent="0.25">
      <c r="A3577" t="s">
        <v>5509</v>
      </c>
      <c r="B3577" t="s">
        <v>1890</v>
      </c>
      <c r="C3577" t="s">
        <v>210</v>
      </c>
      <c r="D3577">
        <v>28</v>
      </c>
      <c r="E3577">
        <v>186.91</v>
      </c>
      <c r="F3577">
        <v>267.58</v>
      </c>
      <c r="G3577">
        <v>259.95</v>
      </c>
      <c r="H3577">
        <v>7278.6</v>
      </c>
      <c r="I3577">
        <v>5233.4799999999996</v>
      </c>
      <c r="J3577">
        <v>2045.12</v>
      </c>
      <c r="K3577">
        <v>0.28100000000000003</v>
      </c>
      <c r="L3577" t="str">
        <f>VLOOKUP(C:C,Products!A:B,2,)</f>
        <v>Product 17</v>
      </c>
      <c r="M3577" t="str">
        <f>VLOOKUP(C:C,Products!A:C,3,)</f>
        <v>Beverages</v>
      </c>
      <c r="N3577" t="str">
        <f>VLOOKUP(B:B,Orders!A:C,3,)</f>
        <v>WH-NKR-004</v>
      </c>
      <c r="O3577" s="10" t="str">
        <f>VLOOKUP(B:B,Orders!A:B,2,)</f>
        <v>CUST-000071</v>
      </c>
      <c r="P3577" s="10" t="str">
        <f>VLOOKUP(OrderDetails!O:O,Customers!A:B,2,)</f>
        <v>Customer 71</v>
      </c>
      <c r="Q3577" s="10" t="str">
        <f>VLOOKUP(O:O,Customers!A:C,3,)</f>
        <v>Eldoret</v>
      </c>
      <c r="R3577" s="10">
        <f>VLOOKUP(OrderDetails!C:C,Inventory!B:F,5,)</f>
        <v>33456.89</v>
      </c>
      <c r="S3577" s="10">
        <f>VLOOKUP(OrderDetails!B:B,Table8[[OrderID]:[DeliveryDays]],5,)</f>
        <v>1</v>
      </c>
    </row>
    <row r="3578" spans="1:19" x14ac:dyDescent="0.25">
      <c r="A3578" t="s">
        <v>5510</v>
      </c>
      <c r="B3578" t="s">
        <v>1728</v>
      </c>
      <c r="C3578" t="s">
        <v>297</v>
      </c>
      <c r="D3578">
        <v>18</v>
      </c>
      <c r="E3578">
        <v>196.4</v>
      </c>
      <c r="F3578">
        <v>254.95</v>
      </c>
      <c r="G3578">
        <v>248.63</v>
      </c>
      <c r="H3578">
        <v>4475.34</v>
      </c>
      <c r="I3578">
        <v>3535.2</v>
      </c>
      <c r="J3578">
        <v>940.14</v>
      </c>
      <c r="K3578">
        <v>0.21010000000000001</v>
      </c>
      <c r="L3578" t="str">
        <f>VLOOKUP(C:C,Products!A:B,2,)</f>
        <v>Product 60</v>
      </c>
      <c r="M3578" t="str">
        <f>VLOOKUP(C:C,Products!A:C,3,)</f>
        <v>Snacks</v>
      </c>
      <c r="N3578" t="str">
        <f>VLOOKUP(B:B,Orders!A:C,3,)</f>
        <v>WH-NKR-004</v>
      </c>
      <c r="O3578" s="10" t="str">
        <f>VLOOKUP(B:B,Orders!A:B,2,)</f>
        <v>CUST-000073</v>
      </c>
      <c r="P3578" s="10" t="str">
        <f>VLOOKUP(OrderDetails!O:O,Customers!A:B,2,)</f>
        <v>Customer 73</v>
      </c>
      <c r="Q3578" s="10" t="str">
        <f>VLOOKUP(O:O,Customers!A:C,3,)</f>
        <v>Mombasa</v>
      </c>
      <c r="R3578" s="10">
        <f>VLOOKUP(OrderDetails!C:C,Inventory!B:F,5,)</f>
        <v>93682.8</v>
      </c>
      <c r="S3578" s="10">
        <f>VLOOKUP(OrderDetails!B:B,Table8[[OrderID]:[DeliveryDays]],5,)</f>
        <v>4</v>
      </c>
    </row>
    <row r="3579" spans="1:19" x14ac:dyDescent="0.25">
      <c r="A3579" t="s">
        <v>5511</v>
      </c>
      <c r="B3579" t="s">
        <v>995</v>
      </c>
      <c r="C3579" t="s">
        <v>397</v>
      </c>
      <c r="D3579">
        <v>30</v>
      </c>
      <c r="E3579">
        <v>84.64</v>
      </c>
      <c r="F3579">
        <v>124.5</v>
      </c>
      <c r="G3579">
        <v>121.34</v>
      </c>
      <c r="H3579">
        <v>3640.2</v>
      </c>
      <c r="I3579">
        <v>2539.1999999999998</v>
      </c>
      <c r="J3579">
        <v>1101</v>
      </c>
      <c r="K3579">
        <v>0.30249999999999999</v>
      </c>
      <c r="L3579" t="str">
        <f>VLOOKUP(C:C,Products!A:B,2,)</f>
        <v>Product 110</v>
      </c>
      <c r="M3579" t="str">
        <f>VLOOKUP(C:C,Products!A:C,3,)</f>
        <v>Snacks</v>
      </c>
      <c r="N3579" t="str">
        <f>VLOOKUP(B:B,Orders!A:C,3,)</f>
        <v>WH-MSA-002</v>
      </c>
      <c r="O3579" s="10" t="str">
        <f>VLOOKUP(B:B,Orders!A:B,2,)</f>
        <v>CUST-000002</v>
      </c>
      <c r="P3579" s="10" t="str">
        <f>VLOOKUP(OrderDetails!O:O,Customers!A:B,2,)</f>
        <v>Customer 2</v>
      </c>
      <c r="Q3579" s="10" t="str">
        <f>VLOOKUP(O:O,Customers!A:C,3,)</f>
        <v>Nairobi</v>
      </c>
      <c r="R3579" s="10">
        <f>VLOOKUP(OrderDetails!C:C,Inventory!B:F,5,)</f>
        <v>34279.199999999997</v>
      </c>
      <c r="S3579" s="10">
        <f>VLOOKUP(OrderDetails!B:B,Table8[[OrderID]:[DeliveryDays]],5,)</f>
        <v>5</v>
      </c>
    </row>
    <row r="3580" spans="1:19" x14ac:dyDescent="0.25">
      <c r="A3580" t="s">
        <v>5512</v>
      </c>
      <c r="B3580" t="s">
        <v>1564</v>
      </c>
      <c r="C3580" t="s">
        <v>249</v>
      </c>
      <c r="D3580">
        <v>12</v>
      </c>
      <c r="E3580">
        <v>413.78</v>
      </c>
      <c r="F3580">
        <v>552.28</v>
      </c>
      <c r="G3580">
        <v>535.48</v>
      </c>
      <c r="H3580">
        <v>6425.76</v>
      </c>
      <c r="I3580">
        <v>4965.3599999999997</v>
      </c>
      <c r="J3580">
        <v>1460.4</v>
      </c>
      <c r="K3580">
        <v>0.2273</v>
      </c>
      <c r="L3580" t="str">
        <f>VLOOKUP(C:C,Products!A:B,2,)</f>
        <v>Product 36</v>
      </c>
      <c r="M3580" t="str">
        <f>VLOOKUP(C:C,Products!A:C,3,)</f>
        <v>Dairy</v>
      </c>
      <c r="N3580" t="str">
        <f>VLOOKUP(B:B,Orders!A:C,3,)</f>
        <v>WH-MSA-002</v>
      </c>
      <c r="O3580" s="10" t="str">
        <f>VLOOKUP(B:B,Orders!A:B,2,)</f>
        <v>CUST-000032</v>
      </c>
      <c r="P3580" s="10" t="str">
        <f>VLOOKUP(OrderDetails!O:O,Customers!A:B,2,)</f>
        <v>Customer 32</v>
      </c>
      <c r="Q3580" s="10" t="str">
        <f>VLOOKUP(O:O,Customers!A:C,3,)</f>
        <v>Mombasa</v>
      </c>
      <c r="R3580" s="10">
        <f>VLOOKUP(OrderDetails!C:C,Inventory!B:F,5,)</f>
        <v>177511.62</v>
      </c>
      <c r="S3580" s="10">
        <f>VLOOKUP(OrderDetails!B:B,Table8[[OrderID]:[DeliveryDays]],5,)</f>
        <v>4</v>
      </c>
    </row>
    <row r="3581" spans="1:19" x14ac:dyDescent="0.25">
      <c r="A3581" t="s">
        <v>5513</v>
      </c>
      <c r="B3581" t="s">
        <v>1323</v>
      </c>
      <c r="C3581" t="s">
        <v>299</v>
      </c>
      <c r="D3581">
        <v>18</v>
      </c>
      <c r="E3581">
        <v>224.9</v>
      </c>
      <c r="F3581">
        <v>307.97000000000003</v>
      </c>
      <c r="G3581">
        <v>300.87</v>
      </c>
      <c r="H3581">
        <v>5415.66</v>
      </c>
      <c r="I3581">
        <v>4048.2</v>
      </c>
      <c r="J3581">
        <v>1367.46</v>
      </c>
      <c r="K3581">
        <v>0.2525</v>
      </c>
      <c r="L3581" t="str">
        <f>VLOOKUP(C:C,Products!A:B,2,)</f>
        <v>Product 61</v>
      </c>
      <c r="M3581" t="str">
        <f>VLOOKUP(C:C,Products!A:C,3,)</f>
        <v>Dairy</v>
      </c>
      <c r="N3581" t="str">
        <f>VLOOKUP(B:B,Orders!A:C,3,)</f>
        <v>WH-MSA-002</v>
      </c>
      <c r="O3581" s="10" t="str">
        <f>VLOOKUP(B:B,Orders!A:B,2,)</f>
        <v>CUST-000054</v>
      </c>
      <c r="P3581" s="10" t="str">
        <f>VLOOKUP(OrderDetails!O:O,Customers!A:B,2,)</f>
        <v>Customer 54</v>
      </c>
      <c r="Q3581" s="10" t="str">
        <f>VLOOKUP(O:O,Customers!A:C,3,)</f>
        <v>Nakuru</v>
      </c>
      <c r="R3581" s="10">
        <f>VLOOKUP(OrderDetails!C:C,Inventory!B:F,5,)</f>
        <v>11245</v>
      </c>
      <c r="S3581" s="10">
        <f>VLOOKUP(OrderDetails!B:B,Table8[[OrderID]:[DeliveryDays]],5,)</f>
        <v>4</v>
      </c>
    </row>
    <row r="3582" spans="1:19" x14ac:dyDescent="0.25">
      <c r="A3582" t="s">
        <v>5514</v>
      </c>
      <c r="B3582" t="s">
        <v>1246</v>
      </c>
      <c r="C3582" t="s">
        <v>210</v>
      </c>
      <c r="D3582">
        <v>35</v>
      </c>
      <c r="E3582">
        <v>186.91</v>
      </c>
      <c r="F3582">
        <v>267.58</v>
      </c>
      <c r="G3582">
        <v>262.33999999999997</v>
      </c>
      <c r="H3582">
        <v>9181.9</v>
      </c>
      <c r="I3582">
        <v>6541.85</v>
      </c>
      <c r="J3582">
        <v>2640.05</v>
      </c>
      <c r="K3582">
        <v>0.28749999999999998</v>
      </c>
      <c r="L3582" t="str">
        <f>VLOOKUP(C:C,Products!A:B,2,)</f>
        <v>Product 17</v>
      </c>
      <c r="M3582" t="str">
        <f>VLOOKUP(C:C,Products!A:C,3,)</f>
        <v>Beverages</v>
      </c>
      <c r="N3582" t="str">
        <f>VLOOKUP(B:B,Orders!A:C,3,)</f>
        <v>WH-MSA-002</v>
      </c>
      <c r="O3582" s="10" t="str">
        <f>VLOOKUP(B:B,Orders!A:B,2,)</f>
        <v>CUST-000039</v>
      </c>
      <c r="P3582" s="10" t="str">
        <f>VLOOKUP(OrderDetails!O:O,Customers!A:B,2,)</f>
        <v>Customer 39</v>
      </c>
      <c r="Q3582" s="10" t="str">
        <f>VLOOKUP(O:O,Customers!A:C,3,)</f>
        <v>Mombasa</v>
      </c>
      <c r="R3582" s="10">
        <f>VLOOKUP(OrderDetails!C:C,Inventory!B:F,5,)</f>
        <v>33456.89</v>
      </c>
      <c r="S3582" s="10">
        <f>VLOOKUP(OrderDetails!B:B,Table8[[OrderID]:[DeliveryDays]],5,)</f>
        <v>3</v>
      </c>
    </row>
    <row r="3583" spans="1:19" x14ac:dyDescent="0.25">
      <c r="A3583" t="s">
        <v>5515</v>
      </c>
      <c r="B3583" t="s">
        <v>1279</v>
      </c>
      <c r="C3583" t="s">
        <v>275</v>
      </c>
      <c r="D3583">
        <v>6</v>
      </c>
      <c r="E3583">
        <v>296.02</v>
      </c>
      <c r="F3583">
        <v>374.25</v>
      </c>
      <c r="G3583">
        <v>361.82</v>
      </c>
      <c r="H3583">
        <v>2170.92</v>
      </c>
      <c r="I3583">
        <v>1776.12</v>
      </c>
      <c r="J3583">
        <v>394.8</v>
      </c>
      <c r="K3583">
        <v>0.18190000000000001</v>
      </c>
      <c r="L3583" t="str">
        <f>VLOOKUP(C:C,Products!A:B,2,)</f>
        <v>Product 49</v>
      </c>
      <c r="M3583" t="str">
        <f>VLOOKUP(C:C,Products!A:C,3,)</f>
        <v>Snacks</v>
      </c>
      <c r="N3583" t="str">
        <f>VLOOKUP(B:B,Orders!A:C,3,)</f>
        <v>WH-NKR-004</v>
      </c>
      <c r="O3583" s="10" t="str">
        <f>VLOOKUP(B:B,Orders!A:B,2,)</f>
        <v>CUST-000014</v>
      </c>
      <c r="P3583" s="10" t="str">
        <f>VLOOKUP(OrderDetails!O:O,Customers!A:B,2,)</f>
        <v>Customer 14</v>
      </c>
      <c r="Q3583" s="10" t="str">
        <f>VLOOKUP(O:O,Customers!A:C,3,)</f>
        <v>Eldoret</v>
      </c>
      <c r="R3583" s="10">
        <f>VLOOKUP(OrderDetails!C:C,Inventory!B:F,5,)</f>
        <v>134393.07999999999</v>
      </c>
      <c r="S3583" s="10">
        <f>VLOOKUP(OrderDetails!B:B,Table8[[OrderID]:[DeliveryDays]],5,)</f>
        <v>6</v>
      </c>
    </row>
    <row r="3584" spans="1:19" x14ac:dyDescent="0.25">
      <c r="A3584" t="s">
        <v>5516</v>
      </c>
      <c r="B3584" t="s">
        <v>1136</v>
      </c>
      <c r="C3584" t="s">
        <v>329</v>
      </c>
      <c r="D3584">
        <v>8</v>
      </c>
      <c r="E3584">
        <v>378.05</v>
      </c>
      <c r="F3584">
        <v>518.77</v>
      </c>
      <c r="G3584">
        <v>542.65</v>
      </c>
      <c r="H3584">
        <v>4341.2</v>
      </c>
      <c r="I3584">
        <v>3024.4</v>
      </c>
      <c r="J3584">
        <v>1316.8</v>
      </c>
      <c r="K3584">
        <v>0.30330000000000001</v>
      </c>
      <c r="L3584" t="str">
        <f>VLOOKUP(C:C,Products!A:B,2,)</f>
        <v>Product 76</v>
      </c>
      <c r="M3584" t="str">
        <f>VLOOKUP(C:C,Products!A:C,3,)</f>
        <v>Household</v>
      </c>
      <c r="N3584" t="str">
        <f>VLOOKUP(B:B,Orders!A:C,3,)</f>
        <v>WH-NRB-001</v>
      </c>
      <c r="O3584" s="10" t="str">
        <f>VLOOKUP(B:B,Orders!A:B,2,)</f>
        <v>CUST-000031</v>
      </c>
      <c r="P3584" s="10" t="str">
        <f>VLOOKUP(OrderDetails!O:O,Customers!A:B,2,)</f>
        <v>Customer 31</v>
      </c>
      <c r="Q3584" s="10" t="str">
        <f>VLOOKUP(O:O,Customers!A:C,3,)</f>
        <v>Mombasa</v>
      </c>
      <c r="R3584" s="10">
        <f>VLOOKUP(OrderDetails!C:C,Inventory!B:F,5,)</f>
        <v>161805.4</v>
      </c>
      <c r="S3584" s="10">
        <f>VLOOKUP(OrderDetails!B:B,Table8[[OrderID]:[DeliveryDays]],5,)</f>
        <v>1</v>
      </c>
    </row>
    <row r="3585" spans="1:19" x14ac:dyDescent="0.25">
      <c r="A3585" t="s">
        <v>5517</v>
      </c>
      <c r="B3585" t="s">
        <v>747</v>
      </c>
      <c r="C3585" t="s">
        <v>297</v>
      </c>
      <c r="D3585">
        <v>5</v>
      </c>
      <c r="E3585">
        <v>196.4</v>
      </c>
      <c r="F3585">
        <v>254.95</v>
      </c>
      <c r="G3585">
        <v>280.08</v>
      </c>
      <c r="H3585">
        <v>1400.4</v>
      </c>
      <c r="I3585">
        <v>982</v>
      </c>
      <c r="J3585">
        <v>418.4</v>
      </c>
      <c r="K3585">
        <v>0.29880000000000001</v>
      </c>
      <c r="L3585" t="str">
        <f>VLOOKUP(C:C,Products!A:B,2,)</f>
        <v>Product 60</v>
      </c>
      <c r="M3585" t="str">
        <f>VLOOKUP(C:C,Products!A:C,3,)</f>
        <v>Snacks</v>
      </c>
      <c r="N3585" t="str">
        <f>VLOOKUP(B:B,Orders!A:C,3,)</f>
        <v>WH-NKR-004</v>
      </c>
      <c r="O3585" s="10" t="str">
        <f>VLOOKUP(B:B,Orders!A:B,2,)</f>
        <v>CUST-000057</v>
      </c>
      <c r="P3585" s="10" t="str">
        <f>VLOOKUP(OrderDetails!O:O,Customers!A:B,2,)</f>
        <v>Customer 57</v>
      </c>
      <c r="Q3585" s="10" t="str">
        <f>VLOOKUP(O:O,Customers!A:C,3,)</f>
        <v>Nairobi</v>
      </c>
      <c r="R3585" s="10">
        <f>VLOOKUP(OrderDetails!C:C,Inventory!B:F,5,)</f>
        <v>93682.8</v>
      </c>
      <c r="S3585" s="10">
        <f>VLOOKUP(OrderDetails!B:B,Table8[[OrderID]:[DeliveryDays]],5,)</f>
        <v>2</v>
      </c>
    </row>
    <row r="3586" spans="1:19" x14ac:dyDescent="0.25">
      <c r="A3586" t="s">
        <v>5518</v>
      </c>
      <c r="B3586" t="s">
        <v>605</v>
      </c>
      <c r="C3586" t="s">
        <v>216</v>
      </c>
      <c r="D3586">
        <v>24</v>
      </c>
      <c r="E3586">
        <v>181.05</v>
      </c>
      <c r="F3586">
        <v>287.89</v>
      </c>
      <c r="G3586">
        <v>311.45999999999998</v>
      </c>
      <c r="H3586">
        <v>7475.04</v>
      </c>
      <c r="I3586">
        <v>4345.2</v>
      </c>
      <c r="J3586">
        <v>3129.84</v>
      </c>
      <c r="K3586">
        <v>0.41870000000000002</v>
      </c>
      <c r="L3586" t="str">
        <f>VLOOKUP(C:C,Products!A:B,2,)</f>
        <v>Product 20</v>
      </c>
      <c r="M3586" t="str">
        <f>VLOOKUP(C:C,Products!A:C,3,)</f>
        <v>Frozen</v>
      </c>
      <c r="N3586" t="str">
        <f>VLOOKUP(B:B,Orders!A:C,3,)</f>
        <v>WH-NRB-001</v>
      </c>
      <c r="O3586" s="10" t="str">
        <f>VLOOKUP(B:B,Orders!A:B,2,)</f>
        <v>CUST-000033</v>
      </c>
      <c r="P3586" s="10" t="str">
        <f>VLOOKUP(OrderDetails!O:O,Customers!A:B,2,)</f>
        <v>Customer 33</v>
      </c>
      <c r="Q3586" s="10" t="str">
        <f>VLOOKUP(O:O,Customers!A:C,3,)</f>
        <v>Kisumu</v>
      </c>
      <c r="R3586" s="10">
        <f>VLOOKUP(OrderDetails!C:C,Inventory!B:F,5,)</f>
        <v>28786.95</v>
      </c>
      <c r="S3586" s="10">
        <f>VLOOKUP(OrderDetails!B:B,Table8[[OrderID]:[DeliveryDays]],5,)</f>
        <v>5</v>
      </c>
    </row>
    <row r="3587" spans="1:19" x14ac:dyDescent="0.25">
      <c r="A3587" t="s">
        <v>5519</v>
      </c>
      <c r="B3587" t="s">
        <v>1323</v>
      </c>
      <c r="C3587" t="s">
        <v>277</v>
      </c>
      <c r="D3587">
        <v>18</v>
      </c>
      <c r="E3587">
        <v>133.18</v>
      </c>
      <c r="F3587">
        <v>194.02</v>
      </c>
      <c r="G3587">
        <v>185.65</v>
      </c>
      <c r="H3587">
        <v>3341.7</v>
      </c>
      <c r="I3587">
        <v>2397.2399999999998</v>
      </c>
      <c r="J3587">
        <v>944.46</v>
      </c>
      <c r="K3587">
        <v>0.28260000000000002</v>
      </c>
      <c r="L3587" t="str">
        <f>VLOOKUP(C:C,Products!A:B,2,)</f>
        <v>Product 50</v>
      </c>
      <c r="M3587" t="str">
        <f>VLOOKUP(C:C,Products!A:C,3,)</f>
        <v>Dairy</v>
      </c>
      <c r="N3587" t="str">
        <f>VLOOKUP(B:B,Orders!A:C,3,)</f>
        <v>WH-MSA-002</v>
      </c>
      <c r="O3587" s="10" t="str">
        <f>VLOOKUP(B:B,Orders!A:B,2,)</f>
        <v>CUST-000054</v>
      </c>
      <c r="P3587" s="10" t="str">
        <f>VLOOKUP(OrderDetails!O:O,Customers!A:B,2,)</f>
        <v>Customer 54</v>
      </c>
      <c r="Q3587" s="10" t="str">
        <f>VLOOKUP(O:O,Customers!A:C,3,)</f>
        <v>Nakuru</v>
      </c>
      <c r="R3587" s="10">
        <f>VLOOKUP(OrderDetails!C:C,Inventory!B:F,5,)</f>
        <v>29033.24</v>
      </c>
      <c r="S3587" s="10">
        <f>VLOOKUP(OrderDetails!B:B,Table8[[OrderID]:[DeliveryDays]],5,)</f>
        <v>4</v>
      </c>
    </row>
    <row r="3588" spans="1:19" x14ac:dyDescent="0.25">
      <c r="A3588" t="s">
        <v>5520</v>
      </c>
      <c r="B3588" t="s">
        <v>645</v>
      </c>
      <c r="C3588" t="s">
        <v>179</v>
      </c>
      <c r="D3588">
        <v>44</v>
      </c>
      <c r="E3588">
        <v>379.4</v>
      </c>
      <c r="F3588">
        <v>516.48</v>
      </c>
      <c r="G3588">
        <v>523.42999999999995</v>
      </c>
      <c r="H3588">
        <v>23030.92</v>
      </c>
      <c r="I3588">
        <v>16693.599999999999</v>
      </c>
      <c r="J3588">
        <v>6337.32</v>
      </c>
      <c r="K3588">
        <v>0.2752</v>
      </c>
      <c r="L3588" t="str">
        <f>VLOOKUP(C:C,Products!A:B,2,)</f>
        <v>Product 3</v>
      </c>
      <c r="M3588" t="str">
        <f>VLOOKUP(C:C,Products!A:C,3,)</f>
        <v>Frozen</v>
      </c>
      <c r="N3588" t="str">
        <f>VLOOKUP(B:B,Orders!A:C,3,)</f>
        <v>WH-MSA-002</v>
      </c>
      <c r="O3588" s="10" t="str">
        <f>VLOOKUP(B:B,Orders!A:B,2,)</f>
        <v>CUST-000023</v>
      </c>
      <c r="P3588" s="10" t="str">
        <f>VLOOKUP(OrderDetails!O:O,Customers!A:B,2,)</f>
        <v>Customer 23</v>
      </c>
      <c r="Q3588" s="10" t="str">
        <f>VLOOKUP(O:O,Customers!A:C,3,)</f>
        <v>Nairobi</v>
      </c>
      <c r="R3588" s="10">
        <f>VLOOKUP(OrderDetails!C:C,Inventory!B:F,5,)</f>
        <v>53874.8</v>
      </c>
      <c r="S3588" s="10">
        <f>VLOOKUP(OrderDetails!B:B,Table8[[OrderID]:[DeliveryDays]],5,)</f>
        <v>3</v>
      </c>
    </row>
    <row r="3589" spans="1:19" x14ac:dyDescent="0.25">
      <c r="A3589" t="s">
        <v>5521</v>
      </c>
      <c r="B3589" t="s">
        <v>1215</v>
      </c>
      <c r="C3589" t="s">
        <v>263</v>
      </c>
      <c r="D3589">
        <v>29</v>
      </c>
      <c r="E3589">
        <v>65.47</v>
      </c>
      <c r="F3589">
        <v>96.35</v>
      </c>
      <c r="G3589">
        <v>103.95</v>
      </c>
      <c r="H3589">
        <v>3014.55</v>
      </c>
      <c r="I3589">
        <v>1898.63</v>
      </c>
      <c r="J3589">
        <v>1115.92</v>
      </c>
      <c r="K3589">
        <v>0.37019999999999997</v>
      </c>
      <c r="L3589" t="str">
        <f>VLOOKUP(C:C,Products!A:B,2,)</f>
        <v>Product 43</v>
      </c>
      <c r="M3589" t="str">
        <f>VLOOKUP(C:C,Products!A:C,3,)</f>
        <v>Dairy</v>
      </c>
      <c r="N3589" t="str">
        <f>VLOOKUP(B:B,Orders!A:C,3,)</f>
        <v>WH-KSM-003</v>
      </c>
      <c r="O3589" s="10" t="str">
        <f>VLOOKUP(B:B,Orders!A:B,2,)</f>
        <v>CUST-000026</v>
      </c>
      <c r="P3589" s="10" t="str">
        <f>VLOOKUP(OrderDetails!O:O,Customers!A:B,2,)</f>
        <v>Customer 26</v>
      </c>
      <c r="Q3589" s="10" t="str">
        <f>VLOOKUP(O:O,Customers!A:C,3,)</f>
        <v>Mombasa</v>
      </c>
      <c r="R3589" s="10">
        <f>VLOOKUP(OrderDetails!C:C,Inventory!B:F,5,)</f>
        <v>4451.96</v>
      </c>
      <c r="S3589" s="10">
        <f>VLOOKUP(OrderDetails!B:B,Table8[[OrderID]:[DeliveryDays]],5,)</f>
        <v>5</v>
      </c>
    </row>
    <row r="3590" spans="1:19" x14ac:dyDescent="0.25">
      <c r="A3590" t="s">
        <v>5522</v>
      </c>
      <c r="B3590" t="s">
        <v>918</v>
      </c>
      <c r="C3590" t="s">
        <v>291</v>
      </c>
      <c r="D3590">
        <v>29</v>
      </c>
      <c r="E3590">
        <v>89.82</v>
      </c>
      <c r="F3590">
        <v>134</v>
      </c>
      <c r="G3590">
        <v>130.01</v>
      </c>
      <c r="H3590">
        <v>3770.29</v>
      </c>
      <c r="I3590">
        <v>2604.7800000000002</v>
      </c>
      <c r="J3590">
        <v>1165.51</v>
      </c>
      <c r="K3590">
        <v>0.30909999999999999</v>
      </c>
      <c r="L3590" t="str">
        <f>VLOOKUP(C:C,Products!A:B,2,)</f>
        <v>Product 57</v>
      </c>
      <c r="M3590" t="str">
        <f>VLOOKUP(C:C,Products!A:C,3,)</f>
        <v>Household</v>
      </c>
      <c r="N3590" t="str">
        <f>VLOOKUP(B:B,Orders!A:C,3,)</f>
        <v>WH-NKR-004</v>
      </c>
      <c r="O3590" s="10" t="str">
        <f>VLOOKUP(B:B,Orders!A:B,2,)</f>
        <v>CUST-000013</v>
      </c>
      <c r="P3590" s="10" t="str">
        <f>VLOOKUP(OrderDetails!O:O,Customers!A:B,2,)</f>
        <v>Customer 13</v>
      </c>
      <c r="Q3590" s="10" t="str">
        <f>VLOOKUP(O:O,Customers!A:C,3,)</f>
        <v>Nakuru</v>
      </c>
      <c r="R3590" s="10">
        <f>VLOOKUP(OrderDetails!C:C,Inventory!B:F,5,)</f>
        <v>9431.1</v>
      </c>
      <c r="S3590" s="10">
        <f>VLOOKUP(OrderDetails!B:B,Table8[[OrderID]:[DeliveryDays]],5,)</f>
        <v>2</v>
      </c>
    </row>
    <row r="3591" spans="1:19" x14ac:dyDescent="0.25">
      <c r="A3591" t="s">
        <v>5523</v>
      </c>
      <c r="B3591" t="s">
        <v>487</v>
      </c>
      <c r="C3591" t="s">
        <v>277</v>
      </c>
      <c r="D3591">
        <v>7</v>
      </c>
      <c r="E3591">
        <v>133.18</v>
      </c>
      <c r="F3591">
        <v>194.02</v>
      </c>
      <c r="G3591">
        <v>208.99</v>
      </c>
      <c r="H3591">
        <v>1462.93</v>
      </c>
      <c r="I3591">
        <v>932.26</v>
      </c>
      <c r="J3591">
        <v>530.66999999999996</v>
      </c>
      <c r="K3591">
        <v>0.36270000000000002</v>
      </c>
      <c r="L3591" t="str">
        <f>VLOOKUP(C:C,Products!A:B,2,)</f>
        <v>Product 50</v>
      </c>
      <c r="M3591" t="str">
        <f>VLOOKUP(C:C,Products!A:C,3,)</f>
        <v>Dairy</v>
      </c>
      <c r="N3591" t="str">
        <f>VLOOKUP(B:B,Orders!A:C,3,)</f>
        <v>WH-NRB-001</v>
      </c>
      <c r="O3591" s="10" t="str">
        <f>VLOOKUP(B:B,Orders!A:B,2,)</f>
        <v>CUST-000046</v>
      </c>
      <c r="P3591" s="10" t="str">
        <f>VLOOKUP(OrderDetails!O:O,Customers!A:B,2,)</f>
        <v>Customer 46</v>
      </c>
      <c r="Q3591" s="10" t="str">
        <f>VLOOKUP(O:O,Customers!A:C,3,)</f>
        <v>Kisumu</v>
      </c>
      <c r="R3591" s="10">
        <f>VLOOKUP(OrderDetails!C:C,Inventory!B:F,5,)</f>
        <v>29033.24</v>
      </c>
      <c r="S3591" s="10">
        <f>VLOOKUP(OrderDetails!B:B,Table8[[OrderID]:[DeliveryDays]],5,)</f>
        <v>1</v>
      </c>
    </row>
    <row r="3592" spans="1:19" x14ac:dyDescent="0.25">
      <c r="A3592" t="s">
        <v>5524</v>
      </c>
      <c r="B3592" t="s">
        <v>1504</v>
      </c>
      <c r="C3592" t="s">
        <v>313</v>
      </c>
      <c r="D3592">
        <v>9</v>
      </c>
      <c r="E3592">
        <v>410.99</v>
      </c>
      <c r="F3592">
        <v>593.6</v>
      </c>
      <c r="G3592">
        <v>616.69000000000005</v>
      </c>
      <c r="H3592">
        <v>5550.21</v>
      </c>
      <c r="I3592">
        <v>3698.91</v>
      </c>
      <c r="J3592">
        <v>1851.3</v>
      </c>
      <c r="K3592">
        <v>0.33360000000000001</v>
      </c>
      <c r="L3592" t="str">
        <f>VLOOKUP(C:C,Products!A:B,2,)</f>
        <v>Product 68</v>
      </c>
      <c r="M3592" t="str">
        <f>VLOOKUP(C:C,Products!A:C,3,)</f>
        <v>Frozen</v>
      </c>
      <c r="N3592" t="str">
        <f>VLOOKUP(B:B,Orders!A:C,3,)</f>
        <v>WH-KSM-003</v>
      </c>
      <c r="O3592" s="10" t="str">
        <f>VLOOKUP(B:B,Orders!A:B,2,)</f>
        <v>CUST-000072</v>
      </c>
      <c r="P3592" s="10" t="str">
        <f>VLOOKUP(OrderDetails!O:O,Customers!A:B,2,)</f>
        <v>Customer 72</v>
      </c>
      <c r="Q3592" s="10" t="str">
        <f>VLOOKUP(O:O,Customers!A:C,3,)</f>
        <v>Mombasa</v>
      </c>
      <c r="R3592" s="10">
        <f>VLOOKUP(OrderDetails!C:C,Inventory!B:F,5,)</f>
        <v>159053.13</v>
      </c>
      <c r="S3592" s="10">
        <f>VLOOKUP(OrderDetails!B:B,Table8[[OrderID]:[DeliveryDays]],5,)</f>
        <v>2</v>
      </c>
    </row>
    <row r="3593" spans="1:19" x14ac:dyDescent="0.25">
      <c r="A3593" t="s">
        <v>5525</v>
      </c>
      <c r="B3593" t="s">
        <v>964</v>
      </c>
      <c r="C3593" t="s">
        <v>339</v>
      </c>
      <c r="D3593">
        <v>42</v>
      </c>
      <c r="E3593">
        <v>438.4</v>
      </c>
      <c r="F3593">
        <v>646.51</v>
      </c>
      <c r="G3593">
        <v>704.5</v>
      </c>
      <c r="H3593">
        <v>29589</v>
      </c>
      <c r="I3593">
        <v>18412.8</v>
      </c>
      <c r="J3593">
        <v>11176.2</v>
      </c>
      <c r="K3593">
        <v>0.37769999999999998</v>
      </c>
      <c r="L3593" t="str">
        <f>VLOOKUP(C:C,Products!A:B,2,)</f>
        <v>Product 81</v>
      </c>
      <c r="M3593" t="str">
        <f>VLOOKUP(C:C,Products!A:C,3,)</f>
        <v>Beverages</v>
      </c>
      <c r="N3593" t="str">
        <f>VLOOKUP(B:B,Orders!A:C,3,)</f>
        <v>WH-NKR-004</v>
      </c>
      <c r="O3593" s="10" t="str">
        <f>VLOOKUP(B:B,Orders!A:B,2,)</f>
        <v>CUST-000040</v>
      </c>
      <c r="P3593" s="10" t="str">
        <f>VLOOKUP(OrderDetails!O:O,Customers!A:B,2,)</f>
        <v>Customer 40</v>
      </c>
      <c r="Q3593" s="10" t="str">
        <f>VLOOKUP(O:O,Customers!A:C,3,)</f>
        <v>Nairobi</v>
      </c>
      <c r="R3593" s="10">
        <f>VLOOKUP(OrderDetails!C:C,Inventory!B:F,5,)</f>
        <v>203417.60000000001</v>
      </c>
      <c r="S3593" s="10">
        <f>VLOOKUP(OrderDetails!B:B,Table8[[OrderID]:[DeliveryDays]],5,)</f>
        <v>4</v>
      </c>
    </row>
    <row r="3594" spans="1:19" x14ac:dyDescent="0.25">
      <c r="A3594" t="s">
        <v>5526</v>
      </c>
      <c r="B3594" t="s">
        <v>1274</v>
      </c>
      <c r="C3594" t="s">
        <v>277</v>
      </c>
      <c r="D3594">
        <v>30</v>
      </c>
      <c r="E3594">
        <v>133.18</v>
      </c>
      <c r="F3594">
        <v>194.02</v>
      </c>
      <c r="G3594">
        <v>209.81</v>
      </c>
      <c r="H3594">
        <v>6294.3</v>
      </c>
      <c r="I3594">
        <v>3995.4</v>
      </c>
      <c r="J3594">
        <v>2298.9</v>
      </c>
      <c r="K3594">
        <v>0.36520000000000002</v>
      </c>
      <c r="L3594" t="str">
        <f>VLOOKUP(C:C,Products!A:B,2,)</f>
        <v>Product 50</v>
      </c>
      <c r="M3594" t="str">
        <f>VLOOKUP(C:C,Products!A:C,3,)</f>
        <v>Dairy</v>
      </c>
      <c r="N3594" t="str">
        <f>VLOOKUP(B:B,Orders!A:C,3,)</f>
        <v>WH-MSA-002</v>
      </c>
      <c r="O3594" s="10" t="str">
        <f>VLOOKUP(B:B,Orders!A:B,2,)</f>
        <v>CUST-000005</v>
      </c>
      <c r="P3594" s="10" t="str">
        <f>VLOOKUP(OrderDetails!O:O,Customers!A:B,2,)</f>
        <v>Customer 5</v>
      </c>
      <c r="Q3594" s="10" t="str">
        <f>VLOOKUP(O:O,Customers!A:C,3,)</f>
        <v>Eldoret</v>
      </c>
      <c r="R3594" s="10">
        <f>VLOOKUP(OrderDetails!C:C,Inventory!B:F,5,)</f>
        <v>29033.24</v>
      </c>
      <c r="S3594" s="10">
        <f>VLOOKUP(OrderDetails!B:B,Table8[[OrderID]:[DeliveryDays]],5,)</f>
        <v>1</v>
      </c>
    </row>
    <row r="3595" spans="1:19" x14ac:dyDescent="0.25">
      <c r="A3595" t="s">
        <v>5527</v>
      </c>
      <c r="B3595" t="s">
        <v>1414</v>
      </c>
      <c r="C3595" t="s">
        <v>251</v>
      </c>
      <c r="D3595">
        <v>44</v>
      </c>
      <c r="E3595">
        <v>187.08</v>
      </c>
      <c r="F3595">
        <v>277.86</v>
      </c>
      <c r="G3595">
        <v>292.19</v>
      </c>
      <c r="H3595">
        <v>12856.36</v>
      </c>
      <c r="I3595">
        <v>8231.52</v>
      </c>
      <c r="J3595">
        <v>4624.84</v>
      </c>
      <c r="K3595">
        <v>0.35970000000000002</v>
      </c>
      <c r="L3595" t="str">
        <f>VLOOKUP(C:C,Products!A:B,2,)</f>
        <v>Product 37</v>
      </c>
      <c r="M3595" t="str">
        <f>VLOOKUP(C:C,Products!A:C,3,)</f>
        <v>Beverages</v>
      </c>
      <c r="N3595" t="str">
        <f>VLOOKUP(B:B,Orders!A:C,3,)</f>
        <v>WH-NKR-004</v>
      </c>
      <c r="O3595" s="10" t="str">
        <f>VLOOKUP(B:B,Orders!A:B,2,)</f>
        <v>CUST-000013</v>
      </c>
      <c r="P3595" s="10" t="str">
        <f>VLOOKUP(OrderDetails!O:O,Customers!A:B,2,)</f>
        <v>Customer 13</v>
      </c>
      <c r="Q3595" s="10" t="str">
        <f>VLOOKUP(O:O,Customers!A:C,3,)</f>
        <v>Nakuru</v>
      </c>
      <c r="R3595" s="10">
        <f>VLOOKUP(OrderDetails!C:C,Inventory!B:F,5,)</f>
        <v>64729.68</v>
      </c>
      <c r="S3595" s="10">
        <f>VLOOKUP(OrderDetails!B:B,Table8[[OrderID]:[DeliveryDays]],5,)</f>
        <v>6</v>
      </c>
    </row>
    <row r="3596" spans="1:19" x14ac:dyDescent="0.25">
      <c r="A3596" t="s">
        <v>5528</v>
      </c>
      <c r="B3596" t="s">
        <v>491</v>
      </c>
      <c r="C3596" t="s">
        <v>269</v>
      </c>
      <c r="D3596">
        <v>42</v>
      </c>
      <c r="E3596">
        <v>348.14</v>
      </c>
      <c r="F3596">
        <v>536.96</v>
      </c>
      <c r="G3596">
        <v>563.1</v>
      </c>
      <c r="H3596">
        <v>23650.2</v>
      </c>
      <c r="I3596">
        <v>14621.88</v>
      </c>
      <c r="J3596">
        <v>9028.32</v>
      </c>
      <c r="K3596">
        <v>0.38169999999999998</v>
      </c>
      <c r="L3596" t="str">
        <f>VLOOKUP(C:C,Products!A:B,2,)</f>
        <v>Product 46</v>
      </c>
      <c r="M3596" t="str">
        <f>VLOOKUP(C:C,Products!A:C,3,)</f>
        <v>Dairy</v>
      </c>
      <c r="N3596" t="str">
        <f>VLOOKUP(B:B,Orders!A:C,3,)</f>
        <v>WH-NRB-001</v>
      </c>
      <c r="O3596" s="10" t="str">
        <f>VLOOKUP(B:B,Orders!A:B,2,)</f>
        <v>CUST-000009</v>
      </c>
      <c r="P3596" s="10" t="str">
        <f>VLOOKUP(OrderDetails!O:O,Customers!A:B,2,)</f>
        <v>Customer 9</v>
      </c>
      <c r="Q3596" s="10" t="str">
        <f>VLOOKUP(O:O,Customers!A:C,3,)</f>
        <v>Kisumu</v>
      </c>
      <c r="R3596" s="10">
        <f>VLOOKUP(OrderDetails!C:C,Inventory!B:F,5,)</f>
        <v>112797.36</v>
      </c>
      <c r="S3596" s="10">
        <f>VLOOKUP(OrderDetails!B:B,Table8[[OrderID]:[DeliveryDays]],5,)</f>
        <v>4</v>
      </c>
    </row>
    <row r="3597" spans="1:19" x14ac:dyDescent="0.25">
      <c r="A3597" t="s">
        <v>5529</v>
      </c>
      <c r="B3597" t="s">
        <v>1012</v>
      </c>
      <c r="C3597" t="s">
        <v>261</v>
      </c>
      <c r="D3597">
        <v>42</v>
      </c>
      <c r="E3597">
        <v>272.83</v>
      </c>
      <c r="F3597">
        <v>401.42</v>
      </c>
      <c r="G3597">
        <v>394.18</v>
      </c>
      <c r="H3597">
        <v>16555.560000000001</v>
      </c>
      <c r="I3597">
        <v>11458.86</v>
      </c>
      <c r="J3597">
        <v>5096.7</v>
      </c>
      <c r="K3597">
        <v>0.30790000000000001</v>
      </c>
      <c r="L3597" t="str">
        <f>VLOOKUP(C:C,Products!A:B,2,)</f>
        <v>Product 42</v>
      </c>
      <c r="M3597" t="str">
        <f>VLOOKUP(C:C,Products!A:C,3,)</f>
        <v>Frozen</v>
      </c>
      <c r="N3597" t="str">
        <f>VLOOKUP(B:B,Orders!A:C,3,)</f>
        <v>WH-NKR-004</v>
      </c>
      <c r="O3597" s="10" t="str">
        <f>VLOOKUP(B:B,Orders!A:B,2,)</f>
        <v>CUST-000022</v>
      </c>
      <c r="P3597" s="10" t="str">
        <f>VLOOKUP(OrderDetails!O:O,Customers!A:B,2,)</f>
        <v>Customer 22</v>
      </c>
      <c r="Q3597" s="10" t="str">
        <f>VLOOKUP(O:O,Customers!A:C,3,)</f>
        <v>Nakuru</v>
      </c>
      <c r="R3597" s="10">
        <f>VLOOKUP(OrderDetails!C:C,Inventory!B:F,5,)</f>
        <v>121955.01</v>
      </c>
      <c r="S3597" s="10">
        <f>VLOOKUP(OrderDetails!B:B,Table8[[OrderID]:[DeliveryDays]],5,)</f>
        <v>2</v>
      </c>
    </row>
    <row r="3598" spans="1:19" x14ac:dyDescent="0.25">
      <c r="A3598" t="s">
        <v>5530</v>
      </c>
      <c r="B3598" t="s">
        <v>597</v>
      </c>
      <c r="C3598" t="s">
        <v>206</v>
      </c>
      <c r="D3598">
        <v>8</v>
      </c>
      <c r="E3598">
        <v>131.82</v>
      </c>
      <c r="F3598">
        <v>208.28</v>
      </c>
      <c r="G3598">
        <v>201.51</v>
      </c>
      <c r="H3598">
        <v>1612.08</v>
      </c>
      <c r="I3598">
        <v>1054.56</v>
      </c>
      <c r="J3598">
        <v>557.52</v>
      </c>
      <c r="K3598">
        <v>0.3458</v>
      </c>
      <c r="L3598" t="str">
        <f>VLOOKUP(C:C,Products!A:B,2,)</f>
        <v>Product 15</v>
      </c>
      <c r="M3598" t="str">
        <f>VLOOKUP(C:C,Products!A:C,3,)</f>
        <v>Produce</v>
      </c>
      <c r="N3598" t="str">
        <f>VLOOKUP(B:B,Orders!A:C,3,)</f>
        <v>WH-KSM-003</v>
      </c>
      <c r="O3598" s="10" t="str">
        <f>VLOOKUP(B:B,Orders!A:B,2,)</f>
        <v>CUST-000049</v>
      </c>
      <c r="P3598" s="10" t="str">
        <f>VLOOKUP(OrderDetails!O:O,Customers!A:B,2,)</f>
        <v>Customer 49</v>
      </c>
      <c r="Q3598" s="10" t="str">
        <f>VLOOKUP(O:O,Customers!A:C,3,)</f>
        <v>Nairobi</v>
      </c>
      <c r="R3598" s="10">
        <f>VLOOKUP(OrderDetails!C:C,Inventory!B:F,5,)</f>
        <v>12654.72</v>
      </c>
      <c r="S3598" s="10">
        <f>VLOOKUP(OrderDetails!B:B,Table8[[OrderID]:[DeliveryDays]],5,)</f>
        <v>1</v>
      </c>
    </row>
    <row r="3599" spans="1:19" x14ac:dyDescent="0.25">
      <c r="A3599" t="s">
        <v>5531</v>
      </c>
      <c r="B3599" t="s">
        <v>1723</v>
      </c>
      <c r="C3599" t="s">
        <v>243</v>
      </c>
      <c r="D3599">
        <v>11</v>
      </c>
      <c r="E3599">
        <v>79.27</v>
      </c>
      <c r="F3599">
        <v>103.11</v>
      </c>
      <c r="G3599">
        <v>104.38</v>
      </c>
      <c r="H3599">
        <v>1148.18</v>
      </c>
      <c r="I3599">
        <v>871.97</v>
      </c>
      <c r="J3599">
        <v>276.20999999999998</v>
      </c>
      <c r="K3599">
        <v>0.24060000000000001</v>
      </c>
      <c r="L3599" t="str">
        <f>VLOOKUP(C:C,Products!A:B,2,)</f>
        <v>Product 33</v>
      </c>
      <c r="M3599" t="str">
        <f>VLOOKUP(C:C,Products!A:C,3,)</f>
        <v>Produce</v>
      </c>
      <c r="N3599" t="str">
        <f>VLOOKUP(B:B,Orders!A:C,3,)</f>
        <v>WH-NRB-001</v>
      </c>
      <c r="O3599" s="10" t="str">
        <f>VLOOKUP(B:B,Orders!A:B,2,)</f>
        <v>CUST-000006</v>
      </c>
      <c r="P3599" s="10" t="str">
        <f>VLOOKUP(OrderDetails!O:O,Customers!A:B,2,)</f>
        <v>Customer 6</v>
      </c>
      <c r="Q3599" s="10" t="str">
        <f>VLOOKUP(O:O,Customers!A:C,3,)</f>
        <v>Kisumu</v>
      </c>
      <c r="R3599" s="10">
        <f>VLOOKUP(OrderDetails!C:C,Inventory!B:F,5,)</f>
        <v>6817.22</v>
      </c>
      <c r="S3599" s="10">
        <f>VLOOKUP(OrderDetails!B:B,Table8[[OrderID]:[DeliveryDays]],5,)</f>
        <v>3</v>
      </c>
    </row>
    <row r="3600" spans="1:19" x14ac:dyDescent="0.25">
      <c r="A3600" t="s">
        <v>5532</v>
      </c>
      <c r="B3600" t="s">
        <v>961</v>
      </c>
      <c r="C3600" t="s">
        <v>337</v>
      </c>
      <c r="D3600">
        <v>34</v>
      </c>
      <c r="E3600">
        <v>102.14</v>
      </c>
      <c r="F3600">
        <v>155.55000000000001</v>
      </c>
      <c r="G3600">
        <v>152.13</v>
      </c>
      <c r="H3600">
        <v>5172.42</v>
      </c>
      <c r="I3600">
        <v>3472.76</v>
      </c>
      <c r="J3600">
        <v>1699.66</v>
      </c>
      <c r="K3600">
        <v>0.3286</v>
      </c>
      <c r="L3600" t="str">
        <f>VLOOKUP(C:C,Products!A:B,2,)</f>
        <v>Product 80</v>
      </c>
      <c r="M3600" t="str">
        <f>VLOOKUP(C:C,Products!A:C,3,)</f>
        <v>Frozen</v>
      </c>
      <c r="N3600" t="str">
        <f>VLOOKUP(B:B,Orders!A:C,3,)</f>
        <v>WH-NKR-004</v>
      </c>
      <c r="O3600" s="10" t="str">
        <f>VLOOKUP(B:B,Orders!A:B,2,)</f>
        <v>CUST-000051</v>
      </c>
      <c r="P3600" s="10" t="str">
        <f>VLOOKUP(OrderDetails!O:O,Customers!A:B,2,)</f>
        <v>Customer 51</v>
      </c>
      <c r="Q3600" s="10" t="str">
        <f>VLOOKUP(O:O,Customers!A:C,3,)</f>
        <v>Kisumu</v>
      </c>
      <c r="R3600" s="10">
        <f>VLOOKUP(OrderDetails!C:C,Inventory!B:F,5,)</f>
        <v>43103.08</v>
      </c>
      <c r="S3600" s="10">
        <f>VLOOKUP(OrderDetails!B:B,Table8[[OrderID]:[DeliveryDays]],5,)</f>
        <v>6</v>
      </c>
    </row>
    <row r="3601" spans="1:19" x14ac:dyDescent="0.25">
      <c r="A3601" t="s">
        <v>5533</v>
      </c>
      <c r="B3601" t="s">
        <v>1841</v>
      </c>
      <c r="C3601" t="s">
        <v>198</v>
      </c>
      <c r="D3601">
        <v>34</v>
      </c>
      <c r="E3601">
        <v>59.26</v>
      </c>
      <c r="F3601">
        <v>82.73</v>
      </c>
      <c r="G3601">
        <v>79.86</v>
      </c>
      <c r="H3601">
        <v>2715.24</v>
      </c>
      <c r="I3601">
        <v>2014.84</v>
      </c>
      <c r="J3601">
        <v>700.4</v>
      </c>
      <c r="K3601">
        <v>0.25800000000000001</v>
      </c>
      <c r="L3601" t="str">
        <f>VLOOKUP(C:C,Products!A:B,2,)</f>
        <v>Product 11</v>
      </c>
      <c r="M3601" t="str">
        <f>VLOOKUP(C:C,Products!A:C,3,)</f>
        <v>Frozen</v>
      </c>
      <c r="N3601" t="str">
        <f>VLOOKUP(B:B,Orders!A:C,3,)</f>
        <v>WH-NKR-004</v>
      </c>
      <c r="O3601" s="10" t="str">
        <f>VLOOKUP(B:B,Orders!A:B,2,)</f>
        <v>CUST-000012</v>
      </c>
      <c r="P3601" s="10" t="str">
        <f>VLOOKUP(OrderDetails!O:O,Customers!A:B,2,)</f>
        <v>Customer 12</v>
      </c>
      <c r="Q3601" s="10" t="str">
        <f>VLOOKUP(O:O,Customers!A:C,3,)</f>
        <v>Eldoret</v>
      </c>
      <c r="R3601" s="10">
        <f>VLOOKUP(OrderDetails!C:C,Inventory!B:F,5,)</f>
        <v>14044.62</v>
      </c>
      <c r="S3601" s="10">
        <f>VLOOKUP(OrderDetails!B:B,Table8[[OrderID]:[DeliveryDays]],5,)</f>
        <v>2</v>
      </c>
    </row>
    <row r="3602" spans="1:19" x14ac:dyDescent="0.25">
      <c r="A3602" t="s">
        <v>5534</v>
      </c>
      <c r="B3602" t="s">
        <v>1119</v>
      </c>
      <c r="C3602" t="s">
        <v>415</v>
      </c>
      <c r="D3602">
        <v>23</v>
      </c>
      <c r="E3602">
        <v>451.65</v>
      </c>
      <c r="F3602">
        <v>666.6</v>
      </c>
      <c r="G3602">
        <v>663.5</v>
      </c>
      <c r="H3602">
        <v>15260.5</v>
      </c>
      <c r="I3602">
        <v>10387.950000000001</v>
      </c>
      <c r="J3602">
        <v>4872.55</v>
      </c>
      <c r="K3602">
        <v>0.31929999999999997</v>
      </c>
      <c r="L3602" t="str">
        <f>VLOOKUP(C:C,Products!A:B,2,)</f>
        <v>Product 119</v>
      </c>
      <c r="M3602" t="str">
        <f>VLOOKUP(C:C,Products!A:C,3,)</f>
        <v>Beverages</v>
      </c>
      <c r="N3602" t="str">
        <f>VLOOKUP(B:B,Orders!A:C,3,)</f>
        <v>WH-MSA-002</v>
      </c>
      <c r="O3602" s="10" t="str">
        <f>VLOOKUP(B:B,Orders!A:B,2,)</f>
        <v>CUST-000026</v>
      </c>
      <c r="P3602" s="10" t="str">
        <f>VLOOKUP(OrderDetails!O:O,Customers!A:B,2,)</f>
        <v>Customer 26</v>
      </c>
      <c r="Q3602" s="10" t="str">
        <f>VLOOKUP(O:O,Customers!A:C,3,)</f>
        <v>Mombasa</v>
      </c>
      <c r="R3602" s="10">
        <f>VLOOKUP(OrderDetails!C:C,Inventory!B:F,5,)</f>
        <v>148592.85</v>
      </c>
      <c r="S3602" s="10">
        <f>VLOOKUP(OrderDetails!B:B,Table8[[OrderID]:[DeliveryDays]],5,)</f>
        <v>5</v>
      </c>
    </row>
    <row r="3603" spans="1:19" x14ac:dyDescent="0.25">
      <c r="A3603" t="s">
        <v>5535</v>
      </c>
      <c r="B3603" t="s">
        <v>1777</v>
      </c>
      <c r="C3603" t="s">
        <v>216</v>
      </c>
      <c r="D3603">
        <v>43</v>
      </c>
      <c r="E3603">
        <v>181.05</v>
      </c>
      <c r="F3603">
        <v>287.89</v>
      </c>
      <c r="G3603">
        <v>310.64999999999998</v>
      </c>
      <c r="H3603">
        <v>13357.95</v>
      </c>
      <c r="I3603">
        <v>7785.15</v>
      </c>
      <c r="J3603">
        <v>5572.8</v>
      </c>
      <c r="K3603">
        <v>0.41720000000000002</v>
      </c>
      <c r="L3603" t="str">
        <f>VLOOKUP(C:C,Products!A:B,2,)</f>
        <v>Product 20</v>
      </c>
      <c r="M3603" t="str">
        <f>VLOOKUP(C:C,Products!A:C,3,)</f>
        <v>Frozen</v>
      </c>
      <c r="N3603" t="str">
        <f>VLOOKUP(B:B,Orders!A:C,3,)</f>
        <v>WH-NKR-004</v>
      </c>
      <c r="O3603" s="10" t="str">
        <f>VLOOKUP(B:B,Orders!A:B,2,)</f>
        <v>CUST-000072</v>
      </c>
      <c r="P3603" s="10" t="str">
        <f>VLOOKUP(OrderDetails!O:O,Customers!A:B,2,)</f>
        <v>Customer 72</v>
      </c>
      <c r="Q3603" s="10" t="str">
        <f>VLOOKUP(O:O,Customers!A:C,3,)</f>
        <v>Mombasa</v>
      </c>
      <c r="R3603" s="10">
        <f>VLOOKUP(OrderDetails!C:C,Inventory!B:F,5,)</f>
        <v>28786.95</v>
      </c>
      <c r="S3603" s="10">
        <f>VLOOKUP(OrderDetails!B:B,Table8[[OrderID]:[DeliveryDays]],5,)</f>
        <v>1</v>
      </c>
    </row>
    <row r="3604" spans="1:19" x14ac:dyDescent="0.25">
      <c r="A3604" t="s">
        <v>5536</v>
      </c>
      <c r="B3604" t="s">
        <v>534</v>
      </c>
      <c r="C3604" t="s">
        <v>381</v>
      </c>
      <c r="D3604">
        <v>39</v>
      </c>
      <c r="E3604">
        <v>336.38</v>
      </c>
      <c r="F3604">
        <v>487.38</v>
      </c>
      <c r="G3604">
        <v>464.26</v>
      </c>
      <c r="H3604">
        <v>18106.14</v>
      </c>
      <c r="I3604">
        <v>13118.82</v>
      </c>
      <c r="J3604">
        <v>4987.32</v>
      </c>
      <c r="K3604">
        <v>0.27539999999999998</v>
      </c>
      <c r="L3604" t="str">
        <f>VLOOKUP(C:C,Products!A:B,2,)</f>
        <v>Product 102</v>
      </c>
      <c r="M3604" t="str">
        <f>VLOOKUP(C:C,Products!A:C,3,)</f>
        <v>Snacks</v>
      </c>
      <c r="N3604" t="str">
        <f>VLOOKUP(B:B,Orders!A:C,3,)</f>
        <v>WH-MSA-002</v>
      </c>
      <c r="O3604" s="10" t="str">
        <f>VLOOKUP(B:B,Orders!A:B,2,)</f>
        <v>CUST-000044</v>
      </c>
      <c r="P3604" s="10" t="str">
        <f>VLOOKUP(OrderDetails!O:O,Customers!A:B,2,)</f>
        <v>Customer 44</v>
      </c>
      <c r="Q3604" s="10" t="str">
        <f>VLOOKUP(O:O,Customers!A:C,3,)</f>
        <v>Nakuru</v>
      </c>
      <c r="R3604" s="10">
        <f>VLOOKUP(OrderDetails!C:C,Inventory!B:F,5,)</f>
        <v>161462.39999999999</v>
      </c>
      <c r="S3604" s="10">
        <f>VLOOKUP(OrderDetails!B:B,Table8[[OrderID]:[DeliveryDays]],5,)</f>
        <v>3</v>
      </c>
    </row>
    <row r="3605" spans="1:19" x14ac:dyDescent="0.25">
      <c r="A3605" t="s">
        <v>5537</v>
      </c>
      <c r="B3605" t="s">
        <v>1612</v>
      </c>
      <c r="C3605" t="s">
        <v>225</v>
      </c>
      <c r="D3605">
        <v>44</v>
      </c>
      <c r="E3605">
        <v>214.86</v>
      </c>
      <c r="F3605">
        <v>291.2</v>
      </c>
      <c r="G3605">
        <v>289.42</v>
      </c>
      <c r="H3605">
        <v>12734.48</v>
      </c>
      <c r="I3605">
        <v>9453.84</v>
      </c>
      <c r="J3605">
        <v>3280.64</v>
      </c>
      <c r="K3605">
        <v>0.2576</v>
      </c>
      <c r="L3605" t="str">
        <f>VLOOKUP(C:C,Products!A:B,2,)</f>
        <v>Product 24</v>
      </c>
      <c r="M3605" t="str">
        <f>VLOOKUP(C:C,Products!A:C,3,)</f>
        <v>Beverages</v>
      </c>
      <c r="N3605" t="str">
        <f>VLOOKUP(B:B,Orders!A:C,3,)</f>
        <v>WH-MSA-002</v>
      </c>
      <c r="O3605" s="10" t="str">
        <f>VLOOKUP(B:B,Orders!A:B,2,)</f>
        <v>CUST-000019</v>
      </c>
      <c r="P3605" s="10" t="str">
        <f>VLOOKUP(OrderDetails!O:O,Customers!A:B,2,)</f>
        <v>Customer 19</v>
      </c>
      <c r="Q3605" s="10" t="str">
        <f>VLOOKUP(O:O,Customers!A:C,3,)</f>
        <v>Mombasa</v>
      </c>
      <c r="R3605" s="10">
        <f>VLOOKUP(OrderDetails!C:C,Inventory!B:F,5,)</f>
        <v>80572.5</v>
      </c>
      <c r="S3605" s="10">
        <f>VLOOKUP(OrderDetails!B:B,Table8[[OrderID]:[DeliveryDays]],5,)</f>
        <v>4</v>
      </c>
    </row>
    <row r="3606" spans="1:19" x14ac:dyDescent="0.25">
      <c r="A3606" t="s">
        <v>5538</v>
      </c>
      <c r="B3606" t="s">
        <v>1240</v>
      </c>
      <c r="C3606" t="s">
        <v>305</v>
      </c>
      <c r="D3606">
        <v>37</v>
      </c>
      <c r="E3606">
        <v>210.54</v>
      </c>
      <c r="F3606">
        <v>327.83</v>
      </c>
      <c r="G3606">
        <v>332.29</v>
      </c>
      <c r="H3606">
        <v>12294.73</v>
      </c>
      <c r="I3606">
        <v>7789.98</v>
      </c>
      <c r="J3606">
        <v>4504.75</v>
      </c>
      <c r="K3606">
        <v>0.3664</v>
      </c>
      <c r="L3606" t="str">
        <f>VLOOKUP(C:C,Products!A:B,2,)</f>
        <v>Product 64</v>
      </c>
      <c r="M3606" t="str">
        <f>VLOOKUP(C:C,Products!A:C,3,)</f>
        <v>Produce</v>
      </c>
      <c r="N3606" t="str">
        <f>VLOOKUP(B:B,Orders!A:C,3,)</f>
        <v>WH-NRB-001</v>
      </c>
      <c r="O3606" s="10" t="str">
        <f>VLOOKUP(B:B,Orders!A:B,2,)</f>
        <v>CUST-000045</v>
      </c>
      <c r="P3606" s="10" t="str">
        <f>VLOOKUP(OrderDetails!O:O,Customers!A:B,2,)</f>
        <v>Customer 45</v>
      </c>
      <c r="Q3606" s="10" t="str">
        <f>VLOOKUP(O:O,Customers!A:C,3,)</f>
        <v>Mombasa</v>
      </c>
      <c r="R3606" s="10">
        <f>VLOOKUP(OrderDetails!C:C,Inventory!B:F,5,)</f>
        <v>34528.559999999998</v>
      </c>
      <c r="S3606" s="10">
        <f>VLOOKUP(OrderDetails!B:B,Table8[[OrderID]:[DeliveryDays]],5,)</f>
        <v>4</v>
      </c>
    </row>
    <row r="3607" spans="1:19" x14ac:dyDescent="0.25">
      <c r="A3607" t="s">
        <v>5539</v>
      </c>
      <c r="B3607" t="s">
        <v>1431</v>
      </c>
      <c r="C3607" t="s">
        <v>413</v>
      </c>
      <c r="D3607">
        <v>37</v>
      </c>
      <c r="E3607">
        <v>133.96</v>
      </c>
      <c r="F3607">
        <v>168.59</v>
      </c>
      <c r="G3607">
        <v>173.07</v>
      </c>
      <c r="H3607">
        <v>6403.59</v>
      </c>
      <c r="I3607">
        <v>4956.5200000000004</v>
      </c>
      <c r="J3607">
        <v>1447.07</v>
      </c>
      <c r="K3607">
        <v>0.22600000000000001</v>
      </c>
      <c r="L3607" t="str">
        <f>VLOOKUP(C:C,Products!A:B,2,)</f>
        <v>Product 118</v>
      </c>
      <c r="M3607" t="str">
        <f>VLOOKUP(C:C,Products!A:C,3,)</f>
        <v>Household</v>
      </c>
      <c r="N3607" t="str">
        <f>VLOOKUP(B:B,Orders!A:C,3,)</f>
        <v>WH-MSA-002</v>
      </c>
      <c r="O3607" s="10" t="str">
        <f>VLOOKUP(B:B,Orders!A:B,2,)</f>
        <v>CUST-000068</v>
      </c>
      <c r="P3607" s="10" t="str">
        <f>VLOOKUP(OrderDetails!O:O,Customers!A:B,2,)</f>
        <v>Customer 68</v>
      </c>
      <c r="Q3607" s="10" t="str">
        <f>VLOOKUP(O:O,Customers!A:C,3,)</f>
        <v>Kisumu</v>
      </c>
      <c r="R3607" s="10">
        <f>VLOOKUP(OrderDetails!C:C,Inventory!B:F,5,)</f>
        <v>48091.64</v>
      </c>
      <c r="S3607" s="10">
        <f>VLOOKUP(OrderDetails!B:B,Table8[[OrderID]:[DeliveryDays]],5,)</f>
        <v>6</v>
      </c>
    </row>
    <row r="3608" spans="1:19" x14ac:dyDescent="0.25">
      <c r="A3608" t="s">
        <v>5540</v>
      </c>
      <c r="B3608" t="s">
        <v>878</v>
      </c>
      <c r="C3608" t="s">
        <v>337</v>
      </c>
      <c r="D3608">
        <v>18</v>
      </c>
      <c r="E3608">
        <v>102.14</v>
      </c>
      <c r="F3608">
        <v>155.55000000000001</v>
      </c>
      <c r="G3608">
        <v>152.01</v>
      </c>
      <c r="H3608">
        <v>2736.18</v>
      </c>
      <c r="I3608">
        <v>1838.52</v>
      </c>
      <c r="J3608">
        <v>897.66</v>
      </c>
      <c r="K3608">
        <v>0.3281</v>
      </c>
      <c r="L3608" t="str">
        <f>VLOOKUP(C:C,Products!A:B,2,)</f>
        <v>Product 80</v>
      </c>
      <c r="M3608" t="str">
        <f>VLOOKUP(C:C,Products!A:C,3,)</f>
        <v>Frozen</v>
      </c>
      <c r="N3608" t="str">
        <f>VLOOKUP(B:B,Orders!A:C,3,)</f>
        <v>WH-NRB-001</v>
      </c>
      <c r="O3608" s="10" t="str">
        <f>VLOOKUP(B:B,Orders!A:B,2,)</f>
        <v>CUST-000014</v>
      </c>
      <c r="P3608" s="10" t="str">
        <f>VLOOKUP(OrderDetails!O:O,Customers!A:B,2,)</f>
        <v>Customer 14</v>
      </c>
      <c r="Q3608" s="10" t="str">
        <f>VLOOKUP(O:O,Customers!A:C,3,)</f>
        <v>Eldoret</v>
      </c>
      <c r="R3608" s="10">
        <f>VLOOKUP(OrderDetails!C:C,Inventory!B:F,5,)</f>
        <v>43103.08</v>
      </c>
      <c r="S3608" s="10">
        <f>VLOOKUP(OrderDetails!B:B,Table8[[OrderID]:[DeliveryDays]],5,)</f>
        <v>1</v>
      </c>
    </row>
    <row r="3609" spans="1:19" x14ac:dyDescent="0.25">
      <c r="A3609" t="s">
        <v>5541</v>
      </c>
      <c r="B3609" t="s">
        <v>1656</v>
      </c>
      <c r="C3609" t="s">
        <v>365</v>
      </c>
      <c r="D3609">
        <v>42</v>
      </c>
      <c r="E3609">
        <v>302.57</v>
      </c>
      <c r="F3609">
        <v>401.96</v>
      </c>
      <c r="G3609">
        <v>440</v>
      </c>
      <c r="H3609">
        <v>18480</v>
      </c>
      <c r="I3609">
        <v>12707.94</v>
      </c>
      <c r="J3609">
        <v>5772.06</v>
      </c>
      <c r="K3609">
        <v>0.31230000000000002</v>
      </c>
      <c r="L3609" t="str">
        <f>VLOOKUP(C:C,Products!A:B,2,)</f>
        <v>Product 94</v>
      </c>
      <c r="M3609" t="str">
        <f>VLOOKUP(C:C,Products!A:C,3,)</f>
        <v>Frozen</v>
      </c>
      <c r="N3609" t="str">
        <f>VLOOKUP(B:B,Orders!A:C,3,)</f>
        <v>WH-KSM-003</v>
      </c>
      <c r="O3609" s="10" t="str">
        <f>VLOOKUP(B:B,Orders!A:B,2,)</f>
        <v>CUST-000006</v>
      </c>
      <c r="P3609" s="10" t="str">
        <f>VLOOKUP(OrderDetails!O:O,Customers!A:B,2,)</f>
        <v>Customer 6</v>
      </c>
      <c r="Q3609" s="10" t="str">
        <f>VLOOKUP(O:O,Customers!A:C,3,)</f>
        <v>Kisumu</v>
      </c>
      <c r="R3609" s="10">
        <f>VLOOKUP(OrderDetails!C:C,Inventory!B:F,5,)</f>
        <v>133433.37</v>
      </c>
      <c r="S3609" s="10">
        <f>VLOOKUP(OrderDetails!B:B,Table8[[OrderID]:[DeliveryDays]],5,)</f>
        <v>1</v>
      </c>
    </row>
    <row r="3610" spans="1:19" x14ac:dyDescent="0.25">
      <c r="A3610" t="s">
        <v>5542</v>
      </c>
      <c r="B3610" t="s">
        <v>1016</v>
      </c>
      <c r="C3610" t="s">
        <v>373</v>
      </c>
      <c r="D3610">
        <v>14</v>
      </c>
      <c r="E3610">
        <v>242.39</v>
      </c>
      <c r="F3610">
        <v>366.32</v>
      </c>
      <c r="G3610">
        <v>379.81</v>
      </c>
      <c r="H3610">
        <v>5317.34</v>
      </c>
      <c r="I3610">
        <v>3393.46</v>
      </c>
      <c r="J3610">
        <v>1923.88</v>
      </c>
      <c r="K3610">
        <v>0.36180000000000001</v>
      </c>
      <c r="L3610" t="str">
        <f>VLOOKUP(C:C,Products!A:B,2,)</f>
        <v>Product 98</v>
      </c>
      <c r="M3610" t="str">
        <f>VLOOKUP(C:C,Products!A:C,3,)</f>
        <v>Household</v>
      </c>
      <c r="N3610" t="str">
        <f>VLOOKUP(B:B,Orders!A:C,3,)</f>
        <v>WH-NKR-004</v>
      </c>
      <c r="O3610" s="10" t="str">
        <f>VLOOKUP(B:B,Orders!A:B,2,)</f>
        <v>CUST-000071</v>
      </c>
      <c r="P3610" s="10" t="str">
        <f>VLOOKUP(OrderDetails!O:O,Customers!A:B,2,)</f>
        <v>Customer 71</v>
      </c>
      <c r="Q3610" s="10" t="str">
        <f>VLOOKUP(O:O,Customers!A:C,3,)</f>
        <v>Eldoret</v>
      </c>
      <c r="R3610" s="10">
        <f>VLOOKUP(OrderDetails!C:C,Inventory!B:F,5,)</f>
        <v>16724.91</v>
      </c>
      <c r="S3610" s="10">
        <f>VLOOKUP(OrderDetails!B:B,Table8[[OrderID]:[DeliveryDays]],5,)</f>
        <v>3</v>
      </c>
    </row>
    <row r="3611" spans="1:19" x14ac:dyDescent="0.25">
      <c r="A3611" t="s">
        <v>5543</v>
      </c>
      <c r="B3611" t="s">
        <v>1466</v>
      </c>
      <c r="C3611" t="s">
        <v>307</v>
      </c>
      <c r="D3611">
        <v>32</v>
      </c>
      <c r="E3611">
        <v>176.42</v>
      </c>
      <c r="F3611">
        <v>236.45</v>
      </c>
      <c r="G3611">
        <v>243.15</v>
      </c>
      <c r="H3611">
        <v>7780.8</v>
      </c>
      <c r="I3611">
        <v>5645.44</v>
      </c>
      <c r="J3611">
        <v>2135.36</v>
      </c>
      <c r="K3611">
        <v>0.27439999999999998</v>
      </c>
      <c r="L3611" t="str">
        <f>VLOOKUP(C:C,Products!A:B,2,)</f>
        <v>Product 65</v>
      </c>
      <c r="M3611" t="str">
        <f>VLOOKUP(C:C,Products!A:C,3,)</f>
        <v>Beverages</v>
      </c>
      <c r="N3611" t="str">
        <f>VLOOKUP(B:B,Orders!A:C,3,)</f>
        <v>WH-MSA-002</v>
      </c>
      <c r="O3611" s="10" t="str">
        <f>VLOOKUP(B:B,Orders!A:B,2,)</f>
        <v>CUST-000039</v>
      </c>
      <c r="P3611" s="10" t="str">
        <f>VLOOKUP(OrderDetails!O:O,Customers!A:B,2,)</f>
        <v>Customer 39</v>
      </c>
      <c r="Q3611" s="10" t="str">
        <f>VLOOKUP(O:O,Customers!A:C,3,)</f>
        <v>Mombasa</v>
      </c>
      <c r="R3611" s="10">
        <f>VLOOKUP(OrderDetails!C:C,Inventory!B:F,5,)</f>
        <v>54866.62</v>
      </c>
      <c r="S3611" s="10">
        <f>VLOOKUP(OrderDetails!B:B,Table8[[OrderID]:[DeliveryDays]],5,)</f>
        <v>5</v>
      </c>
    </row>
    <row r="3612" spans="1:19" x14ac:dyDescent="0.25">
      <c r="A3612" t="s">
        <v>5544</v>
      </c>
      <c r="B3612" t="s">
        <v>753</v>
      </c>
      <c r="C3612" t="s">
        <v>353</v>
      </c>
      <c r="D3612">
        <v>18</v>
      </c>
      <c r="E3612">
        <v>336.9</v>
      </c>
      <c r="F3612">
        <v>499.36</v>
      </c>
      <c r="G3612">
        <v>475.05</v>
      </c>
      <c r="H3612">
        <v>8550.9</v>
      </c>
      <c r="I3612">
        <v>6064.2</v>
      </c>
      <c r="J3612">
        <v>2486.6999999999998</v>
      </c>
      <c r="K3612">
        <v>0.2908</v>
      </c>
      <c r="L3612" t="str">
        <f>VLOOKUP(C:C,Products!A:B,2,)</f>
        <v>Product 88</v>
      </c>
      <c r="M3612" t="str">
        <f>VLOOKUP(C:C,Products!A:C,3,)</f>
        <v>Household</v>
      </c>
      <c r="N3612" t="str">
        <f>VLOOKUP(B:B,Orders!A:C,3,)</f>
        <v>WH-NKR-004</v>
      </c>
      <c r="O3612" s="10" t="str">
        <f>VLOOKUP(B:B,Orders!A:B,2,)</f>
        <v>CUST-000025</v>
      </c>
      <c r="P3612" s="10" t="str">
        <f>VLOOKUP(OrderDetails!O:O,Customers!A:B,2,)</f>
        <v>Customer 25</v>
      </c>
      <c r="Q3612" s="10" t="str">
        <f>VLOOKUP(O:O,Customers!A:C,3,)</f>
        <v>Mombasa</v>
      </c>
      <c r="R3612" s="10">
        <f>VLOOKUP(OrderDetails!C:C,Inventory!B:F,5,)</f>
        <v>34700.699999999997</v>
      </c>
      <c r="S3612" s="10">
        <f>VLOOKUP(OrderDetails!B:B,Table8[[OrderID]:[DeliveryDays]],5,)</f>
        <v>5</v>
      </c>
    </row>
    <row r="3613" spans="1:19" x14ac:dyDescent="0.25">
      <c r="A3613" t="s">
        <v>5545</v>
      </c>
      <c r="B3613" t="s">
        <v>1034</v>
      </c>
      <c r="C3613" t="s">
        <v>353</v>
      </c>
      <c r="D3613">
        <v>40</v>
      </c>
      <c r="E3613">
        <v>336.9</v>
      </c>
      <c r="F3613">
        <v>499.36</v>
      </c>
      <c r="G3613">
        <v>510.77</v>
      </c>
      <c r="H3613">
        <v>20430.8</v>
      </c>
      <c r="I3613">
        <v>13476</v>
      </c>
      <c r="J3613">
        <v>6954.8</v>
      </c>
      <c r="K3613">
        <v>0.34039999999999998</v>
      </c>
      <c r="L3613" t="str">
        <f>VLOOKUP(C:C,Products!A:B,2,)</f>
        <v>Product 88</v>
      </c>
      <c r="M3613" t="str">
        <f>VLOOKUP(C:C,Products!A:C,3,)</f>
        <v>Household</v>
      </c>
      <c r="N3613" t="str">
        <f>VLOOKUP(B:B,Orders!A:C,3,)</f>
        <v>WH-KSM-003</v>
      </c>
      <c r="O3613" s="10" t="str">
        <f>VLOOKUP(B:B,Orders!A:B,2,)</f>
        <v>CUST-000016</v>
      </c>
      <c r="P3613" s="10" t="str">
        <f>VLOOKUP(OrderDetails!O:O,Customers!A:B,2,)</f>
        <v>Customer 16</v>
      </c>
      <c r="Q3613" s="10" t="str">
        <f>VLOOKUP(O:O,Customers!A:C,3,)</f>
        <v>Nakuru</v>
      </c>
      <c r="R3613" s="10">
        <f>VLOOKUP(OrderDetails!C:C,Inventory!B:F,5,)</f>
        <v>34700.699999999997</v>
      </c>
      <c r="S3613" s="10">
        <f>VLOOKUP(OrderDetails!B:B,Table8[[OrderID]:[DeliveryDays]],5,)</f>
        <v>5</v>
      </c>
    </row>
    <row r="3614" spans="1:19" x14ac:dyDescent="0.25">
      <c r="A3614" t="s">
        <v>5546</v>
      </c>
      <c r="B3614" t="s">
        <v>1085</v>
      </c>
      <c r="C3614" t="s">
        <v>323</v>
      </c>
      <c r="D3614">
        <v>42</v>
      </c>
      <c r="E3614">
        <v>52.48</v>
      </c>
      <c r="F3614">
        <v>82.14</v>
      </c>
      <c r="G3614">
        <v>88.35</v>
      </c>
      <c r="H3614">
        <v>3710.7</v>
      </c>
      <c r="I3614">
        <v>2204.16</v>
      </c>
      <c r="J3614">
        <v>1506.54</v>
      </c>
      <c r="K3614">
        <v>0.40600000000000003</v>
      </c>
      <c r="L3614" t="str">
        <f>VLOOKUP(C:C,Products!A:B,2,)</f>
        <v>Product 73</v>
      </c>
      <c r="M3614" t="str">
        <f>VLOOKUP(C:C,Products!A:C,3,)</f>
        <v>Beverages</v>
      </c>
      <c r="N3614" t="str">
        <f>VLOOKUP(B:B,Orders!A:C,3,)</f>
        <v>WH-MSA-002</v>
      </c>
      <c r="O3614" s="10" t="str">
        <f>VLOOKUP(B:B,Orders!A:B,2,)</f>
        <v>CUST-000023</v>
      </c>
      <c r="P3614" s="10" t="str">
        <f>VLOOKUP(OrderDetails!O:O,Customers!A:B,2,)</f>
        <v>Customer 23</v>
      </c>
      <c r="Q3614" s="10" t="str">
        <f>VLOOKUP(O:O,Customers!A:C,3,)</f>
        <v>Nairobi</v>
      </c>
      <c r="R3614" s="10">
        <f>VLOOKUP(OrderDetails!C:C,Inventory!B:F,5,)</f>
        <v>6979.84</v>
      </c>
      <c r="S3614" s="10">
        <f>VLOOKUP(OrderDetails!B:B,Table8[[OrderID]:[DeliveryDays]],5,)</f>
        <v>5</v>
      </c>
    </row>
    <row r="3615" spans="1:19" x14ac:dyDescent="0.25">
      <c r="A3615" t="s">
        <v>5547</v>
      </c>
      <c r="B3615" t="s">
        <v>428</v>
      </c>
      <c r="C3615" t="s">
        <v>349</v>
      </c>
      <c r="D3615">
        <v>20</v>
      </c>
      <c r="E3615">
        <v>196.33</v>
      </c>
      <c r="F3615">
        <v>246.04</v>
      </c>
      <c r="G3615">
        <v>241.84</v>
      </c>
      <c r="H3615">
        <v>4836.8</v>
      </c>
      <c r="I3615">
        <v>3926.6</v>
      </c>
      <c r="J3615">
        <v>910.2</v>
      </c>
      <c r="K3615">
        <v>0.18820000000000001</v>
      </c>
      <c r="L3615" t="str">
        <f>VLOOKUP(C:C,Products!A:B,2,)</f>
        <v>Product 86</v>
      </c>
      <c r="M3615" t="str">
        <f>VLOOKUP(C:C,Products!A:C,3,)</f>
        <v>Frozen</v>
      </c>
      <c r="N3615" t="str">
        <f>VLOOKUP(B:B,Orders!A:C,3,)</f>
        <v>WH-MSA-002</v>
      </c>
      <c r="O3615" s="10" t="str">
        <f>VLOOKUP(B:B,Orders!A:B,2,)</f>
        <v>CUST-000029</v>
      </c>
      <c r="P3615" s="10" t="str">
        <f>VLOOKUP(OrderDetails!O:O,Customers!A:B,2,)</f>
        <v>Customer 29</v>
      </c>
      <c r="Q3615" s="10" t="str">
        <f>VLOOKUP(O:O,Customers!A:C,3,)</f>
        <v>Mombasa</v>
      </c>
      <c r="R3615" s="10">
        <f>VLOOKUP(OrderDetails!C:C,Inventory!B:F,5,)</f>
        <v>55561.39</v>
      </c>
      <c r="S3615" s="10">
        <f>VLOOKUP(OrderDetails!B:B,Table8[[OrderID]:[DeliveryDays]],5,)</f>
        <v>2</v>
      </c>
    </row>
    <row r="3616" spans="1:19" x14ac:dyDescent="0.25">
      <c r="A3616" t="s">
        <v>5548</v>
      </c>
      <c r="B3616" t="s">
        <v>1460</v>
      </c>
      <c r="C3616" t="s">
        <v>329</v>
      </c>
      <c r="D3616">
        <v>25</v>
      </c>
      <c r="E3616">
        <v>378.05</v>
      </c>
      <c r="F3616">
        <v>518.77</v>
      </c>
      <c r="G3616">
        <v>520.16</v>
      </c>
      <c r="H3616">
        <v>13004</v>
      </c>
      <c r="I3616">
        <v>9451.25</v>
      </c>
      <c r="J3616">
        <v>3552.75</v>
      </c>
      <c r="K3616">
        <v>0.2732</v>
      </c>
      <c r="L3616" t="str">
        <f>VLOOKUP(C:C,Products!A:B,2,)</f>
        <v>Product 76</v>
      </c>
      <c r="M3616" t="str">
        <f>VLOOKUP(C:C,Products!A:C,3,)</f>
        <v>Household</v>
      </c>
      <c r="N3616" t="str">
        <f>VLOOKUP(B:B,Orders!A:C,3,)</f>
        <v>WH-NKR-004</v>
      </c>
      <c r="O3616" s="10" t="str">
        <f>VLOOKUP(B:B,Orders!A:B,2,)</f>
        <v>CUST-000058</v>
      </c>
      <c r="P3616" s="10" t="str">
        <f>VLOOKUP(OrderDetails!O:O,Customers!A:B,2,)</f>
        <v>Customer 58</v>
      </c>
      <c r="Q3616" s="10" t="str">
        <f>VLOOKUP(O:O,Customers!A:C,3,)</f>
        <v>Mombasa</v>
      </c>
      <c r="R3616" s="10">
        <f>VLOOKUP(OrderDetails!C:C,Inventory!B:F,5,)</f>
        <v>161805.4</v>
      </c>
      <c r="S3616" s="10">
        <f>VLOOKUP(OrderDetails!B:B,Table8[[OrderID]:[DeliveryDays]],5,)</f>
        <v>5</v>
      </c>
    </row>
    <row r="3617" spans="1:19" x14ac:dyDescent="0.25">
      <c r="A3617" t="s">
        <v>5549</v>
      </c>
      <c r="B3617" t="s">
        <v>860</v>
      </c>
      <c r="C3617" t="s">
        <v>210</v>
      </c>
      <c r="D3617">
        <v>32</v>
      </c>
      <c r="E3617">
        <v>186.91</v>
      </c>
      <c r="F3617">
        <v>267.58</v>
      </c>
      <c r="G3617">
        <v>255.03</v>
      </c>
      <c r="H3617">
        <v>8160.96</v>
      </c>
      <c r="I3617">
        <v>5981.12</v>
      </c>
      <c r="J3617">
        <v>2179.84</v>
      </c>
      <c r="K3617">
        <v>0.2671</v>
      </c>
      <c r="L3617" t="str">
        <f>VLOOKUP(C:C,Products!A:B,2,)</f>
        <v>Product 17</v>
      </c>
      <c r="M3617" t="str">
        <f>VLOOKUP(C:C,Products!A:C,3,)</f>
        <v>Beverages</v>
      </c>
      <c r="N3617" t="str">
        <f>VLOOKUP(B:B,Orders!A:C,3,)</f>
        <v>WH-KSM-003</v>
      </c>
      <c r="O3617" s="10" t="str">
        <f>VLOOKUP(B:B,Orders!A:B,2,)</f>
        <v>CUST-000064</v>
      </c>
      <c r="P3617" s="10" t="str">
        <f>VLOOKUP(OrderDetails!O:O,Customers!A:B,2,)</f>
        <v>Customer 64</v>
      </c>
      <c r="Q3617" s="10" t="str">
        <f>VLOOKUP(O:O,Customers!A:C,3,)</f>
        <v>Mombasa</v>
      </c>
      <c r="R3617" s="10">
        <f>VLOOKUP(OrderDetails!C:C,Inventory!B:F,5,)</f>
        <v>33456.89</v>
      </c>
      <c r="S3617" s="10">
        <f>VLOOKUP(OrderDetails!B:B,Table8[[OrderID]:[DeliveryDays]],5,)</f>
        <v>1</v>
      </c>
    </row>
    <row r="3618" spans="1:19" x14ac:dyDescent="0.25">
      <c r="A3618" t="s">
        <v>5550</v>
      </c>
      <c r="B3618" t="s">
        <v>551</v>
      </c>
      <c r="C3618" t="s">
        <v>355</v>
      </c>
      <c r="D3618">
        <v>37</v>
      </c>
      <c r="E3618">
        <v>449.25</v>
      </c>
      <c r="F3618">
        <v>562.36</v>
      </c>
      <c r="G3618">
        <v>616.65</v>
      </c>
      <c r="H3618">
        <v>22816.05</v>
      </c>
      <c r="I3618">
        <v>16622.25</v>
      </c>
      <c r="J3618">
        <v>6193.8</v>
      </c>
      <c r="K3618">
        <v>0.27150000000000002</v>
      </c>
      <c r="L3618" t="str">
        <f>VLOOKUP(C:C,Products!A:B,2,)</f>
        <v>Product 89</v>
      </c>
      <c r="M3618" t="str">
        <f>VLOOKUP(C:C,Products!A:C,3,)</f>
        <v>Frozen</v>
      </c>
      <c r="N3618" t="str">
        <f>VLOOKUP(B:B,Orders!A:C,3,)</f>
        <v>WH-MSA-002</v>
      </c>
      <c r="O3618" s="10" t="str">
        <f>VLOOKUP(B:B,Orders!A:B,2,)</f>
        <v>CUST-000015</v>
      </c>
      <c r="P3618" s="10" t="str">
        <f>VLOOKUP(OrderDetails!O:O,Customers!A:B,2,)</f>
        <v>Customer 15</v>
      </c>
      <c r="Q3618" s="10" t="str">
        <f>VLOOKUP(O:O,Customers!A:C,3,)</f>
        <v>Nairobi</v>
      </c>
      <c r="R3618" s="10">
        <f>VLOOKUP(OrderDetails!C:C,Inventory!B:F,5,)</f>
        <v>146455.5</v>
      </c>
      <c r="S3618" s="10">
        <f>VLOOKUP(OrderDetails!B:B,Table8[[OrderID]:[DeliveryDays]],5,)</f>
        <v>4</v>
      </c>
    </row>
    <row r="3619" spans="1:19" x14ac:dyDescent="0.25">
      <c r="A3619" t="s">
        <v>5551</v>
      </c>
      <c r="B3619" t="s">
        <v>1531</v>
      </c>
      <c r="C3619" t="s">
        <v>361</v>
      </c>
      <c r="D3619">
        <v>10</v>
      </c>
      <c r="E3619">
        <v>370.96</v>
      </c>
      <c r="F3619">
        <v>553.53</v>
      </c>
      <c r="G3619">
        <v>531.39</v>
      </c>
      <c r="H3619">
        <v>5313.9</v>
      </c>
      <c r="I3619">
        <v>3709.6</v>
      </c>
      <c r="J3619">
        <v>1604.3</v>
      </c>
      <c r="K3619">
        <v>0.3019</v>
      </c>
      <c r="L3619" t="str">
        <f>VLOOKUP(C:C,Products!A:B,2,)</f>
        <v>Product 92</v>
      </c>
      <c r="M3619" t="str">
        <f>VLOOKUP(C:C,Products!A:C,3,)</f>
        <v>Produce</v>
      </c>
      <c r="N3619" t="str">
        <f>VLOOKUP(B:B,Orders!A:C,3,)</f>
        <v>WH-KSM-003</v>
      </c>
      <c r="O3619" s="10" t="str">
        <f>VLOOKUP(B:B,Orders!A:B,2,)</f>
        <v>CUST-000048</v>
      </c>
      <c r="P3619" s="10" t="str">
        <f>VLOOKUP(OrderDetails!O:O,Customers!A:B,2,)</f>
        <v>Customer 48</v>
      </c>
      <c r="Q3619" s="10" t="str">
        <f>VLOOKUP(O:O,Customers!A:C,3,)</f>
        <v>Nairobi</v>
      </c>
      <c r="R3619" s="10">
        <f>VLOOKUP(OrderDetails!C:C,Inventory!B:F,5,)</f>
        <v>74562.960000000006</v>
      </c>
      <c r="S3619" s="10">
        <f>VLOOKUP(OrderDetails!B:B,Table8[[OrderID]:[DeliveryDays]],5,)</f>
        <v>5</v>
      </c>
    </row>
    <row r="3620" spans="1:19" x14ac:dyDescent="0.25">
      <c r="A3620" t="s">
        <v>5552</v>
      </c>
      <c r="B3620" t="s">
        <v>911</v>
      </c>
      <c r="C3620" t="s">
        <v>299</v>
      </c>
      <c r="D3620">
        <v>45</v>
      </c>
      <c r="E3620">
        <v>224.9</v>
      </c>
      <c r="F3620">
        <v>307.97000000000003</v>
      </c>
      <c r="G3620">
        <v>334.07</v>
      </c>
      <c r="H3620">
        <v>15033.15</v>
      </c>
      <c r="I3620">
        <v>10120.5</v>
      </c>
      <c r="J3620">
        <v>4912.6499999999996</v>
      </c>
      <c r="K3620">
        <v>0.32679999999999998</v>
      </c>
      <c r="L3620" t="str">
        <f>VLOOKUP(C:C,Products!A:B,2,)</f>
        <v>Product 61</v>
      </c>
      <c r="M3620" t="str">
        <f>VLOOKUP(C:C,Products!A:C,3,)</f>
        <v>Dairy</v>
      </c>
      <c r="N3620" t="str">
        <f>VLOOKUP(B:B,Orders!A:C,3,)</f>
        <v>WH-MSA-002</v>
      </c>
      <c r="O3620" s="10" t="str">
        <f>VLOOKUP(B:B,Orders!A:B,2,)</f>
        <v>CUST-000033</v>
      </c>
      <c r="P3620" s="10" t="str">
        <f>VLOOKUP(OrderDetails!O:O,Customers!A:B,2,)</f>
        <v>Customer 33</v>
      </c>
      <c r="Q3620" s="10" t="str">
        <f>VLOOKUP(O:O,Customers!A:C,3,)</f>
        <v>Kisumu</v>
      </c>
      <c r="R3620" s="10">
        <f>VLOOKUP(OrderDetails!C:C,Inventory!B:F,5,)</f>
        <v>11245</v>
      </c>
      <c r="S3620" s="10">
        <f>VLOOKUP(OrderDetails!B:B,Table8[[OrderID]:[DeliveryDays]],5,)</f>
        <v>3</v>
      </c>
    </row>
    <row r="3621" spans="1:19" x14ac:dyDescent="0.25">
      <c r="A3621" t="s">
        <v>5553</v>
      </c>
      <c r="B3621" t="s">
        <v>1078</v>
      </c>
      <c r="C3621" t="s">
        <v>206</v>
      </c>
      <c r="D3621">
        <v>19</v>
      </c>
      <c r="E3621">
        <v>131.82</v>
      </c>
      <c r="F3621">
        <v>208.28</v>
      </c>
      <c r="G3621">
        <v>207.64</v>
      </c>
      <c r="H3621">
        <v>3945.16</v>
      </c>
      <c r="I3621">
        <v>2504.58</v>
      </c>
      <c r="J3621">
        <v>1440.58</v>
      </c>
      <c r="K3621">
        <v>0.36520000000000002</v>
      </c>
      <c r="L3621" t="str">
        <f>VLOOKUP(C:C,Products!A:B,2,)</f>
        <v>Product 15</v>
      </c>
      <c r="M3621" t="str">
        <f>VLOOKUP(C:C,Products!A:C,3,)</f>
        <v>Produce</v>
      </c>
      <c r="N3621" t="str">
        <f>VLOOKUP(B:B,Orders!A:C,3,)</f>
        <v>WH-MSA-002</v>
      </c>
      <c r="O3621" s="10" t="str">
        <f>VLOOKUP(B:B,Orders!A:B,2,)</f>
        <v>CUST-000014</v>
      </c>
      <c r="P3621" s="10" t="str">
        <f>VLOOKUP(OrderDetails!O:O,Customers!A:B,2,)</f>
        <v>Customer 14</v>
      </c>
      <c r="Q3621" s="10" t="str">
        <f>VLOOKUP(O:O,Customers!A:C,3,)</f>
        <v>Eldoret</v>
      </c>
      <c r="R3621" s="10">
        <f>VLOOKUP(OrderDetails!C:C,Inventory!B:F,5,)</f>
        <v>12654.72</v>
      </c>
      <c r="S3621" s="10">
        <f>VLOOKUP(OrderDetails!B:B,Table8[[OrderID]:[DeliveryDays]],5,)</f>
        <v>5</v>
      </c>
    </row>
    <row r="3622" spans="1:19" x14ac:dyDescent="0.25">
      <c r="A3622" t="s">
        <v>5554</v>
      </c>
      <c r="B3622" t="s">
        <v>1600</v>
      </c>
      <c r="C3622" t="s">
        <v>365</v>
      </c>
      <c r="D3622">
        <v>48</v>
      </c>
      <c r="E3622">
        <v>302.57</v>
      </c>
      <c r="F3622">
        <v>401.96</v>
      </c>
      <c r="G3622">
        <v>417.29</v>
      </c>
      <c r="H3622">
        <v>20029.919999999998</v>
      </c>
      <c r="I3622">
        <v>14523.36</v>
      </c>
      <c r="J3622">
        <v>5506.56</v>
      </c>
      <c r="K3622">
        <v>0.27489999999999998</v>
      </c>
      <c r="L3622" t="str">
        <f>VLOOKUP(C:C,Products!A:B,2,)</f>
        <v>Product 94</v>
      </c>
      <c r="M3622" t="str">
        <f>VLOOKUP(C:C,Products!A:C,3,)</f>
        <v>Frozen</v>
      </c>
      <c r="N3622" t="str">
        <f>VLOOKUP(B:B,Orders!A:C,3,)</f>
        <v>WH-NKR-004</v>
      </c>
      <c r="O3622" s="10" t="str">
        <f>VLOOKUP(B:B,Orders!A:B,2,)</f>
        <v>CUST-000022</v>
      </c>
      <c r="P3622" s="10" t="str">
        <f>VLOOKUP(OrderDetails!O:O,Customers!A:B,2,)</f>
        <v>Customer 22</v>
      </c>
      <c r="Q3622" s="10" t="str">
        <f>VLOOKUP(O:O,Customers!A:C,3,)</f>
        <v>Nakuru</v>
      </c>
      <c r="R3622" s="10">
        <f>VLOOKUP(OrderDetails!C:C,Inventory!B:F,5,)</f>
        <v>133433.37</v>
      </c>
      <c r="S3622" s="10">
        <f>VLOOKUP(OrderDetails!B:B,Table8[[OrderID]:[DeliveryDays]],5,)</f>
        <v>2</v>
      </c>
    </row>
    <row r="3623" spans="1:19" x14ac:dyDescent="0.25">
      <c r="A3623" t="s">
        <v>5555</v>
      </c>
      <c r="B3623" t="s">
        <v>1226</v>
      </c>
      <c r="C3623" t="s">
        <v>279</v>
      </c>
      <c r="D3623">
        <v>7</v>
      </c>
      <c r="E3623">
        <v>486.31</v>
      </c>
      <c r="F3623">
        <v>723.21</v>
      </c>
      <c r="G3623">
        <v>760.74</v>
      </c>
      <c r="H3623">
        <v>5325.18</v>
      </c>
      <c r="I3623">
        <v>3404.17</v>
      </c>
      <c r="J3623">
        <v>1921.01</v>
      </c>
      <c r="K3623">
        <v>0.36070000000000002</v>
      </c>
      <c r="L3623" t="str">
        <f>VLOOKUP(C:C,Products!A:B,2,)</f>
        <v>Product 51</v>
      </c>
      <c r="M3623" t="str">
        <f>VLOOKUP(C:C,Products!A:C,3,)</f>
        <v>Beverages</v>
      </c>
      <c r="N3623" t="str">
        <f>VLOOKUP(B:B,Orders!A:C,3,)</f>
        <v>WH-NRB-001</v>
      </c>
      <c r="O3623" s="10" t="str">
        <f>VLOOKUP(B:B,Orders!A:B,2,)</f>
        <v>CUST-000079</v>
      </c>
      <c r="P3623" s="10" t="str">
        <f>VLOOKUP(OrderDetails!O:O,Customers!A:B,2,)</f>
        <v>Customer 79</v>
      </c>
      <c r="Q3623" s="10" t="str">
        <f>VLOOKUP(O:O,Customers!A:C,3,)</f>
        <v>Mombasa</v>
      </c>
      <c r="R3623" s="10">
        <f>VLOOKUP(OrderDetails!C:C,Inventory!B:F,5,)</f>
        <v>231969.87</v>
      </c>
      <c r="S3623" s="10">
        <f>VLOOKUP(OrderDetails!B:B,Table8[[OrderID]:[DeliveryDays]],5,)</f>
        <v>6</v>
      </c>
    </row>
    <row r="3624" spans="1:19" x14ac:dyDescent="0.25">
      <c r="A3624" t="s">
        <v>5556</v>
      </c>
      <c r="B3624" t="s">
        <v>1299</v>
      </c>
      <c r="C3624" t="s">
        <v>231</v>
      </c>
      <c r="D3624">
        <v>47</v>
      </c>
      <c r="E3624">
        <v>139.85</v>
      </c>
      <c r="F3624">
        <v>204.65</v>
      </c>
      <c r="G3624">
        <v>198.74</v>
      </c>
      <c r="H3624">
        <v>9340.7800000000007</v>
      </c>
      <c r="I3624">
        <v>6572.95</v>
      </c>
      <c r="J3624">
        <v>2767.83</v>
      </c>
      <c r="K3624">
        <v>0.29630000000000001</v>
      </c>
      <c r="L3624" t="str">
        <f>VLOOKUP(C:C,Products!A:B,2,)</f>
        <v>Product 27</v>
      </c>
      <c r="M3624" t="str">
        <f>VLOOKUP(C:C,Products!A:C,3,)</f>
        <v>Dairy</v>
      </c>
      <c r="N3624" t="str">
        <f>VLOOKUP(B:B,Orders!A:C,3,)</f>
        <v>WH-MSA-002</v>
      </c>
      <c r="O3624" s="10" t="str">
        <f>VLOOKUP(B:B,Orders!A:B,2,)</f>
        <v>CUST-000070</v>
      </c>
      <c r="P3624" s="10" t="str">
        <f>VLOOKUP(OrderDetails!O:O,Customers!A:B,2,)</f>
        <v>Customer 70</v>
      </c>
      <c r="Q3624" s="10" t="str">
        <f>VLOOKUP(O:O,Customers!A:C,3,)</f>
        <v>Mombasa</v>
      </c>
      <c r="R3624" s="10">
        <f>VLOOKUP(OrderDetails!C:C,Inventory!B:F,5,)</f>
        <v>52164.05</v>
      </c>
      <c r="S3624" s="10">
        <f>VLOOKUP(OrderDetails!B:B,Table8[[OrderID]:[DeliveryDays]],5,)</f>
        <v>3</v>
      </c>
    </row>
    <row r="3625" spans="1:19" x14ac:dyDescent="0.25">
      <c r="A3625" t="s">
        <v>5557</v>
      </c>
      <c r="B3625" t="s">
        <v>1790</v>
      </c>
      <c r="C3625" t="s">
        <v>349</v>
      </c>
      <c r="D3625">
        <v>39</v>
      </c>
      <c r="E3625">
        <v>196.33</v>
      </c>
      <c r="F3625">
        <v>246.04</v>
      </c>
      <c r="G3625">
        <v>250.12</v>
      </c>
      <c r="H3625">
        <v>9754.68</v>
      </c>
      <c r="I3625">
        <v>7656.87</v>
      </c>
      <c r="J3625">
        <v>2097.81</v>
      </c>
      <c r="K3625">
        <v>0.21510000000000001</v>
      </c>
      <c r="L3625" t="str">
        <f>VLOOKUP(C:C,Products!A:B,2,)</f>
        <v>Product 86</v>
      </c>
      <c r="M3625" t="str">
        <f>VLOOKUP(C:C,Products!A:C,3,)</f>
        <v>Frozen</v>
      </c>
      <c r="N3625" t="str">
        <f>VLOOKUP(B:B,Orders!A:C,3,)</f>
        <v>WH-KSM-003</v>
      </c>
      <c r="O3625" s="10" t="str">
        <f>VLOOKUP(B:B,Orders!A:B,2,)</f>
        <v>CUST-000066</v>
      </c>
      <c r="P3625" s="10" t="str">
        <f>VLOOKUP(OrderDetails!O:O,Customers!A:B,2,)</f>
        <v>Customer 66</v>
      </c>
      <c r="Q3625" s="10" t="str">
        <f>VLOOKUP(O:O,Customers!A:C,3,)</f>
        <v>Kisumu</v>
      </c>
      <c r="R3625" s="10">
        <f>VLOOKUP(OrderDetails!C:C,Inventory!B:F,5,)</f>
        <v>55561.39</v>
      </c>
      <c r="S3625" s="10">
        <f>VLOOKUP(OrderDetails!B:B,Table8[[OrderID]:[DeliveryDays]],5,)</f>
        <v>3</v>
      </c>
    </row>
    <row r="3626" spans="1:19" x14ac:dyDescent="0.25">
      <c r="A3626" t="s">
        <v>5558</v>
      </c>
      <c r="B3626" t="s">
        <v>555</v>
      </c>
      <c r="C3626" t="s">
        <v>325</v>
      </c>
      <c r="D3626">
        <v>18</v>
      </c>
      <c r="E3626">
        <v>416.96</v>
      </c>
      <c r="F3626">
        <v>613.59</v>
      </c>
      <c r="G3626">
        <v>612.87</v>
      </c>
      <c r="H3626">
        <v>11031.66</v>
      </c>
      <c r="I3626">
        <v>7505.28</v>
      </c>
      <c r="J3626">
        <v>3526.38</v>
      </c>
      <c r="K3626">
        <v>0.31969999999999998</v>
      </c>
      <c r="L3626" t="str">
        <f>VLOOKUP(C:C,Products!A:B,2,)</f>
        <v>Product 74</v>
      </c>
      <c r="M3626" t="str">
        <f>VLOOKUP(C:C,Products!A:C,3,)</f>
        <v>Snacks</v>
      </c>
      <c r="N3626" t="str">
        <f>VLOOKUP(B:B,Orders!A:C,3,)</f>
        <v>WH-NKR-004</v>
      </c>
      <c r="O3626" s="10" t="str">
        <f>VLOOKUP(B:B,Orders!A:B,2,)</f>
        <v>CUST-000003</v>
      </c>
      <c r="P3626" s="10" t="str">
        <f>VLOOKUP(OrderDetails!O:O,Customers!A:B,2,)</f>
        <v>Customer 3</v>
      </c>
      <c r="Q3626" s="10" t="str">
        <f>VLOOKUP(O:O,Customers!A:C,3,)</f>
        <v>Eldoret</v>
      </c>
      <c r="R3626" s="10">
        <f>VLOOKUP(OrderDetails!C:C,Inventory!B:F,5,)</f>
        <v>47950.400000000001</v>
      </c>
      <c r="S3626" s="10">
        <f>VLOOKUP(OrderDetails!B:B,Table8[[OrderID]:[DeliveryDays]],5,)</f>
        <v>6</v>
      </c>
    </row>
    <row r="3627" spans="1:19" x14ac:dyDescent="0.25">
      <c r="A3627" t="s">
        <v>5559</v>
      </c>
      <c r="B3627" t="s">
        <v>864</v>
      </c>
      <c r="C3627" t="s">
        <v>299</v>
      </c>
      <c r="D3627">
        <v>6</v>
      </c>
      <c r="E3627">
        <v>224.9</v>
      </c>
      <c r="F3627">
        <v>307.97000000000003</v>
      </c>
      <c r="G3627">
        <v>295.19</v>
      </c>
      <c r="H3627">
        <v>1771.14</v>
      </c>
      <c r="I3627">
        <v>1349.4</v>
      </c>
      <c r="J3627">
        <v>421.74</v>
      </c>
      <c r="K3627">
        <v>0.23810000000000001</v>
      </c>
      <c r="L3627" t="str">
        <f>VLOOKUP(C:C,Products!A:B,2,)</f>
        <v>Product 61</v>
      </c>
      <c r="M3627" t="str">
        <f>VLOOKUP(C:C,Products!A:C,3,)</f>
        <v>Dairy</v>
      </c>
      <c r="N3627" t="str">
        <f>VLOOKUP(B:B,Orders!A:C,3,)</f>
        <v>WH-KSM-003</v>
      </c>
      <c r="O3627" s="10" t="str">
        <f>VLOOKUP(B:B,Orders!A:B,2,)</f>
        <v>CUST-000060</v>
      </c>
      <c r="P3627" s="10" t="str">
        <f>VLOOKUP(OrderDetails!O:O,Customers!A:B,2,)</f>
        <v>Customer 60</v>
      </c>
      <c r="Q3627" s="10" t="str">
        <f>VLOOKUP(O:O,Customers!A:C,3,)</f>
        <v>Nakuru</v>
      </c>
      <c r="R3627" s="10">
        <f>VLOOKUP(OrderDetails!C:C,Inventory!B:F,5,)</f>
        <v>11245</v>
      </c>
      <c r="S3627" s="10">
        <f>VLOOKUP(OrderDetails!B:B,Table8[[OrderID]:[DeliveryDays]],5,)</f>
        <v>1</v>
      </c>
    </row>
    <row r="3628" spans="1:19" x14ac:dyDescent="0.25">
      <c r="A3628" t="s">
        <v>5560</v>
      </c>
      <c r="B3628" t="s">
        <v>1177</v>
      </c>
      <c r="C3628" t="s">
        <v>293</v>
      </c>
      <c r="D3628">
        <v>33</v>
      </c>
      <c r="E3628">
        <v>138.19</v>
      </c>
      <c r="F3628">
        <v>191.44</v>
      </c>
      <c r="G3628">
        <v>205.79</v>
      </c>
      <c r="H3628">
        <v>6791.07</v>
      </c>
      <c r="I3628">
        <v>4560.2700000000004</v>
      </c>
      <c r="J3628">
        <v>2230.8000000000002</v>
      </c>
      <c r="K3628">
        <v>0.32850000000000001</v>
      </c>
      <c r="L3628" t="str">
        <f>VLOOKUP(C:C,Products!A:B,2,)</f>
        <v>Product 58</v>
      </c>
      <c r="M3628" t="str">
        <f>VLOOKUP(C:C,Products!A:C,3,)</f>
        <v>Snacks</v>
      </c>
      <c r="N3628" t="str">
        <f>VLOOKUP(B:B,Orders!A:C,3,)</f>
        <v>WH-NKR-004</v>
      </c>
      <c r="O3628" s="10" t="str">
        <f>VLOOKUP(B:B,Orders!A:B,2,)</f>
        <v>CUST-000073</v>
      </c>
      <c r="P3628" s="10" t="str">
        <f>VLOOKUP(OrderDetails!O:O,Customers!A:B,2,)</f>
        <v>Customer 73</v>
      </c>
      <c r="Q3628" s="10" t="str">
        <f>VLOOKUP(O:O,Customers!A:C,3,)</f>
        <v>Mombasa</v>
      </c>
      <c r="R3628" s="10">
        <f>VLOOKUP(OrderDetails!C:C,Inventory!B:F,5,)</f>
        <v>14233.57</v>
      </c>
      <c r="S3628" s="10">
        <f>VLOOKUP(OrderDetails!B:B,Table8[[OrderID]:[DeliveryDays]],5,)</f>
        <v>1</v>
      </c>
    </row>
    <row r="3629" spans="1:19" x14ac:dyDescent="0.25">
      <c r="A3629" t="s">
        <v>5561</v>
      </c>
      <c r="B3629" t="s">
        <v>927</v>
      </c>
      <c r="C3629" t="s">
        <v>239</v>
      </c>
      <c r="D3629">
        <v>8</v>
      </c>
      <c r="E3629">
        <v>323.39999999999998</v>
      </c>
      <c r="F3629">
        <v>507.06</v>
      </c>
      <c r="G3629">
        <v>485.14</v>
      </c>
      <c r="H3629">
        <v>3881.12</v>
      </c>
      <c r="I3629">
        <v>2587.1999999999998</v>
      </c>
      <c r="J3629">
        <v>1293.92</v>
      </c>
      <c r="K3629">
        <v>0.33339999999999997</v>
      </c>
      <c r="L3629" t="str">
        <f>VLOOKUP(C:C,Products!A:B,2,)</f>
        <v>Product 31</v>
      </c>
      <c r="M3629" t="str">
        <f>VLOOKUP(C:C,Products!A:C,3,)</f>
        <v>Household</v>
      </c>
      <c r="N3629" t="str">
        <f>VLOOKUP(B:B,Orders!A:C,3,)</f>
        <v>WH-NKR-004</v>
      </c>
      <c r="O3629" s="10" t="str">
        <f>VLOOKUP(B:B,Orders!A:B,2,)</f>
        <v>CUST-000029</v>
      </c>
      <c r="P3629" s="10" t="str">
        <f>VLOOKUP(OrderDetails!O:O,Customers!A:B,2,)</f>
        <v>Customer 29</v>
      </c>
      <c r="Q3629" s="10" t="str">
        <f>VLOOKUP(O:O,Customers!A:C,3,)</f>
        <v>Mombasa</v>
      </c>
      <c r="R3629" s="10">
        <f>VLOOKUP(OrderDetails!C:C,Inventory!B:F,5,)</f>
        <v>78909.600000000006</v>
      </c>
      <c r="S3629" s="10">
        <f>VLOOKUP(OrderDetails!B:B,Table8[[OrderID]:[DeliveryDays]],5,)</f>
        <v>1</v>
      </c>
    </row>
    <row r="3630" spans="1:19" x14ac:dyDescent="0.25">
      <c r="A3630" t="s">
        <v>5562</v>
      </c>
      <c r="B3630" t="s">
        <v>1508</v>
      </c>
      <c r="C3630" t="s">
        <v>359</v>
      </c>
      <c r="D3630">
        <v>30</v>
      </c>
      <c r="E3630">
        <v>103.82</v>
      </c>
      <c r="F3630">
        <v>149.71</v>
      </c>
      <c r="G3630">
        <v>156.88999999999999</v>
      </c>
      <c r="H3630">
        <v>4706.7</v>
      </c>
      <c r="I3630">
        <v>3114.6</v>
      </c>
      <c r="J3630">
        <v>1592.1</v>
      </c>
      <c r="K3630">
        <v>0.33829999999999999</v>
      </c>
      <c r="L3630" t="str">
        <f>VLOOKUP(C:C,Products!A:B,2,)</f>
        <v>Product 91</v>
      </c>
      <c r="M3630" t="str">
        <f>VLOOKUP(C:C,Products!A:C,3,)</f>
        <v>Household</v>
      </c>
      <c r="N3630" t="str">
        <f>VLOOKUP(B:B,Orders!A:C,3,)</f>
        <v>WH-KSM-003</v>
      </c>
      <c r="O3630" s="10" t="str">
        <f>VLOOKUP(B:B,Orders!A:B,2,)</f>
        <v>CUST-000053</v>
      </c>
      <c r="P3630" s="10" t="str">
        <f>VLOOKUP(OrderDetails!O:O,Customers!A:B,2,)</f>
        <v>Customer 53</v>
      </c>
      <c r="Q3630" s="10" t="str">
        <f>VLOOKUP(O:O,Customers!A:C,3,)</f>
        <v>Eldoret</v>
      </c>
      <c r="R3630" s="10">
        <f>VLOOKUP(OrderDetails!C:C,Inventory!B:F,5,)</f>
        <v>23359.5</v>
      </c>
      <c r="S3630" s="10">
        <f>VLOOKUP(OrderDetails!B:B,Table8[[OrderID]:[DeliveryDays]],5,)</f>
        <v>3</v>
      </c>
    </row>
    <row r="3631" spans="1:19" x14ac:dyDescent="0.25">
      <c r="A3631" t="s">
        <v>5563</v>
      </c>
      <c r="B3631" t="s">
        <v>1648</v>
      </c>
      <c r="C3631" t="s">
        <v>200</v>
      </c>
      <c r="D3631">
        <v>16</v>
      </c>
      <c r="E3631">
        <v>486.46</v>
      </c>
      <c r="F3631">
        <v>645.89</v>
      </c>
      <c r="G3631">
        <v>644.02</v>
      </c>
      <c r="H3631">
        <v>10304.32</v>
      </c>
      <c r="I3631">
        <v>7783.36</v>
      </c>
      <c r="J3631">
        <v>2520.96</v>
      </c>
      <c r="K3631">
        <v>0.2447</v>
      </c>
      <c r="L3631" t="str">
        <f>VLOOKUP(C:C,Products!A:B,2,)</f>
        <v>Product 12</v>
      </c>
      <c r="M3631" t="str">
        <f>VLOOKUP(C:C,Products!A:C,3,)</f>
        <v>Beverages</v>
      </c>
      <c r="N3631" t="str">
        <f>VLOOKUP(B:B,Orders!A:C,3,)</f>
        <v>WH-KSM-003</v>
      </c>
      <c r="O3631" s="10" t="str">
        <f>VLOOKUP(B:B,Orders!A:B,2,)</f>
        <v>CUST-000050</v>
      </c>
      <c r="P3631" s="10" t="str">
        <f>VLOOKUP(OrderDetails!O:O,Customers!A:B,2,)</f>
        <v>Customer 50</v>
      </c>
      <c r="Q3631" s="10" t="str">
        <f>VLOOKUP(O:O,Customers!A:C,3,)</f>
        <v>Eldoret</v>
      </c>
      <c r="R3631" s="10">
        <f>VLOOKUP(OrderDetails!C:C,Inventory!B:F,5,)</f>
        <v>77347.14</v>
      </c>
      <c r="S3631" s="10">
        <f>VLOOKUP(OrderDetails!B:B,Table8[[OrderID]:[DeliveryDays]],5,)</f>
        <v>1</v>
      </c>
    </row>
    <row r="3632" spans="1:19" x14ac:dyDescent="0.25">
      <c r="A3632" t="s">
        <v>5564</v>
      </c>
      <c r="B3632" t="s">
        <v>637</v>
      </c>
      <c r="C3632" t="s">
        <v>269</v>
      </c>
      <c r="D3632">
        <v>6</v>
      </c>
      <c r="E3632">
        <v>348.14</v>
      </c>
      <c r="F3632">
        <v>536.96</v>
      </c>
      <c r="G3632">
        <v>525.59</v>
      </c>
      <c r="H3632">
        <v>3153.54</v>
      </c>
      <c r="I3632">
        <v>2088.84</v>
      </c>
      <c r="J3632">
        <v>1064.7</v>
      </c>
      <c r="K3632">
        <v>0.33760000000000001</v>
      </c>
      <c r="L3632" t="str">
        <f>VLOOKUP(C:C,Products!A:B,2,)</f>
        <v>Product 46</v>
      </c>
      <c r="M3632" t="str">
        <f>VLOOKUP(C:C,Products!A:C,3,)</f>
        <v>Dairy</v>
      </c>
      <c r="N3632" t="str">
        <f>VLOOKUP(B:B,Orders!A:C,3,)</f>
        <v>WH-MSA-002</v>
      </c>
      <c r="O3632" s="10" t="str">
        <f>VLOOKUP(B:B,Orders!A:B,2,)</f>
        <v>CUST-000050</v>
      </c>
      <c r="P3632" s="10" t="str">
        <f>VLOOKUP(OrderDetails!O:O,Customers!A:B,2,)</f>
        <v>Customer 50</v>
      </c>
      <c r="Q3632" s="10" t="str">
        <f>VLOOKUP(O:O,Customers!A:C,3,)</f>
        <v>Eldoret</v>
      </c>
      <c r="R3632" s="10">
        <f>VLOOKUP(OrderDetails!C:C,Inventory!B:F,5,)</f>
        <v>112797.36</v>
      </c>
      <c r="S3632" s="10">
        <f>VLOOKUP(OrderDetails!B:B,Table8[[OrderID]:[DeliveryDays]],5,)</f>
        <v>5</v>
      </c>
    </row>
    <row r="3633" spans="1:19" x14ac:dyDescent="0.25">
      <c r="A3633" t="s">
        <v>5565</v>
      </c>
      <c r="B3633" t="s">
        <v>1328</v>
      </c>
      <c r="C3633" t="s">
        <v>239</v>
      </c>
      <c r="D3633">
        <v>21</v>
      </c>
      <c r="E3633">
        <v>323.39999999999998</v>
      </c>
      <c r="F3633">
        <v>507.06</v>
      </c>
      <c r="G3633">
        <v>532.44000000000005</v>
      </c>
      <c r="H3633">
        <v>11181.24</v>
      </c>
      <c r="I3633">
        <v>6791.4</v>
      </c>
      <c r="J3633">
        <v>4389.84</v>
      </c>
      <c r="K3633">
        <v>0.3926</v>
      </c>
      <c r="L3633" t="str">
        <f>VLOOKUP(C:C,Products!A:B,2,)</f>
        <v>Product 31</v>
      </c>
      <c r="M3633" t="str">
        <f>VLOOKUP(C:C,Products!A:C,3,)</f>
        <v>Household</v>
      </c>
      <c r="N3633" t="str">
        <f>VLOOKUP(B:B,Orders!A:C,3,)</f>
        <v>WH-KSM-003</v>
      </c>
      <c r="O3633" s="10" t="str">
        <f>VLOOKUP(B:B,Orders!A:B,2,)</f>
        <v>CUST-000061</v>
      </c>
      <c r="P3633" s="10" t="str">
        <f>VLOOKUP(OrderDetails!O:O,Customers!A:B,2,)</f>
        <v>Customer 61</v>
      </c>
      <c r="Q3633" s="10" t="str">
        <f>VLOOKUP(O:O,Customers!A:C,3,)</f>
        <v>Eldoret</v>
      </c>
      <c r="R3633" s="10">
        <f>VLOOKUP(OrderDetails!C:C,Inventory!B:F,5,)</f>
        <v>78909.600000000006</v>
      </c>
      <c r="S3633" s="10">
        <f>VLOOKUP(OrderDetails!B:B,Table8[[OrderID]:[DeliveryDays]],5,)</f>
        <v>4</v>
      </c>
    </row>
    <row r="3634" spans="1:19" x14ac:dyDescent="0.25">
      <c r="A3634" t="s">
        <v>5566</v>
      </c>
      <c r="B3634" t="s">
        <v>471</v>
      </c>
      <c r="C3634" t="s">
        <v>241</v>
      </c>
      <c r="D3634">
        <v>39</v>
      </c>
      <c r="E3634">
        <v>126.74</v>
      </c>
      <c r="F3634">
        <v>169.05</v>
      </c>
      <c r="G3634">
        <v>175.17</v>
      </c>
      <c r="H3634">
        <v>6831.63</v>
      </c>
      <c r="I3634">
        <v>4942.8599999999997</v>
      </c>
      <c r="J3634">
        <v>1888.77</v>
      </c>
      <c r="K3634">
        <v>0.27650000000000002</v>
      </c>
      <c r="L3634" t="str">
        <f>VLOOKUP(C:C,Products!A:B,2,)</f>
        <v>Product 32</v>
      </c>
      <c r="M3634" t="str">
        <f>VLOOKUP(C:C,Products!A:C,3,)</f>
        <v>Dairy</v>
      </c>
      <c r="N3634" t="str">
        <f>VLOOKUP(B:B,Orders!A:C,3,)</f>
        <v>WH-NRB-001</v>
      </c>
      <c r="O3634" s="10" t="str">
        <f>VLOOKUP(B:B,Orders!A:B,2,)</f>
        <v>CUST-000039</v>
      </c>
      <c r="P3634" s="10" t="str">
        <f>VLOOKUP(OrderDetails!O:O,Customers!A:B,2,)</f>
        <v>Customer 39</v>
      </c>
      <c r="Q3634" s="10" t="str">
        <f>VLOOKUP(O:O,Customers!A:C,3,)</f>
        <v>Mombasa</v>
      </c>
      <c r="R3634" s="10">
        <f>VLOOKUP(OrderDetails!C:C,Inventory!B:F,5,)</f>
        <v>27249.1</v>
      </c>
      <c r="S3634" s="10">
        <f>VLOOKUP(OrderDetails!B:B,Table8[[OrderID]:[DeliveryDays]],5,)</f>
        <v>4</v>
      </c>
    </row>
    <row r="3635" spans="1:19" x14ac:dyDescent="0.25">
      <c r="A3635" t="s">
        <v>5567</v>
      </c>
      <c r="B3635" t="s">
        <v>1547</v>
      </c>
      <c r="C3635" t="s">
        <v>241</v>
      </c>
      <c r="D3635">
        <v>14</v>
      </c>
      <c r="E3635">
        <v>126.74</v>
      </c>
      <c r="F3635">
        <v>169.05</v>
      </c>
      <c r="G3635">
        <v>168.59</v>
      </c>
      <c r="H3635">
        <v>2360.2600000000002</v>
      </c>
      <c r="I3635">
        <v>1774.36</v>
      </c>
      <c r="J3635">
        <v>585.9</v>
      </c>
      <c r="K3635">
        <v>0.2482</v>
      </c>
      <c r="L3635" t="str">
        <f>VLOOKUP(C:C,Products!A:B,2,)</f>
        <v>Product 32</v>
      </c>
      <c r="M3635" t="str">
        <f>VLOOKUP(C:C,Products!A:C,3,)</f>
        <v>Dairy</v>
      </c>
      <c r="N3635" t="str">
        <f>VLOOKUP(B:B,Orders!A:C,3,)</f>
        <v>WH-MSA-002</v>
      </c>
      <c r="O3635" s="10" t="str">
        <f>VLOOKUP(B:B,Orders!A:B,2,)</f>
        <v>CUST-000033</v>
      </c>
      <c r="P3635" s="10" t="str">
        <f>VLOOKUP(OrderDetails!O:O,Customers!A:B,2,)</f>
        <v>Customer 33</v>
      </c>
      <c r="Q3635" s="10" t="str">
        <f>VLOOKUP(O:O,Customers!A:C,3,)</f>
        <v>Kisumu</v>
      </c>
      <c r="R3635" s="10">
        <f>VLOOKUP(OrderDetails!C:C,Inventory!B:F,5,)</f>
        <v>27249.1</v>
      </c>
      <c r="S3635" s="10">
        <f>VLOOKUP(OrderDetails!B:B,Table8[[OrderID]:[DeliveryDays]],5,)</f>
        <v>2</v>
      </c>
    </row>
    <row r="3636" spans="1:19" x14ac:dyDescent="0.25">
      <c r="A3636" t="s">
        <v>5568</v>
      </c>
      <c r="B3636" t="s">
        <v>1729</v>
      </c>
      <c r="C3636" t="s">
        <v>387</v>
      </c>
      <c r="D3636">
        <v>26</v>
      </c>
      <c r="E3636">
        <v>458.4</v>
      </c>
      <c r="F3636">
        <v>615.54999999999995</v>
      </c>
      <c r="G3636">
        <v>632.14</v>
      </c>
      <c r="H3636">
        <v>16435.64</v>
      </c>
      <c r="I3636">
        <v>11918.4</v>
      </c>
      <c r="J3636">
        <v>4517.24</v>
      </c>
      <c r="K3636">
        <v>0.27479999999999999</v>
      </c>
      <c r="L3636" t="str">
        <f>VLOOKUP(C:C,Products!A:B,2,)</f>
        <v>Product 105</v>
      </c>
      <c r="M3636" t="str">
        <f>VLOOKUP(C:C,Products!A:C,3,)</f>
        <v>Frozen</v>
      </c>
      <c r="N3636" t="str">
        <f>VLOOKUP(B:B,Orders!A:C,3,)</f>
        <v>WH-KSM-003</v>
      </c>
      <c r="O3636" s="10" t="str">
        <f>VLOOKUP(B:B,Orders!A:B,2,)</f>
        <v>CUST-000037</v>
      </c>
      <c r="P3636" s="10" t="str">
        <f>VLOOKUP(OrderDetails!O:O,Customers!A:B,2,)</f>
        <v>Customer 37</v>
      </c>
      <c r="Q3636" s="10" t="str">
        <f>VLOOKUP(O:O,Customers!A:C,3,)</f>
        <v>Eldoret</v>
      </c>
      <c r="R3636" s="10">
        <f>VLOOKUP(OrderDetails!C:C,Inventory!B:F,5,)</f>
        <v>143479.20000000001</v>
      </c>
      <c r="S3636" s="10">
        <f>VLOOKUP(OrderDetails!B:B,Table8[[OrderID]:[DeliveryDays]],5,)</f>
        <v>6</v>
      </c>
    </row>
    <row r="3637" spans="1:19" x14ac:dyDescent="0.25">
      <c r="A3637" t="s">
        <v>5569</v>
      </c>
      <c r="B3637" t="s">
        <v>961</v>
      </c>
      <c r="C3637" t="s">
        <v>395</v>
      </c>
      <c r="D3637">
        <v>45</v>
      </c>
      <c r="E3637">
        <v>152.96</v>
      </c>
      <c r="F3637">
        <v>238.96</v>
      </c>
      <c r="G3637">
        <v>235.84</v>
      </c>
      <c r="H3637">
        <v>10612.8</v>
      </c>
      <c r="I3637">
        <v>6883.2</v>
      </c>
      <c r="J3637">
        <v>3729.6</v>
      </c>
      <c r="K3637">
        <v>0.35139999999999999</v>
      </c>
      <c r="L3637" t="str">
        <f>VLOOKUP(C:C,Products!A:B,2,)</f>
        <v>Product 109</v>
      </c>
      <c r="M3637" t="str">
        <f>VLOOKUP(C:C,Products!A:C,3,)</f>
        <v>Beverages</v>
      </c>
      <c r="N3637" t="str">
        <f>VLOOKUP(B:B,Orders!A:C,3,)</f>
        <v>WH-NKR-004</v>
      </c>
      <c r="O3637" s="10" t="str">
        <f>VLOOKUP(B:B,Orders!A:B,2,)</f>
        <v>CUST-000051</v>
      </c>
      <c r="P3637" s="10" t="str">
        <f>VLOOKUP(OrderDetails!O:O,Customers!A:B,2,)</f>
        <v>Customer 51</v>
      </c>
      <c r="Q3637" s="10" t="str">
        <f>VLOOKUP(O:O,Customers!A:C,3,)</f>
        <v>Kisumu</v>
      </c>
      <c r="R3637" s="10">
        <f>VLOOKUP(OrderDetails!C:C,Inventory!B:F,5,)</f>
        <v>16978.560000000001</v>
      </c>
      <c r="S3637" s="10">
        <f>VLOOKUP(OrderDetails!B:B,Table8[[OrderID]:[DeliveryDays]],5,)</f>
        <v>6</v>
      </c>
    </row>
    <row r="3638" spans="1:19" x14ac:dyDescent="0.25">
      <c r="A3638" t="s">
        <v>5570</v>
      </c>
      <c r="B3638" t="s">
        <v>1860</v>
      </c>
      <c r="C3638" t="s">
        <v>375</v>
      </c>
      <c r="D3638">
        <v>47</v>
      </c>
      <c r="E3638">
        <v>61.44</v>
      </c>
      <c r="F3638">
        <v>90.77</v>
      </c>
      <c r="G3638">
        <v>97.99</v>
      </c>
      <c r="H3638">
        <v>4605.53</v>
      </c>
      <c r="I3638">
        <v>2887.68</v>
      </c>
      <c r="J3638">
        <v>1717.85</v>
      </c>
      <c r="K3638">
        <v>0.373</v>
      </c>
      <c r="L3638" t="str">
        <f>VLOOKUP(C:C,Products!A:B,2,)</f>
        <v>Product 99</v>
      </c>
      <c r="M3638" t="str">
        <f>VLOOKUP(C:C,Products!A:C,3,)</f>
        <v>Produce</v>
      </c>
      <c r="N3638" t="str">
        <f>VLOOKUP(B:B,Orders!A:C,3,)</f>
        <v>WH-MSA-002</v>
      </c>
      <c r="O3638" s="10" t="str">
        <f>VLOOKUP(B:B,Orders!A:B,2,)</f>
        <v>CUST-000075</v>
      </c>
      <c r="P3638" s="10" t="str">
        <f>VLOOKUP(OrderDetails!O:O,Customers!A:B,2,)</f>
        <v>Customer 75</v>
      </c>
      <c r="Q3638" s="10" t="str">
        <f>VLOOKUP(O:O,Customers!A:C,3,)</f>
        <v>Mombasa</v>
      </c>
      <c r="R3638" s="10">
        <f>VLOOKUP(OrderDetails!C:C,Inventory!B:F,5,)</f>
        <v>3624.96</v>
      </c>
      <c r="S3638" s="10">
        <f>VLOOKUP(OrderDetails!B:B,Table8[[OrderID]:[DeliveryDays]],5,)</f>
        <v>4</v>
      </c>
    </row>
    <row r="3639" spans="1:19" x14ac:dyDescent="0.25">
      <c r="A3639" t="s">
        <v>5571</v>
      </c>
      <c r="B3639" t="s">
        <v>887</v>
      </c>
      <c r="C3639" t="s">
        <v>283</v>
      </c>
      <c r="D3639">
        <v>25</v>
      </c>
      <c r="E3639">
        <v>472.77</v>
      </c>
      <c r="F3639">
        <v>675.7</v>
      </c>
      <c r="G3639">
        <v>673.72</v>
      </c>
      <c r="H3639">
        <v>16843</v>
      </c>
      <c r="I3639">
        <v>11819.25</v>
      </c>
      <c r="J3639">
        <v>5023.75</v>
      </c>
      <c r="K3639">
        <v>0.29830000000000001</v>
      </c>
      <c r="L3639" t="str">
        <f>VLOOKUP(C:C,Products!A:B,2,)</f>
        <v>Product 53</v>
      </c>
      <c r="M3639" t="str">
        <f>VLOOKUP(C:C,Products!A:C,3,)</f>
        <v>Frozen</v>
      </c>
      <c r="N3639" t="str">
        <f>VLOOKUP(B:B,Orders!A:C,3,)</f>
        <v>WH-NRB-001</v>
      </c>
      <c r="O3639" s="10" t="str">
        <f>VLOOKUP(B:B,Orders!A:B,2,)</f>
        <v>CUST-000066</v>
      </c>
      <c r="P3639" s="10" t="str">
        <f>VLOOKUP(OrderDetails!O:O,Customers!A:B,2,)</f>
        <v>Customer 66</v>
      </c>
      <c r="Q3639" s="10" t="str">
        <f>VLOOKUP(O:O,Customers!A:C,3,)</f>
        <v>Kisumu</v>
      </c>
      <c r="R3639" s="10">
        <f>VLOOKUP(OrderDetails!C:C,Inventory!B:F,5,)</f>
        <v>111100.95</v>
      </c>
      <c r="S3639" s="10">
        <f>VLOOKUP(OrderDetails!B:B,Table8[[OrderID]:[DeliveryDays]],5,)</f>
        <v>3</v>
      </c>
    </row>
    <row r="3640" spans="1:19" x14ac:dyDescent="0.25">
      <c r="A3640" t="s">
        <v>5572</v>
      </c>
      <c r="B3640" t="s">
        <v>817</v>
      </c>
      <c r="C3640" t="s">
        <v>299</v>
      </c>
      <c r="D3640">
        <v>19</v>
      </c>
      <c r="E3640">
        <v>224.9</v>
      </c>
      <c r="F3640">
        <v>307.97000000000003</v>
      </c>
      <c r="G3640">
        <v>303.89999999999998</v>
      </c>
      <c r="H3640">
        <v>5774.1</v>
      </c>
      <c r="I3640">
        <v>4273.1000000000004</v>
      </c>
      <c r="J3640">
        <v>1501</v>
      </c>
      <c r="K3640">
        <v>0.26</v>
      </c>
      <c r="L3640" t="str">
        <f>VLOOKUP(C:C,Products!A:B,2,)</f>
        <v>Product 61</v>
      </c>
      <c r="M3640" t="str">
        <f>VLOOKUP(C:C,Products!A:C,3,)</f>
        <v>Dairy</v>
      </c>
      <c r="N3640" t="str">
        <f>VLOOKUP(B:B,Orders!A:C,3,)</f>
        <v>WH-NKR-004</v>
      </c>
      <c r="O3640" s="10" t="str">
        <f>VLOOKUP(B:B,Orders!A:B,2,)</f>
        <v>CUST-000038</v>
      </c>
      <c r="P3640" s="10" t="str">
        <f>VLOOKUP(OrderDetails!O:O,Customers!A:B,2,)</f>
        <v>Customer 38</v>
      </c>
      <c r="Q3640" s="10" t="str">
        <f>VLOOKUP(O:O,Customers!A:C,3,)</f>
        <v>Nakuru</v>
      </c>
      <c r="R3640" s="10">
        <f>VLOOKUP(OrderDetails!C:C,Inventory!B:F,5,)</f>
        <v>11245</v>
      </c>
      <c r="S3640" s="10">
        <f>VLOOKUP(OrderDetails!B:B,Table8[[OrderID]:[DeliveryDays]],5,)</f>
        <v>6</v>
      </c>
    </row>
    <row r="3641" spans="1:19" x14ac:dyDescent="0.25">
      <c r="A3641" t="s">
        <v>5573</v>
      </c>
      <c r="B3641" t="s">
        <v>1494</v>
      </c>
      <c r="C3641" t="s">
        <v>269</v>
      </c>
      <c r="D3641">
        <v>39</v>
      </c>
      <c r="E3641">
        <v>348.14</v>
      </c>
      <c r="F3641">
        <v>536.96</v>
      </c>
      <c r="G3641">
        <v>570.66999999999996</v>
      </c>
      <c r="H3641">
        <v>22256.13</v>
      </c>
      <c r="I3641">
        <v>13577.46</v>
      </c>
      <c r="J3641">
        <v>8678.67</v>
      </c>
      <c r="K3641">
        <v>0.38990000000000002</v>
      </c>
      <c r="L3641" t="str">
        <f>VLOOKUP(C:C,Products!A:B,2,)</f>
        <v>Product 46</v>
      </c>
      <c r="M3641" t="str">
        <f>VLOOKUP(C:C,Products!A:C,3,)</f>
        <v>Dairy</v>
      </c>
      <c r="N3641" t="str">
        <f>VLOOKUP(B:B,Orders!A:C,3,)</f>
        <v>WH-NKR-004</v>
      </c>
      <c r="O3641" s="10" t="str">
        <f>VLOOKUP(B:B,Orders!A:B,2,)</f>
        <v>CUST-000061</v>
      </c>
      <c r="P3641" s="10" t="str">
        <f>VLOOKUP(OrderDetails!O:O,Customers!A:B,2,)</f>
        <v>Customer 61</v>
      </c>
      <c r="Q3641" s="10" t="str">
        <f>VLOOKUP(O:O,Customers!A:C,3,)</f>
        <v>Eldoret</v>
      </c>
      <c r="R3641" s="10">
        <f>VLOOKUP(OrderDetails!C:C,Inventory!B:F,5,)</f>
        <v>112797.36</v>
      </c>
      <c r="S3641" s="10">
        <f>VLOOKUP(OrderDetails!B:B,Table8[[OrderID]:[DeliveryDays]],5,)</f>
        <v>1</v>
      </c>
    </row>
    <row r="3642" spans="1:19" x14ac:dyDescent="0.25">
      <c r="A3642" t="s">
        <v>5574</v>
      </c>
      <c r="B3642" t="s">
        <v>453</v>
      </c>
      <c r="C3642" t="s">
        <v>347</v>
      </c>
      <c r="D3642">
        <v>25</v>
      </c>
      <c r="E3642">
        <v>189.94</v>
      </c>
      <c r="F3642">
        <v>277.74</v>
      </c>
      <c r="G3642">
        <v>264.58999999999997</v>
      </c>
      <c r="H3642">
        <v>6614.75</v>
      </c>
      <c r="I3642">
        <v>4748.5</v>
      </c>
      <c r="J3642">
        <v>1866.25</v>
      </c>
      <c r="K3642">
        <v>0.28210000000000002</v>
      </c>
      <c r="L3642" t="str">
        <f>VLOOKUP(C:C,Products!A:B,2,)</f>
        <v>Product 85</v>
      </c>
      <c r="M3642" t="str">
        <f>VLOOKUP(C:C,Products!A:C,3,)</f>
        <v>Snacks</v>
      </c>
      <c r="N3642" t="str">
        <f>VLOOKUP(B:B,Orders!A:C,3,)</f>
        <v>WH-KSM-003</v>
      </c>
      <c r="O3642" s="10" t="str">
        <f>VLOOKUP(B:B,Orders!A:B,2,)</f>
        <v>CUST-000012</v>
      </c>
      <c r="P3642" s="10" t="str">
        <f>VLOOKUP(OrderDetails!O:O,Customers!A:B,2,)</f>
        <v>Customer 12</v>
      </c>
      <c r="Q3642" s="10" t="str">
        <f>VLOOKUP(O:O,Customers!A:C,3,)</f>
        <v>Eldoret</v>
      </c>
      <c r="R3642" s="10">
        <f>VLOOKUP(OrderDetails!C:C,Inventory!B:F,5,)</f>
        <v>73316.84</v>
      </c>
      <c r="S3642" s="10">
        <f>VLOOKUP(OrderDetails!B:B,Table8[[OrderID]:[DeliveryDays]],5,)</f>
        <v>1</v>
      </c>
    </row>
    <row r="3643" spans="1:19" x14ac:dyDescent="0.25">
      <c r="A3643" t="s">
        <v>5575</v>
      </c>
      <c r="B3643" t="s">
        <v>1220</v>
      </c>
      <c r="C3643" t="s">
        <v>325</v>
      </c>
      <c r="D3643">
        <v>25</v>
      </c>
      <c r="E3643">
        <v>416.96</v>
      </c>
      <c r="F3643">
        <v>613.59</v>
      </c>
      <c r="G3643">
        <v>607.58000000000004</v>
      </c>
      <c r="H3643">
        <v>15189.5</v>
      </c>
      <c r="I3643">
        <v>10424</v>
      </c>
      <c r="J3643">
        <v>4765.5</v>
      </c>
      <c r="K3643">
        <v>0.31369999999999998</v>
      </c>
      <c r="L3643" t="str">
        <f>VLOOKUP(C:C,Products!A:B,2,)</f>
        <v>Product 74</v>
      </c>
      <c r="M3643" t="str">
        <f>VLOOKUP(C:C,Products!A:C,3,)</f>
        <v>Snacks</v>
      </c>
      <c r="N3643" t="str">
        <f>VLOOKUP(B:B,Orders!A:C,3,)</f>
        <v>WH-KSM-003</v>
      </c>
      <c r="O3643" s="10" t="str">
        <f>VLOOKUP(B:B,Orders!A:B,2,)</f>
        <v>CUST-000071</v>
      </c>
      <c r="P3643" s="10" t="str">
        <f>VLOOKUP(OrderDetails!O:O,Customers!A:B,2,)</f>
        <v>Customer 71</v>
      </c>
      <c r="Q3643" s="10" t="str">
        <f>VLOOKUP(O:O,Customers!A:C,3,)</f>
        <v>Eldoret</v>
      </c>
      <c r="R3643" s="10">
        <f>VLOOKUP(OrderDetails!C:C,Inventory!B:F,5,)</f>
        <v>47950.400000000001</v>
      </c>
      <c r="S3643" s="10">
        <f>VLOOKUP(OrderDetails!B:B,Table8[[OrderID]:[DeliveryDays]],5,)</f>
        <v>4</v>
      </c>
    </row>
    <row r="3644" spans="1:19" x14ac:dyDescent="0.25">
      <c r="A3644" t="s">
        <v>5576</v>
      </c>
      <c r="B3644" t="s">
        <v>1547</v>
      </c>
      <c r="C3644" t="s">
        <v>337</v>
      </c>
      <c r="D3644">
        <v>25</v>
      </c>
      <c r="E3644">
        <v>102.14</v>
      </c>
      <c r="F3644">
        <v>155.55000000000001</v>
      </c>
      <c r="G3644">
        <v>156.53</v>
      </c>
      <c r="H3644">
        <v>3913.25</v>
      </c>
      <c r="I3644">
        <v>2553.5</v>
      </c>
      <c r="J3644">
        <v>1359.75</v>
      </c>
      <c r="K3644">
        <v>0.34749999999999998</v>
      </c>
      <c r="L3644" t="str">
        <f>VLOOKUP(C:C,Products!A:B,2,)</f>
        <v>Product 80</v>
      </c>
      <c r="M3644" t="str">
        <f>VLOOKUP(C:C,Products!A:C,3,)</f>
        <v>Frozen</v>
      </c>
      <c r="N3644" t="str">
        <f>VLOOKUP(B:B,Orders!A:C,3,)</f>
        <v>WH-MSA-002</v>
      </c>
      <c r="O3644" s="10" t="str">
        <f>VLOOKUP(B:B,Orders!A:B,2,)</f>
        <v>CUST-000033</v>
      </c>
      <c r="P3644" s="10" t="str">
        <f>VLOOKUP(OrderDetails!O:O,Customers!A:B,2,)</f>
        <v>Customer 33</v>
      </c>
      <c r="Q3644" s="10" t="str">
        <f>VLOOKUP(O:O,Customers!A:C,3,)</f>
        <v>Kisumu</v>
      </c>
      <c r="R3644" s="10">
        <f>VLOOKUP(OrderDetails!C:C,Inventory!B:F,5,)</f>
        <v>43103.08</v>
      </c>
      <c r="S3644" s="10">
        <f>VLOOKUP(OrderDetails!B:B,Table8[[OrderID]:[DeliveryDays]],5,)</f>
        <v>2</v>
      </c>
    </row>
    <row r="3645" spans="1:19" x14ac:dyDescent="0.25">
      <c r="A3645" t="s">
        <v>5577</v>
      </c>
      <c r="B3645" t="s">
        <v>1401</v>
      </c>
      <c r="C3645" t="s">
        <v>188</v>
      </c>
      <c r="D3645">
        <v>48</v>
      </c>
      <c r="E3645">
        <v>76.14</v>
      </c>
      <c r="F3645">
        <v>116.97</v>
      </c>
      <c r="G3645">
        <v>126.6</v>
      </c>
      <c r="H3645">
        <v>6076.8</v>
      </c>
      <c r="I3645">
        <v>3654.72</v>
      </c>
      <c r="J3645">
        <v>2422.08</v>
      </c>
      <c r="K3645">
        <v>0.39860000000000001</v>
      </c>
      <c r="L3645" t="str">
        <f>VLOOKUP(C:C,Products!A:B,2,)</f>
        <v>Product 7</v>
      </c>
      <c r="M3645" t="str">
        <f>VLOOKUP(C:C,Products!A:C,3,)</f>
        <v>Produce</v>
      </c>
      <c r="N3645" t="str">
        <f>VLOOKUP(B:B,Orders!A:C,3,)</f>
        <v>WH-MSA-002</v>
      </c>
      <c r="O3645" s="10" t="str">
        <f>VLOOKUP(B:B,Orders!A:B,2,)</f>
        <v>CUST-000042</v>
      </c>
      <c r="P3645" s="10" t="str">
        <f>VLOOKUP(OrderDetails!O:O,Customers!A:B,2,)</f>
        <v>Customer 42</v>
      </c>
      <c r="Q3645" s="10" t="str">
        <f>VLOOKUP(O:O,Customers!A:C,3,)</f>
        <v>Kisumu</v>
      </c>
      <c r="R3645" s="10">
        <f>VLOOKUP(OrderDetails!C:C,Inventory!B:F,5,)</f>
        <v>23907.96</v>
      </c>
      <c r="S3645" s="10">
        <f>VLOOKUP(OrderDetails!B:B,Table8[[OrderID]:[DeliveryDays]],5,)</f>
        <v>3</v>
      </c>
    </row>
    <row r="3646" spans="1:19" x14ac:dyDescent="0.25">
      <c r="A3646" t="s">
        <v>5578</v>
      </c>
      <c r="B3646" t="s">
        <v>974</v>
      </c>
      <c r="C3646" t="s">
        <v>182</v>
      </c>
      <c r="D3646">
        <v>36</v>
      </c>
      <c r="E3646">
        <v>319.39999999999998</v>
      </c>
      <c r="F3646">
        <v>411.55</v>
      </c>
      <c r="G3646">
        <v>449.65</v>
      </c>
      <c r="H3646">
        <v>16187.4</v>
      </c>
      <c r="I3646">
        <v>11498.4</v>
      </c>
      <c r="J3646">
        <v>4689</v>
      </c>
      <c r="K3646">
        <v>0.28970000000000001</v>
      </c>
      <c r="L3646" t="str">
        <f>VLOOKUP(C:C,Products!A:B,2,)</f>
        <v>Product 4</v>
      </c>
      <c r="M3646" t="str">
        <f>VLOOKUP(C:C,Products!A:C,3,)</f>
        <v>Household</v>
      </c>
      <c r="N3646" t="str">
        <f>VLOOKUP(B:B,Orders!A:C,3,)</f>
        <v>WH-NRB-001</v>
      </c>
      <c r="O3646" s="10" t="str">
        <f>VLOOKUP(B:B,Orders!A:B,2,)</f>
        <v>CUST-000001</v>
      </c>
      <c r="P3646" s="10" t="str">
        <f>VLOOKUP(OrderDetails!O:O,Customers!A:B,2,)</f>
        <v>Customer 1</v>
      </c>
      <c r="Q3646" s="10" t="str">
        <f>VLOOKUP(O:O,Customers!A:C,3,)</f>
        <v>Eldoret</v>
      </c>
      <c r="R3646" s="10">
        <f>VLOOKUP(OrderDetails!C:C,Inventory!B:F,5,)</f>
        <v>31301.200000000001</v>
      </c>
      <c r="S3646" s="10">
        <f>VLOOKUP(OrderDetails!B:B,Table8[[OrderID]:[DeliveryDays]],5,)</f>
        <v>1</v>
      </c>
    </row>
    <row r="3647" spans="1:19" x14ac:dyDescent="0.25">
      <c r="A3647" t="s">
        <v>5579</v>
      </c>
      <c r="B3647" t="s">
        <v>1047</v>
      </c>
      <c r="C3647" t="s">
        <v>359</v>
      </c>
      <c r="D3647">
        <v>9</v>
      </c>
      <c r="E3647">
        <v>103.82</v>
      </c>
      <c r="F3647">
        <v>149.71</v>
      </c>
      <c r="G3647">
        <v>158.31</v>
      </c>
      <c r="H3647">
        <v>1424.79</v>
      </c>
      <c r="I3647">
        <v>934.38</v>
      </c>
      <c r="J3647">
        <v>490.41</v>
      </c>
      <c r="K3647">
        <v>0.34420000000000001</v>
      </c>
      <c r="L3647" t="str">
        <f>VLOOKUP(C:C,Products!A:B,2,)</f>
        <v>Product 91</v>
      </c>
      <c r="M3647" t="str">
        <f>VLOOKUP(C:C,Products!A:C,3,)</f>
        <v>Household</v>
      </c>
      <c r="N3647" t="str">
        <f>VLOOKUP(B:B,Orders!A:C,3,)</f>
        <v>WH-NRB-001</v>
      </c>
      <c r="O3647" s="10" t="str">
        <f>VLOOKUP(B:B,Orders!A:B,2,)</f>
        <v>CUST-000008</v>
      </c>
      <c r="P3647" s="10" t="str">
        <f>VLOOKUP(OrderDetails!O:O,Customers!A:B,2,)</f>
        <v>Customer 8</v>
      </c>
      <c r="Q3647" s="10" t="str">
        <f>VLOOKUP(O:O,Customers!A:C,3,)</f>
        <v>Mombasa</v>
      </c>
      <c r="R3647" s="10">
        <f>VLOOKUP(OrderDetails!C:C,Inventory!B:F,5,)</f>
        <v>23359.5</v>
      </c>
      <c r="S3647" s="10">
        <f>VLOOKUP(OrderDetails!B:B,Table8[[OrderID]:[DeliveryDays]],5,)</f>
        <v>4</v>
      </c>
    </row>
    <row r="3648" spans="1:19" x14ac:dyDescent="0.25">
      <c r="A3648" t="s">
        <v>5580</v>
      </c>
      <c r="B3648" t="s">
        <v>993</v>
      </c>
      <c r="C3648" t="s">
        <v>281</v>
      </c>
      <c r="D3648">
        <v>43</v>
      </c>
      <c r="E3648">
        <v>398.81</v>
      </c>
      <c r="F3648">
        <v>500.83</v>
      </c>
      <c r="G3648">
        <v>512.79</v>
      </c>
      <c r="H3648">
        <v>22049.97</v>
      </c>
      <c r="I3648">
        <v>17148.830000000002</v>
      </c>
      <c r="J3648">
        <v>4901.1400000000003</v>
      </c>
      <c r="K3648">
        <v>0.2223</v>
      </c>
      <c r="L3648" t="str">
        <f>VLOOKUP(C:C,Products!A:B,2,)</f>
        <v>Product 52</v>
      </c>
      <c r="M3648" t="str">
        <f>VLOOKUP(C:C,Products!A:C,3,)</f>
        <v>Snacks</v>
      </c>
      <c r="N3648" t="str">
        <f>VLOOKUP(B:B,Orders!A:C,3,)</f>
        <v>WH-NRB-001</v>
      </c>
      <c r="O3648" s="10" t="str">
        <f>VLOOKUP(B:B,Orders!A:B,2,)</f>
        <v>CUST-000075</v>
      </c>
      <c r="P3648" s="10" t="str">
        <f>VLOOKUP(OrderDetails!O:O,Customers!A:B,2,)</f>
        <v>Customer 75</v>
      </c>
      <c r="Q3648" s="10" t="str">
        <f>VLOOKUP(O:O,Customers!A:C,3,)</f>
        <v>Mombasa</v>
      </c>
      <c r="R3648" s="10">
        <f>VLOOKUP(OrderDetails!C:C,Inventory!B:F,5,)</f>
        <v>100101.31</v>
      </c>
      <c r="S3648" s="10">
        <f>VLOOKUP(OrderDetails!B:B,Table8[[OrderID]:[DeliveryDays]],5,)</f>
        <v>3</v>
      </c>
    </row>
    <row r="3649" spans="1:19" x14ac:dyDescent="0.25">
      <c r="A3649" t="s">
        <v>5581</v>
      </c>
      <c r="B3649" t="s">
        <v>1130</v>
      </c>
      <c r="C3649" t="s">
        <v>415</v>
      </c>
      <c r="D3649">
        <v>13</v>
      </c>
      <c r="E3649">
        <v>451.65</v>
      </c>
      <c r="F3649">
        <v>666.6</v>
      </c>
      <c r="G3649">
        <v>697.33</v>
      </c>
      <c r="H3649">
        <v>9065.2900000000009</v>
      </c>
      <c r="I3649">
        <v>5871.45</v>
      </c>
      <c r="J3649">
        <v>3193.84</v>
      </c>
      <c r="K3649">
        <v>0.3523</v>
      </c>
      <c r="L3649" t="str">
        <f>VLOOKUP(C:C,Products!A:B,2,)</f>
        <v>Product 119</v>
      </c>
      <c r="M3649" t="str">
        <f>VLOOKUP(C:C,Products!A:C,3,)</f>
        <v>Beverages</v>
      </c>
      <c r="N3649" t="str">
        <f>VLOOKUP(B:B,Orders!A:C,3,)</f>
        <v>WH-NRB-001</v>
      </c>
      <c r="O3649" s="10" t="str">
        <f>VLOOKUP(B:B,Orders!A:B,2,)</f>
        <v>CUST-000017</v>
      </c>
      <c r="P3649" s="10" t="str">
        <f>VLOOKUP(OrderDetails!O:O,Customers!A:B,2,)</f>
        <v>Customer 17</v>
      </c>
      <c r="Q3649" s="10" t="str">
        <f>VLOOKUP(O:O,Customers!A:C,3,)</f>
        <v>Eldoret</v>
      </c>
      <c r="R3649" s="10">
        <f>VLOOKUP(OrderDetails!C:C,Inventory!B:F,5,)</f>
        <v>148592.85</v>
      </c>
      <c r="S3649" s="10">
        <f>VLOOKUP(OrderDetails!B:B,Table8[[OrderID]:[DeliveryDays]],5,)</f>
        <v>2</v>
      </c>
    </row>
    <row r="3650" spans="1:19" x14ac:dyDescent="0.25">
      <c r="A3650" t="s">
        <v>5582</v>
      </c>
      <c r="B3650" t="s">
        <v>1669</v>
      </c>
      <c r="C3650" t="s">
        <v>355</v>
      </c>
      <c r="D3650">
        <v>22</v>
      </c>
      <c r="E3650">
        <v>449.25</v>
      </c>
      <c r="F3650">
        <v>562.36</v>
      </c>
      <c r="G3650">
        <v>569.16</v>
      </c>
      <c r="H3650">
        <v>12521.52</v>
      </c>
      <c r="I3650">
        <v>9883.5</v>
      </c>
      <c r="J3650">
        <v>2638.02</v>
      </c>
      <c r="K3650">
        <v>0.2107</v>
      </c>
      <c r="L3650" t="str">
        <f>VLOOKUP(C:C,Products!A:B,2,)</f>
        <v>Product 89</v>
      </c>
      <c r="M3650" t="str">
        <f>VLOOKUP(C:C,Products!A:C,3,)</f>
        <v>Frozen</v>
      </c>
      <c r="N3650" t="str">
        <f>VLOOKUP(B:B,Orders!A:C,3,)</f>
        <v>WH-NRB-001</v>
      </c>
      <c r="O3650" s="10" t="str">
        <f>VLOOKUP(B:B,Orders!A:B,2,)</f>
        <v>CUST-000044</v>
      </c>
      <c r="P3650" s="10" t="str">
        <f>VLOOKUP(OrderDetails!O:O,Customers!A:B,2,)</f>
        <v>Customer 44</v>
      </c>
      <c r="Q3650" s="10" t="str">
        <f>VLOOKUP(O:O,Customers!A:C,3,)</f>
        <v>Nakuru</v>
      </c>
      <c r="R3650" s="10">
        <f>VLOOKUP(OrderDetails!C:C,Inventory!B:F,5,)</f>
        <v>146455.5</v>
      </c>
      <c r="S3650" s="10">
        <f>VLOOKUP(OrderDetails!B:B,Table8[[OrderID]:[DeliveryDays]],5,)</f>
        <v>1</v>
      </c>
    </row>
    <row r="3651" spans="1:19" x14ac:dyDescent="0.25">
      <c r="A3651" t="s">
        <v>5583</v>
      </c>
      <c r="B3651" t="s">
        <v>611</v>
      </c>
      <c r="C3651" t="s">
        <v>239</v>
      </c>
      <c r="D3651">
        <v>25</v>
      </c>
      <c r="E3651">
        <v>323.39999999999998</v>
      </c>
      <c r="F3651">
        <v>507.06</v>
      </c>
      <c r="G3651">
        <v>504.44</v>
      </c>
      <c r="H3651">
        <v>12611</v>
      </c>
      <c r="I3651">
        <v>8085</v>
      </c>
      <c r="J3651">
        <v>4526</v>
      </c>
      <c r="K3651">
        <v>0.3589</v>
      </c>
      <c r="L3651" t="str">
        <f>VLOOKUP(C:C,Products!A:B,2,)</f>
        <v>Product 31</v>
      </c>
      <c r="M3651" t="str">
        <f>VLOOKUP(C:C,Products!A:C,3,)</f>
        <v>Household</v>
      </c>
      <c r="N3651" t="str">
        <f>VLOOKUP(B:B,Orders!A:C,3,)</f>
        <v>WH-MSA-002</v>
      </c>
      <c r="O3651" s="10" t="str">
        <f>VLOOKUP(B:B,Orders!A:B,2,)</f>
        <v>CUST-000005</v>
      </c>
      <c r="P3651" s="10" t="str">
        <f>VLOOKUP(OrderDetails!O:O,Customers!A:B,2,)</f>
        <v>Customer 5</v>
      </c>
      <c r="Q3651" s="10" t="str">
        <f>VLOOKUP(O:O,Customers!A:C,3,)</f>
        <v>Eldoret</v>
      </c>
      <c r="R3651" s="10">
        <f>VLOOKUP(OrderDetails!C:C,Inventory!B:F,5,)</f>
        <v>78909.600000000006</v>
      </c>
      <c r="S3651" s="10">
        <f>VLOOKUP(OrderDetails!B:B,Table8[[OrderID]:[DeliveryDays]],5,)</f>
        <v>4</v>
      </c>
    </row>
    <row r="3652" spans="1:19" x14ac:dyDescent="0.25">
      <c r="A3652" t="s">
        <v>5584</v>
      </c>
      <c r="B3652" t="s">
        <v>1519</v>
      </c>
      <c r="C3652" t="s">
        <v>327</v>
      </c>
      <c r="D3652">
        <v>12</v>
      </c>
      <c r="E3652">
        <v>368.09</v>
      </c>
      <c r="F3652">
        <v>503.79</v>
      </c>
      <c r="G3652">
        <v>550.44000000000005</v>
      </c>
      <c r="H3652">
        <v>6605.28</v>
      </c>
      <c r="I3652">
        <v>4417.08</v>
      </c>
      <c r="J3652">
        <v>2188.1999999999998</v>
      </c>
      <c r="K3652">
        <v>0.33129999999999998</v>
      </c>
      <c r="L3652" t="str">
        <f>VLOOKUP(C:C,Products!A:B,2,)</f>
        <v>Product 75</v>
      </c>
      <c r="M3652" t="str">
        <f>VLOOKUP(C:C,Products!A:C,3,)</f>
        <v>Dairy</v>
      </c>
      <c r="N3652" t="str">
        <f>VLOOKUP(B:B,Orders!A:C,3,)</f>
        <v>WH-NKR-004</v>
      </c>
      <c r="O3652" s="10" t="str">
        <f>VLOOKUP(B:B,Orders!A:B,2,)</f>
        <v>CUST-000024</v>
      </c>
      <c r="P3652" s="10" t="str">
        <f>VLOOKUP(OrderDetails!O:O,Customers!A:B,2,)</f>
        <v>Customer 24</v>
      </c>
      <c r="Q3652" s="10" t="str">
        <f>VLOOKUP(O:O,Customers!A:C,3,)</f>
        <v>Eldoret</v>
      </c>
      <c r="R3652" s="10">
        <f>VLOOKUP(OrderDetails!C:C,Inventory!B:F,5,)</f>
        <v>39753.72</v>
      </c>
      <c r="S3652" s="10">
        <f>VLOOKUP(OrderDetails!B:B,Table8[[OrderID]:[DeliveryDays]],5,)</f>
        <v>2</v>
      </c>
    </row>
    <row r="3653" spans="1:19" x14ac:dyDescent="0.25">
      <c r="A3653" t="s">
        <v>5585</v>
      </c>
      <c r="B3653" t="s">
        <v>1580</v>
      </c>
      <c r="C3653" t="s">
        <v>401</v>
      </c>
      <c r="D3653">
        <v>48</v>
      </c>
      <c r="E3653">
        <v>122.55</v>
      </c>
      <c r="F3653">
        <v>174.75</v>
      </c>
      <c r="G3653">
        <v>169.04</v>
      </c>
      <c r="H3653">
        <v>8113.92</v>
      </c>
      <c r="I3653">
        <v>5882.4</v>
      </c>
      <c r="J3653">
        <v>2231.52</v>
      </c>
      <c r="K3653">
        <v>0.27500000000000002</v>
      </c>
      <c r="L3653" t="str">
        <f>VLOOKUP(C:C,Products!A:B,2,)</f>
        <v>Product 112</v>
      </c>
      <c r="M3653" t="str">
        <f>VLOOKUP(C:C,Products!A:C,3,)</f>
        <v>Beverages</v>
      </c>
      <c r="N3653" t="str">
        <f>VLOOKUP(B:B,Orders!A:C,3,)</f>
        <v>WH-NKR-004</v>
      </c>
      <c r="O3653" s="10" t="str">
        <f>VLOOKUP(B:B,Orders!A:B,2,)</f>
        <v>CUST-000061</v>
      </c>
      <c r="P3653" s="10" t="str">
        <f>VLOOKUP(OrderDetails!O:O,Customers!A:B,2,)</f>
        <v>Customer 61</v>
      </c>
      <c r="Q3653" s="10" t="str">
        <f>VLOOKUP(O:O,Customers!A:C,3,)</f>
        <v>Eldoret</v>
      </c>
      <c r="R3653" s="10">
        <f>VLOOKUP(OrderDetails!C:C,Inventory!B:F,5,)</f>
        <v>16421.7</v>
      </c>
      <c r="S3653" s="10">
        <f>VLOOKUP(OrderDetails!B:B,Table8[[OrderID]:[DeliveryDays]],5,)</f>
        <v>5</v>
      </c>
    </row>
    <row r="3654" spans="1:19" x14ac:dyDescent="0.25">
      <c r="A3654" t="s">
        <v>5586</v>
      </c>
      <c r="B3654" t="s">
        <v>1274</v>
      </c>
      <c r="C3654" t="s">
        <v>345</v>
      </c>
      <c r="D3654">
        <v>38</v>
      </c>
      <c r="E3654">
        <v>78.599999999999994</v>
      </c>
      <c r="F3654">
        <v>122.97</v>
      </c>
      <c r="G3654">
        <v>123.21</v>
      </c>
      <c r="H3654">
        <v>4681.9799999999996</v>
      </c>
      <c r="I3654">
        <v>2986.8</v>
      </c>
      <c r="J3654">
        <v>1695.18</v>
      </c>
      <c r="K3654">
        <v>0.36209999999999998</v>
      </c>
      <c r="L3654" t="str">
        <f>VLOOKUP(C:C,Products!A:B,2,)</f>
        <v>Product 84</v>
      </c>
      <c r="M3654" t="str">
        <f>VLOOKUP(C:C,Products!A:C,3,)</f>
        <v>Snacks</v>
      </c>
      <c r="N3654" t="str">
        <f>VLOOKUP(B:B,Orders!A:C,3,)</f>
        <v>WH-MSA-002</v>
      </c>
      <c r="O3654" s="10" t="str">
        <f>VLOOKUP(B:B,Orders!A:B,2,)</f>
        <v>CUST-000005</v>
      </c>
      <c r="P3654" s="10" t="str">
        <f>VLOOKUP(OrderDetails!O:O,Customers!A:B,2,)</f>
        <v>Customer 5</v>
      </c>
      <c r="Q3654" s="10" t="str">
        <f>VLOOKUP(O:O,Customers!A:C,3,)</f>
        <v>Eldoret</v>
      </c>
      <c r="R3654" s="10">
        <f>VLOOKUP(OrderDetails!C:C,Inventory!B:F,5,)</f>
        <v>7074</v>
      </c>
      <c r="S3654" s="10">
        <f>VLOOKUP(OrderDetails!B:B,Table8[[OrderID]:[DeliveryDays]],5,)</f>
        <v>1</v>
      </c>
    </row>
    <row r="3655" spans="1:19" x14ac:dyDescent="0.25">
      <c r="A3655" t="s">
        <v>5587</v>
      </c>
      <c r="B3655" t="s">
        <v>1025</v>
      </c>
      <c r="C3655" t="s">
        <v>249</v>
      </c>
      <c r="D3655">
        <v>14</v>
      </c>
      <c r="E3655">
        <v>413.78</v>
      </c>
      <c r="F3655">
        <v>552.28</v>
      </c>
      <c r="G3655">
        <v>599.15</v>
      </c>
      <c r="H3655">
        <v>8388.1</v>
      </c>
      <c r="I3655">
        <v>5792.92</v>
      </c>
      <c r="J3655">
        <v>2595.1799999999998</v>
      </c>
      <c r="K3655">
        <v>0.30940000000000001</v>
      </c>
      <c r="L3655" t="str">
        <f>VLOOKUP(C:C,Products!A:B,2,)</f>
        <v>Product 36</v>
      </c>
      <c r="M3655" t="str">
        <f>VLOOKUP(C:C,Products!A:C,3,)</f>
        <v>Dairy</v>
      </c>
      <c r="N3655" t="str">
        <f>VLOOKUP(B:B,Orders!A:C,3,)</f>
        <v>WH-NKR-004</v>
      </c>
      <c r="O3655" s="10" t="str">
        <f>VLOOKUP(B:B,Orders!A:B,2,)</f>
        <v>CUST-000051</v>
      </c>
      <c r="P3655" s="10" t="str">
        <f>VLOOKUP(OrderDetails!O:O,Customers!A:B,2,)</f>
        <v>Customer 51</v>
      </c>
      <c r="Q3655" s="10" t="str">
        <f>VLOOKUP(O:O,Customers!A:C,3,)</f>
        <v>Kisumu</v>
      </c>
      <c r="R3655" s="10">
        <f>VLOOKUP(OrderDetails!C:C,Inventory!B:F,5,)</f>
        <v>177511.62</v>
      </c>
      <c r="S3655" s="10">
        <f>VLOOKUP(OrderDetails!B:B,Table8[[OrderID]:[DeliveryDays]],5,)</f>
        <v>3</v>
      </c>
    </row>
    <row r="3656" spans="1:19" x14ac:dyDescent="0.25">
      <c r="A3656" t="s">
        <v>5588</v>
      </c>
      <c r="B3656" t="s">
        <v>1232</v>
      </c>
      <c r="C3656" t="s">
        <v>285</v>
      </c>
      <c r="D3656">
        <v>45</v>
      </c>
      <c r="E3656">
        <v>452.67</v>
      </c>
      <c r="F3656">
        <v>601.72</v>
      </c>
      <c r="G3656">
        <v>636.9</v>
      </c>
      <c r="H3656">
        <v>28660.5</v>
      </c>
      <c r="I3656">
        <v>20370.150000000001</v>
      </c>
      <c r="J3656">
        <v>8290.35</v>
      </c>
      <c r="K3656">
        <v>0.2893</v>
      </c>
      <c r="L3656" t="str">
        <f>VLOOKUP(C:C,Products!A:B,2,)</f>
        <v>Product 54</v>
      </c>
      <c r="M3656" t="str">
        <f>VLOOKUP(C:C,Products!A:C,3,)</f>
        <v>Snacks</v>
      </c>
      <c r="N3656" t="str">
        <f>VLOOKUP(B:B,Orders!A:C,3,)</f>
        <v>WH-NRB-001</v>
      </c>
      <c r="O3656" s="10" t="str">
        <f>VLOOKUP(B:B,Orders!A:B,2,)</f>
        <v>CUST-000039</v>
      </c>
      <c r="P3656" s="10" t="str">
        <f>VLOOKUP(OrderDetails!O:O,Customers!A:B,2,)</f>
        <v>Customer 39</v>
      </c>
      <c r="Q3656" s="10" t="str">
        <f>VLOOKUP(O:O,Customers!A:C,3,)</f>
        <v>Mombasa</v>
      </c>
      <c r="R3656" s="10">
        <f>VLOOKUP(OrderDetails!C:C,Inventory!B:F,5,)</f>
        <v>218639.61</v>
      </c>
      <c r="S3656" s="10">
        <f>VLOOKUP(OrderDetails!B:B,Table8[[OrderID]:[DeliveryDays]],5,)</f>
        <v>6</v>
      </c>
    </row>
    <row r="3657" spans="1:19" x14ac:dyDescent="0.25">
      <c r="A3657" t="s">
        <v>5589</v>
      </c>
      <c r="B3657" t="s">
        <v>1784</v>
      </c>
      <c r="C3657" t="s">
        <v>285</v>
      </c>
      <c r="D3657">
        <v>28</v>
      </c>
      <c r="E3657">
        <v>452.67</v>
      </c>
      <c r="F3657">
        <v>601.72</v>
      </c>
      <c r="G3657">
        <v>574.26</v>
      </c>
      <c r="H3657">
        <v>16079.28</v>
      </c>
      <c r="I3657">
        <v>12674.76</v>
      </c>
      <c r="J3657">
        <v>3404.52</v>
      </c>
      <c r="K3657">
        <v>0.2117</v>
      </c>
      <c r="L3657" t="str">
        <f>VLOOKUP(C:C,Products!A:B,2,)</f>
        <v>Product 54</v>
      </c>
      <c r="M3657" t="str">
        <f>VLOOKUP(C:C,Products!A:C,3,)</f>
        <v>Snacks</v>
      </c>
      <c r="N3657" t="str">
        <f>VLOOKUP(B:B,Orders!A:C,3,)</f>
        <v>WH-KSM-003</v>
      </c>
      <c r="O3657" s="10" t="str">
        <f>VLOOKUP(B:B,Orders!A:B,2,)</f>
        <v>CUST-000080</v>
      </c>
      <c r="P3657" s="10" t="str">
        <f>VLOOKUP(OrderDetails!O:O,Customers!A:B,2,)</f>
        <v>Customer 80</v>
      </c>
      <c r="Q3657" s="10" t="str">
        <f>VLOOKUP(O:O,Customers!A:C,3,)</f>
        <v>Eldoret</v>
      </c>
      <c r="R3657" s="10">
        <f>VLOOKUP(OrderDetails!C:C,Inventory!B:F,5,)</f>
        <v>218639.61</v>
      </c>
      <c r="S3657" s="10">
        <f>VLOOKUP(OrderDetails!B:B,Table8[[OrderID]:[DeliveryDays]],5,)</f>
        <v>1</v>
      </c>
    </row>
    <row r="3658" spans="1:19" x14ac:dyDescent="0.25">
      <c r="A3658" t="s">
        <v>5590</v>
      </c>
      <c r="B3658" t="s">
        <v>1604</v>
      </c>
      <c r="C3658" t="s">
        <v>415</v>
      </c>
      <c r="D3658">
        <v>44</v>
      </c>
      <c r="E3658">
        <v>451.65</v>
      </c>
      <c r="F3658">
        <v>666.6</v>
      </c>
      <c r="G3658">
        <v>635.58000000000004</v>
      </c>
      <c r="H3658">
        <v>27965.52</v>
      </c>
      <c r="I3658">
        <v>19872.599999999999</v>
      </c>
      <c r="J3658">
        <v>8092.92</v>
      </c>
      <c r="K3658">
        <v>0.28939999999999999</v>
      </c>
      <c r="L3658" t="str">
        <f>VLOOKUP(C:C,Products!A:B,2,)</f>
        <v>Product 119</v>
      </c>
      <c r="M3658" t="str">
        <f>VLOOKUP(C:C,Products!A:C,3,)</f>
        <v>Beverages</v>
      </c>
      <c r="N3658" t="str">
        <f>VLOOKUP(B:B,Orders!A:C,3,)</f>
        <v>WH-NRB-001</v>
      </c>
      <c r="O3658" s="10" t="str">
        <f>VLOOKUP(B:B,Orders!A:B,2,)</f>
        <v>CUST-000060</v>
      </c>
      <c r="P3658" s="10" t="str">
        <f>VLOOKUP(OrderDetails!O:O,Customers!A:B,2,)</f>
        <v>Customer 60</v>
      </c>
      <c r="Q3658" s="10" t="str">
        <f>VLOOKUP(O:O,Customers!A:C,3,)</f>
        <v>Nakuru</v>
      </c>
      <c r="R3658" s="10">
        <f>VLOOKUP(OrderDetails!C:C,Inventory!B:F,5,)</f>
        <v>148592.85</v>
      </c>
      <c r="S3658" s="10">
        <f>VLOOKUP(OrderDetails!B:B,Table8[[OrderID]:[DeliveryDays]],5,)</f>
        <v>3</v>
      </c>
    </row>
    <row r="3659" spans="1:19" x14ac:dyDescent="0.25">
      <c r="A3659" t="s">
        <v>5591</v>
      </c>
      <c r="B3659" t="s">
        <v>505</v>
      </c>
      <c r="C3659" t="s">
        <v>210</v>
      </c>
      <c r="D3659">
        <v>28</v>
      </c>
      <c r="E3659">
        <v>186.91</v>
      </c>
      <c r="F3659">
        <v>267.58</v>
      </c>
      <c r="G3659">
        <v>274.93</v>
      </c>
      <c r="H3659">
        <v>7698.04</v>
      </c>
      <c r="I3659">
        <v>5233.4799999999996</v>
      </c>
      <c r="J3659">
        <v>2464.56</v>
      </c>
      <c r="K3659">
        <v>0.32019999999999998</v>
      </c>
      <c r="L3659" t="str">
        <f>VLOOKUP(C:C,Products!A:B,2,)</f>
        <v>Product 17</v>
      </c>
      <c r="M3659" t="str">
        <f>VLOOKUP(C:C,Products!A:C,3,)</f>
        <v>Beverages</v>
      </c>
      <c r="N3659" t="str">
        <f>VLOOKUP(B:B,Orders!A:C,3,)</f>
        <v>WH-NKR-004</v>
      </c>
      <c r="O3659" s="10" t="str">
        <f>VLOOKUP(B:B,Orders!A:B,2,)</f>
        <v>CUST-000036</v>
      </c>
      <c r="P3659" s="10" t="str">
        <f>VLOOKUP(OrderDetails!O:O,Customers!A:B,2,)</f>
        <v>Customer 36</v>
      </c>
      <c r="Q3659" s="10" t="str">
        <f>VLOOKUP(O:O,Customers!A:C,3,)</f>
        <v>Eldoret</v>
      </c>
      <c r="R3659" s="10">
        <f>VLOOKUP(OrderDetails!C:C,Inventory!B:F,5,)</f>
        <v>33456.89</v>
      </c>
      <c r="S3659" s="10">
        <f>VLOOKUP(OrderDetails!B:B,Table8[[OrderID]:[DeliveryDays]],5,)</f>
        <v>6</v>
      </c>
    </row>
    <row r="3660" spans="1:19" x14ac:dyDescent="0.25">
      <c r="A3660" t="s">
        <v>5592</v>
      </c>
      <c r="B3660" t="s">
        <v>1005</v>
      </c>
      <c r="C3660" t="s">
        <v>395</v>
      </c>
      <c r="D3660">
        <v>36</v>
      </c>
      <c r="E3660">
        <v>152.96</v>
      </c>
      <c r="F3660">
        <v>238.96</v>
      </c>
      <c r="G3660">
        <v>244.37</v>
      </c>
      <c r="H3660">
        <v>8797.32</v>
      </c>
      <c r="I3660">
        <v>5506.56</v>
      </c>
      <c r="J3660">
        <v>3290.76</v>
      </c>
      <c r="K3660">
        <v>0.37409999999999999</v>
      </c>
      <c r="L3660" t="str">
        <f>VLOOKUP(C:C,Products!A:B,2,)</f>
        <v>Product 109</v>
      </c>
      <c r="M3660" t="str">
        <f>VLOOKUP(C:C,Products!A:C,3,)</f>
        <v>Beverages</v>
      </c>
      <c r="N3660" t="str">
        <f>VLOOKUP(B:B,Orders!A:C,3,)</f>
        <v>WH-NRB-001</v>
      </c>
      <c r="O3660" s="10" t="str">
        <f>VLOOKUP(B:B,Orders!A:B,2,)</f>
        <v>CUST-000071</v>
      </c>
      <c r="P3660" s="10" t="str">
        <f>VLOOKUP(OrderDetails!O:O,Customers!A:B,2,)</f>
        <v>Customer 71</v>
      </c>
      <c r="Q3660" s="10" t="str">
        <f>VLOOKUP(O:O,Customers!A:C,3,)</f>
        <v>Eldoret</v>
      </c>
      <c r="R3660" s="10">
        <f>VLOOKUP(OrderDetails!C:C,Inventory!B:F,5,)</f>
        <v>16978.560000000001</v>
      </c>
      <c r="S3660" s="10">
        <f>VLOOKUP(OrderDetails!B:B,Table8[[OrderID]:[DeliveryDays]],5,)</f>
        <v>3</v>
      </c>
    </row>
    <row r="3661" spans="1:19" x14ac:dyDescent="0.25">
      <c r="A3661" t="s">
        <v>5593</v>
      </c>
      <c r="B3661" t="s">
        <v>839</v>
      </c>
      <c r="C3661" t="s">
        <v>327</v>
      </c>
      <c r="D3661">
        <v>37</v>
      </c>
      <c r="E3661">
        <v>368.09</v>
      </c>
      <c r="F3661">
        <v>503.79</v>
      </c>
      <c r="G3661">
        <v>512.08000000000004</v>
      </c>
      <c r="H3661">
        <v>18946.96</v>
      </c>
      <c r="I3661">
        <v>13619.33</v>
      </c>
      <c r="J3661">
        <v>5327.63</v>
      </c>
      <c r="K3661">
        <v>0.28120000000000001</v>
      </c>
      <c r="L3661" t="str">
        <f>VLOOKUP(C:C,Products!A:B,2,)</f>
        <v>Product 75</v>
      </c>
      <c r="M3661" t="str">
        <f>VLOOKUP(C:C,Products!A:C,3,)</f>
        <v>Dairy</v>
      </c>
      <c r="N3661" t="str">
        <f>VLOOKUP(B:B,Orders!A:C,3,)</f>
        <v>WH-NRB-001</v>
      </c>
      <c r="O3661" s="10" t="str">
        <f>VLOOKUP(B:B,Orders!A:B,2,)</f>
        <v>CUST-000075</v>
      </c>
      <c r="P3661" s="10" t="str">
        <f>VLOOKUP(OrderDetails!O:O,Customers!A:B,2,)</f>
        <v>Customer 75</v>
      </c>
      <c r="Q3661" s="10" t="str">
        <f>VLOOKUP(O:O,Customers!A:C,3,)</f>
        <v>Mombasa</v>
      </c>
      <c r="R3661" s="10">
        <f>VLOOKUP(OrderDetails!C:C,Inventory!B:F,5,)</f>
        <v>39753.72</v>
      </c>
      <c r="S3661" s="10">
        <f>VLOOKUP(OrderDetails!B:B,Table8[[OrderID]:[DeliveryDays]],5,)</f>
        <v>1</v>
      </c>
    </row>
    <row r="3662" spans="1:19" x14ac:dyDescent="0.25">
      <c r="A3662" t="s">
        <v>5594</v>
      </c>
      <c r="B3662" t="s">
        <v>972</v>
      </c>
      <c r="C3662" t="s">
        <v>237</v>
      </c>
      <c r="D3662">
        <v>42</v>
      </c>
      <c r="E3662">
        <v>70.900000000000006</v>
      </c>
      <c r="F3662">
        <v>95.54</v>
      </c>
      <c r="G3662">
        <v>95.1</v>
      </c>
      <c r="H3662">
        <v>3994.2</v>
      </c>
      <c r="I3662">
        <v>2977.8</v>
      </c>
      <c r="J3662">
        <v>1016.4</v>
      </c>
      <c r="K3662">
        <v>0.2545</v>
      </c>
      <c r="L3662" t="str">
        <f>VLOOKUP(C:C,Products!A:B,2,)</f>
        <v>Product 30</v>
      </c>
      <c r="M3662" t="str">
        <f>VLOOKUP(C:C,Products!A:C,3,)</f>
        <v>Dairy</v>
      </c>
      <c r="N3662" t="str">
        <f>VLOOKUP(B:B,Orders!A:C,3,)</f>
        <v>WH-KSM-003</v>
      </c>
      <c r="O3662" s="10" t="str">
        <f>VLOOKUP(B:B,Orders!A:B,2,)</f>
        <v>CUST-000054</v>
      </c>
      <c r="P3662" s="10" t="str">
        <f>VLOOKUP(OrderDetails!O:O,Customers!A:B,2,)</f>
        <v>Customer 54</v>
      </c>
      <c r="Q3662" s="10" t="str">
        <f>VLOOKUP(O:O,Customers!A:C,3,)</f>
        <v>Nakuru</v>
      </c>
      <c r="R3662" s="10">
        <f>VLOOKUP(OrderDetails!C:C,Inventory!B:F,5,)</f>
        <v>19072.099999999999</v>
      </c>
      <c r="S3662" s="10">
        <f>VLOOKUP(OrderDetails!B:B,Table8[[OrderID]:[DeliveryDays]],5,)</f>
        <v>1</v>
      </c>
    </row>
    <row r="3663" spans="1:19" x14ac:dyDescent="0.25">
      <c r="A3663" t="s">
        <v>5595</v>
      </c>
      <c r="B3663" t="s">
        <v>595</v>
      </c>
      <c r="C3663" t="s">
        <v>375</v>
      </c>
      <c r="D3663">
        <v>48</v>
      </c>
      <c r="E3663">
        <v>61.44</v>
      </c>
      <c r="F3663">
        <v>90.77</v>
      </c>
      <c r="G3663">
        <v>99.67</v>
      </c>
      <c r="H3663">
        <v>4784.16</v>
      </c>
      <c r="I3663">
        <v>2949.12</v>
      </c>
      <c r="J3663">
        <v>1835.04</v>
      </c>
      <c r="K3663">
        <v>0.3836</v>
      </c>
      <c r="L3663" t="str">
        <f>VLOOKUP(C:C,Products!A:B,2,)</f>
        <v>Product 99</v>
      </c>
      <c r="M3663" t="str">
        <f>VLOOKUP(C:C,Products!A:C,3,)</f>
        <v>Produce</v>
      </c>
      <c r="N3663" t="str">
        <f>VLOOKUP(B:B,Orders!A:C,3,)</f>
        <v>WH-NKR-004</v>
      </c>
      <c r="O3663" s="10" t="str">
        <f>VLOOKUP(B:B,Orders!A:B,2,)</f>
        <v>CUST-000065</v>
      </c>
      <c r="P3663" s="10" t="str">
        <f>VLOOKUP(OrderDetails!O:O,Customers!A:B,2,)</f>
        <v>Customer 65</v>
      </c>
      <c r="Q3663" s="10" t="str">
        <f>VLOOKUP(O:O,Customers!A:C,3,)</f>
        <v>Eldoret</v>
      </c>
      <c r="R3663" s="10">
        <f>VLOOKUP(OrderDetails!C:C,Inventory!B:F,5,)</f>
        <v>3624.96</v>
      </c>
      <c r="S3663" s="10">
        <f>VLOOKUP(OrderDetails!B:B,Table8[[OrderID]:[DeliveryDays]],5,)</f>
        <v>1</v>
      </c>
    </row>
    <row r="3664" spans="1:19" x14ac:dyDescent="0.25">
      <c r="A3664" t="s">
        <v>5596</v>
      </c>
      <c r="B3664" t="s">
        <v>1107</v>
      </c>
      <c r="C3664" t="s">
        <v>387</v>
      </c>
      <c r="D3664">
        <v>38</v>
      </c>
      <c r="E3664">
        <v>458.4</v>
      </c>
      <c r="F3664">
        <v>615.54999999999995</v>
      </c>
      <c r="G3664">
        <v>609.89</v>
      </c>
      <c r="H3664">
        <v>23175.82</v>
      </c>
      <c r="I3664">
        <v>17419.2</v>
      </c>
      <c r="J3664">
        <v>5756.62</v>
      </c>
      <c r="K3664">
        <v>0.24840000000000001</v>
      </c>
      <c r="L3664" t="str">
        <f>VLOOKUP(C:C,Products!A:B,2,)</f>
        <v>Product 105</v>
      </c>
      <c r="M3664" t="str">
        <f>VLOOKUP(C:C,Products!A:C,3,)</f>
        <v>Frozen</v>
      </c>
      <c r="N3664" t="str">
        <f>VLOOKUP(B:B,Orders!A:C,3,)</f>
        <v>WH-NRB-001</v>
      </c>
      <c r="O3664" s="10" t="str">
        <f>VLOOKUP(B:B,Orders!A:B,2,)</f>
        <v>CUST-000024</v>
      </c>
      <c r="P3664" s="10" t="str">
        <f>VLOOKUP(OrderDetails!O:O,Customers!A:B,2,)</f>
        <v>Customer 24</v>
      </c>
      <c r="Q3664" s="10" t="str">
        <f>VLOOKUP(O:O,Customers!A:C,3,)</f>
        <v>Eldoret</v>
      </c>
      <c r="R3664" s="10">
        <f>VLOOKUP(OrderDetails!C:C,Inventory!B:F,5,)</f>
        <v>143479.20000000001</v>
      </c>
      <c r="S3664" s="10">
        <f>VLOOKUP(OrderDetails!B:B,Table8[[OrderID]:[DeliveryDays]],5,)</f>
        <v>6</v>
      </c>
    </row>
    <row r="3665" spans="1:19" x14ac:dyDescent="0.25">
      <c r="A3665" t="s">
        <v>5597</v>
      </c>
      <c r="B3665" t="s">
        <v>1009</v>
      </c>
      <c r="C3665" t="s">
        <v>381</v>
      </c>
      <c r="D3665">
        <v>15</v>
      </c>
      <c r="E3665">
        <v>336.38</v>
      </c>
      <c r="F3665">
        <v>487.38</v>
      </c>
      <c r="G3665">
        <v>498.84</v>
      </c>
      <c r="H3665">
        <v>7482.6</v>
      </c>
      <c r="I3665">
        <v>5045.7</v>
      </c>
      <c r="J3665">
        <v>2436.9</v>
      </c>
      <c r="K3665">
        <v>0.32569999999999999</v>
      </c>
      <c r="L3665" t="str">
        <f>VLOOKUP(C:C,Products!A:B,2,)</f>
        <v>Product 102</v>
      </c>
      <c r="M3665" t="str">
        <f>VLOOKUP(C:C,Products!A:C,3,)</f>
        <v>Snacks</v>
      </c>
      <c r="N3665" t="str">
        <f>VLOOKUP(B:B,Orders!A:C,3,)</f>
        <v>WH-MSA-002</v>
      </c>
      <c r="O3665" s="10" t="str">
        <f>VLOOKUP(B:B,Orders!A:B,2,)</f>
        <v>CUST-000049</v>
      </c>
      <c r="P3665" s="10" t="str">
        <f>VLOOKUP(OrderDetails!O:O,Customers!A:B,2,)</f>
        <v>Customer 49</v>
      </c>
      <c r="Q3665" s="10" t="str">
        <f>VLOOKUP(O:O,Customers!A:C,3,)</f>
        <v>Nairobi</v>
      </c>
      <c r="R3665" s="10">
        <f>VLOOKUP(OrderDetails!C:C,Inventory!B:F,5,)</f>
        <v>161462.39999999999</v>
      </c>
      <c r="S3665" s="10">
        <f>VLOOKUP(OrderDetails!B:B,Table8[[OrderID]:[DeliveryDays]],5,)</f>
        <v>4</v>
      </c>
    </row>
    <row r="3666" spans="1:19" x14ac:dyDescent="0.25">
      <c r="A3666" t="s">
        <v>5598</v>
      </c>
      <c r="B3666" t="s">
        <v>941</v>
      </c>
      <c r="C3666" t="s">
        <v>220</v>
      </c>
      <c r="D3666">
        <v>35</v>
      </c>
      <c r="E3666">
        <v>112.77</v>
      </c>
      <c r="F3666">
        <v>150.9</v>
      </c>
      <c r="G3666">
        <v>152.52000000000001</v>
      </c>
      <c r="H3666">
        <v>5338.2</v>
      </c>
      <c r="I3666">
        <v>3946.95</v>
      </c>
      <c r="J3666">
        <v>1391.25</v>
      </c>
      <c r="K3666">
        <v>0.2606</v>
      </c>
      <c r="L3666" t="str">
        <f>VLOOKUP(C:C,Products!A:B,2,)</f>
        <v>Product 22</v>
      </c>
      <c r="M3666" t="str">
        <f>VLOOKUP(C:C,Products!A:C,3,)</f>
        <v>Produce</v>
      </c>
      <c r="N3666" t="str">
        <f>VLOOKUP(B:B,Orders!A:C,3,)</f>
        <v>WH-NRB-001</v>
      </c>
      <c r="O3666" s="10" t="str">
        <f>VLOOKUP(B:B,Orders!A:B,2,)</f>
        <v>CUST-000011</v>
      </c>
      <c r="P3666" s="10" t="str">
        <f>VLOOKUP(OrderDetails!O:O,Customers!A:B,2,)</f>
        <v>Customer 11</v>
      </c>
      <c r="Q3666" s="10" t="str">
        <f>VLOOKUP(O:O,Customers!A:C,3,)</f>
        <v>Nairobi</v>
      </c>
      <c r="R3666" s="10">
        <f>VLOOKUP(OrderDetails!C:C,Inventory!B:F,5,)</f>
        <v>35409.78</v>
      </c>
      <c r="S3666" s="10">
        <f>VLOOKUP(OrderDetails!B:B,Table8[[OrderID]:[DeliveryDays]],5,)</f>
        <v>2</v>
      </c>
    </row>
    <row r="3667" spans="1:19" x14ac:dyDescent="0.25">
      <c r="A3667" t="s">
        <v>5599</v>
      </c>
      <c r="B3667" t="s">
        <v>1764</v>
      </c>
      <c r="C3667" t="s">
        <v>411</v>
      </c>
      <c r="D3667">
        <v>22</v>
      </c>
      <c r="E3667">
        <v>411.65</v>
      </c>
      <c r="F3667">
        <v>555.02</v>
      </c>
      <c r="G3667">
        <v>541.44000000000005</v>
      </c>
      <c r="H3667">
        <v>11911.68</v>
      </c>
      <c r="I3667">
        <v>9056.2999999999993</v>
      </c>
      <c r="J3667">
        <v>2855.38</v>
      </c>
      <c r="K3667">
        <v>0.2397</v>
      </c>
      <c r="L3667" t="str">
        <f>VLOOKUP(C:C,Products!A:B,2,)</f>
        <v>Product 117</v>
      </c>
      <c r="M3667" t="str">
        <f>VLOOKUP(C:C,Products!A:C,3,)</f>
        <v>Household</v>
      </c>
      <c r="N3667" t="str">
        <f>VLOOKUP(B:B,Orders!A:C,3,)</f>
        <v>WH-MSA-002</v>
      </c>
      <c r="O3667" s="10" t="str">
        <f>VLOOKUP(B:B,Orders!A:B,2,)</f>
        <v>CUST-000005</v>
      </c>
      <c r="P3667" s="10" t="str">
        <f>VLOOKUP(OrderDetails!O:O,Customers!A:B,2,)</f>
        <v>Customer 5</v>
      </c>
      <c r="Q3667" s="10" t="str">
        <f>VLOOKUP(O:O,Customers!A:C,3,)</f>
        <v>Eldoret</v>
      </c>
      <c r="R3667" s="10">
        <f>VLOOKUP(OrderDetails!C:C,Inventory!B:F,5,)</f>
        <v>41165</v>
      </c>
      <c r="S3667" s="10">
        <f>VLOOKUP(OrderDetails!B:B,Table8[[OrderID]:[DeliveryDays]],5,)</f>
        <v>3</v>
      </c>
    </row>
    <row r="3668" spans="1:19" x14ac:dyDescent="0.25">
      <c r="A3668" t="s">
        <v>5600</v>
      </c>
      <c r="B3668" t="s">
        <v>458</v>
      </c>
      <c r="C3668" t="s">
        <v>263</v>
      </c>
      <c r="D3668">
        <v>27</v>
      </c>
      <c r="E3668">
        <v>65.47</v>
      </c>
      <c r="F3668">
        <v>96.35</v>
      </c>
      <c r="G3668">
        <v>94.46</v>
      </c>
      <c r="H3668">
        <v>2550.42</v>
      </c>
      <c r="I3668">
        <v>1767.69</v>
      </c>
      <c r="J3668">
        <v>782.73</v>
      </c>
      <c r="K3668">
        <v>0.30690000000000001</v>
      </c>
      <c r="L3668" t="str">
        <f>VLOOKUP(C:C,Products!A:B,2,)</f>
        <v>Product 43</v>
      </c>
      <c r="M3668" t="str">
        <f>VLOOKUP(C:C,Products!A:C,3,)</f>
        <v>Dairy</v>
      </c>
      <c r="N3668" t="str">
        <f>VLOOKUP(B:B,Orders!A:C,3,)</f>
        <v>WH-NRB-001</v>
      </c>
      <c r="O3668" s="10" t="str">
        <f>VLOOKUP(B:B,Orders!A:B,2,)</f>
        <v>CUST-000071</v>
      </c>
      <c r="P3668" s="10" t="str">
        <f>VLOOKUP(OrderDetails!O:O,Customers!A:B,2,)</f>
        <v>Customer 71</v>
      </c>
      <c r="Q3668" s="10" t="str">
        <f>VLOOKUP(O:O,Customers!A:C,3,)</f>
        <v>Eldoret</v>
      </c>
      <c r="R3668" s="10">
        <f>VLOOKUP(OrderDetails!C:C,Inventory!B:F,5,)</f>
        <v>4451.96</v>
      </c>
      <c r="S3668" s="10">
        <f>VLOOKUP(OrderDetails!B:B,Table8[[OrderID]:[DeliveryDays]],5,)</f>
        <v>3</v>
      </c>
    </row>
    <row r="3669" spans="1:19" x14ac:dyDescent="0.25">
      <c r="A3669" t="s">
        <v>5601</v>
      </c>
      <c r="B3669" t="s">
        <v>713</v>
      </c>
      <c r="C3669" t="s">
        <v>401</v>
      </c>
      <c r="D3669">
        <v>26</v>
      </c>
      <c r="E3669">
        <v>122.55</v>
      </c>
      <c r="F3669">
        <v>174.75</v>
      </c>
      <c r="G3669">
        <v>190.08</v>
      </c>
      <c r="H3669">
        <v>4942.08</v>
      </c>
      <c r="I3669">
        <v>3186.3</v>
      </c>
      <c r="J3669">
        <v>1755.78</v>
      </c>
      <c r="K3669">
        <v>0.3553</v>
      </c>
      <c r="L3669" t="str">
        <f>VLOOKUP(C:C,Products!A:B,2,)</f>
        <v>Product 112</v>
      </c>
      <c r="M3669" t="str">
        <f>VLOOKUP(C:C,Products!A:C,3,)</f>
        <v>Beverages</v>
      </c>
      <c r="N3669" t="str">
        <f>VLOOKUP(B:B,Orders!A:C,3,)</f>
        <v>WH-KSM-003</v>
      </c>
      <c r="O3669" s="10" t="str">
        <f>VLOOKUP(B:B,Orders!A:B,2,)</f>
        <v>CUST-000027</v>
      </c>
      <c r="P3669" s="10" t="str">
        <f>VLOOKUP(OrderDetails!O:O,Customers!A:B,2,)</f>
        <v>Customer 27</v>
      </c>
      <c r="Q3669" s="10" t="str">
        <f>VLOOKUP(O:O,Customers!A:C,3,)</f>
        <v>Eldoret</v>
      </c>
      <c r="R3669" s="10">
        <f>VLOOKUP(OrderDetails!C:C,Inventory!B:F,5,)</f>
        <v>16421.7</v>
      </c>
      <c r="S3669" s="10">
        <f>VLOOKUP(OrderDetails!B:B,Table8[[OrderID]:[DeliveryDays]],5,)</f>
        <v>3</v>
      </c>
    </row>
    <row r="3670" spans="1:19" x14ac:dyDescent="0.25">
      <c r="A3670" t="s">
        <v>5602</v>
      </c>
      <c r="B3670" t="s">
        <v>1020</v>
      </c>
      <c r="C3670" t="s">
        <v>407</v>
      </c>
      <c r="D3670">
        <v>47</v>
      </c>
      <c r="E3670">
        <v>335.03</v>
      </c>
      <c r="F3670">
        <v>441.68</v>
      </c>
      <c r="G3670">
        <v>476.46</v>
      </c>
      <c r="H3670">
        <v>22393.62</v>
      </c>
      <c r="I3670">
        <v>15746.41</v>
      </c>
      <c r="J3670">
        <v>6647.21</v>
      </c>
      <c r="K3670">
        <v>0.29680000000000001</v>
      </c>
      <c r="L3670" t="str">
        <f>VLOOKUP(C:C,Products!A:B,2,)</f>
        <v>Product 115</v>
      </c>
      <c r="M3670" t="str">
        <f>VLOOKUP(C:C,Products!A:C,3,)</f>
        <v>Beverages</v>
      </c>
      <c r="N3670" t="str">
        <f>VLOOKUP(B:B,Orders!A:C,3,)</f>
        <v>WH-MSA-002</v>
      </c>
      <c r="O3670" s="10" t="str">
        <f>VLOOKUP(B:B,Orders!A:B,2,)</f>
        <v>CUST-000061</v>
      </c>
      <c r="P3670" s="10" t="str">
        <f>VLOOKUP(OrderDetails!O:O,Customers!A:B,2,)</f>
        <v>Customer 61</v>
      </c>
      <c r="Q3670" s="10" t="str">
        <f>VLOOKUP(O:O,Customers!A:C,3,)</f>
        <v>Eldoret</v>
      </c>
      <c r="R3670" s="10">
        <f>VLOOKUP(OrderDetails!C:C,Inventory!B:F,5,)</f>
        <v>147748.23000000001</v>
      </c>
      <c r="S3670" s="10">
        <f>VLOOKUP(OrderDetails!B:B,Table8[[OrderID]:[DeliveryDays]],5,)</f>
        <v>1</v>
      </c>
    </row>
    <row r="3671" spans="1:19" x14ac:dyDescent="0.25">
      <c r="A3671" t="s">
        <v>5603</v>
      </c>
      <c r="B3671" t="s">
        <v>1493</v>
      </c>
      <c r="C3671" t="s">
        <v>231</v>
      </c>
      <c r="D3671">
        <v>22</v>
      </c>
      <c r="E3671">
        <v>139.85</v>
      </c>
      <c r="F3671">
        <v>204.65</v>
      </c>
      <c r="G3671">
        <v>200.53</v>
      </c>
      <c r="H3671">
        <v>4411.66</v>
      </c>
      <c r="I3671">
        <v>3076.7</v>
      </c>
      <c r="J3671">
        <v>1334.96</v>
      </c>
      <c r="K3671">
        <v>0.30259999999999998</v>
      </c>
      <c r="L3671" t="str">
        <f>VLOOKUP(C:C,Products!A:B,2,)</f>
        <v>Product 27</v>
      </c>
      <c r="M3671" t="str">
        <f>VLOOKUP(C:C,Products!A:C,3,)</f>
        <v>Dairy</v>
      </c>
      <c r="N3671" t="str">
        <f>VLOOKUP(B:B,Orders!A:C,3,)</f>
        <v>WH-KSM-003</v>
      </c>
      <c r="O3671" s="10" t="str">
        <f>VLOOKUP(B:B,Orders!A:B,2,)</f>
        <v>CUST-000034</v>
      </c>
      <c r="P3671" s="10" t="str">
        <f>VLOOKUP(OrderDetails!O:O,Customers!A:B,2,)</f>
        <v>Customer 34</v>
      </c>
      <c r="Q3671" s="10" t="str">
        <f>VLOOKUP(O:O,Customers!A:C,3,)</f>
        <v>Mombasa</v>
      </c>
      <c r="R3671" s="10">
        <f>VLOOKUP(OrderDetails!C:C,Inventory!B:F,5,)</f>
        <v>52164.05</v>
      </c>
      <c r="S3671" s="10">
        <f>VLOOKUP(OrderDetails!B:B,Table8[[OrderID]:[DeliveryDays]],5,)</f>
        <v>1</v>
      </c>
    </row>
    <row r="3672" spans="1:19" x14ac:dyDescent="0.25">
      <c r="A3672" t="s">
        <v>5604</v>
      </c>
      <c r="B3672" t="s">
        <v>1043</v>
      </c>
      <c r="C3672" t="s">
        <v>251</v>
      </c>
      <c r="D3672">
        <v>44</v>
      </c>
      <c r="E3672">
        <v>187.08</v>
      </c>
      <c r="F3672">
        <v>277.86</v>
      </c>
      <c r="G3672">
        <v>300.45999999999998</v>
      </c>
      <c r="H3672">
        <v>13220.24</v>
      </c>
      <c r="I3672">
        <v>8231.52</v>
      </c>
      <c r="J3672">
        <v>4988.72</v>
      </c>
      <c r="K3672">
        <v>0.37740000000000001</v>
      </c>
      <c r="L3672" t="str">
        <f>VLOOKUP(C:C,Products!A:B,2,)</f>
        <v>Product 37</v>
      </c>
      <c r="M3672" t="str">
        <f>VLOOKUP(C:C,Products!A:C,3,)</f>
        <v>Beverages</v>
      </c>
      <c r="N3672" t="str">
        <f>VLOOKUP(B:B,Orders!A:C,3,)</f>
        <v>WH-MSA-002</v>
      </c>
      <c r="O3672" s="10" t="str">
        <f>VLOOKUP(B:B,Orders!A:B,2,)</f>
        <v>CUST-000051</v>
      </c>
      <c r="P3672" s="10" t="str">
        <f>VLOOKUP(OrderDetails!O:O,Customers!A:B,2,)</f>
        <v>Customer 51</v>
      </c>
      <c r="Q3672" s="10" t="str">
        <f>VLOOKUP(O:O,Customers!A:C,3,)</f>
        <v>Kisumu</v>
      </c>
      <c r="R3672" s="10">
        <f>VLOOKUP(OrderDetails!C:C,Inventory!B:F,5,)</f>
        <v>64729.68</v>
      </c>
      <c r="S3672" s="10">
        <f>VLOOKUP(OrderDetails!B:B,Table8[[OrderID]:[DeliveryDays]],5,)</f>
        <v>2</v>
      </c>
    </row>
    <row r="3673" spans="1:19" x14ac:dyDescent="0.25">
      <c r="A3673" t="s">
        <v>5605</v>
      </c>
      <c r="B3673" t="s">
        <v>1451</v>
      </c>
      <c r="C3673" t="s">
        <v>269</v>
      </c>
      <c r="D3673">
        <v>45</v>
      </c>
      <c r="E3673">
        <v>348.14</v>
      </c>
      <c r="F3673">
        <v>536.96</v>
      </c>
      <c r="G3673">
        <v>526.96</v>
      </c>
      <c r="H3673">
        <v>23713.200000000001</v>
      </c>
      <c r="I3673">
        <v>15666.3</v>
      </c>
      <c r="J3673">
        <v>8046.9</v>
      </c>
      <c r="K3673">
        <v>0.33929999999999999</v>
      </c>
      <c r="L3673" t="str">
        <f>VLOOKUP(C:C,Products!A:B,2,)</f>
        <v>Product 46</v>
      </c>
      <c r="M3673" t="str">
        <f>VLOOKUP(C:C,Products!A:C,3,)</f>
        <v>Dairy</v>
      </c>
      <c r="N3673" t="str">
        <f>VLOOKUP(B:B,Orders!A:C,3,)</f>
        <v>WH-NKR-004</v>
      </c>
      <c r="O3673" s="10" t="str">
        <f>VLOOKUP(B:B,Orders!A:B,2,)</f>
        <v>CUST-000007</v>
      </c>
      <c r="P3673" s="10" t="str">
        <f>VLOOKUP(OrderDetails!O:O,Customers!A:B,2,)</f>
        <v>Customer 7</v>
      </c>
      <c r="Q3673" s="10" t="str">
        <f>VLOOKUP(O:O,Customers!A:C,3,)</f>
        <v>Nakuru</v>
      </c>
      <c r="R3673" s="10">
        <f>VLOOKUP(OrderDetails!C:C,Inventory!B:F,5,)</f>
        <v>112797.36</v>
      </c>
      <c r="S3673" s="10">
        <f>VLOOKUP(OrderDetails!B:B,Table8[[OrderID]:[DeliveryDays]],5,)</f>
        <v>1</v>
      </c>
    </row>
    <row r="3674" spans="1:19" x14ac:dyDescent="0.25">
      <c r="A3674" t="s">
        <v>5606</v>
      </c>
      <c r="B3674" t="s">
        <v>696</v>
      </c>
      <c r="C3674" t="s">
        <v>403</v>
      </c>
      <c r="D3674">
        <v>43</v>
      </c>
      <c r="E3674">
        <v>468.36</v>
      </c>
      <c r="F3674">
        <v>680.02</v>
      </c>
      <c r="G3674">
        <v>709.93</v>
      </c>
      <c r="H3674">
        <v>30526.99</v>
      </c>
      <c r="I3674">
        <v>20139.48</v>
      </c>
      <c r="J3674">
        <v>10387.51</v>
      </c>
      <c r="K3674">
        <v>0.34029999999999999</v>
      </c>
      <c r="L3674" t="str">
        <f>VLOOKUP(C:C,Products!A:B,2,)</f>
        <v>Product 113</v>
      </c>
      <c r="M3674" t="str">
        <f>VLOOKUP(C:C,Products!A:C,3,)</f>
        <v>Dairy</v>
      </c>
      <c r="N3674" t="str">
        <f>VLOOKUP(B:B,Orders!A:C,3,)</f>
        <v>WH-NKR-004</v>
      </c>
      <c r="O3674" s="10" t="str">
        <f>VLOOKUP(B:B,Orders!A:B,2,)</f>
        <v>CUST-000051</v>
      </c>
      <c r="P3674" s="10" t="str">
        <f>VLOOKUP(OrderDetails!O:O,Customers!A:B,2,)</f>
        <v>Customer 51</v>
      </c>
      <c r="Q3674" s="10" t="str">
        <f>VLOOKUP(O:O,Customers!A:C,3,)</f>
        <v>Kisumu</v>
      </c>
      <c r="R3674" s="10">
        <f>VLOOKUP(OrderDetails!C:C,Inventory!B:F,5,)</f>
        <v>110064.6</v>
      </c>
      <c r="S3674" s="10">
        <f>VLOOKUP(OrderDetails!B:B,Table8[[OrderID]:[DeliveryDays]],5,)</f>
        <v>5</v>
      </c>
    </row>
    <row r="3675" spans="1:19" x14ac:dyDescent="0.25">
      <c r="A3675" t="s">
        <v>5607</v>
      </c>
      <c r="B3675" t="s">
        <v>1630</v>
      </c>
      <c r="C3675" t="s">
        <v>247</v>
      </c>
      <c r="D3675">
        <v>24</v>
      </c>
      <c r="E3675">
        <v>484.53</v>
      </c>
      <c r="F3675">
        <v>772.81</v>
      </c>
      <c r="G3675">
        <v>743.59</v>
      </c>
      <c r="H3675">
        <v>17846.16</v>
      </c>
      <c r="I3675">
        <v>11628.72</v>
      </c>
      <c r="J3675">
        <v>6217.44</v>
      </c>
      <c r="K3675">
        <v>0.34839999999999999</v>
      </c>
      <c r="L3675" t="str">
        <f>VLOOKUP(C:C,Products!A:B,2,)</f>
        <v>Product 35</v>
      </c>
      <c r="M3675" t="str">
        <f>VLOOKUP(C:C,Products!A:C,3,)</f>
        <v>Dairy</v>
      </c>
      <c r="N3675" t="str">
        <f>VLOOKUP(B:B,Orders!A:C,3,)</f>
        <v>WH-NKR-004</v>
      </c>
      <c r="O3675" s="10" t="str">
        <f>VLOOKUP(B:B,Orders!A:B,2,)</f>
        <v>CUST-000035</v>
      </c>
      <c r="P3675" s="10" t="str">
        <f>VLOOKUP(OrderDetails!O:O,Customers!A:B,2,)</f>
        <v>Customer 35</v>
      </c>
      <c r="Q3675" s="10" t="str">
        <f>VLOOKUP(O:O,Customers!A:C,3,)</f>
        <v>Nairobi</v>
      </c>
      <c r="R3675" s="10">
        <f>VLOOKUP(OrderDetails!C:C,Inventory!B:F,5,)</f>
        <v>63957.96</v>
      </c>
      <c r="S3675" s="10">
        <f>VLOOKUP(OrderDetails!B:B,Table8[[OrderID]:[DeliveryDays]],5,)</f>
        <v>2</v>
      </c>
    </row>
    <row r="3676" spans="1:19" x14ac:dyDescent="0.25">
      <c r="A3676" t="s">
        <v>5608</v>
      </c>
      <c r="B3676" t="s">
        <v>944</v>
      </c>
      <c r="C3676" t="s">
        <v>182</v>
      </c>
      <c r="D3676">
        <v>17</v>
      </c>
      <c r="E3676">
        <v>319.39999999999998</v>
      </c>
      <c r="F3676">
        <v>411.55</v>
      </c>
      <c r="G3676">
        <v>445.32</v>
      </c>
      <c r="H3676">
        <v>7570.44</v>
      </c>
      <c r="I3676">
        <v>5429.8</v>
      </c>
      <c r="J3676">
        <v>2140.64</v>
      </c>
      <c r="K3676">
        <v>0.2828</v>
      </c>
      <c r="L3676" t="str">
        <f>VLOOKUP(C:C,Products!A:B,2,)</f>
        <v>Product 4</v>
      </c>
      <c r="M3676" t="str">
        <f>VLOOKUP(C:C,Products!A:C,3,)</f>
        <v>Household</v>
      </c>
      <c r="N3676" t="str">
        <f>VLOOKUP(B:B,Orders!A:C,3,)</f>
        <v>WH-MSA-002</v>
      </c>
      <c r="O3676" s="10" t="str">
        <f>VLOOKUP(B:B,Orders!A:B,2,)</f>
        <v>CUST-000006</v>
      </c>
      <c r="P3676" s="10" t="str">
        <f>VLOOKUP(OrderDetails!O:O,Customers!A:B,2,)</f>
        <v>Customer 6</v>
      </c>
      <c r="Q3676" s="10" t="str">
        <f>VLOOKUP(O:O,Customers!A:C,3,)</f>
        <v>Kisumu</v>
      </c>
      <c r="R3676" s="10">
        <f>VLOOKUP(OrderDetails!C:C,Inventory!B:F,5,)</f>
        <v>31301.200000000001</v>
      </c>
      <c r="S3676" s="10">
        <f>VLOOKUP(OrderDetails!B:B,Table8[[OrderID]:[DeliveryDays]],5,)</f>
        <v>2</v>
      </c>
    </row>
    <row r="3677" spans="1:19" x14ac:dyDescent="0.25">
      <c r="A3677" t="s">
        <v>5609</v>
      </c>
      <c r="B3677" t="s">
        <v>1553</v>
      </c>
      <c r="C3677" t="s">
        <v>337</v>
      </c>
      <c r="D3677">
        <v>49</v>
      </c>
      <c r="E3677">
        <v>102.14</v>
      </c>
      <c r="F3677">
        <v>155.55000000000001</v>
      </c>
      <c r="G3677">
        <v>148.97</v>
      </c>
      <c r="H3677">
        <v>7299.53</v>
      </c>
      <c r="I3677">
        <v>5004.8599999999997</v>
      </c>
      <c r="J3677">
        <v>2294.67</v>
      </c>
      <c r="K3677">
        <v>0.31440000000000001</v>
      </c>
      <c r="L3677" t="str">
        <f>VLOOKUP(C:C,Products!A:B,2,)</f>
        <v>Product 80</v>
      </c>
      <c r="M3677" t="str">
        <f>VLOOKUP(C:C,Products!A:C,3,)</f>
        <v>Frozen</v>
      </c>
      <c r="N3677" t="str">
        <f>VLOOKUP(B:B,Orders!A:C,3,)</f>
        <v>WH-KSM-003</v>
      </c>
      <c r="O3677" s="10" t="str">
        <f>VLOOKUP(B:B,Orders!A:B,2,)</f>
        <v>CUST-000017</v>
      </c>
      <c r="P3677" s="10" t="str">
        <f>VLOOKUP(OrderDetails!O:O,Customers!A:B,2,)</f>
        <v>Customer 17</v>
      </c>
      <c r="Q3677" s="10" t="str">
        <f>VLOOKUP(O:O,Customers!A:C,3,)</f>
        <v>Eldoret</v>
      </c>
      <c r="R3677" s="10">
        <f>VLOOKUP(OrderDetails!C:C,Inventory!B:F,5,)</f>
        <v>43103.08</v>
      </c>
      <c r="S3677" s="10">
        <f>VLOOKUP(OrderDetails!B:B,Table8[[OrderID]:[DeliveryDays]],5,)</f>
        <v>2</v>
      </c>
    </row>
    <row r="3678" spans="1:19" x14ac:dyDescent="0.25">
      <c r="A3678" t="s">
        <v>5610</v>
      </c>
      <c r="B3678" t="s">
        <v>1460</v>
      </c>
      <c r="C3678" t="s">
        <v>337</v>
      </c>
      <c r="D3678">
        <v>5</v>
      </c>
      <c r="E3678">
        <v>102.14</v>
      </c>
      <c r="F3678">
        <v>155.55000000000001</v>
      </c>
      <c r="G3678">
        <v>160.72</v>
      </c>
      <c r="H3678">
        <v>803.6</v>
      </c>
      <c r="I3678">
        <v>510.7</v>
      </c>
      <c r="J3678">
        <v>292.89999999999998</v>
      </c>
      <c r="K3678">
        <v>0.36449999999999999</v>
      </c>
      <c r="L3678" t="str">
        <f>VLOOKUP(C:C,Products!A:B,2,)</f>
        <v>Product 80</v>
      </c>
      <c r="M3678" t="str">
        <f>VLOOKUP(C:C,Products!A:C,3,)</f>
        <v>Frozen</v>
      </c>
      <c r="N3678" t="str">
        <f>VLOOKUP(B:B,Orders!A:C,3,)</f>
        <v>WH-NKR-004</v>
      </c>
      <c r="O3678" s="10" t="str">
        <f>VLOOKUP(B:B,Orders!A:B,2,)</f>
        <v>CUST-000058</v>
      </c>
      <c r="P3678" s="10" t="str">
        <f>VLOOKUP(OrderDetails!O:O,Customers!A:B,2,)</f>
        <v>Customer 58</v>
      </c>
      <c r="Q3678" s="10" t="str">
        <f>VLOOKUP(O:O,Customers!A:C,3,)</f>
        <v>Mombasa</v>
      </c>
      <c r="R3678" s="10">
        <f>VLOOKUP(OrderDetails!C:C,Inventory!B:F,5,)</f>
        <v>43103.08</v>
      </c>
      <c r="S3678" s="10">
        <f>VLOOKUP(OrderDetails!B:B,Table8[[OrderID]:[DeliveryDays]],5,)</f>
        <v>5</v>
      </c>
    </row>
    <row r="3679" spans="1:19" x14ac:dyDescent="0.25">
      <c r="A3679" t="s">
        <v>5611</v>
      </c>
      <c r="B3679" t="s">
        <v>1009</v>
      </c>
      <c r="C3679" t="s">
        <v>347</v>
      </c>
      <c r="D3679">
        <v>8</v>
      </c>
      <c r="E3679">
        <v>189.94</v>
      </c>
      <c r="F3679">
        <v>277.74</v>
      </c>
      <c r="G3679">
        <v>296.33999999999997</v>
      </c>
      <c r="H3679">
        <v>2370.7199999999998</v>
      </c>
      <c r="I3679">
        <v>1519.52</v>
      </c>
      <c r="J3679">
        <v>851.2</v>
      </c>
      <c r="K3679">
        <v>0.35899999999999999</v>
      </c>
      <c r="L3679" t="str">
        <f>VLOOKUP(C:C,Products!A:B,2,)</f>
        <v>Product 85</v>
      </c>
      <c r="M3679" t="str">
        <f>VLOOKUP(C:C,Products!A:C,3,)</f>
        <v>Snacks</v>
      </c>
      <c r="N3679" t="str">
        <f>VLOOKUP(B:B,Orders!A:C,3,)</f>
        <v>WH-MSA-002</v>
      </c>
      <c r="O3679" s="10" t="str">
        <f>VLOOKUP(B:B,Orders!A:B,2,)</f>
        <v>CUST-000049</v>
      </c>
      <c r="P3679" s="10" t="str">
        <f>VLOOKUP(OrderDetails!O:O,Customers!A:B,2,)</f>
        <v>Customer 49</v>
      </c>
      <c r="Q3679" s="10" t="str">
        <f>VLOOKUP(O:O,Customers!A:C,3,)</f>
        <v>Nairobi</v>
      </c>
      <c r="R3679" s="10">
        <f>VLOOKUP(OrderDetails!C:C,Inventory!B:F,5,)</f>
        <v>73316.84</v>
      </c>
      <c r="S3679" s="10">
        <f>VLOOKUP(OrderDetails!B:B,Table8[[OrderID]:[DeliveryDays]],5,)</f>
        <v>4</v>
      </c>
    </row>
    <row r="3680" spans="1:19" x14ac:dyDescent="0.25">
      <c r="A3680" t="s">
        <v>5612</v>
      </c>
      <c r="B3680" t="s">
        <v>1540</v>
      </c>
      <c r="C3680" t="s">
        <v>229</v>
      </c>
      <c r="D3680">
        <v>28</v>
      </c>
      <c r="E3680">
        <v>403.33</v>
      </c>
      <c r="F3680">
        <v>509.37</v>
      </c>
      <c r="G3680">
        <v>492.83</v>
      </c>
      <c r="H3680">
        <v>13799.24</v>
      </c>
      <c r="I3680">
        <v>11293.24</v>
      </c>
      <c r="J3680">
        <v>2506</v>
      </c>
      <c r="K3680">
        <v>0.18160000000000001</v>
      </c>
      <c r="L3680" t="str">
        <f>VLOOKUP(C:C,Products!A:B,2,)</f>
        <v>Product 26</v>
      </c>
      <c r="M3680" t="str">
        <f>VLOOKUP(C:C,Products!A:C,3,)</f>
        <v>Household</v>
      </c>
      <c r="N3680" t="str">
        <f>VLOOKUP(B:B,Orders!A:C,3,)</f>
        <v>WH-KSM-003</v>
      </c>
      <c r="O3680" s="10" t="str">
        <f>VLOOKUP(B:B,Orders!A:B,2,)</f>
        <v>CUST-000021</v>
      </c>
      <c r="P3680" s="10" t="str">
        <f>VLOOKUP(OrderDetails!O:O,Customers!A:B,2,)</f>
        <v>Customer 21</v>
      </c>
      <c r="Q3680" s="10" t="str">
        <f>VLOOKUP(O:O,Customers!A:C,3,)</f>
        <v>Eldoret</v>
      </c>
      <c r="R3680" s="10">
        <f>VLOOKUP(OrderDetails!C:C,Inventory!B:F,5,)</f>
        <v>179481.85</v>
      </c>
      <c r="S3680" s="10">
        <f>VLOOKUP(OrderDetails!B:B,Table8[[OrderID]:[DeliveryDays]],5,)</f>
        <v>3</v>
      </c>
    </row>
    <row r="3681" spans="1:19" x14ac:dyDescent="0.25">
      <c r="A3681" t="s">
        <v>5613</v>
      </c>
      <c r="B3681" t="s">
        <v>652</v>
      </c>
      <c r="C3681" t="s">
        <v>377</v>
      </c>
      <c r="D3681">
        <v>40</v>
      </c>
      <c r="E3681">
        <v>98.55</v>
      </c>
      <c r="F3681">
        <v>152.47999999999999</v>
      </c>
      <c r="G3681">
        <v>154.11000000000001</v>
      </c>
      <c r="H3681">
        <v>6164.4</v>
      </c>
      <c r="I3681">
        <v>3942</v>
      </c>
      <c r="J3681">
        <v>2222.4</v>
      </c>
      <c r="K3681">
        <v>0.36049999999999999</v>
      </c>
      <c r="L3681" t="str">
        <f>VLOOKUP(C:C,Products!A:B,2,)</f>
        <v>Product 100</v>
      </c>
      <c r="M3681" t="str">
        <f>VLOOKUP(C:C,Products!A:C,3,)</f>
        <v>Beverages</v>
      </c>
      <c r="N3681" t="str">
        <f>VLOOKUP(B:B,Orders!A:C,3,)</f>
        <v>WH-MSA-002</v>
      </c>
      <c r="O3681" s="10" t="str">
        <f>VLOOKUP(B:B,Orders!A:B,2,)</f>
        <v>CUST-000064</v>
      </c>
      <c r="P3681" s="10" t="str">
        <f>VLOOKUP(OrderDetails!O:O,Customers!A:B,2,)</f>
        <v>Customer 64</v>
      </c>
      <c r="Q3681" s="10" t="str">
        <f>VLOOKUP(O:O,Customers!A:C,3,)</f>
        <v>Mombasa</v>
      </c>
      <c r="R3681" s="10">
        <f>VLOOKUP(OrderDetails!C:C,Inventory!B:F,5,)</f>
        <v>45135.9</v>
      </c>
      <c r="S3681" s="10">
        <f>VLOOKUP(OrderDetails!B:B,Table8[[OrderID]:[DeliveryDays]],5,)</f>
        <v>6</v>
      </c>
    </row>
    <row r="3682" spans="1:19" x14ac:dyDescent="0.25">
      <c r="A3682" t="s">
        <v>5614</v>
      </c>
      <c r="B3682" t="s">
        <v>1096</v>
      </c>
      <c r="C3682" t="s">
        <v>214</v>
      </c>
      <c r="D3682">
        <v>40</v>
      </c>
      <c r="E3682">
        <v>244.38</v>
      </c>
      <c r="F3682">
        <v>336.58</v>
      </c>
      <c r="G3682">
        <v>321.87</v>
      </c>
      <c r="H3682">
        <v>12874.8</v>
      </c>
      <c r="I3682">
        <v>9775.2000000000007</v>
      </c>
      <c r="J3682">
        <v>3099.6</v>
      </c>
      <c r="K3682">
        <v>0.2407</v>
      </c>
      <c r="L3682" t="str">
        <f>VLOOKUP(C:C,Products!A:B,2,)</f>
        <v>Product 19</v>
      </c>
      <c r="M3682" t="str">
        <f>VLOOKUP(C:C,Products!A:C,3,)</f>
        <v>Frozen</v>
      </c>
      <c r="N3682" t="str">
        <f>VLOOKUP(B:B,Orders!A:C,3,)</f>
        <v>WH-MSA-002</v>
      </c>
      <c r="O3682" s="10" t="str">
        <f>VLOOKUP(B:B,Orders!A:B,2,)</f>
        <v>CUST-000011</v>
      </c>
      <c r="P3682" s="10" t="str">
        <f>VLOOKUP(OrderDetails!O:O,Customers!A:B,2,)</f>
        <v>Customer 11</v>
      </c>
      <c r="Q3682" s="10" t="str">
        <f>VLOOKUP(O:O,Customers!A:C,3,)</f>
        <v>Nairobi</v>
      </c>
      <c r="R3682" s="10">
        <f>VLOOKUP(OrderDetails!C:C,Inventory!B:F,5,)</f>
        <v>61339.38</v>
      </c>
      <c r="S3682" s="10">
        <f>VLOOKUP(OrderDetails!B:B,Table8[[OrderID]:[DeliveryDays]],5,)</f>
        <v>3</v>
      </c>
    </row>
    <row r="3683" spans="1:19" x14ac:dyDescent="0.25">
      <c r="A3683" t="s">
        <v>5615</v>
      </c>
      <c r="B3683" t="s">
        <v>1343</v>
      </c>
      <c r="C3683" t="s">
        <v>339</v>
      </c>
      <c r="D3683">
        <v>49</v>
      </c>
      <c r="E3683">
        <v>438.4</v>
      </c>
      <c r="F3683">
        <v>646.51</v>
      </c>
      <c r="G3683">
        <v>680.4</v>
      </c>
      <c r="H3683">
        <v>33339.599999999999</v>
      </c>
      <c r="I3683">
        <v>21481.599999999999</v>
      </c>
      <c r="J3683">
        <v>11858</v>
      </c>
      <c r="K3683">
        <v>0.35570000000000002</v>
      </c>
      <c r="L3683" t="str">
        <f>VLOOKUP(C:C,Products!A:B,2,)</f>
        <v>Product 81</v>
      </c>
      <c r="M3683" t="str">
        <f>VLOOKUP(C:C,Products!A:C,3,)</f>
        <v>Beverages</v>
      </c>
      <c r="N3683" t="str">
        <f>VLOOKUP(B:B,Orders!A:C,3,)</f>
        <v>WH-NKR-004</v>
      </c>
      <c r="O3683" s="10" t="str">
        <f>VLOOKUP(B:B,Orders!A:B,2,)</f>
        <v>CUST-000009</v>
      </c>
      <c r="P3683" s="10" t="str">
        <f>VLOOKUP(OrderDetails!O:O,Customers!A:B,2,)</f>
        <v>Customer 9</v>
      </c>
      <c r="Q3683" s="10" t="str">
        <f>VLOOKUP(O:O,Customers!A:C,3,)</f>
        <v>Kisumu</v>
      </c>
      <c r="R3683" s="10">
        <f>VLOOKUP(OrderDetails!C:C,Inventory!B:F,5,)</f>
        <v>203417.60000000001</v>
      </c>
      <c r="S3683" s="10">
        <f>VLOOKUP(OrderDetails!B:B,Table8[[OrderID]:[DeliveryDays]],5,)</f>
        <v>2</v>
      </c>
    </row>
    <row r="3684" spans="1:19" x14ac:dyDescent="0.25">
      <c r="A3684" t="s">
        <v>5616</v>
      </c>
      <c r="B3684" t="s">
        <v>552</v>
      </c>
      <c r="C3684" t="s">
        <v>267</v>
      </c>
      <c r="D3684">
        <v>6</v>
      </c>
      <c r="E3684">
        <v>166.45</v>
      </c>
      <c r="F3684">
        <v>213.32</v>
      </c>
      <c r="G3684">
        <v>212.49</v>
      </c>
      <c r="H3684">
        <v>1274.94</v>
      </c>
      <c r="I3684">
        <v>998.7</v>
      </c>
      <c r="J3684">
        <v>276.24</v>
      </c>
      <c r="K3684">
        <v>0.2167</v>
      </c>
      <c r="L3684" t="str">
        <f>VLOOKUP(C:C,Products!A:B,2,)</f>
        <v>Product 45</v>
      </c>
      <c r="M3684" t="str">
        <f>VLOOKUP(C:C,Products!A:C,3,)</f>
        <v>Produce</v>
      </c>
      <c r="N3684" t="str">
        <f>VLOOKUP(B:B,Orders!A:C,3,)</f>
        <v>WH-NRB-001</v>
      </c>
      <c r="O3684" s="10" t="str">
        <f>VLOOKUP(B:B,Orders!A:B,2,)</f>
        <v>CUST-000031</v>
      </c>
      <c r="P3684" s="10" t="str">
        <f>VLOOKUP(OrderDetails!O:O,Customers!A:B,2,)</f>
        <v>Customer 31</v>
      </c>
      <c r="Q3684" s="10" t="str">
        <f>VLOOKUP(O:O,Customers!A:C,3,)</f>
        <v>Mombasa</v>
      </c>
      <c r="R3684" s="10">
        <f>VLOOKUP(OrderDetails!C:C,Inventory!B:F,5,)</f>
        <v>49768.55</v>
      </c>
      <c r="S3684" s="10">
        <f>VLOOKUP(OrderDetails!B:B,Table8[[OrderID]:[DeliveryDays]],5,)</f>
        <v>6</v>
      </c>
    </row>
    <row r="3685" spans="1:19" x14ac:dyDescent="0.25">
      <c r="A3685" t="s">
        <v>5617</v>
      </c>
      <c r="B3685" t="s">
        <v>1382</v>
      </c>
      <c r="C3685" t="s">
        <v>229</v>
      </c>
      <c r="D3685">
        <v>32</v>
      </c>
      <c r="E3685">
        <v>403.33</v>
      </c>
      <c r="F3685">
        <v>509.37</v>
      </c>
      <c r="G3685">
        <v>526.64</v>
      </c>
      <c r="H3685">
        <v>16852.48</v>
      </c>
      <c r="I3685">
        <v>12906.56</v>
      </c>
      <c r="J3685">
        <v>3945.92</v>
      </c>
      <c r="K3685">
        <v>0.2341</v>
      </c>
      <c r="L3685" t="str">
        <f>VLOOKUP(C:C,Products!A:B,2,)</f>
        <v>Product 26</v>
      </c>
      <c r="M3685" t="str">
        <f>VLOOKUP(C:C,Products!A:C,3,)</f>
        <v>Household</v>
      </c>
      <c r="N3685" t="str">
        <f>VLOOKUP(B:B,Orders!A:C,3,)</f>
        <v>WH-MSA-002</v>
      </c>
      <c r="O3685" s="10" t="str">
        <f>VLOOKUP(B:B,Orders!A:B,2,)</f>
        <v>CUST-000040</v>
      </c>
      <c r="P3685" s="10" t="str">
        <f>VLOOKUP(OrderDetails!O:O,Customers!A:B,2,)</f>
        <v>Customer 40</v>
      </c>
      <c r="Q3685" s="10" t="str">
        <f>VLOOKUP(O:O,Customers!A:C,3,)</f>
        <v>Nairobi</v>
      </c>
      <c r="R3685" s="10">
        <f>VLOOKUP(OrderDetails!C:C,Inventory!B:F,5,)</f>
        <v>179481.85</v>
      </c>
      <c r="S3685" s="10">
        <f>VLOOKUP(OrderDetails!B:B,Table8[[OrderID]:[DeliveryDays]],5,)</f>
        <v>3</v>
      </c>
    </row>
    <row r="3686" spans="1:19" x14ac:dyDescent="0.25">
      <c r="A3686" t="s">
        <v>5618</v>
      </c>
      <c r="B3686" t="s">
        <v>1659</v>
      </c>
      <c r="C3686" t="s">
        <v>220</v>
      </c>
      <c r="D3686">
        <v>30</v>
      </c>
      <c r="E3686">
        <v>112.77</v>
      </c>
      <c r="F3686">
        <v>150.9</v>
      </c>
      <c r="G3686">
        <v>164.47</v>
      </c>
      <c r="H3686">
        <v>4934.1000000000004</v>
      </c>
      <c r="I3686">
        <v>3383.1</v>
      </c>
      <c r="J3686">
        <v>1551</v>
      </c>
      <c r="K3686">
        <v>0.31430000000000002</v>
      </c>
      <c r="L3686" t="str">
        <f>VLOOKUP(C:C,Products!A:B,2,)</f>
        <v>Product 22</v>
      </c>
      <c r="M3686" t="str">
        <f>VLOOKUP(C:C,Products!A:C,3,)</f>
        <v>Produce</v>
      </c>
      <c r="N3686" t="str">
        <f>VLOOKUP(B:B,Orders!A:C,3,)</f>
        <v>WH-NRB-001</v>
      </c>
      <c r="O3686" s="10" t="str">
        <f>VLOOKUP(B:B,Orders!A:B,2,)</f>
        <v>CUST-000058</v>
      </c>
      <c r="P3686" s="10" t="str">
        <f>VLOOKUP(OrderDetails!O:O,Customers!A:B,2,)</f>
        <v>Customer 58</v>
      </c>
      <c r="Q3686" s="10" t="str">
        <f>VLOOKUP(O:O,Customers!A:C,3,)</f>
        <v>Mombasa</v>
      </c>
      <c r="R3686" s="10">
        <f>VLOOKUP(OrderDetails!C:C,Inventory!B:F,5,)</f>
        <v>35409.78</v>
      </c>
      <c r="S3686" s="10">
        <f>VLOOKUP(OrderDetails!B:B,Table8[[OrderID]:[DeliveryDays]],5,)</f>
        <v>4</v>
      </c>
    </row>
    <row r="3687" spans="1:19" x14ac:dyDescent="0.25">
      <c r="A3687" t="s">
        <v>5619</v>
      </c>
      <c r="B3687" t="s">
        <v>1547</v>
      </c>
      <c r="C3687" t="s">
        <v>415</v>
      </c>
      <c r="D3687">
        <v>27</v>
      </c>
      <c r="E3687">
        <v>451.65</v>
      </c>
      <c r="F3687">
        <v>666.6</v>
      </c>
      <c r="G3687">
        <v>663.85</v>
      </c>
      <c r="H3687">
        <v>17923.95</v>
      </c>
      <c r="I3687">
        <v>12194.55</v>
      </c>
      <c r="J3687">
        <v>5729.4</v>
      </c>
      <c r="K3687">
        <v>0.31969999999999998</v>
      </c>
      <c r="L3687" t="str">
        <f>VLOOKUP(C:C,Products!A:B,2,)</f>
        <v>Product 119</v>
      </c>
      <c r="M3687" t="str">
        <f>VLOOKUP(C:C,Products!A:C,3,)</f>
        <v>Beverages</v>
      </c>
      <c r="N3687" t="str">
        <f>VLOOKUP(B:B,Orders!A:C,3,)</f>
        <v>WH-MSA-002</v>
      </c>
      <c r="O3687" s="10" t="str">
        <f>VLOOKUP(B:B,Orders!A:B,2,)</f>
        <v>CUST-000033</v>
      </c>
      <c r="P3687" s="10" t="str">
        <f>VLOOKUP(OrderDetails!O:O,Customers!A:B,2,)</f>
        <v>Customer 33</v>
      </c>
      <c r="Q3687" s="10" t="str">
        <f>VLOOKUP(O:O,Customers!A:C,3,)</f>
        <v>Kisumu</v>
      </c>
      <c r="R3687" s="10">
        <f>VLOOKUP(OrderDetails!C:C,Inventory!B:F,5,)</f>
        <v>148592.85</v>
      </c>
      <c r="S3687" s="10">
        <f>VLOOKUP(OrderDetails!B:B,Table8[[OrderID]:[DeliveryDays]],5,)</f>
        <v>2</v>
      </c>
    </row>
    <row r="3688" spans="1:19" x14ac:dyDescent="0.25">
      <c r="A3688" t="s">
        <v>5620</v>
      </c>
      <c r="B3688" t="s">
        <v>500</v>
      </c>
      <c r="C3688" t="s">
        <v>293</v>
      </c>
      <c r="D3688">
        <v>19</v>
      </c>
      <c r="E3688">
        <v>138.19</v>
      </c>
      <c r="F3688">
        <v>191.44</v>
      </c>
      <c r="G3688">
        <v>183.26</v>
      </c>
      <c r="H3688">
        <v>3481.94</v>
      </c>
      <c r="I3688">
        <v>2625.61</v>
      </c>
      <c r="J3688">
        <v>856.33</v>
      </c>
      <c r="K3688">
        <v>0.24590000000000001</v>
      </c>
      <c r="L3688" t="str">
        <f>VLOOKUP(C:C,Products!A:B,2,)</f>
        <v>Product 58</v>
      </c>
      <c r="M3688" t="str">
        <f>VLOOKUP(C:C,Products!A:C,3,)</f>
        <v>Snacks</v>
      </c>
      <c r="N3688" t="str">
        <f>VLOOKUP(B:B,Orders!A:C,3,)</f>
        <v>WH-NRB-001</v>
      </c>
      <c r="O3688" s="10" t="str">
        <f>VLOOKUP(B:B,Orders!A:B,2,)</f>
        <v>CUST-000065</v>
      </c>
      <c r="P3688" s="10" t="str">
        <f>VLOOKUP(OrderDetails!O:O,Customers!A:B,2,)</f>
        <v>Customer 65</v>
      </c>
      <c r="Q3688" s="10" t="str">
        <f>VLOOKUP(O:O,Customers!A:C,3,)</f>
        <v>Eldoret</v>
      </c>
      <c r="R3688" s="10">
        <f>VLOOKUP(OrderDetails!C:C,Inventory!B:F,5,)</f>
        <v>14233.57</v>
      </c>
      <c r="S3688" s="10">
        <f>VLOOKUP(OrderDetails!B:B,Table8[[OrderID]:[DeliveryDays]],5,)</f>
        <v>6</v>
      </c>
    </row>
    <row r="3689" spans="1:19" x14ac:dyDescent="0.25">
      <c r="A3689" t="s">
        <v>5621</v>
      </c>
      <c r="B3689" t="s">
        <v>1641</v>
      </c>
      <c r="C3689" t="s">
        <v>303</v>
      </c>
      <c r="D3689">
        <v>40</v>
      </c>
      <c r="E3689">
        <v>422.93</v>
      </c>
      <c r="F3689">
        <v>665.54</v>
      </c>
      <c r="G3689">
        <v>699.71</v>
      </c>
      <c r="H3689">
        <v>27988.400000000001</v>
      </c>
      <c r="I3689">
        <v>16917.2</v>
      </c>
      <c r="J3689">
        <v>11071.2</v>
      </c>
      <c r="K3689">
        <v>0.39560000000000001</v>
      </c>
      <c r="L3689" t="str">
        <f>VLOOKUP(C:C,Products!A:B,2,)</f>
        <v>Product 63</v>
      </c>
      <c r="M3689" t="str">
        <f>VLOOKUP(C:C,Products!A:C,3,)</f>
        <v>Household</v>
      </c>
      <c r="N3689" t="str">
        <f>VLOOKUP(B:B,Orders!A:C,3,)</f>
        <v>WH-NKR-004</v>
      </c>
      <c r="O3689" s="10" t="str">
        <f>VLOOKUP(B:B,Orders!A:B,2,)</f>
        <v>CUST-000024</v>
      </c>
      <c r="P3689" s="10" t="str">
        <f>VLOOKUP(OrderDetails!O:O,Customers!A:B,2,)</f>
        <v>Customer 24</v>
      </c>
      <c r="Q3689" s="10" t="str">
        <f>VLOOKUP(O:O,Customers!A:C,3,)</f>
        <v>Eldoret</v>
      </c>
      <c r="R3689" s="10">
        <f>VLOOKUP(OrderDetails!C:C,Inventory!B:F,5,)</f>
        <v>209773.28</v>
      </c>
      <c r="S3689" s="10">
        <f>VLOOKUP(OrderDetails!B:B,Table8[[OrderID]:[DeliveryDays]],5,)</f>
        <v>5</v>
      </c>
    </row>
    <row r="3690" spans="1:19" x14ac:dyDescent="0.25">
      <c r="A3690" t="s">
        <v>5622</v>
      </c>
      <c r="B3690" t="s">
        <v>482</v>
      </c>
      <c r="C3690" t="s">
        <v>417</v>
      </c>
      <c r="D3690">
        <v>31</v>
      </c>
      <c r="E3690">
        <v>292.7</v>
      </c>
      <c r="F3690">
        <v>384.02</v>
      </c>
      <c r="G3690">
        <v>410.14</v>
      </c>
      <c r="H3690">
        <v>12714.34</v>
      </c>
      <c r="I3690">
        <v>9073.7000000000007</v>
      </c>
      <c r="J3690">
        <v>3640.64</v>
      </c>
      <c r="K3690">
        <v>0.2863</v>
      </c>
      <c r="L3690" t="str">
        <f>VLOOKUP(C:C,Products!A:B,2,)</f>
        <v>Product 120</v>
      </c>
      <c r="M3690" t="str">
        <f>VLOOKUP(C:C,Products!A:C,3,)</f>
        <v>Frozen</v>
      </c>
      <c r="N3690" t="str">
        <f>VLOOKUP(B:B,Orders!A:C,3,)</f>
        <v>WH-MSA-002</v>
      </c>
      <c r="O3690" s="10" t="str">
        <f>VLOOKUP(B:B,Orders!A:B,2,)</f>
        <v>CUST-000009</v>
      </c>
      <c r="P3690" s="10" t="str">
        <f>VLOOKUP(OrderDetails!O:O,Customers!A:B,2,)</f>
        <v>Customer 9</v>
      </c>
      <c r="Q3690" s="10" t="str">
        <f>VLOOKUP(O:O,Customers!A:C,3,)</f>
        <v>Kisumu</v>
      </c>
      <c r="R3690" s="10">
        <f>VLOOKUP(OrderDetails!C:C,Inventory!B:F,5,)</f>
        <v>76980.100000000006</v>
      </c>
      <c r="S3690" s="10">
        <f>VLOOKUP(OrderDetails!B:B,Table8[[OrderID]:[DeliveryDays]],5,)</f>
        <v>6</v>
      </c>
    </row>
    <row r="3691" spans="1:19" x14ac:dyDescent="0.25">
      <c r="A3691" t="s">
        <v>5623</v>
      </c>
      <c r="B3691" t="s">
        <v>1146</v>
      </c>
      <c r="C3691" t="s">
        <v>233</v>
      </c>
      <c r="D3691">
        <v>10</v>
      </c>
      <c r="E3691">
        <v>281.41000000000003</v>
      </c>
      <c r="F3691">
        <v>401.27</v>
      </c>
      <c r="G3691">
        <v>438.86</v>
      </c>
      <c r="H3691">
        <v>4388.6000000000004</v>
      </c>
      <c r="I3691">
        <v>2814.1</v>
      </c>
      <c r="J3691">
        <v>1574.5</v>
      </c>
      <c r="K3691">
        <v>0.35880000000000001</v>
      </c>
      <c r="L3691" t="str">
        <f>VLOOKUP(C:C,Products!A:B,2,)</f>
        <v>Product 28</v>
      </c>
      <c r="M3691" t="str">
        <f>VLOOKUP(C:C,Products!A:C,3,)</f>
        <v>Produce</v>
      </c>
      <c r="N3691" t="str">
        <f>VLOOKUP(B:B,Orders!A:C,3,)</f>
        <v>WH-KSM-003</v>
      </c>
      <c r="O3691" s="10" t="str">
        <f>VLOOKUP(B:B,Orders!A:B,2,)</f>
        <v>CUST-000062</v>
      </c>
      <c r="P3691" s="10" t="str">
        <f>VLOOKUP(OrderDetails!O:O,Customers!A:B,2,)</f>
        <v>Customer 62</v>
      </c>
      <c r="Q3691" s="10" t="str">
        <f>VLOOKUP(O:O,Customers!A:C,3,)</f>
        <v>Eldoret</v>
      </c>
      <c r="R3691" s="10">
        <f>VLOOKUP(OrderDetails!C:C,Inventory!B:F,5,)</f>
        <v>26171.13</v>
      </c>
      <c r="S3691" s="10">
        <f>VLOOKUP(OrderDetails!B:B,Table8[[OrderID]:[DeliveryDays]],5,)</f>
        <v>3</v>
      </c>
    </row>
    <row r="3692" spans="1:19" x14ac:dyDescent="0.25">
      <c r="A3692" t="s">
        <v>5624</v>
      </c>
      <c r="B3692" t="s">
        <v>979</v>
      </c>
      <c r="C3692" t="s">
        <v>307</v>
      </c>
      <c r="D3692">
        <v>39</v>
      </c>
      <c r="E3692">
        <v>176.42</v>
      </c>
      <c r="F3692">
        <v>236.45</v>
      </c>
      <c r="G3692">
        <v>230.22</v>
      </c>
      <c r="H3692">
        <v>8978.58</v>
      </c>
      <c r="I3692">
        <v>6880.38</v>
      </c>
      <c r="J3692">
        <v>2098.1999999999998</v>
      </c>
      <c r="K3692">
        <v>0.23369999999999999</v>
      </c>
      <c r="L3692" t="str">
        <f>VLOOKUP(C:C,Products!A:B,2,)</f>
        <v>Product 65</v>
      </c>
      <c r="M3692" t="str">
        <f>VLOOKUP(C:C,Products!A:C,3,)</f>
        <v>Beverages</v>
      </c>
      <c r="N3692" t="str">
        <f>VLOOKUP(B:B,Orders!A:C,3,)</f>
        <v>WH-MSA-002</v>
      </c>
      <c r="O3692" s="10" t="str">
        <f>VLOOKUP(B:B,Orders!A:B,2,)</f>
        <v>CUST-000015</v>
      </c>
      <c r="P3692" s="10" t="str">
        <f>VLOOKUP(OrderDetails!O:O,Customers!A:B,2,)</f>
        <v>Customer 15</v>
      </c>
      <c r="Q3692" s="10" t="str">
        <f>VLOOKUP(O:O,Customers!A:C,3,)</f>
        <v>Nairobi</v>
      </c>
      <c r="R3692" s="10">
        <f>VLOOKUP(OrderDetails!C:C,Inventory!B:F,5,)</f>
        <v>54866.62</v>
      </c>
      <c r="S3692" s="10">
        <f>VLOOKUP(OrderDetails!B:B,Table8[[OrderID]:[DeliveryDays]],5,)</f>
        <v>2</v>
      </c>
    </row>
    <row r="3693" spans="1:19" x14ac:dyDescent="0.25">
      <c r="A3693" t="s">
        <v>5625</v>
      </c>
      <c r="B3693" t="s">
        <v>458</v>
      </c>
      <c r="C3693" t="s">
        <v>265</v>
      </c>
      <c r="D3693">
        <v>43</v>
      </c>
      <c r="E3693">
        <v>459.19</v>
      </c>
      <c r="F3693">
        <v>660.1</v>
      </c>
      <c r="G3693">
        <v>665.92</v>
      </c>
      <c r="H3693">
        <v>28634.560000000001</v>
      </c>
      <c r="I3693">
        <v>19745.169999999998</v>
      </c>
      <c r="J3693">
        <v>8889.39</v>
      </c>
      <c r="K3693">
        <v>0.31040000000000001</v>
      </c>
      <c r="L3693" t="str">
        <f>VLOOKUP(C:C,Products!A:B,2,)</f>
        <v>Product 44</v>
      </c>
      <c r="M3693" t="str">
        <f>VLOOKUP(C:C,Products!A:C,3,)</f>
        <v>Dairy</v>
      </c>
      <c r="N3693" t="str">
        <f>VLOOKUP(B:B,Orders!A:C,3,)</f>
        <v>WH-NRB-001</v>
      </c>
      <c r="O3693" s="10" t="str">
        <f>VLOOKUP(B:B,Orders!A:B,2,)</f>
        <v>CUST-000071</v>
      </c>
      <c r="P3693" s="10" t="str">
        <f>VLOOKUP(OrderDetails!O:O,Customers!A:B,2,)</f>
        <v>Customer 71</v>
      </c>
      <c r="Q3693" s="10" t="str">
        <f>VLOOKUP(O:O,Customers!A:C,3,)</f>
        <v>Eldoret</v>
      </c>
      <c r="R3693" s="10">
        <f>VLOOKUP(OrderDetails!C:C,Inventory!B:F,5,)</f>
        <v>22959.5</v>
      </c>
      <c r="S3693" s="10">
        <f>VLOOKUP(OrderDetails!B:B,Table8[[OrderID]:[DeliveryDays]],5,)</f>
        <v>3</v>
      </c>
    </row>
    <row r="3694" spans="1:19" x14ac:dyDescent="0.25">
      <c r="A3694" t="s">
        <v>5626</v>
      </c>
      <c r="B3694" t="s">
        <v>1000</v>
      </c>
      <c r="C3694" t="s">
        <v>377</v>
      </c>
      <c r="D3694">
        <v>42</v>
      </c>
      <c r="E3694">
        <v>98.55</v>
      </c>
      <c r="F3694">
        <v>152.47999999999999</v>
      </c>
      <c r="G3694">
        <v>164.16</v>
      </c>
      <c r="H3694">
        <v>6894.72</v>
      </c>
      <c r="I3694">
        <v>4139.1000000000004</v>
      </c>
      <c r="J3694">
        <v>2755.62</v>
      </c>
      <c r="K3694">
        <v>0.3997</v>
      </c>
      <c r="L3694" t="str">
        <f>VLOOKUP(C:C,Products!A:B,2,)</f>
        <v>Product 100</v>
      </c>
      <c r="M3694" t="str">
        <f>VLOOKUP(C:C,Products!A:C,3,)</f>
        <v>Beverages</v>
      </c>
      <c r="N3694" t="str">
        <f>VLOOKUP(B:B,Orders!A:C,3,)</f>
        <v>WH-NRB-001</v>
      </c>
      <c r="O3694" s="10" t="str">
        <f>VLOOKUP(B:B,Orders!A:B,2,)</f>
        <v>CUST-000059</v>
      </c>
      <c r="P3694" s="10" t="str">
        <f>VLOOKUP(OrderDetails!O:O,Customers!A:B,2,)</f>
        <v>Customer 59</v>
      </c>
      <c r="Q3694" s="10" t="str">
        <f>VLOOKUP(O:O,Customers!A:C,3,)</f>
        <v>Kisumu</v>
      </c>
      <c r="R3694" s="10">
        <f>VLOOKUP(OrderDetails!C:C,Inventory!B:F,5,)</f>
        <v>45135.9</v>
      </c>
      <c r="S3694" s="10">
        <f>VLOOKUP(OrderDetails!B:B,Table8[[OrderID]:[DeliveryDays]],5,)</f>
        <v>6</v>
      </c>
    </row>
    <row r="3695" spans="1:19" x14ac:dyDescent="0.25">
      <c r="A3695" t="s">
        <v>5627</v>
      </c>
      <c r="B3695" t="s">
        <v>1093</v>
      </c>
      <c r="C3695" t="s">
        <v>263</v>
      </c>
      <c r="D3695">
        <v>39</v>
      </c>
      <c r="E3695">
        <v>65.47</v>
      </c>
      <c r="F3695">
        <v>96.35</v>
      </c>
      <c r="G3695">
        <v>103.19</v>
      </c>
      <c r="H3695">
        <v>4024.41</v>
      </c>
      <c r="I3695">
        <v>2553.33</v>
      </c>
      <c r="J3695">
        <v>1471.08</v>
      </c>
      <c r="K3695">
        <v>0.36549999999999999</v>
      </c>
      <c r="L3695" t="str">
        <f>VLOOKUP(C:C,Products!A:B,2,)</f>
        <v>Product 43</v>
      </c>
      <c r="M3695" t="str">
        <f>VLOOKUP(C:C,Products!A:C,3,)</f>
        <v>Dairy</v>
      </c>
      <c r="N3695" t="str">
        <f>VLOOKUP(B:B,Orders!A:C,3,)</f>
        <v>WH-NRB-001</v>
      </c>
      <c r="O3695" s="10" t="str">
        <f>VLOOKUP(B:B,Orders!A:B,2,)</f>
        <v>CUST-000047</v>
      </c>
      <c r="P3695" s="10" t="str">
        <f>VLOOKUP(OrderDetails!O:O,Customers!A:B,2,)</f>
        <v>Customer 47</v>
      </c>
      <c r="Q3695" s="10" t="str">
        <f>VLOOKUP(O:O,Customers!A:C,3,)</f>
        <v>Nakuru</v>
      </c>
      <c r="R3695" s="10">
        <f>VLOOKUP(OrderDetails!C:C,Inventory!B:F,5,)</f>
        <v>4451.96</v>
      </c>
      <c r="S3695" s="10">
        <f>VLOOKUP(OrderDetails!B:B,Table8[[OrderID]:[DeliveryDays]],5,)</f>
        <v>1</v>
      </c>
    </row>
    <row r="3696" spans="1:19" x14ac:dyDescent="0.25">
      <c r="A3696" t="s">
        <v>5628</v>
      </c>
      <c r="B3696" t="s">
        <v>710</v>
      </c>
      <c r="C3696" t="s">
        <v>251</v>
      </c>
      <c r="D3696">
        <v>40</v>
      </c>
      <c r="E3696">
        <v>187.08</v>
      </c>
      <c r="F3696">
        <v>277.86</v>
      </c>
      <c r="G3696">
        <v>290.01</v>
      </c>
      <c r="H3696">
        <v>11600.4</v>
      </c>
      <c r="I3696">
        <v>7483.2</v>
      </c>
      <c r="J3696">
        <v>4117.2</v>
      </c>
      <c r="K3696">
        <v>0.35489999999999999</v>
      </c>
      <c r="L3696" t="str">
        <f>VLOOKUP(C:C,Products!A:B,2,)</f>
        <v>Product 37</v>
      </c>
      <c r="M3696" t="str">
        <f>VLOOKUP(C:C,Products!A:C,3,)</f>
        <v>Beverages</v>
      </c>
      <c r="N3696" t="str">
        <f>VLOOKUP(B:B,Orders!A:C,3,)</f>
        <v>WH-MSA-002</v>
      </c>
      <c r="O3696" s="10" t="str">
        <f>VLOOKUP(B:B,Orders!A:B,2,)</f>
        <v>CUST-000049</v>
      </c>
      <c r="P3696" s="10" t="str">
        <f>VLOOKUP(OrderDetails!O:O,Customers!A:B,2,)</f>
        <v>Customer 49</v>
      </c>
      <c r="Q3696" s="10" t="str">
        <f>VLOOKUP(O:O,Customers!A:C,3,)</f>
        <v>Nairobi</v>
      </c>
      <c r="R3696" s="10">
        <f>VLOOKUP(OrderDetails!C:C,Inventory!B:F,5,)</f>
        <v>64729.68</v>
      </c>
      <c r="S3696" s="10">
        <f>VLOOKUP(OrderDetails!B:B,Table8[[OrderID]:[DeliveryDays]],5,)</f>
        <v>5</v>
      </c>
    </row>
    <row r="3697" spans="1:19" x14ac:dyDescent="0.25">
      <c r="A3697" t="s">
        <v>5629</v>
      </c>
      <c r="B3697" t="s">
        <v>613</v>
      </c>
      <c r="C3697" t="s">
        <v>309</v>
      </c>
      <c r="D3697">
        <v>14</v>
      </c>
      <c r="E3697">
        <v>294.20999999999998</v>
      </c>
      <c r="F3697">
        <v>435.72</v>
      </c>
      <c r="G3697">
        <v>431.54</v>
      </c>
      <c r="H3697">
        <v>6041.56</v>
      </c>
      <c r="I3697">
        <v>4118.9399999999996</v>
      </c>
      <c r="J3697">
        <v>1922.62</v>
      </c>
      <c r="K3697">
        <v>0.31819999999999998</v>
      </c>
      <c r="L3697" t="str">
        <f>VLOOKUP(C:C,Products!A:B,2,)</f>
        <v>Product 66</v>
      </c>
      <c r="M3697" t="str">
        <f>VLOOKUP(C:C,Products!A:C,3,)</f>
        <v>Dairy</v>
      </c>
      <c r="N3697" t="str">
        <f>VLOOKUP(B:B,Orders!A:C,3,)</f>
        <v>WH-MSA-002</v>
      </c>
      <c r="O3697" s="10" t="str">
        <f>VLOOKUP(B:B,Orders!A:B,2,)</f>
        <v>CUST-000053</v>
      </c>
      <c r="P3697" s="10" t="str">
        <f>VLOOKUP(OrderDetails!O:O,Customers!A:B,2,)</f>
        <v>Customer 53</v>
      </c>
      <c r="Q3697" s="10" t="str">
        <f>VLOOKUP(O:O,Customers!A:C,3,)</f>
        <v>Eldoret</v>
      </c>
      <c r="R3697" s="10">
        <f>VLOOKUP(OrderDetails!C:C,Inventory!B:F,5,)</f>
        <v>118860.84</v>
      </c>
      <c r="S3697" s="10">
        <f>VLOOKUP(OrderDetails!B:B,Table8[[OrderID]:[DeliveryDays]],5,)</f>
        <v>5</v>
      </c>
    </row>
    <row r="3698" spans="1:19" x14ac:dyDescent="0.25">
      <c r="A3698" t="s">
        <v>5630</v>
      </c>
      <c r="B3698" t="s">
        <v>924</v>
      </c>
      <c r="C3698" t="s">
        <v>210</v>
      </c>
      <c r="D3698">
        <v>34</v>
      </c>
      <c r="E3698">
        <v>186.91</v>
      </c>
      <c r="F3698">
        <v>267.58</v>
      </c>
      <c r="G3698">
        <v>265.60000000000002</v>
      </c>
      <c r="H3698">
        <v>9030.4</v>
      </c>
      <c r="I3698">
        <v>6354.94</v>
      </c>
      <c r="J3698">
        <v>2675.46</v>
      </c>
      <c r="K3698">
        <v>0.29630000000000001</v>
      </c>
      <c r="L3698" t="str">
        <f>VLOOKUP(C:C,Products!A:B,2,)</f>
        <v>Product 17</v>
      </c>
      <c r="M3698" t="str">
        <f>VLOOKUP(C:C,Products!A:C,3,)</f>
        <v>Beverages</v>
      </c>
      <c r="N3698" t="str">
        <f>VLOOKUP(B:B,Orders!A:C,3,)</f>
        <v>WH-NKR-004</v>
      </c>
      <c r="O3698" s="10" t="str">
        <f>VLOOKUP(B:B,Orders!A:B,2,)</f>
        <v>CUST-000029</v>
      </c>
      <c r="P3698" s="10" t="str">
        <f>VLOOKUP(OrderDetails!O:O,Customers!A:B,2,)</f>
        <v>Customer 29</v>
      </c>
      <c r="Q3698" s="10" t="str">
        <f>VLOOKUP(O:O,Customers!A:C,3,)</f>
        <v>Mombasa</v>
      </c>
      <c r="R3698" s="10">
        <f>VLOOKUP(OrderDetails!C:C,Inventory!B:F,5,)</f>
        <v>33456.89</v>
      </c>
      <c r="S3698" s="10">
        <f>VLOOKUP(OrderDetails!B:B,Table8[[OrderID]:[DeliveryDays]],5,)</f>
        <v>2</v>
      </c>
    </row>
    <row r="3699" spans="1:19" x14ac:dyDescent="0.25">
      <c r="A3699" t="s">
        <v>5631</v>
      </c>
      <c r="B3699" t="s">
        <v>1892</v>
      </c>
      <c r="C3699" t="s">
        <v>257</v>
      </c>
      <c r="D3699">
        <v>45</v>
      </c>
      <c r="E3699">
        <v>248.07</v>
      </c>
      <c r="F3699">
        <v>373.31</v>
      </c>
      <c r="G3699">
        <v>361.59</v>
      </c>
      <c r="H3699">
        <v>16271.55</v>
      </c>
      <c r="I3699">
        <v>11163.15</v>
      </c>
      <c r="J3699">
        <v>5108.3999999999996</v>
      </c>
      <c r="K3699">
        <v>0.31390000000000001</v>
      </c>
      <c r="L3699" t="str">
        <f>VLOOKUP(C:C,Products!A:B,2,)</f>
        <v>Product 40</v>
      </c>
      <c r="M3699" t="str">
        <f>VLOOKUP(C:C,Products!A:C,3,)</f>
        <v>Produce</v>
      </c>
      <c r="N3699" t="str">
        <f>VLOOKUP(B:B,Orders!A:C,3,)</f>
        <v>WH-MSA-002</v>
      </c>
      <c r="O3699" s="10" t="str">
        <f>VLOOKUP(B:B,Orders!A:B,2,)</f>
        <v>CUST-000056</v>
      </c>
      <c r="P3699" s="10" t="str">
        <f>VLOOKUP(OrderDetails!O:O,Customers!A:B,2,)</f>
        <v>Customer 56</v>
      </c>
      <c r="Q3699" s="10" t="str">
        <f>VLOOKUP(O:O,Customers!A:C,3,)</f>
        <v>Nairobi</v>
      </c>
      <c r="R3699" s="10">
        <f>VLOOKUP(OrderDetails!C:C,Inventory!B:F,5,)</f>
        <v>89553.27</v>
      </c>
      <c r="S3699" s="10">
        <f>VLOOKUP(OrderDetails!B:B,Table8[[OrderID]:[DeliveryDays]],5,)</f>
        <v>6</v>
      </c>
    </row>
    <row r="3700" spans="1:19" x14ac:dyDescent="0.25">
      <c r="A3700" t="s">
        <v>5632</v>
      </c>
      <c r="B3700" t="s">
        <v>556</v>
      </c>
      <c r="C3700" t="s">
        <v>253</v>
      </c>
      <c r="D3700">
        <v>42</v>
      </c>
      <c r="E3700">
        <v>93.95</v>
      </c>
      <c r="F3700">
        <v>142.47999999999999</v>
      </c>
      <c r="G3700">
        <v>155.06</v>
      </c>
      <c r="H3700">
        <v>6512.52</v>
      </c>
      <c r="I3700">
        <v>3945.9</v>
      </c>
      <c r="J3700">
        <v>2566.62</v>
      </c>
      <c r="K3700">
        <v>0.39410000000000001</v>
      </c>
      <c r="L3700" t="str">
        <f>VLOOKUP(C:C,Products!A:B,2,)</f>
        <v>Product 38</v>
      </c>
      <c r="M3700" t="str">
        <f>VLOOKUP(C:C,Products!A:C,3,)</f>
        <v>Beverages</v>
      </c>
      <c r="N3700" t="str">
        <f>VLOOKUP(B:B,Orders!A:C,3,)</f>
        <v>WH-NRB-001</v>
      </c>
      <c r="O3700" s="10" t="str">
        <f>VLOOKUP(B:B,Orders!A:B,2,)</f>
        <v>CUST-000016</v>
      </c>
      <c r="P3700" s="10" t="str">
        <f>VLOOKUP(OrderDetails!O:O,Customers!A:B,2,)</f>
        <v>Customer 16</v>
      </c>
      <c r="Q3700" s="10" t="str">
        <f>VLOOKUP(O:O,Customers!A:C,3,)</f>
        <v>Nakuru</v>
      </c>
      <c r="R3700" s="10">
        <f>VLOOKUP(OrderDetails!C:C,Inventory!B:F,5,)</f>
        <v>12965.1</v>
      </c>
      <c r="S3700" s="10">
        <f>VLOOKUP(OrderDetails!B:B,Table8[[OrderID]:[DeliveryDays]],5,)</f>
        <v>6</v>
      </c>
    </row>
    <row r="3701" spans="1:19" x14ac:dyDescent="0.25">
      <c r="A3701" t="s">
        <v>5633</v>
      </c>
      <c r="B3701" t="s">
        <v>1065</v>
      </c>
      <c r="C3701" t="s">
        <v>347</v>
      </c>
      <c r="D3701">
        <v>33</v>
      </c>
      <c r="E3701">
        <v>189.94</v>
      </c>
      <c r="F3701">
        <v>277.74</v>
      </c>
      <c r="G3701">
        <v>271.06</v>
      </c>
      <c r="H3701">
        <v>8944.98</v>
      </c>
      <c r="I3701">
        <v>6268.02</v>
      </c>
      <c r="J3701">
        <v>2676.96</v>
      </c>
      <c r="K3701">
        <v>0.29930000000000001</v>
      </c>
      <c r="L3701" t="str">
        <f>VLOOKUP(C:C,Products!A:B,2,)</f>
        <v>Product 85</v>
      </c>
      <c r="M3701" t="str">
        <f>VLOOKUP(C:C,Products!A:C,3,)</f>
        <v>Snacks</v>
      </c>
      <c r="N3701" t="str">
        <f>VLOOKUP(B:B,Orders!A:C,3,)</f>
        <v>WH-MSA-002</v>
      </c>
      <c r="O3701" s="10" t="str">
        <f>VLOOKUP(B:B,Orders!A:B,2,)</f>
        <v>CUST-000054</v>
      </c>
      <c r="P3701" s="10" t="str">
        <f>VLOOKUP(OrderDetails!O:O,Customers!A:B,2,)</f>
        <v>Customer 54</v>
      </c>
      <c r="Q3701" s="10" t="str">
        <f>VLOOKUP(O:O,Customers!A:C,3,)</f>
        <v>Nakuru</v>
      </c>
      <c r="R3701" s="10">
        <f>VLOOKUP(OrderDetails!C:C,Inventory!B:F,5,)</f>
        <v>73316.84</v>
      </c>
      <c r="S3701" s="10">
        <f>VLOOKUP(OrderDetails!B:B,Table8[[OrderID]:[DeliveryDays]],5,)</f>
        <v>5</v>
      </c>
    </row>
    <row r="3702" spans="1:19" x14ac:dyDescent="0.25">
      <c r="A3702" t="s">
        <v>5634</v>
      </c>
      <c r="B3702" t="s">
        <v>1742</v>
      </c>
      <c r="C3702" t="s">
        <v>299</v>
      </c>
      <c r="D3702">
        <v>47</v>
      </c>
      <c r="E3702">
        <v>224.9</v>
      </c>
      <c r="F3702">
        <v>307.97000000000003</v>
      </c>
      <c r="G3702">
        <v>319.04000000000002</v>
      </c>
      <c r="H3702">
        <v>14994.88</v>
      </c>
      <c r="I3702">
        <v>10570.3</v>
      </c>
      <c r="J3702">
        <v>4424.58</v>
      </c>
      <c r="K3702">
        <v>0.29509999999999997</v>
      </c>
      <c r="L3702" t="str">
        <f>VLOOKUP(C:C,Products!A:B,2,)</f>
        <v>Product 61</v>
      </c>
      <c r="M3702" t="str">
        <f>VLOOKUP(C:C,Products!A:C,3,)</f>
        <v>Dairy</v>
      </c>
      <c r="N3702" t="str">
        <f>VLOOKUP(B:B,Orders!A:C,3,)</f>
        <v>WH-NKR-004</v>
      </c>
      <c r="O3702" s="10" t="str">
        <f>VLOOKUP(B:B,Orders!A:B,2,)</f>
        <v>CUST-000020</v>
      </c>
      <c r="P3702" s="10" t="str">
        <f>VLOOKUP(OrderDetails!O:O,Customers!A:B,2,)</f>
        <v>Customer 20</v>
      </c>
      <c r="Q3702" s="10" t="str">
        <f>VLOOKUP(O:O,Customers!A:C,3,)</f>
        <v>Mombasa</v>
      </c>
      <c r="R3702" s="10">
        <f>VLOOKUP(OrderDetails!C:C,Inventory!B:F,5,)</f>
        <v>11245</v>
      </c>
      <c r="S3702" s="10">
        <f>VLOOKUP(OrderDetails!B:B,Table8[[OrderID]:[DeliveryDays]],5,)</f>
        <v>3</v>
      </c>
    </row>
    <row r="3703" spans="1:19" x14ac:dyDescent="0.25">
      <c r="A3703" t="s">
        <v>5635</v>
      </c>
      <c r="B3703" t="s">
        <v>540</v>
      </c>
      <c r="C3703" t="s">
        <v>193</v>
      </c>
      <c r="D3703">
        <v>43</v>
      </c>
      <c r="E3703">
        <v>320.5</v>
      </c>
      <c r="F3703">
        <v>401.4</v>
      </c>
      <c r="G3703">
        <v>416.51</v>
      </c>
      <c r="H3703">
        <v>17909.93</v>
      </c>
      <c r="I3703">
        <v>13781.5</v>
      </c>
      <c r="J3703">
        <v>4128.43</v>
      </c>
      <c r="K3703">
        <v>0.23050000000000001</v>
      </c>
      <c r="L3703" t="str">
        <f>VLOOKUP(C:C,Products!A:B,2,)</f>
        <v>Product 9</v>
      </c>
      <c r="M3703" t="str">
        <f>VLOOKUP(C:C,Products!A:C,3,)</f>
        <v>Beverages</v>
      </c>
      <c r="N3703" t="str">
        <f>VLOOKUP(B:B,Orders!A:C,3,)</f>
        <v>WH-NKR-004</v>
      </c>
      <c r="O3703" s="10" t="str">
        <f>VLOOKUP(B:B,Orders!A:B,2,)</f>
        <v>CUST-000021</v>
      </c>
      <c r="P3703" s="10" t="str">
        <f>VLOOKUP(OrderDetails!O:O,Customers!A:B,2,)</f>
        <v>Customer 21</v>
      </c>
      <c r="Q3703" s="10" t="str">
        <f>VLOOKUP(O:O,Customers!A:C,3,)</f>
        <v>Eldoret</v>
      </c>
      <c r="R3703" s="10">
        <f>VLOOKUP(OrderDetails!C:C,Inventory!B:F,5,)</f>
        <v>85253</v>
      </c>
      <c r="S3703" s="10">
        <f>VLOOKUP(OrderDetails!B:B,Table8[[OrderID]:[DeliveryDays]],5,)</f>
        <v>4</v>
      </c>
    </row>
    <row r="3704" spans="1:19" x14ac:dyDescent="0.25">
      <c r="A3704" t="s">
        <v>5636</v>
      </c>
      <c r="B3704" t="s">
        <v>1649</v>
      </c>
      <c r="C3704" t="s">
        <v>331</v>
      </c>
      <c r="D3704">
        <v>8</v>
      </c>
      <c r="E3704">
        <v>397.07</v>
      </c>
      <c r="F3704">
        <v>597.23</v>
      </c>
      <c r="G3704">
        <v>600.48</v>
      </c>
      <c r="H3704">
        <v>4803.84</v>
      </c>
      <c r="I3704">
        <v>3176.56</v>
      </c>
      <c r="J3704">
        <v>1627.28</v>
      </c>
      <c r="K3704">
        <v>0.3387</v>
      </c>
      <c r="L3704" t="str">
        <f>VLOOKUP(C:C,Products!A:B,2,)</f>
        <v>Product 77</v>
      </c>
      <c r="M3704" t="str">
        <f>VLOOKUP(C:C,Products!A:C,3,)</f>
        <v>Household</v>
      </c>
      <c r="N3704" t="str">
        <f>VLOOKUP(B:B,Orders!A:C,3,)</f>
        <v>WH-KSM-003</v>
      </c>
      <c r="O3704" s="10" t="str">
        <f>VLOOKUP(B:B,Orders!A:B,2,)</f>
        <v>CUST-000049</v>
      </c>
      <c r="P3704" s="10" t="str">
        <f>VLOOKUP(OrderDetails!O:O,Customers!A:B,2,)</f>
        <v>Customer 49</v>
      </c>
      <c r="Q3704" s="10" t="str">
        <f>VLOOKUP(O:O,Customers!A:C,3,)</f>
        <v>Nairobi</v>
      </c>
      <c r="R3704" s="10">
        <f>VLOOKUP(OrderDetails!C:C,Inventory!B:F,5,)</f>
        <v>153269.01999999999</v>
      </c>
      <c r="S3704" s="10">
        <f>VLOOKUP(OrderDetails!B:B,Table8[[OrderID]:[DeliveryDays]],5,)</f>
        <v>6</v>
      </c>
    </row>
    <row r="3705" spans="1:19" x14ac:dyDescent="0.25">
      <c r="A3705" t="s">
        <v>5637</v>
      </c>
      <c r="B3705" t="s">
        <v>439</v>
      </c>
      <c r="C3705" t="s">
        <v>327</v>
      </c>
      <c r="D3705">
        <v>9</v>
      </c>
      <c r="E3705">
        <v>368.09</v>
      </c>
      <c r="F3705">
        <v>503.79</v>
      </c>
      <c r="G3705">
        <v>505.24</v>
      </c>
      <c r="H3705">
        <v>4547.16</v>
      </c>
      <c r="I3705">
        <v>3312.81</v>
      </c>
      <c r="J3705">
        <v>1234.3499999999999</v>
      </c>
      <c r="K3705">
        <v>0.27150000000000002</v>
      </c>
      <c r="L3705" t="str">
        <f>VLOOKUP(C:C,Products!A:B,2,)</f>
        <v>Product 75</v>
      </c>
      <c r="M3705" t="str">
        <f>VLOOKUP(C:C,Products!A:C,3,)</f>
        <v>Dairy</v>
      </c>
      <c r="N3705" t="str">
        <f>VLOOKUP(B:B,Orders!A:C,3,)</f>
        <v>WH-NKR-004</v>
      </c>
      <c r="O3705" s="10" t="str">
        <f>VLOOKUP(B:B,Orders!A:B,2,)</f>
        <v>CUST-000023</v>
      </c>
      <c r="P3705" s="10" t="str">
        <f>VLOOKUP(OrderDetails!O:O,Customers!A:B,2,)</f>
        <v>Customer 23</v>
      </c>
      <c r="Q3705" s="10" t="str">
        <f>VLOOKUP(O:O,Customers!A:C,3,)</f>
        <v>Nairobi</v>
      </c>
      <c r="R3705" s="10">
        <f>VLOOKUP(OrderDetails!C:C,Inventory!B:F,5,)</f>
        <v>39753.72</v>
      </c>
      <c r="S3705" s="10">
        <f>VLOOKUP(OrderDetails!B:B,Table8[[OrderID]:[DeliveryDays]],5,)</f>
        <v>4</v>
      </c>
    </row>
    <row r="3706" spans="1:19" x14ac:dyDescent="0.25">
      <c r="A3706" t="s">
        <v>5638</v>
      </c>
      <c r="B3706" t="s">
        <v>1721</v>
      </c>
      <c r="C3706" t="s">
        <v>299</v>
      </c>
      <c r="D3706">
        <v>8</v>
      </c>
      <c r="E3706">
        <v>224.9</v>
      </c>
      <c r="F3706">
        <v>307.97000000000003</v>
      </c>
      <c r="G3706">
        <v>323.45999999999998</v>
      </c>
      <c r="H3706">
        <v>2587.6799999999998</v>
      </c>
      <c r="I3706">
        <v>1799.2</v>
      </c>
      <c r="J3706">
        <v>788.48</v>
      </c>
      <c r="K3706">
        <v>0.30470000000000003</v>
      </c>
      <c r="L3706" t="str">
        <f>VLOOKUP(C:C,Products!A:B,2,)</f>
        <v>Product 61</v>
      </c>
      <c r="M3706" t="str">
        <f>VLOOKUP(C:C,Products!A:C,3,)</f>
        <v>Dairy</v>
      </c>
      <c r="N3706" t="str">
        <f>VLOOKUP(B:B,Orders!A:C,3,)</f>
        <v>WH-MSA-002</v>
      </c>
      <c r="O3706" s="10" t="str">
        <f>VLOOKUP(B:B,Orders!A:B,2,)</f>
        <v>CUST-000028</v>
      </c>
      <c r="P3706" s="10" t="str">
        <f>VLOOKUP(OrderDetails!O:O,Customers!A:B,2,)</f>
        <v>Customer 28</v>
      </c>
      <c r="Q3706" s="10" t="str">
        <f>VLOOKUP(O:O,Customers!A:C,3,)</f>
        <v>Nakuru</v>
      </c>
      <c r="R3706" s="10">
        <f>VLOOKUP(OrderDetails!C:C,Inventory!B:F,5,)</f>
        <v>11245</v>
      </c>
      <c r="S3706" s="10">
        <f>VLOOKUP(OrderDetails!B:B,Table8[[OrderID]:[DeliveryDays]],5,)</f>
        <v>5</v>
      </c>
    </row>
    <row r="3707" spans="1:19" x14ac:dyDescent="0.25">
      <c r="A3707" t="s">
        <v>5639</v>
      </c>
      <c r="B3707" t="s">
        <v>1665</v>
      </c>
      <c r="C3707" t="s">
        <v>337</v>
      </c>
      <c r="D3707">
        <v>40</v>
      </c>
      <c r="E3707">
        <v>102.14</v>
      </c>
      <c r="F3707">
        <v>155.55000000000001</v>
      </c>
      <c r="G3707">
        <v>156.83000000000001</v>
      </c>
      <c r="H3707">
        <v>6273.2</v>
      </c>
      <c r="I3707">
        <v>4085.6</v>
      </c>
      <c r="J3707">
        <v>2187.6</v>
      </c>
      <c r="K3707">
        <v>0.34870000000000001</v>
      </c>
      <c r="L3707" t="str">
        <f>VLOOKUP(C:C,Products!A:B,2,)</f>
        <v>Product 80</v>
      </c>
      <c r="M3707" t="str">
        <f>VLOOKUP(C:C,Products!A:C,3,)</f>
        <v>Frozen</v>
      </c>
      <c r="N3707" t="str">
        <f>VLOOKUP(B:B,Orders!A:C,3,)</f>
        <v>WH-NKR-004</v>
      </c>
      <c r="O3707" s="10" t="str">
        <f>VLOOKUP(B:B,Orders!A:B,2,)</f>
        <v>CUST-000015</v>
      </c>
      <c r="P3707" s="10" t="str">
        <f>VLOOKUP(OrderDetails!O:O,Customers!A:B,2,)</f>
        <v>Customer 15</v>
      </c>
      <c r="Q3707" s="10" t="str">
        <f>VLOOKUP(O:O,Customers!A:C,3,)</f>
        <v>Nairobi</v>
      </c>
      <c r="R3707" s="10">
        <f>VLOOKUP(OrderDetails!C:C,Inventory!B:F,5,)</f>
        <v>43103.08</v>
      </c>
      <c r="S3707" s="10">
        <f>VLOOKUP(OrderDetails!B:B,Table8[[OrderID]:[DeliveryDays]],5,)</f>
        <v>4</v>
      </c>
    </row>
    <row r="3708" spans="1:19" x14ac:dyDescent="0.25">
      <c r="A3708" t="s">
        <v>5640</v>
      </c>
      <c r="B3708" t="s">
        <v>870</v>
      </c>
      <c r="C3708" t="s">
        <v>208</v>
      </c>
      <c r="D3708">
        <v>49</v>
      </c>
      <c r="E3708">
        <v>132.53</v>
      </c>
      <c r="F3708">
        <v>180.65</v>
      </c>
      <c r="G3708">
        <v>178.53</v>
      </c>
      <c r="H3708">
        <v>8747.9699999999993</v>
      </c>
      <c r="I3708">
        <v>6493.97</v>
      </c>
      <c r="J3708">
        <v>2254</v>
      </c>
      <c r="K3708">
        <v>0.25769999999999998</v>
      </c>
      <c r="L3708" t="str">
        <f>VLOOKUP(C:C,Products!A:B,2,)</f>
        <v>Product 16</v>
      </c>
      <c r="M3708" t="str">
        <f>VLOOKUP(C:C,Products!A:C,3,)</f>
        <v>Snacks</v>
      </c>
      <c r="N3708" t="str">
        <f>VLOOKUP(B:B,Orders!A:C,3,)</f>
        <v>WH-NKR-004</v>
      </c>
      <c r="O3708" s="10" t="str">
        <f>VLOOKUP(B:B,Orders!A:B,2,)</f>
        <v>CUST-000026</v>
      </c>
      <c r="P3708" s="10" t="str">
        <f>VLOOKUP(OrderDetails!O:O,Customers!A:B,2,)</f>
        <v>Customer 26</v>
      </c>
      <c r="Q3708" s="10" t="str">
        <f>VLOOKUP(O:O,Customers!A:C,3,)</f>
        <v>Mombasa</v>
      </c>
      <c r="R3708" s="10">
        <f>VLOOKUP(OrderDetails!C:C,Inventory!B:F,5,)</f>
        <v>33132.5</v>
      </c>
      <c r="S3708" s="10">
        <f>VLOOKUP(OrderDetails!B:B,Table8[[OrderID]:[DeliveryDays]],5,)</f>
        <v>6</v>
      </c>
    </row>
    <row r="3709" spans="1:19" x14ac:dyDescent="0.25">
      <c r="A3709" t="s">
        <v>5641</v>
      </c>
      <c r="B3709" t="s">
        <v>873</v>
      </c>
      <c r="C3709" t="s">
        <v>176</v>
      </c>
      <c r="D3709">
        <v>20</v>
      </c>
      <c r="E3709">
        <v>477.82</v>
      </c>
      <c r="F3709">
        <v>747.13</v>
      </c>
      <c r="G3709">
        <v>754.5</v>
      </c>
      <c r="H3709">
        <v>15090</v>
      </c>
      <c r="I3709">
        <v>9556.4</v>
      </c>
      <c r="J3709">
        <v>5533.6</v>
      </c>
      <c r="K3709">
        <v>0.36670000000000003</v>
      </c>
      <c r="L3709" t="str">
        <f>VLOOKUP(C:C,Products!A:B,2,)</f>
        <v>Product 2</v>
      </c>
      <c r="M3709" t="str">
        <f>VLOOKUP(C:C,Products!A:C,3,)</f>
        <v>Household</v>
      </c>
      <c r="N3709" t="str">
        <f>VLOOKUP(B:B,Orders!A:C,3,)</f>
        <v>WH-NRB-001</v>
      </c>
      <c r="O3709" s="10" t="str">
        <f>VLOOKUP(B:B,Orders!A:B,2,)</f>
        <v>CUST-000042</v>
      </c>
      <c r="P3709" s="10" t="str">
        <f>VLOOKUP(OrderDetails!O:O,Customers!A:B,2,)</f>
        <v>Customer 42</v>
      </c>
      <c r="Q3709" s="10" t="str">
        <f>VLOOKUP(O:O,Customers!A:C,3,)</f>
        <v>Kisumu</v>
      </c>
      <c r="R3709" s="10">
        <f>VLOOKUP(OrderDetails!C:C,Inventory!B:F,5,)</f>
        <v>45392.9</v>
      </c>
      <c r="S3709" s="10">
        <f>VLOOKUP(OrderDetails!B:B,Table8[[OrderID]:[DeliveryDays]],5,)</f>
        <v>2</v>
      </c>
    </row>
    <row r="3710" spans="1:19" x14ac:dyDescent="0.25">
      <c r="A3710" t="s">
        <v>5642</v>
      </c>
      <c r="B3710" t="s">
        <v>1412</v>
      </c>
      <c r="C3710" t="s">
        <v>389</v>
      </c>
      <c r="D3710">
        <v>29</v>
      </c>
      <c r="E3710">
        <v>162.18</v>
      </c>
      <c r="F3710">
        <v>216.57</v>
      </c>
      <c r="G3710">
        <v>231.98</v>
      </c>
      <c r="H3710">
        <v>6727.42</v>
      </c>
      <c r="I3710">
        <v>4703.22</v>
      </c>
      <c r="J3710">
        <v>2024.2</v>
      </c>
      <c r="K3710">
        <v>0.3009</v>
      </c>
      <c r="L3710" t="str">
        <f>VLOOKUP(C:C,Products!A:B,2,)</f>
        <v>Product 106</v>
      </c>
      <c r="M3710" t="str">
        <f>VLOOKUP(C:C,Products!A:C,3,)</f>
        <v>Dairy</v>
      </c>
      <c r="N3710" t="str">
        <f>VLOOKUP(B:B,Orders!A:C,3,)</f>
        <v>WH-MSA-002</v>
      </c>
      <c r="O3710" s="10" t="str">
        <f>VLOOKUP(B:B,Orders!A:B,2,)</f>
        <v>CUST-000039</v>
      </c>
      <c r="P3710" s="10" t="str">
        <f>VLOOKUP(OrderDetails!O:O,Customers!A:B,2,)</f>
        <v>Customer 39</v>
      </c>
      <c r="Q3710" s="10" t="str">
        <f>VLOOKUP(O:O,Customers!A:C,3,)</f>
        <v>Mombasa</v>
      </c>
      <c r="R3710" s="10">
        <f>VLOOKUP(OrderDetails!C:C,Inventory!B:F,5,)</f>
        <v>37950.120000000003</v>
      </c>
      <c r="S3710" s="10">
        <f>VLOOKUP(OrderDetails!B:B,Table8[[OrderID]:[DeliveryDays]],5,)</f>
        <v>1</v>
      </c>
    </row>
    <row r="3711" spans="1:19" x14ac:dyDescent="0.25">
      <c r="A3711" t="s">
        <v>5643</v>
      </c>
      <c r="B3711" t="s">
        <v>1419</v>
      </c>
      <c r="C3711" t="s">
        <v>393</v>
      </c>
      <c r="D3711">
        <v>18</v>
      </c>
      <c r="E3711">
        <v>390</v>
      </c>
      <c r="F3711">
        <v>541.16</v>
      </c>
      <c r="G3711">
        <v>592.54999999999995</v>
      </c>
      <c r="H3711">
        <v>10665.9</v>
      </c>
      <c r="I3711">
        <v>7020</v>
      </c>
      <c r="J3711">
        <v>3645.9</v>
      </c>
      <c r="K3711">
        <v>0.34179999999999999</v>
      </c>
      <c r="L3711" t="str">
        <f>VLOOKUP(C:C,Products!A:B,2,)</f>
        <v>Product 108</v>
      </c>
      <c r="M3711" t="str">
        <f>VLOOKUP(C:C,Products!A:C,3,)</f>
        <v>Household</v>
      </c>
      <c r="N3711" t="str">
        <f>VLOOKUP(B:B,Orders!A:C,3,)</f>
        <v>WH-KSM-003</v>
      </c>
      <c r="O3711" s="10" t="str">
        <f>VLOOKUP(B:B,Orders!A:B,2,)</f>
        <v>CUST-000064</v>
      </c>
      <c r="P3711" s="10" t="str">
        <f>VLOOKUP(OrderDetails!O:O,Customers!A:B,2,)</f>
        <v>Customer 64</v>
      </c>
      <c r="Q3711" s="10" t="str">
        <f>VLOOKUP(O:O,Customers!A:C,3,)</f>
        <v>Mombasa</v>
      </c>
      <c r="R3711" s="10">
        <f>VLOOKUP(OrderDetails!C:C,Inventory!B:F,5,)</f>
        <v>56160</v>
      </c>
      <c r="S3711" s="10">
        <f>VLOOKUP(OrderDetails!B:B,Table8[[OrderID]:[DeliveryDays]],5,)</f>
        <v>4</v>
      </c>
    </row>
    <row r="3712" spans="1:19" x14ac:dyDescent="0.25">
      <c r="A3712" t="s">
        <v>5644</v>
      </c>
      <c r="B3712" t="s">
        <v>1141</v>
      </c>
      <c r="C3712" t="s">
        <v>321</v>
      </c>
      <c r="D3712">
        <v>15</v>
      </c>
      <c r="E3712">
        <v>139.41999999999999</v>
      </c>
      <c r="F3712">
        <v>218.06</v>
      </c>
      <c r="G3712">
        <v>227.96</v>
      </c>
      <c r="H3712">
        <v>3419.4</v>
      </c>
      <c r="I3712">
        <v>2091.3000000000002</v>
      </c>
      <c r="J3712">
        <v>1328.1</v>
      </c>
      <c r="K3712">
        <v>0.38840000000000002</v>
      </c>
      <c r="L3712" t="str">
        <f>VLOOKUP(C:C,Products!A:B,2,)</f>
        <v>Product 72</v>
      </c>
      <c r="M3712" t="str">
        <f>VLOOKUP(C:C,Products!A:C,3,)</f>
        <v>Household</v>
      </c>
      <c r="N3712" t="str">
        <f>VLOOKUP(B:B,Orders!A:C,3,)</f>
        <v>WH-NKR-004</v>
      </c>
      <c r="O3712" s="10" t="str">
        <f>VLOOKUP(B:B,Orders!A:B,2,)</f>
        <v>CUST-000071</v>
      </c>
      <c r="P3712" s="10" t="str">
        <f>VLOOKUP(OrderDetails!O:O,Customers!A:B,2,)</f>
        <v>Customer 71</v>
      </c>
      <c r="Q3712" s="10" t="str">
        <f>VLOOKUP(O:O,Customers!A:C,3,)</f>
        <v>Eldoret</v>
      </c>
      <c r="R3712" s="10">
        <f>VLOOKUP(OrderDetails!C:C,Inventory!B:F,5,)</f>
        <v>45032.66</v>
      </c>
      <c r="S3712" s="10">
        <f>VLOOKUP(OrderDetails!B:B,Table8[[OrderID]:[DeliveryDays]],5,)</f>
        <v>2</v>
      </c>
    </row>
    <row r="3713" spans="1:19" x14ac:dyDescent="0.25">
      <c r="A3713" t="s">
        <v>5645</v>
      </c>
      <c r="B3713" t="s">
        <v>500</v>
      </c>
      <c r="C3713" t="s">
        <v>263</v>
      </c>
      <c r="D3713">
        <v>33</v>
      </c>
      <c r="E3713">
        <v>65.47</v>
      </c>
      <c r="F3713">
        <v>96.35</v>
      </c>
      <c r="G3713">
        <v>102.84</v>
      </c>
      <c r="H3713">
        <v>3393.72</v>
      </c>
      <c r="I3713">
        <v>2160.5100000000002</v>
      </c>
      <c r="J3713">
        <v>1233.21</v>
      </c>
      <c r="K3713">
        <v>0.3634</v>
      </c>
      <c r="L3713" t="str">
        <f>VLOOKUP(C:C,Products!A:B,2,)</f>
        <v>Product 43</v>
      </c>
      <c r="M3713" t="str">
        <f>VLOOKUP(C:C,Products!A:C,3,)</f>
        <v>Dairy</v>
      </c>
      <c r="N3713" t="str">
        <f>VLOOKUP(B:B,Orders!A:C,3,)</f>
        <v>WH-NRB-001</v>
      </c>
      <c r="O3713" s="10" t="str">
        <f>VLOOKUP(B:B,Orders!A:B,2,)</f>
        <v>CUST-000065</v>
      </c>
      <c r="P3713" s="10" t="str">
        <f>VLOOKUP(OrderDetails!O:O,Customers!A:B,2,)</f>
        <v>Customer 65</v>
      </c>
      <c r="Q3713" s="10" t="str">
        <f>VLOOKUP(O:O,Customers!A:C,3,)</f>
        <v>Eldoret</v>
      </c>
      <c r="R3713" s="10">
        <f>VLOOKUP(OrderDetails!C:C,Inventory!B:F,5,)</f>
        <v>4451.96</v>
      </c>
      <c r="S3713" s="10">
        <f>VLOOKUP(OrderDetails!B:B,Table8[[OrderID]:[DeliveryDays]],5,)</f>
        <v>6</v>
      </c>
    </row>
    <row r="3714" spans="1:19" x14ac:dyDescent="0.25">
      <c r="A3714" t="s">
        <v>5646</v>
      </c>
      <c r="B3714" t="s">
        <v>963</v>
      </c>
      <c r="C3714" t="s">
        <v>261</v>
      </c>
      <c r="D3714">
        <v>38</v>
      </c>
      <c r="E3714">
        <v>272.83</v>
      </c>
      <c r="F3714">
        <v>401.42</v>
      </c>
      <c r="G3714">
        <v>413.43</v>
      </c>
      <c r="H3714">
        <v>15710.34</v>
      </c>
      <c r="I3714">
        <v>10367.540000000001</v>
      </c>
      <c r="J3714">
        <v>5342.8</v>
      </c>
      <c r="K3714">
        <v>0.34010000000000001</v>
      </c>
      <c r="L3714" t="str">
        <f>VLOOKUP(C:C,Products!A:B,2,)</f>
        <v>Product 42</v>
      </c>
      <c r="M3714" t="str">
        <f>VLOOKUP(C:C,Products!A:C,3,)</f>
        <v>Frozen</v>
      </c>
      <c r="N3714" t="str">
        <f>VLOOKUP(B:B,Orders!A:C,3,)</f>
        <v>WH-NKR-004</v>
      </c>
      <c r="O3714" s="10" t="str">
        <f>VLOOKUP(B:B,Orders!A:B,2,)</f>
        <v>CUST-000078</v>
      </c>
      <c r="P3714" s="10" t="str">
        <f>VLOOKUP(OrderDetails!O:O,Customers!A:B,2,)</f>
        <v>Customer 78</v>
      </c>
      <c r="Q3714" s="10" t="str">
        <f>VLOOKUP(O:O,Customers!A:C,3,)</f>
        <v>Nakuru</v>
      </c>
      <c r="R3714" s="10">
        <f>VLOOKUP(OrderDetails!C:C,Inventory!B:F,5,)</f>
        <v>121955.01</v>
      </c>
      <c r="S3714" s="10">
        <f>VLOOKUP(OrderDetails!B:B,Table8[[OrderID]:[DeliveryDays]],5,)</f>
        <v>3</v>
      </c>
    </row>
    <row r="3715" spans="1:19" x14ac:dyDescent="0.25">
      <c r="A3715" t="s">
        <v>5647</v>
      </c>
      <c r="B3715" t="s">
        <v>527</v>
      </c>
      <c r="C3715" t="s">
        <v>331</v>
      </c>
      <c r="D3715">
        <v>26</v>
      </c>
      <c r="E3715">
        <v>397.07</v>
      </c>
      <c r="F3715">
        <v>597.23</v>
      </c>
      <c r="G3715">
        <v>623.34</v>
      </c>
      <c r="H3715">
        <v>16206.84</v>
      </c>
      <c r="I3715">
        <v>10323.82</v>
      </c>
      <c r="J3715">
        <v>5883.02</v>
      </c>
      <c r="K3715">
        <v>0.36299999999999999</v>
      </c>
      <c r="L3715" t="str">
        <f>VLOOKUP(C:C,Products!A:B,2,)</f>
        <v>Product 77</v>
      </c>
      <c r="M3715" t="str">
        <f>VLOOKUP(C:C,Products!A:C,3,)</f>
        <v>Household</v>
      </c>
      <c r="N3715" t="str">
        <f>VLOOKUP(B:B,Orders!A:C,3,)</f>
        <v>WH-NKR-004</v>
      </c>
      <c r="O3715" s="10" t="str">
        <f>VLOOKUP(B:B,Orders!A:B,2,)</f>
        <v>CUST-000063</v>
      </c>
      <c r="P3715" s="10" t="str">
        <f>VLOOKUP(OrderDetails!O:O,Customers!A:B,2,)</f>
        <v>Customer 63</v>
      </c>
      <c r="Q3715" s="10" t="str">
        <f>VLOOKUP(O:O,Customers!A:C,3,)</f>
        <v>Nakuru</v>
      </c>
      <c r="R3715" s="10">
        <f>VLOOKUP(OrderDetails!C:C,Inventory!B:F,5,)</f>
        <v>153269.01999999999</v>
      </c>
      <c r="S3715" s="10">
        <f>VLOOKUP(OrderDetails!B:B,Table8[[OrderID]:[DeliveryDays]],5,)</f>
        <v>4</v>
      </c>
    </row>
    <row r="3716" spans="1:19" x14ac:dyDescent="0.25">
      <c r="A3716" t="s">
        <v>5648</v>
      </c>
      <c r="B3716" t="s">
        <v>602</v>
      </c>
      <c r="C3716" t="s">
        <v>291</v>
      </c>
      <c r="D3716">
        <v>18</v>
      </c>
      <c r="E3716">
        <v>89.82</v>
      </c>
      <c r="F3716">
        <v>134</v>
      </c>
      <c r="G3716">
        <v>147.16</v>
      </c>
      <c r="H3716">
        <v>2648.88</v>
      </c>
      <c r="I3716">
        <v>1616.76</v>
      </c>
      <c r="J3716">
        <v>1032.1199999999999</v>
      </c>
      <c r="K3716">
        <v>0.3896</v>
      </c>
      <c r="L3716" t="str">
        <f>VLOOKUP(C:C,Products!A:B,2,)</f>
        <v>Product 57</v>
      </c>
      <c r="M3716" t="str">
        <f>VLOOKUP(C:C,Products!A:C,3,)</f>
        <v>Household</v>
      </c>
      <c r="N3716" t="str">
        <f>VLOOKUP(B:B,Orders!A:C,3,)</f>
        <v>WH-NRB-001</v>
      </c>
      <c r="O3716" s="10" t="str">
        <f>VLOOKUP(B:B,Orders!A:B,2,)</f>
        <v>CUST-000027</v>
      </c>
      <c r="P3716" s="10" t="str">
        <f>VLOOKUP(OrderDetails!O:O,Customers!A:B,2,)</f>
        <v>Customer 27</v>
      </c>
      <c r="Q3716" s="10" t="str">
        <f>VLOOKUP(O:O,Customers!A:C,3,)</f>
        <v>Eldoret</v>
      </c>
      <c r="R3716" s="10">
        <f>VLOOKUP(OrderDetails!C:C,Inventory!B:F,5,)</f>
        <v>9431.1</v>
      </c>
      <c r="S3716" s="10">
        <f>VLOOKUP(OrderDetails!B:B,Table8[[OrderID]:[DeliveryDays]],5,)</f>
        <v>3</v>
      </c>
    </row>
    <row r="3717" spans="1:19" x14ac:dyDescent="0.25">
      <c r="A3717" t="s">
        <v>5649</v>
      </c>
      <c r="B3717" t="s">
        <v>853</v>
      </c>
      <c r="C3717" t="s">
        <v>339</v>
      </c>
      <c r="D3717">
        <v>28</v>
      </c>
      <c r="E3717">
        <v>438.4</v>
      </c>
      <c r="F3717">
        <v>646.51</v>
      </c>
      <c r="G3717">
        <v>656.7</v>
      </c>
      <c r="H3717">
        <v>18387.599999999999</v>
      </c>
      <c r="I3717">
        <v>12275.2</v>
      </c>
      <c r="J3717">
        <v>6112.4</v>
      </c>
      <c r="K3717">
        <v>0.33239999999999997</v>
      </c>
      <c r="L3717" t="str">
        <f>VLOOKUP(C:C,Products!A:B,2,)</f>
        <v>Product 81</v>
      </c>
      <c r="M3717" t="str">
        <f>VLOOKUP(C:C,Products!A:C,3,)</f>
        <v>Beverages</v>
      </c>
      <c r="N3717" t="str">
        <f>VLOOKUP(B:B,Orders!A:C,3,)</f>
        <v>WH-MSA-002</v>
      </c>
      <c r="O3717" s="10" t="str">
        <f>VLOOKUP(B:B,Orders!A:B,2,)</f>
        <v>CUST-000076</v>
      </c>
      <c r="P3717" s="10" t="str">
        <f>VLOOKUP(OrderDetails!O:O,Customers!A:B,2,)</f>
        <v>Customer 76</v>
      </c>
      <c r="Q3717" s="10" t="str">
        <f>VLOOKUP(O:O,Customers!A:C,3,)</f>
        <v>Kisumu</v>
      </c>
      <c r="R3717" s="10">
        <f>VLOOKUP(OrderDetails!C:C,Inventory!B:F,5,)</f>
        <v>203417.60000000001</v>
      </c>
      <c r="S3717" s="10">
        <f>VLOOKUP(OrderDetails!B:B,Table8[[OrderID]:[DeliveryDays]],5,)</f>
        <v>1</v>
      </c>
    </row>
    <row r="3718" spans="1:19" x14ac:dyDescent="0.25">
      <c r="A3718" t="s">
        <v>5650</v>
      </c>
      <c r="B3718" t="s">
        <v>1567</v>
      </c>
      <c r="C3718" t="s">
        <v>383</v>
      </c>
      <c r="D3718">
        <v>43</v>
      </c>
      <c r="E3718">
        <v>191.46</v>
      </c>
      <c r="F3718">
        <v>245.6</v>
      </c>
      <c r="G3718">
        <v>235.76</v>
      </c>
      <c r="H3718">
        <v>10137.68</v>
      </c>
      <c r="I3718">
        <v>8232.7800000000007</v>
      </c>
      <c r="J3718">
        <v>1904.9</v>
      </c>
      <c r="K3718">
        <v>0.18790000000000001</v>
      </c>
      <c r="L3718" t="str">
        <f>VLOOKUP(C:C,Products!A:B,2,)</f>
        <v>Product 103</v>
      </c>
      <c r="M3718" t="str">
        <f>VLOOKUP(C:C,Products!A:C,3,)</f>
        <v>Dairy</v>
      </c>
      <c r="N3718" t="str">
        <f>VLOOKUP(B:B,Orders!A:C,3,)</f>
        <v>WH-MSA-002</v>
      </c>
      <c r="O3718" s="10" t="str">
        <f>VLOOKUP(B:B,Orders!A:B,2,)</f>
        <v>CUST-000077</v>
      </c>
      <c r="P3718" s="10" t="str">
        <f>VLOOKUP(OrderDetails!O:O,Customers!A:B,2,)</f>
        <v>Customer 77</v>
      </c>
      <c r="Q3718" s="10" t="str">
        <f>VLOOKUP(O:O,Customers!A:C,3,)</f>
        <v>Nairobi</v>
      </c>
      <c r="R3718" s="10">
        <f>VLOOKUP(OrderDetails!C:C,Inventory!B:F,5,)</f>
        <v>55140.480000000003</v>
      </c>
      <c r="S3718" s="10">
        <f>VLOOKUP(OrderDetails!B:B,Table8[[OrderID]:[DeliveryDays]],5,)</f>
        <v>1</v>
      </c>
    </row>
    <row r="3719" spans="1:19" x14ac:dyDescent="0.25">
      <c r="A3719" t="s">
        <v>5651</v>
      </c>
      <c r="B3719" t="s">
        <v>1616</v>
      </c>
      <c r="C3719" t="s">
        <v>353</v>
      </c>
      <c r="D3719">
        <v>30</v>
      </c>
      <c r="E3719">
        <v>336.9</v>
      </c>
      <c r="F3719">
        <v>499.36</v>
      </c>
      <c r="G3719">
        <v>546.08000000000004</v>
      </c>
      <c r="H3719">
        <v>16382.4</v>
      </c>
      <c r="I3719">
        <v>10107</v>
      </c>
      <c r="J3719">
        <v>6275.4</v>
      </c>
      <c r="K3719">
        <v>0.3831</v>
      </c>
      <c r="L3719" t="str">
        <f>VLOOKUP(C:C,Products!A:B,2,)</f>
        <v>Product 88</v>
      </c>
      <c r="M3719" t="str">
        <f>VLOOKUP(C:C,Products!A:C,3,)</f>
        <v>Household</v>
      </c>
      <c r="N3719" t="str">
        <f>VLOOKUP(B:B,Orders!A:C,3,)</f>
        <v>WH-NKR-004</v>
      </c>
      <c r="O3719" s="10" t="str">
        <f>VLOOKUP(B:B,Orders!A:B,2,)</f>
        <v>CUST-000053</v>
      </c>
      <c r="P3719" s="10" t="str">
        <f>VLOOKUP(OrderDetails!O:O,Customers!A:B,2,)</f>
        <v>Customer 53</v>
      </c>
      <c r="Q3719" s="10" t="str">
        <f>VLOOKUP(O:O,Customers!A:C,3,)</f>
        <v>Eldoret</v>
      </c>
      <c r="R3719" s="10">
        <f>VLOOKUP(OrderDetails!C:C,Inventory!B:F,5,)</f>
        <v>34700.699999999997</v>
      </c>
      <c r="S3719" s="10">
        <f>VLOOKUP(OrderDetails!B:B,Table8[[OrderID]:[DeliveryDays]],5,)</f>
        <v>3</v>
      </c>
    </row>
    <row r="3720" spans="1:19" x14ac:dyDescent="0.25">
      <c r="A3720" t="s">
        <v>5652</v>
      </c>
      <c r="B3720" t="s">
        <v>467</v>
      </c>
      <c r="C3720" t="s">
        <v>311</v>
      </c>
      <c r="D3720">
        <v>47</v>
      </c>
      <c r="E3720">
        <v>113.42</v>
      </c>
      <c r="F3720">
        <v>174.22</v>
      </c>
      <c r="G3720">
        <v>186.23</v>
      </c>
      <c r="H3720">
        <v>8752.81</v>
      </c>
      <c r="I3720">
        <v>5330.74</v>
      </c>
      <c r="J3720">
        <v>3422.07</v>
      </c>
      <c r="K3720">
        <v>0.39100000000000001</v>
      </c>
      <c r="L3720" t="str">
        <f>VLOOKUP(C:C,Products!A:B,2,)</f>
        <v>Product 67</v>
      </c>
      <c r="M3720" t="str">
        <f>VLOOKUP(C:C,Products!A:C,3,)</f>
        <v>Household</v>
      </c>
      <c r="N3720" t="str">
        <f>VLOOKUP(B:B,Orders!A:C,3,)</f>
        <v>WH-MSA-002</v>
      </c>
      <c r="O3720" s="10" t="str">
        <f>VLOOKUP(B:B,Orders!A:B,2,)</f>
        <v>CUST-000053</v>
      </c>
      <c r="P3720" s="10" t="str">
        <f>VLOOKUP(OrderDetails!O:O,Customers!A:B,2,)</f>
        <v>Customer 53</v>
      </c>
      <c r="Q3720" s="10" t="str">
        <f>VLOOKUP(O:O,Customers!A:C,3,)</f>
        <v>Eldoret</v>
      </c>
      <c r="R3720" s="10">
        <f>VLOOKUP(OrderDetails!C:C,Inventory!B:F,5,)</f>
        <v>35500.46</v>
      </c>
      <c r="S3720" s="10">
        <f>VLOOKUP(OrderDetails!B:B,Table8[[OrderID]:[DeliveryDays]],5,)</f>
        <v>3</v>
      </c>
    </row>
    <row r="3721" spans="1:19" x14ac:dyDescent="0.25">
      <c r="A3721" t="s">
        <v>5653</v>
      </c>
      <c r="B3721" t="s">
        <v>855</v>
      </c>
      <c r="C3721" t="s">
        <v>237</v>
      </c>
      <c r="D3721">
        <v>40</v>
      </c>
      <c r="E3721">
        <v>70.900000000000006</v>
      </c>
      <c r="F3721">
        <v>95.54</v>
      </c>
      <c r="G3721">
        <v>96.47</v>
      </c>
      <c r="H3721">
        <v>3858.8</v>
      </c>
      <c r="I3721">
        <v>2836</v>
      </c>
      <c r="J3721">
        <v>1022.8</v>
      </c>
      <c r="K3721">
        <v>0.2651</v>
      </c>
      <c r="L3721" t="str">
        <f>VLOOKUP(C:C,Products!A:B,2,)</f>
        <v>Product 30</v>
      </c>
      <c r="M3721" t="str">
        <f>VLOOKUP(C:C,Products!A:C,3,)</f>
        <v>Dairy</v>
      </c>
      <c r="N3721" t="str">
        <f>VLOOKUP(B:B,Orders!A:C,3,)</f>
        <v>WH-NKR-004</v>
      </c>
      <c r="O3721" s="10" t="str">
        <f>VLOOKUP(B:B,Orders!A:B,2,)</f>
        <v>CUST-000001</v>
      </c>
      <c r="P3721" s="10" t="str">
        <f>VLOOKUP(OrderDetails!O:O,Customers!A:B,2,)</f>
        <v>Customer 1</v>
      </c>
      <c r="Q3721" s="10" t="str">
        <f>VLOOKUP(O:O,Customers!A:C,3,)</f>
        <v>Eldoret</v>
      </c>
      <c r="R3721" s="10">
        <f>VLOOKUP(OrderDetails!C:C,Inventory!B:F,5,)</f>
        <v>19072.099999999999</v>
      </c>
      <c r="S3721" s="10">
        <f>VLOOKUP(OrderDetails!B:B,Table8[[OrderID]:[DeliveryDays]],5,)</f>
        <v>6</v>
      </c>
    </row>
    <row r="3722" spans="1:19" x14ac:dyDescent="0.25">
      <c r="A3722" t="s">
        <v>5654</v>
      </c>
      <c r="B3722" t="s">
        <v>770</v>
      </c>
      <c r="C3722" t="s">
        <v>409</v>
      </c>
      <c r="D3722">
        <v>43</v>
      </c>
      <c r="E3722">
        <v>442.16</v>
      </c>
      <c r="F3722">
        <v>664.5</v>
      </c>
      <c r="G3722">
        <v>729.2</v>
      </c>
      <c r="H3722">
        <v>31355.599999999999</v>
      </c>
      <c r="I3722">
        <v>19012.88</v>
      </c>
      <c r="J3722">
        <v>12342.72</v>
      </c>
      <c r="K3722">
        <v>0.39360000000000001</v>
      </c>
      <c r="L3722" t="str">
        <f>VLOOKUP(C:C,Products!A:B,2,)</f>
        <v>Product 116</v>
      </c>
      <c r="M3722" t="str">
        <f>VLOOKUP(C:C,Products!A:C,3,)</f>
        <v>Dairy</v>
      </c>
      <c r="N3722" t="str">
        <f>VLOOKUP(B:B,Orders!A:C,3,)</f>
        <v>WH-KSM-003</v>
      </c>
      <c r="O3722" s="10" t="str">
        <f>VLOOKUP(B:B,Orders!A:B,2,)</f>
        <v>CUST-000070</v>
      </c>
      <c r="P3722" s="10" t="str">
        <f>VLOOKUP(OrderDetails!O:O,Customers!A:B,2,)</f>
        <v>Customer 70</v>
      </c>
      <c r="Q3722" s="10" t="str">
        <f>VLOOKUP(O:O,Customers!A:C,3,)</f>
        <v>Mombasa</v>
      </c>
      <c r="R3722" s="10">
        <f>VLOOKUP(OrderDetails!C:C,Inventory!B:F,5,)</f>
        <v>207373.04</v>
      </c>
      <c r="S3722" s="10">
        <f>VLOOKUP(OrderDetails!B:B,Table8[[OrderID]:[DeliveryDays]],5,)</f>
        <v>4</v>
      </c>
    </row>
    <row r="3723" spans="1:19" x14ac:dyDescent="0.25">
      <c r="A3723" t="s">
        <v>5655</v>
      </c>
      <c r="B3723" t="s">
        <v>1874</v>
      </c>
      <c r="C3723" t="s">
        <v>202</v>
      </c>
      <c r="D3723">
        <v>20</v>
      </c>
      <c r="E3723">
        <v>424.6</v>
      </c>
      <c r="F3723">
        <v>548.55999999999995</v>
      </c>
      <c r="G3723">
        <v>549.55999999999995</v>
      </c>
      <c r="H3723">
        <v>10991.2</v>
      </c>
      <c r="I3723">
        <v>8492</v>
      </c>
      <c r="J3723">
        <v>2499.1999999999998</v>
      </c>
      <c r="K3723">
        <v>0.22739999999999999</v>
      </c>
      <c r="L3723" t="str">
        <f>VLOOKUP(C:C,Products!A:B,2,)</f>
        <v>Product 13</v>
      </c>
      <c r="M3723" t="str">
        <f>VLOOKUP(C:C,Products!A:C,3,)</f>
        <v>Household</v>
      </c>
      <c r="N3723" t="str">
        <f>VLOOKUP(B:B,Orders!A:C,3,)</f>
        <v>WH-KSM-003</v>
      </c>
      <c r="O3723" s="10" t="str">
        <f>VLOOKUP(B:B,Orders!A:B,2,)</f>
        <v>CUST-000035</v>
      </c>
      <c r="P3723" s="10" t="str">
        <f>VLOOKUP(OrderDetails!O:O,Customers!A:B,2,)</f>
        <v>Customer 35</v>
      </c>
      <c r="Q3723" s="10" t="str">
        <f>VLOOKUP(O:O,Customers!A:C,3,)</f>
        <v>Nairobi</v>
      </c>
      <c r="R3723" s="10">
        <f>VLOOKUP(OrderDetails!C:C,Inventory!B:F,5,)</f>
        <v>195740.6</v>
      </c>
      <c r="S3723" s="10">
        <f>VLOOKUP(OrderDetails!B:B,Table8[[OrderID]:[DeliveryDays]],5,)</f>
        <v>5</v>
      </c>
    </row>
    <row r="3724" spans="1:19" x14ac:dyDescent="0.25">
      <c r="A3724" t="s">
        <v>5656</v>
      </c>
      <c r="B3724" t="s">
        <v>792</v>
      </c>
      <c r="C3724" t="s">
        <v>214</v>
      </c>
      <c r="D3724">
        <v>42</v>
      </c>
      <c r="E3724">
        <v>244.38</v>
      </c>
      <c r="F3724">
        <v>336.58</v>
      </c>
      <c r="G3724">
        <v>338.54</v>
      </c>
      <c r="H3724">
        <v>14218.68</v>
      </c>
      <c r="I3724">
        <v>10263.959999999999</v>
      </c>
      <c r="J3724">
        <v>3954.72</v>
      </c>
      <c r="K3724">
        <v>0.27810000000000001</v>
      </c>
      <c r="L3724" t="str">
        <f>VLOOKUP(C:C,Products!A:B,2,)</f>
        <v>Product 19</v>
      </c>
      <c r="M3724" t="str">
        <f>VLOOKUP(C:C,Products!A:C,3,)</f>
        <v>Frozen</v>
      </c>
      <c r="N3724" t="str">
        <f>VLOOKUP(B:B,Orders!A:C,3,)</f>
        <v>WH-MSA-002</v>
      </c>
      <c r="O3724" s="10" t="str">
        <f>VLOOKUP(B:B,Orders!A:B,2,)</f>
        <v>CUST-000004</v>
      </c>
      <c r="P3724" s="10" t="str">
        <f>VLOOKUP(OrderDetails!O:O,Customers!A:B,2,)</f>
        <v>Customer 4</v>
      </c>
      <c r="Q3724" s="10" t="str">
        <f>VLOOKUP(O:O,Customers!A:C,3,)</f>
        <v>Eldoret</v>
      </c>
      <c r="R3724" s="10">
        <f>VLOOKUP(OrderDetails!C:C,Inventory!B:F,5,)</f>
        <v>61339.38</v>
      </c>
      <c r="S3724" s="10">
        <f>VLOOKUP(OrderDetails!B:B,Table8[[OrderID]:[DeliveryDays]],5,)</f>
        <v>3</v>
      </c>
    </row>
    <row r="3725" spans="1:19" x14ac:dyDescent="0.25">
      <c r="A3725" t="s">
        <v>5657</v>
      </c>
      <c r="B3725" t="s">
        <v>1570</v>
      </c>
      <c r="C3725" t="s">
        <v>188</v>
      </c>
      <c r="D3725">
        <v>36</v>
      </c>
      <c r="E3725">
        <v>76.14</v>
      </c>
      <c r="F3725">
        <v>116.97</v>
      </c>
      <c r="G3725">
        <v>121.82</v>
      </c>
      <c r="H3725">
        <v>4385.5200000000004</v>
      </c>
      <c r="I3725">
        <v>2741.04</v>
      </c>
      <c r="J3725">
        <v>1644.48</v>
      </c>
      <c r="K3725">
        <v>0.375</v>
      </c>
      <c r="L3725" t="str">
        <f>VLOOKUP(C:C,Products!A:B,2,)</f>
        <v>Product 7</v>
      </c>
      <c r="M3725" t="str">
        <f>VLOOKUP(C:C,Products!A:C,3,)</f>
        <v>Produce</v>
      </c>
      <c r="N3725" t="str">
        <f>VLOOKUP(B:B,Orders!A:C,3,)</f>
        <v>WH-NRB-001</v>
      </c>
      <c r="O3725" s="10" t="str">
        <f>VLOOKUP(B:B,Orders!A:B,2,)</f>
        <v>CUST-000077</v>
      </c>
      <c r="P3725" s="10" t="str">
        <f>VLOOKUP(OrderDetails!O:O,Customers!A:B,2,)</f>
        <v>Customer 77</v>
      </c>
      <c r="Q3725" s="10" t="str">
        <f>VLOOKUP(O:O,Customers!A:C,3,)</f>
        <v>Nairobi</v>
      </c>
      <c r="R3725" s="10">
        <f>VLOOKUP(OrderDetails!C:C,Inventory!B:F,5,)</f>
        <v>23907.96</v>
      </c>
      <c r="S3725" s="10">
        <f>VLOOKUP(OrderDetails!B:B,Table8[[OrderID]:[DeliveryDays]],5,)</f>
        <v>1</v>
      </c>
    </row>
    <row r="3726" spans="1:19" x14ac:dyDescent="0.25">
      <c r="A3726" t="s">
        <v>5658</v>
      </c>
      <c r="B3726" t="s">
        <v>1035</v>
      </c>
      <c r="C3726" t="s">
        <v>193</v>
      </c>
      <c r="D3726">
        <v>10</v>
      </c>
      <c r="E3726">
        <v>320.5</v>
      </c>
      <c r="F3726">
        <v>401.4</v>
      </c>
      <c r="G3726">
        <v>397.85</v>
      </c>
      <c r="H3726">
        <v>3978.5</v>
      </c>
      <c r="I3726">
        <v>3205</v>
      </c>
      <c r="J3726">
        <v>773.5</v>
      </c>
      <c r="K3726">
        <v>0.19439999999999999</v>
      </c>
      <c r="L3726" t="str">
        <f>VLOOKUP(C:C,Products!A:B,2,)</f>
        <v>Product 9</v>
      </c>
      <c r="M3726" t="str">
        <f>VLOOKUP(C:C,Products!A:C,3,)</f>
        <v>Beverages</v>
      </c>
      <c r="N3726" t="str">
        <f>VLOOKUP(B:B,Orders!A:C,3,)</f>
        <v>WH-MSA-002</v>
      </c>
      <c r="O3726" s="10" t="str">
        <f>VLOOKUP(B:B,Orders!A:B,2,)</f>
        <v>CUST-000040</v>
      </c>
      <c r="P3726" s="10" t="str">
        <f>VLOOKUP(OrderDetails!O:O,Customers!A:B,2,)</f>
        <v>Customer 40</v>
      </c>
      <c r="Q3726" s="10" t="str">
        <f>VLOOKUP(O:O,Customers!A:C,3,)</f>
        <v>Nairobi</v>
      </c>
      <c r="R3726" s="10">
        <f>VLOOKUP(OrderDetails!C:C,Inventory!B:F,5,)</f>
        <v>85253</v>
      </c>
      <c r="S3726" s="10">
        <f>VLOOKUP(OrderDetails!B:B,Table8[[OrderID]:[DeliveryDays]],5,)</f>
        <v>2</v>
      </c>
    </row>
    <row r="3727" spans="1:19" x14ac:dyDescent="0.25">
      <c r="A3727" t="s">
        <v>5659</v>
      </c>
      <c r="B3727" t="s">
        <v>1083</v>
      </c>
      <c r="C3727" t="s">
        <v>343</v>
      </c>
      <c r="D3727">
        <v>38</v>
      </c>
      <c r="E3727">
        <v>198.9</v>
      </c>
      <c r="F3727">
        <v>259.88</v>
      </c>
      <c r="G3727">
        <v>274.12</v>
      </c>
      <c r="H3727">
        <v>10416.56</v>
      </c>
      <c r="I3727">
        <v>7558.2</v>
      </c>
      <c r="J3727">
        <v>2858.36</v>
      </c>
      <c r="K3727">
        <v>0.27439999999999998</v>
      </c>
      <c r="L3727" t="str">
        <f>VLOOKUP(C:C,Products!A:B,2,)</f>
        <v>Product 83</v>
      </c>
      <c r="M3727" t="str">
        <f>VLOOKUP(C:C,Products!A:C,3,)</f>
        <v>Snacks</v>
      </c>
      <c r="N3727" t="str">
        <f>VLOOKUP(B:B,Orders!A:C,3,)</f>
        <v>WH-NRB-001</v>
      </c>
      <c r="O3727" s="10" t="str">
        <f>VLOOKUP(B:B,Orders!A:B,2,)</f>
        <v>CUST-000007</v>
      </c>
      <c r="P3727" s="10" t="str">
        <f>VLOOKUP(OrderDetails!O:O,Customers!A:B,2,)</f>
        <v>Customer 7</v>
      </c>
      <c r="Q3727" s="10" t="str">
        <f>VLOOKUP(O:O,Customers!A:C,3,)</f>
        <v>Nakuru</v>
      </c>
      <c r="R3727" s="10">
        <f>VLOOKUP(OrderDetails!C:C,Inventory!B:F,5,)</f>
        <v>72399.600000000006</v>
      </c>
      <c r="S3727" s="10">
        <f>VLOOKUP(OrderDetails!B:B,Table8[[OrderID]:[DeliveryDays]],5,)</f>
        <v>1</v>
      </c>
    </row>
    <row r="3728" spans="1:19" x14ac:dyDescent="0.25">
      <c r="A3728" t="s">
        <v>5660</v>
      </c>
      <c r="B3728" t="s">
        <v>1154</v>
      </c>
      <c r="C3728" t="s">
        <v>395</v>
      </c>
      <c r="D3728">
        <v>12</v>
      </c>
      <c r="E3728">
        <v>152.96</v>
      </c>
      <c r="F3728">
        <v>238.96</v>
      </c>
      <c r="G3728">
        <v>232.49</v>
      </c>
      <c r="H3728">
        <v>2789.88</v>
      </c>
      <c r="I3728">
        <v>1835.52</v>
      </c>
      <c r="J3728">
        <v>954.36</v>
      </c>
      <c r="K3728">
        <v>0.34210000000000002</v>
      </c>
      <c r="L3728" t="str">
        <f>VLOOKUP(C:C,Products!A:B,2,)</f>
        <v>Product 109</v>
      </c>
      <c r="M3728" t="str">
        <f>VLOOKUP(C:C,Products!A:C,3,)</f>
        <v>Beverages</v>
      </c>
      <c r="N3728" t="str">
        <f>VLOOKUP(B:B,Orders!A:C,3,)</f>
        <v>WH-NKR-004</v>
      </c>
      <c r="O3728" s="10" t="str">
        <f>VLOOKUP(B:B,Orders!A:B,2,)</f>
        <v>CUST-000036</v>
      </c>
      <c r="P3728" s="10" t="str">
        <f>VLOOKUP(OrderDetails!O:O,Customers!A:B,2,)</f>
        <v>Customer 36</v>
      </c>
      <c r="Q3728" s="10" t="str">
        <f>VLOOKUP(O:O,Customers!A:C,3,)</f>
        <v>Eldoret</v>
      </c>
      <c r="R3728" s="10">
        <f>VLOOKUP(OrderDetails!C:C,Inventory!B:F,5,)</f>
        <v>16978.560000000001</v>
      </c>
      <c r="S3728" s="10">
        <f>VLOOKUP(OrderDetails!B:B,Table8[[OrderID]:[DeliveryDays]],5,)</f>
        <v>2</v>
      </c>
    </row>
    <row r="3729" spans="1:19" x14ac:dyDescent="0.25">
      <c r="A3729" t="s">
        <v>5661</v>
      </c>
      <c r="B3729" t="s">
        <v>655</v>
      </c>
      <c r="C3729" t="s">
        <v>285</v>
      </c>
      <c r="D3729">
        <v>34</v>
      </c>
      <c r="E3729">
        <v>452.67</v>
      </c>
      <c r="F3729">
        <v>601.72</v>
      </c>
      <c r="G3729">
        <v>581.38</v>
      </c>
      <c r="H3729">
        <v>19766.919999999998</v>
      </c>
      <c r="I3729">
        <v>15390.78</v>
      </c>
      <c r="J3729">
        <v>4376.1400000000003</v>
      </c>
      <c r="K3729">
        <v>0.22140000000000001</v>
      </c>
      <c r="L3729" t="str">
        <f>VLOOKUP(C:C,Products!A:B,2,)</f>
        <v>Product 54</v>
      </c>
      <c r="M3729" t="str">
        <f>VLOOKUP(C:C,Products!A:C,3,)</f>
        <v>Snacks</v>
      </c>
      <c r="N3729" t="str">
        <f>VLOOKUP(B:B,Orders!A:C,3,)</f>
        <v>WH-MSA-002</v>
      </c>
      <c r="O3729" s="10" t="str">
        <f>VLOOKUP(B:B,Orders!A:B,2,)</f>
        <v>CUST-000030</v>
      </c>
      <c r="P3729" s="10" t="str">
        <f>VLOOKUP(OrderDetails!O:O,Customers!A:B,2,)</f>
        <v>Customer 30</v>
      </c>
      <c r="Q3729" s="10" t="str">
        <f>VLOOKUP(O:O,Customers!A:C,3,)</f>
        <v>Nakuru</v>
      </c>
      <c r="R3729" s="10">
        <f>VLOOKUP(OrderDetails!C:C,Inventory!B:F,5,)</f>
        <v>218639.61</v>
      </c>
      <c r="S3729" s="10">
        <f>VLOOKUP(OrderDetails!B:B,Table8[[OrderID]:[DeliveryDays]],5,)</f>
        <v>2</v>
      </c>
    </row>
    <row r="3730" spans="1:19" x14ac:dyDescent="0.25">
      <c r="A3730" t="s">
        <v>5662</v>
      </c>
      <c r="B3730" t="s">
        <v>1251</v>
      </c>
      <c r="C3730" t="s">
        <v>385</v>
      </c>
      <c r="D3730">
        <v>31</v>
      </c>
      <c r="E3730">
        <v>278.86</v>
      </c>
      <c r="F3730">
        <v>384.46</v>
      </c>
      <c r="G3730">
        <v>396.08</v>
      </c>
      <c r="H3730">
        <v>12278.48</v>
      </c>
      <c r="I3730">
        <v>8644.66</v>
      </c>
      <c r="J3730">
        <v>3633.82</v>
      </c>
      <c r="K3730">
        <v>0.29599999999999999</v>
      </c>
      <c r="L3730" t="str">
        <f>VLOOKUP(C:C,Products!A:B,2,)</f>
        <v>Product 104</v>
      </c>
      <c r="M3730" t="str">
        <f>VLOOKUP(C:C,Products!A:C,3,)</f>
        <v>Dairy</v>
      </c>
      <c r="N3730" t="str">
        <f>VLOOKUP(B:B,Orders!A:C,3,)</f>
        <v>WH-NRB-001</v>
      </c>
      <c r="O3730" s="10" t="str">
        <f>VLOOKUP(B:B,Orders!A:B,2,)</f>
        <v>CUST-000033</v>
      </c>
      <c r="P3730" s="10" t="str">
        <f>VLOOKUP(OrderDetails!O:O,Customers!A:B,2,)</f>
        <v>Customer 33</v>
      </c>
      <c r="Q3730" s="10" t="str">
        <f>VLOOKUP(O:O,Customers!A:C,3,)</f>
        <v>Kisumu</v>
      </c>
      <c r="R3730" s="10">
        <f>VLOOKUP(OrderDetails!C:C,Inventory!B:F,5,)</f>
        <v>92302.66</v>
      </c>
      <c r="S3730" s="10">
        <f>VLOOKUP(OrderDetails!B:B,Table8[[OrderID]:[DeliveryDays]],5,)</f>
        <v>5</v>
      </c>
    </row>
    <row r="3731" spans="1:19" x14ac:dyDescent="0.25">
      <c r="A3731" t="s">
        <v>5663</v>
      </c>
      <c r="B3731" t="s">
        <v>1580</v>
      </c>
      <c r="C3731" t="s">
        <v>349</v>
      </c>
      <c r="D3731">
        <v>11</v>
      </c>
      <c r="E3731">
        <v>196.33</v>
      </c>
      <c r="F3731">
        <v>246.04</v>
      </c>
      <c r="G3731">
        <v>254.24</v>
      </c>
      <c r="H3731">
        <v>2796.64</v>
      </c>
      <c r="I3731">
        <v>2159.63</v>
      </c>
      <c r="J3731">
        <v>637.01</v>
      </c>
      <c r="K3731">
        <v>0.2278</v>
      </c>
      <c r="L3731" t="str">
        <f>VLOOKUP(C:C,Products!A:B,2,)</f>
        <v>Product 86</v>
      </c>
      <c r="M3731" t="str">
        <f>VLOOKUP(C:C,Products!A:C,3,)</f>
        <v>Frozen</v>
      </c>
      <c r="N3731" t="str">
        <f>VLOOKUP(B:B,Orders!A:C,3,)</f>
        <v>WH-NKR-004</v>
      </c>
      <c r="O3731" s="10" t="str">
        <f>VLOOKUP(B:B,Orders!A:B,2,)</f>
        <v>CUST-000061</v>
      </c>
      <c r="P3731" s="10" t="str">
        <f>VLOOKUP(OrderDetails!O:O,Customers!A:B,2,)</f>
        <v>Customer 61</v>
      </c>
      <c r="Q3731" s="10" t="str">
        <f>VLOOKUP(O:O,Customers!A:C,3,)</f>
        <v>Eldoret</v>
      </c>
      <c r="R3731" s="10">
        <f>VLOOKUP(OrderDetails!C:C,Inventory!B:F,5,)</f>
        <v>55561.39</v>
      </c>
      <c r="S3731" s="10">
        <f>VLOOKUP(OrderDetails!B:B,Table8[[OrderID]:[DeliveryDays]],5,)</f>
        <v>5</v>
      </c>
    </row>
    <row r="3732" spans="1:19" x14ac:dyDescent="0.25">
      <c r="A3732" t="s">
        <v>5664</v>
      </c>
      <c r="B3732" t="s">
        <v>1802</v>
      </c>
      <c r="C3732" t="s">
        <v>341</v>
      </c>
      <c r="D3732">
        <v>31</v>
      </c>
      <c r="E3732">
        <v>330.48</v>
      </c>
      <c r="F3732">
        <v>422.83</v>
      </c>
      <c r="G3732">
        <v>408.45</v>
      </c>
      <c r="H3732">
        <v>12661.95</v>
      </c>
      <c r="I3732">
        <v>10244.879999999999</v>
      </c>
      <c r="J3732">
        <v>2417.0700000000002</v>
      </c>
      <c r="K3732">
        <v>0.19089999999999999</v>
      </c>
      <c r="L3732" t="str">
        <f>VLOOKUP(C:C,Products!A:B,2,)</f>
        <v>Product 82</v>
      </c>
      <c r="M3732" t="str">
        <f>VLOOKUP(C:C,Products!A:C,3,)</f>
        <v>Frozen</v>
      </c>
      <c r="N3732" t="str">
        <f>VLOOKUP(B:B,Orders!A:C,3,)</f>
        <v>WH-NKR-004</v>
      </c>
      <c r="O3732" s="10" t="str">
        <f>VLOOKUP(B:B,Orders!A:B,2,)</f>
        <v>CUST-000075</v>
      </c>
      <c r="P3732" s="10" t="str">
        <f>VLOOKUP(OrderDetails!O:O,Customers!A:B,2,)</f>
        <v>Customer 75</v>
      </c>
      <c r="Q3732" s="10" t="str">
        <f>VLOOKUP(O:O,Customers!A:C,3,)</f>
        <v>Mombasa</v>
      </c>
      <c r="R3732" s="10">
        <f>VLOOKUP(OrderDetails!C:C,Inventory!B:F,5,)</f>
        <v>69070.320000000007</v>
      </c>
      <c r="S3732" s="10">
        <f>VLOOKUP(OrderDetails!B:B,Table8[[OrderID]:[DeliveryDays]],5,)</f>
        <v>2</v>
      </c>
    </row>
    <row r="3733" spans="1:19" x14ac:dyDescent="0.25">
      <c r="A3733" t="s">
        <v>5665</v>
      </c>
      <c r="B3733" t="s">
        <v>1315</v>
      </c>
      <c r="C3733" t="s">
        <v>299</v>
      </c>
      <c r="D3733">
        <v>29</v>
      </c>
      <c r="E3733">
        <v>224.9</v>
      </c>
      <c r="F3733">
        <v>307.97000000000003</v>
      </c>
      <c r="G3733">
        <v>337.11</v>
      </c>
      <c r="H3733">
        <v>9776.19</v>
      </c>
      <c r="I3733">
        <v>6522.1</v>
      </c>
      <c r="J3733">
        <v>3254.09</v>
      </c>
      <c r="K3733">
        <v>0.33289999999999997</v>
      </c>
      <c r="L3733" t="str">
        <f>VLOOKUP(C:C,Products!A:B,2,)</f>
        <v>Product 61</v>
      </c>
      <c r="M3733" t="str">
        <f>VLOOKUP(C:C,Products!A:C,3,)</f>
        <v>Dairy</v>
      </c>
      <c r="N3733" t="str">
        <f>VLOOKUP(B:B,Orders!A:C,3,)</f>
        <v>WH-KSM-003</v>
      </c>
      <c r="O3733" s="10" t="str">
        <f>VLOOKUP(B:B,Orders!A:B,2,)</f>
        <v>CUST-000054</v>
      </c>
      <c r="P3733" s="10" t="str">
        <f>VLOOKUP(OrderDetails!O:O,Customers!A:B,2,)</f>
        <v>Customer 54</v>
      </c>
      <c r="Q3733" s="10" t="str">
        <f>VLOOKUP(O:O,Customers!A:C,3,)</f>
        <v>Nakuru</v>
      </c>
      <c r="R3733" s="10">
        <f>VLOOKUP(OrderDetails!C:C,Inventory!B:F,5,)</f>
        <v>11245</v>
      </c>
      <c r="S3733" s="10">
        <f>VLOOKUP(OrderDetails!B:B,Table8[[OrderID]:[DeliveryDays]],5,)</f>
        <v>1</v>
      </c>
    </row>
    <row r="3734" spans="1:19" x14ac:dyDescent="0.25">
      <c r="A3734" t="s">
        <v>5666</v>
      </c>
      <c r="B3734" t="s">
        <v>1768</v>
      </c>
      <c r="C3734" t="s">
        <v>351</v>
      </c>
      <c r="D3734">
        <v>45</v>
      </c>
      <c r="E3734">
        <v>378.32</v>
      </c>
      <c r="F3734">
        <v>486.34</v>
      </c>
      <c r="G3734">
        <v>503.84</v>
      </c>
      <c r="H3734">
        <v>22672.799999999999</v>
      </c>
      <c r="I3734">
        <v>17024.400000000001</v>
      </c>
      <c r="J3734">
        <v>5648.4</v>
      </c>
      <c r="K3734">
        <v>0.24909999999999999</v>
      </c>
      <c r="L3734" t="str">
        <f>VLOOKUP(C:C,Products!A:B,2,)</f>
        <v>Product 87</v>
      </c>
      <c r="M3734" t="str">
        <f>VLOOKUP(C:C,Products!A:C,3,)</f>
        <v>Snacks</v>
      </c>
      <c r="N3734" t="str">
        <f>VLOOKUP(B:B,Orders!A:C,3,)</f>
        <v>WH-KSM-003</v>
      </c>
      <c r="O3734" s="10" t="str">
        <f>VLOOKUP(B:B,Orders!A:B,2,)</f>
        <v>CUST-000055</v>
      </c>
      <c r="P3734" s="10" t="str">
        <f>VLOOKUP(OrderDetails!O:O,Customers!A:B,2,)</f>
        <v>Customer 55</v>
      </c>
      <c r="Q3734" s="10" t="str">
        <f>VLOOKUP(O:O,Customers!A:C,3,)</f>
        <v>Kisumu</v>
      </c>
      <c r="R3734" s="10">
        <f>VLOOKUP(OrderDetails!C:C,Inventory!B:F,5,)</f>
        <v>133546.96</v>
      </c>
      <c r="S3734" s="10">
        <f>VLOOKUP(OrderDetails!B:B,Table8[[OrderID]:[DeliveryDays]],5,)</f>
        <v>1</v>
      </c>
    </row>
    <row r="3735" spans="1:19" x14ac:dyDescent="0.25">
      <c r="A3735" t="s">
        <v>5667</v>
      </c>
      <c r="B3735" t="s">
        <v>1410</v>
      </c>
      <c r="C3735" t="s">
        <v>176</v>
      </c>
      <c r="D3735">
        <v>19</v>
      </c>
      <c r="E3735">
        <v>477.82</v>
      </c>
      <c r="F3735">
        <v>747.13</v>
      </c>
      <c r="G3735">
        <v>726.7</v>
      </c>
      <c r="H3735">
        <v>13807.3</v>
      </c>
      <c r="I3735">
        <v>9078.58</v>
      </c>
      <c r="J3735">
        <v>4728.72</v>
      </c>
      <c r="K3735">
        <v>0.34250000000000003</v>
      </c>
      <c r="L3735" t="str">
        <f>VLOOKUP(C:C,Products!A:B,2,)</f>
        <v>Product 2</v>
      </c>
      <c r="M3735" t="str">
        <f>VLOOKUP(C:C,Products!A:C,3,)</f>
        <v>Household</v>
      </c>
      <c r="N3735" t="str">
        <f>VLOOKUP(B:B,Orders!A:C,3,)</f>
        <v>WH-NRB-001</v>
      </c>
      <c r="O3735" s="10" t="str">
        <f>VLOOKUP(B:B,Orders!A:B,2,)</f>
        <v>CUST-000077</v>
      </c>
      <c r="P3735" s="10" t="str">
        <f>VLOOKUP(OrderDetails!O:O,Customers!A:B,2,)</f>
        <v>Customer 77</v>
      </c>
      <c r="Q3735" s="10" t="str">
        <f>VLOOKUP(O:O,Customers!A:C,3,)</f>
        <v>Nairobi</v>
      </c>
      <c r="R3735" s="10">
        <f>VLOOKUP(OrderDetails!C:C,Inventory!B:F,5,)</f>
        <v>45392.9</v>
      </c>
      <c r="S3735" s="10">
        <f>VLOOKUP(OrderDetails!B:B,Table8[[OrderID]:[DeliveryDays]],5,)</f>
        <v>4</v>
      </c>
    </row>
    <row r="3736" spans="1:19" x14ac:dyDescent="0.25">
      <c r="A3736" t="s">
        <v>5668</v>
      </c>
      <c r="B3736" t="s">
        <v>1262</v>
      </c>
      <c r="C3736" t="s">
        <v>277</v>
      </c>
      <c r="D3736">
        <v>29</v>
      </c>
      <c r="E3736">
        <v>133.18</v>
      </c>
      <c r="F3736">
        <v>194.02</v>
      </c>
      <c r="G3736">
        <v>193.38</v>
      </c>
      <c r="H3736">
        <v>5608.02</v>
      </c>
      <c r="I3736">
        <v>3862.22</v>
      </c>
      <c r="J3736">
        <v>1745.8</v>
      </c>
      <c r="K3736">
        <v>0.31130000000000002</v>
      </c>
      <c r="L3736" t="str">
        <f>VLOOKUP(C:C,Products!A:B,2,)</f>
        <v>Product 50</v>
      </c>
      <c r="M3736" t="str">
        <f>VLOOKUP(C:C,Products!A:C,3,)</f>
        <v>Dairy</v>
      </c>
      <c r="N3736" t="str">
        <f>VLOOKUP(B:B,Orders!A:C,3,)</f>
        <v>WH-MSA-002</v>
      </c>
      <c r="O3736" s="10" t="str">
        <f>VLOOKUP(B:B,Orders!A:B,2,)</f>
        <v>CUST-000032</v>
      </c>
      <c r="P3736" s="10" t="str">
        <f>VLOOKUP(OrderDetails!O:O,Customers!A:B,2,)</f>
        <v>Customer 32</v>
      </c>
      <c r="Q3736" s="10" t="str">
        <f>VLOOKUP(O:O,Customers!A:C,3,)</f>
        <v>Mombasa</v>
      </c>
      <c r="R3736" s="10">
        <f>VLOOKUP(OrderDetails!C:C,Inventory!B:F,5,)</f>
        <v>29033.24</v>
      </c>
      <c r="S3736" s="10">
        <f>VLOOKUP(OrderDetails!B:B,Table8[[OrderID]:[DeliveryDays]],5,)</f>
        <v>2</v>
      </c>
    </row>
    <row r="3737" spans="1:19" x14ac:dyDescent="0.25">
      <c r="A3737" t="s">
        <v>5669</v>
      </c>
      <c r="B3737" t="s">
        <v>1787</v>
      </c>
      <c r="C3737" t="s">
        <v>405</v>
      </c>
      <c r="D3737">
        <v>26</v>
      </c>
      <c r="E3737">
        <v>413.65</v>
      </c>
      <c r="F3737">
        <v>588.37</v>
      </c>
      <c r="G3737">
        <v>629.58000000000004</v>
      </c>
      <c r="H3737">
        <v>16369.08</v>
      </c>
      <c r="I3737">
        <v>10754.9</v>
      </c>
      <c r="J3737">
        <v>5614.18</v>
      </c>
      <c r="K3737">
        <v>0.34300000000000003</v>
      </c>
      <c r="L3737" t="str">
        <f>VLOOKUP(C:C,Products!A:B,2,)</f>
        <v>Product 114</v>
      </c>
      <c r="M3737" t="str">
        <f>VLOOKUP(C:C,Products!A:C,3,)</f>
        <v>Dairy</v>
      </c>
      <c r="N3737" t="str">
        <f>VLOOKUP(B:B,Orders!A:C,3,)</f>
        <v>WH-NKR-004</v>
      </c>
      <c r="O3737" s="10" t="str">
        <f>VLOOKUP(B:B,Orders!A:B,2,)</f>
        <v>CUST-000048</v>
      </c>
      <c r="P3737" s="10" t="str">
        <f>VLOOKUP(OrderDetails!O:O,Customers!A:B,2,)</f>
        <v>Customer 48</v>
      </c>
      <c r="Q3737" s="10" t="str">
        <f>VLOOKUP(O:O,Customers!A:C,3,)</f>
        <v>Nairobi</v>
      </c>
      <c r="R3737" s="10">
        <f>VLOOKUP(OrderDetails!C:C,Inventory!B:F,5,)</f>
        <v>43846.9</v>
      </c>
      <c r="S3737" s="10">
        <f>VLOOKUP(OrderDetails!B:B,Table8[[OrderID]:[DeliveryDays]],5,)</f>
        <v>5</v>
      </c>
    </row>
    <row r="3738" spans="1:19" x14ac:dyDescent="0.25">
      <c r="A3738" t="s">
        <v>5670</v>
      </c>
      <c r="B3738" t="s">
        <v>1723</v>
      </c>
      <c r="C3738" t="s">
        <v>327</v>
      </c>
      <c r="D3738">
        <v>22</v>
      </c>
      <c r="E3738">
        <v>368.09</v>
      </c>
      <c r="F3738">
        <v>503.79</v>
      </c>
      <c r="G3738">
        <v>518.14</v>
      </c>
      <c r="H3738">
        <v>11399.08</v>
      </c>
      <c r="I3738">
        <v>8097.98</v>
      </c>
      <c r="J3738">
        <v>3301.1</v>
      </c>
      <c r="K3738">
        <v>0.28960000000000002</v>
      </c>
      <c r="L3738" t="str">
        <f>VLOOKUP(C:C,Products!A:B,2,)</f>
        <v>Product 75</v>
      </c>
      <c r="M3738" t="str">
        <f>VLOOKUP(C:C,Products!A:C,3,)</f>
        <v>Dairy</v>
      </c>
      <c r="N3738" t="str">
        <f>VLOOKUP(B:B,Orders!A:C,3,)</f>
        <v>WH-NRB-001</v>
      </c>
      <c r="O3738" s="10" t="str">
        <f>VLOOKUP(B:B,Orders!A:B,2,)</f>
        <v>CUST-000006</v>
      </c>
      <c r="P3738" s="10" t="str">
        <f>VLOOKUP(OrderDetails!O:O,Customers!A:B,2,)</f>
        <v>Customer 6</v>
      </c>
      <c r="Q3738" s="10" t="str">
        <f>VLOOKUP(O:O,Customers!A:C,3,)</f>
        <v>Kisumu</v>
      </c>
      <c r="R3738" s="10">
        <f>VLOOKUP(OrderDetails!C:C,Inventory!B:F,5,)</f>
        <v>39753.72</v>
      </c>
      <c r="S3738" s="10">
        <f>VLOOKUP(OrderDetails!B:B,Table8[[OrderID]:[DeliveryDays]],5,)</f>
        <v>3</v>
      </c>
    </row>
    <row r="3739" spans="1:19" x14ac:dyDescent="0.25">
      <c r="A3739" t="s">
        <v>5671</v>
      </c>
      <c r="B3739" t="s">
        <v>543</v>
      </c>
      <c r="C3739" t="s">
        <v>239</v>
      </c>
      <c r="D3739">
        <v>16</v>
      </c>
      <c r="E3739">
        <v>323.39999999999998</v>
      </c>
      <c r="F3739">
        <v>507.06</v>
      </c>
      <c r="G3739">
        <v>496.02</v>
      </c>
      <c r="H3739">
        <v>7936.32</v>
      </c>
      <c r="I3739">
        <v>5174.3999999999996</v>
      </c>
      <c r="J3739">
        <v>2761.92</v>
      </c>
      <c r="K3739">
        <v>0.34799999999999998</v>
      </c>
      <c r="L3739" t="str">
        <f>VLOOKUP(C:C,Products!A:B,2,)</f>
        <v>Product 31</v>
      </c>
      <c r="M3739" t="str">
        <f>VLOOKUP(C:C,Products!A:C,3,)</f>
        <v>Household</v>
      </c>
      <c r="N3739" t="str">
        <f>VLOOKUP(B:B,Orders!A:C,3,)</f>
        <v>WH-NRB-001</v>
      </c>
      <c r="O3739" s="10" t="str">
        <f>VLOOKUP(B:B,Orders!A:B,2,)</f>
        <v>CUST-000036</v>
      </c>
      <c r="P3739" s="10" t="str">
        <f>VLOOKUP(OrderDetails!O:O,Customers!A:B,2,)</f>
        <v>Customer 36</v>
      </c>
      <c r="Q3739" s="10" t="str">
        <f>VLOOKUP(O:O,Customers!A:C,3,)</f>
        <v>Eldoret</v>
      </c>
      <c r="R3739" s="10">
        <f>VLOOKUP(OrderDetails!C:C,Inventory!B:F,5,)</f>
        <v>78909.600000000006</v>
      </c>
      <c r="S3739" s="10">
        <f>VLOOKUP(OrderDetails!B:B,Table8[[OrderID]:[DeliveryDays]],5,)</f>
        <v>1</v>
      </c>
    </row>
    <row r="3740" spans="1:19" x14ac:dyDescent="0.25">
      <c r="A3740" t="s">
        <v>5672</v>
      </c>
      <c r="B3740" t="s">
        <v>1244</v>
      </c>
      <c r="C3740" t="s">
        <v>243</v>
      </c>
      <c r="D3740">
        <v>27</v>
      </c>
      <c r="E3740">
        <v>79.27</v>
      </c>
      <c r="F3740">
        <v>103.11</v>
      </c>
      <c r="G3740">
        <v>99.55</v>
      </c>
      <c r="H3740">
        <v>2687.85</v>
      </c>
      <c r="I3740">
        <v>2140.29</v>
      </c>
      <c r="J3740">
        <v>547.55999999999995</v>
      </c>
      <c r="K3740">
        <v>0.20369999999999999</v>
      </c>
      <c r="L3740" t="str">
        <f>VLOOKUP(C:C,Products!A:B,2,)</f>
        <v>Product 33</v>
      </c>
      <c r="M3740" t="str">
        <f>VLOOKUP(C:C,Products!A:C,3,)</f>
        <v>Produce</v>
      </c>
      <c r="N3740" t="str">
        <f>VLOOKUP(B:B,Orders!A:C,3,)</f>
        <v>WH-NRB-001</v>
      </c>
      <c r="O3740" s="10" t="str">
        <f>VLOOKUP(B:B,Orders!A:B,2,)</f>
        <v>CUST-000040</v>
      </c>
      <c r="P3740" s="10" t="str">
        <f>VLOOKUP(OrderDetails!O:O,Customers!A:B,2,)</f>
        <v>Customer 40</v>
      </c>
      <c r="Q3740" s="10" t="str">
        <f>VLOOKUP(O:O,Customers!A:C,3,)</f>
        <v>Nairobi</v>
      </c>
      <c r="R3740" s="10">
        <f>VLOOKUP(OrderDetails!C:C,Inventory!B:F,5,)</f>
        <v>6817.22</v>
      </c>
      <c r="S3740" s="10">
        <f>VLOOKUP(OrderDetails!B:B,Table8[[OrderID]:[DeliveryDays]],5,)</f>
        <v>2</v>
      </c>
    </row>
    <row r="3741" spans="1:19" x14ac:dyDescent="0.25">
      <c r="A3741" t="s">
        <v>5673</v>
      </c>
      <c r="B3741" t="s">
        <v>794</v>
      </c>
      <c r="C3741" t="s">
        <v>333</v>
      </c>
      <c r="D3741">
        <v>49</v>
      </c>
      <c r="E3741">
        <v>83.32</v>
      </c>
      <c r="F3741">
        <v>130.31</v>
      </c>
      <c r="G3741">
        <v>132.21</v>
      </c>
      <c r="H3741">
        <v>6478.29</v>
      </c>
      <c r="I3741">
        <v>4082.68</v>
      </c>
      <c r="J3741">
        <v>2395.61</v>
      </c>
      <c r="K3741">
        <v>0.36980000000000002</v>
      </c>
      <c r="L3741" t="str">
        <f>VLOOKUP(C:C,Products!A:B,2,)</f>
        <v>Product 78</v>
      </c>
      <c r="M3741" t="str">
        <f>VLOOKUP(C:C,Products!A:C,3,)</f>
        <v>Produce</v>
      </c>
      <c r="N3741" t="str">
        <f>VLOOKUP(B:B,Orders!A:C,3,)</f>
        <v>WH-KSM-003</v>
      </c>
      <c r="O3741" s="10" t="str">
        <f>VLOOKUP(B:B,Orders!A:B,2,)</f>
        <v>CUST-000006</v>
      </c>
      <c r="P3741" s="10" t="str">
        <f>VLOOKUP(OrderDetails!O:O,Customers!A:B,2,)</f>
        <v>Customer 6</v>
      </c>
      <c r="Q3741" s="10" t="str">
        <f>VLOOKUP(O:O,Customers!A:C,3,)</f>
        <v>Kisumu</v>
      </c>
      <c r="R3741" s="10">
        <f>VLOOKUP(OrderDetails!C:C,Inventory!B:F,5,)</f>
        <v>38077.24</v>
      </c>
      <c r="S3741" s="10">
        <f>VLOOKUP(OrderDetails!B:B,Table8[[OrderID]:[DeliveryDays]],5,)</f>
        <v>6</v>
      </c>
    </row>
    <row r="3742" spans="1:19" x14ac:dyDescent="0.25">
      <c r="A3742" t="s">
        <v>5674</v>
      </c>
      <c r="B3742" t="s">
        <v>1544</v>
      </c>
      <c r="C3742" t="s">
        <v>337</v>
      </c>
      <c r="D3742">
        <v>43</v>
      </c>
      <c r="E3742">
        <v>102.14</v>
      </c>
      <c r="F3742">
        <v>155.55000000000001</v>
      </c>
      <c r="G3742">
        <v>155.65</v>
      </c>
      <c r="H3742">
        <v>6692.95</v>
      </c>
      <c r="I3742">
        <v>4392.0200000000004</v>
      </c>
      <c r="J3742">
        <v>2300.9299999999998</v>
      </c>
      <c r="K3742">
        <v>0.34379999999999999</v>
      </c>
      <c r="L3742" t="str">
        <f>VLOOKUP(C:C,Products!A:B,2,)</f>
        <v>Product 80</v>
      </c>
      <c r="M3742" t="str">
        <f>VLOOKUP(C:C,Products!A:C,3,)</f>
        <v>Frozen</v>
      </c>
      <c r="N3742" t="str">
        <f>VLOOKUP(B:B,Orders!A:C,3,)</f>
        <v>WH-NRB-001</v>
      </c>
      <c r="O3742" s="10" t="str">
        <f>VLOOKUP(B:B,Orders!A:B,2,)</f>
        <v>CUST-000032</v>
      </c>
      <c r="P3742" s="10" t="str">
        <f>VLOOKUP(OrderDetails!O:O,Customers!A:B,2,)</f>
        <v>Customer 32</v>
      </c>
      <c r="Q3742" s="10" t="str">
        <f>VLOOKUP(O:O,Customers!A:C,3,)</f>
        <v>Mombasa</v>
      </c>
      <c r="R3742" s="10">
        <f>VLOOKUP(OrderDetails!C:C,Inventory!B:F,5,)</f>
        <v>43103.08</v>
      </c>
      <c r="S3742" s="10">
        <f>VLOOKUP(OrderDetails!B:B,Table8[[OrderID]:[DeliveryDays]],5,)</f>
        <v>6</v>
      </c>
    </row>
    <row r="3743" spans="1:19" x14ac:dyDescent="0.25">
      <c r="A3743" t="s">
        <v>5675</v>
      </c>
      <c r="B3743" t="s">
        <v>594</v>
      </c>
      <c r="C3743" t="s">
        <v>198</v>
      </c>
      <c r="D3743">
        <v>29</v>
      </c>
      <c r="E3743">
        <v>59.26</v>
      </c>
      <c r="F3743">
        <v>82.73</v>
      </c>
      <c r="G3743">
        <v>86.73</v>
      </c>
      <c r="H3743">
        <v>2515.17</v>
      </c>
      <c r="I3743">
        <v>1718.54</v>
      </c>
      <c r="J3743">
        <v>796.63</v>
      </c>
      <c r="K3743">
        <v>0.31669999999999998</v>
      </c>
      <c r="L3743" t="str">
        <f>VLOOKUP(C:C,Products!A:B,2,)</f>
        <v>Product 11</v>
      </c>
      <c r="M3743" t="str">
        <f>VLOOKUP(C:C,Products!A:C,3,)</f>
        <v>Frozen</v>
      </c>
      <c r="N3743" t="str">
        <f>VLOOKUP(B:B,Orders!A:C,3,)</f>
        <v>WH-MSA-002</v>
      </c>
      <c r="O3743" s="10" t="str">
        <f>VLOOKUP(B:B,Orders!A:B,2,)</f>
        <v>CUST-000033</v>
      </c>
      <c r="P3743" s="10" t="str">
        <f>VLOOKUP(OrderDetails!O:O,Customers!A:B,2,)</f>
        <v>Customer 33</v>
      </c>
      <c r="Q3743" s="10" t="str">
        <f>VLOOKUP(O:O,Customers!A:C,3,)</f>
        <v>Kisumu</v>
      </c>
      <c r="R3743" s="10">
        <f>VLOOKUP(OrderDetails!C:C,Inventory!B:F,5,)</f>
        <v>14044.62</v>
      </c>
      <c r="S3743" s="10">
        <f>VLOOKUP(OrderDetails!B:B,Table8[[OrderID]:[DeliveryDays]],5,)</f>
        <v>4</v>
      </c>
    </row>
    <row r="3744" spans="1:19" x14ac:dyDescent="0.25">
      <c r="A3744" t="s">
        <v>5676</v>
      </c>
      <c r="B3744" t="s">
        <v>1380</v>
      </c>
      <c r="C3744" t="s">
        <v>243</v>
      </c>
      <c r="D3744">
        <v>14</v>
      </c>
      <c r="E3744">
        <v>79.27</v>
      </c>
      <c r="F3744">
        <v>103.11</v>
      </c>
      <c r="G3744">
        <v>112.26</v>
      </c>
      <c r="H3744">
        <v>1571.64</v>
      </c>
      <c r="I3744">
        <v>1109.78</v>
      </c>
      <c r="J3744">
        <v>461.86</v>
      </c>
      <c r="K3744">
        <v>0.29389999999999999</v>
      </c>
      <c r="L3744" t="str">
        <f>VLOOKUP(C:C,Products!A:B,2,)</f>
        <v>Product 33</v>
      </c>
      <c r="M3744" t="str">
        <f>VLOOKUP(C:C,Products!A:C,3,)</f>
        <v>Produce</v>
      </c>
      <c r="N3744" t="str">
        <f>VLOOKUP(B:B,Orders!A:C,3,)</f>
        <v>WH-NRB-001</v>
      </c>
      <c r="O3744" s="10" t="str">
        <f>VLOOKUP(B:B,Orders!A:B,2,)</f>
        <v>CUST-000019</v>
      </c>
      <c r="P3744" s="10" t="str">
        <f>VLOOKUP(OrderDetails!O:O,Customers!A:B,2,)</f>
        <v>Customer 19</v>
      </c>
      <c r="Q3744" s="10" t="str">
        <f>VLOOKUP(O:O,Customers!A:C,3,)</f>
        <v>Mombasa</v>
      </c>
      <c r="R3744" s="10">
        <f>VLOOKUP(OrderDetails!C:C,Inventory!B:F,5,)</f>
        <v>6817.22</v>
      </c>
      <c r="S3744" s="10">
        <f>VLOOKUP(OrderDetails!B:B,Table8[[OrderID]:[DeliveryDays]],5,)</f>
        <v>3</v>
      </c>
    </row>
    <row r="3745" spans="1:19" x14ac:dyDescent="0.25">
      <c r="A3745" t="s">
        <v>5677</v>
      </c>
      <c r="B3745" t="s">
        <v>1791</v>
      </c>
      <c r="C3745" t="s">
        <v>188</v>
      </c>
      <c r="D3745">
        <v>34</v>
      </c>
      <c r="E3745">
        <v>76.14</v>
      </c>
      <c r="F3745">
        <v>116.97</v>
      </c>
      <c r="G3745">
        <v>115.47</v>
      </c>
      <c r="H3745">
        <v>3925.98</v>
      </c>
      <c r="I3745">
        <v>2588.7600000000002</v>
      </c>
      <c r="J3745">
        <v>1337.22</v>
      </c>
      <c r="K3745">
        <v>0.34060000000000001</v>
      </c>
      <c r="L3745" t="str">
        <f>VLOOKUP(C:C,Products!A:B,2,)</f>
        <v>Product 7</v>
      </c>
      <c r="M3745" t="str">
        <f>VLOOKUP(C:C,Products!A:C,3,)</f>
        <v>Produce</v>
      </c>
      <c r="N3745" t="str">
        <f>VLOOKUP(B:B,Orders!A:C,3,)</f>
        <v>WH-NKR-004</v>
      </c>
      <c r="O3745" s="10" t="str">
        <f>VLOOKUP(B:B,Orders!A:B,2,)</f>
        <v>CUST-000064</v>
      </c>
      <c r="P3745" s="10" t="str">
        <f>VLOOKUP(OrderDetails!O:O,Customers!A:B,2,)</f>
        <v>Customer 64</v>
      </c>
      <c r="Q3745" s="10" t="str">
        <f>VLOOKUP(O:O,Customers!A:C,3,)</f>
        <v>Mombasa</v>
      </c>
      <c r="R3745" s="10">
        <f>VLOOKUP(OrderDetails!C:C,Inventory!B:F,5,)</f>
        <v>23907.96</v>
      </c>
      <c r="S3745" s="10">
        <f>VLOOKUP(OrderDetails!B:B,Table8[[OrderID]:[DeliveryDays]],5,)</f>
        <v>2</v>
      </c>
    </row>
    <row r="3746" spans="1:19" x14ac:dyDescent="0.25">
      <c r="A3746" t="s">
        <v>5678</v>
      </c>
      <c r="B3746" t="s">
        <v>1087</v>
      </c>
      <c r="C3746" t="s">
        <v>239</v>
      </c>
      <c r="D3746">
        <v>14</v>
      </c>
      <c r="E3746">
        <v>323.39999999999998</v>
      </c>
      <c r="F3746">
        <v>507.06</v>
      </c>
      <c r="G3746">
        <v>546.76</v>
      </c>
      <c r="H3746">
        <v>7654.64</v>
      </c>
      <c r="I3746">
        <v>4527.6000000000004</v>
      </c>
      <c r="J3746">
        <v>3127.04</v>
      </c>
      <c r="K3746">
        <v>0.40849999999999997</v>
      </c>
      <c r="L3746" t="str">
        <f>VLOOKUP(C:C,Products!A:B,2,)</f>
        <v>Product 31</v>
      </c>
      <c r="M3746" t="str">
        <f>VLOOKUP(C:C,Products!A:C,3,)</f>
        <v>Household</v>
      </c>
      <c r="N3746" t="str">
        <f>VLOOKUP(B:B,Orders!A:C,3,)</f>
        <v>WH-KSM-003</v>
      </c>
      <c r="O3746" s="10" t="str">
        <f>VLOOKUP(B:B,Orders!A:B,2,)</f>
        <v>CUST-000019</v>
      </c>
      <c r="P3746" s="10" t="str">
        <f>VLOOKUP(OrderDetails!O:O,Customers!A:B,2,)</f>
        <v>Customer 19</v>
      </c>
      <c r="Q3746" s="10" t="str">
        <f>VLOOKUP(O:O,Customers!A:C,3,)</f>
        <v>Mombasa</v>
      </c>
      <c r="R3746" s="10">
        <f>VLOOKUP(OrderDetails!C:C,Inventory!B:F,5,)</f>
        <v>78909.600000000006</v>
      </c>
      <c r="S3746" s="10">
        <f>VLOOKUP(OrderDetails!B:B,Table8[[OrderID]:[DeliveryDays]],5,)</f>
        <v>1</v>
      </c>
    </row>
    <row r="3747" spans="1:19" x14ac:dyDescent="0.25">
      <c r="A3747" t="s">
        <v>5679</v>
      </c>
      <c r="B3747" t="s">
        <v>1121</v>
      </c>
      <c r="C3747" t="s">
        <v>273</v>
      </c>
      <c r="D3747">
        <v>38</v>
      </c>
      <c r="E3747">
        <v>284.02999999999997</v>
      </c>
      <c r="F3747">
        <v>373.58</v>
      </c>
      <c r="G3747">
        <v>406.48</v>
      </c>
      <c r="H3747">
        <v>15446.24</v>
      </c>
      <c r="I3747">
        <v>10793.14</v>
      </c>
      <c r="J3747">
        <v>4653.1000000000004</v>
      </c>
      <c r="K3747">
        <v>0.30120000000000002</v>
      </c>
      <c r="L3747" t="str">
        <f>VLOOKUP(C:C,Products!A:B,2,)</f>
        <v>Product 48</v>
      </c>
      <c r="M3747" t="str">
        <f>VLOOKUP(C:C,Products!A:C,3,)</f>
        <v>Frozen</v>
      </c>
      <c r="N3747" t="str">
        <f>VLOOKUP(B:B,Orders!A:C,3,)</f>
        <v>WH-KSM-003</v>
      </c>
      <c r="O3747" s="10" t="str">
        <f>VLOOKUP(B:B,Orders!A:B,2,)</f>
        <v>CUST-000029</v>
      </c>
      <c r="P3747" s="10" t="str">
        <f>VLOOKUP(OrderDetails!O:O,Customers!A:B,2,)</f>
        <v>Customer 29</v>
      </c>
      <c r="Q3747" s="10" t="str">
        <f>VLOOKUP(O:O,Customers!A:C,3,)</f>
        <v>Mombasa</v>
      </c>
      <c r="R3747" s="10">
        <f>VLOOKUP(OrderDetails!C:C,Inventory!B:F,5,)</f>
        <v>40900.32</v>
      </c>
      <c r="S3747" s="10">
        <f>VLOOKUP(OrderDetails!B:B,Table8[[OrderID]:[DeliveryDays]],5,)</f>
        <v>1</v>
      </c>
    </row>
    <row r="3748" spans="1:19" x14ac:dyDescent="0.25">
      <c r="A3748" t="s">
        <v>5680</v>
      </c>
      <c r="B3748" t="s">
        <v>1351</v>
      </c>
      <c r="C3748" t="s">
        <v>397</v>
      </c>
      <c r="D3748">
        <v>17</v>
      </c>
      <c r="E3748">
        <v>84.64</v>
      </c>
      <c r="F3748">
        <v>124.5</v>
      </c>
      <c r="G3748">
        <v>135.12</v>
      </c>
      <c r="H3748">
        <v>2297.04</v>
      </c>
      <c r="I3748">
        <v>1438.88</v>
      </c>
      <c r="J3748">
        <v>858.16</v>
      </c>
      <c r="K3748">
        <v>0.37359999999999999</v>
      </c>
      <c r="L3748" t="str">
        <f>VLOOKUP(C:C,Products!A:B,2,)</f>
        <v>Product 110</v>
      </c>
      <c r="M3748" t="str">
        <f>VLOOKUP(C:C,Products!A:C,3,)</f>
        <v>Snacks</v>
      </c>
      <c r="N3748" t="str">
        <f>VLOOKUP(B:B,Orders!A:C,3,)</f>
        <v>WH-NRB-001</v>
      </c>
      <c r="O3748" s="10" t="str">
        <f>VLOOKUP(B:B,Orders!A:B,2,)</f>
        <v>CUST-000025</v>
      </c>
      <c r="P3748" s="10" t="str">
        <f>VLOOKUP(OrderDetails!O:O,Customers!A:B,2,)</f>
        <v>Customer 25</v>
      </c>
      <c r="Q3748" s="10" t="str">
        <f>VLOOKUP(O:O,Customers!A:C,3,)</f>
        <v>Mombasa</v>
      </c>
      <c r="R3748" s="10">
        <f>VLOOKUP(OrderDetails!C:C,Inventory!B:F,5,)</f>
        <v>34279.199999999997</v>
      </c>
      <c r="S3748" s="10">
        <f>VLOOKUP(OrderDetails!B:B,Table8[[OrderID]:[DeliveryDays]],5,)</f>
        <v>5</v>
      </c>
    </row>
    <row r="3749" spans="1:19" x14ac:dyDescent="0.25">
      <c r="A3749" t="s">
        <v>5681</v>
      </c>
      <c r="B3749" t="s">
        <v>578</v>
      </c>
      <c r="C3749" t="s">
        <v>271</v>
      </c>
      <c r="D3749">
        <v>33</v>
      </c>
      <c r="E3749">
        <v>190.27</v>
      </c>
      <c r="F3749">
        <v>259.2</v>
      </c>
      <c r="G3749">
        <v>283.26</v>
      </c>
      <c r="H3749">
        <v>9347.58</v>
      </c>
      <c r="I3749">
        <v>6278.91</v>
      </c>
      <c r="J3749">
        <v>3068.67</v>
      </c>
      <c r="K3749">
        <v>0.32829999999999998</v>
      </c>
      <c r="L3749" t="str">
        <f>VLOOKUP(C:C,Products!A:B,2,)</f>
        <v>Product 47</v>
      </c>
      <c r="M3749" t="str">
        <f>VLOOKUP(C:C,Products!A:C,3,)</f>
        <v>Beverages</v>
      </c>
      <c r="N3749" t="str">
        <f>VLOOKUP(B:B,Orders!A:C,3,)</f>
        <v>WH-NRB-001</v>
      </c>
      <c r="O3749" s="10" t="str">
        <f>VLOOKUP(B:B,Orders!A:B,2,)</f>
        <v>CUST-000073</v>
      </c>
      <c r="P3749" s="10" t="str">
        <f>VLOOKUP(OrderDetails!O:O,Customers!A:B,2,)</f>
        <v>Customer 73</v>
      </c>
      <c r="Q3749" s="10" t="str">
        <f>VLOOKUP(O:O,Customers!A:C,3,)</f>
        <v>Mombasa</v>
      </c>
      <c r="R3749" s="10">
        <f>VLOOKUP(OrderDetails!C:C,Inventory!B:F,5,)</f>
        <v>79723.13</v>
      </c>
      <c r="S3749" s="10">
        <f>VLOOKUP(OrderDetails!B:B,Table8[[OrderID]:[DeliveryDays]],5,)</f>
        <v>5</v>
      </c>
    </row>
    <row r="3750" spans="1:19" x14ac:dyDescent="0.25">
      <c r="A3750" t="s">
        <v>5682</v>
      </c>
      <c r="B3750" t="s">
        <v>1012</v>
      </c>
      <c r="C3750" t="s">
        <v>333</v>
      </c>
      <c r="D3750">
        <v>42</v>
      </c>
      <c r="E3750">
        <v>83.32</v>
      </c>
      <c r="F3750">
        <v>130.31</v>
      </c>
      <c r="G3750">
        <v>140.25</v>
      </c>
      <c r="H3750">
        <v>5890.5</v>
      </c>
      <c r="I3750">
        <v>3499.44</v>
      </c>
      <c r="J3750">
        <v>2391.06</v>
      </c>
      <c r="K3750">
        <v>0.40589999999999998</v>
      </c>
      <c r="L3750" t="str">
        <f>VLOOKUP(C:C,Products!A:B,2,)</f>
        <v>Product 78</v>
      </c>
      <c r="M3750" t="str">
        <f>VLOOKUP(C:C,Products!A:C,3,)</f>
        <v>Produce</v>
      </c>
      <c r="N3750" t="str">
        <f>VLOOKUP(B:B,Orders!A:C,3,)</f>
        <v>WH-NKR-004</v>
      </c>
      <c r="O3750" s="10" t="str">
        <f>VLOOKUP(B:B,Orders!A:B,2,)</f>
        <v>CUST-000022</v>
      </c>
      <c r="P3750" s="10" t="str">
        <f>VLOOKUP(OrderDetails!O:O,Customers!A:B,2,)</f>
        <v>Customer 22</v>
      </c>
      <c r="Q3750" s="10" t="str">
        <f>VLOOKUP(O:O,Customers!A:C,3,)</f>
        <v>Nakuru</v>
      </c>
      <c r="R3750" s="10">
        <f>VLOOKUP(OrderDetails!C:C,Inventory!B:F,5,)</f>
        <v>38077.24</v>
      </c>
      <c r="S3750" s="10">
        <f>VLOOKUP(OrderDetails!B:B,Table8[[OrderID]:[DeliveryDays]],5,)</f>
        <v>2</v>
      </c>
    </row>
    <row r="3751" spans="1:19" x14ac:dyDescent="0.25">
      <c r="A3751" t="s">
        <v>5683</v>
      </c>
      <c r="B3751" t="s">
        <v>1339</v>
      </c>
      <c r="C3751" t="s">
        <v>361</v>
      </c>
      <c r="D3751">
        <v>45</v>
      </c>
      <c r="E3751">
        <v>370.96</v>
      </c>
      <c r="F3751">
        <v>553.53</v>
      </c>
      <c r="G3751">
        <v>575.13</v>
      </c>
      <c r="H3751">
        <v>25880.85</v>
      </c>
      <c r="I3751">
        <v>16693.2</v>
      </c>
      <c r="J3751">
        <v>9187.65</v>
      </c>
      <c r="K3751">
        <v>0.35499999999999998</v>
      </c>
      <c r="L3751" t="str">
        <f>VLOOKUP(C:C,Products!A:B,2,)</f>
        <v>Product 92</v>
      </c>
      <c r="M3751" t="str">
        <f>VLOOKUP(C:C,Products!A:C,3,)</f>
        <v>Produce</v>
      </c>
      <c r="N3751" t="str">
        <f>VLOOKUP(B:B,Orders!A:C,3,)</f>
        <v>WH-NRB-001</v>
      </c>
      <c r="O3751" s="10" t="str">
        <f>VLOOKUP(B:B,Orders!A:B,2,)</f>
        <v>CUST-000011</v>
      </c>
      <c r="P3751" s="10" t="str">
        <f>VLOOKUP(OrderDetails!O:O,Customers!A:B,2,)</f>
        <v>Customer 11</v>
      </c>
      <c r="Q3751" s="10" t="str">
        <f>VLOOKUP(O:O,Customers!A:C,3,)</f>
        <v>Nairobi</v>
      </c>
      <c r="R3751" s="10">
        <f>VLOOKUP(OrderDetails!C:C,Inventory!B:F,5,)</f>
        <v>74562.960000000006</v>
      </c>
      <c r="S3751" s="10">
        <f>VLOOKUP(OrderDetails!B:B,Table8[[OrderID]:[DeliveryDays]],5,)</f>
        <v>5</v>
      </c>
    </row>
    <row r="3752" spans="1:19" x14ac:dyDescent="0.25">
      <c r="A3752" t="s">
        <v>5684</v>
      </c>
      <c r="B3752" t="s">
        <v>700</v>
      </c>
      <c r="C3752" t="s">
        <v>283</v>
      </c>
      <c r="D3752">
        <v>49</v>
      </c>
      <c r="E3752">
        <v>472.77</v>
      </c>
      <c r="F3752">
        <v>675.7</v>
      </c>
      <c r="G3752">
        <v>683.45</v>
      </c>
      <c r="H3752">
        <v>33489.050000000003</v>
      </c>
      <c r="I3752">
        <v>23165.73</v>
      </c>
      <c r="J3752">
        <v>10323.32</v>
      </c>
      <c r="K3752">
        <v>0.30830000000000002</v>
      </c>
      <c r="L3752" t="str">
        <f>VLOOKUP(C:C,Products!A:B,2,)</f>
        <v>Product 53</v>
      </c>
      <c r="M3752" t="str">
        <f>VLOOKUP(C:C,Products!A:C,3,)</f>
        <v>Frozen</v>
      </c>
      <c r="N3752" t="str">
        <f>VLOOKUP(B:B,Orders!A:C,3,)</f>
        <v>WH-MSA-002</v>
      </c>
      <c r="O3752" s="10" t="str">
        <f>VLOOKUP(B:B,Orders!A:B,2,)</f>
        <v>CUST-000042</v>
      </c>
      <c r="P3752" s="10" t="str">
        <f>VLOOKUP(OrderDetails!O:O,Customers!A:B,2,)</f>
        <v>Customer 42</v>
      </c>
      <c r="Q3752" s="10" t="str">
        <f>VLOOKUP(O:O,Customers!A:C,3,)</f>
        <v>Kisumu</v>
      </c>
      <c r="R3752" s="10">
        <f>VLOOKUP(OrderDetails!C:C,Inventory!B:F,5,)</f>
        <v>111100.95</v>
      </c>
      <c r="S3752" s="10">
        <f>VLOOKUP(OrderDetails!B:B,Table8[[OrderID]:[DeliveryDays]],5,)</f>
        <v>5</v>
      </c>
    </row>
    <row r="3753" spans="1:19" x14ac:dyDescent="0.25">
      <c r="A3753" t="s">
        <v>5685</v>
      </c>
      <c r="B3753" t="s">
        <v>922</v>
      </c>
      <c r="C3753" t="s">
        <v>391</v>
      </c>
      <c r="D3753">
        <v>13</v>
      </c>
      <c r="E3753">
        <v>234.67</v>
      </c>
      <c r="F3753">
        <v>373.26</v>
      </c>
      <c r="G3753">
        <v>382.13</v>
      </c>
      <c r="H3753">
        <v>4967.6899999999996</v>
      </c>
      <c r="I3753">
        <v>3050.71</v>
      </c>
      <c r="J3753">
        <v>1916.98</v>
      </c>
      <c r="K3753">
        <v>0.38590000000000002</v>
      </c>
      <c r="L3753" t="str">
        <f>VLOOKUP(C:C,Products!A:B,2,)</f>
        <v>Product 107</v>
      </c>
      <c r="M3753" t="str">
        <f>VLOOKUP(C:C,Products!A:C,3,)</f>
        <v>Frozen</v>
      </c>
      <c r="N3753" t="str">
        <f>VLOOKUP(B:B,Orders!A:C,3,)</f>
        <v>WH-NKR-004</v>
      </c>
      <c r="O3753" s="10" t="str">
        <f>VLOOKUP(B:B,Orders!A:B,2,)</f>
        <v>CUST-000056</v>
      </c>
      <c r="P3753" s="10" t="str">
        <f>VLOOKUP(OrderDetails!O:O,Customers!A:B,2,)</f>
        <v>Customer 56</v>
      </c>
      <c r="Q3753" s="10" t="str">
        <f>VLOOKUP(O:O,Customers!A:C,3,)</f>
        <v>Nairobi</v>
      </c>
      <c r="R3753" s="10">
        <f>VLOOKUP(OrderDetails!C:C,Inventory!B:F,5,)</f>
        <v>91755.97</v>
      </c>
      <c r="S3753" s="10">
        <f>VLOOKUP(OrderDetails!B:B,Table8[[OrderID]:[DeliveryDays]],5,)</f>
        <v>2</v>
      </c>
    </row>
    <row r="3754" spans="1:19" x14ac:dyDescent="0.25">
      <c r="A3754" t="s">
        <v>5686</v>
      </c>
      <c r="B3754" t="s">
        <v>527</v>
      </c>
      <c r="C3754" t="s">
        <v>337</v>
      </c>
      <c r="D3754">
        <v>17</v>
      </c>
      <c r="E3754">
        <v>102.14</v>
      </c>
      <c r="F3754">
        <v>155.55000000000001</v>
      </c>
      <c r="G3754">
        <v>168.13</v>
      </c>
      <c r="H3754">
        <v>2858.21</v>
      </c>
      <c r="I3754">
        <v>1736.38</v>
      </c>
      <c r="J3754">
        <v>1121.83</v>
      </c>
      <c r="K3754">
        <v>0.39250000000000002</v>
      </c>
      <c r="L3754" t="str">
        <f>VLOOKUP(C:C,Products!A:B,2,)</f>
        <v>Product 80</v>
      </c>
      <c r="M3754" t="str">
        <f>VLOOKUP(C:C,Products!A:C,3,)</f>
        <v>Frozen</v>
      </c>
      <c r="N3754" t="str">
        <f>VLOOKUP(B:B,Orders!A:C,3,)</f>
        <v>WH-NKR-004</v>
      </c>
      <c r="O3754" s="10" t="str">
        <f>VLOOKUP(B:B,Orders!A:B,2,)</f>
        <v>CUST-000063</v>
      </c>
      <c r="P3754" s="10" t="str">
        <f>VLOOKUP(OrderDetails!O:O,Customers!A:B,2,)</f>
        <v>Customer 63</v>
      </c>
      <c r="Q3754" s="10" t="str">
        <f>VLOOKUP(O:O,Customers!A:C,3,)</f>
        <v>Nakuru</v>
      </c>
      <c r="R3754" s="10">
        <f>VLOOKUP(OrderDetails!C:C,Inventory!B:F,5,)</f>
        <v>43103.08</v>
      </c>
      <c r="S3754" s="10">
        <f>VLOOKUP(OrderDetails!B:B,Table8[[OrderID]:[DeliveryDays]],5,)</f>
        <v>4</v>
      </c>
    </row>
    <row r="3755" spans="1:19" x14ac:dyDescent="0.25">
      <c r="A3755" t="s">
        <v>5687</v>
      </c>
      <c r="B3755" t="s">
        <v>983</v>
      </c>
      <c r="C3755" t="s">
        <v>214</v>
      </c>
      <c r="D3755">
        <v>41</v>
      </c>
      <c r="E3755">
        <v>244.38</v>
      </c>
      <c r="F3755">
        <v>336.58</v>
      </c>
      <c r="G3755">
        <v>334.97</v>
      </c>
      <c r="H3755">
        <v>13733.77</v>
      </c>
      <c r="I3755">
        <v>10019.58</v>
      </c>
      <c r="J3755">
        <v>3714.19</v>
      </c>
      <c r="K3755">
        <v>0.27039999999999997</v>
      </c>
      <c r="L3755" t="str">
        <f>VLOOKUP(C:C,Products!A:B,2,)</f>
        <v>Product 19</v>
      </c>
      <c r="M3755" t="str">
        <f>VLOOKUP(C:C,Products!A:C,3,)</f>
        <v>Frozen</v>
      </c>
      <c r="N3755" t="str">
        <f>VLOOKUP(B:B,Orders!A:C,3,)</f>
        <v>WH-NKR-004</v>
      </c>
      <c r="O3755" s="10" t="str">
        <f>VLOOKUP(B:B,Orders!A:B,2,)</f>
        <v>CUST-000053</v>
      </c>
      <c r="P3755" s="10" t="str">
        <f>VLOOKUP(OrderDetails!O:O,Customers!A:B,2,)</f>
        <v>Customer 53</v>
      </c>
      <c r="Q3755" s="10" t="str">
        <f>VLOOKUP(O:O,Customers!A:C,3,)</f>
        <v>Eldoret</v>
      </c>
      <c r="R3755" s="10">
        <f>VLOOKUP(OrderDetails!C:C,Inventory!B:F,5,)</f>
        <v>61339.38</v>
      </c>
      <c r="S3755" s="10">
        <f>VLOOKUP(OrderDetails!B:B,Table8[[OrderID]:[DeliveryDays]],5,)</f>
        <v>6</v>
      </c>
    </row>
    <row r="3756" spans="1:19" x14ac:dyDescent="0.25">
      <c r="A3756" t="s">
        <v>5688</v>
      </c>
      <c r="B3756" t="s">
        <v>1532</v>
      </c>
      <c r="C3756" t="s">
        <v>339</v>
      </c>
      <c r="D3756">
        <v>18</v>
      </c>
      <c r="E3756">
        <v>438.4</v>
      </c>
      <c r="F3756">
        <v>646.51</v>
      </c>
      <c r="G3756">
        <v>629.63</v>
      </c>
      <c r="H3756">
        <v>11333.34</v>
      </c>
      <c r="I3756">
        <v>7891.2</v>
      </c>
      <c r="J3756">
        <v>3442.14</v>
      </c>
      <c r="K3756">
        <v>0.30370000000000003</v>
      </c>
      <c r="L3756" t="str">
        <f>VLOOKUP(C:C,Products!A:B,2,)</f>
        <v>Product 81</v>
      </c>
      <c r="M3756" t="str">
        <f>VLOOKUP(C:C,Products!A:C,3,)</f>
        <v>Beverages</v>
      </c>
      <c r="N3756" t="str">
        <f>VLOOKUP(B:B,Orders!A:C,3,)</f>
        <v>WH-NKR-004</v>
      </c>
      <c r="O3756" s="10" t="str">
        <f>VLOOKUP(B:B,Orders!A:B,2,)</f>
        <v>CUST-000060</v>
      </c>
      <c r="P3756" s="10" t="str">
        <f>VLOOKUP(OrderDetails!O:O,Customers!A:B,2,)</f>
        <v>Customer 60</v>
      </c>
      <c r="Q3756" s="10" t="str">
        <f>VLOOKUP(O:O,Customers!A:C,3,)</f>
        <v>Nakuru</v>
      </c>
      <c r="R3756" s="10">
        <f>VLOOKUP(OrderDetails!C:C,Inventory!B:F,5,)</f>
        <v>203417.60000000001</v>
      </c>
      <c r="S3756" s="10">
        <f>VLOOKUP(OrderDetails!B:B,Table8[[OrderID]:[DeliveryDays]],5,)</f>
        <v>4</v>
      </c>
    </row>
    <row r="3757" spans="1:19" x14ac:dyDescent="0.25">
      <c r="A3757" t="s">
        <v>5689</v>
      </c>
      <c r="B3757" t="s">
        <v>499</v>
      </c>
      <c r="C3757" t="s">
        <v>357</v>
      </c>
      <c r="D3757">
        <v>41</v>
      </c>
      <c r="E3757">
        <v>262.5</v>
      </c>
      <c r="F3757">
        <v>342.9</v>
      </c>
      <c r="G3757">
        <v>333</v>
      </c>
      <c r="H3757">
        <v>13653</v>
      </c>
      <c r="I3757">
        <v>10762.5</v>
      </c>
      <c r="J3757">
        <v>2890.5</v>
      </c>
      <c r="K3757">
        <v>0.2117</v>
      </c>
      <c r="L3757" t="str">
        <f>VLOOKUP(C:C,Products!A:B,2,)</f>
        <v>Product 90</v>
      </c>
      <c r="M3757" t="str">
        <f>VLOOKUP(C:C,Products!A:C,3,)</f>
        <v>Snacks</v>
      </c>
      <c r="N3757" t="str">
        <f>VLOOKUP(B:B,Orders!A:C,3,)</f>
        <v>WH-MSA-002</v>
      </c>
      <c r="O3757" s="10" t="str">
        <f>VLOOKUP(B:B,Orders!A:B,2,)</f>
        <v>CUST-000008</v>
      </c>
      <c r="P3757" s="10" t="str">
        <f>VLOOKUP(OrderDetails!O:O,Customers!A:B,2,)</f>
        <v>Customer 8</v>
      </c>
      <c r="Q3757" s="10" t="str">
        <f>VLOOKUP(O:O,Customers!A:C,3,)</f>
        <v>Mombasa</v>
      </c>
      <c r="R3757" s="10">
        <f>VLOOKUP(OrderDetails!C:C,Inventory!B:F,5,)</f>
        <v>44362.5</v>
      </c>
      <c r="S3757" s="10">
        <f>VLOOKUP(OrderDetails!B:B,Table8[[OrderID]:[DeliveryDays]],5,)</f>
        <v>2</v>
      </c>
    </row>
    <row r="3758" spans="1:19" x14ac:dyDescent="0.25">
      <c r="A3758" t="s">
        <v>5690</v>
      </c>
      <c r="B3758" t="s">
        <v>1464</v>
      </c>
      <c r="C3758" t="s">
        <v>186</v>
      </c>
      <c r="D3758">
        <v>13</v>
      </c>
      <c r="E3758">
        <v>120.2</v>
      </c>
      <c r="F3758">
        <v>168.22</v>
      </c>
      <c r="G3758">
        <v>180.68</v>
      </c>
      <c r="H3758">
        <v>2348.84</v>
      </c>
      <c r="I3758">
        <v>1562.6</v>
      </c>
      <c r="J3758">
        <v>786.24</v>
      </c>
      <c r="K3758">
        <v>0.3347</v>
      </c>
      <c r="L3758" t="str">
        <f>VLOOKUP(C:C,Products!A:B,2,)</f>
        <v>Product 6</v>
      </c>
      <c r="M3758" t="str">
        <f>VLOOKUP(C:C,Products!A:C,3,)</f>
        <v>Household</v>
      </c>
      <c r="N3758" t="str">
        <f>VLOOKUP(B:B,Orders!A:C,3,)</f>
        <v>WH-NKR-004</v>
      </c>
      <c r="O3758" s="10" t="str">
        <f>VLOOKUP(B:B,Orders!A:B,2,)</f>
        <v>CUST-000004</v>
      </c>
      <c r="P3758" s="10" t="str">
        <f>VLOOKUP(OrderDetails!O:O,Customers!A:B,2,)</f>
        <v>Customer 4</v>
      </c>
      <c r="Q3758" s="10" t="str">
        <f>VLOOKUP(O:O,Customers!A:C,3,)</f>
        <v>Eldoret</v>
      </c>
      <c r="R3758" s="10">
        <f>VLOOKUP(OrderDetails!C:C,Inventory!B:F,5,)</f>
        <v>16587.599999999999</v>
      </c>
      <c r="S3758" s="10">
        <f>VLOOKUP(OrderDetails!B:B,Table8[[OrderID]:[DeliveryDays]],5,)</f>
        <v>3</v>
      </c>
    </row>
    <row r="3759" spans="1:19" x14ac:dyDescent="0.25">
      <c r="A3759" t="s">
        <v>5691</v>
      </c>
      <c r="B3759" t="s">
        <v>1883</v>
      </c>
      <c r="C3759" t="s">
        <v>391</v>
      </c>
      <c r="D3759">
        <v>12</v>
      </c>
      <c r="E3759">
        <v>234.67</v>
      </c>
      <c r="F3759">
        <v>373.26</v>
      </c>
      <c r="G3759">
        <v>397.23</v>
      </c>
      <c r="H3759">
        <v>4766.76</v>
      </c>
      <c r="I3759">
        <v>2816.04</v>
      </c>
      <c r="J3759">
        <v>1950.72</v>
      </c>
      <c r="K3759">
        <v>0.40920000000000001</v>
      </c>
      <c r="L3759" t="str">
        <f>VLOOKUP(C:C,Products!A:B,2,)</f>
        <v>Product 107</v>
      </c>
      <c r="M3759" t="str">
        <f>VLOOKUP(C:C,Products!A:C,3,)</f>
        <v>Frozen</v>
      </c>
      <c r="N3759" t="str">
        <f>VLOOKUP(B:B,Orders!A:C,3,)</f>
        <v>WH-NRB-001</v>
      </c>
      <c r="O3759" s="10" t="str">
        <f>VLOOKUP(B:B,Orders!A:B,2,)</f>
        <v>CUST-000004</v>
      </c>
      <c r="P3759" s="10" t="str">
        <f>VLOOKUP(OrderDetails!O:O,Customers!A:B,2,)</f>
        <v>Customer 4</v>
      </c>
      <c r="Q3759" s="10" t="str">
        <f>VLOOKUP(O:O,Customers!A:C,3,)</f>
        <v>Eldoret</v>
      </c>
      <c r="R3759" s="10">
        <f>VLOOKUP(OrderDetails!C:C,Inventory!B:F,5,)</f>
        <v>91755.97</v>
      </c>
      <c r="S3759" s="10">
        <f>VLOOKUP(OrderDetails!B:B,Table8[[OrderID]:[DeliveryDays]],5,)</f>
        <v>4</v>
      </c>
    </row>
    <row r="3760" spans="1:19" x14ac:dyDescent="0.25">
      <c r="A3760" t="s">
        <v>5692</v>
      </c>
      <c r="B3760" t="s">
        <v>583</v>
      </c>
      <c r="C3760" t="s">
        <v>275</v>
      </c>
      <c r="D3760">
        <v>43</v>
      </c>
      <c r="E3760">
        <v>296.02</v>
      </c>
      <c r="F3760">
        <v>374.25</v>
      </c>
      <c r="G3760">
        <v>383.47</v>
      </c>
      <c r="H3760">
        <v>16489.21</v>
      </c>
      <c r="I3760">
        <v>12728.86</v>
      </c>
      <c r="J3760">
        <v>3760.35</v>
      </c>
      <c r="K3760">
        <v>0.22800000000000001</v>
      </c>
      <c r="L3760" t="str">
        <f>VLOOKUP(C:C,Products!A:B,2,)</f>
        <v>Product 49</v>
      </c>
      <c r="M3760" t="str">
        <f>VLOOKUP(C:C,Products!A:C,3,)</f>
        <v>Snacks</v>
      </c>
      <c r="N3760" t="str">
        <f>VLOOKUP(B:B,Orders!A:C,3,)</f>
        <v>WH-NKR-004</v>
      </c>
      <c r="O3760" s="10" t="str">
        <f>VLOOKUP(B:B,Orders!A:B,2,)</f>
        <v>CUST-000046</v>
      </c>
      <c r="P3760" s="10" t="str">
        <f>VLOOKUP(OrderDetails!O:O,Customers!A:B,2,)</f>
        <v>Customer 46</v>
      </c>
      <c r="Q3760" s="10" t="str">
        <f>VLOOKUP(O:O,Customers!A:C,3,)</f>
        <v>Kisumu</v>
      </c>
      <c r="R3760" s="10">
        <f>VLOOKUP(OrderDetails!C:C,Inventory!B:F,5,)</f>
        <v>134393.07999999999</v>
      </c>
      <c r="S3760" s="10">
        <f>VLOOKUP(OrderDetails!B:B,Table8[[OrderID]:[DeliveryDays]],5,)</f>
        <v>3</v>
      </c>
    </row>
    <row r="3761" spans="1:19" x14ac:dyDescent="0.25">
      <c r="A3761" t="s">
        <v>5693</v>
      </c>
      <c r="B3761" t="s">
        <v>1161</v>
      </c>
      <c r="C3761" t="s">
        <v>323</v>
      </c>
      <c r="D3761">
        <v>44</v>
      </c>
      <c r="E3761">
        <v>52.48</v>
      </c>
      <c r="F3761">
        <v>82.14</v>
      </c>
      <c r="G3761">
        <v>81.42</v>
      </c>
      <c r="H3761">
        <v>3582.48</v>
      </c>
      <c r="I3761">
        <v>2309.12</v>
      </c>
      <c r="J3761">
        <v>1273.3599999999999</v>
      </c>
      <c r="K3761">
        <v>0.35539999999999999</v>
      </c>
      <c r="L3761" t="str">
        <f>VLOOKUP(C:C,Products!A:B,2,)</f>
        <v>Product 73</v>
      </c>
      <c r="M3761" t="str">
        <f>VLOOKUP(C:C,Products!A:C,3,)</f>
        <v>Beverages</v>
      </c>
      <c r="N3761" t="str">
        <f>VLOOKUP(B:B,Orders!A:C,3,)</f>
        <v>WH-NKR-004</v>
      </c>
      <c r="O3761" s="10" t="str">
        <f>VLOOKUP(B:B,Orders!A:B,2,)</f>
        <v>CUST-000036</v>
      </c>
      <c r="P3761" s="10" t="str">
        <f>VLOOKUP(OrderDetails!O:O,Customers!A:B,2,)</f>
        <v>Customer 36</v>
      </c>
      <c r="Q3761" s="10" t="str">
        <f>VLOOKUP(O:O,Customers!A:C,3,)</f>
        <v>Eldoret</v>
      </c>
      <c r="R3761" s="10">
        <f>VLOOKUP(OrderDetails!C:C,Inventory!B:F,5,)</f>
        <v>6979.84</v>
      </c>
      <c r="S3761" s="10">
        <f>VLOOKUP(OrderDetails!B:B,Table8[[OrderID]:[DeliveryDays]],5,)</f>
        <v>2</v>
      </c>
    </row>
    <row r="3762" spans="1:19" x14ac:dyDescent="0.25">
      <c r="A3762" t="s">
        <v>5694</v>
      </c>
      <c r="B3762" t="s">
        <v>558</v>
      </c>
      <c r="C3762" t="s">
        <v>277</v>
      </c>
      <c r="D3762">
        <v>7</v>
      </c>
      <c r="E3762">
        <v>133.18</v>
      </c>
      <c r="F3762">
        <v>194.02</v>
      </c>
      <c r="G3762">
        <v>204.04</v>
      </c>
      <c r="H3762">
        <v>1428.28</v>
      </c>
      <c r="I3762">
        <v>932.26</v>
      </c>
      <c r="J3762">
        <v>496.02</v>
      </c>
      <c r="K3762">
        <v>0.3473</v>
      </c>
      <c r="L3762" t="str">
        <f>VLOOKUP(C:C,Products!A:B,2,)</f>
        <v>Product 50</v>
      </c>
      <c r="M3762" t="str">
        <f>VLOOKUP(C:C,Products!A:C,3,)</f>
        <v>Dairy</v>
      </c>
      <c r="N3762" t="str">
        <f>VLOOKUP(B:B,Orders!A:C,3,)</f>
        <v>WH-NKR-004</v>
      </c>
      <c r="O3762" s="10" t="str">
        <f>VLOOKUP(B:B,Orders!A:B,2,)</f>
        <v>CUST-000075</v>
      </c>
      <c r="P3762" s="10" t="str">
        <f>VLOOKUP(OrderDetails!O:O,Customers!A:B,2,)</f>
        <v>Customer 75</v>
      </c>
      <c r="Q3762" s="10" t="str">
        <f>VLOOKUP(O:O,Customers!A:C,3,)</f>
        <v>Mombasa</v>
      </c>
      <c r="R3762" s="10">
        <f>VLOOKUP(OrderDetails!C:C,Inventory!B:F,5,)</f>
        <v>29033.24</v>
      </c>
      <c r="S3762" s="10">
        <f>VLOOKUP(OrderDetails!B:B,Table8[[OrderID]:[DeliveryDays]],5,)</f>
        <v>6</v>
      </c>
    </row>
    <row r="3763" spans="1:19" x14ac:dyDescent="0.25">
      <c r="A3763" t="s">
        <v>5695</v>
      </c>
      <c r="B3763" t="s">
        <v>1788</v>
      </c>
      <c r="C3763" t="s">
        <v>339</v>
      </c>
      <c r="D3763">
        <v>44</v>
      </c>
      <c r="E3763">
        <v>438.4</v>
      </c>
      <c r="F3763">
        <v>646.51</v>
      </c>
      <c r="G3763">
        <v>617.91</v>
      </c>
      <c r="H3763">
        <v>27188.04</v>
      </c>
      <c r="I3763">
        <v>19289.599999999999</v>
      </c>
      <c r="J3763">
        <v>7898.44</v>
      </c>
      <c r="K3763">
        <v>0.29049999999999998</v>
      </c>
      <c r="L3763" t="str">
        <f>VLOOKUP(C:C,Products!A:B,2,)</f>
        <v>Product 81</v>
      </c>
      <c r="M3763" t="str">
        <f>VLOOKUP(C:C,Products!A:C,3,)</f>
        <v>Beverages</v>
      </c>
      <c r="N3763" t="str">
        <f>VLOOKUP(B:B,Orders!A:C,3,)</f>
        <v>WH-NKR-004</v>
      </c>
      <c r="O3763" s="10" t="str">
        <f>VLOOKUP(B:B,Orders!A:B,2,)</f>
        <v>CUST-000069</v>
      </c>
      <c r="P3763" s="10" t="str">
        <f>VLOOKUP(OrderDetails!O:O,Customers!A:B,2,)</f>
        <v>Customer 69</v>
      </c>
      <c r="Q3763" s="10" t="str">
        <f>VLOOKUP(O:O,Customers!A:C,3,)</f>
        <v>Nairobi</v>
      </c>
      <c r="R3763" s="10">
        <f>VLOOKUP(OrderDetails!C:C,Inventory!B:F,5,)</f>
        <v>203417.60000000001</v>
      </c>
      <c r="S3763" s="10">
        <f>VLOOKUP(OrderDetails!B:B,Table8[[OrderID]:[DeliveryDays]],5,)</f>
        <v>6</v>
      </c>
    </row>
    <row r="3764" spans="1:19" x14ac:dyDescent="0.25">
      <c r="A3764" t="s">
        <v>5696</v>
      </c>
      <c r="B3764" t="s">
        <v>1445</v>
      </c>
      <c r="C3764" t="s">
        <v>367</v>
      </c>
      <c r="D3764">
        <v>37</v>
      </c>
      <c r="E3764">
        <v>396.94</v>
      </c>
      <c r="F3764">
        <v>595.12</v>
      </c>
      <c r="G3764">
        <v>616.09</v>
      </c>
      <c r="H3764">
        <v>22795.33</v>
      </c>
      <c r="I3764">
        <v>14686.78</v>
      </c>
      <c r="J3764">
        <v>8108.55</v>
      </c>
      <c r="K3764">
        <v>0.35570000000000002</v>
      </c>
      <c r="L3764" t="str">
        <f>VLOOKUP(C:C,Products!A:B,2,)</f>
        <v>Product 95</v>
      </c>
      <c r="M3764" t="str">
        <f>VLOOKUP(C:C,Products!A:C,3,)</f>
        <v>Dairy</v>
      </c>
      <c r="N3764" t="str">
        <f>VLOOKUP(B:B,Orders!A:C,3,)</f>
        <v>WH-MSA-002</v>
      </c>
      <c r="O3764" s="10" t="str">
        <f>VLOOKUP(B:B,Orders!A:B,2,)</f>
        <v>CUST-000047</v>
      </c>
      <c r="P3764" s="10" t="str">
        <f>VLOOKUP(OrderDetails!O:O,Customers!A:B,2,)</f>
        <v>Customer 47</v>
      </c>
      <c r="Q3764" s="10" t="str">
        <f>VLOOKUP(O:O,Customers!A:C,3,)</f>
        <v>Nakuru</v>
      </c>
      <c r="R3764" s="10">
        <f>VLOOKUP(OrderDetails!C:C,Inventory!B:F,5,)</f>
        <v>139722.88</v>
      </c>
      <c r="S3764" s="10">
        <f>VLOOKUP(OrderDetails!B:B,Table8[[OrderID]:[DeliveryDays]],5,)</f>
        <v>4</v>
      </c>
    </row>
    <row r="3765" spans="1:19" x14ac:dyDescent="0.25">
      <c r="A3765" t="s">
        <v>5697</v>
      </c>
      <c r="B3765" t="s">
        <v>1854</v>
      </c>
      <c r="C3765" t="s">
        <v>200</v>
      </c>
      <c r="D3765">
        <v>36</v>
      </c>
      <c r="E3765">
        <v>486.46</v>
      </c>
      <c r="F3765">
        <v>645.89</v>
      </c>
      <c r="G3765">
        <v>652.20000000000005</v>
      </c>
      <c r="H3765">
        <v>23479.200000000001</v>
      </c>
      <c r="I3765">
        <v>17512.560000000001</v>
      </c>
      <c r="J3765">
        <v>5966.64</v>
      </c>
      <c r="K3765">
        <v>0.25409999999999999</v>
      </c>
      <c r="L3765" t="str">
        <f>VLOOKUP(C:C,Products!A:B,2,)</f>
        <v>Product 12</v>
      </c>
      <c r="M3765" t="str">
        <f>VLOOKUP(C:C,Products!A:C,3,)</f>
        <v>Beverages</v>
      </c>
      <c r="N3765" t="str">
        <f>VLOOKUP(B:B,Orders!A:C,3,)</f>
        <v>WH-NRB-001</v>
      </c>
      <c r="O3765" s="10" t="str">
        <f>VLOOKUP(B:B,Orders!A:B,2,)</f>
        <v>CUST-000023</v>
      </c>
      <c r="P3765" s="10" t="str">
        <f>VLOOKUP(OrderDetails!O:O,Customers!A:B,2,)</f>
        <v>Customer 23</v>
      </c>
      <c r="Q3765" s="10" t="str">
        <f>VLOOKUP(O:O,Customers!A:C,3,)</f>
        <v>Nairobi</v>
      </c>
      <c r="R3765" s="10">
        <f>VLOOKUP(OrderDetails!C:C,Inventory!B:F,5,)</f>
        <v>77347.14</v>
      </c>
      <c r="S3765" s="10">
        <f>VLOOKUP(OrderDetails!B:B,Table8[[OrderID]:[DeliveryDays]],5,)</f>
        <v>4</v>
      </c>
    </row>
    <row r="3766" spans="1:19" x14ac:dyDescent="0.25">
      <c r="A3766" t="s">
        <v>5698</v>
      </c>
      <c r="B3766" t="s">
        <v>1826</v>
      </c>
      <c r="C3766" t="s">
        <v>222</v>
      </c>
      <c r="D3766">
        <v>11</v>
      </c>
      <c r="E3766">
        <v>181.47</v>
      </c>
      <c r="F3766">
        <v>258.42</v>
      </c>
      <c r="G3766">
        <v>283.39999999999998</v>
      </c>
      <c r="H3766">
        <v>3117.4</v>
      </c>
      <c r="I3766">
        <v>1996.17</v>
      </c>
      <c r="J3766">
        <v>1121.23</v>
      </c>
      <c r="K3766">
        <v>0.35970000000000002</v>
      </c>
      <c r="L3766" t="str">
        <f>VLOOKUP(C:C,Products!A:B,2,)</f>
        <v>Product 23</v>
      </c>
      <c r="M3766" t="str">
        <f>VLOOKUP(C:C,Products!A:C,3,)</f>
        <v>Dairy</v>
      </c>
      <c r="N3766" t="str">
        <f>VLOOKUP(B:B,Orders!A:C,3,)</f>
        <v>WH-NKR-004</v>
      </c>
      <c r="O3766" s="10" t="str">
        <f>VLOOKUP(B:B,Orders!A:B,2,)</f>
        <v>CUST-000072</v>
      </c>
      <c r="P3766" s="10" t="str">
        <f>VLOOKUP(OrderDetails!O:O,Customers!A:B,2,)</f>
        <v>Customer 72</v>
      </c>
      <c r="Q3766" s="10" t="str">
        <f>VLOOKUP(O:O,Customers!A:C,3,)</f>
        <v>Mombasa</v>
      </c>
      <c r="R3766" s="10">
        <f>VLOOKUP(OrderDetails!C:C,Inventory!B:F,5,)</f>
        <v>43552.800000000003</v>
      </c>
      <c r="S3766" s="10">
        <f>VLOOKUP(OrderDetails!B:B,Table8[[OrderID]:[DeliveryDays]],5,)</f>
        <v>4</v>
      </c>
    </row>
    <row r="3767" spans="1:19" x14ac:dyDescent="0.25">
      <c r="A3767" t="s">
        <v>5699</v>
      </c>
      <c r="B3767" t="s">
        <v>985</v>
      </c>
      <c r="C3767" t="s">
        <v>285</v>
      </c>
      <c r="D3767">
        <v>23</v>
      </c>
      <c r="E3767">
        <v>452.67</v>
      </c>
      <c r="F3767">
        <v>601.72</v>
      </c>
      <c r="G3767">
        <v>617.45000000000005</v>
      </c>
      <c r="H3767">
        <v>14201.35</v>
      </c>
      <c r="I3767">
        <v>10411.41</v>
      </c>
      <c r="J3767">
        <v>3789.94</v>
      </c>
      <c r="K3767">
        <v>0.26690000000000003</v>
      </c>
      <c r="L3767" t="str">
        <f>VLOOKUP(C:C,Products!A:B,2,)</f>
        <v>Product 54</v>
      </c>
      <c r="M3767" t="str">
        <f>VLOOKUP(C:C,Products!A:C,3,)</f>
        <v>Snacks</v>
      </c>
      <c r="N3767" t="str">
        <f>VLOOKUP(B:B,Orders!A:C,3,)</f>
        <v>WH-NKR-004</v>
      </c>
      <c r="O3767" s="10" t="str">
        <f>VLOOKUP(B:B,Orders!A:B,2,)</f>
        <v>CUST-000074</v>
      </c>
      <c r="P3767" s="10" t="str">
        <f>VLOOKUP(OrderDetails!O:O,Customers!A:B,2,)</f>
        <v>Customer 74</v>
      </c>
      <c r="Q3767" s="10" t="str">
        <f>VLOOKUP(O:O,Customers!A:C,3,)</f>
        <v>Mombasa</v>
      </c>
      <c r="R3767" s="10">
        <f>VLOOKUP(OrderDetails!C:C,Inventory!B:F,5,)</f>
        <v>218639.61</v>
      </c>
      <c r="S3767" s="10">
        <f>VLOOKUP(OrderDetails!B:B,Table8[[OrderID]:[DeliveryDays]],5,)</f>
        <v>6</v>
      </c>
    </row>
    <row r="3768" spans="1:19" x14ac:dyDescent="0.25">
      <c r="A3768" t="s">
        <v>5700</v>
      </c>
      <c r="B3768" t="s">
        <v>533</v>
      </c>
      <c r="C3768" t="s">
        <v>413</v>
      </c>
      <c r="D3768">
        <v>38</v>
      </c>
      <c r="E3768">
        <v>133.96</v>
      </c>
      <c r="F3768">
        <v>168.59</v>
      </c>
      <c r="G3768">
        <v>174.13</v>
      </c>
      <c r="H3768">
        <v>6616.94</v>
      </c>
      <c r="I3768">
        <v>5090.4799999999996</v>
      </c>
      <c r="J3768">
        <v>1526.46</v>
      </c>
      <c r="K3768">
        <v>0.23069999999999999</v>
      </c>
      <c r="L3768" t="str">
        <f>VLOOKUP(C:C,Products!A:B,2,)</f>
        <v>Product 118</v>
      </c>
      <c r="M3768" t="str">
        <f>VLOOKUP(C:C,Products!A:C,3,)</f>
        <v>Household</v>
      </c>
      <c r="N3768" t="str">
        <f>VLOOKUP(B:B,Orders!A:C,3,)</f>
        <v>WH-KSM-003</v>
      </c>
      <c r="O3768" s="10" t="str">
        <f>VLOOKUP(B:B,Orders!A:B,2,)</f>
        <v>CUST-000058</v>
      </c>
      <c r="P3768" s="10" t="str">
        <f>VLOOKUP(OrderDetails!O:O,Customers!A:B,2,)</f>
        <v>Customer 58</v>
      </c>
      <c r="Q3768" s="10" t="str">
        <f>VLOOKUP(O:O,Customers!A:C,3,)</f>
        <v>Mombasa</v>
      </c>
      <c r="R3768" s="10">
        <f>VLOOKUP(OrderDetails!C:C,Inventory!B:F,5,)</f>
        <v>48091.64</v>
      </c>
      <c r="S3768" s="10">
        <f>VLOOKUP(OrderDetails!B:B,Table8[[OrderID]:[DeliveryDays]],5,)</f>
        <v>6</v>
      </c>
    </row>
    <row r="3769" spans="1:19" x14ac:dyDescent="0.25">
      <c r="A3769" t="s">
        <v>5701</v>
      </c>
      <c r="B3769" t="s">
        <v>691</v>
      </c>
      <c r="C3769" t="s">
        <v>315</v>
      </c>
      <c r="D3769">
        <v>18</v>
      </c>
      <c r="E3769">
        <v>83.55</v>
      </c>
      <c r="F3769">
        <v>119.93</v>
      </c>
      <c r="G3769">
        <v>126.75</v>
      </c>
      <c r="H3769">
        <v>2281.5</v>
      </c>
      <c r="I3769">
        <v>1503.9</v>
      </c>
      <c r="J3769">
        <v>777.6</v>
      </c>
      <c r="K3769">
        <v>0.34079999999999999</v>
      </c>
      <c r="L3769" t="str">
        <f>VLOOKUP(C:C,Products!A:B,2,)</f>
        <v>Product 69</v>
      </c>
      <c r="M3769" t="str">
        <f>VLOOKUP(C:C,Products!A:C,3,)</f>
        <v>Household</v>
      </c>
      <c r="N3769" t="str">
        <f>VLOOKUP(B:B,Orders!A:C,3,)</f>
        <v>WH-NRB-001</v>
      </c>
      <c r="O3769" s="10" t="str">
        <f>VLOOKUP(B:B,Orders!A:B,2,)</f>
        <v>CUST-000067</v>
      </c>
      <c r="P3769" s="10" t="str">
        <f>VLOOKUP(OrderDetails!O:O,Customers!A:B,2,)</f>
        <v>Customer 67</v>
      </c>
      <c r="Q3769" s="10" t="str">
        <f>VLOOKUP(O:O,Customers!A:C,3,)</f>
        <v>Mombasa</v>
      </c>
      <c r="R3769" s="10">
        <f>VLOOKUP(OrderDetails!C:C,Inventory!B:F,5,)</f>
        <v>24730.799999999999</v>
      </c>
      <c r="S3769" s="10">
        <f>VLOOKUP(OrderDetails!B:B,Table8[[OrderID]:[DeliveryDays]],5,)</f>
        <v>1</v>
      </c>
    </row>
    <row r="3770" spans="1:19" x14ac:dyDescent="0.25">
      <c r="A3770" t="s">
        <v>5702</v>
      </c>
      <c r="B3770" t="s">
        <v>1655</v>
      </c>
      <c r="C3770" t="s">
        <v>391</v>
      </c>
      <c r="D3770">
        <v>23</v>
      </c>
      <c r="E3770">
        <v>234.67</v>
      </c>
      <c r="F3770">
        <v>373.26</v>
      </c>
      <c r="G3770">
        <v>381.73</v>
      </c>
      <c r="H3770">
        <v>8779.7900000000009</v>
      </c>
      <c r="I3770">
        <v>5397.41</v>
      </c>
      <c r="J3770">
        <v>3382.38</v>
      </c>
      <c r="K3770">
        <v>0.38519999999999999</v>
      </c>
      <c r="L3770" t="str">
        <f>VLOOKUP(C:C,Products!A:B,2,)</f>
        <v>Product 107</v>
      </c>
      <c r="M3770" t="str">
        <f>VLOOKUP(C:C,Products!A:C,3,)</f>
        <v>Frozen</v>
      </c>
      <c r="N3770" t="str">
        <f>VLOOKUP(B:B,Orders!A:C,3,)</f>
        <v>WH-KSM-003</v>
      </c>
      <c r="O3770" s="10" t="str">
        <f>VLOOKUP(B:B,Orders!A:B,2,)</f>
        <v>CUST-000036</v>
      </c>
      <c r="P3770" s="10" t="str">
        <f>VLOOKUP(OrderDetails!O:O,Customers!A:B,2,)</f>
        <v>Customer 36</v>
      </c>
      <c r="Q3770" s="10" t="str">
        <f>VLOOKUP(O:O,Customers!A:C,3,)</f>
        <v>Eldoret</v>
      </c>
      <c r="R3770" s="10">
        <f>VLOOKUP(OrderDetails!C:C,Inventory!B:F,5,)</f>
        <v>91755.97</v>
      </c>
      <c r="S3770" s="10">
        <f>VLOOKUP(OrderDetails!B:B,Table8[[OrderID]:[DeliveryDays]],5,)</f>
        <v>2</v>
      </c>
    </row>
    <row r="3771" spans="1:19" x14ac:dyDescent="0.25">
      <c r="A3771" t="s">
        <v>5703</v>
      </c>
      <c r="B3771" t="s">
        <v>1529</v>
      </c>
      <c r="C3771" t="s">
        <v>377</v>
      </c>
      <c r="D3771">
        <v>30</v>
      </c>
      <c r="E3771">
        <v>98.55</v>
      </c>
      <c r="F3771">
        <v>152.47999999999999</v>
      </c>
      <c r="G3771">
        <v>149.99</v>
      </c>
      <c r="H3771">
        <v>4499.7</v>
      </c>
      <c r="I3771">
        <v>2956.5</v>
      </c>
      <c r="J3771">
        <v>1543.2</v>
      </c>
      <c r="K3771">
        <v>0.34300000000000003</v>
      </c>
      <c r="L3771" t="str">
        <f>VLOOKUP(C:C,Products!A:B,2,)</f>
        <v>Product 100</v>
      </c>
      <c r="M3771" t="str">
        <f>VLOOKUP(C:C,Products!A:C,3,)</f>
        <v>Beverages</v>
      </c>
      <c r="N3771" t="str">
        <f>VLOOKUP(B:B,Orders!A:C,3,)</f>
        <v>WH-MSA-002</v>
      </c>
      <c r="O3771" s="10" t="str">
        <f>VLOOKUP(B:B,Orders!A:B,2,)</f>
        <v>CUST-000009</v>
      </c>
      <c r="P3771" s="10" t="str">
        <f>VLOOKUP(OrderDetails!O:O,Customers!A:B,2,)</f>
        <v>Customer 9</v>
      </c>
      <c r="Q3771" s="10" t="str">
        <f>VLOOKUP(O:O,Customers!A:C,3,)</f>
        <v>Kisumu</v>
      </c>
      <c r="R3771" s="10">
        <f>VLOOKUP(OrderDetails!C:C,Inventory!B:F,5,)</f>
        <v>45135.9</v>
      </c>
      <c r="S3771" s="10">
        <f>VLOOKUP(OrderDetails!B:B,Table8[[OrderID]:[DeliveryDays]],5,)</f>
        <v>5</v>
      </c>
    </row>
    <row r="3772" spans="1:19" x14ac:dyDescent="0.25">
      <c r="A3772" t="s">
        <v>5704</v>
      </c>
      <c r="B3772" t="s">
        <v>581</v>
      </c>
      <c r="C3772" t="s">
        <v>295</v>
      </c>
      <c r="D3772">
        <v>21</v>
      </c>
      <c r="E3772">
        <v>70.349999999999994</v>
      </c>
      <c r="F3772">
        <v>111</v>
      </c>
      <c r="G3772">
        <v>114.4</v>
      </c>
      <c r="H3772">
        <v>2402.4</v>
      </c>
      <c r="I3772">
        <v>1477.35</v>
      </c>
      <c r="J3772">
        <v>925.05</v>
      </c>
      <c r="K3772">
        <v>0.3851</v>
      </c>
      <c r="L3772" t="str">
        <f>VLOOKUP(C:C,Products!A:B,2,)</f>
        <v>Product 59</v>
      </c>
      <c r="M3772" t="str">
        <f>VLOOKUP(C:C,Products!A:C,3,)</f>
        <v>Produce</v>
      </c>
      <c r="N3772" t="str">
        <f>VLOOKUP(B:B,Orders!A:C,3,)</f>
        <v>WH-MSA-002</v>
      </c>
      <c r="O3772" s="10" t="str">
        <f>VLOOKUP(B:B,Orders!A:B,2,)</f>
        <v>CUST-000029</v>
      </c>
      <c r="P3772" s="10" t="str">
        <f>VLOOKUP(OrderDetails!O:O,Customers!A:B,2,)</f>
        <v>Customer 29</v>
      </c>
      <c r="Q3772" s="10" t="str">
        <f>VLOOKUP(O:O,Customers!A:C,3,)</f>
        <v>Mombasa</v>
      </c>
      <c r="R3772" s="10">
        <f>VLOOKUP(OrderDetails!C:C,Inventory!B:F,5,)</f>
        <v>22441.65</v>
      </c>
      <c r="S3772" s="10">
        <f>VLOOKUP(OrderDetails!B:B,Table8[[OrderID]:[DeliveryDays]],5,)</f>
        <v>2</v>
      </c>
    </row>
    <row r="3773" spans="1:19" x14ac:dyDescent="0.25">
      <c r="A3773" t="s">
        <v>5705</v>
      </c>
      <c r="B3773" t="s">
        <v>1414</v>
      </c>
      <c r="C3773" t="s">
        <v>249</v>
      </c>
      <c r="D3773">
        <v>32</v>
      </c>
      <c r="E3773">
        <v>413.78</v>
      </c>
      <c r="F3773">
        <v>552.28</v>
      </c>
      <c r="G3773">
        <v>602.89</v>
      </c>
      <c r="H3773">
        <v>19292.48</v>
      </c>
      <c r="I3773">
        <v>13240.96</v>
      </c>
      <c r="J3773">
        <v>6051.52</v>
      </c>
      <c r="K3773">
        <v>0.31369999999999998</v>
      </c>
      <c r="L3773" t="str">
        <f>VLOOKUP(C:C,Products!A:B,2,)</f>
        <v>Product 36</v>
      </c>
      <c r="M3773" t="str">
        <f>VLOOKUP(C:C,Products!A:C,3,)</f>
        <v>Dairy</v>
      </c>
      <c r="N3773" t="str">
        <f>VLOOKUP(B:B,Orders!A:C,3,)</f>
        <v>WH-NKR-004</v>
      </c>
      <c r="O3773" s="10" t="str">
        <f>VLOOKUP(B:B,Orders!A:B,2,)</f>
        <v>CUST-000013</v>
      </c>
      <c r="P3773" s="10" t="str">
        <f>VLOOKUP(OrderDetails!O:O,Customers!A:B,2,)</f>
        <v>Customer 13</v>
      </c>
      <c r="Q3773" s="10" t="str">
        <f>VLOOKUP(O:O,Customers!A:C,3,)</f>
        <v>Nakuru</v>
      </c>
      <c r="R3773" s="10">
        <f>VLOOKUP(OrderDetails!C:C,Inventory!B:F,5,)</f>
        <v>177511.62</v>
      </c>
      <c r="S3773" s="10">
        <f>VLOOKUP(OrderDetails!B:B,Table8[[OrderID]:[DeliveryDays]],5,)</f>
        <v>6</v>
      </c>
    </row>
    <row r="3774" spans="1:19" x14ac:dyDescent="0.25">
      <c r="A3774" t="s">
        <v>5706</v>
      </c>
      <c r="B3774" t="s">
        <v>1423</v>
      </c>
      <c r="C3774" t="s">
        <v>179</v>
      </c>
      <c r="D3774">
        <v>23</v>
      </c>
      <c r="E3774">
        <v>379.4</v>
      </c>
      <c r="F3774">
        <v>516.48</v>
      </c>
      <c r="G3774">
        <v>522.41</v>
      </c>
      <c r="H3774">
        <v>12015.43</v>
      </c>
      <c r="I3774">
        <v>8726.2000000000007</v>
      </c>
      <c r="J3774">
        <v>3289.23</v>
      </c>
      <c r="K3774">
        <v>0.27379999999999999</v>
      </c>
      <c r="L3774" t="str">
        <f>VLOOKUP(C:C,Products!A:B,2,)</f>
        <v>Product 3</v>
      </c>
      <c r="M3774" t="str">
        <f>VLOOKUP(C:C,Products!A:C,3,)</f>
        <v>Frozen</v>
      </c>
      <c r="N3774" t="str">
        <f>VLOOKUP(B:B,Orders!A:C,3,)</f>
        <v>WH-KSM-003</v>
      </c>
      <c r="O3774" s="10" t="str">
        <f>VLOOKUP(B:B,Orders!A:B,2,)</f>
        <v>CUST-000071</v>
      </c>
      <c r="P3774" s="10" t="str">
        <f>VLOOKUP(OrderDetails!O:O,Customers!A:B,2,)</f>
        <v>Customer 71</v>
      </c>
      <c r="Q3774" s="10" t="str">
        <f>VLOOKUP(O:O,Customers!A:C,3,)</f>
        <v>Eldoret</v>
      </c>
      <c r="R3774" s="10">
        <f>VLOOKUP(OrderDetails!C:C,Inventory!B:F,5,)</f>
        <v>53874.8</v>
      </c>
      <c r="S3774" s="10">
        <f>VLOOKUP(OrderDetails!B:B,Table8[[OrderID]:[DeliveryDays]],5,)</f>
        <v>2</v>
      </c>
    </row>
    <row r="3775" spans="1:19" x14ac:dyDescent="0.25">
      <c r="A3775" t="s">
        <v>5707</v>
      </c>
      <c r="B3775" t="s">
        <v>673</v>
      </c>
      <c r="C3775" t="s">
        <v>293</v>
      </c>
      <c r="D3775">
        <v>31</v>
      </c>
      <c r="E3775">
        <v>138.19</v>
      </c>
      <c r="F3775">
        <v>191.44</v>
      </c>
      <c r="G3775">
        <v>201.38</v>
      </c>
      <c r="H3775">
        <v>6242.78</v>
      </c>
      <c r="I3775">
        <v>4283.8900000000003</v>
      </c>
      <c r="J3775">
        <v>1958.89</v>
      </c>
      <c r="K3775">
        <v>0.31380000000000002</v>
      </c>
      <c r="L3775" t="str">
        <f>VLOOKUP(C:C,Products!A:B,2,)</f>
        <v>Product 58</v>
      </c>
      <c r="M3775" t="str">
        <f>VLOOKUP(C:C,Products!A:C,3,)</f>
        <v>Snacks</v>
      </c>
      <c r="N3775" t="str">
        <f>VLOOKUP(B:B,Orders!A:C,3,)</f>
        <v>WH-MSA-002</v>
      </c>
      <c r="O3775" s="10" t="str">
        <f>VLOOKUP(B:B,Orders!A:B,2,)</f>
        <v>CUST-000034</v>
      </c>
      <c r="P3775" s="10" t="str">
        <f>VLOOKUP(OrderDetails!O:O,Customers!A:B,2,)</f>
        <v>Customer 34</v>
      </c>
      <c r="Q3775" s="10" t="str">
        <f>VLOOKUP(O:O,Customers!A:C,3,)</f>
        <v>Mombasa</v>
      </c>
      <c r="R3775" s="10">
        <f>VLOOKUP(OrderDetails!C:C,Inventory!B:F,5,)</f>
        <v>14233.57</v>
      </c>
      <c r="S3775" s="10">
        <f>VLOOKUP(OrderDetails!B:B,Table8[[OrderID]:[DeliveryDays]],5,)</f>
        <v>6</v>
      </c>
    </row>
    <row r="3776" spans="1:19" x14ac:dyDescent="0.25">
      <c r="A3776" t="s">
        <v>5708</v>
      </c>
      <c r="B3776" t="s">
        <v>957</v>
      </c>
      <c r="C3776" t="s">
        <v>353</v>
      </c>
      <c r="D3776">
        <v>23</v>
      </c>
      <c r="E3776">
        <v>336.9</v>
      </c>
      <c r="F3776">
        <v>499.36</v>
      </c>
      <c r="G3776">
        <v>547.65</v>
      </c>
      <c r="H3776">
        <v>12595.95</v>
      </c>
      <c r="I3776">
        <v>7748.7</v>
      </c>
      <c r="J3776">
        <v>4847.25</v>
      </c>
      <c r="K3776">
        <v>0.38479999999999998</v>
      </c>
      <c r="L3776" t="str">
        <f>VLOOKUP(C:C,Products!A:B,2,)</f>
        <v>Product 88</v>
      </c>
      <c r="M3776" t="str">
        <f>VLOOKUP(C:C,Products!A:C,3,)</f>
        <v>Household</v>
      </c>
      <c r="N3776" t="str">
        <f>VLOOKUP(B:B,Orders!A:C,3,)</f>
        <v>WH-NRB-001</v>
      </c>
      <c r="O3776" s="10" t="str">
        <f>VLOOKUP(B:B,Orders!A:B,2,)</f>
        <v>CUST-000037</v>
      </c>
      <c r="P3776" s="10" t="str">
        <f>VLOOKUP(OrderDetails!O:O,Customers!A:B,2,)</f>
        <v>Customer 37</v>
      </c>
      <c r="Q3776" s="10" t="str">
        <f>VLOOKUP(O:O,Customers!A:C,3,)</f>
        <v>Eldoret</v>
      </c>
      <c r="R3776" s="10">
        <f>VLOOKUP(OrderDetails!C:C,Inventory!B:F,5,)</f>
        <v>34700.699999999997</v>
      </c>
      <c r="S3776" s="10">
        <f>VLOOKUP(OrderDetails!B:B,Table8[[OrderID]:[DeliveryDays]],5,)</f>
        <v>6</v>
      </c>
    </row>
    <row r="3777" spans="1:19" x14ac:dyDescent="0.25">
      <c r="A3777" t="s">
        <v>5709</v>
      </c>
      <c r="B3777" t="s">
        <v>1284</v>
      </c>
      <c r="C3777" t="s">
        <v>287</v>
      </c>
      <c r="D3777">
        <v>37</v>
      </c>
      <c r="E3777">
        <v>319.05</v>
      </c>
      <c r="F3777">
        <v>470.86</v>
      </c>
      <c r="G3777">
        <v>505.93</v>
      </c>
      <c r="H3777">
        <v>18719.41</v>
      </c>
      <c r="I3777">
        <v>11804.85</v>
      </c>
      <c r="J3777">
        <v>6914.56</v>
      </c>
      <c r="K3777">
        <v>0.36940000000000001</v>
      </c>
      <c r="L3777" t="str">
        <f>VLOOKUP(C:C,Products!A:B,2,)</f>
        <v>Product 55</v>
      </c>
      <c r="M3777" t="str">
        <f>VLOOKUP(C:C,Products!A:C,3,)</f>
        <v>Beverages</v>
      </c>
      <c r="N3777" t="str">
        <f>VLOOKUP(B:B,Orders!A:C,3,)</f>
        <v>WH-NKR-004</v>
      </c>
      <c r="O3777" s="10" t="str">
        <f>VLOOKUP(B:B,Orders!A:B,2,)</f>
        <v>CUST-000037</v>
      </c>
      <c r="P3777" s="10" t="str">
        <f>VLOOKUP(OrderDetails!O:O,Customers!A:B,2,)</f>
        <v>Customer 37</v>
      </c>
      <c r="Q3777" s="10" t="str">
        <f>VLOOKUP(O:O,Customers!A:C,3,)</f>
        <v>Eldoret</v>
      </c>
      <c r="R3777" s="10">
        <f>VLOOKUP(OrderDetails!C:C,Inventory!B:F,5,)</f>
        <v>62852.85</v>
      </c>
      <c r="S3777" s="10">
        <f>VLOOKUP(OrderDetails!B:B,Table8[[OrderID]:[DeliveryDays]],5,)</f>
        <v>5</v>
      </c>
    </row>
    <row r="3778" spans="1:19" x14ac:dyDescent="0.25">
      <c r="A3778" t="s">
        <v>5710</v>
      </c>
      <c r="B3778" t="s">
        <v>964</v>
      </c>
      <c r="C3778" t="s">
        <v>291</v>
      </c>
      <c r="D3778">
        <v>11</v>
      </c>
      <c r="E3778">
        <v>89.82</v>
      </c>
      <c r="F3778">
        <v>134</v>
      </c>
      <c r="G3778">
        <v>140.55000000000001</v>
      </c>
      <c r="H3778">
        <v>1546.05</v>
      </c>
      <c r="I3778">
        <v>988.02</v>
      </c>
      <c r="J3778">
        <v>558.03</v>
      </c>
      <c r="K3778">
        <v>0.3609</v>
      </c>
      <c r="L3778" t="str">
        <f>VLOOKUP(C:C,Products!A:B,2,)</f>
        <v>Product 57</v>
      </c>
      <c r="M3778" t="str">
        <f>VLOOKUP(C:C,Products!A:C,3,)</f>
        <v>Household</v>
      </c>
      <c r="N3778" t="str">
        <f>VLOOKUP(B:B,Orders!A:C,3,)</f>
        <v>WH-NKR-004</v>
      </c>
      <c r="O3778" s="10" t="str">
        <f>VLOOKUP(B:B,Orders!A:B,2,)</f>
        <v>CUST-000040</v>
      </c>
      <c r="P3778" s="10" t="str">
        <f>VLOOKUP(OrderDetails!O:O,Customers!A:B,2,)</f>
        <v>Customer 40</v>
      </c>
      <c r="Q3778" s="10" t="str">
        <f>VLOOKUP(O:O,Customers!A:C,3,)</f>
        <v>Nairobi</v>
      </c>
      <c r="R3778" s="10">
        <f>VLOOKUP(OrderDetails!C:C,Inventory!B:F,5,)</f>
        <v>9431.1</v>
      </c>
      <c r="S3778" s="10">
        <f>VLOOKUP(OrderDetails!B:B,Table8[[OrderID]:[DeliveryDays]],5,)</f>
        <v>4</v>
      </c>
    </row>
    <row r="3779" spans="1:19" x14ac:dyDescent="0.25">
      <c r="A3779" t="s">
        <v>5711</v>
      </c>
      <c r="B3779" t="s">
        <v>1155</v>
      </c>
      <c r="C3779" t="s">
        <v>210</v>
      </c>
      <c r="D3779">
        <v>33</v>
      </c>
      <c r="E3779">
        <v>186.91</v>
      </c>
      <c r="F3779">
        <v>267.58</v>
      </c>
      <c r="G3779">
        <v>283.74</v>
      </c>
      <c r="H3779">
        <v>9363.42</v>
      </c>
      <c r="I3779">
        <v>6168.03</v>
      </c>
      <c r="J3779">
        <v>3195.39</v>
      </c>
      <c r="K3779">
        <v>0.34129999999999999</v>
      </c>
      <c r="L3779" t="str">
        <f>VLOOKUP(C:C,Products!A:B,2,)</f>
        <v>Product 17</v>
      </c>
      <c r="M3779" t="str">
        <f>VLOOKUP(C:C,Products!A:C,3,)</f>
        <v>Beverages</v>
      </c>
      <c r="N3779" t="str">
        <f>VLOOKUP(B:B,Orders!A:C,3,)</f>
        <v>WH-MSA-002</v>
      </c>
      <c r="O3779" s="10" t="str">
        <f>VLOOKUP(B:B,Orders!A:B,2,)</f>
        <v>CUST-000026</v>
      </c>
      <c r="P3779" s="10" t="str">
        <f>VLOOKUP(OrderDetails!O:O,Customers!A:B,2,)</f>
        <v>Customer 26</v>
      </c>
      <c r="Q3779" s="10" t="str">
        <f>VLOOKUP(O:O,Customers!A:C,3,)</f>
        <v>Mombasa</v>
      </c>
      <c r="R3779" s="10">
        <f>VLOOKUP(OrderDetails!C:C,Inventory!B:F,5,)</f>
        <v>33456.89</v>
      </c>
      <c r="S3779" s="10">
        <f>VLOOKUP(OrderDetails!B:B,Table8[[OrderID]:[DeliveryDays]],5,)</f>
        <v>3</v>
      </c>
    </row>
    <row r="3780" spans="1:19" x14ac:dyDescent="0.25">
      <c r="A3780" t="s">
        <v>5712</v>
      </c>
      <c r="B3780" t="s">
        <v>1604</v>
      </c>
      <c r="C3780" t="s">
        <v>255</v>
      </c>
      <c r="D3780">
        <v>47</v>
      </c>
      <c r="E3780">
        <v>357.9</v>
      </c>
      <c r="F3780">
        <v>477.14</v>
      </c>
      <c r="G3780">
        <v>520.30999999999995</v>
      </c>
      <c r="H3780">
        <v>24454.57</v>
      </c>
      <c r="I3780">
        <v>16821.3</v>
      </c>
      <c r="J3780">
        <v>7633.27</v>
      </c>
      <c r="K3780">
        <v>0.31209999999999999</v>
      </c>
      <c r="L3780" t="str">
        <f>VLOOKUP(C:C,Products!A:B,2,)</f>
        <v>Product 39</v>
      </c>
      <c r="M3780" t="str">
        <f>VLOOKUP(C:C,Products!A:C,3,)</f>
        <v>Beverages</v>
      </c>
      <c r="N3780" t="str">
        <f>VLOOKUP(B:B,Orders!A:C,3,)</f>
        <v>WH-NRB-001</v>
      </c>
      <c r="O3780" s="10" t="str">
        <f>VLOOKUP(B:B,Orders!A:B,2,)</f>
        <v>CUST-000060</v>
      </c>
      <c r="P3780" s="10" t="str">
        <f>VLOOKUP(OrderDetails!O:O,Customers!A:B,2,)</f>
        <v>Customer 60</v>
      </c>
      <c r="Q3780" s="10" t="str">
        <f>VLOOKUP(O:O,Customers!A:C,3,)</f>
        <v>Nakuru</v>
      </c>
      <c r="R3780" s="10">
        <f>VLOOKUP(OrderDetails!C:C,Inventory!B:F,5,)</f>
        <v>167855.1</v>
      </c>
      <c r="S3780" s="10">
        <f>VLOOKUP(OrderDetails!B:B,Table8[[OrderID]:[DeliveryDays]],5,)</f>
        <v>3</v>
      </c>
    </row>
    <row r="3781" spans="1:19" x14ac:dyDescent="0.25">
      <c r="A3781" t="s">
        <v>5713</v>
      </c>
      <c r="B3781" t="s">
        <v>580</v>
      </c>
      <c r="C3781" t="s">
        <v>357</v>
      </c>
      <c r="D3781">
        <v>9</v>
      </c>
      <c r="E3781">
        <v>262.5</v>
      </c>
      <c r="F3781">
        <v>342.9</v>
      </c>
      <c r="G3781">
        <v>375.12</v>
      </c>
      <c r="H3781">
        <v>3376.08</v>
      </c>
      <c r="I3781">
        <v>2362.5</v>
      </c>
      <c r="J3781">
        <v>1013.58</v>
      </c>
      <c r="K3781">
        <v>0.30020000000000002</v>
      </c>
      <c r="L3781" t="str">
        <f>VLOOKUP(C:C,Products!A:B,2,)</f>
        <v>Product 90</v>
      </c>
      <c r="M3781" t="str">
        <f>VLOOKUP(C:C,Products!A:C,3,)</f>
        <v>Snacks</v>
      </c>
      <c r="N3781" t="str">
        <f>VLOOKUP(B:B,Orders!A:C,3,)</f>
        <v>WH-MSA-002</v>
      </c>
      <c r="O3781" s="10" t="str">
        <f>VLOOKUP(B:B,Orders!A:B,2,)</f>
        <v>CUST-000077</v>
      </c>
      <c r="P3781" s="10" t="str">
        <f>VLOOKUP(OrderDetails!O:O,Customers!A:B,2,)</f>
        <v>Customer 77</v>
      </c>
      <c r="Q3781" s="10" t="str">
        <f>VLOOKUP(O:O,Customers!A:C,3,)</f>
        <v>Nairobi</v>
      </c>
      <c r="R3781" s="10">
        <f>VLOOKUP(OrderDetails!C:C,Inventory!B:F,5,)</f>
        <v>44362.5</v>
      </c>
      <c r="S3781" s="10">
        <f>VLOOKUP(OrderDetails!B:B,Table8[[OrderID]:[DeliveryDays]],5,)</f>
        <v>2</v>
      </c>
    </row>
    <row r="3782" spans="1:19" x14ac:dyDescent="0.25">
      <c r="A3782" t="s">
        <v>5714</v>
      </c>
      <c r="B3782" t="s">
        <v>518</v>
      </c>
      <c r="C3782" t="s">
        <v>313</v>
      </c>
      <c r="D3782">
        <v>34</v>
      </c>
      <c r="E3782">
        <v>410.99</v>
      </c>
      <c r="F3782">
        <v>593.6</v>
      </c>
      <c r="G3782">
        <v>650.20000000000005</v>
      </c>
      <c r="H3782">
        <v>22106.799999999999</v>
      </c>
      <c r="I3782">
        <v>13973.66</v>
      </c>
      <c r="J3782">
        <v>8133.14</v>
      </c>
      <c r="K3782">
        <v>0.3679</v>
      </c>
      <c r="L3782" t="str">
        <f>VLOOKUP(C:C,Products!A:B,2,)</f>
        <v>Product 68</v>
      </c>
      <c r="M3782" t="str">
        <f>VLOOKUP(C:C,Products!A:C,3,)</f>
        <v>Frozen</v>
      </c>
      <c r="N3782" t="str">
        <f>VLOOKUP(B:B,Orders!A:C,3,)</f>
        <v>WH-MSA-002</v>
      </c>
      <c r="O3782" s="10" t="str">
        <f>VLOOKUP(B:B,Orders!A:B,2,)</f>
        <v>CUST-000058</v>
      </c>
      <c r="P3782" s="10" t="str">
        <f>VLOOKUP(OrderDetails!O:O,Customers!A:B,2,)</f>
        <v>Customer 58</v>
      </c>
      <c r="Q3782" s="10" t="str">
        <f>VLOOKUP(O:O,Customers!A:C,3,)</f>
        <v>Mombasa</v>
      </c>
      <c r="R3782" s="10">
        <f>VLOOKUP(OrderDetails!C:C,Inventory!B:F,5,)</f>
        <v>159053.13</v>
      </c>
      <c r="S3782" s="10">
        <f>VLOOKUP(OrderDetails!B:B,Table8[[OrderID]:[DeliveryDays]],5,)</f>
        <v>1</v>
      </c>
    </row>
    <row r="3783" spans="1:19" x14ac:dyDescent="0.25">
      <c r="A3783" t="s">
        <v>5715</v>
      </c>
      <c r="B3783" t="s">
        <v>1883</v>
      </c>
      <c r="C3783" t="s">
        <v>287</v>
      </c>
      <c r="D3783">
        <v>47</v>
      </c>
      <c r="E3783">
        <v>319.05</v>
      </c>
      <c r="F3783">
        <v>470.86</v>
      </c>
      <c r="G3783">
        <v>491.51</v>
      </c>
      <c r="H3783">
        <v>23100.97</v>
      </c>
      <c r="I3783">
        <v>14995.35</v>
      </c>
      <c r="J3783">
        <v>8105.62</v>
      </c>
      <c r="K3783">
        <v>0.35089999999999999</v>
      </c>
      <c r="L3783" t="str">
        <f>VLOOKUP(C:C,Products!A:B,2,)</f>
        <v>Product 55</v>
      </c>
      <c r="M3783" t="str">
        <f>VLOOKUP(C:C,Products!A:C,3,)</f>
        <v>Beverages</v>
      </c>
      <c r="N3783" t="str">
        <f>VLOOKUP(B:B,Orders!A:C,3,)</f>
        <v>WH-NRB-001</v>
      </c>
      <c r="O3783" s="10" t="str">
        <f>VLOOKUP(B:B,Orders!A:B,2,)</f>
        <v>CUST-000004</v>
      </c>
      <c r="P3783" s="10" t="str">
        <f>VLOOKUP(OrderDetails!O:O,Customers!A:B,2,)</f>
        <v>Customer 4</v>
      </c>
      <c r="Q3783" s="10" t="str">
        <f>VLOOKUP(O:O,Customers!A:C,3,)</f>
        <v>Eldoret</v>
      </c>
      <c r="R3783" s="10">
        <f>VLOOKUP(OrderDetails!C:C,Inventory!B:F,5,)</f>
        <v>62852.85</v>
      </c>
      <c r="S3783" s="10">
        <f>VLOOKUP(OrderDetails!B:B,Table8[[OrderID]:[DeliveryDays]],5,)</f>
        <v>4</v>
      </c>
    </row>
    <row r="3784" spans="1:19" x14ac:dyDescent="0.25">
      <c r="A3784" t="s">
        <v>5716</v>
      </c>
      <c r="B3784" t="s">
        <v>764</v>
      </c>
      <c r="C3784" t="s">
        <v>267</v>
      </c>
      <c r="D3784">
        <v>12</v>
      </c>
      <c r="E3784">
        <v>166.45</v>
      </c>
      <c r="F3784">
        <v>213.32</v>
      </c>
      <c r="G3784">
        <v>214.96</v>
      </c>
      <c r="H3784">
        <v>2579.52</v>
      </c>
      <c r="I3784">
        <v>1997.4</v>
      </c>
      <c r="J3784">
        <v>582.12</v>
      </c>
      <c r="K3784">
        <v>0.22570000000000001</v>
      </c>
      <c r="L3784" t="str">
        <f>VLOOKUP(C:C,Products!A:B,2,)</f>
        <v>Product 45</v>
      </c>
      <c r="M3784" t="str">
        <f>VLOOKUP(C:C,Products!A:C,3,)</f>
        <v>Produce</v>
      </c>
      <c r="N3784" t="str">
        <f>VLOOKUP(B:B,Orders!A:C,3,)</f>
        <v>WH-NKR-004</v>
      </c>
      <c r="O3784" s="10" t="str">
        <f>VLOOKUP(B:B,Orders!A:B,2,)</f>
        <v>CUST-000052</v>
      </c>
      <c r="P3784" s="10" t="str">
        <f>VLOOKUP(OrderDetails!O:O,Customers!A:B,2,)</f>
        <v>Customer 52</v>
      </c>
      <c r="Q3784" s="10" t="str">
        <f>VLOOKUP(O:O,Customers!A:C,3,)</f>
        <v>Kisumu</v>
      </c>
      <c r="R3784" s="10">
        <f>VLOOKUP(OrderDetails!C:C,Inventory!B:F,5,)</f>
        <v>49768.55</v>
      </c>
      <c r="S3784" s="10">
        <f>VLOOKUP(OrderDetails!B:B,Table8[[OrderID]:[DeliveryDays]],5,)</f>
        <v>2</v>
      </c>
    </row>
    <row r="3785" spans="1:19" x14ac:dyDescent="0.25">
      <c r="A3785" t="s">
        <v>5717</v>
      </c>
      <c r="B3785" t="s">
        <v>1581</v>
      </c>
      <c r="C3785" t="s">
        <v>329</v>
      </c>
      <c r="D3785">
        <v>46</v>
      </c>
      <c r="E3785">
        <v>378.05</v>
      </c>
      <c r="F3785">
        <v>518.77</v>
      </c>
      <c r="G3785">
        <v>503.19</v>
      </c>
      <c r="H3785">
        <v>23146.74</v>
      </c>
      <c r="I3785">
        <v>17390.3</v>
      </c>
      <c r="J3785">
        <v>5756.44</v>
      </c>
      <c r="K3785">
        <v>0.2487</v>
      </c>
      <c r="L3785" t="str">
        <f>VLOOKUP(C:C,Products!A:B,2,)</f>
        <v>Product 76</v>
      </c>
      <c r="M3785" t="str">
        <f>VLOOKUP(C:C,Products!A:C,3,)</f>
        <v>Household</v>
      </c>
      <c r="N3785" t="str">
        <f>VLOOKUP(B:B,Orders!A:C,3,)</f>
        <v>WH-NRB-001</v>
      </c>
      <c r="O3785" s="10" t="str">
        <f>VLOOKUP(B:B,Orders!A:B,2,)</f>
        <v>CUST-000067</v>
      </c>
      <c r="P3785" s="10" t="str">
        <f>VLOOKUP(OrderDetails!O:O,Customers!A:B,2,)</f>
        <v>Customer 67</v>
      </c>
      <c r="Q3785" s="10" t="str">
        <f>VLOOKUP(O:O,Customers!A:C,3,)</f>
        <v>Mombasa</v>
      </c>
      <c r="R3785" s="10">
        <f>VLOOKUP(OrderDetails!C:C,Inventory!B:F,5,)</f>
        <v>161805.4</v>
      </c>
      <c r="S3785" s="10">
        <f>VLOOKUP(OrderDetails!B:B,Table8[[OrderID]:[DeliveryDays]],5,)</f>
        <v>6</v>
      </c>
    </row>
    <row r="3786" spans="1:19" x14ac:dyDescent="0.25">
      <c r="A3786" t="s">
        <v>5718</v>
      </c>
      <c r="B3786" t="s">
        <v>876</v>
      </c>
      <c r="C3786" t="s">
        <v>173</v>
      </c>
      <c r="D3786">
        <v>16</v>
      </c>
      <c r="E3786">
        <v>218.54</v>
      </c>
      <c r="F3786">
        <v>334.94</v>
      </c>
      <c r="G3786">
        <v>337.56</v>
      </c>
      <c r="H3786">
        <v>5400.96</v>
      </c>
      <c r="I3786">
        <v>3496.64</v>
      </c>
      <c r="J3786">
        <v>1904.32</v>
      </c>
      <c r="K3786">
        <v>0.35260000000000002</v>
      </c>
      <c r="L3786" t="str">
        <f>VLOOKUP(C:C,Products!A:B,2,)</f>
        <v>Product 1</v>
      </c>
      <c r="M3786" t="str">
        <f>VLOOKUP(C:C,Products!A:C,3,)</f>
        <v>Snacks</v>
      </c>
      <c r="N3786" t="str">
        <f>VLOOKUP(B:B,Orders!A:C,3,)</f>
        <v>WH-NKR-004</v>
      </c>
      <c r="O3786" s="10" t="str">
        <f>VLOOKUP(B:B,Orders!A:B,2,)</f>
        <v>CUST-000072</v>
      </c>
      <c r="P3786" s="10" t="str">
        <f>VLOOKUP(OrderDetails!O:O,Customers!A:B,2,)</f>
        <v>Customer 72</v>
      </c>
      <c r="Q3786" s="10" t="str">
        <f>VLOOKUP(O:O,Customers!A:C,3,)</f>
        <v>Mombasa</v>
      </c>
      <c r="R3786" s="10">
        <f>VLOOKUP(OrderDetails!C:C,Inventory!B:F,5,)</f>
        <v>23165.24</v>
      </c>
      <c r="S3786" s="10">
        <f>VLOOKUP(OrderDetails!B:B,Table8[[OrderID]:[DeliveryDays]],5,)</f>
        <v>1</v>
      </c>
    </row>
    <row r="3787" spans="1:19" x14ac:dyDescent="0.25">
      <c r="A3787" t="s">
        <v>5719</v>
      </c>
      <c r="B3787" t="s">
        <v>1236</v>
      </c>
      <c r="C3787" t="s">
        <v>218</v>
      </c>
      <c r="D3787">
        <v>46</v>
      </c>
      <c r="E3787">
        <v>325.33</v>
      </c>
      <c r="F3787">
        <v>516.25</v>
      </c>
      <c r="G3787">
        <v>563.46</v>
      </c>
      <c r="H3787">
        <v>25919.16</v>
      </c>
      <c r="I3787">
        <v>14965.18</v>
      </c>
      <c r="J3787">
        <v>10953.98</v>
      </c>
      <c r="K3787">
        <v>0.42259999999999998</v>
      </c>
      <c r="L3787" t="str">
        <f>VLOOKUP(C:C,Products!A:B,2,)</f>
        <v>Product 21</v>
      </c>
      <c r="M3787" t="str">
        <f>VLOOKUP(C:C,Products!A:C,3,)</f>
        <v>Beverages</v>
      </c>
      <c r="N3787" t="str">
        <f>VLOOKUP(B:B,Orders!A:C,3,)</f>
        <v>WH-MSA-002</v>
      </c>
      <c r="O3787" s="10" t="str">
        <f>VLOOKUP(B:B,Orders!A:B,2,)</f>
        <v>CUST-000014</v>
      </c>
      <c r="P3787" s="10" t="str">
        <f>VLOOKUP(OrderDetails!O:O,Customers!A:B,2,)</f>
        <v>Customer 14</v>
      </c>
      <c r="Q3787" s="10" t="str">
        <f>VLOOKUP(O:O,Customers!A:C,3,)</f>
        <v>Eldoret</v>
      </c>
      <c r="R3787" s="10">
        <f>VLOOKUP(OrderDetails!C:C,Inventory!B:F,5,)</f>
        <v>44244.88</v>
      </c>
      <c r="S3787" s="10">
        <f>VLOOKUP(OrderDetails!B:B,Table8[[OrderID]:[DeliveryDays]],5,)</f>
        <v>6</v>
      </c>
    </row>
    <row r="3788" spans="1:19" x14ac:dyDescent="0.25">
      <c r="A3788" t="s">
        <v>5720</v>
      </c>
      <c r="B3788" t="s">
        <v>1213</v>
      </c>
      <c r="C3788" t="s">
        <v>343</v>
      </c>
      <c r="D3788">
        <v>17</v>
      </c>
      <c r="E3788">
        <v>198.9</v>
      </c>
      <c r="F3788">
        <v>259.88</v>
      </c>
      <c r="G3788">
        <v>281.57</v>
      </c>
      <c r="H3788">
        <v>4786.6899999999996</v>
      </c>
      <c r="I3788">
        <v>3381.3</v>
      </c>
      <c r="J3788">
        <v>1405.39</v>
      </c>
      <c r="K3788">
        <v>0.29360000000000003</v>
      </c>
      <c r="L3788" t="str">
        <f>VLOOKUP(C:C,Products!A:B,2,)</f>
        <v>Product 83</v>
      </c>
      <c r="M3788" t="str">
        <f>VLOOKUP(C:C,Products!A:C,3,)</f>
        <v>Snacks</v>
      </c>
      <c r="N3788" t="str">
        <f>VLOOKUP(B:B,Orders!A:C,3,)</f>
        <v>WH-KSM-003</v>
      </c>
      <c r="O3788" s="10" t="str">
        <f>VLOOKUP(B:B,Orders!A:B,2,)</f>
        <v>CUST-000059</v>
      </c>
      <c r="P3788" s="10" t="str">
        <f>VLOOKUP(OrderDetails!O:O,Customers!A:B,2,)</f>
        <v>Customer 59</v>
      </c>
      <c r="Q3788" s="10" t="str">
        <f>VLOOKUP(O:O,Customers!A:C,3,)</f>
        <v>Kisumu</v>
      </c>
      <c r="R3788" s="10">
        <f>VLOOKUP(OrderDetails!C:C,Inventory!B:F,5,)</f>
        <v>72399.600000000006</v>
      </c>
      <c r="S3788" s="10">
        <f>VLOOKUP(OrderDetails!B:B,Table8[[OrderID]:[DeliveryDays]],5,)</f>
        <v>1</v>
      </c>
    </row>
    <row r="3789" spans="1:19" x14ac:dyDescent="0.25">
      <c r="A3789" t="s">
        <v>5721</v>
      </c>
      <c r="B3789" t="s">
        <v>699</v>
      </c>
      <c r="C3789" t="s">
        <v>218</v>
      </c>
      <c r="D3789">
        <v>30</v>
      </c>
      <c r="E3789">
        <v>325.33</v>
      </c>
      <c r="F3789">
        <v>516.25</v>
      </c>
      <c r="G3789">
        <v>530.99</v>
      </c>
      <c r="H3789">
        <v>15929.7</v>
      </c>
      <c r="I3789">
        <v>9759.9</v>
      </c>
      <c r="J3789">
        <v>6169.8</v>
      </c>
      <c r="K3789">
        <v>0.38729999999999998</v>
      </c>
      <c r="L3789" t="str">
        <f>VLOOKUP(C:C,Products!A:B,2,)</f>
        <v>Product 21</v>
      </c>
      <c r="M3789" t="str">
        <f>VLOOKUP(C:C,Products!A:C,3,)</f>
        <v>Beverages</v>
      </c>
      <c r="N3789" t="str">
        <f>VLOOKUP(B:B,Orders!A:C,3,)</f>
        <v>WH-KSM-003</v>
      </c>
      <c r="O3789" s="10" t="str">
        <f>VLOOKUP(B:B,Orders!A:B,2,)</f>
        <v>CUST-000005</v>
      </c>
      <c r="P3789" s="10" t="str">
        <f>VLOOKUP(OrderDetails!O:O,Customers!A:B,2,)</f>
        <v>Customer 5</v>
      </c>
      <c r="Q3789" s="10" t="str">
        <f>VLOOKUP(O:O,Customers!A:C,3,)</f>
        <v>Eldoret</v>
      </c>
      <c r="R3789" s="10">
        <f>VLOOKUP(OrderDetails!C:C,Inventory!B:F,5,)</f>
        <v>44244.88</v>
      </c>
      <c r="S3789" s="10">
        <f>VLOOKUP(OrderDetails!B:B,Table8[[OrderID]:[DeliveryDays]],5,)</f>
        <v>4</v>
      </c>
    </row>
    <row r="3790" spans="1:19" x14ac:dyDescent="0.25">
      <c r="A3790" t="s">
        <v>5722</v>
      </c>
      <c r="B3790" t="s">
        <v>1014</v>
      </c>
      <c r="C3790" t="s">
        <v>281</v>
      </c>
      <c r="D3790">
        <v>22</v>
      </c>
      <c r="E3790">
        <v>398.81</v>
      </c>
      <c r="F3790">
        <v>500.83</v>
      </c>
      <c r="G3790">
        <v>516.13</v>
      </c>
      <c r="H3790">
        <v>11354.86</v>
      </c>
      <c r="I3790">
        <v>8773.82</v>
      </c>
      <c r="J3790">
        <v>2581.04</v>
      </c>
      <c r="K3790">
        <v>0.2273</v>
      </c>
      <c r="L3790" t="str">
        <f>VLOOKUP(C:C,Products!A:B,2,)</f>
        <v>Product 52</v>
      </c>
      <c r="M3790" t="str">
        <f>VLOOKUP(C:C,Products!A:C,3,)</f>
        <v>Snacks</v>
      </c>
      <c r="N3790" t="str">
        <f>VLOOKUP(B:B,Orders!A:C,3,)</f>
        <v>WH-KSM-003</v>
      </c>
      <c r="O3790" s="10" t="str">
        <f>VLOOKUP(B:B,Orders!A:B,2,)</f>
        <v>CUST-000028</v>
      </c>
      <c r="P3790" s="10" t="str">
        <f>VLOOKUP(OrderDetails!O:O,Customers!A:B,2,)</f>
        <v>Customer 28</v>
      </c>
      <c r="Q3790" s="10" t="str">
        <f>VLOOKUP(O:O,Customers!A:C,3,)</f>
        <v>Nakuru</v>
      </c>
      <c r="R3790" s="10">
        <f>VLOOKUP(OrderDetails!C:C,Inventory!B:F,5,)</f>
        <v>100101.31</v>
      </c>
      <c r="S3790" s="10">
        <f>VLOOKUP(OrderDetails!B:B,Table8[[OrderID]:[DeliveryDays]],5,)</f>
        <v>4</v>
      </c>
    </row>
    <row r="3791" spans="1:19" x14ac:dyDescent="0.25">
      <c r="A3791" t="s">
        <v>5723</v>
      </c>
      <c r="B3791" t="s">
        <v>603</v>
      </c>
      <c r="C3791" t="s">
        <v>341</v>
      </c>
      <c r="D3791">
        <v>46</v>
      </c>
      <c r="E3791">
        <v>330.48</v>
      </c>
      <c r="F3791">
        <v>422.83</v>
      </c>
      <c r="G3791">
        <v>421.28</v>
      </c>
      <c r="H3791">
        <v>19378.88</v>
      </c>
      <c r="I3791">
        <v>15202.08</v>
      </c>
      <c r="J3791">
        <v>4176.8</v>
      </c>
      <c r="K3791">
        <v>0.2155</v>
      </c>
      <c r="L3791" t="str">
        <f>VLOOKUP(C:C,Products!A:B,2,)</f>
        <v>Product 82</v>
      </c>
      <c r="M3791" t="str">
        <f>VLOOKUP(C:C,Products!A:C,3,)</f>
        <v>Frozen</v>
      </c>
      <c r="N3791" t="str">
        <f>VLOOKUP(B:B,Orders!A:C,3,)</f>
        <v>WH-MSA-002</v>
      </c>
      <c r="O3791" s="10" t="str">
        <f>VLOOKUP(B:B,Orders!A:B,2,)</f>
        <v>CUST-000049</v>
      </c>
      <c r="P3791" s="10" t="str">
        <f>VLOOKUP(OrderDetails!O:O,Customers!A:B,2,)</f>
        <v>Customer 49</v>
      </c>
      <c r="Q3791" s="10" t="str">
        <f>VLOOKUP(O:O,Customers!A:C,3,)</f>
        <v>Nairobi</v>
      </c>
      <c r="R3791" s="10">
        <f>VLOOKUP(OrderDetails!C:C,Inventory!B:F,5,)</f>
        <v>69070.320000000007</v>
      </c>
      <c r="S3791" s="10">
        <f>VLOOKUP(OrderDetails!B:B,Table8[[OrderID]:[DeliveryDays]],5,)</f>
        <v>1</v>
      </c>
    </row>
    <row r="3792" spans="1:19" x14ac:dyDescent="0.25">
      <c r="A3792" t="s">
        <v>5724</v>
      </c>
      <c r="B3792" t="s">
        <v>1257</v>
      </c>
      <c r="C3792" t="s">
        <v>263</v>
      </c>
      <c r="D3792">
        <v>24</v>
      </c>
      <c r="E3792">
        <v>65.47</v>
      </c>
      <c r="F3792">
        <v>96.35</v>
      </c>
      <c r="G3792">
        <v>98.1</v>
      </c>
      <c r="H3792">
        <v>2354.4</v>
      </c>
      <c r="I3792">
        <v>1571.28</v>
      </c>
      <c r="J3792">
        <v>783.12</v>
      </c>
      <c r="K3792">
        <v>0.33260000000000001</v>
      </c>
      <c r="L3792" t="str">
        <f>VLOOKUP(C:C,Products!A:B,2,)</f>
        <v>Product 43</v>
      </c>
      <c r="M3792" t="str">
        <f>VLOOKUP(C:C,Products!A:C,3,)</f>
        <v>Dairy</v>
      </c>
      <c r="N3792" t="str">
        <f>VLOOKUP(B:B,Orders!A:C,3,)</f>
        <v>WH-NRB-001</v>
      </c>
      <c r="O3792" s="10" t="str">
        <f>VLOOKUP(B:B,Orders!A:B,2,)</f>
        <v>CUST-000034</v>
      </c>
      <c r="P3792" s="10" t="str">
        <f>VLOOKUP(OrderDetails!O:O,Customers!A:B,2,)</f>
        <v>Customer 34</v>
      </c>
      <c r="Q3792" s="10" t="str">
        <f>VLOOKUP(O:O,Customers!A:C,3,)</f>
        <v>Mombasa</v>
      </c>
      <c r="R3792" s="10">
        <f>VLOOKUP(OrderDetails!C:C,Inventory!B:F,5,)</f>
        <v>4451.96</v>
      </c>
      <c r="S3792" s="10">
        <f>VLOOKUP(OrderDetails!B:B,Table8[[OrderID]:[DeliveryDays]],5,)</f>
        <v>6</v>
      </c>
    </row>
    <row r="3793" spans="1:19" x14ac:dyDescent="0.25">
      <c r="A3793" t="s">
        <v>5725</v>
      </c>
      <c r="B3793" t="s">
        <v>1069</v>
      </c>
      <c r="C3793" t="s">
        <v>281</v>
      </c>
      <c r="D3793">
        <v>20</v>
      </c>
      <c r="E3793">
        <v>398.81</v>
      </c>
      <c r="F3793">
        <v>500.83</v>
      </c>
      <c r="G3793">
        <v>529.46</v>
      </c>
      <c r="H3793">
        <v>10589.2</v>
      </c>
      <c r="I3793">
        <v>7976.2</v>
      </c>
      <c r="J3793">
        <v>2613</v>
      </c>
      <c r="K3793">
        <v>0.24679999999999999</v>
      </c>
      <c r="L3793" t="str">
        <f>VLOOKUP(C:C,Products!A:B,2,)</f>
        <v>Product 52</v>
      </c>
      <c r="M3793" t="str">
        <f>VLOOKUP(C:C,Products!A:C,3,)</f>
        <v>Snacks</v>
      </c>
      <c r="N3793" t="str">
        <f>VLOOKUP(B:B,Orders!A:C,3,)</f>
        <v>WH-NKR-004</v>
      </c>
      <c r="O3793" s="10" t="str">
        <f>VLOOKUP(B:B,Orders!A:B,2,)</f>
        <v>CUST-000034</v>
      </c>
      <c r="P3793" s="10" t="str">
        <f>VLOOKUP(OrderDetails!O:O,Customers!A:B,2,)</f>
        <v>Customer 34</v>
      </c>
      <c r="Q3793" s="10" t="str">
        <f>VLOOKUP(O:O,Customers!A:C,3,)</f>
        <v>Mombasa</v>
      </c>
      <c r="R3793" s="10">
        <f>VLOOKUP(OrderDetails!C:C,Inventory!B:F,5,)</f>
        <v>100101.31</v>
      </c>
      <c r="S3793" s="10">
        <f>VLOOKUP(OrderDetails!B:B,Table8[[OrderID]:[DeliveryDays]],5,)</f>
        <v>4</v>
      </c>
    </row>
    <row r="3794" spans="1:19" x14ac:dyDescent="0.25">
      <c r="A3794" t="s">
        <v>5726</v>
      </c>
      <c r="B3794" t="s">
        <v>1499</v>
      </c>
      <c r="C3794" t="s">
        <v>311</v>
      </c>
      <c r="D3794">
        <v>41</v>
      </c>
      <c r="E3794">
        <v>113.42</v>
      </c>
      <c r="F3794">
        <v>174.22</v>
      </c>
      <c r="G3794">
        <v>176.03</v>
      </c>
      <c r="H3794">
        <v>7217.23</v>
      </c>
      <c r="I3794">
        <v>4650.22</v>
      </c>
      <c r="J3794">
        <v>2567.0100000000002</v>
      </c>
      <c r="K3794">
        <v>0.35570000000000002</v>
      </c>
      <c r="L3794" t="str">
        <f>VLOOKUP(C:C,Products!A:B,2,)</f>
        <v>Product 67</v>
      </c>
      <c r="M3794" t="str">
        <f>VLOOKUP(C:C,Products!A:C,3,)</f>
        <v>Household</v>
      </c>
      <c r="N3794" t="str">
        <f>VLOOKUP(B:B,Orders!A:C,3,)</f>
        <v>WH-NKR-004</v>
      </c>
      <c r="O3794" s="10" t="str">
        <f>VLOOKUP(B:B,Orders!A:B,2,)</f>
        <v>CUST-000012</v>
      </c>
      <c r="P3794" s="10" t="str">
        <f>VLOOKUP(OrderDetails!O:O,Customers!A:B,2,)</f>
        <v>Customer 12</v>
      </c>
      <c r="Q3794" s="10" t="str">
        <f>VLOOKUP(O:O,Customers!A:C,3,)</f>
        <v>Eldoret</v>
      </c>
      <c r="R3794" s="10">
        <f>VLOOKUP(OrderDetails!C:C,Inventory!B:F,5,)</f>
        <v>35500.46</v>
      </c>
      <c r="S3794" s="10">
        <f>VLOOKUP(OrderDetails!B:B,Table8[[OrderID]:[DeliveryDays]],5,)</f>
        <v>1</v>
      </c>
    </row>
    <row r="3795" spans="1:19" x14ac:dyDescent="0.25">
      <c r="A3795" t="s">
        <v>5727</v>
      </c>
      <c r="B3795" t="s">
        <v>993</v>
      </c>
      <c r="C3795" t="s">
        <v>403</v>
      </c>
      <c r="D3795">
        <v>7</v>
      </c>
      <c r="E3795">
        <v>468.36</v>
      </c>
      <c r="F3795">
        <v>680.02</v>
      </c>
      <c r="G3795">
        <v>665.19</v>
      </c>
      <c r="H3795">
        <v>4656.33</v>
      </c>
      <c r="I3795">
        <v>3278.52</v>
      </c>
      <c r="J3795">
        <v>1377.81</v>
      </c>
      <c r="K3795">
        <v>0.2959</v>
      </c>
      <c r="L3795" t="str">
        <f>VLOOKUP(C:C,Products!A:B,2,)</f>
        <v>Product 113</v>
      </c>
      <c r="M3795" t="str">
        <f>VLOOKUP(C:C,Products!A:C,3,)</f>
        <v>Dairy</v>
      </c>
      <c r="N3795" t="str">
        <f>VLOOKUP(B:B,Orders!A:C,3,)</f>
        <v>WH-NRB-001</v>
      </c>
      <c r="O3795" s="10" t="str">
        <f>VLOOKUP(B:B,Orders!A:B,2,)</f>
        <v>CUST-000075</v>
      </c>
      <c r="P3795" s="10" t="str">
        <f>VLOOKUP(OrderDetails!O:O,Customers!A:B,2,)</f>
        <v>Customer 75</v>
      </c>
      <c r="Q3795" s="10" t="str">
        <f>VLOOKUP(O:O,Customers!A:C,3,)</f>
        <v>Mombasa</v>
      </c>
      <c r="R3795" s="10">
        <f>VLOOKUP(OrderDetails!C:C,Inventory!B:F,5,)</f>
        <v>110064.6</v>
      </c>
      <c r="S3795" s="10">
        <f>VLOOKUP(OrderDetails!B:B,Table8[[OrderID]:[DeliveryDays]],5,)</f>
        <v>3</v>
      </c>
    </row>
    <row r="3796" spans="1:19" x14ac:dyDescent="0.25">
      <c r="A3796" t="s">
        <v>5728</v>
      </c>
      <c r="B3796" t="s">
        <v>1092</v>
      </c>
      <c r="C3796" t="s">
        <v>265</v>
      </c>
      <c r="D3796">
        <v>31</v>
      </c>
      <c r="E3796">
        <v>459.19</v>
      </c>
      <c r="F3796">
        <v>660.1</v>
      </c>
      <c r="G3796">
        <v>680.65</v>
      </c>
      <c r="H3796">
        <v>21100.15</v>
      </c>
      <c r="I3796">
        <v>14234.89</v>
      </c>
      <c r="J3796">
        <v>6865.26</v>
      </c>
      <c r="K3796">
        <v>0.32540000000000002</v>
      </c>
      <c r="L3796" t="str">
        <f>VLOOKUP(C:C,Products!A:B,2,)</f>
        <v>Product 44</v>
      </c>
      <c r="M3796" t="str">
        <f>VLOOKUP(C:C,Products!A:C,3,)</f>
        <v>Dairy</v>
      </c>
      <c r="N3796" t="str">
        <f>VLOOKUP(B:B,Orders!A:C,3,)</f>
        <v>WH-NRB-001</v>
      </c>
      <c r="O3796" s="10" t="str">
        <f>VLOOKUP(B:B,Orders!A:B,2,)</f>
        <v>CUST-000001</v>
      </c>
      <c r="P3796" s="10" t="str">
        <f>VLOOKUP(OrderDetails!O:O,Customers!A:B,2,)</f>
        <v>Customer 1</v>
      </c>
      <c r="Q3796" s="10" t="str">
        <f>VLOOKUP(O:O,Customers!A:C,3,)</f>
        <v>Eldoret</v>
      </c>
      <c r="R3796" s="10">
        <f>VLOOKUP(OrderDetails!C:C,Inventory!B:F,5,)</f>
        <v>22959.5</v>
      </c>
      <c r="S3796" s="10">
        <f>VLOOKUP(OrderDetails!B:B,Table8[[OrderID]:[DeliveryDays]],5,)</f>
        <v>6</v>
      </c>
    </row>
    <row r="3797" spans="1:19" x14ac:dyDescent="0.25">
      <c r="A3797" t="s">
        <v>5729</v>
      </c>
      <c r="B3797" t="s">
        <v>1805</v>
      </c>
      <c r="C3797" t="s">
        <v>241</v>
      </c>
      <c r="D3797">
        <v>19</v>
      </c>
      <c r="E3797">
        <v>126.74</v>
      </c>
      <c r="F3797">
        <v>169.05</v>
      </c>
      <c r="G3797">
        <v>166.31</v>
      </c>
      <c r="H3797">
        <v>3159.89</v>
      </c>
      <c r="I3797">
        <v>2408.06</v>
      </c>
      <c r="J3797">
        <v>751.83</v>
      </c>
      <c r="K3797">
        <v>0.2379</v>
      </c>
      <c r="L3797" t="str">
        <f>VLOOKUP(C:C,Products!A:B,2,)</f>
        <v>Product 32</v>
      </c>
      <c r="M3797" t="str">
        <f>VLOOKUP(C:C,Products!A:C,3,)</f>
        <v>Dairy</v>
      </c>
      <c r="N3797" t="str">
        <f>VLOOKUP(B:B,Orders!A:C,3,)</f>
        <v>WH-NKR-004</v>
      </c>
      <c r="O3797" s="10" t="str">
        <f>VLOOKUP(B:B,Orders!A:B,2,)</f>
        <v>CUST-000019</v>
      </c>
      <c r="P3797" s="10" t="str">
        <f>VLOOKUP(OrderDetails!O:O,Customers!A:B,2,)</f>
        <v>Customer 19</v>
      </c>
      <c r="Q3797" s="10" t="str">
        <f>VLOOKUP(O:O,Customers!A:C,3,)</f>
        <v>Mombasa</v>
      </c>
      <c r="R3797" s="10">
        <f>VLOOKUP(OrderDetails!C:C,Inventory!B:F,5,)</f>
        <v>27249.1</v>
      </c>
      <c r="S3797" s="10">
        <f>VLOOKUP(OrderDetails!B:B,Table8[[OrderID]:[DeliveryDays]],5,)</f>
        <v>4</v>
      </c>
    </row>
    <row r="3798" spans="1:19" x14ac:dyDescent="0.25">
      <c r="A3798" t="s">
        <v>5730</v>
      </c>
      <c r="B3798" t="s">
        <v>1758</v>
      </c>
      <c r="C3798" t="s">
        <v>196</v>
      </c>
      <c r="D3798">
        <v>38</v>
      </c>
      <c r="E3798">
        <v>368.63</v>
      </c>
      <c r="F3798">
        <v>526.67999999999995</v>
      </c>
      <c r="G3798">
        <v>577.32000000000005</v>
      </c>
      <c r="H3798">
        <v>21938.16</v>
      </c>
      <c r="I3798">
        <v>14007.94</v>
      </c>
      <c r="J3798">
        <v>7930.22</v>
      </c>
      <c r="K3798">
        <v>0.36149999999999999</v>
      </c>
      <c r="L3798" t="str">
        <f>VLOOKUP(C:C,Products!A:B,2,)</f>
        <v>Product 10</v>
      </c>
      <c r="M3798" t="str">
        <f>VLOOKUP(C:C,Products!A:C,3,)</f>
        <v>Frozen</v>
      </c>
      <c r="N3798" t="str">
        <f>VLOOKUP(B:B,Orders!A:C,3,)</f>
        <v>WH-NKR-004</v>
      </c>
      <c r="O3798" s="10" t="str">
        <f>VLOOKUP(B:B,Orders!A:B,2,)</f>
        <v>CUST-000080</v>
      </c>
      <c r="P3798" s="10" t="str">
        <f>VLOOKUP(OrderDetails!O:O,Customers!A:B,2,)</f>
        <v>Customer 80</v>
      </c>
      <c r="Q3798" s="10" t="str">
        <f>VLOOKUP(O:O,Customers!A:C,3,)</f>
        <v>Eldoret</v>
      </c>
      <c r="R3798" s="10">
        <f>VLOOKUP(OrderDetails!C:C,Inventory!B:F,5,)</f>
        <v>36494.370000000003</v>
      </c>
      <c r="S3798" s="10">
        <f>VLOOKUP(OrderDetails!B:B,Table8[[OrderID]:[DeliveryDays]],5,)</f>
        <v>6</v>
      </c>
    </row>
    <row r="3799" spans="1:19" x14ac:dyDescent="0.25">
      <c r="A3799" t="s">
        <v>5731</v>
      </c>
      <c r="B3799" t="s">
        <v>1294</v>
      </c>
      <c r="C3799" t="s">
        <v>305</v>
      </c>
      <c r="D3799">
        <v>49</v>
      </c>
      <c r="E3799">
        <v>210.54</v>
      </c>
      <c r="F3799">
        <v>327.83</v>
      </c>
      <c r="G3799">
        <v>330.63</v>
      </c>
      <c r="H3799">
        <v>16200.87</v>
      </c>
      <c r="I3799">
        <v>10316.459999999999</v>
      </c>
      <c r="J3799">
        <v>5884.41</v>
      </c>
      <c r="K3799">
        <v>0.36320000000000002</v>
      </c>
      <c r="L3799" t="str">
        <f>VLOOKUP(C:C,Products!A:B,2,)</f>
        <v>Product 64</v>
      </c>
      <c r="M3799" t="str">
        <f>VLOOKUP(C:C,Products!A:C,3,)</f>
        <v>Produce</v>
      </c>
      <c r="N3799" t="str">
        <f>VLOOKUP(B:B,Orders!A:C,3,)</f>
        <v>WH-NKR-004</v>
      </c>
      <c r="O3799" s="10" t="str">
        <f>VLOOKUP(B:B,Orders!A:B,2,)</f>
        <v>CUST-000012</v>
      </c>
      <c r="P3799" s="10" t="str">
        <f>VLOOKUP(OrderDetails!O:O,Customers!A:B,2,)</f>
        <v>Customer 12</v>
      </c>
      <c r="Q3799" s="10" t="str">
        <f>VLOOKUP(O:O,Customers!A:C,3,)</f>
        <v>Eldoret</v>
      </c>
      <c r="R3799" s="10">
        <f>VLOOKUP(OrderDetails!C:C,Inventory!B:F,5,)</f>
        <v>34528.559999999998</v>
      </c>
      <c r="S3799" s="10">
        <f>VLOOKUP(OrderDetails!B:B,Table8[[OrderID]:[DeliveryDays]],5,)</f>
        <v>6</v>
      </c>
    </row>
    <row r="3800" spans="1:19" x14ac:dyDescent="0.25">
      <c r="A3800" t="s">
        <v>5732</v>
      </c>
      <c r="B3800" t="s">
        <v>1496</v>
      </c>
      <c r="C3800" t="s">
        <v>385</v>
      </c>
      <c r="D3800">
        <v>26</v>
      </c>
      <c r="E3800">
        <v>278.86</v>
      </c>
      <c r="F3800">
        <v>384.46</v>
      </c>
      <c r="G3800">
        <v>417.7</v>
      </c>
      <c r="H3800">
        <v>10860.2</v>
      </c>
      <c r="I3800">
        <v>7250.36</v>
      </c>
      <c r="J3800">
        <v>3609.84</v>
      </c>
      <c r="K3800">
        <v>0.33239999999999997</v>
      </c>
      <c r="L3800" t="str">
        <f>VLOOKUP(C:C,Products!A:B,2,)</f>
        <v>Product 104</v>
      </c>
      <c r="M3800" t="str">
        <f>VLOOKUP(C:C,Products!A:C,3,)</f>
        <v>Dairy</v>
      </c>
      <c r="N3800" t="str">
        <f>VLOOKUP(B:B,Orders!A:C,3,)</f>
        <v>WH-NKR-004</v>
      </c>
      <c r="O3800" s="10" t="str">
        <f>VLOOKUP(B:B,Orders!A:B,2,)</f>
        <v>CUST-000064</v>
      </c>
      <c r="P3800" s="10" t="str">
        <f>VLOOKUP(OrderDetails!O:O,Customers!A:B,2,)</f>
        <v>Customer 64</v>
      </c>
      <c r="Q3800" s="10" t="str">
        <f>VLOOKUP(O:O,Customers!A:C,3,)</f>
        <v>Mombasa</v>
      </c>
      <c r="R3800" s="10">
        <f>VLOOKUP(OrderDetails!C:C,Inventory!B:F,5,)</f>
        <v>92302.66</v>
      </c>
      <c r="S3800" s="10">
        <f>VLOOKUP(OrderDetails!B:B,Table8[[OrderID]:[DeliveryDays]],5,)</f>
        <v>2</v>
      </c>
    </row>
    <row r="3801" spans="1:19" x14ac:dyDescent="0.25">
      <c r="A3801" t="s">
        <v>5733</v>
      </c>
      <c r="B3801" t="s">
        <v>728</v>
      </c>
      <c r="C3801" t="s">
        <v>335</v>
      </c>
      <c r="D3801">
        <v>44</v>
      </c>
      <c r="E3801">
        <v>211.31</v>
      </c>
      <c r="F3801">
        <v>329.75</v>
      </c>
      <c r="G3801">
        <v>324.42</v>
      </c>
      <c r="H3801">
        <v>14274.48</v>
      </c>
      <c r="I3801">
        <v>9297.64</v>
      </c>
      <c r="J3801">
        <v>4976.84</v>
      </c>
      <c r="K3801">
        <v>0.34870000000000001</v>
      </c>
      <c r="L3801" t="str">
        <f>VLOOKUP(C:C,Products!A:B,2,)</f>
        <v>Product 79</v>
      </c>
      <c r="M3801" t="str">
        <f>VLOOKUP(C:C,Products!A:C,3,)</f>
        <v>Snacks</v>
      </c>
      <c r="N3801" t="str">
        <f>VLOOKUP(B:B,Orders!A:C,3,)</f>
        <v>WH-NKR-004</v>
      </c>
      <c r="O3801" s="10" t="str">
        <f>VLOOKUP(B:B,Orders!A:B,2,)</f>
        <v>CUST-000056</v>
      </c>
      <c r="P3801" s="10" t="str">
        <f>VLOOKUP(OrderDetails!O:O,Customers!A:B,2,)</f>
        <v>Customer 56</v>
      </c>
      <c r="Q3801" s="10" t="str">
        <f>VLOOKUP(O:O,Customers!A:C,3,)</f>
        <v>Nairobi</v>
      </c>
      <c r="R3801" s="10">
        <f>VLOOKUP(OrderDetails!C:C,Inventory!B:F,5,)</f>
        <v>42684.62</v>
      </c>
      <c r="S3801" s="10">
        <f>VLOOKUP(OrderDetails!B:B,Table8[[OrderID]:[DeliveryDays]],5,)</f>
        <v>5</v>
      </c>
    </row>
    <row r="3802" spans="1:19" x14ac:dyDescent="0.25">
      <c r="A3802" t="s">
        <v>5734</v>
      </c>
      <c r="B3802" t="s">
        <v>1294</v>
      </c>
      <c r="C3802" t="s">
        <v>315</v>
      </c>
      <c r="D3802">
        <v>27</v>
      </c>
      <c r="E3802">
        <v>83.55</v>
      </c>
      <c r="F3802">
        <v>119.93</v>
      </c>
      <c r="G3802">
        <v>117.34</v>
      </c>
      <c r="H3802">
        <v>3168.18</v>
      </c>
      <c r="I3802">
        <v>2255.85</v>
      </c>
      <c r="J3802">
        <v>912.33</v>
      </c>
      <c r="K3802">
        <v>0.28799999999999998</v>
      </c>
      <c r="L3802" t="str">
        <f>VLOOKUP(C:C,Products!A:B,2,)</f>
        <v>Product 69</v>
      </c>
      <c r="M3802" t="str">
        <f>VLOOKUP(C:C,Products!A:C,3,)</f>
        <v>Household</v>
      </c>
      <c r="N3802" t="str">
        <f>VLOOKUP(B:B,Orders!A:C,3,)</f>
        <v>WH-NKR-004</v>
      </c>
      <c r="O3802" s="10" t="str">
        <f>VLOOKUP(B:B,Orders!A:B,2,)</f>
        <v>CUST-000012</v>
      </c>
      <c r="P3802" s="10" t="str">
        <f>VLOOKUP(OrderDetails!O:O,Customers!A:B,2,)</f>
        <v>Customer 12</v>
      </c>
      <c r="Q3802" s="10" t="str">
        <f>VLOOKUP(O:O,Customers!A:C,3,)</f>
        <v>Eldoret</v>
      </c>
      <c r="R3802" s="10">
        <f>VLOOKUP(OrderDetails!C:C,Inventory!B:F,5,)</f>
        <v>24730.799999999999</v>
      </c>
      <c r="S3802" s="10">
        <f>VLOOKUP(OrderDetails!B:B,Table8[[OrderID]:[DeliveryDays]],5,)</f>
        <v>6</v>
      </c>
    </row>
    <row r="3803" spans="1:19" x14ac:dyDescent="0.25">
      <c r="A3803" t="s">
        <v>5735</v>
      </c>
      <c r="B3803" t="s">
        <v>1338</v>
      </c>
      <c r="C3803" t="s">
        <v>313</v>
      </c>
      <c r="D3803">
        <v>8</v>
      </c>
      <c r="E3803">
        <v>410.99</v>
      </c>
      <c r="F3803">
        <v>593.6</v>
      </c>
      <c r="G3803">
        <v>618.85</v>
      </c>
      <c r="H3803">
        <v>4950.8</v>
      </c>
      <c r="I3803">
        <v>3287.92</v>
      </c>
      <c r="J3803">
        <v>1662.88</v>
      </c>
      <c r="K3803">
        <v>0.33589999999999998</v>
      </c>
      <c r="L3803" t="str">
        <f>VLOOKUP(C:C,Products!A:B,2,)</f>
        <v>Product 68</v>
      </c>
      <c r="M3803" t="str">
        <f>VLOOKUP(C:C,Products!A:C,3,)</f>
        <v>Frozen</v>
      </c>
      <c r="N3803" t="str">
        <f>VLOOKUP(B:B,Orders!A:C,3,)</f>
        <v>WH-KSM-003</v>
      </c>
      <c r="O3803" s="10" t="str">
        <f>VLOOKUP(B:B,Orders!A:B,2,)</f>
        <v>CUST-000014</v>
      </c>
      <c r="P3803" s="10" t="str">
        <f>VLOOKUP(OrderDetails!O:O,Customers!A:B,2,)</f>
        <v>Customer 14</v>
      </c>
      <c r="Q3803" s="10" t="str">
        <f>VLOOKUP(O:O,Customers!A:C,3,)</f>
        <v>Eldoret</v>
      </c>
      <c r="R3803" s="10">
        <f>VLOOKUP(OrderDetails!C:C,Inventory!B:F,5,)</f>
        <v>159053.13</v>
      </c>
      <c r="S3803" s="10">
        <f>VLOOKUP(OrderDetails!B:B,Table8[[OrderID]:[DeliveryDays]],5,)</f>
        <v>1</v>
      </c>
    </row>
    <row r="3804" spans="1:19" x14ac:dyDescent="0.25">
      <c r="A3804" t="s">
        <v>5736</v>
      </c>
      <c r="B3804" t="s">
        <v>834</v>
      </c>
      <c r="C3804" t="s">
        <v>233</v>
      </c>
      <c r="D3804">
        <v>45</v>
      </c>
      <c r="E3804">
        <v>281.41000000000003</v>
      </c>
      <c r="F3804">
        <v>401.27</v>
      </c>
      <c r="G3804">
        <v>428.12</v>
      </c>
      <c r="H3804">
        <v>19265.400000000001</v>
      </c>
      <c r="I3804">
        <v>12663.45</v>
      </c>
      <c r="J3804">
        <v>6601.95</v>
      </c>
      <c r="K3804">
        <v>0.3427</v>
      </c>
      <c r="L3804" t="str">
        <f>VLOOKUP(C:C,Products!A:B,2,)</f>
        <v>Product 28</v>
      </c>
      <c r="M3804" t="str">
        <f>VLOOKUP(C:C,Products!A:C,3,)</f>
        <v>Produce</v>
      </c>
      <c r="N3804" t="str">
        <f>VLOOKUP(B:B,Orders!A:C,3,)</f>
        <v>WH-MSA-002</v>
      </c>
      <c r="O3804" s="10" t="str">
        <f>VLOOKUP(B:B,Orders!A:B,2,)</f>
        <v>CUST-000065</v>
      </c>
      <c r="P3804" s="10" t="str">
        <f>VLOOKUP(OrderDetails!O:O,Customers!A:B,2,)</f>
        <v>Customer 65</v>
      </c>
      <c r="Q3804" s="10" t="str">
        <f>VLOOKUP(O:O,Customers!A:C,3,)</f>
        <v>Eldoret</v>
      </c>
      <c r="R3804" s="10">
        <f>VLOOKUP(OrderDetails!C:C,Inventory!B:F,5,)</f>
        <v>26171.13</v>
      </c>
      <c r="S3804" s="10">
        <f>VLOOKUP(OrderDetails!B:B,Table8[[OrderID]:[DeliveryDays]],5,)</f>
        <v>5</v>
      </c>
    </row>
    <row r="3805" spans="1:19" x14ac:dyDescent="0.25">
      <c r="A3805" t="s">
        <v>5737</v>
      </c>
      <c r="B3805" t="s">
        <v>1639</v>
      </c>
      <c r="C3805" t="s">
        <v>283</v>
      </c>
      <c r="D3805">
        <v>27</v>
      </c>
      <c r="E3805">
        <v>472.77</v>
      </c>
      <c r="F3805">
        <v>675.7</v>
      </c>
      <c r="G3805">
        <v>699.36</v>
      </c>
      <c r="H3805">
        <v>18882.72</v>
      </c>
      <c r="I3805">
        <v>12764.79</v>
      </c>
      <c r="J3805">
        <v>6117.93</v>
      </c>
      <c r="K3805">
        <v>0.32400000000000001</v>
      </c>
      <c r="L3805" t="str">
        <f>VLOOKUP(C:C,Products!A:B,2,)</f>
        <v>Product 53</v>
      </c>
      <c r="M3805" t="str">
        <f>VLOOKUP(C:C,Products!A:C,3,)</f>
        <v>Frozen</v>
      </c>
      <c r="N3805" t="str">
        <f>VLOOKUP(B:B,Orders!A:C,3,)</f>
        <v>WH-MSA-002</v>
      </c>
      <c r="O3805" s="10" t="str">
        <f>VLOOKUP(B:B,Orders!A:B,2,)</f>
        <v>CUST-000058</v>
      </c>
      <c r="P3805" s="10" t="str">
        <f>VLOOKUP(OrderDetails!O:O,Customers!A:B,2,)</f>
        <v>Customer 58</v>
      </c>
      <c r="Q3805" s="10" t="str">
        <f>VLOOKUP(O:O,Customers!A:C,3,)</f>
        <v>Mombasa</v>
      </c>
      <c r="R3805" s="10">
        <f>VLOOKUP(OrderDetails!C:C,Inventory!B:F,5,)</f>
        <v>111100.95</v>
      </c>
      <c r="S3805" s="10">
        <f>VLOOKUP(OrderDetails!B:B,Table8[[OrderID]:[DeliveryDays]],5,)</f>
        <v>2</v>
      </c>
    </row>
    <row r="3806" spans="1:19" x14ac:dyDescent="0.25">
      <c r="A3806" t="s">
        <v>5738</v>
      </c>
      <c r="B3806" t="s">
        <v>1248</v>
      </c>
      <c r="C3806" t="s">
        <v>409</v>
      </c>
      <c r="D3806">
        <v>13</v>
      </c>
      <c r="E3806">
        <v>442.16</v>
      </c>
      <c r="F3806">
        <v>664.5</v>
      </c>
      <c r="G3806">
        <v>654.17999999999995</v>
      </c>
      <c r="H3806">
        <v>8504.34</v>
      </c>
      <c r="I3806">
        <v>5748.08</v>
      </c>
      <c r="J3806">
        <v>2756.26</v>
      </c>
      <c r="K3806">
        <v>0.3241</v>
      </c>
      <c r="L3806" t="str">
        <f>VLOOKUP(C:C,Products!A:B,2,)</f>
        <v>Product 116</v>
      </c>
      <c r="M3806" t="str">
        <f>VLOOKUP(C:C,Products!A:C,3,)</f>
        <v>Dairy</v>
      </c>
      <c r="N3806" t="str">
        <f>VLOOKUP(B:B,Orders!A:C,3,)</f>
        <v>WH-MSA-002</v>
      </c>
      <c r="O3806" s="10" t="str">
        <f>VLOOKUP(B:B,Orders!A:B,2,)</f>
        <v>CUST-000004</v>
      </c>
      <c r="P3806" s="10" t="str">
        <f>VLOOKUP(OrderDetails!O:O,Customers!A:B,2,)</f>
        <v>Customer 4</v>
      </c>
      <c r="Q3806" s="10" t="str">
        <f>VLOOKUP(O:O,Customers!A:C,3,)</f>
        <v>Eldoret</v>
      </c>
      <c r="R3806" s="10">
        <f>VLOOKUP(OrderDetails!C:C,Inventory!B:F,5,)</f>
        <v>207373.04</v>
      </c>
      <c r="S3806" s="10">
        <f>VLOOKUP(OrderDetails!B:B,Table8[[OrderID]:[DeliveryDays]],5,)</f>
        <v>3</v>
      </c>
    </row>
    <row r="3807" spans="1:19" x14ac:dyDescent="0.25">
      <c r="A3807" t="s">
        <v>5739</v>
      </c>
      <c r="B3807" t="s">
        <v>1579</v>
      </c>
      <c r="C3807" t="s">
        <v>279</v>
      </c>
      <c r="D3807">
        <v>28</v>
      </c>
      <c r="E3807">
        <v>486.31</v>
      </c>
      <c r="F3807">
        <v>723.21</v>
      </c>
      <c r="G3807">
        <v>691.16</v>
      </c>
      <c r="H3807">
        <v>19352.48</v>
      </c>
      <c r="I3807">
        <v>13616.68</v>
      </c>
      <c r="J3807">
        <v>5735.8</v>
      </c>
      <c r="K3807">
        <v>0.2964</v>
      </c>
      <c r="L3807" t="str">
        <f>VLOOKUP(C:C,Products!A:B,2,)</f>
        <v>Product 51</v>
      </c>
      <c r="M3807" t="str">
        <f>VLOOKUP(C:C,Products!A:C,3,)</f>
        <v>Beverages</v>
      </c>
      <c r="N3807" t="str">
        <f>VLOOKUP(B:B,Orders!A:C,3,)</f>
        <v>WH-NKR-004</v>
      </c>
      <c r="O3807" s="10" t="str">
        <f>VLOOKUP(B:B,Orders!A:B,2,)</f>
        <v>CUST-000075</v>
      </c>
      <c r="P3807" s="10" t="str">
        <f>VLOOKUP(OrderDetails!O:O,Customers!A:B,2,)</f>
        <v>Customer 75</v>
      </c>
      <c r="Q3807" s="10" t="str">
        <f>VLOOKUP(O:O,Customers!A:C,3,)</f>
        <v>Mombasa</v>
      </c>
      <c r="R3807" s="10">
        <f>VLOOKUP(OrderDetails!C:C,Inventory!B:F,5,)</f>
        <v>231969.87</v>
      </c>
      <c r="S3807" s="10">
        <f>VLOOKUP(OrderDetails!B:B,Table8[[OrderID]:[DeliveryDays]],5,)</f>
        <v>3</v>
      </c>
    </row>
    <row r="3808" spans="1:19" x14ac:dyDescent="0.25">
      <c r="A3808" t="s">
        <v>5740</v>
      </c>
      <c r="B3808" t="s">
        <v>987</v>
      </c>
      <c r="C3808" t="s">
        <v>283</v>
      </c>
      <c r="D3808">
        <v>25</v>
      </c>
      <c r="E3808">
        <v>472.77</v>
      </c>
      <c r="F3808">
        <v>675.7</v>
      </c>
      <c r="G3808">
        <v>704.58</v>
      </c>
      <c r="H3808">
        <v>17614.5</v>
      </c>
      <c r="I3808">
        <v>11819.25</v>
      </c>
      <c r="J3808">
        <v>5795.25</v>
      </c>
      <c r="K3808">
        <v>0.32900000000000001</v>
      </c>
      <c r="L3808" t="str">
        <f>VLOOKUP(C:C,Products!A:B,2,)</f>
        <v>Product 53</v>
      </c>
      <c r="M3808" t="str">
        <f>VLOOKUP(C:C,Products!A:C,3,)</f>
        <v>Frozen</v>
      </c>
      <c r="N3808" t="str">
        <f>VLOOKUP(B:B,Orders!A:C,3,)</f>
        <v>WH-NKR-004</v>
      </c>
      <c r="O3808" s="10" t="str">
        <f>VLOOKUP(B:B,Orders!A:B,2,)</f>
        <v>CUST-000057</v>
      </c>
      <c r="P3808" s="10" t="str">
        <f>VLOOKUP(OrderDetails!O:O,Customers!A:B,2,)</f>
        <v>Customer 57</v>
      </c>
      <c r="Q3808" s="10" t="str">
        <f>VLOOKUP(O:O,Customers!A:C,3,)</f>
        <v>Nairobi</v>
      </c>
      <c r="R3808" s="10">
        <f>VLOOKUP(OrderDetails!C:C,Inventory!B:F,5,)</f>
        <v>111100.95</v>
      </c>
      <c r="S3808" s="10">
        <f>VLOOKUP(OrderDetails!B:B,Table8[[OrderID]:[DeliveryDays]],5,)</f>
        <v>6</v>
      </c>
    </row>
    <row r="3809" spans="1:19" x14ac:dyDescent="0.25">
      <c r="A3809" t="s">
        <v>5741</v>
      </c>
      <c r="B3809" t="s">
        <v>1716</v>
      </c>
      <c r="C3809" t="s">
        <v>182</v>
      </c>
      <c r="D3809">
        <v>45</v>
      </c>
      <c r="E3809">
        <v>319.39999999999998</v>
      </c>
      <c r="F3809">
        <v>411.55</v>
      </c>
      <c r="G3809">
        <v>399.06</v>
      </c>
      <c r="H3809">
        <v>17957.7</v>
      </c>
      <c r="I3809">
        <v>14373</v>
      </c>
      <c r="J3809">
        <v>3584.7</v>
      </c>
      <c r="K3809">
        <v>0.1996</v>
      </c>
      <c r="L3809" t="str">
        <f>VLOOKUP(C:C,Products!A:B,2,)</f>
        <v>Product 4</v>
      </c>
      <c r="M3809" t="str">
        <f>VLOOKUP(C:C,Products!A:C,3,)</f>
        <v>Household</v>
      </c>
      <c r="N3809" t="str">
        <f>VLOOKUP(B:B,Orders!A:C,3,)</f>
        <v>WH-NRB-001</v>
      </c>
      <c r="O3809" s="10" t="str">
        <f>VLOOKUP(B:B,Orders!A:B,2,)</f>
        <v>CUST-000076</v>
      </c>
      <c r="P3809" s="10" t="str">
        <f>VLOOKUP(OrderDetails!O:O,Customers!A:B,2,)</f>
        <v>Customer 76</v>
      </c>
      <c r="Q3809" s="10" t="str">
        <f>VLOOKUP(O:O,Customers!A:C,3,)</f>
        <v>Kisumu</v>
      </c>
      <c r="R3809" s="10">
        <f>VLOOKUP(OrderDetails!C:C,Inventory!B:F,5,)</f>
        <v>31301.200000000001</v>
      </c>
      <c r="S3809" s="10">
        <f>VLOOKUP(OrderDetails!B:B,Table8[[OrderID]:[DeliveryDays]],5,)</f>
        <v>5</v>
      </c>
    </row>
    <row r="3810" spans="1:19" x14ac:dyDescent="0.25">
      <c r="A3810" t="s">
        <v>5742</v>
      </c>
      <c r="B3810" t="s">
        <v>1568</v>
      </c>
      <c r="C3810" t="s">
        <v>335</v>
      </c>
      <c r="D3810">
        <v>20</v>
      </c>
      <c r="E3810">
        <v>211.31</v>
      </c>
      <c r="F3810">
        <v>329.75</v>
      </c>
      <c r="G3810">
        <v>330.24</v>
      </c>
      <c r="H3810">
        <v>6604.8</v>
      </c>
      <c r="I3810">
        <v>4226.2</v>
      </c>
      <c r="J3810">
        <v>2378.6</v>
      </c>
      <c r="K3810">
        <v>0.36009999999999998</v>
      </c>
      <c r="L3810" t="str">
        <f>VLOOKUP(C:C,Products!A:B,2,)</f>
        <v>Product 79</v>
      </c>
      <c r="M3810" t="str">
        <f>VLOOKUP(C:C,Products!A:C,3,)</f>
        <v>Snacks</v>
      </c>
      <c r="N3810" t="str">
        <f>VLOOKUP(B:B,Orders!A:C,3,)</f>
        <v>WH-NRB-001</v>
      </c>
      <c r="O3810" s="10" t="str">
        <f>VLOOKUP(B:B,Orders!A:B,2,)</f>
        <v>CUST-000030</v>
      </c>
      <c r="P3810" s="10" t="str">
        <f>VLOOKUP(OrderDetails!O:O,Customers!A:B,2,)</f>
        <v>Customer 30</v>
      </c>
      <c r="Q3810" s="10" t="str">
        <f>VLOOKUP(O:O,Customers!A:C,3,)</f>
        <v>Nakuru</v>
      </c>
      <c r="R3810" s="10">
        <f>VLOOKUP(OrderDetails!C:C,Inventory!B:F,5,)</f>
        <v>42684.62</v>
      </c>
      <c r="S3810" s="10">
        <f>VLOOKUP(OrderDetails!B:B,Table8[[OrderID]:[DeliveryDays]],5,)</f>
        <v>6</v>
      </c>
    </row>
    <row r="3811" spans="1:19" x14ac:dyDescent="0.25">
      <c r="A3811" t="s">
        <v>5743</v>
      </c>
      <c r="B3811" t="s">
        <v>890</v>
      </c>
      <c r="C3811" t="s">
        <v>210</v>
      </c>
      <c r="D3811">
        <v>29</v>
      </c>
      <c r="E3811">
        <v>186.91</v>
      </c>
      <c r="F3811">
        <v>267.58</v>
      </c>
      <c r="G3811">
        <v>281.32</v>
      </c>
      <c r="H3811">
        <v>8158.28</v>
      </c>
      <c r="I3811">
        <v>5420.39</v>
      </c>
      <c r="J3811">
        <v>2737.89</v>
      </c>
      <c r="K3811">
        <v>0.33560000000000001</v>
      </c>
      <c r="L3811" t="str">
        <f>VLOOKUP(C:C,Products!A:B,2,)</f>
        <v>Product 17</v>
      </c>
      <c r="M3811" t="str">
        <f>VLOOKUP(C:C,Products!A:C,3,)</f>
        <v>Beverages</v>
      </c>
      <c r="N3811" t="str">
        <f>VLOOKUP(B:B,Orders!A:C,3,)</f>
        <v>WH-NKR-004</v>
      </c>
      <c r="O3811" s="10" t="str">
        <f>VLOOKUP(B:B,Orders!A:B,2,)</f>
        <v>CUST-000051</v>
      </c>
      <c r="P3811" s="10" t="str">
        <f>VLOOKUP(OrderDetails!O:O,Customers!A:B,2,)</f>
        <v>Customer 51</v>
      </c>
      <c r="Q3811" s="10" t="str">
        <f>VLOOKUP(O:O,Customers!A:C,3,)</f>
        <v>Kisumu</v>
      </c>
      <c r="R3811" s="10">
        <f>VLOOKUP(OrderDetails!C:C,Inventory!B:F,5,)</f>
        <v>33456.89</v>
      </c>
      <c r="S3811" s="10">
        <f>VLOOKUP(OrderDetails!B:B,Table8[[OrderID]:[DeliveryDays]],5,)</f>
        <v>4</v>
      </c>
    </row>
    <row r="3812" spans="1:19" x14ac:dyDescent="0.25">
      <c r="A3812" t="s">
        <v>5744</v>
      </c>
      <c r="B3812" t="s">
        <v>570</v>
      </c>
      <c r="C3812" t="s">
        <v>393</v>
      </c>
      <c r="D3812">
        <v>30</v>
      </c>
      <c r="E3812">
        <v>390</v>
      </c>
      <c r="F3812">
        <v>541.16</v>
      </c>
      <c r="G3812">
        <v>522.05999999999995</v>
      </c>
      <c r="H3812">
        <v>15661.8</v>
      </c>
      <c r="I3812">
        <v>11700</v>
      </c>
      <c r="J3812">
        <v>3961.8</v>
      </c>
      <c r="K3812">
        <v>0.253</v>
      </c>
      <c r="L3812" t="str">
        <f>VLOOKUP(C:C,Products!A:B,2,)</f>
        <v>Product 108</v>
      </c>
      <c r="M3812" t="str">
        <f>VLOOKUP(C:C,Products!A:C,3,)</f>
        <v>Household</v>
      </c>
      <c r="N3812" t="str">
        <f>VLOOKUP(B:B,Orders!A:C,3,)</f>
        <v>WH-NRB-001</v>
      </c>
      <c r="O3812" s="10" t="str">
        <f>VLOOKUP(B:B,Orders!A:B,2,)</f>
        <v>CUST-000060</v>
      </c>
      <c r="P3812" s="10" t="str">
        <f>VLOOKUP(OrderDetails!O:O,Customers!A:B,2,)</f>
        <v>Customer 60</v>
      </c>
      <c r="Q3812" s="10" t="str">
        <f>VLOOKUP(O:O,Customers!A:C,3,)</f>
        <v>Nakuru</v>
      </c>
      <c r="R3812" s="10">
        <f>VLOOKUP(OrderDetails!C:C,Inventory!B:F,5,)</f>
        <v>56160</v>
      </c>
      <c r="S3812" s="10">
        <f>VLOOKUP(OrderDetails!B:B,Table8[[OrderID]:[DeliveryDays]],5,)</f>
        <v>3</v>
      </c>
    </row>
    <row r="3813" spans="1:19" x14ac:dyDescent="0.25">
      <c r="A3813" t="s">
        <v>5745</v>
      </c>
      <c r="B3813" t="s">
        <v>868</v>
      </c>
      <c r="C3813" t="s">
        <v>311</v>
      </c>
      <c r="D3813">
        <v>49</v>
      </c>
      <c r="E3813">
        <v>113.42</v>
      </c>
      <c r="F3813">
        <v>174.22</v>
      </c>
      <c r="G3813">
        <v>168.83</v>
      </c>
      <c r="H3813">
        <v>8272.67</v>
      </c>
      <c r="I3813">
        <v>5557.58</v>
      </c>
      <c r="J3813">
        <v>2715.09</v>
      </c>
      <c r="K3813">
        <v>0.32819999999999999</v>
      </c>
      <c r="L3813" t="str">
        <f>VLOOKUP(C:C,Products!A:B,2,)</f>
        <v>Product 67</v>
      </c>
      <c r="M3813" t="str">
        <f>VLOOKUP(C:C,Products!A:C,3,)</f>
        <v>Household</v>
      </c>
      <c r="N3813" t="str">
        <f>VLOOKUP(B:B,Orders!A:C,3,)</f>
        <v>WH-KSM-003</v>
      </c>
      <c r="O3813" s="10" t="str">
        <f>VLOOKUP(B:B,Orders!A:B,2,)</f>
        <v>CUST-000005</v>
      </c>
      <c r="P3813" s="10" t="str">
        <f>VLOOKUP(OrderDetails!O:O,Customers!A:B,2,)</f>
        <v>Customer 5</v>
      </c>
      <c r="Q3813" s="10" t="str">
        <f>VLOOKUP(O:O,Customers!A:C,3,)</f>
        <v>Eldoret</v>
      </c>
      <c r="R3813" s="10">
        <f>VLOOKUP(OrderDetails!C:C,Inventory!B:F,5,)</f>
        <v>35500.46</v>
      </c>
      <c r="S3813" s="10">
        <f>VLOOKUP(OrderDetails!B:B,Table8[[OrderID]:[DeliveryDays]],5,)</f>
        <v>5</v>
      </c>
    </row>
    <row r="3814" spans="1:19" x14ac:dyDescent="0.25">
      <c r="A3814" t="s">
        <v>5746</v>
      </c>
      <c r="B3814" t="s">
        <v>1650</v>
      </c>
      <c r="C3814" t="s">
        <v>325</v>
      </c>
      <c r="D3814">
        <v>13</v>
      </c>
      <c r="E3814">
        <v>416.96</v>
      </c>
      <c r="F3814">
        <v>613.59</v>
      </c>
      <c r="G3814">
        <v>588.59</v>
      </c>
      <c r="H3814">
        <v>7651.67</v>
      </c>
      <c r="I3814">
        <v>5420.48</v>
      </c>
      <c r="J3814">
        <v>2231.19</v>
      </c>
      <c r="K3814">
        <v>0.29160000000000003</v>
      </c>
      <c r="L3814" t="str">
        <f>VLOOKUP(C:C,Products!A:B,2,)</f>
        <v>Product 74</v>
      </c>
      <c r="M3814" t="str">
        <f>VLOOKUP(C:C,Products!A:C,3,)</f>
        <v>Snacks</v>
      </c>
      <c r="N3814" t="str">
        <f>VLOOKUP(B:B,Orders!A:C,3,)</f>
        <v>WH-NKR-004</v>
      </c>
      <c r="O3814" s="10" t="str">
        <f>VLOOKUP(B:B,Orders!A:B,2,)</f>
        <v>CUST-000051</v>
      </c>
      <c r="P3814" s="10" t="str">
        <f>VLOOKUP(OrderDetails!O:O,Customers!A:B,2,)</f>
        <v>Customer 51</v>
      </c>
      <c r="Q3814" s="10" t="str">
        <f>VLOOKUP(O:O,Customers!A:C,3,)</f>
        <v>Kisumu</v>
      </c>
      <c r="R3814" s="10">
        <f>VLOOKUP(OrderDetails!C:C,Inventory!B:F,5,)</f>
        <v>47950.400000000001</v>
      </c>
      <c r="S3814" s="10">
        <f>VLOOKUP(OrderDetails!B:B,Table8[[OrderID]:[DeliveryDays]],5,)</f>
        <v>5</v>
      </c>
    </row>
    <row r="3815" spans="1:19" x14ac:dyDescent="0.25">
      <c r="A3815" t="s">
        <v>5747</v>
      </c>
      <c r="B3815" t="s">
        <v>1607</v>
      </c>
      <c r="C3815" t="s">
        <v>271</v>
      </c>
      <c r="D3815">
        <v>19</v>
      </c>
      <c r="E3815">
        <v>190.27</v>
      </c>
      <c r="F3815">
        <v>259.2</v>
      </c>
      <c r="G3815">
        <v>284.97000000000003</v>
      </c>
      <c r="H3815">
        <v>5414.43</v>
      </c>
      <c r="I3815">
        <v>3615.13</v>
      </c>
      <c r="J3815">
        <v>1799.3</v>
      </c>
      <c r="K3815">
        <v>0.33229999999999998</v>
      </c>
      <c r="L3815" t="str">
        <f>VLOOKUP(C:C,Products!A:B,2,)</f>
        <v>Product 47</v>
      </c>
      <c r="M3815" t="str">
        <f>VLOOKUP(C:C,Products!A:C,3,)</f>
        <v>Beverages</v>
      </c>
      <c r="N3815" t="str">
        <f>VLOOKUP(B:B,Orders!A:C,3,)</f>
        <v>WH-MSA-002</v>
      </c>
      <c r="O3815" s="10" t="str">
        <f>VLOOKUP(B:B,Orders!A:B,2,)</f>
        <v>CUST-000012</v>
      </c>
      <c r="P3815" s="10" t="str">
        <f>VLOOKUP(OrderDetails!O:O,Customers!A:B,2,)</f>
        <v>Customer 12</v>
      </c>
      <c r="Q3815" s="10" t="str">
        <f>VLOOKUP(O:O,Customers!A:C,3,)</f>
        <v>Eldoret</v>
      </c>
      <c r="R3815" s="10">
        <f>VLOOKUP(OrderDetails!C:C,Inventory!B:F,5,)</f>
        <v>79723.13</v>
      </c>
      <c r="S3815" s="10">
        <f>VLOOKUP(OrderDetails!B:B,Table8[[OrderID]:[DeliveryDays]],5,)</f>
        <v>1</v>
      </c>
    </row>
    <row r="3816" spans="1:19" x14ac:dyDescent="0.25">
      <c r="A3816" t="s">
        <v>5748</v>
      </c>
      <c r="B3816" t="s">
        <v>913</v>
      </c>
      <c r="C3816" t="s">
        <v>389</v>
      </c>
      <c r="D3816">
        <v>43</v>
      </c>
      <c r="E3816">
        <v>162.18</v>
      </c>
      <c r="F3816">
        <v>216.57</v>
      </c>
      <c r="G3816">
        <v>218.32</v>
      </c>
      <c r="H3816">
        <v>9387.76</v>
      </c>
      <c r="I3816">
        <v>6973.74</v>
      </c>
      <c r="J3816">
        <v>2414.02</v>
      </c>
      <c r="K3816">
        <v>0.2571</v>
      </c>
      <c r="L3816" t="str">
        <f>VLOOKUP(C:C,Products!A:B,2,)</f>
        <v>Product 106</v>
      </c>
      <c r="M3816" t="str">
        <f>VLOOKUP(C:C,Products!A:C,3,)</f>
        <v>Dairy</v>
      </c>
      <c r="N3816" t="str">
        <f>VLOOKUP(B:B,Orders!A:C,3,)</f>
        <v>WH-NRB-001</v>
      </c>
      <c r="O3816" s="10" t="str">
        <f>VLOOKUP(B:B,Orders!A:B,2,)</f>
        <v>CUST-000066</v>
      </c>
      <c r="P3816" s="10" t="str">
        <f>VLOOKUP(OrderDetails!O:O,Customers!A:B,2,)</f>
        <v>Customer 66</v>
      </c>
      <c r="Q3816" s="10" t="str">
        <f>VLOOKUP(O:O,Customers!A:C,3,)</f>
        <v>Kisumu</v>
      </c>
      <c r="R3816" s="10">
        <f>VLOOKUP(OrderDetails!C:C,Inventory!B:F,5,)</f>
        <v>37950.120000000003</v>
      </c>
      <c r="S3816" s="10">
        <f>VLOOKUP(OrderDetails!B:B,Table8[[OrderID]:[DeliveryDays]],5,)</f>
        <v>3</v>
      </c>
    </row>
    <row r="3817" spans="1:19" x14ac:dyDescent="0.25">
      <c r="A3817" t="s">
        <v>5749</v>
      </c>
      <c r="B3817" t="s">
        <v>1286</v>
      </c>
      <c r="C3817" t="s">
        <v>289</v>
      </c>
      <c r="D3817">
        <v>37</v>
      </c>
      <c r="E3817">
        <v>464.84</v>
      </c>
      <c r="F3817">
        <v>609.41999999999996</v>
      </c>
      <c r="G3817">
        <v>661.75</v>
      </c>
      <c r="H3817">
        <v>24484.75</v>
      </c>
      <c r="I3817">
        <v>17199.080000000002</v>
      </c>
      <c r="J3817">
        <v>7285.67</v>
      </c>
      <c r="K3817">
        <v>0.29759999999999998</v>
      </c>
      <c r="L3817" t="str">
        <f>VLOOKUP(C:C,Products!A:B,2,)</f>
        <v>Product 56</v>
      </c>
      <c r="M3817" t="str">
        <f>VLOOKUP(C:C,Products!A:C,3,)</f>
        <v>Household</v>
      </c>
      <c r="N3817" t="str">
        <f>VLOOKUP(B:B,Orders!A:C,3,)</f>
        <v>WH-NKR-004</v>
      </c>
      <c r="O3817" s="10" t="str">
        <f>VLOOKUP(B:B,Orders!A:B,2,)</f>
        <v>CUST-000048</v>
      </c>
      <c r="P3817" s="10" t="str">
        <f>VLOOKUP(OrderDetails!O:O,Customers!A:B,2,)</f>
        <v>Customer 48</v>
      </c>
      <c r="Q3817" s="10" t="str">
        <f>VLOOKUP(O:O,Customers!A:C,3,)</f>
        <v>Nairobi</v>
      </c>
      <c r="R3817" s="10">
        <f>VLOOKUP(OrderDetails!C:C,Inventory!B:F,5,)</f>
        <v>192443.76</v>
      </c>
      <c r="S3817" s="10">
        <f>VLOOKUP(OrderDetails!B:B,Table8[[OrderID]:[DeliveryDays]],5,)</f>
        <v>1</v>
      </c>
    </row>
    <row r="3818" spans="1:19" x14ac:dyDescent="0.25">
      <c r="A3818" t="s">
        <v>5750</v>
      </c>
      <c r="B3818" t="s">
        <v>1584</v>
      </c>
      <c r="C3818" t="s">
        <v>222</v>
      </c>
      <c r="D3818">
        <v>5</v>
      </c>
      <c r="E3818">
        <v>181.47</v>
      </c>
      <c r="F3818">
        <v>258.42</v>
      </c>
      <c r="G3818">
        <v>256.88</v>
      </c>
      <c r="H3818">
        <v>1284.4000000000001</v>
      </c>
      <c r="I3818">
        <v>907.35</v>
      </c>
      <c r="J3818">
        <v>377.05</v>
      </c>
      <c r="K3818">
        <v>0.29360000000000003</v>
      </c>
      <c r="L3818" t="str">
        <f>VLOOKUP(C:C,Products!A:B,2,)</f>
        <v>Product 23</v>
      </c>
      <c r="M3818" t="str">
        <f>VLOOKUP(C:C,Products!A:C,3,)</f>
        <v>Dairy</v>
      </c>
      <c r="N3818" t="str">
        <f>VLOOKUP(B:B,Orders!A:C,3,)</f>
        <v>WH-KSM-003</v>
      </c>
      <c r="O3818" s="10" t="str">
        <f>VLOOKUP(B:B,Orders!A:B,2,)</f>
        <v>CUST-000006</v>
      </c>
      <c r="P3818" s="10" t="str">
        <f>VLOOKUP(OrderDetails!O:O,Customers!A:B,2,)</f>
        <v>Customer 6</v>
      </c>
      <c r="Q3818" s="10" t="str">
        <f>VLOOKUP(O:O,Customers!A:C,3,)</f>
        <v>Kisumu</v>
      </c>
      <c r="R3818" s="10">
        <f>VLOOKUP(OrderDetails!C:C,Inventory!B:F,5,)</f>
        <v>43552.800000000003</v>
      </c>
      <c r="S3818" s="10">
        <f>VLOOKUP(OrderDetails!B:B,Table8[[OrderID]:[DeliveryDays]],5,)</f>
        <v>1</v>
      </c>
    </row>
    <row r="3819" spans="1:19" x14ac:dyDescent="0.25">
      <c r="A3819" t="s">
        <v>5751</v>
      </c>
      <c r="B3819" t="s">
        <v>574</v>
      </c>
      <c r="C3819" t="s">
        <v>212</v>
      </c>
      <c r="D3819">
        <v>9</v>
      </c>
      <c r="E3819">
        <v>286.14</v>
      </c>
      <c r="F3819">
        <v>428.08</v>
      </c>
      <c r="G3819">
        <v>455.04</v>
      </c>
      <c r="H3819">
        <v>4095.36</v>
      </c>
      <c r="I3819">
        <v>2575.2600000000002</v>
      </c>
      <c r="J3819">
        <v>1520.1</v>
      </c>
      <c r="K3819">
        <v>0.37119999999999997</v>
      </c>
      <c r="L3819" t="str">
        <f>VLOOKUP(C:C,Products!A:B,2,)</f>
        <v>Product 18</v>
      </c>
      <c r="M3819" t="str">
        <f>VLOOKUP(C:C,Products!A:C,3,)</f>
        <v>Snacks</v>
      </c>
      <c r="N3819" t="str">
        <f>VLOOKUP(B:B,Orders!A:C,3,)</f>
        <v>WH-NKR-004</v>
      </c>
      <c r="O3819" s="10" t="str">
        <f>VLOOKUP(B:B,Orders!A:B,2,)</f>
        <v>CUST-000064</v>
      </c>
      <c r="P3819" s="10" t="str">
        <f>VLOOKUP(OrderDetails!O:O,Customers!A:B,2,)</f>
        <v>Customer 64</v>
      </c>
      <c r="Q3819" s="10" t="str">
        <f>VLOOKUP(O:O,Customers!A:C,3,)</f>
        <v>Mombasa</v>
      </c>
      <c r="R3819" s="10">
        <f>VLOOKUP(OrderDetails!C:C,Inventory!B:F,5,)</f>
        <v>32333.82</v>
      </c>
      <c r="S3819" s="10">
        <f>VLOOKUP(OrderDetails!B:B,Table8[[OrderID]:[DeliveryDays]],5,)</f>
        <v>2</v>
      </c>
    </row>
    <row r="3820" spans="1:19" x14ac:dyDescent="0.25">
      <c r="A3820" t="s">
        <v>5752</v>
      </c>
      <c r="B3820" t="s">
        <v>1786</v>
      </c>
      <c r="C3820" t="s">
        <v>173</v>
      </c>
      <c r="D3820">
        <v>13</v>
      </c>
      <c r="E3820">
        <v>218.54</v>
      </c>
      <c r="F3820">
        <v>334.94</v>
      </c>
      <c r="G3820">
        <v>329.2</v>
      </c>
      <c r="H3820">
        <v>4279.6000000000004</v>
      </c>
      <c r="I3820">
        <v>2841.02</v>
      </c>
      <c r="J3820">
        <v>1438.58</v>
      </c>
      <c r="K3820">
        <v>0.33610000000000001</v>
      </c>
      <c r="L3820" t="str">
        <f>VLOOKUP(C:C,Products!A:B,2,)</f>
        <v>Product 1</v>
      </c>
      <c r="M3820" t="str">
        <f>VLOOKUP(C:C,Products!A:C,3,)</f>
        <v>Snacks</v>
      </c>
      <c r="N3820" t="str">
        <f>VLOOKUP(B:B,Orders!A:C,3,)</f>
        <v>WH-NRB-001</v>
      </c>
      <c r="O3820" s="10" t="str">
        <f>VLOOKUP(B:B,Orders!A:B,2,)</f>
        <v>CUST-000053</v>
      </c>
      <c r="P3820" s="10" t="str">
        <f>VLOOKUP(OrderDetails!O:O,Customers!A:B,2,)</f>
        <v>Customer 53</v>
      </c>
      <c r="Q3820" s="10" t="str">
        <f>VLOOKUP(O:O,Customers!A:C,3,)</f>
        <v>Eldoret</v>
      </c>
      <c r="R3820" s="10">
        <f>VLOOKUP(OrderDetails!C:C,Inventory!B:F,5,)</f>
        <v>23165.24</v>
      </c>
      <c r="S3820" s="10">
        <f>VLOOKUP(OrderDetails!B:B,Table8[[OrderID]:[DeliveryDays]],5,)</f>
        <v>4</v>
      </c>
    </row>
    <row r="3821" spans="1:19" x14ac:dyDescent="0.25">
      <c r="A3821" t="s">
        <v>5753</v>
      </c>
      <c r="B3821" t="s">
        <v>1521</v>
      </c>
      <c r="C3821" t="s">
        <v>247</v>
      </c>
      <c r="D3821">
        <v>48</v>
      </c>
      <c r="E3821">
        <v>484.53</v>
      </c>
      <c r="F3821">
        <v>772.81</v>
      </c>
      <c r="G3821">
        <v>791.94</v>
      </c>
      <c r="H3821">
        <v>38013.120000000003</v>
      </c>
      <c r="I3821">
        <v>23257.439999999999</v>
      </c>
      <c r="J3821">
        <v>14755.68</v>
      </c>
      <c r="K3821">
        <v>0.38819999999999999</v>
      </c>
      <c r="L3821" t="str">
        <f>VLOOKUP(C:C,Products!A:B,2,)</f>
        <v>Product 35</v>
      </c>
      <c r="M3821" t="str">
        <f>VLOOKUP(C:C,Products!A:C,3,)</f>
        <v>Dairy</v>
      </c>
      <c r="N3821" t="str">
        <f>VLOOKUP(B:B,Orders!A:C,3,)</f>
        <v>WH-NKR-004</v>
      </c>
      <c r="O3821" s="10" t="str">
        <f>VLOOKUP(B:B,Orders!A:B,2,)</f>
        <v>CUST-000003</v>
      </c>
      <c r="P3821" s="10" t="str">
        <f>VLOOKUP(OrderDetails!O:O,Customers!A:B,2,)</f>
        <v>Customer 3</v>
      </c>
      <c r="Q3821" s="10" t="str">
        <f>VLOOKUP(O:O,Customers!A:C,3,)</f>
        <v>Eldoret</v>
      </c>
      <c r="R3821" s="10">
        <f>VLOOKUP(OrderDetails!C:C,Inventory!B:F,5,)</f>
        <v>63957.96</v>
      </c>
      <c r="S3821" s="10">
        <f>VLOOKUP(OrderDetails!B:B,Table8[[OrderID]:[DeliveryDays]],5,)</f>
        <v>1</v>
      </c>
    </row>
    <row r="3822" spans="1:19" x14ac:dyDescent="0.25">
      <c r="A3822" t="s">
        <v>5754</v>
      </c>
      <c r="B3822" t="s">
        <v>1683</v>
      </c>
      <c r="C3822" t="s">
        <v>305</v>
      </c>
      <c r="D3822">
        <v>10</v>
      </c>
      <c r="E3822">
        <v>210.54</v>
      </c>
      <c r="F3822">
        <v>327.83</v>
      </c>
      <c r="G3822">
        <v>351.99</v>
      </c>
      <c r="H3822">
        <v>3519.9</v>
      </c>
      <c r="I3822">
        <v>2105.4</v>
      </c>
      <c r="J3822">
        <v>1414.5</v>
      </c>
      <c r="K3822">
        <v>0.40189999999999998</v>
      </c>
      <c r="L3822" t="str">
        <f>VLOOKUP(C:C,Products!A:B,2,)</f>
        <v>Product 64</v>
      </c>
      <c r="M3822" t="str">
        <f>VLOOKUP(C:C,Products!A:C,3,)</f>
        <v>Produce</v>
      </c>
      <c r="N3822" t="str">
        <f>VLOOKUP(B:B,Orders!A:C,3,)</f>
        <v>WH-MSA-002</v>
      </c>
      <c r="O3822" s="10" t="str">
        <f>VLOOKUP(B:B,Orders!A:B,2,)</f>
        <v>CUST-000028</v>
      </c>
      <c r="P3822" s="10" t="str">
        <f>VLOOKUP(OrderDetails!O:O,Customers!A:B,2,)</f>
        <v>Customer 28</v>
      </c>
      <c r="Q3822" s="10" t="str">
        <f>VLOOKUP(O:O,Customers!A:C,3,)</f>
        <v>Nakuru</v>
      </c>
      <c r="R3822" s="10">
        <f>VLOOKUP(OrderDetails!C:C,Inventory!B:F,5,)</f>
        <v>34528.559999999998</v>
      </c>
      <c r="S3822" s="10">
        <f>VLOOKUP(OrderDetails!B:B,Table8[[OrderID]:[DeliveryDays]],5,)</f>
        <v>3</v>
      </c>
    </row>
    <row r="3823" spans="1:19" x14ac:dyDescent="0.25">
      <c r="A3823" t="s">
        <v>5755</v>
      </c>
      <c r="B3823" t="s">
        <v>1784</v>
      </c>
      <c r="C3823" t="s">
        <v>411</v>
      </c>
      <c r="D3823">
        <v>32</v>
      </c>
      <c r="E3823">
        <v>411.65</v>
      </c>
      <c r="F3823">
        <v>555.02</v>
      </c>
      <c r="G3823">
        <v>595.23</v>
      </c>
      <c r="H3823">
        <v>19047.36</v>
      </c>
      <c r="I3823">
        <v>13172.8</v>
      </c>
      <c r="J3823">
        <v>5874.56</v>
      </c>
      <c r="K3823">
        <v>0.30840000000000001</v>
      </c>
      <c r="L3823" t="str">
        <f>VLOOKUP(C:C,Products!A:B,2,)</f>
        <v>Product 117</v>
      </c>
      <c r="M3823" t="str">
        <f>VLOOKUP(C:C,Products!A:C,3,)</f>
        <v>Household</v>
      </c>
      <c r="N3823" t="str">
        <f>VLOOKUP(B:B,Orders!A:C,3,)</f>
        <v>WH-KSM-003</v>
      </c>
      <c r="O3823" s="10" t="str">
        <f>VLOOKUP(B:B,Orders!A:B,2,)</f>
        <v>CUST-000080</v>
      </c>
      <c r="P3823" s="10" t="str">
        <f>VLOOKUP(OrderDetails!O:O,Customers!A:B,2,)</f>
        <v>Customer 80</v>
      </c>
      <c r="Q3823" s="10" t="str">
        <f>VLOOKUP(O:O,Customers!A:C,3,)</f>
        <v>Eldoret</v>
      </c>
      <c r="R3823" s="10">
        <f>VLOOKUP(OrderDetails!C:C,Inventory!B:F,5,)</f>
        <v>41165</v>
      </c>
      <c r="S3823" s="10">
        <f>VLOOKUP(OrderDetails!B:B,Table8[[OrderID]:[DeliveryDays]],5,)</f>
        <v>1</v>
      </c>
    </row>
    <row r="3824" spans="1:19" x14ac:dyDescent="0.25">
      <c r="A3824" t="s">
        <v>5756</v>
      </c>
      <c r="B3824" t="s">
        <v>1237</v>
      </c>
      <c r="C3824" t="s">
        <v>293</v>
      </c>
      <c r="D3824">
        <v>49</v>
      </c>
      <c r="E3824">
        <v>138.19</v>
      </c>
      <c r="F3824">
        <v>191.44</v>
      </c>
      <c r="G3824">
        <v>204.68</v>
      </c>
      <c r="H3824">
        <v>10029.32</v>
      </c>
      <c r="I3824">
        <v>6771.31</v>
      </c>
      <c r="J3824">
        <v>3258.01</v>
      </c>
      <c r="K3824">
        <v>0.32479999999999998</v>
      </c>
      <c r="L3824" t="str">
        <f>VLOOKUP(C:C,Products!A:B,2,)</f>
        <v>Product 58</v>
      </c>
      <c r="M3824" t="str">
        <f>VLOOKUP(C:C,Products!A:C,3,)</f>
        <v>Snacks</v>
      </c>
      <c r="N3824" t="str">
        <f>VLOOKUP(B:B,Orders!A:C,3,)</f>
        <v>WH-MSA-002</v>
      </c>
      <c r="O3824" s="10" t="str">
        <f>VLOOKUP(B:B,Orders!A:B,2,)</f>
        <v>CUST-000031</v>
      </c>
      <c r="P3824" s="10" t="str">
        <f>VLOOKUP(OrderDetails!O:O,Customers!A:B,2,)</f>
        <v>Customer 31</v>
      </c>
      <c r="Q3824" s="10" t="str">
        <f>VLOOKUP(O:O,Customers!A:C,3,)</f>
        <v>Mombasa</v>
      </c>
      <c r="R3824" s="10">
        <f>VLOOKUP(OrderDetails!C:C,Inventory!B:F,5,)</f>
        <v>14233.57</v>
      </c>
      <c r="S3824" s="10">
        <f>VLOOKUP(OrderDetails!B:B,Table8[[OrderID]:[DeliveryDays]],5,)</f>
        <v>4</v>
      </c>
    </row>
    <row r="3825" spans="1:19" x14ac:dyDescent="0.25">
      <c r="A3825" t="s">
        <v>5757</v>
      </c>
      <c r="B3825" t="s">
        <v>1092</v>
      </c>
      <c r="C3825" t="s">
        <v>367</v>
      </c>
      <c r="D3825">
        <v>30</v>
      </c>
      <c r="E3825">
        <v>396.94</v>
      </c>
      <c r="F3825">
        <v>595.12</v>
      </c>
      <c r="G3825">
        <v>638.9</v>
      </c>
      <c r="H3825">
        <v>19167</v>
      </c>
      <c r="I3825">
        <v>11908.2</v>
      </c>
      <c r="J3825">
        <v>7258.8</v>
      </c>
      <c r="K3825">
        <v>0.37869999999999998</v>
      </c>
      <c r="L3825" t="str">
        <f>VLOOKUP(C:C,Products!A:B,2,)</f>
        <v>Product 95</v>
      </c>
      <c r="M3825" t="str">
        <f>VLOOKUP(C:C,Products!A:C,3,)</f>
        <v>Dairy</v>
      </c>
      <c r="N3825" t="str">
        <f>VLOOKUP(B:B,Orders!A:C,3,)</f>
        <v>WH-NRB-001</v>
      </c>
      <c r="O3825" s="10" t="str">
        <f>VLOOKUP(B:B,Orders!A:B,2,)</f>
        <v>CUST-000001</v>
      </c>
      <c r="P3825" s="10" t="str">
        <f>VLOOKUP(OrderDetails!O:O,Customers!A:B,2,)</f>
        <v>Customer 1</v>
      </c>
      <c r="Q3825" s="10" t="str">
        <f>VLOOKUP(O:O,Customers!A:C,3,)</f>
        <v>Eldoret</v>
      </c>
      <c r="R3825" s="10">
        <f>VLOOKUP(OrderDetails!C:C,Inventory!B:F,5,)</f>
        <v>139722.88</v>
      </c>
      <c r="S3825" s="10">
        <f>VLOOKUP(OrderDetails!B:B,Table8[[OrderID]:[DeliveryDays]],5,)</f>
        <v>6</v>
      </c>
    </row>
    <row r="3826" spans="1:19" x14ac:dyDescent="0.25">
      <c r="A3826" t="s">
        <v>5758</v>
      </c>
      <c r="B3826" t="s">
        <v>516</v>
      </c>
      <c r="C3826" t="s">
        <v>295</v>
      </c>
      <c r="D3826">
        <v>32</v>
      </c>
      <c r="E3826">
        <v>70.349999999999994</v>
      </c>
      <c r="F3826">
        <v>111</v>
      </c>
      <c r="G3826">
        <v>108.97</v>
      </c>
      <c r="H3826">
        <v>3487.04</v>
      </c>
      <c r="I3826">
        <v>2251.1999999999998</v>
      </c>
      <c r="J3826">
        <v>1235.8399999999999</v>
      </c>
      <c r="K3826">
        <v>0.35439999999999999</v>
      </c>
      <c r="L3826" t="str">
        <f>VLOOKUP(C:C,Products!A:B,2,)</f>
        <v>Product 59</v>
      </c>
      <c r="M3826" t="str">
        <f>VLOOKUP(C:C,Products!A:C,3,)</f>
        <v>Produce</v>
      </c>
      <c r="N3826" t="str">
        <f>VLOOKUP(B:B,Orders!A:C,3,)</f>
        <v>WH-MSA-002</v>
      </c>
      <c r="O3826" s="10" t="str">
        <f>VLOOKUP(B:B,Orders!A:B,2,)</f>
        <v>CUST-000045</v>
      </c>
      <c r="P3826" s="10" t="str">
        <f>VLOOKUP(OrderDetails!O:O,Customers!A:B,2,)</f>
        <v>Customer 45</v>
      </c>
      <c r="Q3826" s="10" t="str">
        <f>VLOOKUP(O:O,Customers!A:C,3,)</f>
        <v>Mombasa</v>
      </c>
      <c r="R3826" s="10">
        <f>VLOOKUP(OrderDetails!C:C,Inventory!B:F,5,)</f>
        <v>22441.65</v>
      </c>
      <c r="S3826" s="10">
        <f>VLOOKUP(OrderDetails!B:B,Table8[[OrderID]:[DeliveryDays]],5,)</f>
        <v>3</v>
      </c>
    </row>
    <row r="3827" spans="1:19" x14ac:dyDescent="0.25">
      <c r="A3827" t="s">
        <v>5759</v>
      </c>
      <c r="B3827" t="s">
        <v>1784</v>
      </c>
      <c r="C3827" t="s">
        <v>393</v>
      </c>
      <c r="D3827">
        <v>44</v>
      </c>
      <c r="E3827">
        <v>390</v>
      </c>
      <c r="F3827">
        <v>541.16</v>
      </c>
      <c r="G3827">
        <v>553.25</v>
      </c>
      <c r="H3827">
        <v>24343</v>
      </c>
      <c r="I3827">
        <v>17160</v>
      </c>
      <c r="J3827">
        <v>7183</v>
      </c>
      <c r="K3827">
        <v>0.29509999999999997</v>
      </c>
      <c r="L3827" t="str">
        <f>VLOOKUP(C:C,Products!A:B,2,)</f>
        <v>Product 108</v>
      </c>
      <c r="M3827" t="str">
        <f>VLOOKUP(C:C,Products!A:C,3,)</f>
        <v>Household</v>
      </c>
      <c r="N3827" t="str">
        <f>VLOOKUP(B:B,Orders!A:C,3,)</f>
        <v>WH-KSM-003</v>
      </c>
      <c r="O3827" s="10" t="str">
        <f>VLOOKUP(B:B,Orders!A:B,2,)</f>
        <v>CUST-000080</v>
      </c>
      <c r="P3827" s="10" t="str">
        <f>VLOOKUP(OrderDetails!O:O,Customers!A:B,2,)</f>
        <v>Customer 80</v>
      </c>
      <c r="Q3827" s="10" t="str">
        <f>VLOOKUP(O:O,Customers!A:C,3,)</f>
        <v>Eldoret</v>
      </c>
      <c r="R3827" s="10">
        <f>VLOOKUP(OrderDetails!C:C,Inventory!B:F,5,)</f>
        <v>56160</v>
      </c>
      <c r="S3827" s="10">
        <f>VLOOKUP(OrderDetails!B:B,Table8[[OrderID]:[DeliveryDays]],5,)</f>
        <v>1</v>
      </c>
    </row>
    <row r="3828" spans="1:19" x14ac:dyDescent="0.25">
      <c r="A3828" t="s">
        <v>5760</v>
      </c>
      <c r="B3828" t="s">
        <v>625</v>
      </c>
      <c r="C3828" t="s">
        <v>173</v>
      </c>
      <c r="D3828">
        <v>19</v>
      </c>
      <c r="E3828">
        <v>218.54</v>
      </c>
      <c r="F3828">
        <v>334.94</v>
      </c>
      <c r="G3828">
        <v>342.55</v>
      </c>
      <c r="H3828">
        <v>6508.45</v>
      </c>
      <c r="I3828">
        <v>4152.26</v>
      </c>
      <c r="J3828">
        <v>2356.19</v>
      </c>
      <c r="K3828">
        <v>0.36199999999999999</v>
      </c>
      <c r="L3828" t="str">
        <f>VLOOKUP(C:C,Products!A:B,2,)</f>
        <v>Product 1</v>
      </c>
      <c r="M3828" t="str">
        <f>VLOOKUP(C:C,Products!A:C,3,)</f>
        <v>Snacks</v>
      </c>
      <c r="N3828" t="str">
        <f>VLOOKUP(B:B,Orders!A:C,3,)</f>
        <v>WH-NKR-004</v>
      </c>
      <c r="O3828" s="10" t="str">
        <f>VLOOKUP(B:B,Orders!A:B,2,)</f>
        <v>CUST-000077</v>
      </c>
      <c r="P3828" s="10" t="str">
        <f>VLOOKUP(OrderDetails!O:O,Customers!A:B,2,)</f>
        <v>Customer 77</v>
      </c>
      <c r="Q3828" s="10" t="str">
        <f>VLOOKUP(O:O,Customers!A:C,3,)</f>
        <v>Nairobi</v>
      </c>
      <c r="R3828" s="10">
        <f>VLOOKUP(OrderDetails!C:C,Inventory!B:F,5,)</f>
        <v>23165.24</v>
      </c>
      <c r="S3828" s="10">
        <f>VLOOKUP(OrderDetails!B:B,Table8[[OrderID]:[DeliveryDays]],5,)</f>
        <v>4</v>
      </c>
    </row>
    <row r="3829" spans="1:19" x14ac:dyDescent="0.25">
      <c r="A3829" t="s">
        <v>5761</v>
      </c>
      <c r="B3829" t="s">
        <v>1611</v>
      </c>
      <c r="C3829" t="s">
        <v>179</v>
      </c>
      <c r="D3829">
        <v>10</v>
      </c>
      <c r="E3829">
        <v>379.4</v>
      </c>
      <c r="F3829">
        <v>516.48</v>
      </c>
      <c r="G3829">
        <v>559.65</v>
      </c>
      <c r="H3829">
        <v>5596.5</v>
      </c>
      <c r="I3829">
        <v>3794</v>
      </c>
      <c r="J3829">
        <v>1802.5</v>
      </c>
      <c r="K3829">
        <v>0.3221</v>
      </c>
      <c r="L3829" t="str">
        <f>VLOOKUP(C:C,Products!A:B,2,)</f>
        <v>Product 3</v>
      </c>
      <c r="M3829" t="str">
        <f>VLOOKUP(C:C,Products!A:C,3,)</f>
        <v>Frozen</v>
      </c>
      <c r="N3829" t="str">
        <f>VLOOKUP(B:B,Orders!A:C,3,)</f>
        <v>WH-MSA-002</v>
      </c>
      <c r="O3829" s="10" t="str">
        <f>VLOOKUP(B:B,Orders!A:B,2,)</f>
        <v>CUST-000045</v>
      </c>
      <c r="P3829" s="10" t="str">
        <f>VLOOKUP(OrderDetails!O:O,Customers!A:B,2,)</f>
        <v>Customer 45</v>
      </c>
      <c r="Q3829" s="10" t="str">
        <f>VLOOKUP(O:O,Customers!A:C,3,)</f>
        <v>Mombasa</v>
      </c>
      <c r="R3829" s="10">
        <f>VLOOKUP(OrderDetails!C:C,Inventory!B:F,5,)</f>
        <v>53874.8</v>
      </c>
      <c r="S3829" s="10">
        <f>VLOOKUP(OrderDetails!B:B,Table8[[OrderID]:[DeliveryDays]],5,)</f>
        <v>3</v>
      </c>
    </row>
    <row r="3830" spans="1:19" x14ac:dyDescent="0.25">
      <c r="A3830" t="s">
        <v>5762</v>
      </c>
      <c r="B3830" t="s">
        <v>964</v>
      </c>
      <c r="C3830" t="s">
        <v>311</v>
      </c>
      <c r="D3830">
        <v>31</v>
      </c>
      <c r="E3830">
        <v>113.42</v>
      </c>
      <c r="F3830">
        <v>174.22</v>
      </c>
      <c r="G3830">
        <v>173.27</v>
      </c>
      <c r="H3830">
        <v>5371.37</v>
      </c>
      <c r="I3830">
        <v>3516.02</v>
      </c>
      <c r="J3830">
        <v>1855.35</v>
      </c>
      <c r="K3830">
        <v>0.34539999999999998</v>
      </c>
      <c r="L3830" t="str">
        <f>VLOOKUP(C:C,Products!A:B,2,)</f>
        <v>Product 67</v>
      </c>
      <c r="M3830" t="str">
        <f>VLOOKUP(C:C,Products!A:C,3,)</f>
        <v>Household</v>
      </c>
      <c r="N3830" t="str">
        <f>VLOOKUP(B:B,Orders!A:C,3,)</f>
        <v>WH-NKR-004</v>
      </c>
      <c r="O3830" s="10" t="str">
        <f>VLOOKUP(B:B,Orders!A:B,2,)</f>
        <v>CUST-000040</v>
      </c>
      <c r="P3830" s="10" t="str">
        <f>VLOOKUP(OrderDetails!O:O,Customers!A:B,2,)</f>
        <v>Customer 40</v>
      </c>
      <c r="Q3830" s="10" t="str">
        <f>VLOOKUP(O:O,Customers!A:C,3,)</f>
        <v>Nairobi</v>
      </c>
      <c r="R3830" s="10">
        <f>VLOOKUP(OrderDetails!C:C,Inventory!B:F,5,)</f>
        <v>35500.46</v>
      </c>
      <c r="S3830" s="10">
        <f>VLOOKUP(OrderDetails!B:B,Table8[[OrderID]:[DeliveryDays]],5,)</f>
        <v>4</v>
      </c>
    </row>
    <row r="3831" spans="1:19" x14ac:dyDescent="0.25">
      <c r="A3831" t="s">
        <v>5763</v>
      </c>
      <c r="B3831" t="s">
        <v>1571</v>
      </c>
      <c r="C3831" t="s">
        <v>251</v>
      </c>
      <c r="D3831">
        <v>42</v>
      </c>
      <c r="E3831">
        <v>187.08</v>
      </c>
      <c r="F3831">
        <v>277.86</v>
      </c>
      <c r="G3831">
        <v>302.79000000000002</v>
      </c>
      <c r="H3831">
        <v>12717.18</v>
      </c>
      <c r="I3831">
        <v>7857.36</v>
      </c>
      <c r="J3831">
        <v>4859.82</v>
      </c>
      <c r="K3831">
        <v>0.3821</v>
      </c>
      <c r="L3831" t="str">
        <f>VLOOKUP(C:C,Products!A:B,2,)</f>
        <v>Product 37</v>
      </c>
      <c r="M3831" t="str">
        <f>VLOOKUP(C:C,Products!A:C,3,)</f>
        <v>Beverages</v>
      </c>
      <c r="N3831" t="str">
        <f>VLOOKUP(B:B,Orders!A:C,3,)</f>
        <v>WH-NKR-004</v>
      </c>
      <c r="O3831" s="10" t="str">
        <f>VLOOKUP(B:B,Orders!A:B,2,)</f>
        <v>CUST-000026</v>
      </c>
      <c r="P3831" s="10" t="str">
        <f>VLOOKUP(OrderDetails!O:O,Customers!A:B,2,)</f>
        <v>Customer 26</v>
      </c>
      <c r="Q3831" s="10" t="str">
        <f>VLOOKUP(O:O,Customers!A:C,3,)</f>
        <v>Mombasa</v>
      </c>
      <c r="R3831" s="10">
        <f>VLOOKUP(OrderDetails!C:C,Inventory!B:F,5,)</f>
        <v>64729.68</v>
      </c>
      <c r="S3831" s="10">
        <f>VLOOKUP(OrderDetails!B:B,Table8[[OrderID]:[DeliveryDays]],5,)</f>
        <v>1</v>
      </c>
    </row>
    <row r="3832" spans="1:19" x14ac:dyDescent="0.25">
      <c r="A3832" t="s">
        <v>5764</v>
      </c>
      <c r="B3832" t="s">
        <v>727</v>
      </c>
      <c r="C3832" t="s">
        <v>343</v>
      </c>
      <c r="D3832">
        <v>8</v>
      </c>
      <c r="E3832">
        <v>198.9</v>
      </c>
      <c r="F3832">
        <v>259.88</v>
      </c>
      <c r="G3832">
        <v>264.45999999999998</v>
      </c>
      <c r="H3832">
        <v>2115.6799999999998</v>
      </c>
      <c r="I3832">
        <v>1591.2</v>
      </c>
      <c r="J3832">
        <v>524.48</v>
      </c>
      <c r="K3832">
        <v>0.24790000000000001</v>
      </c>
      <c r="L3832" t="str">
        <f>VLOOKUP(C:C,Products!A:B,2,)</f>
        <v>Product 83</v>
      </c>
      <c r="M3832" t="str">
        <f>VLOOKUP(C:C,Products!A:C,3,)</f>
        <v>Snacks</v>
      </c>
      <c r="N3832" t="str">
        <f>VLOOKUP(B:B,Orders!A:C,3,)</f>
        <v>WH-KSM-003</v>
      </c>
      <c r="O3832" s="10" t="str">
        <f>VLOOKUP(B:B,Orders!A:B,2,)</f>
        <v>CUST-000047</v>
      </c>
      <c r="P3832" s="10" t="str">
        <f>VLOOKUP(OrderDetails!O:O,Customers!A:B,2,)</f>
        <v>Customer 47</v>
      </c>
      <c r="Q3832" s="10" t="str">
        <f>VLOOKUP(O:O,Customers!A:C,3,)</f>
        <v>Nakuru</v>
      </c>
      <c r="R3832" s="10">
        <f>VLOOKUP(OrderDetails!C:C,Inventory!B:F,5,)</f>
        <v>72399.600000000006</v>
      </c>
      <c r="S3832" s="10">
        <f>VLOOKUP(OrderDetails!B:B,Table8[[OrderID]:[DeliveryDays]],5,)</f>
        <v>2</v>
      </c>
    </row>
    <row r="3833" spans="1:19" x14ac:dyDescent="0.25">
      <c r="A3833" t="s">
        <v>5765</v>
      </c>
      <c r="B3833" t="s">
        <v>1150</v>
      </c>
      <c r="C3833" t="s">
        <v>235</v>
      </c>
      <c r="D3833">
        <v>15</v>
      </c>
      <c r="E3833">
        <v>316.58999999999997</v>
      </c>
      <c r="F3833">
        <v>401.44</v>
      </c>
      <c r="G3833">
        <v>421.7</v>
      </c>
      <c r="H3833">
        <v>6325.5</v>
      </c>
      <c r="I3833">
        <v>4748.8500000000004</v>
      </c>
      <c r="J3833">
        <v>1576.65</v>
      </c>
      <c r="K3833">
        <v>0.24929999999999999</v>
      </c>
      <c r="L3833" t="str">
        <f>VLOOKUP(C:C,Products!A:B,2,)</f>
        <v>Product 29</v>
      </c>
      <c r="M3833" t="str">
        <f>VLOOKUP(C:C,Products!A:C,3,)</f>
        <v>Household</v>
      </c>
      <c r="N3833" t="str">
        <f>VLOOKUP(B:B,Orders!A:C,3,)</f>
        <v>WH-MSA-002</v>
      </c>
      <c r="O3833" s="10" t="str">
        <f>VLOOKUP(B:B,Orders!A:B,2,)</f>
        <v>CUST-000054</v>
      </c>
      <c r="P3833" s="10" t="str">
        <f>VLOOKUP(OrderDetails!O:O,Customers!A:B,2,)</f>
        <v>Customer 54</v>
      </c>
      <c r="Q3833" s="10" t="str">
        <f>VLOOKUP(O:O,Customers!A:C,3,)</f>
        <v>Nakuru</v>
      </c>
      <c r="R3833" s="10">
        <f>VLOOKUP(OrderDetails!C:C,Inventory!B:F,5,)</f>
        <v>98776.08</v>
      </c>
      <c r="S3833" s="10">
        <f>VLOOKUP(OrderDetails!B:B,Table8[[OrderID]:[DeliveryDays]],5,)</f>
        <v>6</v>
      </c>
    </row>
    <row r="3834" spans="1:19" x14ac:dyDescent="0.25">
      <c r="A3834" t="s">
        <v>5766</v>
      </c>
      <c r="B3834" t="s">
        <v>1389</v>
      </c>
      <c r="C3834" t="s">
        <v>355</v>
      </c>
      <c r="D3834">
        <v>25</v>
      </c>
      <c r="E3834">
        <v>449.25</v>
      </c>
      <c r="F3834">
        <v>562.36</v>
      </c>
      <c r="G3834">
        <v>556.91999999999996</v>
      </c>
      <c r="H3834">
        <v>13923</v>
      </c>
      <c r="I3834">
        <v>11231.25</v>
      </c>
      <c r="J3834">
        <v>2691.75</v>
      </c>
      <c r="K3834">
        <v>0.1933</v>
      </c>
      <c r="L3834" t="str">
        <f>VLOOKUP(C:C,Products!A:B,2,)</f>
        <v>Product 89</v>
      </c>
      <c r="M3834" t="str">
        <f>VLOOKUP(C:C,Products!A:C,3,)</f>
        <v>Frozen</v>
      </c>
      <c r="N3834" t="str">
        <f>VLOOKUP(B:B,Orders!A:C,3,)</f>
        <v>WH-NRB-001</v>
      </c>
      <c r="O3834" s="10" t="str">
        <f>VLOOKUP(B:B,Orders!A:B,2,)</f>
        <v>CUST-000053</v>
      </c>
      <c r="P3834" s="10" t="str">
        <f>VLOOKUP(OrderDetails!O:O,Customers!A:B,2,)</f>
        <v>Customer 53</v>
      </c>
      <c r="Q3834" s="10" t="str">
        <f>VLOOKUP(O:O,Customers!A:C,3,)</f>
        <v>Eldoret</v>
      </c>
      <c r="R3834" s="10">
        <f>VLOOKUP(OrderDetails!C:C,Inventory!B:F,5,)</f>
        <v>146455.5</v>
      </c>
      <c r="S3834" s="10">
        <f>VLOOKUP(OrderDetails!B:B,Table8[[OrderID]:[DeliveryDays]],5,)</f>
        <v>4</v>
      </c>
    </row>
    <row r="3835" spans="1:19" x14ac:dyDescent="0.25">
      <c r="A3835" t="s">
        <v>5767</v>
      </c>
      <c r="B3835" t="s">
        <v>1886</v>
      </c>
      <c r="C3835" t="s">
        <v>243</v>
      </c>
      <c r="D3835">
        <v>34</v>
      </c>
      <c r="E3835">
        <v>79.27</v>
      </c>
      <c r="F3835">
        <v>103.11</v>
      </c>
      <c r="G3835">
        <v>104.3</v>
      </c>
      <c r="H3835">
        <v>3546.2</v>
      </c>
      <c r="I3835">
        <v>2695.18</v>
      </c>
      <c r="J3835">
        <v>851.02</v>
      </c>
      <c r="K3835">
        <v>0.24</v>
      </c>
      <c r="L3835" t="str">
        <f>VLOOKUP(C:C,Products!A:B,2,)</f>
        <v>Product 33</v>
      </c>
      <c r="M3835" t="str">
        <f>VLOOKUP(C:C,Products!A:C,3,)</f>
        <v>Produce</v>
      </c>
      <c r="N3835" t="str">
        <f>VLOOKUP(B:B,Orders!A:C,3,)</f>
        <v>WH-MSA-002</v>
      </c>
      <c r="O3835" s="10" t="str">
        <f>VLOOKUP(B:B,Orders!A:B,2,)</f>
        <v>CUST-000074</v>
      </c>
      <c r="P3835" s="10" t="str">
        <f>VLOOKUP(OrderDetails!O:O,Customers!A:B,2,)</f>
        <v>Customer 74</v>
      </c>
      <c r="Q3835" s="10" t="str">
        <f>VLOOKUP(O:O,Customers!A:C,3,)</f>
        <v>Mombasa</v>
      </c>
      <c r="R3835" s="10">
        <f>VLOOKUP(OrderDetails!C:C,Inventory!B:F,5,)</f>
        <v>6817.22</v>
      </c>
      <c r="S3835" s="10">
        <f>VLOOKUP(OrderDetails!B:B,Table8[[OrderID]:[DeliveryDays]],5,)</f>
        <v>6</v>
      </c>
    </row>
    <row r="3836" spans="1:19" x14ac:dyDescent="0.25">
      <c r="A3836" t="s">
        <v>5768</v>
      </c>
      <c r="B3836" t="s">
        <v>494</v>
      </c>
      <c r="C3836" t="s">
        <v>377</v>
      </c>
      <c r="D3836">
        <v>22</v>
      </c>
      <c r="E3836">
        <v>98.55</v>
      </c>
      <c r="F3836">
        <v>152.47999999999999</v>
      </c>
      <c r="G3836">
        <v>161.09</v>
      </c>
      <c r="H3836">
        <v>3543.98</v>
      </c>
      <c r="I3836">
        <v>2168.1</v>
      </c>
      <c r="J3836">
        <v>1375.88</v>
      </c>
      <c r="K3836">
        <v>0.38819999999999999</v>
      </c>
      <c r="L3836" t="str">
        <f>VLOOKUP(C:C,Products!A:B,2,)</f>
        <v>Product 100</v>
      </c>
      <c r="M3836" t="str">
        <f>VLOOKUP(C:C,Products!A:C,3,)</f>
        <v>Beverages</v>
      </c>
      <c r="N3836" t="str">
        <f>VLOOKUP(B:B,Orders!A:C,3,)</f>
        <v>WH-KSM-003</v>
      </c>
      <c r="O3836" s="10" t="str">
        <f>VLOOKUP(B:B,Orders!A:B,2,)</f>
        <v>CUST-000066</v>
      </c>
      <c r="P3836" s="10" t="str">
        <f>VLOOKUP(OrderDetails!O:O,Customers!A:B,2,)</f>
        <v>Customer 66</v>
      </c>
      <c r="Q3836" s="10" t="str">
        <f>VLOOKUP(O:O,Customers!A:C,3,)</f>
        <v>Kisumu</v>
      </c>
      <c r="R3836" s="10">
        <f>VLOOKUP(OrderDetails!C:C,Inventory!B:F,5,)</f>
        <v>45135.9</v>
      </c>
      <c r="S3836" s="10">
        <f>VLOOKUP(OrderDetails!B:B,Table8[[OrderID]:[DeliveryDays]],5,)</f>
        <v>4</v>
      </c>
    </row>
    <row r="3837" spans="1:19" x14ac:dyDescent="0.25">
      <c r="A3837" t="s">
        <v>5769</v>
      </c>
      <c r="B3837" t="s">
        <v>885</v>
      </c>
      <c r="C3837" t="s">
        <v>299</v>
      </c>
      <c r="D3837">
        <v>39</v>
      </c>
      <c r="E3837">
        <v>224.9</v>
      </c>
      <c r="F3837">
        <v>307.97000000000003</v>
      </c>
      <c r="G3837">
        <v>316.26</v>
      </c>
      <c r="H3837">
        <v>12334.14</v>
      </c>
      <c r="I3837">
        <v>8771.1</v>
      </c>
      <c r="J3837">
        <v>3563.04</v>
      </c>
      <c r="K3837">
        <v>0.28889999999999999</v>
      </c>
      <c r="L3837" t="str">
        <f>VLOOKUP(C:C,Products!A:B,2,)</f>
        <v>Product 61</v>
      </c>
      <c r="M3837" t="str">
        <f>VLOOKUP(C:C,Products!A:C,3,)</f>
        <v>Dairy</v>
      </c>
      <c r="N3837" t="str">
        <f>VLOOKUP(B:B,Orders!A:C,3,)</f>
        <v>WH-KSM-003</v>
      </c>
      <c r="O3837" s="10" t="str">
        <f>VLOOKUP(B:B,Orders!A:B,2,)</f>
        <v>CUST-000025</v>
      </c>
      <c r="P3837" s="10" t="str">
        <f>VLOOKUP(OrderDetails!O:O,Customers!A:B,2,)</f>
        <v>Customer 25</v>
      </c>
      <c r="Q3837" s="10" t="str">
        <f>VLOOKUP(O:O,Customers!A:C,3,)</f>
        <v>Mombasa</v>
      </c>
      <c r="R3837" s="10">
        <f>VLOOKUP(OrderDetails!C:C,Inventory!B:F,5,)</f>
        <v>11245</v>
      </c>
      <c r="S3837" s="10">
        <f>VLOOKUP(OrderDetails!B:B,Table8[[OrderID]:[DeliveryDays]],5,)</f>
        <v>4</v>
      </c>
    </row>
    <row r="3838" spans="1:19" x14ac:dyDescent="0.25">
      <c r="A3838" t="s">
        <v>5770</v>
      </c>
      <c r="B3838" t="s">
        <v>824</v>
      </c>
      <c r="C3838" t="s">
        <v>363</v>
      </c>
      <c r="D3838">
        <v>7</v>
      </c>
      <c r="E3838">
        <v>392.35</v>
      </c>
      <c r="F3838">
        <v>579.97</v>
      </c>
      <c r="G3838">
        <v>631.94000000000005</v>
      </c>
      <c r="H3838">
        <v>4423.58</v>
      </c>
      <c r="I3838">
        <v>2746.45</v>
      </c>
      <c r="J3838">
        <v>1677.13</v>
      </c>
      <c r="K3838">
        <v>0.37909999999999999</v>
      </c>
      <c r="L3838" t="str">
        <f>VLOOKUP(C:C,Products!A:B,2,)</f>
        <v>Product 93</v>
      </c>
      <c r="M3838" t="str">
        <f>VLOOKUP(C:C,Products!A:C,3,)</f>
        <v>Snacks</v>
      </c>
      <c r="N3838" t="str">
        <f>VLOOKUP(B:B,Orders!A:C,3,)</f>
        <v>WH-NKR-004</v>
      </c>
      <c r="O3838" s="10" t="str">
        <f>VLOOKUP(B:B,Orders!A:B,2,)</f>
        <v>CUST-000050</v>
      </c>
      <c r="P3838" s="10" t="str">
        <f>VLOOKUP(OrderDetails!O:O,Customers!A:B,2,)</f>
        <v>Customer 50</v>
      </c>
      <c r="Q3838" s="10" t="str">
        <f>VLOOKUP(O:O,Customers!A:C,3,)</f>
        <v>Eldoret</v>
      </c>
      <c r="R3838" s="10">
        <f>VLOOKUP(OrderDetails!C:C,Inventory!B:F,5,)</f>
        <v>153408.85</v>
      </c>
      <c r="S3838" s="10">
        <f>VLOOKUP(OrderDetails!B:B,Table8[[OrderID]:[DeliveryDays]],5,)</f>
        <v>2</v>
      </c>
    </row>
    <row r="3839" spans="1:19" x14ac:dyDescent="0.25">
      <c r="A3839" t="s">
        <v>5771</v>
      </c>
      <c r="B3839" t="s">
        <v>1046</v>
      </c>
      <c r="C3839" t="s">
        <v>357</v>
      </c>
      <c r="D3839">
        <v>16</v>
      </c>
      <c r="E3839">
        <v>262.5</v>
      </c>
      <c r="F3839">
        <v>342.9</v>
      </c>
      <c r="G3839">
        <v>363.67</v>
      </c>
      <c r="H3839">
        <v>5818.72</v>
      </c>
      <c r="I3839">
        <v>4200</v>
      </c>
      <c r="J3839">
        <v>1618.72</v>
      </c>
      <c r="K3839">
        <v>0.2782</v>
      </c>
      <c r="L3839" t="str">
        <f>VLOOKUP(C:C,Products!A:B,2,)</f>
        <v>Product 90</v>
      </c>
      <c r="M3839" t="str">
        <f>VLOOKUP(C:C,Products!A:C,3,)</f>
        <v>Snacks</v>
      </c>
      <c r="N3839" t="str">
        <f>VLOOKUP(B:B,Orders!A:C,3,)</f>
        <v>WH-NRB-001</v>
      </c>
      <c r="O3839" s="10" t="str">
        <f>VLOOKUP(B:B,Orders!A:B,2,)</f>
        <v>CUST-000001</v>
      </c>
      <c r="P3839" s="10" t="str">
        <f>VLOOKUP(OrderDetails!O:O,Customers!A:B,2,)</f>
        <v>Customer 1</v>
      </c>
      <c r="Q3839" s="10" t="str">
        <f>VLOOKUP(O:O,Customers!A:C,3,)</f>
        <v>Eldoret</v>
      </c>
      <c r="R3839" s="10">
        <f>VLOOKUP(OrderDetails!C:C,Inventory!B:F,5,)</f>
        <v>44362.5</v>
      </c>
      <c r="S3839" s="10">
        <f>VLOOKUP(OrderDetails!B:B,Table8[[OrderID]:[DeliveryDays]],5,)</f>
        <v>6</v>
      </c>
    </row>
    <row r="3840" spans="1:19" x14ac:dyDescent="0.25">
      <c r="A3840" t="s">
        <v>5772</v>
      </c>
      <c r="B3840" t="s">
        <v>1736</v>
      </c>
      <c r="C3840" t="s">
        <v>182</v>
      </c>
      <c r="D3840">
        <v>31</v>
      </c>
      <c r="E3840">
        <v>319.39999999999998</v>
      </c>
      <c r="F3840">
        <v>411.55</v>
      </c>
      <c r="G3840">
        <v>425.81</v>
      </c>
      <c r="H3840">
        <v>13200.11</v>
      </c>
      <c r="I3840">
        <v>9901.4</v>
      </c>
      <c r="J3840">
        <v>3298.71</v>
      </c>
      <c r="K3840">
        <v>0.24990000000000001</v>
      </c>
      <c r="L3840" t="str">
        <f>VLOOKUP(C:C,Products!A:B,2,)</f>
        <v>Product 4</v>
      </c>
      <c r="M3840" t="str">
        <f>VLOOKUP(C:C,Products!A:C,3,)</f>
        <v>Household</v>
      </c>
      <c r="N3840" t="str">
        <f>VLOOKUP(B:B,Orders!A:C,3,)</f>
        <v>WH-NRB-001</v>
      </c>
      <c r="O3840" s="10" t="str">
        <f>VLOOKUP(B:B,Orders!A:B,2,)</f>
        <v>CUST-000059</v>
      </c>
      <c r="P3840" s="10" t="str">
        <f>VLOOKUP(OrderDetails!O:O,Customers!A:B,2,)</f>
        <v>Customer 59</v>
      </c>
      <c r="Q3840" s="10" t="str">
        <f>VLOOKUP(O:O,Customers!A:C,3,)</f>
        <v>Kisumu</v>
      </c>
      <c r="R3840" s="10">
        <f>VLOOKUP(OrderDetails!C:C,Inventory!B:F,5,)</f>
        <v>31301.200000000001</v>
      </c>
      <c r="S3840" s="10">
        <f>VLOOKUP(OrderDetails!B:B,Table8[[OrderID]:[DeliveryDays]],5,)</f>
        <v>5</v>
      </c>
    </row>
    <row r="3841" spans="1:19" x14ac:dyDescent="0.25">
      <c r="A3841" t="s">
        <v>5773</v>
      </c>
      <c r="B3841" t="s">
        <v>1590</v>
      </c>
      <c r="C3841" t="s">
        <v>403</v>
      </c>
      <c r="D3841">
        <v>34</v>
      </c>
      <c r="E3841">
        <v>468.36</v>
      </c>
      <c r="F3841">
        <v>680.02</v>
      </c>
      <c r="G3841">
        <v>736.46</v>
      </c>
      <c r="H3841">
        <v>25039.64</v>
      </c>
      <c r="I3841">
        <v>15924.24</v>
      </c>
      <c r="J3841">
        <v>9115.4</v>
      </c>
      <c r="K3841">
        <v>0.36399999999999999</v>
      </c>
      <c r="L3841" t="str">
        <f>VLOOKUP(C:C,Products!A:B,2,)</f>
        <v>Product 113</v>
      </c>
      <c r="M3841" t="str">
        <f>VLOOKUP(C:C,Products!A:C,3,)</f>
        <v>Dairy</v>
      </c>
      <c r="N3841" t="str">
        <f>VLOOKUP(B:B,Orders!A:C,3,)</f>
        <v>WH-MSA-002</v>
      </c>
      <c r="O3841" s="10" t="str">
        <f>VLOOKUP(B:B,Orders!A:B,2,)</f>
        <v>CUST-000072</v>
      </c>
      <c r="P3841" s="10" t="str">
        <f>VLOOKUP(OrderDetails!O:O,Customers!A:B,2,)</f>
        <v>Customer 72</v>
      </c>
      <c r="Q3841" s="10" t="str">
        <f>VLOOKUP(O:O,Customers!A:C,3,)</f>
        <v>Mombasa</v>
      </c>
      <c r="R3841" s="10">
        <f>VLOOKUP(OrderDetails!C:C,Inventory!B:F,5,)</f>
        <v>110064.6</v>
      </c>
      <c r="S3841" s="10">
        <f>VLOOKUP(OrderDetails!B:B,Table8[[OrderID]:[DeliveryDays]],5,)</f>
        <v>5</v>
      </c>
    </row>
    <row r="3842" spans="1:19" x14ac:dyDescent="0.25">
      <c r="A3842" t="s">
        <v>5774</v>
      </c>
      <c r="B3842" t="s">
        <v>1156</v>
      </c>
      <c r="C3842" t="s">
        <v>204</v>
      </c>
      <c r="D3842">
        <v>25</v>
      </c>
      <c r="E3842">
        <v>145.55000000000001</v>
      </c>
      <c r="F3842">
        <v>199.14</v>
      </c>
      <c r="G3842">
        <v>209.06</v>
      </c>
      <c r="H3842">
        <v>5226.5</v>
      </c>
      <c r="I3842">
        <v>3638.75</v>
      </c>
      <c r="J3842">
        <v>1587.75</v>
      </c>
      <c r="K3842">
        <v>0.30380000000000001</v>
      </c>
      <c r="L3842" t="str">
        <f>VLOOKUP(C:C,Products!A:B,2,)</f>
        <v>Product 14</v>
      </c>
      <c r="M3842" t="str">
        <f>VLOOKUP(C:C,Products!A:C,3,)</f>
        <v>Frozen</v>
      </c>
      <c r="N3842" t="str">
        <f>VLOOKUP(B:B,Orders!A:C,3,)</f>
        <v>WH-KSM-003</v>
      </c>
      <c r="O3842" s="10" t="str">
        <f>VLOOKUP(B:B,Orders!A:B,2,)</f>
        <v>CUST-000029</v>
      </c>
      <c r="P3842" s="10" t="str">
        <f>VLOOKUP(OrderDetails!O:O,Customers!A:B,2,)</f>
        <v>Customer 29</v>
      </c>
      <c r="Q3842" s="10" t="str">
        <f>VLOOKUP(O:O,Customers!A:C,3,)</f>
        <v>Mombasa</v>
      </c>
      <c r="R3842" s="10">
        <f>VLOOKUP(OrderDetails!C:C,Inventory!B:F,5,)</f>
        <v>47158.2</v>
      </c>
      <c r="S3842" s="10">
        <f>VLOOKUP(OrderDetails!B:B,Table8[[OrderID]:[DeliveryDays]],5,)</f>
        <v>5</v>
      </c>
    </row>
    <row r="3843" spans="1:19" x14ac:dyDescent="0.25">
      <c r="A3843" t="s">
        <v>5775</v>
      </c>
      <c r="B3843" t="s">
        <v>982</v>
      </c>
      <c r="C3843" t="s">
        <v>405</v>
      </c>
      <c r="D3843">
        <v>42</v>
      </c>
      <c r="E3843">
        <v>413.65</v>
      </c>
      <c r="F3843">
        <v>588.37</v>
      </c>
      <c r="G3843">
        <v>616.08000000000004</v>
      </c>
      <c r="H3843">
        <v>25875.360000000001</v>
      </c>
      <c r="I3843">
        <v>17373.3</v>
      </c>
      <c r="J3843">
        <v>8502.06</v>
      </c>
      <c r="K3843">
        <v>0.3286</v>
      </c>
      <c r="L3843" t="str">
        <f>VLOOKUP(C:C,Products!A:B,2,)</f>
        <v>Product 114</v>
      </c>
      <c r="M3843" t="str">
        <f>VLOOKUP(C:C,Products!A:C,3,)</f>
        <v>Dairy</v>
      </c>
      <c r="N3843" t="str">
        <f>VLOOKUP(B:B,Orders!A:C,3,)</f>
        <v>WH-MSA-002</v>
      </c>
      <c r="O3843" s="10" t="str">
        <f>VLOOKUP(B:B,Orders!A:B,2,)</f>
        <v>CUST-000073</v>
      </c>
      <c r="P3843" s="10" t="str">
        <f>VLOOKUP(OrderDetails!O:O,Customers!A:B,2,)</f>
        <v>Customer 73</v>
      </c>
      <c r="Q3843" s="10" t="str">
        <f>VLOOKUP(O:O,Customers!A:C,3,)</f>
        <v>Mombasa</v>
      </c>
      <c r="R3843" s="10">
        <f>VLOOKUP(OrderDetails!C:C,Inventory!B:F,5,)</f>
        <v>43846.9</v>
      </c>
      <c r="S3843" s="10">
        <f>VLOOKUP(OrderDetails!B:B,Table8[[OrderID]:[DeliveryDays]],5,)</f>
        <v>5</v>
      </c>
    </row>
    <row r="3844" spans="1:19" x14ac:dyDescent="0.25">
      <c r="A3844" t="s">
        <v>5776</v>
      </c>
      <c r="B3844" t="s">
        <v>1207</v>
      </c>
      <c r="C3844" t="s">
        <v>359</v>
      </c>
      <c r="D3844">
        <v>25</v>
      </c>
      <c r="E3844">
        <v>103.82</v>
      </c>
      <c r="F3844">
        <v>149.71</v>
      </c>
      <c r="G3844">
        <v>147.76</v>
      </c>
      <c r="H3844">
        <v>3694</v>
      </c>
      <c r="I3844">
        <v>2595.5</v>
      </c>
      <c r="J3844">
        <v>1098.5</v>
      </c>
      <c r="K3844">
        <v>0.2974</v>
      </c>
      <c r="L3844" t="str">
        <f>VLOOKUP(C:C,Products!A:B,2,)</f>
        <v>Product 91</v>
      </c>
      <c r="M3844" t="str">
        <f>VLOOKUP(C:C,Products!A:C,3,)</f>
        <v>Household</v>
      </c>
      <c r="N3844" t="str">
        <f>VLOOKUP(B:B,Orders!A:C,3,)</f>
        <v>WH-NRB-001</v>
      </c>
      <c r="O3844" s="10" t="str">
        <f>VLOOKUP(B:B,Orders!A:B,2,)</f>
        <v>CUST-000080</v>
      </c>
      <c r="P3844" s="10" t="str">
        <f>VLOOKUP(OrderDetails!O:O,Customers!A:B,2,)</f>
        <v>Customer 80</v>
      </c>
      <c r="Q3844" s="10" t="str">
        <f>VLOOKUP(O:O,Customers!A:C,3,)</f>
        <v>Eldoret</v>
      </c>
      <c r="R3844" s="10">
        <f>VLOOKUP(OrderDetails!C:C,Inventory!B:F,5,)</f>
        <v>23359.5</v>
      </c>
      <c r="S3844" s="10">
        <f>VLOOKUP(OrderDetails!B:B,Table8[[OrderID]:[DeliveryDays]],5,)</f>
        <v>4</v>
      </c>
    </row>
    <row r="3845" spans="1:19" x14ac:dyDescent="0.25">
      <c r="A3845" t="s">
        <v>5777</v>
      </c>
      <c r="B3845" t="s">
        <v>1320</v>
      </c>
      <c r="C3845" t="s">
        <v>243</v>
      </c>
      <c r="D3845">
        <v>42</v>
      </c>
      <c r="E3845">
        <v>79.27</v>
      </c>
      <c r="F3845">
        <v>103.11</v>
      </c>
      <c r="G3845">
        <v>104.06</v>
      </c>
      <c r="H3845">
        <v>4370.5200000000004</v>
      </c>
      <c r="I3845">
        <v>3329.34</v>
      </c>
      <c r="J3845">
        <v>1041.18</v>
      </c>
      <c r="K3845">
        <v>0.2382</v>
      </c>
      <c r="L3845" t="str">
        <f>VLOOKUP(C:C,Products!A:B,2,)</f>
        <v>Product 33</v>
      </c>
      <c r="M3845" t="str">
        <f>VLOOKUP(C:C,Products!A:C,3,)</f>
        <v>Produce</v>
      </c>
      <c r="N3845" t="str">
        <f>VLOOKUP(B:B,Orders!A:C,3,)</f>
        <v>WH-NRB-001</v>
      </c>
      <c r="O3845" s="10" t="str">
        <f>VLOOKUP(B:B,Orders!A:B,2,)</f>
        <v>CUST-000006</v>
      </c>
      <c r="P3845" s="10" t="str">
        <f>VLOOKUP(OrderDetails!O:O,Customers!A:B,2,)</f>
        <v>Customer 6</v>
      </c>
      <c r="Q3845" s="10" t="str">
        <f>VLOOKUP(O:O,Customers!A:C,3,)</f>
        <v>Kisumu</v>
      </c>
      <c r="R3845" s="10">
        <f>VLOOKUP(OrderDetails!C:C,Inventory!B:F,5,)</f>
        <v>6817.22</v>
      </c>
      <c r="S3845" s="10">
        <f>VLOOKUP(OrderDetails!B:B,Table8[[OrderID]:[DeliveryDays]],5,)</f>
        <v>2</v>
      </c>
    </row>
    <row r="3846" spans="1:19" x14ac:dyDescent="0.25">
      <c r="A3846" t="s">
        <v>5778</v>
      </c>
      <c r="B3846" t="s">
        <v>1036</v>
      </c>
      <c r="C3846" t="s">
        <v>220</v>
      </c>
      <c r="D3846">
        <v>44</v>
      </c>
      <c r="E3846">
        <v>112.77</v>
      </c>
      <c r="F3846">
        <v>150.9</v>
      </c>
      <c r="G3846">
        <v>158.82</v>
      </c>
      <c r="H3846">
        <v>6988.08</v>
      </c>
      <c r="I3846">
        <v>4961.88</v>
      </c>
      <c r="J3846">
        <v>2026.2</v>
      </c>
      <c r="K3846">
        <v>0.28999999999999998</v>
      </c>
      <c r="L3846" t="str">
        <f>VLOOKUP(C:C,Products!A:B,2,)</f>
        <v>Product 22</v>
      </c>
      <c r="M3846" t="str">
        <f>VLOOKUP(C:C,Products!A:C,3,)</f>
        <v>Produce</v>
      </c>
      <c r="N3846" t="str">
        <f>VLOOKUP(B:B,Orders!A:C,3,)</f>
        <v>WH-KSM-003</v>
      </c>
      <c r="O3846" s="10" t="str">
        <f>VLOOKUP(B:B,Orders!A:B,2,)</f>
        <v>CUST-000019</v>
      </c>
      <c r="P3846" s="10" t="str">
        <f>VLOOKUP(OrderDetails!O:O,Customers!A:B,2,)</f>
        <v>Customer 19</v>
      </c>
      <c r="Q3846" s="10" t="str">
        <f>VLOOKUP(O:O,Customers!A:C,3,)</f>
        <v>Mombasa</v>
      </c>
      <c r="R3846" s="10">
        <f>VLOOKUP(OrderDetails!C:C,Inventory!B:F,5,)</f>
        <v>35409.78</v>
      </c>
      <c r="S3846" s="10">
        <f>VLOOKUP(OrderDetails!B:B,Table8[[OrderID]:[DeliveryDays]],5,)</f>
        <v>3</v>
      </c>
    </row>
    <row r="3847" spans="1:19" x14ac:dyDescent="0.25">
      <c r="A3847" t="s">
        <v>5779</v>
      </c>
      <c r="B3847" t="s">
        <v>1174</v>
      </c>
      <c r="C3847" t="s">
        <v>273</v>
      </c>
      <c r="D3847">
        <v>19</v>
      </c>
      <c r="E3847">
        <v>284.02999999999997</v>
      </c>
      <c r="F3847">
        <v>373.58</v>
      </c>
      <c r="G3847">
        <v>404.87</v>
      </c>
      <c r="H3847">
        <v>7692.53</v>
      </c>
      <c r="I3847">
        <v>5396.57</v>
      </c>
      <c r="J3847">
        <v>2295.96</v>
      </c>
      <c r="K3847">
        <v>0.29849999999999999</v>
      </c>
      <c r="L3847" t="str">
        <f>VLOOKUP(C:C,Products!A:B,2,)</f>
        <v>Product 48</v>
      </c>
      <c r="M3847" t="str">
        <f>VLOOKUP(C:C,Products!A:C,3,)</f>
        <v>Frozen</v>
      </c>
      <c r="N3847" t="str">
        <f>VLOOKUP(B:B,Orders!A:C,3,)</f>
        <v>WH-MSA-002</v>
      </c>
      <c r="O3847" s="10" t="str">
        <f>VLOOKUP(B:B,Orders!A:B,2,)</f>
        <v>CUST-000073</v>
      </c>
      <c r="P3847" s="10" t="str">
        <f>VLOOKUP(OrderDetails!O:O,Customers!A:B,2,)</f>
        <v>Customer 73</v>
      </c>
      <c r="Q3847" s="10" t="str">
        <f>VLOOKUP(O:O,Customers!A:C,3,)</f>
        <v>Mombasa</v>
      </c>
      <c r="R3847" s="10">
        <f>VLOOKUP(OrderDetails!C:C,Inventory!B:F,5,)</f>
        <v>40900.32</v>
      </c>
      <c r="S3847" s="10">
        <f>VLOOKUP(OrderDetails!B:B,Table8[[OrderID]:[DeliveryDays]],5,)</f>
        <v>3</v>
      </c>
    </row>
    <row r="3848" spans="1:19" x14ac:dyDescent="0.25">
      <c r="A3848" t="s">
        <v>5780</v>
      </c>
      <c r="B3848" t="s">
        <v>708</v>
      </c>
      <c r="C3848" t="s">
        <v>179</v>
      </c>
      <c r="D3848">
        <v>22</v>
      </c>
      <c r="E3848">
        <v>379.4</v>
      </c>
      <c r="F3848">
        <v>516.48</v>
      </c>
      <c r="G3848">
        <v>515.1</v>
      </c>
      <c r="H3848">
        <v>11332.2</v>
      </c>
      <c r="I3848">
        <v>8346.7999999999993</v>
      </c>
      <c r="J3848">
        <v>2985.4</v>
      </c>
      <c r="K3848">
        <v>0.26340000000000002</v>
      </c>
      <c r="L3848" t="str">
        <f>VLOOKUP(C:C,Products!A:B,2,)</f>
        <v>Product 3</v>
      </c>
      <c r="M3848" t="str">
        <f>VLOOKUP(C:C,Products!A:C,3,)</f>
        <v>Frozen</v>
      </c>
      <c r="N3848" t="str">
        <f>VLOOKUP(B:B,Orders!A:C,3,)</f>
        <v>WH-NRB-001</v>
      </c>
      <c r="O3848" s="10" t="str">
        <f>VLOOKUP(B:B,Orders!A:B,2,)</f>
        <v>CUST-000046</v>
      </c>
      <c r="P3848" s="10" t="str">
        <f>VLOOKUP(OrderDetails!O:O,Customers!A:B,2,)</f>
        <v>Customer 46</v>
      </c>
      <c r="Q3848" s="10" t="str">
        <f>VLOOKUP(O:O,Customers!A:C,3,)</f>
        <v>Kisumu</v>
      </c>
      <c r="R3848" s="10">
        <f>VLOOKUP(OrderDetails!C:C,Inventory!B:F,5,)</f>
        <v>53874.8</v>
      </c>
      <c r="S3848" s="10">
        <f>VLOOKUP(OrderDetails!B:B,Table8[[OrderID]:[DeliveryDays]],5,)</f>
        <v>6</v>
      </c>
    </row>
    <row r="3849" spans="1:19" x14ac:dyDescent="0.25">
      <c r="A3849" t="s">
        <v>5781</v>
      </c>
      <c r="B3849" t="s">
        <v>1087</v>
      </c>
      <c r="C3849" t="s">
        <v>351</v>
      </c>
      <c r="D3849">
        <v>33</v>
      </c>
      <c r="E3849">
        <v>378.32</v>
      </c>
      <c r="F3849">
        <v>486.34</v>
      </c>
      <c r="G3849">
        <v>477.74</v>
      </c>
      <c r="H3849">
        <v>15765.42</v>
      </c>
      <c r="I3849">
        <v>12484.56</v>
      </c>
      <c r="J3849">
        <v>3280.86</v>
      </c>
      <c r="K3849">
        <v>0.20810000000000001</v>
      </c>
      <c r="L3849" t="str">
        <f>VLOOKUP(C:C,Products!A:B,2,)</f>
        <v>Product 87</v>
      </c>
      <c r="M3849" t="str">
        <f>VLOOKUP(C:C,Products!A:C,3,)</f>
        <v>Snacks</v>
      </c>
      <c r="N3849" t="str">
        <f>VLOOKUP(B:B,Orders!A:C,3,)</f>
        <v>WH-KSM-003</v>
      </c>
      <c r="O3849" s="10" t="str">
        <f>VLOOKUP(B:B,Orders!A:B,2,)</f>
        <v>CUST-000019</v>
      </c>
      <c r="P3849" s="10" t="str">
        <f>VLOOKUP(OrderDetails!O:O,Customers!A:B,2,)</f>
        <v>Customer 19</v>
      </c>
      <c r="Q3849" s="10" t="str">
        <f>VLOOKUP(O:O,Customers!A:C,3,)</f>
        <v>Mombasa</v>
      </c>
      <c r="R3849" s="10">
        <f>VLOOKUP(OrderDetails!C:C,Inventory!B:F,5,)</f>
        <v>133546.96</v>
      </c>
      <c r="S3849" s="10">
        <f>VLOOKUP(OrderDetails!B:B,Table8[[OrderID]:[DeliveryDays]],5,)</f>
        <v>1</v>
      </c>
    </row>
    <row r="3850" spans="1:19" x14ac:dyDescent="0.25">
      <c r="A3850" t="s">
        <v>5782</v>
      </c>
      <c r="B3850" t="s">
        <v>1350</v>
      </c>
      <c r="C3850" t="s">
        <v>347</v>
      </c>
      <c r="D3850">
        <v>42</v>
      </c>
      <c r="E3850">
        <v>189.94</v>
      </c>
      <c r="F3850">
        <v>277.74</v>
      </c>
      <c r="G3850">
        <v>288.58999999999997</v>
      </c>
      <c r="H3850">
        <v>12120.78</v>
      </c>
      <c r="I3850">
        <v>7977.48</v>
      </c>
      <c r="J3850">
        <v>4143.3</v>
      </c>
      <c r="K3850">
        <v>0.34179999999999999</v>
      </c>
      <c r="L3850" t="str">
        <f>VLOOKUP(C:C,Products!A:B,2,)</f>
        <v>Product 85</v>
      </c>
      <c r="M3850" t="str">
        <f>VLOOKUP(C:C,Products!A:C,3,)</f>
        <v>Snacks</v>
      </c>
      <c r="N3850" t="str">
        <f>VLOOKUP(B:B,Orders!A:C,3,)</f>
        <v>WH-MSA-002</v>
      </c>
      <c r="O3850" s="10" t="str">
        <f>VLOOKUP(B:B,Orders!A:B,2,)</f>
        <v>CUST-000040</v>
      </c>
      <c r="P3850" s="10" t="str">
        <f>VLOOKUP(OrderDetails!O:O,Customers!A:B,2,)</f>
        <v>Customer 40</v>
      </c>
      <c r="Q3850" s="10" t="str">
        <f>VLOOKUP(O:O,Customers!A:C,3,)</f>
        <v>Nairobi</v>
      </c>
      <c r="R3850" s="10">
        <f>VLOOKUP(OrderDetails!C:C,Inventory!B:F,5,)</f>
        <v>73316.84</v>
      </c>
      <c r="S3850" s="10">
        <f>VLOOKUP(OrderDetails!B:B,Table8[[OrderID]:[DeliveryDays]],5,)</f>
        <v>2</v>
      </c>
    </row>
    <row r="3851" spans="1:19" x14ac:dyDescent="0.25">
      <c r="A3851" t="s">
        <v>5783</v>
      </c>
      <c r="B3851" t="s">
        <v>1422</v>
      </c>
      <c r="C3851" t="s">
        <v>387</v>
      </c>
      <c r="D3851">
        <v>25</v>
      </c>
      <c r="E3851">
        <v>458.4</v>
      </c>
      <c r="F3851">
        <v>615.54999999999995</v>
      </c>
      <c r="G3851">
        <v>590.98</v>
      </c>
      <c r="H3851">
        <v>14774.5</v>
      </c>
      <c r="I3851">
        <v>11460</v>
      </c>
      <c r="J3851">
        <v>3314.5</v>
      </c>
      <c r="K3851">
        <v>0.2243</v>
      </c>
      <c r="L3851" t="str">
        <f>VLOOKUP(C:C,Products!A:B,2,)</f>
        <v>Product 105</v>
      </c>
      <c r="M3851" t="str">
        <f>VLOOKUP(C:C,Products!A:C,3,)</f>
        <v>Frozen</v>
      </c>
      <c r="N3851" t="str">
        <f>VLOOKUP(B:B,Orders!A:C,3,)</f>
        <v>WH-NKR-004</v>
      </c>
      <c r="O3851" s="10" t="str">
        <f>VLOOKUP(B:B,Orders!A:B,2,)</f>
        <v>CUST-000030</v>
      </c>
      <c r="P3851" s="10" t="str">
        <f>VLOOKUP(OrderDetails!O:O,Customers!A:B,2,)</f>
        <v>Customer 30</v>
      </c>
      <c r="Q3851" s="10" t="str">
        <f>VLOOKUP(O:O,Customers!A:C,3,)</f>
        <v>Nakuru</v>
      </c>
      <c r="R3851" s="10">
        <f>VLOOKUP(OrderDetails!C:C,Inventory!B:F,5,)</f>
        <v>143479.20000000001</v>
      </c>
      <c r="S3851" s="10">
        <f>VLOOKUP(OrderDetails!B:B,Table8[[OrderID]:[DeliveryDays]],5,)</f>
        <v>3</v>
      </c>
    </row>
    <row r="3852" spans="1:19" x14ac:dyDescent="0.25">
      <c r="A3852" t="s">
        <v>5784</v>
      </c>
      <c r="B3852" t="s">
        <v>1172</v>
      </c>
      <c r="C3852" t="s">
        <v>222</v>
      </c>
      <c r="D3852">
        <v>21</v>
      </c>
      <c r="E3852">
        <v>181.47</v>
      </c>
      <c r="F3852">
        <v>258.42</v>
      </c>
      <c r="G3852">
        <v>273.2</v>
      </c>
      <c r="H3852">
        <v>5737.2</v>
      </c>
      <c r="I3852">
        <v>3810.87</v>
      </c>
      <c r="J3852">
        <v>1926.33</v>
      </c>
      <c r="K3852">
        <v>0.33579999999999999</v>
      </c>
      <c r="L3852" t="str">
        <f>VLOOKUP(C:C,Products!A:B,2,)</f>
        <v>Product 23</v>
      </c>
      <c r="M3852" t="str">
        <f>VLOOKUP(C:C,Products!A:C,3,)</f>
        <v>Dairy</v>
      </c>
      <c r="N3852" t="str">
        <f>VLOOKUP(B:B,Orders!A:C,3,)</f>
        <v>WH-MSA-002</v>
      </c>
      <c r="O3852" s="10" t="str">
        <f>VLOOKUP(B:B,Orders!A:B,2,)</f>
        <v>CUST-000020</v>
      </c>
      <c r="P3852" s="10" t="str">
        <f>VLOOKUP(OrderDetails!O:O,Customers!A:B,2,)</f>
        <v>Customer 20</v>
      </c>
      <c r="Q3852" s="10" t="str">
        <f>VLOOKUP(O:O,Customers!A:C,3,)</f>
        <v>Mombasa</v>
      </c>
      <c r="R3852" s="10">
        <f>VLOOKUP(OrderDetails!C:C,Inventory!B:F,5,)</f>
        <v>43552.800000000003</v>
      </c>
      <c r="S3852" s="10">
        <f>VLOOKUP(OrderDetails!B:B,Table8[[OrderID]:[DeliveryDays]],5,)</f>
        <v>6</v>
      </c>
    </row>
    <row r="3853" spans="1:19" x14ac:dyDescent="0.25">
      <c r="A3853" t="s">
        <v>5785</v>
      </c>
      <c r="B3853" t="s">
        <v>1907</v>
      </c>
      <c r="C3853" t="s">
        <v>313</v>
      </c>
      <c r="D3853">
        <v>45</v>
      </c>
      <c r="E3853">
        <v>410.99</v>
      </c>
      <c r="F3853">
        <v>593.6</v>
      </c>
      <c r="G3853">
        <v>626.53</v>
      </c>
      <c r="H3853">
        <v>28193.85</v>
      </c>
      <c r="I3853">
        <v>18494.55</v>
      </c>
      <c r="J3853">
        <v>9699.2999999999993</v>
      </c>
      <c r="K3853">
        <v>0.34399999999999997</v>
      </c>
      <c r="L3853" t="str">
        <f>VLOOKUP(C:C,Products!A:B,2,)</f>
        <v>Product 68</v>
      </c>
      <c r="M3853" t="str">
        <f>VLOOKUP(C:C,Products!A:C,3,)</f>
        <v>Frozen</v>
      </c>
      <c r="N3853" t="str">
        <f>VLOOKUP(B:B,Orders!A:C,3,)</f>
        <v>WH-NRB-001</v>
      </c>
      <c r="O3853" s="10" t="str">
        <f>VLOOKUP(B:B,Orders!A:B,2,)</f>
        <v>CUST-000021</v>
      </c>
      <c r="P3853" s="10" t="str">
        <f>VLOOKUP(OrderDetails!O:O,Customers!A:B,2,)</f>
        <v>Customer 21</v>
      </c>
      <c r="Q3853" s="10" t="str">
        <f>VLOOKUP(O:O,Customers!A:C,3,)</f>
        <v>Eldoret</v>
      </c>
      <c r="R3853" s="10">
        <f>VLOOKUP(OrderDetails!C:C,Inventory!B:F,5,)</f>
        <v>159053.13</v>
      </c>
      <c r="S3853" s="10">
        <f>VLOOKUP(OrderDetails!B:B,Table8[[OrderID]:[DeliveryDays]],5,)</f>
        <v>3</v>
      </c>
    </row>
    <row r="3854" spans="1:19" x14ac:dyDescent="0.25">
      <c r="A3854" t="s">
        <v>5786</v>
      </c>
      <c r="B3854" t="s">
        <v>513</v>
      </c>
      <c r="C3854" t="s">
        <v>218</v>
      </c>
      <c r="D3854">
        <v>22</v>
      </c>
      <c r="E3854">
        <v>325.33</v>
      </c>
      <c r="F3854">
        <v>516.25</v>
      </c>
      <c r="G3854">
        <v>517.92999999999995</v>
      </c>
      <c r="H3854">
        <v>11394.46</v>
      </c>
      <c r="I3854">
        <v>7157.26</v>
      </c>
      <c r="J3854">
        <v>4237.2</v>
      </c>
      <c r="K3854">
        <v>0.37190000000000001</v>
      </c>
      <c r="L3854" t="str">
        <f>VLOOKUP(C:C,Products!A:B,2,)</f>
        <v>Product 21</v>
      </c>
      <c r="M3854" t="str">
        <f>VLOOKUP(C:C,Products!A:C,3,)</f>
        <v>Beverages</v>
      </c>
      <c r="N3854" t="str">
        <f>VLOOKUP(B:B,Orders!A:C,3,)</f>
        <v>WH-NKR-004</v>
      </c>
      <c r="O3854" s="10" t="str">
        <f>VLOOKUP(B:B,Orders!A:B,2,)</f>
        <v>CUST-000019</v>
      </c>
      <c r="P3854" s="10" t="str">
        <f>VLOOKUP(OrderDetails!O:O,Customers!A:B,2,)</f>
        <v>Customer 19</v>
      </c>
      <c r="Q3854" s="10" t="str">
        <f>VLOOKUP(O:O,Customers!A:C,3,)</f>
        <v>Mombasa</v>
      </c>
      <c r="R3854" s="10">
        <f>VLOOKUP(OrderDetails!C:C,Inventory!B:F,5,)</f>
        <v>44244.88</v>
      </c>
      <c r="S3854" s="10">
        <f>VLOOKUP(OrderDetails!B:B,Table8[[OrderID]:[DeliveryDays]],5,)</f>
        <v>1</v>
      </c>
    </row>
    <row r="3855" spans="1:19" x14ac:dyDescent="0.25">
      <c r="A3855" t="s">
        <v>5787</v>
      </c>
      <c r="B3855" t="s">
        <v>1529</v>
      </c>
      <c r="C3855" t="s">
        <v>379</v>
      </c>
      <c r="D3855">
        <v>41</v>
      </c>
      <c r="E3855">
        <v>64.14</v>
      </c>
      <c r="F3855">
        <v>94.94</v>
      </c>
      <c r="G3855">
        <v>102.91</v>
      </c>
      <c r="H3855">
        <v>4219.3100000000004</v>
      </c>
      <c r="I3855">
        <v>2629.74</v>
      </c>
      <c r="J3855">
        <v>1589.57</v>
      </c>
      <c r="K3855">
        <v>0.37669999999999998</v>
      </c>
      <c r="L3855" t="str">
        <f>VLOOKUP(C:C,Products!A:B,2,)</f>
        <v>Product 101</v>
      </c>
      <c r="M3855" t="str">
        <f>VLOOKUP(C:C,Products!A:C,3,)</f>
        <v>Produce</v>
      </c>
      <c r="N3855" t="str">
        <f>VLOOKUP(B:B,Orders!A:C,3,)</f>
        <v>WH-MSA-002</v>
      </c>
      <c r="O3855" s="10" t="str">
        <f>VLOOKUP(B:B,Orders!A:B,2,)</f>
        <v>CUST-000009</v>
      </c>
      <c r="P3855" s="10" t="str">
        <f>VLOOKUP(OrderDetails!O:O,Customers!A:B,2,)</f>
        <v>Customer 9</v>
      </c>
      <c r="Q3855" s="10" t="str">
        <f>VLOOKUP(O:O,Customers!A:C,3,)</f>
        <v>Kisumu</v>
      </c>
      <c r="R3855" s="10">
        <f>VLOOKUP(OrderDetails!C:C,Inventory!B:F,5,)</f>
        <v>31813.439999999999</v>
      </c>
      <c r="S3855" s="10">
        <f>VLOOKUP(OrderDetails!B:B,Table8[[OrderID]:[DeliveryDays]],5,)</f>
        <v>5</v>
      </c>
    </row>
    <row r="3856" spans="1:19" x14ac:dyDescent="0.25">
      <c r="A3856" t="s">
        <v>5788</v>
      </c>
      <c r="B3856" t="s">
        <v>1655</v>
      </c>
      <c r="C3856" t="s">
        <v>263</v>
      </c>
      <c r="D3856">
        <v>42</v>
      </c>
      <c r="E3856">
        <v>65.47</v>
      </c>
      <c r="F3856">
        <v>96.35</v>
      </c>
      <c r="G3856">
        <v>98.79</v>
      </c>
      <c r="H3856">
        <v>4149.18</v>
      </c>
      <c r="I3856">
        <v>2749.74</v>
      </c>
      <c r="J3856">
        <v>1399.44</v>
      </c>
      <c r="K3856">
        <v>0.33729999999999999</v>
      </c>
      <c r="L3856" t="str">
        <f>VLOOKUP(C:C,Products!A:B,2,)</f>
        <v>Product 43</v>
      </c>
      <c r="M3856" t="str">
        <f>VLOOKUP(C:C,Products!A:C,3,)</f>
        <v>Dairy</v>
      </c>
      <c r="N3856" t="str">
        <f>VLOOKUP(B:B,Orders!A:C,3,)</f>
        <v>WH-KSM-003</v>
      </c>
      <c r="O3856" s="10" t="str">
        <f>VLOOKUP(B:B,Orders!A:B,2,)</f>
        <v>CUST-000036</v>
      </c>
      <c r="P3856" s="10" t="str">
        <f>VLOOKUP(OrderDetails!O:O,Customers!A:B,2,)</f>
        <v>Customer 36</v>
      </c>
      <c r="Q3856" s="10" t="str">
        <f>VLOOKUP(O:O,Customers!A:C,3,)</f>
        <v>Eldoret</v>
      </c>
      <c r="R3856" s="10">
        <f>VLOOKUP(OrderDetails!C:C,Inventory!B:F,5,)</f>
        <v>4451.96</v>
      </c>
      <c r="S3856" s="10">
        <f>VLOOKUP(OrderDetails!B:B,Table8[[OrderID]:[DeliveryDays]],5,)</f>
        <v>2</v>
      </c>
    </row>
    <row r="3857" spans="1:19" x14ac:dyDescent="0.25">
      <c r="A3857" t="s">
        <v>5789</v>
      </c>
      <c r="B3857" t="s">
        <v>1217</v>
      </c>
      <c r="C3857" t="s">
        <v>367</v>
      </c>
      <c r="D3857">
        <v>16</v>
      </c>
      <c r="E3857">
        <v>396.94</v>
      </c>
      <c r="F3857">
        <v>595.12</v>
      </c>
      <c r="G3857">
        <v>623.01</v>
      </c>
      <c r="H3857">
        <v>9968.16</v>
      </c>
      <c r="I3857">
        <v>6351.04</v>
      </c>
      <c r="J3857">
        <v>3617.12</v>
      </c>
      <c r="K3857">
        <v>0.3629</v>
      </c>
      <c r="L3857" t="str">
        <f>VLOOKUP(C:C,Products!A:B,2,)</f>
        <v>Product 95</v>
      </c>
      <c r="M3857" t="str">
        <f>VLOOKUP(C:C,Products!A:C,3,)</f>
        <v>Dairy</v>
      </c>
      <c r="N3857" t="str">
        <f>VLOOKUP(B:B,Orders!A:C,3,)</f>
        <v>WH-KSM-003</v>
      </c>
      <c r="O3857" s="10" t="str">
        <f>VLOOKUP(B:B,Orders!A:B,2,)</f>
        <v>CUST-000032</v>
      </c>
      <c r="P3857" s="10" t="str">
        <f>VLOOKUP(OrderDetails!O:O,Customers!A:B,2,)</f>
        <v>Customer 32</v>
      </c>
      <c r="Q3857" s="10" t="str">
        <f>VLOOKUP(O:O,Customers!A:C,3,)</f>
        <v>Mombasa</v>
      </c>
      <c r="R3857" s="10">
        <f>VLOOKUP(OrderDetails!C:C,Inventory!B:F,5,)</f>
        <v>139722.88</v>
      </c>
      <c r="S3857" s="10">
        <f>VLOOKUP(OrderDetails!B:B,Table8[[OrderID]:[DeliveryDays]],5,)</f>
        <v>2</v>
      </c>
    </row>
    <row r="3858" spans="1:19" x14ac:dyDescent="0.25">
      <c r="A3858" t="s">
        <v>5790</v>
      </c>
      <c r="B3858" t="s">
        <v>1787</v>
      </c>
      <c r="C3858" t="s">
        <v>347</v>
      </c>
      <c r="D3858">
        <v>15</v>
      </c>
      <c r="E3858">
        <v>189.94</v>
      </c>
      <c r="F3858">
        <v>277.74</v>
      </c>
      <c r="G3858">
        <v>272.58</v>
      </c>
      <c r="H3858">
        <v>4088.7</v>
      </c>
      <c r="I3858">
        <v>2849.1</v>
      </c>
      <c r="J3858">
        <v>1239.5999999999999</v>
      </c>
      <c r="K3858">
        <v>0.30320000000000003</v>
      </c>
      <c r="L3858" t="str">
        <f>VLOOKUP(C:C,Products!A:B,2,)</f>
        <v>Product 85</v>
      </c>
      <c r="M3858" t="str">
        <f>VLOOKUP(C:C,Products!A:C,3,)</f>
        <v>Snacks</v>
      </c>
      <c r="N3858" t="str">
        <f>VLOOKUP(B:B,Orders!A:C,3,)</f>
        <v>WH-NKR-004</v>
      </c>
      <c r="O3858" s="10" t="str">
        <f>VLOOKUP(B:B,Orders!A:B,2,)</f>
        <v>CUST-000048</v>
      </c>
      <c r="P3858" s="10" t="str">
        <f>VLOOKUP(OrderDetails!O:O,Customers!A:B,2,)</f>
        <v>Customer 48</v>
      </c>
      <c r="Q3858" s="10" t="str">
        <f>VLOOKUP(O:O,Customers!A:C,3,)</f>
        <v>Nairobi</v>
      </c>
      <c r="R3858" s="10">
        <f>VLOOKUP(OrderDetails!C:C,Inventory!B:F,5,)</f>
        <v>73316.84</v>
      </c>
      <c r="S3858" s="10">
        <f>VLOOKUP(OrderDetails!B:B,Table8[[OrderID]:[DeliveryDays]],5,)</f>
        <v>5</v>
      </c>
    </row>
    <row r="3859" spans="1:19" x14ac:dyDescent="0.25">
      <c r="A3859" t="s">
        <v>5791</v>
      </c>
      <c r="B3859" t="s">
        <v>1704</v>
      </c>
      <c r="C3859" t="s">
        <v>229</v>
      </c>
      <c r="D3859">
        <v>24</v>
      </c>
      <c r="E3859">
        <v>403.33</v>
      </c>
      <c r="F3859">
        <v>509.37</v>
      </c>
      <c r="G3859">
        <v>515.79</v>
      </c>
      <c r="H3859">
        <v>12378.96</v>
      </c>
      <c r="I3859">
        <v>9679.92</v>
      </c>
      <c r="J3859">
        <v>2699.04</v>
      </c>
      <c r="K3859">
        <v>0.218</v>
      </c>
      <c r="L3859" t="str">
        <f>VLOOKUP(C:C,Products!A:B,2,)</f>
        <v>Product 26</v>
      </c>
      <c r="M3859" t="str">
        <f>VLOOKUP(C:C,Products!A:C,3,)</f>
        <v>Household</v>
      </c>
      <c r="N3859" t="str">
        <f>VLOOKUP(B:B,Orders!A:C,3,)</f>
        <v>WH-MSA-002</v>
      </c>
      <c r="O3859" s="10" t="str">
        <f>VLOOKUP(B:B,Orders!A:B,2,)</f>
        <v>CUST-000001</v>
      </c>
      <c r="P3859" s="10" t="str">
        <f>VLOOKUP(OrderDetails!O:O,Customers!A:B,2,)</f>
        <v>Customer 1</v>
      </c>
      <c r="Q3859" s="10" t="str">
        <f>VLOOKUP(O:O,Customers!A:C,3,)</f>
        <v>Eldoret</v>
      </c>
      <c r="R3859" s="10">
        <f>VLOOKUP(OrderDetails!C:C,Inventory!B:F,5,)</f>
        <v>179481.85</v>
      </c>
      <c r="S3859" s="10">
        <f>VLOOKUP(OrderDetails!B:B,Table8[[OrderID]:[DeliveryDays]],5,)</f>
        <v>2</v>
      </c>
    </row>
    <row r="3860" spans="1:19" x14ac:dyDescent="0.25">
      <c r="A3860" t="s">
        <v>5792</v>
      </c>
      <c r="B3860" t="s">
        <v>730</v>
      </c>
      <c r="C3860" t="s">
        <v>259</v>
      </c>
      <c r="D3860">
        <v>13</v>
      </c>
      <c r="E3860">
        <v>104.92</v>
      </c>
      <c r="F3860">
        <v>144.66</v>
      </c>
      <c r="G3860">
        <v>156.13999999999999</v>
      </c>
      <c r="H3860">
        <v>2029.82</v>
      </c>
      <c r="I3860">
        <v>1363.96</v>
      </c>
      <c r="J3860">
        <v>665.86</v>
      </c>
      <c r="K3860">
        <v>0.32800000000000001</v>
      </c>
      <c r="L3860" t="str">
        <f>VLOOKUP(C:C,Products!A:B,2,)</f>
        <v>Product 41</v>
      </c>
      <c r="M3860" t="str">
        <f>VLOOKUP(C:C,Products!A:C,3,)</f>
        <v>Household</v>
      </c>
      <c r="N3860" t="str">
        <f>VLOOKUP(B:B,Orders!A:C,3,)</f>
        <v>WH-NRB-001</v>
      </c>
      <c r="O3860" s="10" t="str">
        <f>VLOOKUP(B:B,Orders!A:B,2,)</f>
        <v>CUST-000028</v>
      </c>
      <c r="P3860" s="10" t="str">
        <f>VLOOKUP(OrderDetails!O:O,Customers!A:B,2,)</f>
        <v>Customer 28</v>
      </c>
      <c r="Q3860" s="10" t="str">
        <f>VLOOKUP(O:O,Customers!A:C,3,)</f>
        <v>Nakuru</v>
      </c>
      <c r="R3860" s="10">
        <f>VLOOKUP(OrderDetails!C:C,Inventory!B:F,5,)</f>
        <v>9757.56</v>
      </c>
      <c r="S3860" s="10">
        <f>VLOOKUP(OrderDetails!B:B,Table8[[OrderID]:[DeliveryDays]],5,)</f>
        <v>4</v>
      </c>
    </row>
    <row r="3861" spans="1:19" x14ac:dyDescent="0.25">
      <c r="A3861" t="s">
        <v>5793</v>
      </c>
      <c r="B3861" t="s">
        <v>1830</v>
      </c>
      <c r="C3861" t="s">
        <v>375</v>
      </c>
      <c r="D3861">
        <v>5</v>
      </c>
      <c r="E3861">
        <v>61.44</v>
      </c>
      <c r="F3861">
        <v>90.77</v>
      </c>
      <c r="G3861">
        <v>89.13</v>
      </c>
      <c r="H3861">
        <v>445.65</v>
      </c>
      <c r="I3861">
        <v>307.2</v>
      </c>
      <c r="J3861">
        <v>138.44999999999999</v>
      </c>
      <c r="K3861">
        <v>0.31069999999999998</v>
      </c>
      <c r="L3861" t="str">
        <f>VLOOKUP(C:C,Products!A:B,2,)</f>
        <v>Product 99</v>
      </c>
      <c r="M3861" t="str">
        <f>VLOOKUP(C:C,Products!A:C,3,)</f>
        <v>Produce</v>
      </c>
      <c r="N3861" t="str">
        <f>VLOOKUP(B:B,Orders!A:C,3,)</f>
        <v>WH-NKR-004</v>
      </c>
      <c r="O3861" s="10" t="str">
        <f>VLOOKUP(B:B,Orders!A:B,2,)</f>
        <v>CUST-000046</v>
      </c>
      <c r="P3861" s="10" t="str">
        <f>VLOOKUP(OrderDetails!O:O,Customers!A:B,2,)</f>
        <v>Customer 46</v>
      </c>
      <c r="Q3861" s="10" t="str">
        <f>VLOOKUP(O:O,Customers!A:C,3,)</f>
        <v>Kisumu</v>
      </c>
      <c r="R3861" s="10">
        <f>VLOOKUP(OrderDetails!C:C,Inventory!B:F,5,)</f>
        <v>3624.96</v>
      </c>
      <c r="S3861" s="10">
        <f>VLOOKUP(OrderDetails!B:B,Table8[[OrderID]:[DeliveryDays]],5,)</f>
        <v>3</v>
      </c>
    </row>
    <row r="3862" spans="1:19" x14ac:dyDescent="0.25">
      <c r="A3862" t="s">
        <v>5794</v>
      </c>
      <c r="B3862" t="s">
        <v>556</v>
      </c>
      <c r="C3862" t="s">
        <v>253</v>
      </c>
      <c r="D3862">
        <v>7</v>
      </c>
      <c r="E3862">
        <v>93.95</v>
      </c>
      <c r="F3862">
        <v>142.47999999999999</v>
      </c>
      <c r="G3862">
        <v>143.69999999999999</v>
      </c>
      <c r="H3862">
        <v>1005.9</v>
      </c>
      <c r="I3862">
        <v>657.65</v>
      </c>
      <c r="J3862">
        <v>348.25</v>
      </c>
      <c r="K3862">
        <v>0.34620000000000001</v>
      </c>
      <c r="L3862" t="str">
        <f>VLOOKUP(C:C,Products!A:B,2,)</f>
        <v>Product 38</v>
      </c>
      <c r="M3862" t="str">
        <f>VLOOKUP(C:C,Products!A:C,3,)</f>
        <v>Beverages</v>
      </c>
      <c r="N3862" t="str">
        <f>VLOOKUP(B:B,Orders!A:C,3,)</f>
        <v>WH-NRB-001</v>
      </c>
      <c r="O3862" s="10" t="str">
        <f>VLOOKUP(B:B,Orders!A:B,2,)</f>
        <v>CUST-000016</v>
      </c>
      <c r="P3862" s="10" t="str">
        <f>VLOOKUP(OrderDetails!O:O,Customers!A:B,2,)</f>
        <v>Customer 16</v>
      </c>
      <c r="Q3862" s="10" t="str">
        <f>VLOOKUP(O:O,Customers!A:C,3,)</f>
        <v>Nakuru</v>
      </c>
      <c r="R3862" s="10">
        <f>VLOOKUP(OrderDetails!C:C,Inventory!B:F,5,)</f>
        <v>12965.1</v>
      </c>
      <c r="S3862" s="10">
        <f>VLOOKUP(OrderDetails!B:B,Table8[[OrderID]:[DeliveryDays]],5,)</f>
        <v>6</v>
      </c>
    </row>
    <row r="3863" spans="1:19" x14ac:dyDescent="0.25">
      <c r="A3863" t="s">
        <v>5795</v>
      </c>
      <c r="B3863" t="s">
        <v>1022</v>
      </c>
      <c r="C3863" t="s">
        <v>353</v>
      </c>
      <c r="D3863">
        <v>25</v>
      </c>
      <c r="E3863">
        <v>336.9</v>
      </c>
      <c r="F3863">
        <v>499.36</v>
      </c>
      <c r="G3863">
        <v>498.22</v>
      </c>
      <c r="H3863">
        <v>12455.5</v>
      </c>
      <c r="I3863">
        <v>8422.5</v>
      </c>
      <c r="J3863">
        <v>4033</v>
      </c>
      <c r="K3863">
        <v>0.32379999999999998</v>
      </c>
      <c r="L3863" t="str">
        <f>VLOOKUP(C:C,Products!A:B,2,)</f>
        <v>Product 88</v>
      </c>
      <c r="M3863" t="str">
        <f>VLOOKUP(C:C,Products!A:C,3,)</f>
        <v>Household</v>
      </c>
      <c r="N3863" t="str">
        <f>VLOOKUP(B:B,Orders!A:C,3,)</f>
        <v>WH-KSM-003</v>
      </c>
      <c r="O3863" s="10" t="str">
        <f>VLOOKUP(B:B,Orders!A:B,2,)</f>
        <v>CUST-000071</v>
      </c>
      <c r="P3863" s="10" t="str">
        <f>VLOOKUP(OrderDetails!O:O,Customers!A:B,2,)</f>
        <v>Customer 71</v>
      </c>
      <c r="Q3863" s="10" t="str">
        <f>VLOOKUP(O:O,Customers!A:C,3,)</f>
        <v>Eldoret</v>
      </c>
      <c r="R3863" s="10">
        <f>VLOOKUP(OrderDetails!C:C,Inventory!B:F,5,)</f>
        <v>34700.699999999997</v>
      </c>
      <c r="S3863" s="10">
        <f>VLOOKUP(OrderDetails!B:B,Table8[[OrderID]:[DeliveryDays]],5,)</f>
        <v>2</v>
      </c>
    </row>
    <row r="3864" spans="1:19" x14ac:dyDescent="0.25">
      <c r="A3864" t="s">
        <v>5796</v>
      </c>
      <c r="B3864" t="s">
        <v>1726</v>
      </c>
      <c r="C3864" t="s">
        <v>198</v>
      </c>
      <c r="D3864">
        <v>27</v>
      </c>
      <c r="E3864">
        <v>59.26</v>
      </c>
      <c r="F3864">
        <v>82.73</v>
      </c>
      <c r="G3864">
        <v>80.47</v>
      </c>
      <c r="H3864">
        <v>2172.69</v>
      </c>
      <c r="I3864">
        <v>1600.02</v>
      </c>
      <c r="J3864">
        <v>572.66999999999996</v>
      </c>
      <c r="K3864">
        <v>0.2636</v>
      </c>
      <c r="L3864" t="str">
        <f>VLOOKUP(C:C,Products!A:B,2,)</f>
        <v>Product 11</v>
      </c>
      <c r="M3864" t="str">
        <f>VLOOKUP(C:C,Products!A:C,3,)</f>
        <v>Frozen</v>
      </c>
      <c r="N3864" t="str">
        <f>VLOOKUP(B:B,Orders!A:C,3,)</f>
        <v>WH-KSM-003</v>
      </c>
      <c r="O3864" s="10" t="str">
        <f>VLOOKUP(B:B,Orders!A:B,2,)</f>
        <v>CUST-000078</v>
      </c>
      <c r="P3864" s="10" t="str">
        <f>VLOOKUP(OrderDetails!O:O,Customers!A:B,2,)</f>
        <v>Customer 78</v>
      </c>
      <c r="Q3864" s="10" t="str">
        <f>VLOOKUP(O:O,Customers!A:C,3,)</f>
        <v>Nakuru</v>
      </c>
      <c r="R3864" s="10">
        <f>VLOOKUP(OrderDetails!C:C,Inventory!B:F,5,)</f>
        <v>14044.62</v>
      </c>
      <c r="S3864" s="10">
        <f>VLOOKUP(OrderDetails!B:B,Table8[[OrderID]:[DeliveryDays]],5,)</f>
        <v>2</v>
      </c>
    </row>
    <row r="3865" spans="1:19" x14ac:dyDescent="0.25">
      <c r="A3865" t="s">
        <v>5797</v>
      </c>
      <c r="B3865" t="s">
        <v>984</v>
      </c>
      <c r="C3865" t="s">
        <v>387</v>
      </c>
      <c r="D3865">
        <v>13</v>
      </c>
      <c r="E3865">
        <v>458.4</v>
      </c>
      <c r="F3865">
        <v>615.54999999999995</v>
      </c>
      <c r="G3865">
        <v>611.52</v>
      </c>
      <c r="H3865">
        <v>7949.76</v>
      </c>
      <c r="I3865">
        <v>5959.2</v>
      </c>
      <c r="J3865">
        <v>1990.56</v>
      </c>
      <c r="K3865">
        <v>0.25040000000000001</v>
      </c>
      <c r="L3865" t="str">
        <f>VLOOKUP(C:C,Products!A:B,2,)</f>
        <v>Product 105</v>
      </c>
      <c r="M3865" t="str">
        <f>VLOOKUP(C:C,Products!A:C,3,)</f>
        <v>Frozen</v>
      </c>
      <c r="N3865" t="str">
        <f>VLOOKUP(B:B,Orders!A:C,3,)</f>
        <v>WH-MSA-002</v>
      </c>
      <c r="O3865" s="10" t="str">
        <f>VLOOKUP(B:B,Orders!A:B,2,)</f>
        <v>CUST-000009</v>
      </c>
      <c r="P3865" s="10" t="str">
        <f>VLOOKUP(OrderDetails!O:O,Customers!A:B,2,)</f>
        <v>Customer 9</v>
      </c>
      <c r="Q3865" s="10" t="str">
        <f>VLOOKUP(O:O,Customers!A:C,3,)</f>
        <v>Kisumu</v>
      </c>
      <c r="R3865" s="10">
        <f>VLOOKUP(OrderDetails!C:C,Inventory!B:F,5,)</f>
        <v>143479.20000000001</v>
      </c>
      <c r="S3865" s="10">
        <f>VLOOKUP(OrderDetails!B:B,Table8[[OrderID]:[DeliveryDays]],5,)</f>
        <v>3</v>
      </c>
    </row>
    <row r="3866" spans="1:19" x14ac:dyDescent="0.25">
      <c r="A3866" t="s">
        <v>5798</v>
      </c>
      <c r="B3866" t="s">
        <v>1325</v>
      </c>
      <c r="C3866" t="s">
        <v>235</v>
      </c>
      <c r="D3866">
        <v>23</v>
      </c>
      <c r="E3866">
        <v>316.58999999999997</v>
      </c>
      <c r="F3866">
        <v>401.44</v>
      </c>
      <c r="G3866">
        <v>395.38</v>
      </c>
      <c r="H3866">
        <v>9093.74</v>
      </c>
      <c r="I3866">
        <v>7281.57</v>
      </c>
      <c r="J3866">
        <v>1812.17</v>
      </c>
      <c r="K3866">
        <v>0.1993</v>
      </c>
      <c r="L3866" t="str">
        <f>VLOOKUP(C:C,Products!A:B,2,)</f>
        <v>Product 29</v>
      </c>
      <c r="M3866" t="str">
        <f>VLOOKUP(C:C,Products!A:C,3,)</f>
        <v>Household</v>
      </c>
      <c r="N3866" t="str">
        <f>VLOOKUP(B:B,Orders!A:C,3,)</f>
        <v>WH-KSM-003</v>
      </c>
      <c r="O3866" s="10" t="str">
        <f>VLOOKUP(B:B,Orders!A:B,2,)</f>
        <v>CUST-000049</v>
      </c>
      <c r="P3866" s="10" t="str">
        <f>VLOOKUP(OrderDetails!O:O,Customers!A:B,2,)</f>
        <v>Customer 49</v>
      </c>
      <c r="Q3866" s="10" t="str">
        <f>VLOOKUP(O:O,Customers!A:C,3,)</f>
        <v>Nairobi</v>
      </c>
      <c r="R3866" s="10">
        <f>VLOOKUP(OrderDetails!C:C,Inventory!B:F,5,)</f>
        <v>98776.08</v>
      </c>
      <c r="S3866" s="10">
        <f>VLOOKUP(OrderDetails!B:B,Table8[[OrderID]:[DeliveryDays]],5,)</f>
        <v>5</v>
      </c>
    </row>
    <row r="3867" spans="1:19" x14ac:dyDescent="0.25">
      <c r="A3867" t="s">
        <v>5799</v>
      </c>
      <c r="B3867" t="s">
        <v>1633</v>
      </c>
      <c r="C3867" t="s">
        <v>399</v>
      </c>
      <c r="D3867">
        <v>49</v>
      </c>
      <c r="E3867">
        <v>180.39</v>
      </c>
      <c r="F3867">
        <v>275.67</v>
      </c>
      <c r="G3867">
        <v>300.08</v>
      </c>
      <c r="H3867">
        <v>14703.92</v>
      </c>
      <c r="I3867">
        <v>8839.11</v>
      </c>
      <c r="J3867">
        <v>5864.81</v>
      </c>
      <c r="K3867">
        <v>0.39889999999999998</v>
      </c>
      <c r="L3867" t="str">
        <f>VLOOKUP(C:C,Products!A:B,2,)</f>
        <v>Product 111</v>
      </c>
      <c r="M3867" t="str">
        <f>VLOOKUP(C:C,Products!A:C,3,)</f>
        <v>Frozen</v>
      </c>
      <c r="N3867" t="str">
        <f>VLOOKUP(B:B,Orders!A:C,3,)</f>
        <v>WH-KSM-003</v>
      </c>
      <c r="O3867" s="10" t="str">
        <f>VLOOKUP(B:B,Orders!A:B,2,)</f>
        <v>CUST-000063</v>
      </c>
      <c r="P3867" s="10" t="str">
        <f>VLOOKUP(OrderDetails!O:O,Customers!A:B,2,)</f>
        <v>Customer 63</v>
      </c>
      <c r="Q3867" s="10" t="str">
        <f>VLOOKUP(O:O,Customers!A:C,3,)</f>
        <v>Nakuru</v>
      </c>
      <c r="R3867" s="10">
        <f>VLOOKUP(OrderDetails!C:C,Inventory!B:F,5,)</f>
        <v>57544.41</v>
      </c>
      <c r="S3867" s="10">
        <f>VLOOKUP(OrderDetails!B:B,Table8[[OrderID]:[DeliveryDays]],5,)</f>
        <v>2</v>
      </c>
    </row>
    <row r="3868" spans="1:19" x14ac:dyDescent="0.25">
      <c r="A3868" t="s">
        <v>5800</v>
      </c>
      <c r="B3868" t="s">
        <v>1718</v>
      </c>
      <c r="C3868" t="s">
        <v>415</v>
      </c>
      <c r="D3868">
        <v>23</v>
      </c>
      <c r="E3868">
        <v>451.65</v>
      </c>
      <c r="F3868">
        <v>666.6</v>
      </c>
      <c r="G3868">
        <v>707.37</v>
      </c>
      <c r="H3868">
        <v>16269.51</v>
      </c>
      <c r="I3868">
        <v>10387.950000000001</v>
      </c>
      <c r="J3868">
        <v>5881.56</v>
      </c>
      <c r="K3868">
        <v>0.36149999999999999</v>
      </c>
      <c r="L3868" t="str">
        <f>VLOOKUP(C:C,Products!A:B,2,)</f>
        <v>Product 119</v>
      </c>
      <c r="M3868" t="str">
        <f>VLOOKUP(C:C,Products!A:C,3,)</f>
        <v>Beverages</v>
      </c>
      <c r="N3868" t="str">
        <f>VLOOKUP(B:B,Orders!A:C,3,)</f>
        <v>WH-NKR-004</v>
      </c>
      <c r="O3868" s="10" t="str">
        <f>VLOOKUP(B:B,Orders!A:B,2,)</f>
        <v>CUST-000049</v>
      </c>
      <c r="P3868" s="10" t="str">
        <f>VLOOKUP(OrderDetails!O:O,Customers!A:B,2,)</f>
        <v>Customer 49</v>
      </c>
      <c r="Q3868" s="10" t="str">
        <f>VLOOKUP(O:O,Customers!A:C,3,)</f>
        <v>Nairobi</v>
      </c>
      <c r="R3868" s="10">
        <f>VLOOKUP(OrderDetails!C:C,Inventory!B:F,5,)</f>
        <v>148592.85</v>
      </c>
      <c r="S3868" s="10">
        <f>VLOOKUP(OrderDetails!B:B,Table8[[OrderID]:[DeliveryDays]],5,)</f>
        <v>5</v>
      </c>
    </row>
    <row r="3869" spans="1:19" x14ac:dyDescent="0.25">
      <c r="A3869" t="s">
        <v>5801</v>
      </c>
      <c r="B3869" t="s">
        <v>1772</v>
      </c>
      <c r="C3869" t="s">
        <v>297</v>
      </c>
      <c r="D3869">
        <v>27</v>
      </c>
      <c r="E3869">
        <v>196.4</v>
      </c>
      <c r="F3869">
        <v>254.95</v>
      </c>
      <c r="G3869">
        <v>254.29</v>
      </c>
      <c r="H3869">
        <v>6865.83</v>
      </c>
      <c r="I3869">
        <v>5302.8</v>
      </c>
      <c r="J3869">
        <v>1563.03</v>
      </c>
      <c r="K3869">
        <v>0.22770000000000001</v>
      </c>
      <c r="L3869" t="str">
        <f>VLOOKUP(C:C,Products!A:B,2,)</f>
        <v>Product 60</v>
      </c>
      <c r="M3869" t="str">
        <f>VLOOKUP(C:C,Products!A:C,3,)</f>
        <v>Snacks</v>
      </c>
      <c r="N3869" t="str">
        <f>VLOOKUP(B:B,Orders!A:C,3,)</f>
        <v>WH-NRB-001</v>
      </c>
      <c r="O3869" s="10" t="str">
        <f>VLOOKUP(B:B,Orders!A:B,2,)</f>
        <v>CUST-000017</v>
      </c>
      <c r="P3869" s="10" t="str">
        <f>VLOOKUP(OrderDetails!O:O,Customers!A:B,2,)</f>
        <v>Customer 17</v>
      </c>
      <c r="Q3869" s="10" t="str">
        <f>VLOOKUP(O:O,Customers!A:C,3,)</f>
        <v>Eldoret</v>
      </c>
      <c r="R3869" s="10">
        <f>VLOOKUP(OrderDetails!C:C,Inventory!B:F,5,)</f>
        <v>93682.8</v>
      </c>
      <c r="S3869" s="10">
        <f>VLOOKUP(OrderDetails!B:B,Table8[[OrderID]:[DeliveryDays]],5,)</f>
        <v>4</v>
      </c>
    </row>
    <row r="3870" spans="1:19" x14ac:dyDescent="0.25">
      <c r="A3870" t="s">
        <v>5802</v>
      </c>
      <c r="B3870" t="s">
        <v>504</v>
      </c>
      <c r="C3870" t="s">
        <v>311</v>
      </c>
      <c r="D3870">
        <v>31</v>
      </c>
      <c r="E3870">
        <v>113.42</v>
      </c>
      <c r="F3870">
        <v>174.22</v>
      </c>
      <c r="G3870">
        <v>185.46</v>
      </c>
      <c r="H3870">
        <v>5749.26</v>
      </c>
      <c r="I3870">
        <v>3516.02</v>
      </c>
      <c r="J3870">
        <v>2233.2399999999998</v>
      </c>
      <c r="K3870">
        <v>0.38840000000000002</v>
      </c>
      <c r="L3870" t="str">
        <f>VLOOKUP(C:C,Products!A:B,2,)</f>
        <v>Product 67</v>
      </c>
      <c r="M3870" t="str">
        <f>VLOOKUP(C:C,Products!A:C,3,)</f>
        <v>Household</v>
      </c>
      <c r="N3870" t="str">
        <f>VLOOKUP(B:B,Orders!A:C,3,)</f>
        <v>WH-NRB-001</v>
      </c>
      <c r="O3870" s="10" t="str">
        <f>VLOOKUP(B:B,Orders!A:B,2,)</f>
        <v>CUST-000004</v>
      </c>
      <c r="P3870" s="10" t="str">
        <f>VLOOKUP(OrderDetails!O:O,Customers!A:B,2,)</f>
        <v>Customer 4</v>
      </c>
      <c r="Q3870" s="10" t="str">
        <f>VLOOKUP(O:O,Customers!A:C,3,)</f>
        <v>Eldoret</v>
      </c>
      <c r="R3870" s="10">
        <f>VLOOKUP(OrderDetails!C:C,Inventory!B:F,5,)</f>
        <v>35500.46</v>
      </c>
      <c r="S3870" s="10">
        <f>VLOOKUP(OrderDetails!B:B,Table8[[OrderID]:[DeliveryDays]],5,)</f>
        <v>2</v>
      </c>
    </row>
    <row r="3871" spans="1:19" x14ac:dyDescent="0.25">
      <c r="A3871" t="s">
        <v>5803</v>
      </c>
      <c r="B3871" t="s">
        <v>1210</v>
      </c>
      <c r="C3871" t="s">
        <v>307</v>
      </c>
      <c r="D3871">
        <v>31</v>
      </c>
      <c r="E3871">
        <v>176.42</v>
      </c>
      <c r="F3871">
        <v>236.45</v>
      </c>
      <c r="G3871">
        <v>225.41</v>
      </c>
      <c r="H3871">
        <v>6987.71</v>
      </c>
      <c r="I3871">
        <v>5469.02</v>
      </c>
      <c r="J3871">
        <v>1518.69</v>
      </c>
      <c r="K3871">
        <v>0.21729999999999999</v>
      </c>
      <c r="L3871" t="str">
        <f>VLOOKUP(C:C,Products!A:B,2,)</f>
        <v>Product 65</v>
      </c>
      <c r="M3871" t="str">
        <f>VLOOKUP(C:C,Products!A:C,3,)</f>
        <v>Beverages</v>
      </c>
      <c r="N3871" t="str">
        <f>VLOOKUP(B:B,Orders!A:C,3,)</f>
        <v>WH-NKR-004</v>
      </c>
      <c r="O3871" s="10" t="str">
        <f>VLOOKUP(B:B,Orders!A:B,2,)</f>
        <v>CUST-000025</v>
      </c>
      <c r="P3871" s="10" t="str">
        <f>VLOOKUP(OrderDetails!O:O,Customers!A:B,2,)</f>
        <v>Customer 25</v>
      </c>
      <c r="Q3871" s="10" t="str">
        <f>VLOOKUP(O:O,Customers!A:C,3,)</f>
        <v>Mombasa</v>
      </c>
      <c r="R3871" s="10">
        <f>VLOOKUP(OrderDetails!C:C,Inventory!B:F,5,)</f>
        <v>54866.62</v>
      </c>
      <c r="S3871" s="10">
        <f>VLOOKUP(OrderDetails!B:B,Table8[[OrderID]:[DeliveryDays]],5,)</f>
        <v>5</v>
      </c>
    </row>
    <row r="3872" spans="1:19" x14ac:dyDescent="0.25">
      <c r="A3872" t="s">
        <v>5804</v>
      </c>
      <c r="B3872" t="s">
        <v>1789</v>
      </c>
      <c r="C3872" t="s">
        <v>409</v>
      </c>
      <c r="D3872">
        <v>43</v>
      </c>
      <c r="E3872">
        <v>442.16</v>
      </c>
      <c r="F3872">
        <v>664.5</v>
      </c>
      <c r="G3872">
        <v>683.76</v>
      </c>
      <c r="H3872">
        <v>29401.68</v>
      </c>
      <c r="I3872">
        <v>19012.88</v>
      </c>
      <c r="J3872">
        <v>10388.799999999999</v>
      </c>
      <c r="K3872">
        <v>0.3533</v>
      </c>
      <c r="L3872" t="str">
        <f>VLOOKUP(C:C,Products!A:B,2,)</f>
        <v>Product 116</v>
      </c>
      <c r="M3872" t="str">
        <f>VLOOKUP(C:C,Products!A:C,3,)</f>
        <v>Dairy</v>
      </c>
      <c r="N3872" t="str">
        <f>VLOOKUP(B:B,Orders!A:C,3,)</f>
        <v>WH-NRB-001</v>
      </c>
      <c r="O3872" s="10" t="str">
        <f>VLOOKUP(B:B,Orders!A:B,2,)</f>
        <v>CUST-000062</v>
      </c>
      <c r="P3872" s="10" t="str">
        <f>VLOOKUP(OrderDetails!O:O,Customers!A:B,2,)</f>
        <v>Customer 62</v>
      </c>
      <c r="Q3872" s="10" t="str">
        <f>VLOOKUP(O:O,Customers!A:C,3,)</f>
        <v>Eldoret</v>
      </c>
      <c r="R3872" s="10">
        <f>VLOOKUP(OrderDetails!C:C,Inventory!B:F,5,)</f>
        <v>207373.04</v>
      </c>
      <c r="S3872" s="10">
        <f>VLOOKUP(OrderDetails!B:B,Table8[[OrderID]:[DeliveryDays]],5,)</f>
        <v>3</v>
      </c>
    </row>
    <row r="3873" spans="1:19" x14ac:dyDescent="0.25">
      <c r="A3873" t="s">
        <v>5805</v>
      </c>
      <c r="B3873" t="s">
        <v>1100</v>
      </c>
      <c r="C3873" t="s">
        <v>299</v>
      </c>
      <c r="D3873">
        <v>40</v>
      </c>
      <c r="E3873">
        <v>224.9</v>
      </c>
      <c r="F3873">
        <v>307.97000000000003</v>
      </c>
      <c r="G3873">
        <v>304.14</v>
      </c>
      <c r="H3873">
        <v>12165.6</v>
      </c>
      <c r="I3873">
        <v>8996</v>
      </c>
      <c r="J3873">
        <v>3169.6</v>
      </c>
      <c r="K3873">
        <v>0.26050000000000001</v>
      </c>
      <c r="L3873" t="str">
        <f>VLOOKUP(C:C,Products!A:B,2,)</f>
        <v>Product 61</v>
      </c>
      <c r="M3873" t="str">
        <f>VLOOKUP(C:C,Products!A:C,3,)</f>
        <v>Dairy</v>
      </c>
      <c r="N3873" t="str">
        <f>VLOOKUP(B:B,Orders!A:C,3,)</f>
        <v>WH-MSA-002</v>
      </c>
      <c r="O3873" s="10" t="str">
        <f>VLOOKUP(B:B,Orders!A:B,2,)</f>
        <v>CUST-000020</v>
      </c>
      <c r="P3873" s="10" t="str">
        <f>VLOOKUP(OrderDetails!O:O,Customers!A:B,2,)</f>
        <v>Customer 20</v>
      </c>
      <c r="Q3873" s="10" t="str">
        <f>VLOOKUP(O:O,Customers!A:C,3,)</f>
        <v>Mombasa</v>
      </c>
      <c r="R3873" s="10">
        <f>VLOOKUP(OrderDetails!C:C,Inventory!B:F,5,)</f>
        <v>11245</v>
      </c>
      <c r="S3873" s="10">
        <f>VLOOKUP(OrderDetails!B:B,Table8[[OrderID]:[DeliveryDays]],5,)</f>
        <v>6</v>
      </c>
    </row>
    <row r="3874" spans="1:19" x14ac:dyDescent="0.25">
      <c r="A3874" t="s">
        <v>5806</v>
      </c>
      <c r="B3874" t="s">
        <v>664</v>
      </c>
      <c r="C3874" t="s">
        <v>413</v>
      </c>
      <c r="D3874">
        <v>16</v>
      </c>
      <c r="E3874">
        <v>133.96</v>
      </c>
      <c r="F3874">
        <v>168.59</v>
      </c>
      <c r="G3874">
        <v>163.05000000000001</v>
      </c>
      <c r="H3874">
        <v>2608.8000000000002</v>
      </c>
      <c r="I3874">
        <v>2143.36</v>
      </c>
      <c r="J3874">
        <v>465.44</v>
      </c>
      <c r="K3874">
        <v>0.1784</v>
      </c>
      <c r="L3874" t="str">
        <f>VLOOKUP(C:C,Products!A:B,2,)</f>
        <v>Product 118</v>
      </c>
      <c r="M3874" t="str">
        <f>VLOOKUP(C:C,Products!A:C,3,)</f>
        <v>Household</v>
      </c>
      <c r="N3874" t="str">
        <f>VLOOKUP(B:B,Orders!A:C,3,)</f>
        <v>WH-MSA-002</v>
      </c>
      <c r="O3874" s="10" t="str">
        <f>VLOOKUP(B:B,Orders!A:B,2,)</f>
        <v>CUST-000005</v>
      </c>
      <c r="P3874" s="10" t="str">
        <f>VLOOKUP(OrderDetails!O:O,Customers!A:B,2,)</f>
        <v>Customer 5</v>
      </c>
      <c r="Q3874" s="10" t="str">
        <f>VLOOKUP(O:O,Customers!A:C,3,)</f>
        <v>Eldoret</v>
      </c>
      <c r="R3874" s="10">
        <f>VLOOKUP(OrderDetails!C:C,Inventory!B:F,5,)</f>
        <v>48091.64</v>
      </c>
      <c r="S3874" s="10">
        <f>VLOOKUP(OrderDetails!B:B,Table8[[OrderID]:[DeliveryDays]],5,)</f>
        <v>3</v>
      </c>
    </row>
    <row r="3875" spans="1:19" x14ac:dyDescent="0.25">
      <c r="A3875" t="s">
        <v>5807</v>
      </c>
      <c r="B3875" t="s">
        <v>1584</v>
      </c>
      <c r="C3875" t="s">
        <v>214</v>
      </c>
      <c r="D3875">
        <v>31</v>
      </c>
      <c r="E3875">
        <v>244.38</v>
      </c>
      <c r="F3875">
        <v>336.58</v>
      </c>
      <c r="G3875">
        <v>364.37</v>
      </c>
      <c r="H3875">
        <v>11295.47</v>
      </c>
      <c r="I3875">
        <v>7575.78</v>
      </c>
      <c r="J3875">
        <v>3719.69</v>
      </c>
      <c r="K3875">
        <v>0.32929999999999998</v>
      </c>
      <c r="L3875" t="str">
        <f>VLOOKUP(C:C,Products!A:B,2,)</f>
        <v>Product 19</v>
      </c>
      <c r="M3875" t="str">
        <f>VLOOKUP(C:C,Products!A:C,3,)</f>
        <v>Frozen</v>
      </c>
      <c r="N3875" t="str">
        <f>VLOOKUP(B:B,Orders!A:C,3,)</f>
        <v>WH-KSM-003</v>
      </c>
      <c r="O3875" s="10" t="str">
        <f>VLOOKUP(B:B,Orders!A:B,2,)</f>
        <v>CUST-000006</v>
      </c>
      <c r="P3875" s="10" t="str">
        <f>VLOOKUP(OrderDetails!O:O,Customers!A:B,2,)</f>
        <v>Customer 6</v>
      </c>
      <c r="Q3875" s="10" t="str">
        <f>VLOOKUP(O:O,Customers!A:C,3,)</f>
        <v>Kisumu</v>
      </c>
      <c r="R3875" s="10">
        <f>VLOOKUP(OrderDetails!C:C,Inventory!B:F,5,)</f>
        <v>61339.38</v>
      </c>
      <c r="S3875" s="10">
        <f>VLOOKUP(OrderDetails!B:B,Table8[[OrderID]:[DeliveryDays]],5,)</f>
        <v>1</v>
      </c>
    </row>
    <row r="3876" spans="1:19" x14ac:dyDescent="0.25">
      <c r="A3876" t="s">
        <v>5808</v>
      </c>
      <c r="B3876" t="s">
        <v>1642</v>
      </c>
      <c r="C3876" t="s">
        <v>269</v>
      </c>
      <c r="D3876">
        <v>38</v>
      </c>
      <c r="E3876">
        <v>348.14</v>
      </c>
      <c r="F3876">
        <v>536.96</v>
      </c>
      <c r="G3876">
        <v>526.16999999999996</v>
      </c>
      <c r="H3876">
        <v>19994.46</v>
      </c>
      <c r="I3876">
        <v>13229.32</v>
      </c>
      <c r="J3876">
        <v>6765.14</v>
      </c>
      <c r="K3876">
        <v>0.33839999999999998</v>
      </c>
      <c r="L3876" t="str">
        <f>VLOOKUP(C:C,Products!A:B,2,)</f>
        <v>Product 46</v>
      </c>
      <c r="M3876" t="str">
        <f>VLOOKUP(C:C,Products!A:C,3,)</f>
        <v>Dairy</v>
      </c>
      <c r="N3876" t="str">
        <f>VLOOKUP(B:B,Orders!A:C,3,)</f>
        <v>WH-NKR-004</v>
      </c>
      <c r="O3876" s="10" t="str">
        <f>VLOOKUP(B:B,Orders!A:B,2,)</f>
        <v>CUST-000020</v>
      </c>
      <c r="P3876" s="10" t="str">
        <f>VLOOKUP(OrderDetails!O:O,Customers!A:B,2,)</f>
        <v>Customer 20</v>
      </c>
      <c r="Q3876" s="10" t="str">
        <f>VLOOKUP(O:O,Customers!A:C,3,)</f>
        <v>Mombasa</v>
      </c>
      <c r="R3876" s="10">
        <f>VLOOKUP(OrderDetails!C:C,Inventory!B:F,5,)</f>
        <v>112797.36</v>
      </c>
      <c r="S3876" s="10">
        <f>VLOOKUP(OrderDetails!B:B,Table8[[OrderID]:[DeliveryDays]],5,)</f>
        <v>6</v>
      </c>
    </row>
    <row r="3877" spans="1:19" x14ac:dyDescent="0.25">
      <c r="A3877" t="s">
        <v>5809</v>
      </c>
      <c r="B3877" t="s">
        <v>1806</v>
      </c>
      <c r="C3877" t="s">
        <v>275</v>
      </c>
      <c r="D3877">
        <v>37</v>
      </c>
      <c r="E3877">
        <v>296.02</v>
      </c>
      <c r="F3877">
        <v>374.25</v>
      </c>
      <c r="G3877">
        <v>401.7</v>
      </c>
      <c r="H3877">
        <v>14862.9</v>
      </c>
      <c r="I3877">
        <v>10952.74</v>
      </c>
      <c r="J3877">
        <v>3910.16</v>
      </c>
      <c r="K3877">
        <v>0.2631</v>
      </c>
      <c r="L3877" t="str">
        <f>VLOOKUP(C:C,Products!A:B,2,)</f>
        <v>Product 49</v>
      </c>
      <c r="M3877" t="str">
        <f>VLOOKUP(C:C,Products!A:C,3,)</f>
        <v>Snacks</v>
      </c>
      <c r="N3877" t="str">
        <f>VLOOKUP(B:B,Orders!A:C,3,)</f>
        <v>WH-NRB-001</v>
      </c>
      <c r="O3877" s="10" t="str">
        <f>VLOOKUP(B:B,Orders!A:B,2,)</f>
        <v>CUST-000070</v>
      </c>
      <c r="P3877" s="10" t="str">
        <f>VLOOKUP(OrderDetails!O:O,Customers!A:B,2,)</f>
        <v>Customer 70</v>
      </c>
      <c r="Q3877" s="10" t="str">
        <f>VLOOKUP(O:O,Customers!A:C,3,)</f>
        <v>Mombasa</v>
      </c>
      <c r="R3877" s="10">
        <f>VLOOKUP(OrderDetails!C:C,Inventory!B:F,5,)</f>
        <v>134393.07999999999</v>
      </c>
      <c r="S3877" s="10">
        <f>VLOOKUP(OrderDetails!B:B,Table8[[OrderID]:[DeliveryDays]],5,)</f>
        <v>1</v>
      </c>
    </row>
    <row r="3878" spans="1:19" x14ac:dyDescent="0.25">
      <c r="A3878" t="s">
        <v>5810</v>
      </c>
      <c r="B3878" t="s">
        <v>704</v>
      </c>
      <c r="C3878" t="s">
        <v>220</v>
      </c>
      <c r="D3878">
        <v>32</v>
      </c>
      <c r="E3878">
        <v>112.77</v>
      </c>
      <c r="F3878">
        <v>150.9</v>
      </c>
      <c r="G3878">
        <v>152.71</v>
      </c>
      <c r="H3878">
        <v>4886.72</v>
      </c>
      <c r="I3878">
        <v>3608.64</v>
      </c>
      <c r="J3878">
        <v>1278.08</v>
      </c>
      <c r="K3878">
        <v>0.26150000000000001</v>
      </c>
      <c r="L3878" t="str">
        <f>VLOOKUP(C:C,Products!A:B,2,)</f>
        <v>Product 22</v>
      </c>
      <c r="M3878" t="str">
        <f>VLOOKUP(C:C,Products!A:C,3,)</f>
        <v>Produce</v>
      </c>
      <c r="N3878" t="str">
        <f>VLOOKUP(B:B,Orders!A:C,3,)</f>
        <v>WH-NKR-004</v>
      </c>
      <c r="O3878" s="10" t="str">
        <f>VLOOKUP(B:B,Orders!A:B,2,)</f>
        <v>CUST-000070</v>
      </c>
      <c r="P3878" s="10" t="str">
        <f>VLOOKUP(OrderDetails!O:O,Customers!A:B,2,)</f>
        <v>Customer 70</v>
      </c>
      <c r="Q3878" s="10" t="str">
        <f>VLOOKUP(O:O,Customers!A:C,3,)</f>
        <v>Mombasa</v>
      </c>
      <c r="R3878" s="10">
        <f>VLOOKUP(OrderDetails!C:C,Inventory!B:F,5,)</f>
        <v>35409.78</v>
      </c>
      <c r="S3878" s="10">
        <f>VLOOKUP(OrderDetails!B:B,Table8[[OrderID]:[DeliveryDays]],5,)</f>
        <v>2</v>
      </c>
    </row>
    <row r="3879" spans="1:19" x14ac:dyDescent="0.25">
      <c r="A3879" t="s">
        <v>5811</v>
      </c>
      <c r="B3879" t="s">
        <v>1468</v>
      </c>
      <c r="C3879" t="s">
        <v>333</v>
      </c>
      <c r="D3879">
        <v>35</v>
      </c>
      <c r="E3879">
        <v>83.32</v>
      </c>
      <c r="F3879">
        <v>130.31</v>
      </c>
      <c r="G3879">
        <v>124.07</v>
      </c>
      <c r="H3879">
        <v>4342.45</v>
      </c>
      <c r="I3879">
        <v>2916.2</v>
      </c>
      <c r="J3879">
        <v>1426.25</v>
      </c>
      <c r="K3879">
        <v>0.32840000000000003</v>
      </c>
      <c r="L3879" t="str">
        <f>VLOOKUP(C:C,Products!A:B,2,)</f>
        <v>Product 78</v>
      </c>
      <c r="M3879" t="str">
        <f>VLOOKUP(C:C,Products!A:C,3,)</f>
        <v>Produce</v>
      </c>
      <c r="N3879" t="str">
        <f>VLOOKUP(B:B,Orders!A:C,3,)</f>
        <v>WH-NKR-004</v>
      </c>
      <c r="O3879" s="10" t="str">
        <f>VLOOKUP(B:B,Orders!A:B,2,)</f>
        <v>CUST-000029</v>
      </c>
      <c r="P3879" s="10" t="str">
        <f>VLOOKUP(OrderDetails!O:O,Customers!A:B,2,)</f>
        <v>Customer 29</v>
      </c>
      <c r="Q3879" s="10" t="str">
        <f>VLOOKUP(O:O,Customers!A:C,3,)</f>
        <v>Mombasa</v>
      </c>
      <c r="R3879" s="10">
        <f>VLOOKUP(OrderDetails!C:C,Inventory!B:F,5,)</f>
        <v>38077.24</v>
      </c>
      <c r="S3879" s="10">
        <f>VLOOKUP(OrderDetails!B:B,Table8[[OrderID]:[DeliveryDays]],5,)</f>
        <v>3</v>
      </c>
    </row>
    <row r="3880" spans="1:19" x14ac:dyDescent="0.25">
      <c r="A3880" t="s">
        <v>5812</v>
      </c>
      <c r="B3880" t="s">
        <v>950</v>
      </c>
      <c r="C3880" t="s">
        <v>403</v>
      </c>
      <c r="D3880">
        <v>36</v>
      </c>
      <c r="E3880">
        <v>468.36</v>
      </c>
      <c r="F3880">
        <v>680.02</v>
      </c>
      <c r="G3880">
        <v>720.74</v>
      </c>
      <c r="H3880">
        <v>25946.639999999999</v>
      </c>
      <c r="I3880">
        <v>16860.96</v>
      </c>
      <c r="J3880">
        <v>9085.68</v>
      </c>
      <c r="K3880">
        <v>0.35020000000000001</v>
      </c>
      <c r="L3880" t="str">
        <f>VLOOKUP(C:C,Products!A:B,2,)</f>
        <v>Product 113</v>
      </c>
      <c r="M3880" t="str">
        <f>VLOOKUP(C:C,Products!A:C,3,)</f>
        <v>Dairy</v>
      </c>
      <c r="N3880" t="str">
        <f>VLOOKUP(B:B,Orders!A:C,3,)</f>
        <v>WH-NRB-001</v>
      </c>
      <c r="O3880" s="10" t="str">
        <f>VLOOKUP(B:B,Orders!A:B,2,)</f>
        <v>CUST-000013</v>
      </c>
      <c r="P3880" s="10" t="str">
        <f>VLOOKUP(OrderDetails!O:O,Customers!A:B,2,)</f>
        <v>Customer 13</v>
      </c>
      <c r="Q3880" s="10" t="str">
        <f>VLOOKUP(O:O,Customers!A:C,3,)</f>
        <v>Nakuru</v>
      </c>
      <c r="R3880" s="10">
        <f>VLOOKUP(OrderDetails!C:C,Inventory!B:F,5,)</f>
        <v>110064.6</v>
      </c>
      <c r="S3880" s="10">
        <f>VLOOKUP(OrderDetails!B:B,Table8[[OrderID]:[DeliveryDays]],5,)</f>
        <v>2</v>
      </c>
    </row>
    <row r="3881" spans="1:19" x14ac:dyDescent="0.25">
      <c r="A3881" t="s">
        <v>5813</v>
      </c>
      <c r="B3881" t="s">
        <v>606</v>
      </c>
      <c r="C3881" t="s">
        <v>291</v>
      </c>
      <c r="D3881">
        <v>24</v>
      </c>
      <c r="E3881">
        <v>89.82</v>
      </c>
      <c r="F3881">
        <v>134</v>
      </c>
      <c r="G3881">
        <v>139.29</v>
      </c>
      <c r="H3881">
        <v>3342.96</v>
      </c>
      <c r="I3881">
        <v>2155.6799999999998</v>
      </c>
      <c r="J3881">
        <v>1187.28</v>
      </c>
      <c r="K3881">
        <v>0.35520000000000002</v>
      </c>
      <c r="L3881" t="str">
        <f>VLOOKUP(C:C,Products!A:B,2,)</f>
        <v>Product 57</v>
      </c>
      <c r="M3881" t="str">
        <f>VLOOKUP(C:C,Products!A:C,3,)</f>
        <v>Household</v>
      </c>
      <c r="N3881" t="str">
        <f>VLOOKUP(B:B,Orders!A:C,3,)</f>
        <v>WH-NRB-001</v>
      </c>
      <c r="O3881" s="10" t="str">
        <f>VLOOKUP(B:B,Orders!A:B,2,)</f>
        <v>CUST-000001</v>
      </c>
      <c r="P3881" s="10" t="str">
        <f>VLOOKUP(OrderDetails!O:O,Customers!A:B,2,)</f>
        <v>Customer 1</v>
      </c>
      <c r="Q3881" s="10" t="str">
        <f>VLOOKUP(O:O,Customers!A:C,3,)</f>
        <v>Eldoret</v>
      </c>
      <c r="R3881" s="10">
        <f>VLOOKUP(OrderDetails!C:C,Inventory!B:F,5,)</f>
        <v>9431.1</v>
      </c>
      <c r="S3881" s="10">
        <f>VLOOKUP(OrderDetails!B:B,Table8[[OrderID]:[DeliveryDays]],5,)</f>
        <v>4</v>
      </c>
    </row>
    <row r="3882" spans="1:19" x14ac:dyDescent="0.25">
      <c r="A3882" t="s">
        <v>5814</v>
      </c>
      <c r="B3882" t="s">
        <v>549</v>
      </c>
      <c r="C3882" t="s">
        <v>204</v>
      </c>
      <c r="D3882">
        <v>44</v>
      </c>
      <c r="E3882">
        <v>145.55000000000001</v>
      </c>
      <c r="F3882">
        <v>199.14</v>
      </c>
      <c r="G3882">
        <v>199.46</v>
      </c>
      <c r="H3882">
        <v>8776.24</v>
      </c>
      <c r="I3882">
        <v>6404.2</v>
      </c>
      <c r="J3882">
        <v>2372.04</v>
      </c>
      <c r="K3882">
        <v>0.27029999999999998</v>
      </c>
      <c r="L3882" t="str">
        <f>VLOOKUP(C:C,Products!A:B,2,)</f>
        <v>Product 14</v>
      </c>
      <c r="M3882" t="str">
        <f>VLOOKUP(C:C,Products!A:C,3,)</f>
        <v>Frozen</v>
      </c>
      <c r="N3882" t="str">
        <f>VLOOKUP(B:B,Orders!A:C,3,)</f>
        <v>WH-MSA-002</v>
      </c>
      <c r="O3882" s="10" t="str">
        <f>VLOOKUP(B:B,Orders!A:B,2,)</f>
        <v>CUST-000049</v>
      </c>
      <c r="P3882" s="10" t="str">
        <f>VLOOKUP(OrderDetails!O:O,Customers!A:B,2,)</f>
        <v>Customer 49</v>
      </c>
      <c r="Q3882" s="10" t="str">
        <f>VLOOKUP(O:O,Customers!A:C,3,)</f>
        <v>Nairobi</v>
      </c>
      <c r="R3882" s="10">
        <f>VLOOKUP(OrderDetails!C:C,Inventory!B:F,5,)</f>
        <v>47158.2</v>
      </c>
      <c r="S3882" s="10">
        <f>VLOOKUP(OrderDetails!B:B,Table8[[OrderID]:[DeliveryDays]],5,)</f>
        <v>5</v>
      </c>
    </row>
    <row r="3883" spans="1:19" x14ac:dyDescent="0.25">
      <c r="A3883" t="s">
        <v>5815</v>
      </c>
      <c r="B3883" t="s">
        <v>1696</v>
      </c>
      <c r="C3883" t="s">
        <v>265</v>
      </c>
      <c r="D3883">
        <v>39</v>
      </c>
      <c r="E3883">
        <v>459.19</v>
      </c>
      <c r="F3883">
        <v>660.1</v>
      </c>
      <c r="G3883">
        <v>654.97</v>
      </c>
      <c r="H3883">
        <v>25543.83</v>
      </c>
      <c r="I3883">
        <v>17908.41</v>
      </c>
      <c r="J3883">
        <v>7635.42</v>
      </c>
      <c r="K3883">
        <v>0.2989</v>
      </c>
      <c r="L3883" t="str">
        <f>VLOOKUP(C:C,Products!A:B,2,)</f>
        <v>Product 44</v>
      </c>
      <c r="M3883" t="str">
        <f>VLOOKUP(C:C,Products!A:C,3,)</f>
        <v>Dairy</v>
      </c>
      <c r="N3883" t="str">
        <f>VLOOKUP(B:B,Orders!A:C,3,)</f>
        <v>WH-MSA-002</v>
      </c>
      <c r="O3883" s="10" t="str">
        <f>VLOOKUP(B:B,Orders!A:B,2,)</f>
        <v>CUST-000011</v>
      </c>
      <c r="P3883" s="10" t="str">
        <f>VLOOKUP(OrderDetails!O:O,Customers!A:B,2,)</f>
        <v>Customer 11</v>
      </c>
      <c r="Q3883" s="10" t="str">
        <f>VLOOKUP(O:O,Customers!A:C,3,)</f>
        <v>Nairobi</v>
      </c>
      <c r="R3883" s="10">
        <f>VLOOKUP(OrderDetails!C:C,Inventory!B:F,5,)</f>
        <v>22959.5</v>
      </c>
      <c r="S3883" s="10">
        <f>VLOOKUP(OrderDetails!B:B,Table8[[OrderID]:[DeliveryDays]],5,)</f>
        <v>6</v>
      </c>
    </row>
    <row r="3884" spans="1:19" x14ac:dyDescent="0.25">
      <c r="A3884" t="s">
        <v>5816</v>
      </c>
      <c r="B3884" t="s">
        <v>1823</v>
      </c>
      <c r="C3884" t="s">
        <v>208</v>
      </c>
      <c r="D3884">
        <v>35</v>
      </c>
      <c r="E3884">
        <v>132.53</v>
      </c>
      <c r="F3884">
        <v>180.65</v>
      </c>
      <c r="G3884">
        <v>173.61</v>
      </c>
      <c r="H3884">
        <v>6076.35</v>
      </c>
      <c r="I3884">
        <v>4638.55</v>
      </c>
      <c r="J3884">
        <v>1437.8</v>
      </c>
      <c r="K3884">
        <v>0.2366</v>
      </c>
      <c r="L3884" t="str">
        <f>VLOOKUP(C:C,Products!A:B,2,)</f>
        <v>Product 16</v>
      </c>
      <c r="M3884" t="str">
        <f>VLOOKUP(C:C,Products!A:C,3,)</f>
        <v>Snacks</v>
      </c>
      <c r="N3884" t="str">
        <f>VLOOKUP(B:B,Orders!A:C,3,)</f>
        <v>WH-NRB-001</v>
      </c>
      <c r="O3884" s="10" t="str">
        <f>VLOOKUP(B:B,Orders!A:B,2,)</f>
        <v>CUST-000035</v>
      </c>
      <c r="P3884" s="10" t="str">
        <f>VLOOKUP(OrderDetails!O:O,Customers!A:B,2,)</f>
        <v>Customer 35</v>
      </c>
      <c r="Q3884" s="10" t="str">
        <f>VLOOKUP(O:O,Customers!A:C,3,)</f>
        <v>Nairobi</v>
      </c>
      <c r="R3884" s="10">
        <f>VLOOKUP(OrderDetails!C:C,Inventory!B:F,5,)</f>
        <v>33132.5</v>
      </c>
      <c r="S3884" s="10">
        <f>VLOOKUP(OrderDetails!B:B,Table8[[OrderID]:[DeliveryDays]],5,)</f>
        <v>4</v>
      </c>
    </row>
    <row r="3885" spans="1:19" x14ac:dyDescent="0.25">
      <c r="A3885" t="s">
        <v>5817</v>
      </c>
      <c r="B3885" t="s">
        <v>1501</v>
      </c>
      <c r="C3885" t="s">
        <v>371</v>
      </c>
      <c r="D3885">
        <v>35</v>
      </c>
      <c r="E3885">
        <v>285.23</v>
      </c>
      <c r="F3885">
        <v>389.02</v>
      </c>
      <c r="G3885">
        <v>424.5</v>
      </c>
      <c r="H3885">
        <v>14857.5</v>
      </c>
      <c r="I3885">
        <v>9983.0499999999993</v>
      </c>
      <c r="J3885">
        <v>4874.45</v>
      </c>
      <c r="K3885">
        <v>0.3281</v>
      </c>
      <c r="L3885" t="str">
        <f>VLOOKUP(C:C,Products!A:B,2,)</f>
        <v>Product 97</v>
      </c>
      <c r="M3885" t="str">
        <f>VLOOKUP(C:C,Products!A:C,3,)</f>
        <v>Dairy</v>
      </c>
      <c r="N3885" t="str">
        <f>VLOOKUP(B:B,Orders!A:C,3,)</f>
        <v>WH-MSA-002</v>
      </c>
      <c r="O3885" s="10" t="str">
        <f>VLOOKUP(B:B,Orders!A:B,2,)</f>
        <v>CUST-000015</v>
      </c>
      <c r="P3885" s="10" t="str">
        <f>VLOOKUP(OrderDetails!O:O,Customers!A:B,2,)</f>
        <v>Customer 15</v>
      </c>
      <c r="Q3885" s="10" t="str">
        <f>VLOOKUP(O:O,Customers!A:C,3,)</f>
        <v>Nairobi</v>
      </c>
      <c r="R3885" s="10">
        <f>VLOOKUP(OrderDetails!C:C,Inventory!B:F,5,)</f>
        <v>47062.95</v>
      </c>
      <c r="S3885" s="10">
        <f>VLOOKUP(OrderDetails!B:B,Table8[[OrderID]:[DeliveryDays]],5,)</f>
        <v>1</v>
      </c>
    </row>
    <row r="3886" spans="1:19" x14ac:dyDescent="0.25">
      <c r="A3886" t="s">
        <v>5818</v>
      </c>
      <c r="B3886" t="s">
        <v>1521</v>
      </c>
      <c r="C3886" t="s">
        <v>331</v>
      </c>
      <c r="D3886">
        <v>42</v>
      </c>
      <c r="E3886">
        <v>397.07</v>
      </c>
      <c r="F3886">
        <v>597.23</v>
      </c>
      <c r="G3886">
        <v>611.62</v>
      </c>
      <c r="H3886">
        <v>25688.04</v>
      </c>
      <c r="I3886">
        <v>16676.939999999999</v>
      </c>
      <c r="J3886">
        <v>9011.1</v>
      </c>
      <c r="K3886">
        <v>0.3508</v>
      </c>
      <c r="L3886" t="str">
        <f>VLOOKUP(C:C,Products!A:B,2,)</f>
        <v>Product 77</v>
      </c>
      <c r="M3886" t="str">
        <f>VLOOKUP(C:C,Products!A:C,3,)</f>
        <v>Household</v>
      </c>
      <c r="N3886" t="str">
        <f>VLOOKUP(B:B,Orders!A:C,3,)</f>
        <v>WH-NKR-004</v>
      </c>
      <c r="O3886" s="10" t="str">
        <f>VLOOKUP(B:B,Orders!A:B,2,)</f>
        <v>CUST-000003</v>
      </c>
      <c r="P3886" s="10" t="str">
        <f>VLOOKUP(OrderDetails!O:O,Customers!A:B,2,)</f>
        <v>Customer 3</v>
      </c>
      <c r="Q3886" s="10" t="str">
        <f>VLOOKUP(O:O,Customers!A:C,3,)</f>
        <v>Eldoret</v>
      </c>
      <c r="R3886" s="10">
        <f>VLOOKUP(OrderDetails!C:C,Inventory!B:F,5,)</f>
        <v>153269.01999999999</v>
      </c>
      <c r="S3886" s="10">
        <f>VLOOKUP(OrderDetails!B:B,Table8[[OrderID]:[DeliveryDays]],5,)</f>
        <v>1</v>
      </c>
    </row>
    <row r="3887" spans="1:19" x14ac:dyDescent="0.25">
      <c r="A3887" t="s">
        <v>5819</v>
      </c>
      <c r="B3887" t="s">
        <v>906</v>
      </c>
      <c r="C3887" t="s">
        <v>381</v>
      </c>
      <c r="D3887">
        <v>26</v>
      </c>
      <c r="E3887">
        <v>336.38</v>
      </c>
      <c r="F3887">
        <v>487.38</v>
      </c>
      <c r="G3887">
        <v>469.26</v>
      </c>
      <c r="H3887">
        <v>12200.76</v>
      </c>
      <c r="I3887">
        <v>8745.8799999999992</v>
      </c>
      <c r="J3887">
        <v>3454.88</v>
      </c>
      <c r="K3887">
        <v>0.28320000000000001</v>
      </c>
      <c r="L3887" t="str">
        <f>VLOOKUP(C:C,Products!A:B,2,)</f>
        <v>Product 102</v>
      </c>
      <c r="M3887" t="str">
        <f>VLOOKUP(C:C,Products!A:C,3,)</f>
        <v>Snacks</v>
      </c>
      <c r="N3887" t="str">
        <f>VLOOKUP(B:B,Orders!A:C,3,)</f>
        <v>WH-KSM-003</v>
      </c>
      <c r="O3887" s="10" t="str">
        <f>VLOOKUP(B:B,Orders!A:B,2,)</f>
        <v>CUST-000029</v>
      </c>
      <c r="P3887" s="10" t="str">
        <f>VLOOKUP(OrderDetails!O:O,Customers!A:B,2,)</f>
        <v>Customer 29</v>
      </c>
      <c r="Q3887" s="10" t="str">
        <f>VLOOKUP(O:O,Customers!A:C,3,)</f>
        <v>Mombasa</v>
      </c>
      <c r="R3887" s="10">
        <f>VLOOKUP(OrderDetails!C:C,Inventory!B:F,5,)</f>
        <v>161462.39999999999</v>
      </c>
      <c r="S3887" s="10">
        <f>VLOOKUP(OrderDetails!B:B,Table8[[OrderID]:[DeliveryDays]],5,)</f>
        <v>5</v>
      </c>
    </row>
    <row r="3888" spans="1:19" x14ac:dyDescent="0.25">
      <c r="A3888" t="s">
        <v>5820</v>
      </c>
      <c r="B3888" t="s">
        <v>1469</v>
      </c>
      <c r="C3888" t="s">
        <v>403</v>
      </c>
      <c r="D3888">
        <v>49</v>
      </c>
      <c r="E3888">
        <v>468.36</v>
      </c>
      <c r="F3888">
        <v>680.02</v>
      </c>
      <c r="G3888">
        <v>734.63</v>
      </c>
      <c r="H3888">
        <v>35996.870000000003</v>
      </c>
      <c r="I3888">
        <v>22949.64</v>
      </c>
      <c r="J3888">
        <v>13047.23</v>
      </c>
      <c r="K3888">
        <v>0.36249999999999999</v>
      </c>
      <c r="L3888" t="str">
        <f>VLOOKUP(C:C,Products!A:B,2,)</f>
        <v>Product 113</v>
      </c>
      <c r="M3888" t="str">
        <f>VLOOKUP(C:C,Products!A:C,3,)</f>
        <v>Dairy</v>
      </c>
      <c r="N3888" t="str">
        <f>VLOOKUP(B:B,Orders!A:C,3,)</f>
        <v>WH-KSM-003</v>
      </c>
      <c r="O3888" s="10" t="str">
        <f>VLOOKUP(B:B,Orders!A:B,2,)</f>
        <v>CUST-000029</v>
      </c>
      <c r="P3888" s="10" t="str">
        <f>VLOOKUP(OrderDetails!O:O,Customers!A:B,2,)</f>
        <v>Customer 29</v>
      </c>
      <c r="Q3888" s="10" t="str">
        <f>VLOOKUP(O:O,Customers!A:C,3,)</f>
        <v>Mombasa</v>
      </c>
      <c r="R3888" s="10">
        <f>VLOOKUP(OrderDetails!C:C,Inventory!B:F,5,)</f>
        <v>110064.6</v>
      </c>
      <c r="S3888" s="10">
        <f>VLOOKUP(OrderDetails!B:B,Table8[[OrderID]:[DeliveryDays]],5,)</f>
        <v>6</v>
      </c>
    </row>
    <row r="3889" spans="1:19" x14ac:dyDescent="0.25">
      <c r="A3889" t="s">
        <v>5821</v>
      </c>
      <c r="B3889" t="s">
        <v>510</v>
      </c>
      <c r="C3889" t="s">
        <v>200</v>
      </c>
      <c r="D3889">
        <v>45</v>
      </c>
      <c r="E3889">
        <v>486.46</v>
      </c>
      <c r="F3889">
        <v>645.89</v>
      </c>
      <c r="G3889">
        <v>640.61</v>
      </c>
      <c r="H3889">
        <v>28827.45</v>
      </c>
      <c r="I3889">
        <v>21890.7</v>
      </c>
      <c r="J3889">
        <v>6936.75</v>
      </c>
      <c r="K3889">
        <v>0.24060000000000001</v>
      </c>
      <c r="L3889" t="str">
        <f>VLOOKUP(C:C,Products!A:B,2,)</f>
        <v>Product 12</v>
      </c>
      <c r="M3889" t="str">
        <f>VLOOKUP(C:C,Products!A:C,3,)</f>
        <v>Beverages</v>
      </c>
      <c r="N3889" t="str">
        <f>VLOOKUP(B:B,Orders!A:C,3,)</f>
        <v>WH-KSM-003</v>
      </c>
      <c r="O3889" s="10" t="str">
        <f>VLOOKUP(B:B,Orders!A:B,2,)</f>
        <v>CUST-000054</v>
      </c>
      <c r="P3889" s="10" t="str">
        <f>VLOOKUP(OrderDetails!O:O,Customers!A:B,2,)</f>
        <v>Customer 54</v>
      </c>
      <c r="Q3889" s="10" t="str">
        <f>VLOOKUP(O:O,Customers!A:C,3,)</f>
        <v>Nakuru</v>
      </c>
      <c r="R3889" s="10">
        <f>VLOOKUP(OrderDetails!C:C,Inventory!B:F,5,)</f>
        <v>77347.14</v>
      </c>
      <c r="S3889" s="10">
        <f>VLOOKUP(OrderDetails!B:B,Table8[[OrderID]:[DeliveryDays]],5,)</f>
        <v>1</v>
      </c>
    </row>
    <row r="3890" spans="1:19" x14ac:dyDescent="0.25">
      <c r="A3890" t="s">
        <v>5822</v>
      </c>
      <c r="B3890" t="s">
        <v>1605</v>
      </c>
      <c r="C3890" t="s">
        <v>287</v>
      </c>
      <c r="D3890">
        <v>13</v>
      </c>
      <c r="E3890">
        <v>319.05</v>
      </c>
      <c r="F3890">
        <v>470.86</v>
      </c>
      <c r="G3890">
        <v>461.7</v>
      </c>
      <c r="H3890">
        <v>6002.1</v>
      </c>
      <c r="I3890">
        <v>4147.6499999999996</v>
      </c>
      <c r="J3890">
        <v>1854.45</v>
      </c>
      <c r="K3890">
        <v>0.309</v>
      </c>
      <c r="L3890" t="str">
        <f>VLOOKUP(C:C,Products!A:B,2,)</f>
        <v>Product 55</v>
      </c>
      <c r="M3890" t="str">
        <f>VLOOKUP(C:C,Products!A:C,3,)</f>
        <v>Beverages</v>
      </c>
      <c r="N3890" t="str">
        <f>VLOOKUP(B:B,Orders!A:C,3,)</f>
        <v>WH-KSM-003</v>
      </c>
      <c r="O3890" s="10" t="str">
        <f>VLOOKUP(B:B,Orders!A:B,2,)</f>
        <v>CUST-000014</v>
      </c>
      <c r="P3890" s="10" t="str">
        <f>VLOOKUP(OrderDetails!O:O,Customers!A:B,2,)</f>
        <v>Customer 14</v>
      </c>
      <c r="Q3890" s="10" t="str">
        <f>VLOOKUP(O:O,Customers!A:C,3,)</f>
        <v>Eldoret</v>
      </c>
      <c r="R3890" s="10">
        <f>VLOOKUP(OrderDetails!C:C,Inventory!B:F,5,)</f>
        <v>62852.85</v>
      </c>
      <c r="S3890" s="10">
        <f>VLOOKUP(OrderDetails!B:B,Table8[[OrderID]:[DeliveryDays]],5,)</f>
        <v>4</v>
      </c>
    </row>
    <row r="3891" spans="1:19" x14ac:dyDescent="0.25">
      <c r="A3891" t="s">
        <v>5823</v>
      </c>
      <c r="B3891" t="s">
        <v>991</v>
      </c>
      <c r="C3891" t="s">
        <v>279</v>
      </c>
      <c r="D3891">
        <v>13</v>
      </c>
      <c r="E3891">
        <v>486.31</v>
      </c>
      <c r="F3891">
        <v>723.21</v>
      </c>
      <c r="G3891">
        <v>717.53</v>
      </c>
      <c r="H3891">
        <v>9327.89</v>
      </c>
      <c r="I3891">
        <v>6322.03</v>
      </c>
      <c r="J3891">
        <v>3005.86</v>
      </c>
      <c r="K3891">
        <v>0.32219999999999999</v>
      </c>
      <c r="L3891" t="str">
        <f>VLOOKUP(C:C,Products!A:B,2,)</f>
        <v>Product 51</v>
      </c>
      <c r="M3891" t="str">
        <f>VLOOKUP(C:C,Products!A:C,3,)</f>
        <v>Beverages</v>
      </c>
      <c r="N3891" t="str">
        <f>VLOOKUP(B:B,Orders!A:C,3,)</f>
        <v>WH-NRB-001</v>
      </c>
      <c r="O3891" s="10" t="str">
        <f>VLOOKUP(B:B,Orders!A:B,2,)</f>
        <v>CUST-000063</v>
      </c>
      <c r="P3891" s="10" t="str">
        <f>VLOOKUP(OrderDetails!O:O,Customers!A:B,2,)</f>
        <v>Customer 63</v>
      </c>
      <c r="Q3891" s="10" t="str">
        <f>VLOOKUP(O:O,Customers!A:C,3,)</f>
        <v>Nakuru</v>
      </c>
      <c r="R3891" s="10">
        <f>VLOOKUP(OrderDetails!C:C,Inventory!B:F,5,)</f>
        <v>231969.87</v>
      </c>
      <c r="S3891" s="10">
        <f>VLOOKUP(OrderDetails!B:B,Table8[[OrderID]:[DeliveryDays]],5,)</f>
        <v>3</v>
      </c>
    </row>
    <row r="3892" spans="1:19" x14ac:dyDescent="0.25">
      <c r="A3892" t="s">
        <v>5824</v>
      </c>
      <c r="B3892" t="s">
        <v>1045</v>
      </c>
      <c r="C3892" t="s">
        <v>381</v>
      </c>
      <c r="D3892">
        <v>19</v>
      </c>
      <c r="E3892">
        <v>336.38</v>
      </c>
      <c r="F3892">
        <v>487.38</v>
      </c>
      <c r="G3892">
        <v>504.29</v>
      </c>
      <c r="H3892">
        <v>9581.51</v>
      </c>
      <c r="I3892">
        <v>6391.22</v>
      </c>
      <c r="J3892">
        <v>3190.29</v>
      </c>
      <c r="K3892">
        <v>0.33300000000000002</v>
      </c>
      <c r="L3892" t="str">
        <f>VLOOKUP(C:C,Products!A:B,2,)</f>
        <v>Product 102</v>
      </c>
      <c r="M3892" t="str">
        <f>VLOOKUP(C:C,Products!A:C,3,)</f>
        <v>Snacks</v>
      </c>
      <c r="N3892" t="str">
        <f>VLOOKUP(B:B,Orders!A:C,3,)</f>
        <v>WH-NRB-001</v>
      </c>
      <c r="O3892" s="10" t="str">
        <f>VLOOKUP(B:B,Orders!A:B,2,)</f>
        <v>CUST-000004</v>
      </c>
      <c r="P3892" s="10" t="str">
        <f>VLOOKUP(OrderDetails!O:O,Customers!A:B,2,)</f>
        <v>Customer 4</v>
      </c>
      <c r="Q3892" s="10" t="str">
        <f>VLOOKUP(O:O,Customers!A:C,3,)</f>
        <v>Eldoret</v>
      </c>
      <c r="R3892" s="10">
        <f>VLOOKUP(OrderDetails!C:C,Inventory!B:F,5,)</f>
        <v>161462.39999999999</v>
      </c>
      <c r="S3892" s="10">
        <f>VLOOKUP(OrderDetails!B:B,Table8[[OrderID]:[DeliveryDays]],5,)</f>
        <v>2</v>
      </c>
    </row>
    <row r="3893" spans="1:19" x14ac:dyDescent="0.25">
      <c r="A3893" t="s">
        <v>5825</v>
      </c>
      <c r="B3893" t="s">
        <v>783</v>
      </c>
      <c r="C3893" t="s">
        <v>255</v>
      </c>
      <c r="D3893">
        <v>17</v>
      </c>
      <c r="E3893">
        <v>357.9</v>
      </c>
      <c r="F3893">
        <v>477.14</v>
      </c>
      <c r="G3893">
        <v>458.58</v>
      </c>
      <c r="H3893">
        <v>7795.86</v>
      </c>
      <c r="I3893">
        <v>6084.3</v>
      </c>
      <c r="J3893">
        <v>1711.56</v>
      </c>
      <c r="K3893">
        <v>0.2195</v>
      </c>
      <c r="L3893" t="str">
        <f>VLOOKUP(C:C,Products!A:B,2,)</f>
        <v>Product 39</v>
      </c>
      <c r="M3893" t="str">
        <f>VLOOKUP(C:C,Products!A:C,3,)</f>
        <v>Beverages</v>
      </c>
      <c r="N3893" t="str">
        <f>VLOOKUP(B:B,Orders!A:C,3,)</f>
        <v>WH-MSA-002</v>
      </c>
      <c r="O3893" s="10" t="str">
        <f>VLOOKUP(B:B,Orders!A:B,2,)</f>
        <v>CUST-000009</v>
      </c>
      <c r="P3893" s="10" t="str">
        <f>VLOOKUP(OrderDetails!O:O,Customers!A:B,2,)</f>
        <v>Customer 9</v>
      </c>
      <c r="Q3893" s="10" t="str">
        <f>VLOOKUP(O:O,Customers!A:C,3,)</f>
        <v>Kisumu</v>
      </c>
      <c r="R3893" s="10">
        <f>VLOOKUP(OrderDetails!C:C,Inventory!B:F,5,)</f>
        <v>167855.1</v>
      </c>
      <c r="S3893" s="10">
        <f>VLOOKUP(OrderDetails!B:B,Table8[[OrderID]:[DeliveryDays]],5,)</f>
        <v>1</v>
      </c>
    </row>
    <row r="3894" spans="1:19" x14ac:dyDescent="0.25">
      <c r="A3894" t="s">
        <v>5826</v>
      </c>
      <c r="B3894" t="s">
        <v>1242</v>
      </c>
      <c r="C3894" t="s">
        <v>243</v>
      </c>
      <c r="D3894">
        <v>26</v>
      </c>
      <c r="E3894">
        <v>79.27</v>
      </c>
      <c r="F3894">
        <v>103.11</v>
      </c>
      <c r="G3894">
        <v>105.41</v>
      </c>
      <c r="H3894">
        <v>2740.66</v>
      </c>
      <c r="I3894">
        <v>2061.02</v>
      </c>
      <c r="J3894">
        <v>679.64</v>
      </c>
      <c r="K3894">
        <v>0.248</v>
      </c>
      <c r="L3894" t="str">
        <f>VLOOKUP(C:C,Products!A:B,2,)</f>
        <v>Product 33</v>
      </c>
      <c r="M3894" t="str">
        <f>VLOOKUP(C:C,Products!A:C,3,)</f>
        <v>Produce</v>
      </c>
      <c r="N3894" t="str">
        <f>VLOOKUP(B:B,Orders!A:C,3,)</f>
        <v>WH-NRB-001</v>
      </c>
      <c r="O3894" s="10" t="str">
        <f>VLOOKUP(B:B,Orders!A:B,2,)</f>
        <v>CUST-000037</v>
      </c>
      <c r="P3894" s="10" t="str">
        <f>VLOOKUP(OrderDetails!O:O,Customers!A:B,2,)</f>
        <v>Customer 37</v>
      </c>
      <c r="Q3894" s="10" t="str">
        <f>VLOOKUP(O:O,Customers!A:C,3,)</f>
        <v>Eldoret</v>
      </c>
      <c r="R3894" s="10">
        <f>VLOOKUP(OrderDetails!C:C,Inventory!B:F,5,)</f>
        <v>6817.22</v>
      </c>
      <c r="S3894" s="10">
        <f>VLOOKUP(OrderDetails!B:B,Table8[[OrderID]:[DeliveryDays]],5,)</f>
        <v>6</v>
      </c>
    </row>
    <row r="3895" spans="1:19" x14ac:dyDescent="0.25">
      <c r="A3895" t="s">
        <v>5827</v>
      </c>
      <c r="B3895" t="s">
        <v>1073</v>
      </c>
      <c r="C3895" t="s">
        <v>243</v>
      </c>
      <c r="D3895">
        <v>20</v>
      </c>
      <c r="E3895">
        <v>79.27</v>
      </c>
      <c r="F3895">
        <v>103.11</v>
      </c>
      <c r="G3895">
        <v>111.81</v>
      </c>
      <c r="H3895">
        <v>2236.1999999999998</v>
      </c>
      <c r="I3895">
        <v>1585.4</v>
      </c>
      <c r="J3895">
        <v>650.79999999999995</v>
      </c>
      <c r="K3895">
        <v>0.29099999999999998</v>
      </c>
      <c r="L3895" t="str">
        <f>VLOOKUP(C:C,Products!A:B,2,)</f>
        <v>Product 33</v>
      </c>
      <c r="M3895" t="str">
        <f>VLOOKUP(C:C,Products!A:C,3,)</f>
        <v>Produce</v>
      </c>
      <c r="N3895" t="str">
        <f>VLOOKUP(B:B,Orders!A:C,3,)</f>
        <v>WH-NKR-004</v>
      </c>
      <c r="O3895" s="10" t="str">
        <f>VLOOKUP(B:B,Orders!A:B,2,)</f>
        <v>CUST-000046</v>
      </c>
      <c r="P3895" s="10" t="str">
        <f>VLOOKUP(OrderDetails!O:O,Customers!A:B,2,)</f>
        <v>Customer 46</v>
      </c>
      <c r="Q3895" s="10" t="str">
        <f>VLOOKUP(O:O,Customers!A:C,3,)</f>
        <v>Kisumu</v>
      </c>
      <c r="R3895" s="10">
        <f>VLOOKUP(OrderDetails!C:C,Inventory!B:F,5,)</f>
        <v>6817.22</v>
      </c>
      <c r="S3895" s="10">
        <f>VLOOKUP(OrderDetails!B:B,Table8[[OrderID]:[DeliveryDays]],5,)</f>
        <v>2</v>
      </c>
    </row>
    <row r="3896" spans="1:19" x14ac:dyDescent="0.25">
      <c r="A3896" t="s">
        <v>5828</v>
      </c>
      <c r="B3896" t="s">
        <v>869</v>
      </c>
      <c r="C3896" t="s">
        <v>235</v>
      </c>
      <c r="D3896">
        <v>36</v>
      </c>
      <c r="E3896">
        <v>316.58999999999997</v>
      </c>
      <c r="F3896">
        <v>401.44</v>
      </c>
      <c r="G3896">
        <v>392.7</v>
      </c>
      <c r="H3896">
        <v>14137.2</v>
      </c>
      <c r="I3896">
        <v>11397.24</v>
      </c>
      <c r="J3896">
        <v>2739.96</v>
      </c>
      <c r="K3896">
        <v>0.1938</v>
      </c>
      <c r="L3896" t="str">
        <f>VLOOKUP(C:C,Products!A:B,2,)</f>
        <v>Product 29</v>
      </c>
      <c r="M3896" t="str">
        <f>VLOOKUP(C:C,Products!A:C,3,)</f>
        <v>Household</v>
      </c>
      <c r="N3896" t="str">
        <f>VLOOKUP(B:B,Orders!A:C,3,)</f>
        <v>WH-NRB-001</v>
      </c>
      <c r="O3896" s="10" t="str">
        <f>VLOOKUP(B:B,Orders!A:B,2,)</f>
        <v>CUST-000078</v>
      </c>
      <c r="P3896" s="10" t="str">
        <f>VLOOKUP(OrderDetails!O:O,Customers!A:B,2,)</f>
        <v>Customer 78</v>
      </c>
      <c r="Q3896" s="10" t="str">
        <f>VLOOKUP(O:O,Customers!A:C,3,)</f>
        <v>Nakuru</v>
      </c>
      <c r="R3896" s="10">
        <f>VLOOKUP(OrderDetails!C:C,Inventory!B:F,5,)</f>
        <v>98776.08</v>
      </c>
      <c r="S3896" s="10">
        <f>VLOOKUP(OrderDetails!B:B,Table8[[OrderID]:[DeliveryDays]],5,)</f>
        <v>6</v>
      </c>
    </row>
    <row r="3897" spans="1:19" x14ac:dyDescent="0.25">
      <c r="A3897" t="s">
        <v>5829</v>
      </c>
      <c r="B3897" t="s">
        <v>1519</v>
      </c>
      <c r="C3897" t="s">
        <v>315</v>
      </c>
      <c r="D3897">
        <v>6</v>
      </c>
      <c r="E3897">
        <v>83.55</v>
      </c>
      <c r="F3897">
        <v>119.93</v>
      </c>
      <c r="G3897">
        <v>119.89</v>
      </c>
      <c r="H3897">
        <v>719.34</v>
      </c>
      <c r="I3897">
        <v>501.3</v>
      </c>
      <c r="J3897">
        <v>218.04</v>
      </c>
      <c r="K3897">
        <v>0.30309999999999998</v>
      </c>
      <c r="L3897" t="str">
        <f>VLOOKUP(C:C,Products!A:B,2,)</f>
        <v>Product 69</v>
      </c>
      <c r="M3897" t="str">
        <f>VLOOKUP(C:C,Products!A:C,3,)</f>
        <v>Household</v>
      </c>
      <c r="N3897" t="str">
        <f>VLOOKUP(B:B,Orders!A:C,3,)</f>
        <v>WH-NKR-004</v>
      </c>
      <c r="O3897" s="10" t="str">
        <f>VLOOKUP(B:B,Orders!A:B,2,)</f>
        <v>CUST-000024</v>
      </c>
      <c r="P3897" s="10" t="str">
        <f>VLOOKUP(OrderDetails!O:O,Customers!A:B,2,)</f>
        <v>Customer 24</v>
      </c>
      <c r="Q3897" s="10" t="str">
        <f>VLOOKUP(O:O,Customers!A:C,3,)</f>
        <v>Eldoret</v>
      </c>
      <c r="R3897" s="10">
        <f>VLOOKUP(OrderDetails!C:C,Inventory!B:F,5,)</f>
        <v>24730.799999999999</v>
      </c>
      <c r="S3897" s="10">
        <f>VLOOKUP(OrderDetails!B:B,Table8[[OrderID]:[DeliveryDays]],5,)</f>
        <v>2</v>
      </c>
    </row>
    <row r="3898" spans="1:19" x14ac:dyDescent="0.25">
      <c r="A3898" t="s">
        <v>5830</v>
      </c>
      <c r="B3898" t="s">
        <v>949</v>
      </c>
      <c r="C3898" t="s">
        <v>317</v>
      </c>
      <c r="D3898">
        <v>30</v>
      </c>
      <c r="E3898">
        <v>494.1</v>
      </c>
      <c r="F3898">
        <v>659.45</v>
      </c>
      <c r="G3898">
        <v>665.66</v>
      </c>
      <c r="H3898">
        <v>19969.8</v>
      </c>
      <c r="I3898">
        <v>14823</v>
      </c>
      <c r="J3898">
        <v>5146.8</v>
      </c>
      <c r="K3898">
        <v>0.25769999999999998</v>
      </c>
      <c r="L3898" t="str">
        <f>VLOOKUP(C:C,Products!A:B,2,)</f>
        <v>Product 70</v>
      </c>
      <c r="M3898" t="str">
        <f>VLOOKUP(C:C,Products!A:C,3,)</f>
        <v>Dairy</v>
      </c>
      <c r="N3898" t="str">
        <f>VLOOKUP(B:B,Orders!A:C,3,)</f>
        <v>WH-MSA-002</v>
      </c>
      <c r="O3898" s="10" t="str">
        <f>VLOOKUP(B:B,Orders!A:B,2,)</f>
        <v>CUST-000012</v>
      </c>
      <c r="P3898" s="10" t="str">
        <f>VLOOKUP(OrderDetails!O:O,Customers!A:B,2,)</f>
        <v>Customer 12</v>
      </c>
      <c r="Q3898" s="10" t="str">
        <f>VLOOKUP(O:O,Customers!A:C,3,)</f>
        <v>Eldoret</v>
      </c>
      <c r="R3898" s="10">
        <f>VLOOKUP(OrderDetails!C:C,Inventory!B:F,5,)</f>
        <v>214439.4</v>
      </c>
      <c r="S3898" s="10">
        <f>VLOOKUP(OrderDetails!B:B,Table8[[OrderID]:[DeliveryDays]],5,)</f>
        <v>5</v>
      </c>
    </row>
    <row r="3899" spans="1:19" x14ac:dyDescent="0.25">
      <c r="A3899" t="s">
        <v>5831</v>
      </c>
      <c r="B3899" t="s">
        <v>569</v>
      </c>
      <c r="C3899" t="s">
        <v>239</v>
      </c>
      <c r="D3899">
        <v>18</v>
      </c>
      <c r="E3899">
        <v>323.39999999999998</v>
      </c>
      <c r="F3899">
        <v>507.06</v>
      </c>
      <c r="G3899">
        <v>526.29</v>
      </c>
      <c r="H3899">
        <v>9473.2199999999993</v>
      </c>
      <c r="I3899">
        <v>5821.2</v>
      </c>
      <c r="J3899">
        <v>3652.02</v>
      </c>
      <c r="K3899">
        <v>0.38550000000000001</v>
      </c>
      <c r="L3899" t="str">
        <f>VLOOKUP(C:C,Products!A:B,2,)</f>
        <v>Product 31</v>
      </c>
      <c r="M3899" t="str">
        <f>VLOOKUP(C:C,Products!A:C,3,)</f>
        <v>Household</v>
      </c>
      <c r="N3899" t="str">
        <f>VLOOKUP(B:B,Orders!A:C,3,)</f>
        <v>WH-MSA-002</v>
      </c>
      <c r="O3899" s="10" t="str">
        <f>VLOOKUP(B:B,Orders!A:B,2,)</f>
        <v>CUST-000058</v>
      </c>
      <c r="P3899" s="10" t="str">
        <f>VLOOKUP(OrderDetails!O:O,Customers!A:B,2,)</f>
        <v>Customer 58</v>
      </c>
      <c r="Q3899" s="10" t="str">
        <f>VLOOKUP(O:O,Customers!A:C,3,)</f>
        <v>Mombasa</v>
      </c>
      <c r="R3899" s="10">
        <f>VLOOKUP(OrderDetails!C:C,Inventory!B:F,5,)</f>
        <v>78909.600000000006</v>
      </c>
      <c r="S3899" s="10">
        <f>VLOOKUP(OrderDetails!B:B,Table8[[OrderID]:[DeliveryDays]],5,)</f>
        <v>1</v>
      </c>
    </row>
    <row r="3900" spans="1:19" x14ac:dyDescent="0.25">
      <c r="A3900" t="s">
        <v>5832</v>
      </c>
      <c r="B3900" t="s">
        <v>618</v>
      </c>
      <c r="C3900" t="s">
        <v>337</v>
      </c>
      <c r="D3900">
        <v>42</v>
      </c>
      <c r="E3900">
        <v>102.14</v>
      </c>
      <c r="F3900">
        <v>155.55000000000001</v>
      </c>
      <c r="G3900">
        <v>169.22</v>
      </c>
      <c r="H3900">
        <v>7107.24</v>
      </c>
      <c r="I3900">
        <v>4289.88</v>
      </c>
      <c r="J3900">
        <v>2817.36</v>
      </c>
      <c r="K3900">
        <v>0.39639999999999997</v>
      </c>
      <c r="L3900" t="str">
        <f>VLOOKUP(C:C,Products!A:B,2,)</f>
        <v>Product 80</v>
      </c>
      <c r="M3900" t="str">
        <f>VLOOKUP(C:C,Products!A:C,3,)</f>
        <v>Frozen</v>
      </c>
      <c r="N3900" t="str">
        <f>VLOOKUP(B:B,Orders!A:C,3,)</f>
        <v>WH-KSM-003</v>
      </c>
      <c r="O3900" s="10" t="str">
        <f>VLOOKUP(B:B,Orders!A:B,2,)</f>
        <v>CUST-000074</v>
      </c>
      <c r="P3900" s="10" t="str">
        <f>VLOOKUP(OrderDetails!O:O,Customers!A:B,2,)</f>
        <v>Customer 74</v>
      </c>
      <c r="Q3900" s="10" t="str">
        <f>VLOOKUP(O:O,Customers!A:C,3,)</f>
        <v>Mombasa</v>
      </c>
      <c r="R3900" s="10">
        <f>VLOOKUP(OrderDetails!C:C,Inventory!B:F,5,)</f>
        <v>43103.08</v>
      </c>
      <c r="S3900" s="10">
        <f>VLOOKUP(OrderDetails!B:B,Table8[[OrderID]:[DeliveryDays]],5,)</f>
        <v>4</v>
      </c>
    </row>
    <row r="3901" spans="1:19" x14ac:dyDescent="0.25">
      <c r="A3901" t="s">
        <v>5833</v>
      </c>
      <c r="B3901" t="s">
        <v>1837</v>
      </c>
      <c r="C3901" t="s">
        <v>239</v>
      </c>
      <c r="D3901">
        <v>38</v>
      </c>
      <c r="E3901">
        <v>323.39999999999998</v>
      </c>
      <c r="F3901">
        <v>507.06</v>
      </c>
      <c r="G3901">
        <v>511.72</v>
      </c>
      <c r="H3901">
        <v>19445.36</v>
      </c>
      <c r="I3901">
        <v>12289.2</v>
      </c>
      <c r="J3901">
        <v>7156.16</v>
      </c>
      <c r="K3901">
        <v>0.36799999999999999</v>
      </c>
      <c r="L3901" t="str">
        <f>VLOOKUP(C:C,Products!A:B,2,)</f>
        <v>Product 31</v>
      </c>
      <c r="M3901" t="str">
        <f>VLOOKUP(C:C,Products!A:C,3,)</f>
        <v>Household</v>
      </c>
      <c r="N3901" t="str">
        <f>VLOOKUP(B:B,Orders!A:C,3,)</f>
        <v>WH-NKR-004</v>
      </c>
      <c r="O3901" s="10" t="str">
        <f>VLOOKUP(B:B,Orders!A:B,2,)</f>
        <v>CUST-000070</v>
      </c>
      <c r="P3901" s="10" t="str">
        <f>VLOOKUP(OrderDetails!O:O,Customers!A:B,2,)</f>
        <v>Customer 70</v>
      </c>
      <c r="Q3901" s="10" t="str">
        <f>VLOOKUP(O:O,Customers!A:C,3,)</f>
        <v>Mombasa</v>
      </c>
      <c r="R3901" s="10">
        <f>VLOOKUP(OrderDetails!C:C,Inventory!B:F,5,)</f>
        <v>78909.600000000006</v>
      </c>
      <c r="S3901" s="10">
        <f>VLOOKUP(OrderDetails!B:B,Table8[[OrderID]:[DeliveryDays]],5,)</f>
        <v>2</v>
      </c>
    </row>
    <row r="3902" spans="1:19" x14ac:dyDescent="0.25">
      <c r="A3902" t="s">
        <v>5834</v>
      </c>
      <c r="B3902" t="s">
        <v>804</v>
      </c>
      <c r="C3902" t="s">
        <v>355</v>
      </c>
      <c r="D3902">
        <v>12</v>
      </c>
      <c r="E3902">
        <v>449.25</v>
      </c>
      <c r="F3902">
        <v>562.36</v>
      </c>
      <c r="G3902">
        <v>540.08000000000004</v>
      </c>
      <c r="H3902">
        <v>6480.96</v>
      </c>
      <c r="I3902">
        <v>5391</v>
      </c>
      <c r="J3902">
        <v>1089.96</v>
      </c>
      <c r="K3902">
        <v>0.16819999999999999</v>
      </c>
      <c r="L3902" t="str">
        <f>VLOOKUP(C:C,Products!A:B,2,)</f>
        <v>Product 89</v>
      </c>
      <c r="M3902" t="str">
        <f>VLOOKUP(C:C,Products!A:C,3,)</f>
        <v>Frozen</v>
      </c>
      <c r="N3902" t="str">
        <f>VLOOKUP(B:B,Orders!A:C,3,)</f>
        <v>WH-MSA-002</v>
      </c>
      <c r="O3902" s="10" t="str">
        <f>VLOOKUP(B:B,Orders!A:B,2,)</f>
        <v>CUST-000045</v>
      </c>
      <c r="P3902" s="10" t="str">
        <f>VLOOKUP(OrderDetails!O:O,Customers!A:B,2,)</f>
        <v>Customer 45</v>
      </c>
      <c r="Q3902" s="10" t="str">
        <f>VLOOKUP(O:O,Customers!A:C,3,)</f>
        <v>Mombasa</v>
      </c>
      <c r="R3902" s="10">
        <f>VLOOKUP(OrderDetails!C:C,Inventory!B:F,5,)</f>
        <v>146455.5</v>
      </c>
      <c r="S3902" s="10">
        <f>VLOOKUP(OrderDetails!B:B,Table8[[OrderID]:[DeliveryDays]],5,)</f>
        <v>5</v>
      </c>
    </row>
    <row r="3903" spans="1:19" x14ac:dyDescent="0.25">
      <c r="A3903" t="s">
        <v>5835</v>
      </c>
      <c r="B3903" t="s">
        <v>1007</v>
      </c>
      <c r="C3903" t="s">
        <v>401</v>
      </c>
      <c r="D3903">
        <v>40</v>
      </c>
      <c r="E3903">
        <v>122.55</v>
      </c>
      <c r="F3903">
        <v>174.75</v>
      </c>
      <c r="G3903">
        <v>175.13</v>
      </c>
      <c r="H3903">
        <v>7005.2</v>
      </c>
      <c r="I3903">
        <v>4902</v>
      </c>
      <c r="J3903">
        <v>2103.1999999999998</v>
      </c>
      <c r="K3903">
        <v>0.30020000000000002</v>
      </c>
      <c r="L3903" t="str">
        <f>VLOOKUP(C:C,Products!A:B,2,)</f>
        <v>Product 112</v>
      </c>
      <c r="M3903" t="str">
        <f>VLOOKUP(C:C,Products!A:C,3,)</f>
        <v>Beverages</v>
      </c>
      <c r="N3903" t="str">
        <f>VLOOKUP(B:B,Orders!A:C,3,)</f>
        <v>WH-MSA-002</v>
      </c>
      <c r="O3903" s="10" t="str">
        <f>VLOOKUP(B:B,Orders!A:B,2,)</f>
        <v>CUST-000070</v>
      </c>
      <c r="P3903" s="10" t="str">
        <f>VLOOKUP(OrderDetails!O:O,Customers!A:B,2,)</f>
        <v>Customer 70</v>
      </c>
      <c r="Q3903" s="10" t="str">
        <f>VLOOKUP(O:O,Customers!A:C,3,)</f>
        <v>Mombasa</v>
      </c>
      <c r="R3903" s="10">
        <f>VLOOKUP(OrderDetails!C:C,Inventory!B:F,5,)</f>
        <v>16421.7</v>
      </c>
      <c r="S3903" s="10">
        <f>VLOOKUP(OrderDetails!B:B,Table8[[OrderID]:[DeliveryDays]],5,)</f>
        <v>6</v>
      </c>
    </row>
    <row r="3904" spans="1:19" x14ac:dyDescent="0.25">
      <c r="A3904" t="s">
        <v>5836</v>
      </c>
      <c r="B3904" t="s">
        <v>961</v>
      </c>
      <c r="C3904" t="s">
        <v>269</v>
      </c>
      <c r="D3904">
        <v>25</v>
      </c>
      <c r="E3904">
        <v>348.14</v>
      </c>
      <c r="F3904">
        <v>536.96</v>
      </c>
      <c r="G3904">
        <v>525.41999999999996</v>
      </c>
      <c r="H3904">
        <v>13135.5</v>
      </c>
      <c r="I3904">
        <v>8703.5</v>
      </c>
      <c r="J3904">
        <v>4432</v>
      </c>
      <c r="K3904">
        <v>0.33739999999999998</v>
      </c>
      <c r="L3904" t="str">
        <f>VLOOKUP(C:C,Products!A:B,2,)</f>
        <v>Product 46</v>
      </c>
      <c r="M3904" t="str">
        <f>VLOOKUP(C:C,Products!A:C,3,)</f>
        <v>Dairy</v>
      </c>
      <c r="N3904" t="str">
        <f>VLOOKUP(B:B,Orders!A:C,3,)</f>
        <v>WH-NKR-004</v>
      </c>
      <c r="O3904" s="10" t="str">
        <f>VLOOKUP(B:B,Orders!A:B,2,)</f>
        <v>CUST-000051</v>
      </c>
      <c r="P3904" s="10" t="str">
        <f>VLOOKUP(OrderDetails!O:O,Customers!A:B,2,)</f>
        <v>Customer 51</v>
      </c>
      <c r="Q3904" s="10" t="str">
        <f>VLOOKUP(O:O,Customers!A:C,3,)</f>
        <v>Kisumu</v>
      </c>
      <c r="R3904" s="10">
        <f>VLOOKUP(OrderDetails!C:C,Inventory!B:F,5,)</f>
        <v>112797.36</v>
      </c>
      <c r="S3904" s="10">
        <f>VLOOKUP(OrderDetails!B:B,Table8[[OrderID]:[DeliveryDays]],5,)</f>
        <v>6</v>
      </c>
    </row>
    <row r="3905" spans="1:19" x14ac:dyDescent="0.25">
      <c r="A3905" t="s">
        <v>5837</v>
      </c>
      <c r="B3905" t="s">
        <v>1743</v>
      </c>
      <c r="C3905" t="s">
        <v>371</v>
      </c>
      <c r="D3905">
        <v>47</v>
      </c>
      <c r="E3905">
        <v>285.23</v>
      </c>
      <c r="F3905">
        <v>389.02</v>
      </c>
      <c r="G3905">
        <v>407.6</v>
      </c>
      <c r="H3905">
        <v>19157.2</v>
      </c>
      <c r="I3905">
        <v>13405.81</v>
      </c>
      <c r="J3905">
        <v>5751.39</v>
      </c>
      <c r="K3905">
        <v>0.30020000000000002</v>
      </c>
      <c r="L3905" t="str">
        <f>VLOOKUP(C:C,Products!A:B,2,)</f>
        <v>Product 97</v>
      </c>
      <c r="M3905" t="str">
        <f>VLOOKUP(C:C,Products!A:C,3,)</f>
        <v>Dairy</v>
      </c>
      <c r="N3905" t="str">
        <f>VLOOKUP(B:B,Orders!A:C,3,)</f>
        <v>WH-NRB-001</v>
      </c>
      <c r="O3905" s="10" t="str">
        <f>VLOOKUP(B:B,Orders!A:B,2,)</f>
        <v>CUST-000053</v>
      </c>
      <c r="P3905" s="10" t="str">
        <f>VLOOKUP(OrderDetails!O:O,Customers!A:B,2,)</f>
        <v>Customer 53</v>
      </c>
      <c r="Q3905" s="10" t="str">
        <f>VLOOKUP(O:O,Customers!A:C,3,)</f>
        <v>Eldoret</v>
      </c>
      <c r="R3905" s="10">
        <f>VLOOKUP(OrderDetails!C:C,Inventory!B:F,5,)</f>
        <v>47062.95</v>
      </c>
      <c r="S3905" s="10">
        <f>VLOOKUP(OrderDetails!B:B,Table8[[OrderID]:[DeliveryDays]],5,)</f>
        <v>4</v>
      </c>
    </row>
    <row r="3906" spans="1:19" x14ac:dyDescent="0.25">
      <c r="A3906" t="s">
        <v>5838</v>
      </c>
      <c r="B3906" t="s">
        <v>1459</v>
      </c>
      <c r="C3906" t="s">
        <v>331</v>
      </c>
      <c r="D3906">
        <v>32</v>
      </c>
      <c r="E3906">
        <v>397.07</v>
      </c>
      <c r="F3906">
        <v>597.23</v>
      </c>
      <c r="G3906">
        <v>569.99</v>
      </c>
      <c r="H3906">
        <v>18239.68</v>
      </c>
      <c r="I3906">
        <v>12706.24</v>
      </c>
      <c r="J3906">
        <v>5533.44</v>
      </c>
      <c r="K3906">
        <v>0.3034</v>
      </c>
      <c r="L3906" t="str">
        <f>VLOOKUP(C:C,Products!A:B,2,)</f>
        <v>Product 77</v>
      </c>
      <c r="M3906" t="str">
        <f>VLOOKUP(C:C,Products!A:C,3,)</f>
        <v>Household</v>
      </c>
      <c r="N3906" t="str">
        <f>VLOOKUP(B:B,Orders!A:C,3,)</f>
        <v>WH-KSM-003</v>
      </c>
      <c r="O3906" s="10" t="str">
        <f>VLOOKUP(B:B,Orders!A:B,2,)</f>
        <v>CUST-000075</v>
      </c>
      <c r="P3906" s="10" t="str">
        <f>VLOOKUP(OrderDetails!O:O,Customers!A:B,2,)</f>
        <v>Customer 75</v>
      </c>
      <c r="Q3906" s="10" t="str">
        <f>VLOOKUP(O:O,Customers!A:C,3,)</f>
        <v>Mombasa</v>
      </c>
      <c r="R3906" s="10">
        <f>VLOOKUP(OrderDetails!C:C,Inventory!B:F,5,)</f>
        <v>153269.01999999999</v>
      </c>
      <c r="S3906" s="10">
        <f>VLOOKUP(OrderDetails!B:B,Table8[[OrderID]:[DeliveryDays]],5,)</f>
        <v>1</v>
      </c>
    </row>
    <row r="3907" spans="1:19" x14ac:dyDescent="0.25">
      <c r="A3907" t="s">
        <v>5839</v>
      </c>
      <c r="B3907" t="s">
        <v>1721</v>
      </c>
      <c r="C3907" t="s">
        <v>281</v>
      </c>
      <c r="D3907">
        <v>48</v>
      </c>
      <c r="E3907">
        <v>398.81</v>
      </c>
      <c r="F3907">
        <v>500.83</v>
      </c>
      <c r="G3907">
        <v>497.72</v>
      </c>
      <c r="H3907">
        <v>23890.560000000001</v>
      </c>
      <c r="I3907">
        <v>19142.88</v>
      </c>
      <c r="J3907">
        <v>4747.68</v>
      </c>
      <c r="K3907">
        <v>0.19869999999999999</v>
      </c>
      <c r="L3907" t="str">
        <f>VLOOKUP(C:C,Products!A:B,2,)</f>
        <v>Product 52</v>
      </c>
      <c r="M3907" t="str">
        <f>VLOOKUP(C:C,Products!A:C,3,)</f>
        <v>Snacks</v>
      </c>
      <c r="N3907" t="str">
        <f>VLOOKUP(B:B,Orders!A:C,3,)</f>
        <v>WH-MSA-002</v>
      </c>
      <c r="O3907" s="10" t="str">
        <f>VLOOKUP(B:B,Orders!A:B,2,)</f>
        <v>CUST-000028</v>
      </c>
      <c r="P3907" s="10" t="str">
        <f>VLOOKUP(OrderDetails!O:O,Customers!A:B,2,)</f>
        <v>Customer 28</v>
      </c>
      <c r="Q3907" s="10" t="str">
        <f>VLOOKUP(O:O,Customers!A:C,3,)</f>
        <v>Nakuru</v>
      </c>
      <c r="R3907" s="10">
        <f>VLOOKUP(OrderDetails!C:C,Inventory!B:F,5,)</f>
        <v>100101.31</v>
      </c>
      <c r="S3907" s="10">
        <f>VLOOKUP(OrderDetails!B:B,Table8[[OrderID]:[DeliveryDays]],5,)</f>
        <v>5</v>
      </c>
    </row>
    <row r="3908" spans="1:19" x14ac:dyDescent="0.25">
      <c r="A3908" t="s">
        <v>5840</v>
      </c>
      <c r="B3908" t="s">
        <v>1837</v>
      </c>
      <c r="C3908" t="s">
        <v>196</v>
      </c>
      <c r="D3908">
        <v>10</v>
      </c>
      <c r="E3908">
        <v>368.63</v>
      </c>
      <c r="F3908">
        <v>526.67999999999995</v>
      </c>
      <c r="G3908">
        <v>543.41999999999996</v>
      </c>
      <c r="H3908">
        <v>5434.2</v>
      </c>
      <c r="I3908">
        <v>3686.3</v>
      </c>
      <c r="J3908">
        <v>1747.9</v>
      </c>
      <c r="K3908">
        <v>0.3216</v>
      </c>
      <c r="L3908" t="str">
        <f>VLOOKUP(C:C,Products!A:B,2,)</f>
        <v>Product 10</v>
      </c>
      <c r="M3908" t="str">
        <f>VLOOKUP(C:C,Products!A:C,3,)</f>
        <v>Frozen</v>
      </c>
      <c r="N3908" t="str">
        <f>VLOOKUP(B:B,Orders!A:C,3,)</f>
        <v>WH-NKR-004</v>
      </c>
      <c r="O3908" s="10" t="str">
        <f>VLOOKUP(B:B,Orders!A:B,2,)</f>
        <v>CUST-000070</v>
      </c>
      <c r="P3908" s="10" t="str">
        <f>VLOOKUP(OrderDetails!O:O,Customers!A:B,2,)</f>
        <v>Customer 70</v>
      </c>
      <c r="Q3908" s="10" t="str">
        <f>VLOOKUP(O:O,Customers!A:C,3,)</f>
        <v>Mombasa</v>
      </c>
      <c r="R3908" s="10">
        <f>VLOOKUP(OrderDetails!C:C,Inventory!B:F,5,)</f>
        <v>36494.370000000003</v>
      </c>
      <c r="S3908" s="10">
        <f>VLOOKUP(OrderDetails!B:B,Table8[[OrderID]:[DeliveryDays]],5,)</f>
        <v>2</v>
      </c>
    </row>
    <row r="3909" spans="1:19" x14ac:dyDescent="0.25">
      <c r="A3909" t="s">
        <v>5841</v>
      </c>
      <c r="B3909" t="s">
        <v>519</v>
      </c>
      <c r="C3909" t="s">
        <v>353</v>
      </c>
      <c r="D3909">
        <v>24</v>
      </c>
      <c r="E3909">
        <v>336.9</v>
      </c>
      <c r="F3909">
        <v>499.36</v>
      </c>
      <c r="G3909">
        <v>495.17</v>
      </c>
      <c r="H3909">
        <v>11884.08</v>
      </c>
      <c r="I3909">
        <v>8085.6</v>
      </c>
      <c r="J3909">
        <v>3798.48</v>
      </c>
      <c r="K3909">
        <v>0.3196</v>
      </c>
      <c r="L3909" t="str">
        <f>VLOOKUP(C:C,Products!A:B,2,)</f>
        <v>Product 88</v>
      </c>
      <c r="M3909" t="str">
        <f>VLOOKUP(C:C,Products!A:C,3,)</f>
        <v>Household</v>
      </c>
      <c r="N3909" t="str">
        <f>VLOOKUP(B:B,Orders!A:C,3,)</f>
        <v>WH-NKR-004</v>
      </c>
      <c r="O3909" s="10" t="str">
        <f>VLOOKUP(B:B,Orders!A:B,2,)</f>
        <v>CUST-000020</v>
      </c>
      <c r="P3909" s="10" t="str">
        <f>VLOOKUP(OrderDetails!O:O,Customers!A:B,2,)</f>
        <v>Customer 20</v>
      </c>
      <c r="Q3909" s="10" t="str">
        <f>VLOOKUP(O:O,Customers!A:C,3,)</f>
        <v>Mombasa</v>
      </c>
      <c r="R3909" s="10">
        <f>VLOOKUP(OrderDetails!C:C,Inventory!B:F,5,)</f>
        <v>34700.699999999997</v>
      </c>
      <c r="S3909" s="10">
        <f>VLOOKUP(OrderDetails!B:B,Table8[[OrderID]:[DeliveryDays]],5,)</f>
        <v>6</v>
      </c>
    </row>
    <row r="3910" spans="1:19" x14ac:dyDescent="0.25">
      <c r="A3910" t="s">
        <v>5842</v>
      </c>
      <c r="B3910" t="s">
        <v>955</v>
      </c>
      <c r="C3910" t="s">
        <v>325</v>
      </c>
      <c r="D3910">
        <v>35</v>
      </c>
      <c r="E3910">
        <v>416.96</v>
      </c>
      <c r="F3910">
        <v>613.59</v>
      </c>
      <c r="G3910">
        <v>633.62</v>
      </c>
      <c r="H3910">
        <v>22176.7</v>
      </c>
      <c r="I3910">
        <v>14593.6</v>
      </c>
      <c r="J3910">
        <v>7583.1</v>
      </c>
      <c r="K3910">
        <v>0.34189999999999998</v>
      </c>
      <c r="L3910" t="str">
        <f>VLOOKUP(C:C,Products!A:B,2,)</f>
        <v>Product 74</v>
      </c>
      <c r="M3910" t="str">
        <f>VLOOKUP(C:C,Products!A:C,3,)</f>
        <v>Snacks</v>
      </c>
      <c r="N3910" t="str">
        <f>VLOOKUP(B:B,Orders!A:C,3,)</f>
        <v>WH-MSA-002</v>
      </c>
      <c r="O3910" s="10" t="str">
        <f>VLOOKUP(B:B,Orders!A:B,2,)</f>
        <v>CUST-000068</v>
      </c>
      <c r="P3910" s="10" t="str">
        <f>VLOOKUP(OrderDetails!O:O,Customers!A:B,2,)</f>
        <v>Customer 68</v>
      </c>
      <c r="Q3910" s="10" t="str">
        <f>VLOOKUP(O:O,Customers!A:C,3,)</f>
        <v>Kisumu</v>
      </c>
      <c r="R3910" s="10">
        <f>VLOOKUP(OrderDetails!C:C,Inventory!B:F,5,)</f>
        <v>47950.400000000001</v>
      </c>
      <c r="S3910" s="10">
        <f>VLOOKUP(OrderDetails!B:B,Table8[[OrderID]:[DeliveryDays]],5,)</f>
        <v>5</v>
      </c>
    </row>
    <row r="3911" spans="1:19" x14ac:dyDescent="0.25">
      <c r="A3911" t="s">
        <v>5843</v>
      </c>
      <c r="B3911" t="s">
        <v>1604</v>
      </c>
      <c r="C3911" t="s">
        <v>259</v>
      </c>
      <c r="D3911">
        <v>37</v>
      </c>
      <c r="E3911">
        <v>104.92</v>
      </c>
      <c r="F3911">
        <v>144.66</v>
      </c>
      <c r="G3911">
        <v>139.91999999999999</v>
      </c>
      <c r="H3911">
        <v>5177.04</v>
      </c>
      <c r="I3911">
        <v>3882.04</v>
      </c>
      <c r="J3911">
        <v>1295</v>
      </c>
      <c r="K3911">
        <v>0.25009999999999999</v>
      </c>
      <c r="L3911" t="str">
        <f>VLOOKUP(C:C,Products!A:B,2,)</f>
        <v>Product 41</v>
      </c>
      <c r="M3911" t="str">
        <f>VLOOKUP(C:C,Products!A:C,3,)</f>
        <v>Household</v>
      </c>
      <c r="N3911" t="str">
        <f>VLOOKUP(B:B,Orders!A:C,3,)</f>
        <v>WH-NRB-001</v>
      </c>
      <c r="O3911" s="10" t="str">
        <f>VLOOKUP(B:B,Orders!A:B,2,)</f>
        <v>CUST-000060</v>
      </c>
      <c r="P3911" s="10" t="str">
        <f>VLOOKUP(OrderDetails!O:O,Customers!A:B,2,)</f>
        <v>Customer 60</v>
      </c>
      <c r="Q3911" s="10" t="str">
        <f>VLOOKUP(O:O,Customers!A:C,3,)</f>
        <v>Nakuru</v>
      </c>
      <c r="R3911" s="10">
        <f>VLOOKUP(OrderDetails!C:C,Inventory!B:F,5,)</f>
        <v>9757.56</v>
      </c>
      <c r="S3911" s="10">
        <f>VLOOKUP(OrderDetails!B:B,Table8[[OrderID]:[DeliveryDays]],5,)</f>
        <v>3</v>
      </c>
    </row>
    <row r="3912" spans="1:19" x14ac:dyDescent="0.25">
      <c r="A3912" t="s">
        <v>5844</v>
      </c>
      <c r="B3912" t="s">
        <v>831</v>
      </c>
      <c r="C3912" t="s">
        <v>367</v>
      </c>
      <c r="D3912">
        <v>48</v>
      </c>
      <c r="E3912">
        <v>396.94</v>
      </c>
      <c r="F3912">
        <v>595.12</v>
      </c>
      <c r="G3912">
        <v>649.53</v>
      </c>
      <c r="H3912">
        <v>31177.439999999999</v>
      </c>
      <c r="I3912">
        <v>19053.12</v>
      </c>
      <c r="J3912">
        <v>12124.32</v>
      </c>
      <c r="K3912">
        <v>0.38890000000000002</v>
      </c>
      <c r="L3912" t="str">
        <f>VLOOKUP(C:C,Products!A:B,2,)</f>
        <v>Product 95</v>
      </c>
      <c r="M3912" t="str">
        <f>VLOOKUP(C:C,Products!A:C,3,)</f>
        <v>Dairy</v>
      </c>
      <c r="N3912" t="str">
        <f>VLOOKUP(B:B,Orders!A:C,3,)</f>
        <v>WH-NRB-001</v>
      </c>
      <c r="O3912" s="10" t="str">
        <f>VLOOKUP(B:B,Orders!A:B,2,)</f>
        <v>CUST-000013</v>
      </c>
      <c r="P3912" s="10" t="str">
        <f>VLOOKUP(OrderDetails!O:O,Customers!A:B,2,)</f>
        <v>Customer 13</v>
      </c>
      <c r="Q3912" s="10" t="str">
        <f>VLOOKUP(O:O,Customers!A:C,3,)</f>
        <v>Nakuru</v>
      </c>
      <c r="R3912" s="10">
        <f>VLOOKUP(OrderDetails!C:C,Inventory!B:F,5,)</f>
        <v>139722.88</v>
      </c>
      <c r="S3912" s="10">
        <f>VLOOKUP(OrderDetails!B:B,Table8[[OrderID]:[DeliveryDays]],5,)</f>
        <v>6</v>
      </c>
    </row>
    <row r="3913" spans="1:19" x14ac:dyDescent="0.25">
      <c r="A3913" t="s">
        <v>5845</v>
      </c>
      <c r="B3913" t="s">
        <v>1266</v>
      </c>
      <c r="C3913" t="s">
        <v>331</v>
      </c>
      <c r="D3913">
        <v>11</v>
      </c>
      <c r="E3913">
        <v>397.07</v>
      </c>
      <c r="F3913">
        <v>597.23</v>
      </c>
      <c r="G3913">
        <v>593.42999999999995</v>
      </c>
      <c r="H3913">
        <v>6527.73</v>
      </c>
      <c r="I3913">
        <v>4367.7700000000004</v>
      </c>
      <c r="J3913">
        <v>2159.96</v>
      </c>
      <c r="K3913">
        <v>0.33090000000000003</v>
      </c>
      <c r="L3913" t="str">
        <f>VLOOKUP(C:C,Products!A:B,2,)</f>
        <v>Product 77</v>
      </c>
      <c r="M3913" t="str">
        <f>VLOOKUP(C:C,Products!A:C,3,)</f>
        <v>Household</v>
      </c>
      <c r="N3913" t="str">
        <f>VLOOKUP(B:B,Orders!A:C,3,)</f>
        <v>WH-KSM-003</v>
      </c>
      <c r="O3913" s="10" t="str">
        <f>VLOOKUP(B:B,Orders!A:B,2,)</f>
        <v>CUST-000062</v>
      </c>
      <c r="P3913" s="10" t="str">
        <f>VLOOKUP(OrderDetails!O:O,Customers!A:B,2,)</f>
        <v>Customer 62</v>
      </c>
      <c r="Q3913" s="10" t="str">
        <f>VLOOKUP(O:O,Customers!A:C,3,)</f>
        <v>Eldoret</v>
      </c>
      <c r="R3913" s="10">
        <f>VLOOKUP(OrderDetails!C:C,Inventory!B:F,5,)</f>
        <v>153269.01999999999</v>
      </c>
      <c r="S3913" s="10">
        <f>VLOOKUP(OrderDetails!B:B,Table8[[OrderID]:[DeliveryDays]],5,)</f>
        <v>5</v>
      </c>
    </row>
    <row r="3914" spans="1:19" x14ac:dyDescent="0.25">
      <c r="A3914" t="s">
        <v>5846</v>
      </c>
      <c r="B3914" t="s">
        <v>1599</v>
      </c>
      <c r="C3914" t="s">
        <v>179</v>
      </c>
      <c r="D3914">
        <v>12</v>
      </c>
      <c r="E3914">
        <v>379.4</v>
      </c>
      <c r="F3914">
        <v>516.48</v>
      </c>
      <c r="G3914">
        <v>562.16</v>
      </c>
      <c r="H3914">
        <v>6745.92</v>
      </c>
      <c r="I3914">
        <v>4552.8</v>
      </c>
      <c r="J3914">
        <v>2193.12</v>
      </c>
      <c r="K3914">
        <v>0.3251</v>
      </c>
      <c r="L3914" t="str">
        <f>VLOOKUP(C:C,Products!A:B,2,)</f>
        <v>Product 3</v>
      </c>
      <c r="M3914" t="str">
        <f>VLOOKUP(C:C,Products!A:C,3,)</f>
        <v>Frozen</v>
      </c>
      <c r="N3914" t="str">
        <f>VLOOKUP(B:B,Orders!A:C,3,)</f>
        <v>WH-NKR-004</v>
      </c>
      <c r="O3914" s="10" t="str">
        <f>VLOOKUP(B:B,Orders!A:B,2,)</f>
        <v>CUST-000058</v>
      </c>
      <c r="P3914" s="10" t="str">
        <f>VLOOKUP(OrderDetails!O:O,Customers!A:B,2,)</f>
        <v>Customer 58</v>
      </c>
      <c r="Q3914" s="10" t="str">
        <f>VLOOKUP(O:O,Customers!A:C,3,)</f>
        <v>Mombasa</v>
      </c>
      <c r="R3914" s="10">
        <f>VLOOKUP(OrderDetails!C:C,Inventory!B:F,5,)</f>
        <v>53874.8</v>
      </c>
      <c r="S3914" s="10">
        <f>VLOOKUP(OrderDetails!B:B,Table8[[OrderID]:[DeliveryDays]],5,)</f>
        <v>3</v>
      </c>
    </row>
    <row r="3915" spans="1:19" x14ac:dyDescent="0.25">
      <c r="A3915" t="s">
        <v>5847</v>
      </c>
      <c r="B3915" t="s">
        <v>1315</v>
      </c>
      <c r="C3915" t="s">
        <v>295</v>
      </c>
      <c r="D3915">
        <v>13</v>
      </c>
      <c r="E3915">
        <v>70.349999999999994</v>
      </c>
      <c r="F3915">
        <v>111</v>
      </c>
      <c r="G3915">
        <v>110.88</v>
      </c>
      <c r="H3915">
        <v>1441.44</v>
      </c>
      <c r="I3915">
        <v>914.55</v>
      </c>
      <c r="J3915">
        <v>526.89</v>
      </c>
      <c r="K3915">
        <v>0.36549999999999999</v>
      </c>
      <c r="L3915" t="str">
        <f>VLOOKUP(C:C,Products!A:B,2,)</f>
        <v>Product 59</v>
      </c>
      <c r="M3915" t="str">
        <f>VLOOKUP(C:C,Products!A:C,3,)</f>
        <v>Produce</v>
      </c>
      <c r="N3915" t="str">
        <f>VLOOKUP(B:B,Orders!A:C,3,)</f>
        <v>WH-KSM-003</v>
      </c>
      <c r="O3915" s="10" t="str">
        <f>VLOOKUP(B:B,Orders!A:B,2,)</f>
        <v>CUST-000054</v>
      </c>
      <c r="P3915" s="10" t="str">
        <f>VLOOKUP(OrderDetails!O:O,Customers!A:B,2,)</f>
        <v>Customer 54</v>
      </c>
      <c r="Q3915" s="10" t="str">
        <f>VLOOKUP(O:O,Customers!A:C,3,)</f>
        <v>Nakuru</v>
      </c>
      <c r="R3915" s="10">
        <f>VLOOKUP(OrderDetails!C:C,Inventory!B:F,5,)</f>
        <v>22441.65</v>
      </c>
      <c r="S3915" s="10">
        <f>VLOOKUP(OrderDetails!B:B,Table8[[OrderID]:[DeliveryDays]],5,)</f>
        <v>1</v>
      </c>
    </row>
    <row r="3916" spans="1:19" x14ac:dyDescent="0.25">
      <c r="A3916" t="s">
        <v>5848</v>
      </c>
      <c r="B3916" t="s">
        <v>1717</v>
      </c>
      <c r="C3916" t="s">
        <v>405</v>
      </c>
      <c r="D3916">
        <v>6</v>
      </c>
      <c r="E3916">
        <v>413.65</v>
      </c>
      <c r="F3916">
        <v>588.37</v>
      </c>
      <c r="G3916">
        <v>627.95000000000005</v>
      </c>
      <c r="H3916">
        <v>3767.7</v>
      </c>
      <c r="I3916">
        <v>2481.9</v>
      </c>
      <c r="J3916">
        <v>1285.8</v>
      </c>
      <c r="K3916">
        <v>0.34129999999999999</v>
      </c>
      <c r="L3916" t="str">
        <f>VLOOKUP(C:C,Products!A:B,2,)</f>
        <v>Product 114</v>
      </c>
      <c r="M3916" t="str">
        <f>VLOOKUP(C:C,Products!A:C,3,)</f>
        <v>Dairy</v>
      </c>
      <c r="N3916" t="str">
        <f>VLOOKUP(B:B,Orders!A:C,3,)</f>
        <v>WH-NKR-004</v>
      </c>
      <c r="O3916" s="10" t="str">
        <f>VLOOKUP(B:B,Orders!A:B,2,)</f>
        <v>CUST-000037</v>
      </c>
      <c r="P3916" s="10" t="str">
        <f>VLOOKUP(OrderDetails!O:O,Customers!A:B,2,)</f>
        <v>Customer 37</v>
      </c>
      <c r="Q3916" s="10" t="str">
        <f>VLOOKUP(O:O,Customers!A:C,3,)</f>
        <v>Eldoret</v>
      </c>
      <c r="R3916" s="10">
        <f>VLOOKUP(OrderDetails!C:C,Inventory!B:F,5,)</f>
        <v>43846.9</v>
      </c>
      <c r="S3916" s="10">
        <f>VLOOKUP(OrderDetails!B:B,Table8[[OrderID]:[DeliveryDays]],5,)</f>
        <v>6</v>
      </c>
    </row>
    <row r="3917" spans="1:19" x14ac:dyDescent="0.25">
      <c r="A3917" t="s">
        <v>5849</v>
      </c>
      <c r="B3917" t="s">
        <v>848</v>
      </c>
      <c r="C3917" t="s">
        <v>281</v>
      </c>
      <c r="D3917">
        <v>21</v>
      </c>
      <c r="E3917">
        <v>398.81</v>
      </c>
      <c r="F3917">
        <v>500.83</v>
      </c>
      <c r="G3917">
        <v>494.28</v>
      </c>
      <c r="H3917">
        <v>10379.879999999999</v>
      </c>
      <c r="I3917">
        <v>8375.01</v>
      </c>
      <c r="J3917">
        <v>2004.87</v>
      </c>
      <c r="K3917">
        <v>0.19309999999999999</v>
      </c>
      <c r="L3917" t="str">
        <f>VLOOKUP(C:C,Products!A:B,2,)</f>
        <v>Product 52</v>
      </c>
      <c r="M3917" t="str">
        <f>VLOOKUP(C:C,Products!A:C,3,)</f>
        <v>Snacks</v>
      </c>
      <c r="N3917" t="str">
        <f>VLOOKUP(B:B,Orders!A:C,3,)</f>
        <v>WH-NKR-004</v>
      </c>
      <c r="O3917" s="10" t="str">
        <f>VLOOKUP(B:B,Orders!A:B,2,)</f>
        <v>CUST-000050</v>
      </c>
      <c r="P3917" s="10" t="str">
        <f>VLOOKUP(OrderDetails!O:O,Customers!A:B,2,)</f>
        <v>Customer 50</v>
      </c>
      <c r="Q3917" s="10" t="str">
        <f>VLOOKUP(O:O,Customers!A:C,3,)</f>
        <v>Eldoret</v>
      </c>
      <c r="R3917" s="10">
        <f>VLOOKUP(OrderDetails!C:C,Inventory!B:F,5,)</f>
        <v>100101.31</v>
      </c>
      <c r="S3917" s="10">
        <f>VLOOKUP(OrderDetails!B:B,Table8[[OrderID]:[DeliveryDays]],5,)</f>
        <v>1</v>
      </c>
    </row>
    <row r="3918" spans="1:19" x14ac:dyDescent="0.25">
      <c r="A3918" t="s">
        <v>5850</v>
      </c>
      <c r="B3918" t="s">
        <v>898</v>
      </c>
      <c r="C3918" t="s">
        <v>245</v>
      </c>
      <c r="D3918">
        <v>49</v>
      </c>
      <c r="E3918">
        <v>477</v>
      </c>
      <c r="F3918">
        <v>677.96</v>
      </c>
      <c r="G3918">
        <v>712.17</v>
      </c>
      <c r="H3918">
        <v>34896.33</v>
      </c>
      <c r="I3918">
        <v>23373</v>
      </c>
      <c r="J3918">
        <v>11523.33</v>
      </c>
      <c r="K3918">
        <v>0.33019999999999999</v>
      </c>
      <c r="L3918" t="str">
        <f>VLOOKUP(C:C,Products!A:B,2,)</f>
        <v>Product 34</v>
      </c>
      <c r="M3918" t="str">
        <f>VLOOKUP(C:C,Products!A:C,3,)</f>
        <v>Dairy</v>
      </c>
      <c r="N3918" t="str">
        <f>VLOOKUP(B:B,Orders!A:C,3,)</f>
        <v>WH-MSA-002</v>
      </c>
      <c r="O3918" s="10" t="str">
        <f>VLOOKUP(B:B,Orders!A:B,2,)</f>
        <v>CUST-000072</v>
      </c>
      <c r="P3918" s="10" t="str">
        <f>VLOOKUP(OrderDetails!O:O,Customers!A:B,2,)</f>
        <v>Customer 72</v>
      </c>
      <c r="Q3918" s="10" t="str">
        <f>VLOOKUP(O:O,Customers!A:C,3,)</f>
        <v>Mombasa</v>
      </c>
      <c r="R3918" s="10">
        <f>VLOOKUP(OrderDetails!C:C,Inventory!B:F,5,)</f>
        <v>187461</v>
      </c>
      <c r="S3918" s="10">
        <f>VLOOKUP(OrderDetails!B:B,Table8[[OrderID]:[DeliveryDays]],5,)</f>
        <v>6</v>
      </c>
    </row>
    <row r="3919" spans="1:19" x14ac:dyDescent="0.25">
      <c r="A3919" t="s">
        <v>5851</v>
      </c>
      <c r="B3919" t="s">
        <v>1319</v>
      </c>
      <c r="C3919" t="s">
        <v>275</v>
      </c>
      <c r="D3919">
        <v>41</v>
      </c>
      <c r="E3919">
        <v>296.02</v>
      </c>
      <c r="F3919">
        <v>374.25</v>
      </c>
      <c r="G3919">
        <v>373.71</v>
      </c>
      <c r="H3919">
        <v>15322.11</v>
      </c>
      <c r="I3919">
        <v>12136.82</v>
      </c>
      <c r="J3919">
        <v>3185.29</v>
      </c>
      <c r="K3919">
        <v>0.2079</v>
      </c>
      <c r="L3919" t="str">
        <f>VLOOKUP(C:C,Products!A:B,2,)</f>
        <v>Product 49</v>
      </c>
      <c r="M3919" t="str">
        <f>VLOOKUP(C:C,Products!A:C,3,)</f>
        <v>Snacks</v>
      </c>
      <c r="N3919" t="str">
        <f>VLOOKUP(B:B,Orders!A:C,3,)</f>
        <v>WH-KSM-003</v>
      </c>
      <c r="O3919" s="10" t="str">
        <f>VLOOKUP(B:B,Orders!A:B,2,)</f>
        <v>CUST-000003</v>
      </c>
      <c r="P3919" s="10" t="str">
        <f>VLOOKUP(OrderDetails!O:O,Customers!A:B,2,)</f>
        <v>Customer 3</v>
      </c>
      <c r="Q3919" s="10" t="str">
        <f>VLOOKUP(O:O,Customers!A:C,3,)</f>
        <v>Eldoret</v>
      </c>
      <c r="R3919" s="10">
        <f>VLOOKUP(OrderDetails!C:C,Inventory!B:F,5,)</f>
        <v>134393.07999999999</v>
      </c>
      <c r="S3919" s="10">
        <f>VLOOKUP(OrderDetails!B:B,Table8[[OrderID]:[DeliveryDays]],5,)</f>
        <v>5</v>
      </c>
    </row>
    <row r="3920" spans="1:19" x14ac:dyDescent="0.25">
      <c r="A3920" t="s">
        <v>5852</v>
      </c>
      <c r="B3920" t="s">
        <v>973</v>
      </c>
      <c r="C3920" t="s">
        <v>233</v>
      </c>
      <c r="D3920">
        <v>46</v>
      </c>
      <c r="E3920">
        <v>281.41000000000003</v>
      </c>
      <c r="F3920">
        <v>401.27</v>
      </c>
      <c r="G3920">
        <v>411.85</v>
      </c>
      <c r="H3920">
        <v>18945.099999999999</v>
      </c>
      <c r="I3920">
        <v>12944.86</v>
      </c>
      <c r="J3920">
        <v>6000.24</v>
      </c>
      <c r="K3920">
        <v>0.31669999999999998</v>
      </c>
      <c r="L3920" t="str">
        <f>VLOOKUP(C:C,Products!A:B,2,)</f>
        <v>Product 28</v>
      </c>
      <c r="M3920" t="str">
        <f>VLOOKUP(C:C,Products!A:C,3,)</f>
        <v>Produce</v>
      </c>
      <c r="N3920" t="str">
        <f>VLOOKUP(B:B,Orders!A:C,3,)</f>
        <v>WH-NRB-001</v>
      </c>
      <c r="O3920" s="10" t="str">
        <f>VLOOKUP(B:B,Orders!A:B,2,)</f>
        <v>CUST-000057</v>
      </c>
      <c r="P3920" s="10" t="str">
        <f>VLOOKUP(OrderDetails!O:O,Customers!A:B,2,)</f>
        <v>Customer 57</v>
      </c>
      <c r="Q3920" s="10" t="str">
        <f>VLOOKUP(O:O,Customers!A:C,3,)</f>
        <v>Nairobi</v>
      </c>
      <c r="R3920" s="10">
        <f>VLOOKUP(OrderDetails!C:C,Inventory!B:F,5,)</f>
        <v>26171.13</v>
      </c>
      <c r="S3920" s="10">
        <f>VLOOKUP(OrderDetails!B:B,Table8[[OrderID]:[DeliveryDays]],5,)</f>
        <v>5</v>
      </c>
    </row>
    <row r="3921" spans="1:19" x14ac:dyDescent="0.25">
      <c r="A3921" t="s">
        <v>5853</v>
      </c>
      <c r="B3921" t="s">
        <v>1057</v>
      </c>
      <c r="C3921" t="s">
        <v>343</v>
      </c>
      <c r="D3921">
        <v>48</v>
      </c>
      <c r="E3921">
        <v>198.9</v>
      </c>
      <c r="F3921">
        <v>259.88</v>
      </c>
      <c r="G3921">
        <v>273.14999999999998</v>
      </c>
      <c r="H3921">
        <v>13111.2</v>
      </c>
      <c r="I3921">
        <v>9547.2000000000007</v>
      </c>
      <c r="J3921">
        <v>3564</v>
      </c>
      <c r="K3921">
        <v>0.27179999999999999</v>
      </c>
      <c r="L3921" t="str">
        <f>VLOOKUP(C:C,Products!A:B,2,)</f>
        <v>Product 83</v>
      </c>
      <c r="M3921" t="str">
        <f>VLOOKUP(C:C,Products!A:C,3,)</f>
        <v>Snacks</v>
      </c>
      <c r="N3921" t="str">
        <f>VLOOKUP(B:B,Orders!A:C,3,)</f>
        <v>WH-NKR-004</v>
      </c>
      <c r="O3921" s="10" t="str">
        <f>VLOOKUP(B:B,Orders!A:B,2,)</f>
        <v>CUST-000050</v>
      </c>
      <c r="P3921" s="10" t="str">
        <f>VLOOKUP(OrderDetails!O:O,Customers!A:B,2,)</f>
        <v>Customer 50</v>
      </c>
      <c r="Q3921" s="10" t="str">
        <f>VLOOKUP(O:O,Customers!A:C,3,)</f>
        <v>Eldoret</v>
      </c>
      <c r="R3921" s="10">
        <f>VLOOKUP(OrderDetails!C:C,Inventory!B:F,5,)</f>
        <v>72399.600000000006</v>
      </c>
      <c r="S3921" s="10">
        <f>VLOOKUP(OrderDetails!B:B,Table8[[OrderID]:[DeliveryDays]],5,)</f>
        <v>3</v>
      </c>
    </row>
    <row r="3922" spans="1:19" x14ac:dyDescent="0.25">
      <c r="A3922" t="s">
        <v>5854</v>
      </c>
      <c r="B3922" t="s">
        <v>1464</v>
      </c>
      <c r="C3922" t="s">
        <v>351</v>
      </c>
      <c r="D3922">
        <v>21</v>
      </c>
      <c r="E3922">
        <v>378.32</v>
      </c>
      <c r="F3922">
        <v>486.34</v>
      </c>
      <c r="G3922">
        <v>504.98</v>
      </c>
      <c r="H3922">
        <v>10604.58</v>
      </c>
      <c r="I3922">
        <v>7944.72</v>
      </c>
      <c r="J3922">
        <v>2659.86</v>
      </c>
      <c r="K3922">
        <v>0.25080000000000002</v>
      </c>
      <c r="L3922" t="str">
        <f>VLOOKUP(C:C,Products!A:B,2,)</f>
        <v>Product 87</v>
      </c>
      <c r="M3922" t="str">
        <f>VLOOKUP(C:C,Products!A:C,3,)</f>
        <v>Snacks</v>
      </c>
      <c r="N3922" t="str">
        <f>VLOOKUP(B:B,Orders!A:C,3,)</f>
        <v>WH-NKR-004</v>
      </c>
      <c r="O3922" s="10" t="str">
        <f>VLOOKUP(B:B,Orders!A:B,2,)</f>
        <v>CUST-000004</v>
      </c>
      <c r="P3922" s="10" t="str">
        <f>VLOOKUP(OrderDetails!O:O,Customers!A:B,2,)</f>
        <v>Customer 4</v>
      </c>
      <c r="Q3922" s="10" t="str">
        <f>VLOOKUP(O:O,Customers!A:C,3,)</f>
        <v>Eldoret</v>
      </c>
      <c r="R3922" s="10">
        <f>VLOOKUP(OrderDetails!C:C,Inventory!B:F,5,)</f>
        <v>133546.96</v>
      </c>
      <c r="S3922" s="10">
        <f>VLOOKUP(OrderDetails!B:B,Table8[[OrderID]:[DeliveryDays]],5,)</f>
        <v>3</v>
      </c>
    </row>
    <row r="3923" spans="1:19" x14ac:dyDescent="0.25">
      <c r="A3923" t="s">
        <v>5855</v>
      </c>
      <c r="B3923" t="s">
        <v>1204</v>
      </c>
      <c r="C3923" t="s">
        <v>395</v>
      </c>
      <c r="D3923">
        <v>42</v>
      </c>
      <c r="E3923">
        <v>152.96</v>
      </c>
      <c r="F3923">
        <v>238.96</v>
      </c>
      <c r="G3923">
        <v>247.67</v>
      </c>
      <c r="H3923">
        <v>10402.14</v>
      </c>
      <c r="I3923">
        <v>6424.32</v>
      </c>
      <c r="J3923">
        <v>3977.82</v>
      </c>
      <c r="K3923">
        <v>0.38240000000000002</v>
      </c>
      <c r="L3923" t="str">
        <f>VLOOKUP(C:C,Products!A:B,2,)</f>
        <v>Product 109</v>
      </c>
      <c r="M3923" t="str">
        <f>VLOOKUP(C:C,Products!A:C,3,)</f>
        <v>Beverages</v>
      </c>
      <c r="N3923" t="str">
        <f>VLOOKUP(B:B,Orders!A:C,3,)</f>
        <v>WH-NKR-004</v>
      </c>
      <c r="O3923" s="10" t="str">
        <f>VLOOKUP(B:B,Orders!A:B,2,)</f>
        <v>CUST-000080</v>
      </c>
      <c r="P3923" s="10" t="str">
        <f>VLOOKUP(OrderDetails!O:O,Customers!A:B,2,)</f>
        <v>Customer 80</v>
      </c>
      <c r="Q3923" s="10" t="str">
        <f>VLOOKUP(O:O,Customers!A:C,3,)</f>
        <v>Eldoret</v>
      </c>
      <c r="R3923" s="10">
        <f>VLOOKUP(OrderDetails!C:C,Inventory!B:F,5,)</f>
        <v>16978.560000000001</v>
      </c>
      <c r="S3923" s="10">
        <f>VLOOKUP(OrderDetails!B:B,Table8[[OrderID]:[DeliveryDays]],5,)</f>
        <v>2</v>
      </c>
    </row>
    <row r="3924" spans="1:19" x14ac:dyDescent="0.25">
      <c r="A3924" t="s">
        <v>5856</v>
      </c>
      <c r="B3924" t="s">
        <v>790</v>
      </c>
      <c r="C3924" t="s">
        <v>369</v>
      </c>
      <c r="D3924">
        <v>39</v>
      </c>
      <c r="E3924">
        <v>272.20999999999998</v>
      </c>
      <c r="F3924">
        <v>362.87</v>
      </c>
      <c r="G3924">
        <v>348.3</v>
      </c>
      <c r="H3924">
        <v>13583.7</v>
      </c>
      <c r="I3924">
        <v>10616.19</v>
      </c>
      <c r="J3924">
        <v>2967.51</v>
      </c>
      <c r="K3924">
        <v>0.2185</v>
      </c>
      <c r="L3924" t="str">
        <f>VLOOKUP(C:C,Products!A:B,2,)</f>
        <v>Product 96</v>
      </c>
      <c r="M3924" t="str">
        <f>VLOOKUP(C:C,Products!A:C,3,)</f>
        <v>Snacks</v>
      </c>
      <c r="N3924" t="str">
        <f>VLOOKUP(B:B,Orders!A:C,3,)</f>
        <v>WH-MSA-002</v>
      </c>
      <c r="O3924" s="10" t="str">
        <f>VLOOKUP(B:B,Orders!A:B,2,)</f>
        <v>CUST-000066</v>
      </c>
      <c r="P3924" s="10" t="str">
        <f>VLOOKUP(OrderDetails!O:O,Customers!A:B,2,)</f>
        <v>Customer 66</v>
      </c>
      <c r="Q3924" s="10" t="str">
        <f>VLOOKUP(O:O,Customers!A:C,3,)</f>
        <v>Kisumu</v>
      </c>
      <c r="R3924" s="10">
        <f>VLOOKUP(OrderDetails!C:C,Inventory!B:F,5,)</f>
        <v>49270.01</v>
      </c>
      <c r="S3924" s="10">
        <f>VLOOKUP(OrderDetails!B:B,Table8[[OrderID]:[DeliveryDays]],5,)</f>
        <v>4</v>
      </c>
    </row>
    <row r="3925" spans="1:19" x14ac:dyDescent="0.25">
      <c r="A3925" t="s">
        <v>5857</v>
      </c>
      <c r="B3925" t="s">
        <v>545</v>
      </c>
      <c r="C3925" t="s">
        <v>202</v>
      </c>
      <c r="D3925">
        <v>43</v>
      </c>
      <c r="E3925">
        <v>424.6</v>
      </c>
      <c r="F3925">
        <v>548.55999999999995</v>
      </c>
      <c r="G3925">
        <v>541.63</v>
      </c>
      <c r="H3925">
        <v>23290.09</v>
      </c>
      <c r="I3925">
        <v>18257.8</v>
      </c>
      <c r="J3925">
        <v>5032.29</v>
      </c>
      <c r="K3925">
        <v>0.21609999999999999</v>
      </c>
      <c r="L3925" t="str">
        <f>VLOOKUP(C:C,Products!A:B,2,)</f>
        <v>Product 13</v>
      </c>
      <c r="M3925" t="str">
        <f>VLOOKUP(C:C,Products!A:C,3,)</f>
        <v>Household</v>
      </c>
      <c r="N3925" t="str">
        <f>VLOOKUP(B:B,Orders!A:C,3,)</f>
        <v>WH-KSM-003</v>
      </c>
      <c r="O3925" s="10" t="str">
        <f>VLOOKUP(B:B,Orders!A:B,2,)</f>
        <v>CUST-000020</v>
      </c>
      <c r="P3925" s="10" t="str">
        <f>VLOOKUP(OrderDetails!O:O,Customers!A:B,2,)</f>
        <v>Customer 20</v>
      </c>
      <c r="Q3925" s="10" t="str">
        <f>VLOOKUP(O:O,Customers!A:C,3,)</f>
        <v>Mombasa</v>
      </c>
      <c r="R3925" s="10">
        <f>VLOOKUP(OrderDetails!C:C,Inventory!B:F,5,)</f>
        <v>195740.6</v>
      </c>
      <c r="S3925" s="10">
        <f>VLOOKUP(OrderDetails!B:B,Table8[[OrderID]:[DeliveryDays]],5,)</f>
        <v>3</v>
      </c>
    </row>
    <row r="3926" spans="1:19" x14ac:dyDescent="0.25">
      <c r="A3926" t="s">
        <v>5858</v>
      </c>
      <c r="B3926" t="s">
        <v>1688</v>
      </c>
      <c r="C3926" t="s">
        <v>371</v>
      </c>
      <c r="D3926">
        <v>34</v>
      </c>
      <c r="E3926">
        <v>285.23</v>
      </c>
      <c r="F3926">
        <v>389.02</v>
      </c>
      <c r="G3926">
        <v>402.94</v>
      </c>
      <c r="H3926">
        <v>13699.96</v>
      </c>
      <c r="I3926">
        <v>9697.82</v>
      </c>
      <c r="J3926">
        <v>4002.14</v>
      </c>
      <c r="K3926">
        <v>0.29210000000000003</v>
      </c>
      <c r="L3926" t="str">
        <f>VLOOKUP(C:C,Products!A:B,2,)</f>
        <v>Product 97</v>
      </c>
      <c r="M3926" t="str">
        <f>VLOOKUP(C:C,Products!A:C,3,)</f>
        <v>Dairy</v>
      </c>
      <c r="N3926" t="str">
        <f>VLOOKUP(B:B,Orders!A:C,3,)</f>
        <v>WH-NKR-004</v>
      </c>
      <c r="O3926" s="10" t="str">
        <f>VLOOKUP(B:B,Orders!A:B,2,)</f>
        <v>CUST-000040</v>
      </c>
      <c r="P3926" s="10" t="str">
        <f>VLOOKUP(OrderDetails!O:O,Customers!A:B,2,)</f>
        <v>Customer 40</v>
      </c>
      <c r="Q3926" s="10" t="str">
        <f>VLOOKUP(O:O,Customers!A:C,3,)</f>
        <v>Nairobi</v>
      </c>
      <c r="R3926" s="10">
        <f>VLOOKUP(OrderDetails!C:C,Inventory!B:F,5,)</f>
        <v>47062.95</v>
      </c>
      <c r="S3926" s="10">
        <f>VLOOKUP(OrderDetails!B:B,Table8[[OrderID]:[DeliveryDays]],5,)</f>
        <v>1</v>
      </c>
    </row>
    <row r="3927" spans="1:19" x14ac:dyDescent="0.25">
      <c r="A3927" t="s">
        <v>5859</v>
      </c>
      <c r="B3927" t="s">
        <v>972</v>
      </c>
      <c r="C3927" t="s">
        <v>373</v>
      </c>
      <c r="D3927">
        <v>10</v>
      </c>
      <c r="E3927">
        <v>242.39</v>
      </c>
      <c r="F3927">
        <v>366.32</v>
      </c>
      <c r="G3927">
        <v>349.01</v>
      </c>
      <c r="H3927">
        <v>3490.1</v>
      </c>
      <c r="I3927">
        <v>2423.9</v>
      </c>
      <c r="J3927">
        <v>1066.2</v>
      </c>
      <c r="K3927">
        <v>0.30549999999999999</v>
      </c>
      <c r="L3927" t="str">
        <f>VLOOKUP(C:C,Products!A:B,2,)</f>
        <v>Product 98</v>
      </c>
      <c r="M3927" t="str">
        <f>VLOOKUP(C:C,Products!A:C,3,)</f>
        <v>Household</v>
      </c>
      <c r="N3927" t="str">
        <f>VLOOKUP(B:B,Orders!A:C,3,)</f>
        <v>WH-KSM-003</v>
      </c>
      <c r="O3927" s="10" t="str">
        <f>VLOOKUP(B:B,Orders!A:B,2,)</f>
        <v>CUST-000054</v>
      </c>
      <c r="P3927" s="10" t="str">
        <f>VLOOKUP(OrderDetails!O:O,Customers!A:B,2,)</f>
        <v>Customer 54</v>
      </c>
      <c r="Q3927" s="10" t="str">
        <f>VLOOKUP(O:O,Customers!A:C,3,)</f>
        <v>Nakuru</v>
      </c>
      <c r="R3927" s="10">
        <f>VLOOKUP(OrderDetails!C:C,Inventory!B:F,5,)</f>
        <v>16724.91</v>
      </c>
      <c r="S3927" s="10">
        <f>VLOOKUP(OrderDetails!B:B,Table8[[OrderID]:[DeliveryDays]],5,)</f>
        <v>1</v>
      </c>
    </row>
    <row r="3928" spans="1:19" x14ac:dyDescent="0.25">
      <c r="A3928" t="s">
        <v>5860</v>
      </c>
      <c r="B3928" t="s">
        <v>1619</v>
      </c>
      <c r="C3928" t="s">
        <v>371</v>
      </c>
      <c r="D3928">
        <v>8</v>
      </c>
      <c r="E3928">
        <v>285.23</v>
      </c>
      <c r="F3928">
        <v>389.02</v>
      </c>
      <c r="G3928">
        <v>384.19</v>
      </c>
      <c r="H3928">
        <v>3073.52</v>
      </c>
      <c r="I3928">
        <v>2281.84</v>
      </c>
      <c r="J3928">
        <v>791.68</v>
      </c>
      <c r="K3928">
        <v>0.2576</v>
      </c>
      <c r="L3928" t="str">
        <f>VLOOKUP(C:C,Products!A:B,2,)</f>
        <v>Product 97</v>
      </c>
      <c r="M3928" t="str">
        <f>VLOOKUP(C:C,Products!A:C,3,)</f>
        <v>Dairy</v>
      </c>
      <c r="N3928" t="str">
        <f>VLOOKUP(B:B,Orders!A:C,3,)</f>
        <v>WH-NRB-001</v>
      </c>
      <c r="O3928" s="10" t="str">
        <f>VLOOKUP(B:B,Orders!A:B,2,)</f>
        <v>CUST-000051</v>
      </c>
      <c r="P3928" s="10" t="str">
        <f>VLOOKUP(OrderDetails!O:O,Customers!A:B,2,)</f>
        <v>Customer 51</v>
      </c>
      <c r="Q3928" s="10" t="str">
        <f>VLOOKUP(O:O,Customers!A:C,3,)</f>
        <v>Kisumu</v>
      </c>
      <c r="R3928" s="10">
        <f>VLOOKUP(OrderDetails!C:C,Inventory!B:F,5,)</f>
        <v>47062.95</v>
      </c>
      <c r="S3928" s="10">
        <f>VLOOKUP(OrderDetails!B:B,Table8[[OrderID]:[DeliveryDays]],5,)</f>
        <v>4</v>
      </c>
    </row>
    <row r="3929" spans="1:19" x14ac:dyDescent="0.25">
      <c r="A3929" t="s">
        <v>5861</v>
      </c>
      <c r="B3929" t="s">
        <v>948</v>
      </c>
      <c r="C3929" t="s">
        <v>417</v>
      </c>
      <c r="D3929">
        <v>41</v>
      </c>
      <c r="E3929">
        <v>292.7</v>
      </c>
      <c r="F3929">
        <v>384.02</v>
      </c>
      <c r="G3929">
        <v>378.02</v>
      </c>
      <c r="H3929">
        <v>15498.82</v>
      </c>
      <c r="I3929">
        <v>12000.7</v>
      </c>
      <c r="J3929">
        <v>3498.12</v>
      </c>
      <c r="K3929">
        <v>0.22570000000000001</v>
      </c>
      <c r="L3929" t="str">
        <f>VLOOKUP(C:C,Products!A:B,2,)</f>
        <v>Product 120</v>
      </c>
      <c r="M3929" t="str">
        <f>VLOOKUP(C:C,Products!A:C,3,)</f>
        <v>Frozen</v>
      </c>
      <c r="N3929" t="str">
        <f>VLOOKUP(B:B,Orders!A:C,3,)</f>
        <v>WH-MSA-002</v>
      </c>
      <c r="O3929" s="10" t="str">
        <f>VLOOKUP(B:B,Orders!A:B,2,)</f>
        <v>CUST-000046</v>
      </c>
      <c r="P3929" s="10" t="str">
        <f>VLOOKUP(OrderDetails!O:O,Customers!A:B,2,)</f>
        <v>Customer 46</v>
      </c>
      <c r="Q3929" s="10" t="str">
        <f>VLOOKUP(O:O,Customers!A:C,3,)</f>
        <v>Kisumu</v>
      </c>
      <c r="R3929" s="10">
        <f>VLOOKUP(OrderDetails!C:C,Inventory!B:F,5,)</f>
        <v>76980.100000000006</v>
      </c>
      <c r="S3929" s="10">
        <f>VLOOKUP(OrderDetails!B:B,Table8[[OrderID]:[DeliveryDays]],5,)</f>
        <v>4</v>
      </c>
    </row>
    <row r="3930" spans="1:19" x14ac:dyDescent="0.25">
      <c r="A3930" t="s">
        <v>5862</v>
      </c>
      <c r="B3930" t="s">
        <v>1060</v>
      </c>
      <c r="C3930" t="s">
        <v>315</v>
      </c>
      <c r="D3930">
        <v>39</v>
      </c>
      <c r="E3930">
        <v>83.55</v>
      </c>
      <c r="F3930">
        <v>119.93</v>
      </c>
      <c r="G3930">
        <v>118.43</v>
      </c>
      <c r="H3930">
        <v>4618.7700000000004</v>
      </c>
      <c r="I3930">
        <v>3258.45</v>
      </c>
      <c r="J3930">
        <v>1360.32</v>
      </c>
      <c r="K3930">
        <v>0.29449999999999998</v>
      </c>
      <c r="L3930" t="str">
        <f>VLOOKUP(C:C,Products!A:B,2,)</f>
        <v>Product 69</v>
      </c>
      <c r="M3930" t="str">
        <f>VLOOKUP(C:C,Products!A:C,3,)</f>
        <v>Household</v>
      </c>
      <c r="N3930" t="str">
        <f>VLOOKUP(B:B,Orders!A:C,3,)</f>
        <v>WH-NKR-004</v>
      </c>
      <c r="O3930" s="10" t="str">
        <f>VLOOKUP(B:B,Orders!A:B,2,)</f>
        <v>CUST-000065</v>
      </c>
      <c r="P3930" s="10" t="str">
        <f>VLOOKUP(OrderDetails!O:O,Customers!A:B,2,)</f>
        <v>Customer 65</v>
      </c>
      <c r="Q3930" s="10" t="str">
        <f>VLOOKUP(O:O,Customers!A:C,3,)</f>
        <v>Eldoret</v>
      </c>
      <c r="R3930" s="10">
        <f>VLOOKUP(OrderDetails!C:C,Inventory!B:F,5,)</f>
        <v>24730.799999999999</v>
      </c>
      <c r="S3930" s="10">
        <f>VLOOKUP(OrderDetails!B:B,Table8[[OrderID]:[DeliveryDays]],5,)</f>
        <v>1</v>
      </c>
    </row>
    <row r="3931" spans="1:19" x14ac:dyDescent="0.25">
      <c r="A3931" t="s">
        <v>5863</v>
      </c>
      <c r="B3931" t="s">
        <v>1389</v>
      </c>
      <c r="C3931" t="s">
        <v>417</v>
      </c>
      <c r="D3931">
        <v>13</v>
      </c>
      <c r="E3931">
        <v>292.7</v>
      </c>
      <c r="F3931">
        <v>384.02</v>
      </c>
      <c r="G3931">
        <v>395.67</v>
      </c>
      <c r="H3931">
        <v>5143.71</v>
      </c>
      <c r="I3931">
        <v>3805.1</v>
      </c>
      <c r="J3931">
        <v>1338.61</v>
      </c>
      <c r="K3931">
        <v>0.26019999999999999</v>
      </c>
      <c r="L3931" t="str">
        <f>VLOOKUP(C:C,Products!A:B,2,)</f>
        <v>Product 120</v>
      </c>
      <c r="M3931" t="str">
        <f>VLOOKUP(C:C,Products!A:C,3,)</f>
        <v>Frozen</v>
      </c>
      <c r="N3931" t="str">
        <f>VLOOKUP(B:B,Orders!A:C,3,)</f>
        <v>WH-NRB-001</v>
      </c>
      <c r="O3931" s="10" t="str">
        <f>VLOOKUP(B:B,Orders!A:B,2,)</f>
        <v>CUST-000053</v>
      </c>
      <c r="P3931" s="10" t="str">
        <f>VLOOKUP(OrderDetails!O:O,Customers!A:B,2,)</f>
        <v>Customer 53</v>
      </c>
      <c r="Q3931" s="10" t="str">
        <f>VLOOKUP(O:O,Customers!A:C,3,)</f>
        <v>Eldoret</v>
      </c>
      <c r="R3931" s="10">
        <f>VLOOKUP(OrderDetails!C:C,Inventory!B:F,5,)</f>
        <v>76980.100000000006</v>
      </c>
      <c r="S3931" s="10">
        <f>VLOOKUP(OrderDetails!B:B,Table8[[OrderID]:[DeliveryDays]],5,)</f>
        <v>4</v>
      </c>
    </row>
    <row r="3932" spans="1:19" x14ac:dyDescent="0.25">
      <c r="A3932" t="s">
        <v>5864</v>
      </c>
      <c r="B3932" t="s">
        <v>1384</v>
      </c>
      <c r="C3932" t="s">
        <v>311</v>
      </c>
      <c r="D3932">
        <v>10</v>
      </c>
      <c r="E3932">
        <v>113.42</v>
      </c>
      <c r="F3932">
        <v>174.22</v>
      </c>
      <c r="G3932">
        <v>180.72</v>
      </c>
      <c r="H3932">
        <v>1807.2</v>
      </c>
      <c r="I3932">
        <v>1134.2</v>
      </c>
      <c r="J3932">
        <v>673</v>
      </c>
      <c r="K3932">
        <v>0.37240000000000001</v>
      </c>
      <c r="L3932" t="str">
        <f>VLOOKUP(C:C,Products!A:B,2,)</f>
        <v>Product 67</v>
      </c>
      <c r="M3932" t="str">
        <f>VLOOKUP(C:C,Products!A:C,3,)</f>
        <v>Household</v>
      </c>
      <c r="N3932" t="str">
        <f>VLOOKUP(B:B,Orders!A:C,3,)</f>
        <v>WH-MSA-002</v>
      </c>
      <c r="O3932" s="10" t="str">
        <f>VLOOKUP(B:B,Orders!A:B,2,)</f>
        <v>CUST-000059</v>
      </c>
      <c r="P3932" s="10" t="str">
        <f>VLOOKUP(OrderDetails!O:O,Customers!A:B,2,)</f>
        <v>Customer 59</v>
      </c>
      <c r="Q3932" s="10" t="str">
        <f>VLOOKUP(O:O,Customers!A:C,3,)</f>
        <v>Kisumu</v>
      </c>
      <c r="R3932" s="10">
        <f>VLOOKUP(OrderDetails!C:C,Inventory!B:F,5,)</f>
        <v>35500.46</v>
      </c>
      <c r="S3932" s="10">
        <f>VLOOKUP(OrderDetails!B:B,Table8[[OrderID]:[DeliveryDays]],5,)</f>
        <v>1</v>
      </c>
    </row>
    <row r="3933" spans="1:19" x14ac:dyDescent="0.25">
      <c r="A3933" t="s">
        <v>5865</v>
      </c>
      <c r="B3933" t="s">
        <v>1309</v>
      </c>
      <c r="C3933" t="s">
        <v>299</v>
      </c>
      <c r="D3933">
        <v>17</v>
      </c>
      <c r="E3933">
        <v>224.9</v>
      </c>
      <c r="F3933">
        <v>307.97000000000003</v>
      </c>
      <c r="G3933">
        <v>334.56</v>
      </c>
      <c r="H3933">
        <v>5687.52</v>
      </c>
      <c r="I3933">
        <v>3823.3</v>
      </c>
      <c r="J3933">
        <v>1864.22</v>
      </c>
      <c r="K3933">
        <v>0.32779999999999998</v>
      </c>
      <c r="L3933" t="str">
        <f>VLOOKUP(C:C,Products!A:B,2,)</f>
        <v>Product 61</v>
      </c>
      <c r="M3933" t="str">
        <f>VLOOKUP(C:C,Products!A:C,3,)</f>
        <v>Dairy</v>
      </c>
      <c r="N3933" t="str">
        <f>VLOOKUP(B:B,Orders!A:C,3,)</f>
        <v>WH-MSA-002</v>
      </c>
      <c r="O3933" s="10" t="str">
        <f>VLOOKUP(B:B,Orders!A:B,2,)</f>
        <v>CUST-000052</v>
      </c>
      <c r="P3933" s="10" t="str">
        <f>VLOOKUP(OrderDetails!O:O,Customers!A:B,2,)</f>
        <v>Customer 52</v>
      </c>
      <c r="Q3933" s="10" t="str">
        <f>VLOOKUP(O:O,Customers!A:C,3,)</f>
        <v>Kisumu</v>
      </c>
      <c r="R3933" s="10">
        <f>VLOOKUP(OrderDetails!C:C,Inventory!B:F,5,)</f>
        <v>11245</v>
      </c>
      <c r="S3933" s="10">
        <f>VLOOKUP(OrderDetails!B:B,Table8[[OrderID]:[DeliveryDays]],5,)</f>
        <v>2</v>
      </c>
    </row>
    <row r="3934" spans="1:19" x14ac:dyDescent="0.25">
      <c r="A3934" t="s">
        <v>5866</v>
      </c>
      <c r="B3934" t="s">
        <v>1206</v>
      </c>
      <c r="C3934" t="s">
        <v>297</v>
      </c>
      <c r="D3934">
        <v>26</v>
      </c>
      <c r="E3934">
        <v>196.4</v>
      </c>
      <c r="F3934">
        <v>254.95</v>
      </c>
      <c r="G3934">
        <v>256.97000000000003</v>
      </c>
      <c r="H3934">
        <v>6681.22</v>
      </c>
      <c r="I3934">
        <v>5106.3999999999996</v>
      </c>
      <c r="J3934">
        <v>1574.82</v>
      </c>
      <c r="K3934">
        <v>0.23569999999999999</v>
      </c>
      <c r="L3934" t="str">
        <f>VLOOKUP(C:C,Products!A:B,2,)</f>
        <v>Product 60</v>
      </c>
      <c r="M3934" t="str">
        <f>VLOOKUP(C:C,Products!A:C,3,)</f>
        <v>Snacks</v>
      </c>
      <c r="N3934" t="str">
        <f>VLOOKUP(B:B,Orders!A:C,3,)</f>
        <v>WH-NRB-001</v>
      </c>
      <c r="O3934" s="10" t="str">
        <f>VLOOKUP(B:B,Orders!A:B,2,)</f>
        <v>CUST-000021</v>
      </c>
      <c r="P3934" s="10" t="str">
        <f>VLOOKUP(OrderDetails!O:O,Customers!A:B,2,)</f>
        <v>Customer 21</v>
      </c>
      <c r="Q3934" s="10" t="str">
        <f>VLOOKUP(O:O,Customers!A:C,3,)</f>
        <v>Eldoret</v>
      </c>
      <c r="R3934" s="10">
        <f>VLOOKUP(OrderDetails!C:C,Inventory!B:F,5,)</f>
        <v>93682.8</v>
      </c>
      <c r="S3934" s="10">
        <f>VLOOKUP(OrderDetails!B:B,Table8[[OrderID]:[DeliveryDays]],5,)</f>
        <v>2</v>
      </c>
    </row>
    <row r="3935" spans="1:19" x14ac:dyDescent="0.25">
      <c r="A3935" t="s">
        <v>5867</v>
      </c>
      <c r="B3935" t="s">
        <v>1297</v>
      </c>
      <c r="C3935" t="s">
        <v>319</v>
      </c>
      <c r="D3935">
        <v>32</v>
      </c>
      <c r="E3935">
        <v>397.51</v>
      </c>
      <c r="F3935">
        <v>509.84</v>
      </c>
      <c r="G3935">
        <v>555.21</v>
      </c>
      <c r="H3935">
        <v>17766.72</v>
      </c>
      <c r="I3935">
        <v>12720.32</v>
      </c>
      <c r="J3935">
        <v>5046.3999999999996</v>
      </c>
      <c r="K3935">
        <v>0.28399999999999997</v>
      </c>
      <c r="L3935" t="str">
        <f>VLOOKUP(C:C,Products!A:B,2,)</f>
        <v>Product 71</v>
      </c>
      <c r="M3935" t="str">
        <f>VLOOKUP(C:C,Products!A:C,3,)</f>
        <v>Dairy</v>
      </c>
      <c r="N3935" t="str">
        <f>VLOOKUP(B:B,Orders!A:C,3,)</f>
        <v>WH-KSM-003</v>
      </c>
      <c r="O3935" s="10" t="str">
        <f>VLOOKUP(B:B,Orders!A:B,2,)</f>
        <v>CUST-000061</v>
      </c>
      <c r="P3935" s="10" t="str">
        <f>VLOOKUP(OrderDetails!O:O,Customers!A:B,2,)</f>
        <v>Customer 61</v>
      </c>
      <c r="Q3935" s="10" t="str">
        <f>VLOOKUP(O:O,Customers!A:C,3,)</f>
        <v>Eldoret</v>
      </c>
      <c r="R3935" s="10">
        <f>VLOOKUP(OrderDetails!C:C,Inventory!B:F,5,)</f>
        <v>96197.42</v>
      </c>
      <c r="S3935" s="10">
        <f>VLOOKUP(OrderDetails!B:B,Table8[[OrderID]:[DeliveryDays]],5,)</f>
        <v>5</v>
      </c>
    </row>
    <row r="3936" spans="1:19" x14ac:dyDescent="0.25">
      <c r="A3936" t="s">
        <v>5868</v>
      </c>
      <c r="B3936" t="s">
        <v>942</v>
      </c>
      <c r="C3936" t="s">
        <v>225</v>
      </c>
      <c r="D3936">
        <v>34</v>
      </c>
      <c r="E3936">
        <v>214.86</v>
      </c>
      <c r="F3936">
        <v>291.2</v>
      </c>
      <c r="G3936">
        <v>305.12</v>
      </c>
      <c r="H3936">
        <v>10374.08</v>
      </c>
      <c r="I3936">
        <v>7305.24</v>
      </c>
      <c r="J3936">
        <v>3068.84</v>
      </c>
      <c r="K3936">
        <v>0.29580000000000001</v>
      </c>
      <c r="L3936" t="str">
        <f>VLOOKUP(C:C,Products!A:B,2,)</f>
        <v>Product 24</v>
      </c>
      <c r="M3936" t="str">
        <f>VLOOKUP(C:C,Products!A:C,3,)</f>
        <v>Beverages</v>
      </c>
      <c r="N3936" t="str">
        <f>VLOOKUP(B:B,Orders!A:C,3,)</f>
        <v>WH-NRB-001</v>
      </c>
      <c r="O3936" s="10" t="str">
        <f>VLOOKUP(B:B,Orders!A:B,2,)</f>
        <v>CUST-000074</v>
      </c>
      <c r="P3936" s="10" t="str">
        <f>VLOOKUP(OrderDetails!O:O,Customers!A:B,2,)</f>
        <v>Customer 74</v>
      </c>
      <c r="Q3936" s="10" t="str">
        <f>VLOOKUP(O:O,Customers!A:C,3,)</f>
        <v>Mombasa</v>
      </c>
      <c r="R3936" s="10">
        <f>VLOOKUP(OrderDetails!C:C,Inventory!B:F,5,)</f>
        <v>80572.5</v>
      </c>
      <c r="S3936" s="10">
        <f>VLOOKUP(OrderDetails!B:B,Table8[[OrderID]:[DeliveryDays]],5,)</f>
        <v>3</v>
      </c>
    </row>
    <row r="3937" spans="1:19" x14ac:dyDescent="0.25">
      <c r="A3937" t="s">
        <v>5869</v>
      </c>
      <c r="B3937" t="s">
        <v>1364</v>
      </c>
      <c r="C3937" t="s">
        <v>303</v>
      </c>
      <c r="D3937">
        <v>40</v>
      </c>
      <c r="E3937">
        <v>422.93</v>
      </c>
      <c r="F3937">
        <v>665.54</v>
      </c>
      <c r="G3937">
        <v>723.37</v>
      </c>
      <c r="H3937">
        <v>28934.799999999999</v>
      </c>
      <c r="I3937">
        <v>16917.2</v>
      </c>
      <c r="J3937">
        <v>12017.6</v>
      </c>
      <c r="K3937">
        <v>0.4153</v>
      </c>
      <c r="L3937" t="str">
        <f>VLOOKUP(C:C,Products!A:B,2,)</f>
        <v>Product 63</v>
      </c>
      <c r="M3937" t="str">
        <f>VLOOKUP(C:C,Products!A:C,3,)</f>
        <v>Household</v>
      </c>
      <c r="N3937" t="str">
        <f>VLOOKUP(B:B,Orders!A:C,3,)</f>
        <v>WH-NRB-001</v>
      </c>
      <c r="O3937" s="10" t="str">
        <f>VLOOKUP(B:B,Orders!A:B,2,)</f>
        <v>CUST-000048</v>
      </c>
      <c r="P3937" s="10" t="str">
        <f>VLOOKUP(OrderDetails!O:O,Customers!A:B,2,)</f>
        <v>Customer 48</v>
      </c>
      <c r="Q3937" s="10" t="str">
        <f>VLOOKUP(O:O,Customers!A:C,3,)</f>
        <v>Nairobi</v>
      </c>
      <c r="R3937" s="10">
        <f>VLOOKUP(OrderDetails!C:C,Inventory!B:F,5,)</f>
        <v>209773.28</v>
      </c>
      <c r="S3937" s="10">
        <f>VLOOKUP(OrderDetails!B:B,Table8[[OrderID]:[DeliveryDays]],5,)</f>
        <v>5</v>
      </c>
    </row>
    <row r="3938" spans="1:19" x14ac:dyDescent="0.25">
      <c r="A3938" t="s">
        <v>5870</v>
      </c>
      <c r="B3938" t="s">
        <v>1847</v>
      </c>
      <c r="C3938" t="s">
        <v>349</v>
      </c>
      <c r="D3938">
        <v>6</v>
      </c>
      <c r="E3938">
        <v>196.33</v>
      </c>
      <c r="F3938">
        <v>246.04</v>
      </c>
      <c r="G3938">
        <v>264.5</v>
      </c>
      <c r="H3938">
        <v>1587</v>
      </c>
      <c r="I3938">
        <v>1177.98</v>
      </c>
      <c r="J3938">
        <v>409.02</v>
      </c>
      <c r="K3938">
        <v>0.25769999999999998</v>
      </c>
      <c r="L3938" t="str">
        <f>VLOOKUP(C:C,Products!A:B,2,)</f>
        <v>Product 86</v>
      </c>
      <c r="M3938" t="str">
        <f>VLOOKUP(C:C,Products!A:C,3,)</f>
        <v>Frozen</v>
      </c>
      <c r="N3938" t="str">
        <f>VLOOKUP(B:B,Orders!A:C,3,)</f>
        <v>WH-NRB-001</v>
      </c>
      <c r="O3938" s="10" t="str">
        <f>VLOOKUP(B:B,Orders!A:B,2,)</f>
        <v>CUST-000015</v>
      </c>
      <c r="P3938" s="10" t="str">
        <f>VLOOKUP(OrderDetails!O:O,Customers!A:B,2,)</f>
        <v>Customer 15</v>
      </c>
      <c r="Q3938" s="10" t="str">
        <f>VLOOKUP(O:O,Customers!A:C,3,)</f>
        <v>Nairobi</v>
      </c>
      <c r="R3938" s="10">
        <f>VLOOKUP(OrderDetails!C:C,Inventory!B:F,5,)</f>
        <v>55561.39</v>
      </c>
      <c r="S3938" s="10">
        <f>VLOOKUP(OrderDetails!B:B,Table8[[OrderID]:[DeliveryDays]],5,)</f>
        <v>5</v>
      </c>
    </row>
    <row r="3939" spans="1:19" x14ac:dyDescent="0.25">
      <c r="A3939" t="s">
        <v>5871</v>
      </c>
      <c r="B3939" t="s">
        <v>1292</v>
      </c>
      <c r="C3939" t="s">
        <v>395</v>
      </c>
      <c r="D3939">
        <v>40</v>
      </c>
      <c r="E3939">
        <v>152.96</v>
      </c>
      <c r="F3939">
        <v>238.96</v>
      </c>
      <c r="G3939">
        <v>251.66</v>
      </c>
      <c r="H3939">
        <v>10066.4</v>
      </c>
      <c r="I3939">
        <v>6118.4</v>
      </c>
      <c r="J3939">
        <v>3948</v>
      </c>
      <c r="K3939">
        <v>0.39219999999999999</v>
      </c>
      <c r="L3939" t="str">
        <f>VLOOKUP(C:C,Products!A:B,2,)</f>
        <v>Product 109</v>
      </c>
      <c r="M3939" t="str">
        <f>VLOOKUP(C:C,Products!A:C,3,)</f>
        <v>Beverages</v>
      </c>
      <c r="N3939" t="str">
        <f>VLOOKUP(B:B,Orders!A:C,3,)</f>
        <v>WH-MSA-002</v>
      </c>
      <c r="O3939" s="10" t="str">
        <f>VLOOKUP(B:B,Orders!A:B,2,)</f>
        <v>CUST-000049</v>
      </c>
      <c r="P3939" s="10" t="str">
        <f>VLOOKUP(OrderDetails!O:O,Customers!A:B,2,)</f>
        <v>Customer 49</v>
      </c>
      <c r="Q3939" s="10" t="str">
        <f>VLOOKUP(O:O,Customers!A:C,3,)</f>
        <v>Nairobi</v>
      </c>
      <c r="R3939" s="10">
        <f>VLOOKUP(OrderDetails!C:C,Inventory!B:F,5,)</f>
        <v>16978.560000000001</v>
      </c>
      <c r="S3939" s="10">
        <f>VLOOKUP(OrderDetails!B:B,Table8[[OrderID]:[DeliveryDays]],5,)</f>
        <v>6</v>
      </c>
    </row>
    <row r="3940" spans="1:19" x14ac:dyDescent="0.25">
      <c r="A3940" t="s">
        <v>5872</v>
      </c>
      <c r="B3940" t="s">
        <v>532</v>
      </c>
      <c r="C3940" t="s">
        <v>299</v>
      </c>
      <c r="D3940">
        <v>12</v>
      </c>
      <c r="E3940">
        <v>224.9</v>
      </c>
      <c r="F3940">
        <v>307.97000000000003</v>
      </c>
      <c r="G3940">
        <v>309.02</v>
      </c>
      <c r="H3940">
        <v>3708.24</v>
      </c>
      <c r="I3940">
        <v>2698.8</v>
      </c>
      <c r="J3940">
        <v>1009.44</v>
      </c>
      <c r="K3940">
        <v>0.2722</v>
      </c>
      <c r="L3940" t="str">
        <f>VLOOKUP(C:C,Products!A:B,2,)</f>
        <v>Product 61</v>
      </c>
      <c r="M3940" t="str">
        <f>VLOOKUP(C:C,Products!A:C,3,)</f>
        <v>Dairy</v>
      </c>
      <c r="N3940" t="str">
        <f>VLOOKUP(B:B,Orders!A:C,3,)</f>
        <v>WH-MSA-002</v>
      </c>
      <c r="O3940" s="10" t="str">
        <f>VLOOKUP(B:B,Orders!A:B,2,)</f>
        <v>CUST-000006</v>
      </c>
      <c r="P3940" s="10" t="str">
        <f>VLOOKUP(OrderDetails!O:O,Customers!A:B,2,)</f>
        <v>Customer 6</v>
      </c>
      <c r="Q3940" s="10" t="str">
        <f>VLOOKUP(O:O,Customers!A:C,3,)</f>
        <v>Kisumu</v>
      </c>
      <c r="R3940" s="10">
        <f>VLOOKUP(OrderDetails!C:C,Inventory!B:F,5,)</f>
        <v>11245</v>
      </c>
      <c r="S3940" s="10">
        <f>VLOOKUP(OrderDetails!B:B,Table8[[OrderID]:[DeliveryDays]],5,)</f>
        <v>4</v>
      </c>
    </row>
    <row r="3941" spans="1:19" x14ac:dyDescent="0.25">
      <c r="A3941" t="s">
        <v>5873</v>
      </c>
      <c r="B3941" t="s">
        <v>1535</v>
      </c>
      <c r="C3941" t="s">
        <v>222</v>
      </c>
      <c r="D3941">
        <v>49</v>
      </c>
      <c r="E3941">
        <v>181.47</v>
      </c>
      <c r="F3941">
        <v>258.42</v>
      </c>
      <c r="G3941">
        <v>254.85</v>
      </c>
      <c r="H3941">
        <v>12487.65</v>
      </c>
      <c r="I3941">
        <v>8892.0300000000007</v>
      </c>
      <c r="J3941">
        <v>3595.62</v>
      </c>
      <c r="K3941">
        <v>0.28789999999999999</v>
      </c>
      <c r="L3941" t="str">
        <f>VLOOKUP(C:C,Products!A:B,2,)</f>
        <v>Product 23</v>
      </c>
      <c r="M3941" t="str">
        <f>VLOOKUP(C:C,Products!A:C,3,)</f>
        <v>Dairy</v>
      </c>
      <c r="N3941" t="str">
        <f>VLOOKUP(B:B,Orders!A:C,3,)</f>
        <v>WH-KSM-003</v>
      </c>
      <c r="O3941" s="10" t="str">
        <f>VLOOKUP(B:B,Orders!A:B,2,)</f>
        <v>CUST-000072</v>
      </c>
      <c r="P3941" s="10" t="str">
        <f>VLOOKUP(OrderDetails!O:O,Customers!A:B,2,)</f>
        <v>Customer 72</v>
      </c>
      <c r="Q3941" s="10" t="str">
        <f>VLOOKUP(O:O,Customers!A:C,3,)</f>
        <v>Mombasa</v>
      </c>
      <c r="R3941" s="10">
        <f>VLOOKUP(OrderDetails!C:C,Inventory!B:F,5,)</f>
        <v>43552.800000000003</v>
      </c>
      <c r="S3941" s="10">
        <f>VLOOKUP(OrderDetails!B:B,Table8[[OrderID]:[DeliveryDays]],5,)</f>
        <v>2</v>
      </c>
    </row>
    <row r="3942" spans="1:19" x14ac:dyDescent="0.25">
      <c r="A3942" t="s">
        <v>5874</v>
      </c>
      <c r="B3942" t="s">
        <v>640</v>
      </c>
      <c r="C3942" t="s">
        <v>237</v>
      </c>
      <c r="D3942">
        <v>46</v>
      </c>
      <c r="E3942">
        <v>70.900000000000006</v>
      </c>
      <c r="F3942">
        <v>95.54</v>
      </c>
      <c r="G3942">
        <v>93.95</v>
      </c>
      <c r="H3942">
        <v>4321.7</v>
      </c>
      <c r="I3942">
        <v>3261.4</v>
      </c>
      <c r="J3942">
        <v>1060.3</v>
      </c>
      <c r="K3942">
        <v>0.24529999999999999</v>
      </c>
      <c r="L3942" t="str">
        <f>VLOOKUP(C:C,Products!A:B,2,)</f>
        <v>Product 30</v>
      </c>
      <c r="M3942" t="str">
        <f>VLOOKUP(C:C,Products!A:C,3,)</f>
        <v>Dairy</v>
      </c>
      <c r="N3942" t="str">
        <f>VLOOKUP(B:B,Orders!A:C,3,)</f>
        <v>WH-MSA-002</v>
      </c>
      <c r="O3942" s="10" t="str">
        <f>VLOOKUP(B:B,Orders!A:B,2,)</f>
        <v>CUST-000054</v>
      </c>
      <c r="P3942" s="10" t="str">
        <f>VLOOKUP(OrderDetails!O:O,Customers!A:B,2,)</f>
        <v>Customer 54</v>
      </c>
      <c r="Q3942" s="10" t="str">
        <f>VLOOKUP(O:O,Customers!A:C,3,)</f>
        <v>Nakuru</v>
      </c>
      <c r="R3942" s="10">
        <f>VLOOKUP(OrderDetails!C:C,Inventory!B:F,5,)</f>
        <v>19072.099999999999</v>
      </c>
      <c r="S3942" s="10">
        <f>VLOOKUP(OrderDetails!B:B,Table8[[OrderID]:[DeliveryDays]],5,)</f>
        <v>5</v>
      </c>
    </row>
    <row r="3943" spans="1:19" x14ac:dyDescent="0.25">
      <c r="A3943" t="s">
        <v>5875</v>
      </c>
      <c r="B3943" t="s">
        <v>1571</v>
      </c>
      <c r="C3943" t="s">
        <v>297</v>
      </c>
      <c r="D3943">
        <v>13</v>
      </c>
      <c r="E3943">
        <v>196.4</v>
      </c>
      <c r="F3943">
        <v>254.95</v>
      </c>
      <c r="G3943">
        <v>278.62</v>
      </c>
      <c r="H3943">
        <v>3622.06</v>
      </c>
      <c r="I3943">
        <v>2553.1999999999998</v>
      </c>
      <c r="J3943">
        <v>1068.8599999999999</v>
      </c>
      <c r="K3943">
        <v>0.29509999999999997</v>
      </c>
      <c r="L3943" t="str">
        <f>VLOOKUP(C:C,Products!A:B,2,)</f>
        <v>Product 60</v>
      </c>
      <c r="M3943" t="str">
        <f>VLOOKUP(C:C,Products!A:C,3,)</f>
        <v>Snacks</v>
      </c>
      <c r="N3943" t="str">
        <f>VLOOKUP(B:B,Orders!A:C,3,)</f>
        <v>WH-NKR-004</v>
      </c>
      <c r="O3943" s="10" t="str">
        <f>VLOOKUP(B:B,Orders!A:B,2,)</f>
        <v>CUST-000026</v>
      </c>
      <c r="P3943" s="10" t="str">
        <f>VLOOKUP(OrderDetails!O:O,Customers!A:B,2,)</f>
        <v>Customer 26</v>
      </c>
      <c r="Q3943" s="10" t="str">
        <f>VLOOKUP(O:O,Customers!A:C,3,)</f>
        <v>Mombasa</v>
      </c>
      <c r="R3943" s="10">
        <f>VLOOKUP(OrderDetails!C:C,Inventory!B:F,5,)</f>
        <v>93682.8</v>
      </c>
      <c r="S3943" s="10">
        <f>VLOOKUP(OrderDetails!B:B,Table8[[OrderID]:[DeliveryDays]],5,)</f>
        <v>1</v>
      </c>
    </row>
    <row r="3944" spans="1:19" x14ac:dyDescent="0.25">
      <c r="A3944" t="s">
        <v>5876</v>
      </c>
      <c r="B3944" t="s">
        <v>1582</v>
      </c>
      <c r="C3944" t="s">
        <v>212</v>
      </c>
      <c r="D3944">
        <v>5</v>
      </c>
      <c r="E3944">
        <v>286.14</v>
      </c>
      <c r="F3944">
        <v>428.08</v>
      </c>
      <c r="G3944">
        <v>468.23</v>
      </c>
      <c r="H3944">
        <v>2341.15</v>
      </c>
      <c r="I3944">
        <v>1430.7</v>
      </c>
      <c r="J3944">
        <v>910.45</v>
      </c>
      <c r="K3944">
        <v>0.38890000000000002</v>
      </c>
      <c r="L3944" t="str">
        <f>VLOOKUP(C:C,Products!A:B,2,)</f>
        <v>Product 18</v>
      </c>
      <c r="M3944" t="str">
        <f>VLOOKUP(C:C,Products!A:C,3,)</f>
        <v>Snacks</v>
      </c>
      <c r="N3944" t="str">
        <f>VLOOKUP(B:B,Orders!A:C,3,)</f>
        <v>WH-KSM-003</v>
      </c>
      <c r="O3944" s="10" t="str">
        <f>VLOOKUP(B:B,Orders!A:B,2,)</f>
        <v>CUST-000006</v>
      </c>
      <c r="P3944" s="10" t="str">
        <f>VLOOKUP(OrderDetails!O:O,Customers!A:B,2,)</f>
        <v>Customer 6</v>
      </c>
      <c r="Q3944" s="10" t="str">
        <f>VLOOKUP(O:O,Customers!A:C,3,)</f>
        <v>Kisumu</v>
      </c>
      <c r="R3944" s="10">
        <f>VLOOKUP(OrderDetails!C:C,Inventory!B:F,5,)</f>
        <v>32333.82</v>
      </c>
      <c r="S3944" s="10">
        <f>VLOOKUP(OrderDetails!B:B,Table8[[OrderID]:[DeliveryDays]],5,)</f>
        <v>2</v>
      </c>
    </row>
    <row r="3945" spans="1:19" x14ac:dyDescent="0.25">
      <c r="A3945" t="s">
        <v>5877</v>
      </c>
      <c r="B3945" t="s">
        <v>1276</v>
      </c>
      <c r="C3945" t="s">
        <v>369</v>
      </c>
      <c r="D3945">
        <v>17</v>
      </c>
      <c r="E3945">
        <v>272.20999999999998</v>
      </c>
      <c r="F3945">
        <v>362.87</v>
      </c>
      <c r="G3945">
        <v>384.18</v>
      </c>
      <c r="H3945">
        <v>6531.06</v>
      </c>
      <c r="I3945">
        <v>4627.57</v>
      </c>
      <c r="J3945">
        <v>1903.49</v>
      </c>
      <c r="K3945">
        <v>0.29149999999999998</v>
      </c>
      <c r="L3945" t="str">
        <f>VLOOKUP(C:C,Products!A:B,2,)</f>
        <v>Product 96</v>
      </c>
      <c r="M3945" t="str">
        <f>VLOOKUP(C:C,Products!A:C,3,)</f>
        <v>Snacks</v>
      </c>
      <c r="N3945" t="str">
        <f>VLOOKUP(B:B,Orders!A:C,3,)</f>
        <v>WH-MSA-002</v>
      </c>
      <c r="O3945" s="10" t="str">
        <f>VLOOKUP(B:B,Orders!A:B,2,)</f>
        <v>CUST-000049</v>
      </c>
      <c r="P3945" s="10" t="str">
        <f>VLOOKUP(OrderDetails!O:O,Customers!A:B,2,)</f>
        <v>Customer 49</v>
      </c>
      <c r="Q3945" s="10" t="str">
        <f>VLOOKUP(O:O,Customers!A:C,3,)</f>
        <v>Nairobi</v>
      </c>
      <c r="R3945" s="10">
        <f>VLOOKUP(OrderDetails!C:C,Inventory!B:F,5,)</f>
        <v>49270.01</v>
      </c>
      <c r="S3945" s="10">
        <f>VLOOKUP(OrderDetails!B:B,Table8[[OrderID]:[DeliveryDays]],5,)</f>
        <v>1</v>
      </c>
    </row>
    <row r="3946" spans="1:19" x14ac:dyDescent="0.25">
      <c r="A3946" t="s">
        <v>5878</v>
      </c>
      <c r="B3946" t="s">
        <v>623</v>
      </c>
      <c r="C3946" t="s">
        <v>289</v>
      </c>
      <c r="D3946">
        <v>19</v>
      </c>
      <c r="E3946">
        <v>464.84</v>
      </c>
      <c r="F3946">
        <v>609.41999999999996</v>
      </c>
      <c r="G3946">
        <v>659.74</v>
      </c>
      <c r="H3946">
        <v>12535.06</v>
      </c>
      <c r="I3946">
        <v>8831.9599999999991</v>
      </c>
      <c r="J3946">
        <v>3703.1</v>
      </c>
      <c r="K3946">
        <v>0.2954</v>
      </c>
      <c r="L3946" t="str">
        <f>VLOOKUP(C:C,Products!A:B,2,)</f>
        <v>Product 56</v>
      </c>
      <c r="M3946" t="str">
        <f>VLOOKUP(C:C,Products!A:C,3,)</f>
        <v>Household</v>
      </c>
      <c r="N3946" t="str">
        <f>VLOOKUP(B:B,Orders!A:C,3,)</f>
        <v>WH-NKR-004</v>
      </c>
      <c r="O3946" s="10" t="str">
        <f>VLOOKUP(B:B,Orders!A:B,2,)</f>
        <v>CUST-000051</v>
      </c>
      <c r="P3946" s="10" t="str">
        <f>VLOOKUP(OrderDetails!O:O,Customers!A:B,2,)</f>
        <v>Customer 51</v>
      </c>
      <c r="Q3946" s="10" t="str">
        <f>VLOOKUP(O:O,Customers!A:C,3,)</f>
        <v>Kisumu</v>
      </c>
      <c r="R3946" s="10">
        <f>VLOOKUP(OrderDetails!C:C,Inventory!B:F,5,)</f>
        <v>192443.76</v>
      </c>
      <c r="S3946" s="10">
        <f>VLOOKUP(OrderDetails!B:B,Table8[[OrderID]:[DeliveryDays]],5,)</f>
        <v>6</v>
      </c>
    </row>
    <row r="3947" spans="1:19" x14ac:dyDescent="0.25">
      <c r="A3947" t="s">
        <v>5879</v>
      </c>
      <c r="B3947" t="s">
        <v>445</v>
      </c>
      <c r="C3947" t="s">
        <v>283</v>
      </c>
      <c r="D3947">
        <v>36</v>
      </c>
      <c r="E3947">
        <v>472.77</v>
      </c>
      <c r="F3947">
        <v>675.7</v>
      </c>
      <c r="G3947">
        <v>735.06</v>
      </c>
      <c r="H3947">
        <v>26462.16</v>
      </c>
      <c r="I3947">
        <v>17019.72</v>
      </c>
      <c r="J3947">
        <v>9442.44</v>
      </c>
      <c r="K3947">
        <v>0.35680000000000001</v>
      </c>
      <c r="L3947" t="str">
        <f>VLOOKUP(C:C,Products!A:B,2,)</f>
        <v>Product 53</v>
      </c>
      <c r="M3947" t="str">
        <f>VLOOKUP(C:C,Products!A:C,3,)</f>
        <v>Frozen</v>
      </c>
      <c r="N3947" t="str">
        <f>VLOOKUP(B:B,Orders!A:C,3,)</f>
        <v>WH-MSA-002</v>
      </c>
      <c r="O3947" s="10" t="str">
        <f>VLOOKUP(B:B,Orders!A:B,2,)</f>
        <v>CUST-000023</v>
      </c>
      <c r="P3947" s="10" t="str">
        <f>VLOOKUP(OrderDetails!O:O,Customers!A:B,2,)</f>
        <v>Customer 23</v>
      </c>
      <c r="Q3947" s="10" t="str">
        <f>VLOOKUP(O:O,Customers!A:C,3,)</f>
        <v>Nairobi</v>
      </c>
      <c r="R3947" s="10">
        <f>VLOOKUP(OrderDetails!C:C,Inventory!B:F,5,)</f>
        <v>111100.95</v>
      </c>
      <c r="S3947" s="10">
        <f>VLOOKUP(OrderDetails!B:B,Table8[[OrderID]:[DeliveryDays]],5,)</f>
        <v>2</v>
      </c>
    </row>
    <row r="3948" spans="1:19" x14ac:dyDescent="0.25">
      <c r="A3948" t="s">
        <v>5880</v>
      </c>
      <c r="B3948" t="s">
        <v>1068</v>
      </c>
      <c r="C3948" t="s">
        <v>188</v>
      </c>
      <c r="D3948">
        <v>38</v>
      </c>
      <c r="E3948">
        <v>76.14</v>
      </c>
      <c r="F3948">
        <v>116.97</v>
      </c>
      <c r="G3948">
        <v>120.1</v>
      </c>
      <c r="H3948">
        <v>4563.8</v>
      </c>
      <c r="I3948">
        <v>2893.32</v>
      </c>
      <c r="J3948">
        <v>1670.48</v>
      </c>
      <c r="K3948">
        <v>0.36599999999999999</v>
      </c>
      <c r="L3948" t="str">
        <f>VLOOKUP(C:C,Products!A:B,2,)</f>
        <v>Product 7</v>
      </c>
      <c r="M3948" t="str">
        <f>VLOOKUP(C:C,Products!A:C,3,)</f>
        <v>Produce</v>
      </c>
      <c r="N3948" t="str">
        <f>VLOOKUP(B:B,Orders!A:C,3,)</f>
        <v>WH-NRB-001</v>
      </c>
      <c r="O3948" s="10" t="str">
        <f>VLOOKUP(B:B,Orders!A:B,2,)</f>
        <v>CUST-000008</v>
      </c>
      <c r="P3948" s="10" t="str">
        <f>VLOOKUP(OrderDetails!O:O,Customers!A:B,2,)</f>
        <v>Customer 8</v>
      </c>
      <c r="Q3948" s="10" t="str">
        <f>VLOOKUP(O:O,Customers!A:C,3,)</f>
        <v>Mombasa</v>
      </c>
      <c r="R3948" s="10">
        <f>VLOOKUP(OrderDetails!C:C,Inventory!B:F,5,)</f>
        <v>23907.96</v>
      </c>
      <c r="S3948" s="10">
        <f>VLOOKUP(OrderDetails!B:B,Table8[[OrderID]:[DeliveryDays]],5,)</f>
        <v>2</v>
      </c>
    </row>
    <row r="3949" spans="1:19" x14ac:dyDescent="0.25">
      <c r="A3949" t="s">
        <v>5881</v>
      </c>
      <c r="B3949" t="s">
        <v>1462</v>
      </c>
      <c r="C3949" t="s">
        <v>371</v>
      </c>
      <c r="D3949">
        <v>47</v>
      </c>
      <c r="E3949">
        <v>285.23</v>
      </c>
      <c r="F3949">
        <v>389.02</v>
      </c>
      <c r="G3949">
        <v>406.28</v>
      </c>
      <c r="H3949">
        <v>19095.16</v>
      </c>
      <c r="I3949">
        <v>13405.81</v>
      </c>
      <c r="J3949">
        <v>5689.35</v>
      </c>
      <c r="K3949">
        <v>0.2979</v>
      </c>
      <c r="L3949" t="str">
        <f>VLOOKUP(C:C,Products!A:B,2,)</f>
        <v>Product 97</v>
      </c>
      <c r="M3949" t="str">
        <f>VLOOKUP(C:C,Products!A:C,3,)</f>
        <v>Dairy</v>
      </c>
      <c r="N3949" t="str">
        <f>VLOOKUP(B:B,Orders!A:C,3,)</f>
        <v>WH-NRB-001</v>
      </c>
      <c r="O3949" s="10" t="str">
        <f>VLOOKUP(B:B,Orders!A:B,2,)</f>
        <v>CUST-000046</v>
      </c>
      <c r="P3949" s="10" t="str">
        <f>VLOOKUP(OrderDetails!O:O,Customers!A:B,2,)</f>
        <v>Customer 46</v>
      </c>
      <c r="Q3949" s="10" t="str">
        <f>VLOOKUP(O:O,Customers!A:C,3,)</f>
        <v>Kisumu</v>
      </c>
      <c r="R3949" s="10">
        <f>VLOOKUP(OrderDetails!C:C,Inventory!B:F,5,)</f>
        <v>47062.95</v>
      </c>
      <c r="S3949" s="10">
        <f>VLOOKUP(OrderDetails!B:B,Table8[[OrderID]:[DeliveryDays]],5,)</f>
        <v>4</v>
      </c>
    </row>
    <row r="3950" spans="1:19" x14ac:dyDescent="0.25">
      <c r="A3950" t="s">
        <v>5882</v>
      </c>
      <c r="B3950" t="s">
        <v>1531</v>
      </c>
      <c r="C3950" t="s">
        <v>315</v>
      </c>
      <c r="D3950">
        <v>35</v>
      </c>
      <c r="E3950">
        <v>83.55</v>
      </c>
      <c r="F3950">
        <v>119.93</v>
      </c>
      <c r="G3950">
        <v>121.47</v>
      </c>
      <c r="H3950">
        <v>4251.45</v>
      </c>
      <c r="I3950">
        <v>2924.25</v>
      </c>
      <c r="J3950">
        <v>1327.2</v>
      </c>
      <c r="K3950">
        <v>0.31219999999999998</v>
      </c>
      <c r="L3950" t="str">
        <f>VLOOKUP(C:C,Products!A:B,2,)</f>
        <v>Product 69</v>
      </c>
      <c r="M3950" t="str">
        <f>VLOOKUP(C:C,Products!A:C,3,)</f>
        <v>Household</v>
      </c>
      <c r="N3950" t="str">
        <f>VLOOKUP(B:B,Orders!A:C,3,)</f>
        <v>WH-KSM-003</v>
      </c>
      <c r="O3950" s="10" t="str">
        <f>VLOOKUP(B:B,Orders!A:B,2,)</f>
        <v>CUST-000048</v>
      </c>
      <c r="P3950" s="10" t="str">
        <f>VLOOKUP(OrderDetails!O:O,Customers!A:B,2,)</f>
        <v>Customer 48</v>
      </c>
      <c r="Q3950" s="10" t="str">
        <f>VLOOKUP(O:O,Customers!A:C,3,)</f>
        <v>Nairobi</v>
      </c>
      <c r="R3950" s="10">
        <f>VLOOKUP(OrderDetails!C:C,Inventory!B:F,5,)</f>
        <v>24730.799999999999</v>
      </c>
      <c r="S3950" s="10">
        <f>VLOOKUP(OrderDetails!B:B,Table8[[OrderID]:[DeliveryDays]],5,)</f>
        <v>5</v>
      </c>
    </row>
    <row r="3951" spans="1:19" x14ac:dyDescent="0.25">
      <c r="A3951" t="s">
        <v>5883</v>
      </c>
      <c r="B3951" t="s">
        <v>756</v>
      </c>
      <c r="C3951" t="s">
        <v>403</v>
      </c>
      <c r="D3951">
        <v>18</v>
      </c>
      <c r="E3951">
        <v>468.36</v>
      </c>
      <c r="F3951">
        <v>680.02</v>
      </c>
      <c r="G3951">
        <v>688.71</v>
      </c>
      <c r="H3951">
        <v>12396.78</v>
      </c>
      <c r="I3951">
        <v>8430.48</v>
      </c>
      <c r="J3951">
        <v>3966.3</v>
      </c>
      <c r="K3951">
        <v>0.31990000000000002</v>
      </c>
      <c r="L3951" t="str">
        <f>VLOOKUP(C:C,Products!A:B,2,)</f>
        <v>Product 113</v>
      </c>
      <c r="M3951" t="str">
        <f>VLOOKUP(C:C,Products!A:C,3,)</f>
        <v>Dairy</v>
      </c>
      <c r="N3951" t="str">
        <f>VLOOKUP(B:B,Orders!A:C,3,)</f>
        <v>WH-NKR-004</v>
      </c>
      <c r="O3951" s="10" t="str">
        <f>VLOOKUP(B:B,Orders!A:B,2,)</f>
        <v>CUST-000067</v>
      </c>
      <c r="P3951" s="10" t="str">
        <f>VLOOKUP(OrderDetails!O:O,Customers!A:B,2,)</f>
        <v>Customer 67</v>
      </c>
      <c r="Q3951" s="10" t="str">
        <f>VLOOKUP(O:O,Customers!A:C,3,)</f>
        <v>Mombasa</v>
      </c>
      <c r="R3951" s="10">
        <f>VLOOKUP(OrderDetails!C:C,Inventory!B:F,5,)</f>
        <v>110064.6</v>
      </c>
      <c r="S3951" s="10">
        <f>VLOOKUP(OrderDetails!B:B,Table8[[OrderID]:[DeliveryDays]],5,)</f>
        <v>4</v>
      </c>
    </row>
    <row r="3952" spans="1:19" x14ac:dyDescent="0.25">
      <c r="A3952" t="s">
        <v>5884</v>
      </c>
      <c r="B3952" t="s">
        <v>1292</v>
      </c>
      <c r="C3952" t="s">
        <v>361</v>
      </c>
      <c r="D3952">
        <v>18</v>
      </c>
      <c r="E3952">
        <v>370.96</v>
      </c>
      <c r="F3952">
        <v>553.53</v>
      </c>
      <c r="G3952">
        <v>529.04</v>
      </c>
      <c r="H3952">
        <v>9522.7199999999993</v>
      </c>
      <c r="I3952">
        <v>6677.28</v>
      </c>
      <c r="J3952">
        <v>2845.44</v>
      </c>
      <c r="K3952">
        <v>0.29880000000000001</v>
      </c>
      <c r="L3952" t="str">
        <f>VLOOKUP(C:C,Products!A:B,2,)</f>
        <v>Product 92</v>
      </c>
      <c r="M3952" t="str">
        <f>VLOOKUP(C:C,Products!A:C,3,)</f>
        <v>Produce</v>
      </c>
      <c r="N3952" t="str">
        <f>VLOOKUP(B:B,Orders!A:C,3,)</f>
        <v>WH-MSA-002</v>
      </c>
      <c r="O3952" s="10" t="str">
        <f>VLOOKUP(B:B,Orders!A:B,2,)</f>
        <v>CUST-000049</v>
      </c>
      <c r="P3952" s="10" t="str">
        <f>VLOOKUP(OrderDetails!O:O,Customers!A:B,2,)</f>
        <v>Customer 49</v>
      </c>
      <c r="Q3952" s="10" t="str">
        <f>VLOOKUP(O:O,Customers!A:C,3,)</f>
        <v>Nairobi</v>
      </c>
      <c r="R3952" s="10">
        <f>VLOOKUP(OrderDetails!C:C,Inventory!B:F,5,)</f>
        <v>74562.960000000006</v>
      </c>
      <c r="S3952" s="10">
        <f>VLOOKUP(OrderDetails!B:B,Table8[[OrderID]:[DeliveryDays]],5,)</f>
        <v>6</v>
      </c>
    </row>
    <row r="3953" spans="1:19" x14ac:dyDescent="0.25">
      <c r="A3953" t="s">
        <v>5885</v>
      </c>
      <c r="B3953" t="s">
        <v>1200</v>
      </c>
      <c r="C3953" t="s">
        <v>321</v>
      </c>
      <c r="D3953">
        <v>33</v>
      </c>
      <c r="E3953">
        <v>139.41999999999999</v>
      </c>
      <c r="F3953">
        <v>218.06</v>
      </c>
      <c r="G3953">
        <v>221.35</v>
      </c>
      <c r="H3953">
        <v>7304.55</v>
      </c>
      <c r="I3953">
        <v>4600.8599999999997</v>
      </c>
      <c r="J3953">
        <v>2703.69</v>
      </c>
      <c r="K3953">
        <v>0.37009999999999998</v>
      </c>
      <c r="L3953" t="str">
        <f>VLOOKUP(C:C,Products!A:B,2,)</f>
        <v>Product 72</v>
      </c>
      <c r="M3953" t="str">
        <f>VLOOKUP(C:C,Products!A:C,3,)</f>
        <v>Household</v>
      </c>
      <c r="N3953" t="str">
        <f>VLOOKUP(B:B,Orders!A:C,3,)</f>
        <v>WH-KSM-003</v>
      </c>
      <c r="O3953" s="10" t="str">
        <f>VLOOKUP(B:B,Orders!A:B,2,)</f>
        <v>CUST-000055</v>
      </c>
      <c r="P3953" s="10" t="str">
        <f>VLOOKUP(OrderDetails!O:O,Customers!A:B,2,)</f>
        <v>Customer 55</v>
      </c>
      <c r="Q3953" s="10" t="str">
        <f>VLOOKUP(O:O,Customers!A:C,3,)</f>
        <v>Kisumu</v>
      </c>
      <c r="R3953" s="10">
        <f>VLOOKUP(OrderDetails!C:C,Inventory!B:F,5,)</f>
        <v>45032.66</v>
      </c>
      <c r="S3953" s="10">
        <f>VLOOKUP(OrderDetails!B:B,Table8[[OrderID]:[DeliveryDays]],5,)</f>
        <v>6</v>
      </c>
    </row>
    <row r="3954" spans="1:19" x14ac:dyDescent="0.25">
      <c r="A3954" t="s">
        <v>5886</v>
      </c>
      <c r="B3954" t="s">
        <v>818</v>
      </c>
      <c r="C3954" t="s">
        <v>335</v>
      </c>
      <c r="D3954">
        <v>23</v>
      </c>
      <c r="E3954">
        <v>211.31</v>
      </c>
      <c r="F3954">
        <v>329.75</v>
      </c>
      <c r="G3954">
        <v>346.57</v>
      </c>
      <c r="H3954">
        <v>7971.11</v>
      </c>
      <c r="I3954">
        <v>4860.13</v>
      </c>
      <c r="J3954">
        <v>3110.98</v>
      </c>
      <c r="K3954">
        <v>0.39029999999999998</v>
      </c>
      <c r="L3954" t="str">
        <f>VLOOKUP(C:C,Products!A:B,2,)</f>
        <v>Product 79</v>
      </c>
      <c r="M3954" t="str">
        <f>VLOOKUP(C:C,Products!A:C,3,)</f>
        <v>Snacks</v>
      </c>
      <c r="N3954" t="str">
        <f>VLOOKUP(B:B,Orders!A:C,3,)</f>
        <v>WH-KSM-003</v>
      </c>
      <c r="O3954" s="10" t="str">
        <f>VLOOKUP(B:B,Orders!A:B,2,)</f>
        <v>CUST-000037</v>
      </c>
      <c r="P3954" s="10" t="str">
        <f>VLOOKUP(OrderDetails!O:O,Customers!A:B,2,)</f>
        <v>Customer 37</v>
      </c>
      <c r="Q3954" s="10" t="str">
        <f>VLOOKUP(O:O,Customers!A:C,3,)</f>
        <v>Eldoret</v>
      </c>
      <c r="R3954" s="10">
        <f>VLOOKUP(OrderDetails!C:C,Inventory!B:F,5,)</f>
        <v>42684.62</v>
      </c>
      <c r="S3954" s="10">
        <f>VLOOKUP(OrderDetails!B:B,Table8[[OrderID]:[DeliveryDays]],5,)</f>
        <v>6</v>
      </c>
    </row>
    <row r="3955" spans="1:19" x14ac:dyDescent="0.25">
      <c r="A3955" t="s">
        <v>5887</v>
      </c>
      <c r="B3955" t="s">
        <v>1063</v>
      </c>
      <c r="C3955" t="s">
        <v>281</v>
      </c>
      <c r="D3955">
        <v>31</v>
      </c>
      <c r="E3955">
        <v>398.81</v>
      </c>
      <c r="F3955">
        <v>500.83</v>
      </c>
      <c r="G3955">
        <v>507.49</v>
      </c>
      <c r="H3955">
        <v>15732.19</v>
      </c>
      <c r="I3955">
        <v>12363.11</v>
      </c>
      <c r="J3955">
        <v>3369.08</v>
      </c>
      <c r="K3955">
        <v>0.2142</v>
      </c>
      <c r="L3955" t="str">
        <f>VLOOKUP(C:C,Products!A:B,2,)</f>
        <v>Product 52</v>
      </c>
      <c r="M3955" t="str">
        <f>VLOOKUP(C:C,Products!A:C,3,)</f>
        <v>Snacks</v>
      </c>
      <c r="N3955" t="str">
        <f>VLOOKUP(B:B,Orders!A:C,3,)</f>
        <v>WH-NKR-004</v>
      </c>
      <c r="O3955" s="10" t="str">
        <f>VLOOKUP(B:B,Orders!A:B,2,)</f>
        <v>CUST-000059</v>
      </c>
      <c r="P3955" s="10" t="str">
        <f>VLOOKUP(OrderDetails!O:O,Customers!A:B,2,)</f>
        <v>Customer 59</v>
      </c>
      <c r="Q3955" s="10" t="str">
        <f>VLOOKUP(O:O,Customers!A:C,3,)</f>
        <v>Kisumu</v>
      </c>
      <c r="R3955" s="10">
        <f>VLOOKUP(OrderDetails!C:C,Inventory!B:F,5,)</f>
        <v>100101.31</v>
      </c>
      <c r="S3955" s="10">
        <f>VLOOKUP(OrderDetails!B:B,Table8[[OrderID]:[DeliveryDays]],5,)</f>
        <v>5</v>
      </c>
    </row>
    <row r="3956" spans="1:19" x14ac:dyDescent="0.25">
      <c r="A3956" t="s">
        <v>5888</v>
      </c>
      <c r="B3956" t="s">
        <v>733</v>
      </c>
      <c r="C3956" t="s">
        <v>182</v>
      </c>
      <c r="D3956">
        <v>13</v>
      </c>
      <c r="E3956">
        <v>319.39999999999998</v>
      </c>
      <c r="F3956">
        <v>411.55</v>
      </c>
      <c r="G3956">
        <v>444.83</v>
      </c>
      <c r="H3956">
        <v>5782.79</v>
      </c>
      <c r="I3956">
        <v>4152.2</v>
      </c>
      <c r="J3956">
        <v>1630.59</v>
      </c>
      <c r="K3956">
        <v>0.28199999999999997</v>
      </c>
      <c r="L3956" t="str">
        <f>VLOOKUP(C:C,Products!A:B,2,)</f>
        <v>Product 4</v>
      </c>
      <c r="M3956" t="str">
        <f>VLOOKUP(C:C,Products!A:C,3,)</f>
        <v>Household</v>
      </c>
      <c r="N3956" t="str">
        <f>VLOOKUP(B:B,Orders!A:C,3,)</f>
        <v>WH-NRB-001</v>
      </c>
      <c r="O3956" s="10" t="str">
        <f>VLOOKUP(B:B,Orders!A:B,2,)</f>
        <v>CUST-000026</v>
      </c>
      <c r="P3956" s="10" t="str">
        <f>VLOOKUP(OrderDetails!O:O,Customers!A:B,2,)</f>
        <v>Customer 26</v>
      </c>
      <c r="Q3956" s="10" t="str">
        <f>VLOOKUP(O:O,Customers!A:C,3,)</f>
        <v>Mombasa</v>
      </c>
      <c r="R3956" s="10">
        <f>VLOOKUP(OrderDetails!C:C,Inventory!B:F,5,)</f>
        <v>31301.200000000001</v>
      </c>
      <c r="S3956" s="10">
        <f>VLOOKUP(OrderDetails!B:B,Table8[[OrderID]:[DeliveryDays]],5,)</f>
        <v>5</v>
      </c>
    </row>
    <row r="3957" spans="1:19" x14ac:dyDescent="0.25">
      <c r="A3957" t="s">
        <v>5889</v>
      </c>
      <c r="B3957" t="s">
        <v>1717</v>
      </c>
      <c r="C3957" t="s">
        <v>245</v>
      </c>
      <c r="D3957">
        <v>41</v>
      </c>
      <c r="E3957">
        <v>477</v>
      </c>
      <c r="F3957">
        <v>677.96</v>
      </c>
      <c r="G3957">
        <v>677.88</v>
      </c>
      <c r="H3957">
        <v>27793.08</v>
      </c>
      <c r="I3957">
        <v>19557</v>
      </c>
      <c r="J3957">
        <v>8236.08</v>
      </c>
      <c r="K3957">
        <v>0.29630000000000001</v>
      </c>
      <c r="L3957" t="str">
        <f>VLOOKUP(C:C,Products!A:B,2,)</f>
        <v>Product 34</v>
      </c>
      <c r="M3957" t="str">
        <f>VLOOKUP(C:C,Products!A:C,3,)</f>
        <v>Dairy</v>
      </c>
      <c r="N3957" t="str">
        <f>VLOOKUP(B:B,Orders!A:C,3,)</f>
        <v>WH-NKR-004</v>
      </c>
      <c r="O3957" s="10" t="str">
        <f>VLOOKUP(B:B,Orders!A:B,2,)</f>
        <v>CUST-000037</v>
      </c>
      <c r="P3957" s="10" t="str">
        <f>VLOOKUP(OrderDetails!O:O,Customers!A:B,2,)</f>
        <v>Customer 37</v>
      </c>
      <c r="Q3957" s="10" t="str">
        <f>VLOOKUP(O:O,Customers!A:C,3,)</f>
        <v>Eldoret</v>
      </c>
      <c r="R3957" s="10">
        <f>VLOOKUP(OrderDetails!C:C,Inventory!B:F,5,)</f>
        <v>187461</v>
      </c>
      <c r="S3957" s="10">
        <f>VLOOKUP(OrderDetails!B:B,Table8[[OrderID]:[DeliveryDays]],5,)</f>
        <v>6</v>
      </c>
    </row>
    <row r="3958" spans="1:19" x14ac:dyDescent="0.25">
      <c r="A3958" t="s">
        <v>5890</v>
      </c>
      <c r="B3958" t="s">
        <v>1897</v>
      </c>
      <c r="C3958" t="s">
        <v>315</v>
      </c>
      <c r="D3958">
        <v>41</v>
      </c>
      <c r="E3958">
        <v>83.55</v>
      </c>
      <c r="F3958">
        <v>119.93</v>
      </c>
      <c r="G3958">
        <v>116.32</v>
      </c>
      <c r="H3958">
        <v>4769.12</v>
      </c>
      <c r="I3958">
        <v>3425.55</v>
      </c>
      <c r="J3958">
        <v>1343.57</v>
      </c>
      <c r="K3958">
        <v>0.28170000000000001</v>
      </c>
      <c r="L3958" t="str">
        <f>VLOOKUP(C:C,Products!A:B,2,)</f>
        <v>Product 69</v>
      </c>
      <c r="M3958" t="str">
        <f>VLOOKUP(C:C,Products!A:C,3,)</f>
        <v>Household</v>
      </c>
      <c r="N3958" t="str">
        <f>VLOOKUP(B:B,Orders!A:C,3,)</f>
        <v>WH-NKR-004</v>
      </c>
      <c r="O3958" s="10" t="str">
        <f>VLOOKUP(B:B,Orders!A:B,2,)</f>
        <v>CUST-000036</v>
      </c>
      <c r="P3958" s="10" t="str">
        <f>VLOOKUP(OrderDetails!O:O,Customers!A:B,2,)</f>
        <v>Customer 36</v>
      </c>
      <c r="Q3958" s="10" t="str">
        <f>VLOOKUP(O:O,Customers!A:C,3,)</f>
        <v>Eldoret</v>
      </c>
      <c r="R3958" s="10">
        <f>VLOOKUP(OrderDetails!C:C,Inventory!B:F,5,)</f>
        <v>24730.799999999999</v>
      </c>
      <c r="S3958" s="10">
        <f>VLOOKUP(OrderDetails!B:B,Table8[[OrderID]:[DeliveryDays]],5,)</f>
        <v>4</v>
      </c>
    </row>
    <row r="3959" spans="1:19" x14ac:dyDescent="0.25">
      <c r="A3959" t="s">
        <v>5891</v>
      </c>
      <c r="B3959" t="s">
        <v>1891</v>
      </c>
      <c r="C3959" t="s">
        <v>243</v>
      </c>
      <c r="D3959">
        <v>47</v>
      </c>
      <c r="E3959">
        <v>79.27</v>
      </c>
      <c r="F3959">
        <v>103.11</v>
      </c>
      <c r="G3959">
        <v>110.51</v>
      </c>
      <c r="H3959">
        <v>5193.97</v>
      </c>
      <c r="I3959">
        <v>3725.69</v>
      </c>
      <c r="J3959">
        <v>1468.28</v>
      </c>
      <c r="K3959">
        <v>0.28270000000000001</v>
      </c>
      <c r="L3959" t="str">
        <f>VLOOKUP(C:C,Products!A:B,2,)</f>
        <v>Product 33</v>
      </c>
      <c r="M3959" t="str">
        <f>VLOOKUP(C:C,Products!A:C,3,)</f>
        <v>Produce</v>
      </c>
      <c r="N3959" t="str">
        <f>VLOOKUP(B:B,Orders!A:C,3,)</f>
        <v>WH-NRB-001</v>
      </c>
      <c r="O3959" s="10" t="str">
        <f>VLOOKUP(B:B,Orders!A:B,2,)</f>
        <v>CUST-000063</v>
      </c>
      <c r="P3959" s="10" t="str">
        <f>VLOOKUP(OrderDetails!O:O,Customers!A:B,2,)</f>
        <v>Customer 63</v>
      </c>
      <c r="Q3959" s="10" t="str">
        <f>VLOOKUP(O:O,Customers!A:C,3,)</f>
        <v>Nakuru</v>
      </c>
      <c r="R3959" s="10">
        <f>VLOOKUP(OrderDetails!C:C,Inventory!B:F,5,)</f>
        <v>6817.22</v>
      </c>
      <c r="S3959" s="10">
        <f>VLOOKUP(OrderDetails!B:B,Table8[[OrderID]:[DeliveryDays]],5,)</f>
        <v>4</v>
      </c>
    </row>
    <row r="3960" spans="1:19" x14ac:dyDescent="0.25">
      <c r="A3960" t="s">
        <v>5892</v>
      </c>
      <c r="B3960" t="s">
        <v>1321</v>
      </c>
      <c r="C3960" t="s">
        <v>315</v>
      </c>
      <c r="D3960">
        <v>32</v>
      </c>
      <c r="E3960">
        <v>83.55</v>
      </c>
      <c r="F3960">
        <v>119.93</v>
      </c>
      <c r="G3960">
        <v>126.06</v>
      </c>
      <c r="H3960">
        <v>4033.92</v>
      </c>
      <c r="I3960">
        <v>2673.6</v>
      </c>
      <c r="J3960">
        <v>1360.32</v>
      </c>
      <c r="K3960">
        <v>0.3372</v>
      </c>
      <c r="L3960" t="str">
        <f>VLOOKUP(C:C,Products!A:B,2,)</f>
        <v>Product 69</v>
      </c>
      <c r="M3960" t="str">
        <f>VLOOKUP(C:C,Products!A:C,3,)</f>
        <v>Household</v>
      </c>
      <c r="N3960" t="str">
        <f>VLOOKUP(B:B,Orders!A:C,3,)</f>
        <v>WH-NRB-001</v>
      </c>
      <c r="O3960" s="10" t="str">
        <f>VLOOKUP(B:B,Orders!A:B,2,)</f>
        <v>CUST-000005</v>
      </c>
      <c r="P3960" s="10" t="str">
        <f>VLOOKUP(OrderDetails!O:O,Customers!A:B,2,)</f>
        <v>Customer 5</v>
      </c>
      <c r="Q3960" s="10" t="str">
        <f>VLOOKUP(O:O,Customers!A:C,3,)</f>
        <v>Eldoret</v>
      </c>
      <c r="R3960" s="10">
        <f>VLOOKUP(OrderDetails!C:C,Inventory!B:F,5,)</f>
        <v>24730.799999999999</v>
      </c>
      <c r="S3960" s="10">
        <f>VLOOKUP(OrderDetails!B:B,Table8[[OrderID]:[DeliveryDays]],5,)</f>
        <v>5</v>
      </c>
    </row>
    <row r="3961" spans="1:19" x14ac:dyDescent="0.25">
      <c r="A3961" t="s">
        <v>5893</v>
      </c>
      <c r="B3961" t="s">
        <v>1078</v>
      </c>
      <c r="C3961" t="s">
        <v>253</v>
      </c>
      <c r="D3961">
        <v>28</v>
      </c>
      <c r="E3961">
        <v>93.95</v>
      </c>
      <c r="F3961">
        <v>142.47999999999999</v>
      </c>
      <c r="G3961">
        <v>140.52000000000001</v>
      </c>
      <c r="H3961">
        <v>3934.56</v>
      </c>
      <c r="I3961">
        <v>2630.6</v>
      </c>
      <c r="J3961">
        <v>1303.96</v>
      </c>
      <c r="K3961">
        <v>0.33139999999999997</v>
      </c>
      <c r="L3961" t="str">
        <f>VLOOKUP(C:C,Products!A:B,2,)</f>
        <v>Product 38</v>
      </c>
      <c r="M3961" t="str">
        <f>VLOOKUP(C:C,Products!A:C,3,)</f>
        <v>Beverages</v>
      </c>
      <c r="N3961" t="str">
        <f>VLOOKUP(B:B,Orders!A:C,3,)</f>
        <v>WH-MSA-002</v>
      </c>
      <c r="O3961" s="10" t="str">
        <f>VLOOKUP(B:B,Orders!A:B,2,)</f>
        <v>CUST-000014</v>
      </c>
      <c r="P3961" s="10" t="str">
        <f>VLOOKUP(OrderDetails!O:O,Customers!A:B,2,)</f>
        <v>Customer 14</v>
      </c>
      <c r="Q3961" s="10" t="str">
        <f>VLOOKUP(O:O,Customers!A:C,3,)</f>
        <v>Eldoret</v>
      </c>
      <c r="R3961" s="10">
        <f>VLOOKUP(OrderDetails!C:C,Inventory!B:F,5,)</f>
        <v>12965.1</v>
      </c>
      <c r="S3961" s="10">
        <f>VLOOKUP(OrderDetails!B:B,Table8[[OrderID]:[DeliveryDays]],5,)</f>
        <v>5</v>
      </c>
    </row>
    <row r="3962" spans="1:19" x14ac:dyDescent="0.25">
      <c r="A3962" t="s">
        <v>5894</v>
      </c>
      <c r="B3962" t="s">
        <v>1267</v>
      </c>
      <c r="C3962" t="s">
        <v>373</v>
      </c>
      <c r="D3962">
        <v>32</v>
      </c>
      <c r="E3962">
        <v>242.39</v>
      </c>
      <c r="F3962">
        <v>366.32</v>
      </c>
      <c r="G3962">
        <v>377.48</v>
      </c>
      <c r="H3962">
        <v>12079.36</v>
      </c>
      <c r="I3962">
        <v>7756.48</v>
      </c>
      <c r="J3962">
        <v>4322.88</v>
      </c>
      <c r="K3962">
        <v>0.3579</v>
      </c>
      <c r="L3962" t="str">
        <f>VLOOKUP(C:C,Products!A:B,2,)</f>
        <v>Product 98</v>
      </c>
      <c r="M3962" t="str">
        <f>VLOOKUP(C:C,Products!A:C,3,)</f>
        <v>Household</v>
      </c>
      <c r="N3962" t="str">
        <f>VLOOKUP(B:B,Orders!A:C,3,)</f>
        <v>WH-KSM-003</v>
      </c>
      <c r="O3962" s="10" t="str">
        <f>VLOOKUP(B:B,Orders!A:B,2,)</f>
        <v>CUST-000062</v>
      </c>
      <c r="P3962" s="10" t="str">
        <f>VLOOKUP(OrderDetails!O:O,Customers!A:B,2,)</f>
        <v>Customer 62</v>
      </c>
      <c r="Q3962" s="10" t="str">
        <f>VLOOKUP(O:O,Customers!A:C,3,)</f>
        <v>Eldoret</v>
      </c>
      <c r="R3962" s="10">
        <f>VLOOKUP(OrderDetails!C:C,Inventory!B:F,5,)</f>
        <v>16724.91</v>
      </c>
      <c r="S3962" s="10">
        <f>VLOOKUP(OrderDetails!B:B,Table8[[OrderID]:[DeliveryDays]],5,)</f>
        <v>4</v>
      </c>
    </row>
    <row r="3963" spans="1:19" x14ac:dyDescent="0.25">
      <c r="A3963" t="s">
        <v>5895</v>
      </c>
      <c r="B3963" t="s">
        <v>1452</v>
      </c>
      <c r="C3963" t="s">
        <v>229</v>
      </c>
      <c r="D3963">
        <v>40</v>
      </c>
      <c r="E3963">
        <v>403.33</v>
      </c>
      <c r="F3963">
        <v>509.37</v>
      </c>
      <c r="G3963">
        <v>514.61</v>
      </c>
      <c r="H3963">
        <v>20584.400000000001</v>
      </c>
      <c r="I3963">
        <v>16133.2</v>
      </c>
      <c r="J3963">
        <v>4451.2</v>
      </c>
      <c r="K3963">
        <v>0.2162</v>
      </c>
      <c r="L3963" t="str">
        <f>VLOOKUP(C:C,Products!A:B,2,)</f>
        <v>Product 26</v>
      </c>
      <c r="M3963" t="str">
        <f>VLOOKUP(C:C,Products!A:C,3,)</f>
        <v>Household</v>
      </c>
      <c r="N3963" t="str">
        <f>VLOOKUP(B:B,Orders!A:C,3,)</f>
        <v>WH-MSA-002</v>
      </c>
      <c r="O3963" s="10" t="str">
        <f>VLOOKUP(B:B,Orders!A:B,2,)</f>
        <v>CUST-000029</v>
      </c>
      <c r="P3963" s="10" t="str">
        <f>VLOOKUP(OrderDetails!O:O,Customers!A:B,2,)</f>
        <v>Customer 29</v>
      </c>
      <c r="Q3963" s="10" t="str">
        <f>VLOOKUP(O:O,Customers!A:C,3,)</f>
        <v>Mombasa</v>
      </c>
      <c r="R3963" s="10">
        <f>VLOOKUP(OrderDetails!C:C,Inventory!B:F,5,)</f>
        <v>179481.85</v>
      </c>
      <c r="S3963" s="10">
        <f>VLOOKUP(OrderDetails!B:B,Table8[[OrderID]:[DeliveryDays]],5,)</f>
        <v>5</v>
      </c>
    </row>
    <row r="3964" spans="1:19" x14ac:dyDescent="0.25">
      <c r="A3964" t="s">
        <v>5896</v>
      </c>
      <c r="B3964" t="s">
        <v>946</v>
      </c>
      <c r="C3964" t="s">
        <v>173</v>
      </c>
      <c r="D3964">
        <v>22</v>
      </c>
      <c r="E3964">
        <v>218.54</v>
      </c>
      <c r="F3964">
        <v>334.94</v>
      </c>
      <c r="G3964">
        <v>365.36</v>
      </c>
      <c r="H3964">
        <v>8037.92</v>
      </c>
      <c r="I3964">
        <v>4807.88</v>
      </c>
      <c r="J3964">
        <v>3230.04</v>
      </c>
      <c r="K3964">
        <v>0.40189999999999998</v>
      </c>
      <c r="L3964" t="str">
        <f>VLOOKUP(C:C,Products!A:B,2,)</f>
        <v>Product 1</v>
      </c>
      <c r="M3964" t="str">
        <f>VLOOKUP(C:C,Products!A:C,3,)</f>
        <v>Snacks</v>
      </c>
      <c r="N3964" t="str">
        <f>VLOOKUP(B:B,Orders!A:C,3,)</f>
        <v>WH-MSA-002</v>
      </c>
      <c r="O3964" s="10" t="str">
        <f>VLOOKUP(B:B,Orders!A:B,2,)</f>
        <v>CUST-000023</v>
      </c>
      <c r="P3964" s="10" t="str">
        <f>VLOOKUP(OrderDetails!O:O,Customers!A:B,2,)</f>
        <v>Customer 23</v>
      </c>
      <c r="Q3964" s="10" t="str">
        <f>VLOOKUP(O:O,Customers!A:C,3,)</f>
        <v>Nairobi</v>
      </c>
      <c r="R3964" s="10">
        <f>VLOOKUP(OrderDetails!C:C,Inventory!B:F,5,)</f>
        <v>23165.24</v>
      </c>
      <c r="S3964" s="10">
        <f>VLOOKUP(OrderDetails!B:B,Table8[[OrderID]:[DeliveryDays]],5,)</f>
        <v>1</v>
      </c>
    </row>
    <row r="3965" spans="1:19" x14ac:dyDescent="0.25">
      <c r="A3965" t="s">
        <v>5897</v>
      </c>
      <c r="B3965" t="s">
        <v>1062</v>
      </c>
      <c r="C3965" t="s">
        <v>182</v>
      </c>
      <c r="D3965">
        <v>29</v>
      </c>
      <c r="E3965">
        <v>319.39999999999998</v>
      </c>
      <c r="F3965">
        <v>411.55</v>
      </c>
      <c r="G3965">
        <v>428.46</v>
      </c>
      <c r="H3965">
        <v>12425.34</v>
      </c>
      <c r="I3965">
        <v>9262.6</v>
      </c>
      <c r="J3965">
        <v>3162.74</v>
      </c>
      <c r="K3965">
        <v>0.2545</v>
      </c>
      <c r="L3965" t="str">
        <f>VLOOKUP(C:C,Products!A:B,2,)</f>
        <v>Product 4</v>
      </c>
      <c r="M3965" t="str">
        <f>VLOOKUP(C:C,Products!A:C,3,)</f>
        <v>Household</v>
      </c>
      <c r="N3965" t="str">
        <f>VLOOKUP(B:B,Orders!A:C,3,)</f>
        <v>WH-KSM-003</v>
      </c>
      <c r="O3965" s="10" t="str">
        <f>VLOOKUP(B:B,Orders!A:B,2,)</f>
        <v>CUST-000067</v>
      </c>
      <c r="P3965" s="10" t="str">
        <f>VLOOKUP(OrderDetails!O:O,Customers!A:B,2,)</f>
        <v>Customer 67</v>
      </c>
      <c r="Q3965" s="10" t="str">
        <f>VLOOKUP(O:O,Customers!A:C,3,)</f>
        <v>Mombasa</v>
      </c>
      <c r="R3965" s="10">
        <f>VLOOKUP(OrderDetails!C:C,Inventory!B:F,5,)</f>
        <v>31301.200000000001</v>
      </c>
      <c r="S3965" s="10">
        <f>VLOOKUP(OrderDetails!B:B,Table8[[OrderID]:[DeliveryDays]],5,)</f>
        <v>4</v>
      </c>
    </row>
    <row r="3966" spans="1:19" x14ac:dyDescent="0.25">
      <c r="A3966" t="s">
        <v>5898</v>
      </c>
      <c r="B3966" t="s">
        <v>1759</v>
      </c>
      <c r="C3966" t="s">
        <v>255</v>
      </c>
      <c r="D3966">
        <v>39</v>
      </c>
      <c r="E3966">
        <v>357.9</v>
      </c>
      <c r="F3966">
        <v>477.14</v>
      </c>
      <c r="G3966">
        <v>464.62</v>
      </c>
      <c r="H3966">
        <v>18120.18</v>
      </c>
      <c r="I3966">
        <v>13958.1</v>
      </c>
      <c r="J3966">
        <v>4162.08</v>
      </c>
      <c r="K3966">
        <v>0.22969999999999999</v>
      </c>
      <c r="L3966" t="str">
        <f>VLOOKUP(C:C,Products!A:B,2,)</f>
        <v>Product 39</v>
      </c>
      <c r="M3966" t="str">
        <f>VLOOKUP(C:C,Products!A:C,3,)</f>
        <v>Beverages</v>
      </c>
      <c r="N3966" t="str">
        <f>VLOOKUP(B:B,Orders!A:C,3,)</f>
        <v>WH-NKR-004</v>
      </c>
      <c r="O3966" s="10" t="str">
        <f>VLOOKUP(B:B,Orders!A:B,2,)</f>
        <v>CUST-000050</v>
      </c>
      <c r="P3966" s="10" t="str">
        <f>VLOOKUP(OrderDetails!O:O,Customers!A:B,2,)</f>
        <v>Customer 50</v>
      </c>
      <c r="Q3966" s="10" t="str">
        <f>VLOOKUP(O:O,Customers!A:C,3,)</f>
        <v>Eldoret</v>
      </c>
      <c r="R3966" s="10">
        <f>VLOOKUP(OrderDetails!C:C,Inventory!B:F,5,)</f>
        <v>167855.1</v>
      </c>
      <c r="S3966" s="10">
        <f>VLOOKUP(OrderDetails!B:B,Table8[[OrderID]:[DeliveryDays]],5,)</f>
        <v>4</v>
      </c>
    </row>
    <row r="3967" spans="1:19" x14ac:dyDescent="0.25">
      <c r="A3967" t="s">
        <v>5899</v>
      </c>
      <c r="B3967" t="s">
        <v>1166</v>
      </c>
      <c r="C3967" t="s">
        <v>285</v>
      </c>
      <c r="D3967">
        <v>8</v>
      </c>
      <c r="E3967">
        <v>452.67</v>
      </c>
      <c r="F3967">
        <v>601.72</v>
      </c>
      <c r="G3967">
        <v>616.96</v>
      </c>
      <c r="H3967">
        <v>4935.68</v>
      </c>
      <c r="I3967">
        <v>3621.36</v>
      </c>
      <c r="J3967">
        <v>1314.32</v>
      </c>
      <c r="K3967">
        <v>0.26629999999999998</v>
      </c>
      <c r="L3967" t="str">
        <f>VLOOKUP(C:C,Products!A:B,2,)</f>
        <v>Product 54</v>
      </c>
      <c r="M3967" t="str">
        <f>VLOOKUP(C:C,Products!A:C,3,)</f>
        <v>Snacks</v>
      </c>
      <c r="N3967" t="str">
        <f>VLOOKUP(B:B,Orders!A:C,3,)</f>
        <v>WH-KSM-003</v>
      </c>
      <c r="O3967" s="10" t="str">
        <f>VLOOKUP(B:B,Orders!A:B,2,)</f>
        <v>CUST-000024</v>
      </c>
      <c r="P3967" s="10" t="str">
        <f>VLOOKUP(OrderDetails!O:O,Customers!A:B,2,)</f>
        <v>Customer 24</v>
      </c>
      <c r="Q3967" s="10" t="str">
        <f>VLOOKUP(O:O,Customers!A:C,3,)</f>
        <v>Eldoret</v>
      </c>
      <c r="R3967" s="10">
        <f>VLOOKUP(OrderDetails!C:C,Inventory!B:F,5,)</f>
        <v>218639.61</v>
      </c>
      <c r="S3967" s="10">
        <f>VLOOKUP(OrderDetails!B:B,Table8[[OrderID]:[DeliveryDays]],5,)</f>
        <v>2</v>
      </c>
    </row>
    <row r="3968" spans="1:19" x14ac:dyDescent="0.25">
      <c r="A3968" t="s">
        <v>5900</v>
      </c>
      <c r="B3968" t="s">
        <v>895</v>
      </c>
      <c r="C3968" t="s">
        <v>357</v>
      </c>
      <c r="D3968">
        <v>18</v>
      </c>
      <c r="E3968">
        <v>262.5</v>
      </c>
      <c r="F3968">
        <v>342.9</v>
      </c>
      <c r="G3968">
        <v>370.12</v>
      </c>
      <c r="H3968">
        <v>6662.16</v>
      </c>
      <c r="I3968">
        <v>4725</v>
      </c>
      <c r="J3968">
        <v>1937.16</v>
      </c>
      <c r="K3968">
        <v>0.2908</v>
      </c>
      <c r="L3968" t="str">
        <f>VLOOKUP(C:C,Products!A:B,2,)</f>
        <v>Product 90</v>
      </c>
      <c r="M3968" t="str">
        <f>VLOOKUP(C:C,Products!A:C,3,)</f>
        <v>Snacks</v>
      </c>
      <c r="N3968" t="str">
        <f>VLOOKUP(B:B,Orders!A:C,3,)</f>
        <v>WH-NKR-004</v>
      </c>
      <c r="O3968" s="10" t="str">
        <f>VLOOKUP(B:B,Orders!A:B,2,)</f>
        <v>CUST-000067</v>
      </c>
      <c r="P3968" s="10" t="str">
        <f>VLOOKUP(OrderDetails!O:O,Customers!A:B,2,)</f>
        <v>Customer 67</v>
      </c>
      <c r="Q3968" s="10" t="str">
        <f>VLOOKUP(O:O,Customers!A:C,3,)</f>
        <v>Mombasa</v>
      </c>
      <c r="R3968" s="10">
        <f>VLOOKUP(OrderDetails!C:C,Inventory!B:F,5,)</f>
        <v>44362.5</v>
      </c>
      <c r="S3968" s="10">
        <f>VLOOKUP(OrderDetails!B:B,Table8[[OrderID]:[DeliveryDays]],5,)</f>
        <v>5</v>
      </c>
    </row>
    <row r="3969" spans="1:19" x14ac:dyDescent="0.25">
      <c r="A3969" t="s">
        <v>5901</v>
      </c>
      <c r="B3969" t="s">
        <v>638</v>
      </c>
      <c r="C3969" t="s">
        <v>243</v>
      </c>
      <c r="D3969">
        <v>43</v>
      </c>
      <c r="E3969">
        <v>79.27</v>
      </c>
      <c r="F3969">
        <v>103.11</v>
      </c>
      <c r="G3969">
        <v>108.34</v>
      </c>
      <c r="H3969">
        <v>4658.62</v>
      </c>
      <c r="I3969">
        <v>3408.61</v>
      </c>
      <c r="J3969">
        <v>1250.01</v>
      </c>
      <c r="K3969">
        <v>0.26829999999999998</v>
      </c>
      <c r="L3969" t="str">
        <f>VLOOKUP(C:C,Products!A:B,2,)</f>
        <v>Product 33</v>
      </c>
      <c r="M3969" t="str">
        <f>VLOOKUP(C:C,Products!A:C,3,)</f>
        <v>Produce</v>
      </c>
      <c r="N3969" t="str">
        <f>VLOOKUP(B:B,Orders!A:C,3,)</f>
        <v>WH-MSA-002</v>
      </c>
      <c r="O3969" s="10" t="str">
        <f>VLOOKUP(B:B,Orders!A:B,2,)</f>
        <v>CUST-000012</v>
      </c>
      <c r="P3969" s="10" t="str">
        <f>VLOOKUP(OrderDetails!O:O,Customers!A:B,2,)</f>
        <v>Customer 12</v>
      </c>
      <c r="Q3969" s="10" t="str">
        <f>VLOOKUP(O:O,Customers!A:C,3,)</f>
        <v>Eldoret</v>
      </c>
      <c r="R3969" s="10">
        <f>VLOOKUP(OrderDetails!C:C,Inventory!B:F,5,)</f>
        <v>6817.22</v>
      </c>
      <c r="S3969" s="10">
        <f>VLOOKUP(OrderDetails!B:B,Table8[[OrderID]:[DeliveryDays]],5,)</f>
        <v>3</v>
      </c>
    </row>
    <row r="3970" spans="1:19" x14ac:dyDescent="0.25">
      <c r="A3970" t="s">
        <v>5902</v>
      </c>
      <c r="B3970" t="s">
        <v>1562</v>
      </c>
      <c r="C3970" t="s">
        <v>243</v>
      </c>
      <c r="D3970">
        <v>30</v>
      </c>
      <c r="E3970">
        <v>79.27</v>
      </c>
      <c r="F3970">
        <v>103.11</v>
      </c>
      <c r="G3970">
        <v>110.98</v>
      </c>
      <c r="H3970">
        <v>3329.4</v>
      </c>
      <c r="I3970">
        <v>2378.1</v>
      </c>
      <c r="J3970">
        <v>951.3</v>
      </c>
      <c r="K3970">
        <v>0.28570000000000001</v>
      </c>
      <c r="L3970" t="str">
        <f>VLOOKUP(C:C,Products!A:B,2,)</f>
        <v>Product 33</v>
      </c>
      <c r="M3970" t="str">
        <f>VLOOKUP(C:C,Products!A:C,3,)</f>
        <v>Produce</v>
      </c>
      <c r="N3970" t="str">
        <f>VLOOKUP(B:B,Orders!A:C,3,)</f>
        <v>WH-NRB-001</v>
      </c>
      <c r="O3970" s="10" t="str">
        <f>VLOOKUP(B:B,Orders!A:B,2,)</f>
        <v>CUST-000074</v>
      </c>
      <c r="P3970" s="10" t="str">
        <f>VLOOKUP(OrderDetails!O:O,Customers!A:B,2,)</f>
        <v>Customer 74</v>
      </c>
      <c r="Q3970" s="10" t="str">
        <f>VLOOKUP(O:O,Customers!A:C,3,)</f>
        <v>Mombasa</v>
      </c>
      <c r="R3970" s="10">
        <f>VLOOKUP(OrderDetails!C:C,Inventory!B:F,5,)</f>
        <v>6817.22</v>
      </c>
      <c r="S3970" s="10">
        <f>VLOOKUP(OrderDetails!B:B,Table8[[OrderID]:[DeliveryDays]],5,)</f>
        <v>1</v>
      </c>
    </row>
    <row r="3971" spans="1:19" x14ac:dyDescent="0.25">
      <c r="A3971" t="s">
        <v>5903</v>
      </c>
      <c r="B3971" t="s">
        <v>1458</v>
      </c>
      <c r="C3971" t="s">
        <v>321</v>
      </c>
      <c r="D3971">
        <v>12</v>
      </c>
      <c r="E3971">
        <v>139.41999999999999</v>
      </c>
      <c r="F3971">
        <v>218.06</v>
      </c>
      <c r="G3971">
        <v>215.35</v>
      </c>
      <c r="H3971">
        <v>2584.1999999999998</v>
      </c>
      <c r="I3971">
        <v>1673.04</v>
      </c>
      <c r="J3971">
        <v>911.16</v>
      </c>
      <c r="K3971">
        <v>0.35260000000000002</v>
      </c>
      <c r="L3971" t="str">
        <f>VLOOKUP(C:C,Products!A:B,2,)</f>
        <v>Product 72</v>
      </c>
      <c r="M3971" t="str">
        <f>VLOOKUP(C:C,Products!A:C,3,)</f>
        <v>Household</v>
      </c>
      <c r="N3971" t="str">
        <f>VLOOKUP(B:B,Orders!A:C,3,)</f>
        <v>WH-MSA-002</v>
      </c>
      <c r="O3971" s="10" t="str">
        <f>VLOOKUP(B:B,Orders!A:B,2,)</f>
        <v>CUST-000051</v>
      </c>
      <c r="P3971" s="10" t="str">
        <f>VLOOKUP(OrderDetails!O:O,Customers!A:B,2,)</f>
        <v>Customer 51</v>
      </c>
      <c r="Q3971" s="10" t="str">
        <f>VLOOKUP(O:O,Customers!A:C,3,)</f>
        <v>Kisumu</v>
      </c>
      <c r="R3971" s="10">
        <f>VLOOKUP(OrderDetails!C:C,Inventory!B:F,5,)</f>
        <v>45032.66</v>
      </c>
      <c r="S3971" s="10">
        <f>VLOOKUP(OrderDetails!B:B,Table8[[OrderID]:[DeliveryDays]],5,)</f>
        <v>3</v>
      </c>
    </row>
    <row r="3972" spans="1:19" x14ac:dyDescent="0.25">
      <c r="A3972" t="s">
        <v>5904</v>
      </c>
      <c r="B3972" t="s">
        <v>1230</v>
      </c>
      <c r="C3972" t="s">
        <v>216</v>
      </c>
      <c r="D3972">
        <v>28</v>
      </c>
      <c r="E3972">
        <v>181.05</v>
      </c>
      <c r="F3972">
        <v>287.89</v>
      </c>
      <c r="G3972">
        <v>311.86</v>
      </c>
      <c r="H3972">
        <v>8732.08</v>
      </c>
      <c r="I3972">
        <v>5069.3999999999996</v>
      </c>
      <c r="J3972">
        <v>3662.68</v>
      </c>
      <c r="K3972">
        <v>0.41949999999999998</v>
      </c>
      <c r="L3972" t="str">
        <f>VLOOKUP(C:C,Products!A:B,2,)</f>
        <v>Product 20</v>
      </c>
      <c r="M3972" t="str">
        <f>VLOOKUP(C:C,Products!A:C,3,)</f>
        <v>Frozen</v>
      </c>
      <c r="N3972" t="str">
        <f>VLOOKUP(B:B,Orders!A:C,3,)</f>
        <v>WH-MSA-002</v>
      </c>
      <c r="O3972" s="10" t="str">
        <f>VLOOKUP(B:B,Orders!A:B,2,)</f>
        <v>CUST-000072</v>
      </c>
      <c r="P3972" s="10" t="str">
        <f>VLOOKUP(OrderDetails!O:O,Customers!A:B,2,)</f>
        <v>Customer 72</v>
      </c>
      <c r="Q3972" s="10" t="str">
        <f>VLOOKUP(O:O,Customers!A:C,3,)</f>
        <v>Mombasa</v>
      </c>
      <c r="R3972" s="10">
        <f>VLOOKUP(OrderDetails!C:C,Inventory!B:F,5,)</f>
        <v>28786.95</v>
      </c>
      <c r="S3972" s="10">
        <f>VLOOKUP(OrderDetails!B:B,Table8[[OrderID]:[DeliveryDays]],5,)</f>
        <v>2</v>
      </c>
    </row>
    <row r="3973" spans="1:19" x14ac:dyDescent="0.25">
      <c r="A3973" t="s">
        <v>5905</v>
      </c>
      <c r="B3973" t="s">
        <v>903</v>
      </c>
      <c r="C3973" t="s">
        <v>208</v>
      </c>
      <c r="D3973">
        <v>20</v>
      </c>
      <c r="E3973">
        <v>132.53</v>
      </c>
      <c r="F3973">
        <v>180.65</v>
      </c>
      <c r="G3973">
        <v>192.09</v>
      </c>
      <c r="H3973">
        <v>3841.8</v>
      </c>
      <c r="I3973">
        <v>2650.6</v>
      </c>
      <c r="J3973">
        <v>1191.2</v>
      </c>
      <c r="K3973">
        <v>0.31009999999999999</v>
      </c>
      <c r="L3973" t="str">
        <f>VLOOKUP(C:C,Products!A:B,2,)</f>
        <v>Product 16</v>
      </c>
      <c r="M3973" t="str">
        <f>VLOOKUP(C:C,Products!A:C,3,)</f>
        <v>Snacks</v>
      </c>
      <c r="N3973" t="str">
        <f>VLOOKUP(B:B,Orders!A:C,3,)</f>
        <v>WH-NKR-004</v>
      </c>
      <c r="O3973" s="10" t="str">
        <f>VLOOKUP(B:B,Orders!A:B,2,)</f>
        <v>CUST-000033</v>
      </c>
      <c r="P3973" s="10" t="str">
        <f>VLOOKUP(OrderDetails!O:O,Customers!A:B,2,)</f>
        <v>Customer 33</v>
      </c>
      <c r="Q3973" s="10" t="str">
        <f>VLOOKUP(O:O,Customers!A:C,3,)</f>
        <v>Kisumu</v>
      </c>
      <c r="R3973" s="10">
        <f>VLOOKUP(OrderDetails!C:C,Inventory!B:F,5,)</f>
        <v>33132.5</v>
      </c>
      <c r="S3973" s="10">
        <f>VLOOKUP(OrderDetails!B:B,Table8[[OrderID]:[DeliveryDays]],5,)</f>
        <v>6</v>
      </c>
    </row>
    <row r="3974" spans="1:19" x14ac:dyDescent="0.25">
      <c r="A3974" t="s">
        <v>5906</v>
      </c>
      <c r="B3974" t="s">
        <v>1300</v>
      </c>
      <c r="C3974" t="s">
        <v>218</v>
      </c>
      <c r="D3974">
        <v>24</v>
      </c>
      <c r="E3974">
        <v>325.33</v>
      </c>
      <c r="F3974">
        <v>516.25</v>
      </c>
      <c r="G3974">
        <v>546.88</v>
      </c>
      <c r="H3974">
        <v>13125.12</v>
      </c>
      <c r="I3974">
        <v>7807.92</v>
      </c>
      <c r="J3974">
        <v>5317.2</v>
      </c>
      <c r="K3974">
        <v>0.40510000000000002</v>
      </c>
      <c r="L3974" t="str">
        <f>VLOOKUP(C:C,Products!A:B,2,)</f>
        <v>Product 21</v>
      </c>
      <c r="M3974" t="str">
        <f>VLOOKUP(C:C,Products!A:C,3,)</f>
        <v>Beverages</v>
      </c>
      <c r="N3974" t="str">
        <f>VLOOKUP(B:B,Orders!A:C,3,)</f>
        <v>WH-NKR-004</v>
      </c>
      <c r="O3974" s="10" t="str">
        <f>VLOOKUP(B:B,Orders!A:B,2,)</f>
        <v>CUST-000039</v>
      </c>
      <c r="P3974" s="10" t="str">
        <f>VLOOKUP(OrderDetails!O:O,Customers!A:B,2,)</f>
        <v>Customer 39</v>
      </c>
      <c r="Q3974" s="10" t="str">
        <f>VLOOKUP(O:O,Customers!A:C,3,)</f>
        <v>Mombasa</v>
      </c>
      <c r="R3974" s="10">
        <f>VLOOKUP(OrderDetails!C:C,Inventory!B:F,5,)</f>
        <v>44244.88</v>
      </c>
      <c r="S3974" s="10">
        <f>VLOOKUP(OrderDetails!B:B,Table8[[OrderID]:[DeliveryDays]],5,)</f>
        <v>1</v>
      </c>
    </row>
    <row r="3975" spans="1:19" x14ac:dyDescent="0.25">
      <c r="A3975" t="s">
        <v>5907</v>
      </c>
      <c r="B3975" t="s">
        <v>886</v>
      </c>
      <c r="C3975" t="s">
        <v>267</v>
      </c>
      <c r="D3975">
        <v>19</v>
      </c>
      <c r="E3975">
        <v>166.45</v>
      </c>
      <c r="F3975">
        <v>213.32</v>
      </c>
      <c r="G3975">
        <v>213.74</v>
      </c>
      <c r="H3975">
        <v>4061.06</v>
      </c>
      <c r="I3975">
        <v>3162.55</v>
      </c>
      <c r="J3975">
        <v>898.51</v>
      </c>
      <c r="K3975">
        <v>0.2213</v>
      </c>
      <c r="L3975" t="str">
        <f>VLOOKUP(C:C,Products!A:B,2,)</f>
        <v>Product 45</v>
      </c>
      <c r="M3975" t="str">
        <f>VLOOKUP(C:C,Products!A:C,3,)</f>
        <v>Produce</v>
      </c>
      <c r="N3975" t="str">
        <f>VLOOKUP(B:B,Orders!A:C,3,)</f>
        <v>WH-KSM-003</v>
      </c>
      <c r="O3975" s="10" t="str">
        <f>VLOOKUP(B:B,Orders!A:B,2,)</f>
        <v>CUST-000017</v>
      </c>
      <c r="P3975" s="10" t="str">
        <f>VLOOKUP(OrderDetails!O:O,Customers!A:B,2,)</f>
        <v>Customer 17</v>
      </c>
      <c r="Q3975" s="10" t="str">
        <f>VLOOKUP(O:O,Customers!A:C,3,)</f>
        <v>Eldoret</v>
      </c>
      <c r="R3975" s="10">
        <f>VLOOKUP(OrderDetails!C:C,Inventory!B:F,5,)</f>
        <v>49768.55</v>
      </c>
      <c r="S3975" s="10">
        <f>VLOOKUP(OrderDetails!B:B,Table8[[OrderID]:[DeliveryDays]],5,)</f>
        <v>5</v>
      </c>
    </row>
    <row r="3976" spans="1:19" x14ac:dyDescent="0.25">
      <c r="A3976" t="s">
        <v>5908</v>
      </c>
      <c r="B3976" t="s">
        <v>679</v>
      </c>
      <c r="C3976" t="s">
        <v>415</v>
      </c>
      <c r="D3976">
        <v>11</v>
      </c>
      <c r="E3976">
        <v>451.65</v>
      </c>
      <c r="F3976">
        <v>666.6</v>
      </c>
      <c r="G3976">
        <v>722.03</v>
      </c>
      <c r="H3976">
        <v>7942.33</v>
      </c>
      <c r="I3976">
        <v>4968.1499999999996</v>
      </c>
      <c r="J3976">
        <v>2974.18</v>
      </c>
      <c r="K3976">
        <v>0.3745</v>
      </c>
      <c r="L3976" t="str">
        <f>VLOOKUP(C:C,Products!A:B,2,)</f>
        <v>Product 119</v>
      </c>
      <c r="M3976" t="str">
        <f>VLOOKUP(C:C,Products!A:C,3,)</f>
        <v>Beverages</v>
      </c>
      <c r="N3976" t="str">
        <f>VLOOKUP(B:B,Orders!A:C,3,)</f>
        <v>WH-MSA-002</v>
      </c>
      <c r="O3976" s="10" t="str">
        <f>VLOOKUP(B:B,Orders!A:B,2,)</f>
        <v>CUST-000075</v>
      </c>
      <c r="P3976" s="10" t="str">
        <f>VLOOKUP(OrderDetails!O:O,Customers!A:B,2,)</f>
        <v>Customer 75</v>
      </c>
      <c r="Q3976" s="10" t="str">
        <f>VLOOKUP(O:O,Customers!A:C,3,)</f>
        <v>Mombasa</v>
      </c>
      <c r="R3976" s="10">
        <f>VLOOKUP(OrderDetails!C:C,Inventory!B:F,5,)</f>
        <v>148592.85</v>
      </c>
      <c r="S3976" s="10">
        <f>VLOOKUP(OrderDetails!B:B,Table8[[OrderID]:[DeliveryDays]],5,)</f>
        <v>3</v>
      </c>
    </row>
    <row r="3977" spans="1:19" x14ac:dyDescent="0.25">
      <c r="A3977" t="s">
        <v>5909</v>
      </c>
      <c r="B3977" t="s">
        <v>1178</v>
      </c>
      <c r="C3977" t="s">
        <v>417</v>
      </c>
      <c r="D3977">
        <v>21</v>
      </c>
      <c r="E3977">
        <v>292.7</v>
      </c>
      <c r="F3977">
        <v>384.02</v>
      </c>
      <c r="G3977">
        <v>401.57</v>
      </c>
      <c r="H3977">
        <v>8432.9699999999993</v>
      </c>
      <c r="I3977">
        <v>6146.7</v>
      </c>
      <c r="J3977">
        <v>2286.27</v>
      </c>
      <c r="K3977">
        <v>0.27110000000000001</v>
      </c>
      <c r="L3977" t="str">
        <f>VLOOKUP(C:C,Products!A:B,2,)</f>
        <v>Product 120</v>
      </c>
      <c r="M3977" t="str">
        <f>VLOOKUP(C:C,Products!A:C,3,)</f>
        <v>Frozen</v>
      </c>
      <c r="N3977" t="str">
        <f>VLOOKUP(B:B,Orders!A:C,3,)</f>
        <v>WH-MSA-002</v>
      </c>
      <c r="O3977" s="10" t="str">
        <f>VLOOKUP(B:B,Orders!A:B,2,)</f>
        <v>CUST-000073</v>
      </c>
      <c r="P3977" s="10" t="str">
        <f>VLOOKUP(OrderDetails!O:O,Customers!A:B,2,)</f>
        <v>Customer 73</v>
      </c>
      <c r="Q3977" s="10" t="str">
        <f>VLOOKUP(O:O,Customers!A:C,3,)</f>
        <v>Mombasa</v>
      </c>
      <c r="R3977" s="10">
        <f>VLOOKUP(OrderDetails!C:C,Inventory!B:F,5,)</f>
        <v>76980.100000000006</v>
      </c>
      <c r="S3977" s="10">
        <f>VLOOKUP(OrderDetails!B:B,Table8[[OrderID]:[DeliveryDays]],5,)</f>
        <v>2</v>
      </c>
    </row>
    <row r="3978" spans="1:19" x14ac:dyDescent="0.25">
      <c r="A3978" t="s">
        <v>5910</v>
      </c>
      <c r="B3978" t="s">
        <v>1888</v>
      </c>
      <c r="C3978" t="s">
        <v>357</v>
      </c>
      <c r="D3978">
        <v>26</v>
      </c>
      <c r="E3978">
        <v>262.5</v>
      </c>
      <c r="F3978">
        <v>342.9</v>
      </c>
      <c r="G3978">
        <v>369.57</v>
      </c>
      <c r="H3978">
        <v>9608.82</v>
      </c>
      <c r="I3978">
        <v>6825</v>
      </c>
      <c r="J3978">
        <v>2783.82</v>
      </c>
      <c r="K3978">
        <v>0.28970000000000001</v>
      </c>
      <c r="L3978" t="str">
        <f>VLOOKUP(C:C,Products!A:B,2,)</f>
        <v>Product 90</v>
      </c>
      <c r="M3978" t="str">
        <f>VLOOKUP(C:C,Products!A:C,3,)</f>
        <v>Snacks</v>
      </c>
      <c r="N3978" t="str">
        <f>VLOOKUP(B:B,Orders!A:C,3,)</f>
        <v>WH-KSM-003</v>
      </c>
      <c r="O3978" s="10" t="str">
        <f>VLOOKUP(B:B,Orders!A:B,2,)</f>
        <v>CUST-000013</v>
      </c>
      <c r="P3978" s="10" t="str">
        <f>VLOOKUP(OrderDetails!O:O,Customers!A:B,2,)</f>
        <v>Customer 13</v>
      </c>
      <c r="Q3978" s="10" t="str">
        <f>VLOOKUP(O:O,Customers!A:C,3,)</f>
        <v>Nakuru</v>
      </c>
      <c r="R3978" s="10">
        <f>VLOOKUP(OrderDetails!C:C,Inventory!B:F,5,)</f>
        <v>44362.5</v>
      </c>
      <c r="S3978" s="10">
        <f>VLOOKUP(OrderDetails!B:B,Table8[[OrderID]:[DeliveryDays]],5,)</f>
        <v>3</v>
      </c>
    </row>
    <row r="3979" spans="1:19" x14ac:dyDescent="0.25">
      <c r="A3979" t="s">
        <v>5911</v>
      </c>
      <c r="B3979" t="s">
        <v>1407</v>
      </c>
      <c r="C3979" t="s">
        <v>351</v>
      </c>
      <c r="D3979">
        <v>26</v>
      </c>
      <c r="E3979">
        <v>378.32</v>
      </c>
      <c r="F3979">
        <v>486.34</v>
      </c>
      <c r="G3979">
        <v>488.36</v>
      </c>
      <c r="H3979">
        <v>12697.36</v>
      </c>
      <c r="I3979">
        <v>9836.32</v>
      </c>
      <c r="J3979">
        <v>2861.04</v>
      </c>
      <c r="K3979">
        <v>0.2253</v>
      </c>
      <c r="L3979" t="str">
        <f>VLOOKUP(C:C,Products!A:B,2,)</f>
        <v>Product 87</v>
      </c>
      <c r="M3979" t="str">
        <f>VLOOKUP(C:C,Products!A:C,3,)</f>
        <v>Snacks</v>
      </c>
      <c r="N3979" t="str">
        <f>VLOOKUP(B:B,Orders!A:C,3,)</f>
        <v>WH-NKR-004</v>
      </c>
      <c r="O3979" s="10" t="str">
        <f>VLOOKUP(B:B,Orders!A:B,2,)</f>
        <v>CUST-000031</v>
      </c>
      <c r="P3979" s="10" t="str">
        <f>VLOOKUP(OrderDetails!O:O,Customers!A:B,2,)</f>
        <v>Customer 31</v>
      </c>
      <c r="Q3979" s="10" t="str">
        <f>VLOOKUP(O:O,Customers!A:C,3,)</f>
        <v>Mombasa</v>
      </c>
      <c r="R3979" s="10">
        <f>VLOOKUP(OrderDetails!C:C,Inventory!B:F,5,)</f>
        <v>133546.96</v>
      </c>
      <c r="S3979" s="10">
        <f>VLOOKUP(OrderDetails!B:B,Table8[[OrderID]:[DeliveryDays]],5,)</f>
        <v>2</v>
      </c>
    </row>
    <row r="3980" spans="1:19" x14ac:dyDescent="0.25">
      <c r="A3980" t="s">
        <v>5912</v>
      </c>
      <c r="B3980" t="s">
        <v>1280</v>
      </c>
      <c r="C3980" t="s">
        <v>341</v>
      </c>
      <c r="D3980">
        <v>16</v>
      </c>
      <c r="E3980">
        <v>330.48</v>
      </c>
      <c r="F3980">
        <v>422.83</v>
      </c>
      <c r="G3980">
        <v>410.93</v>
      </c>
      <c r="H3980">
        <v>6574.88</v>
      </c>
      <c r="I3980">
        <v>5287.68</v>
      </c>
      <c r="J3980">
        <v>1287.2</v>
      </c>
      <c r="K3980">
        <v>0.1958</v>
      </c>
      <c r="L3980" t="str">
        <f>VLOOKUP(C:C,Products!A:B,2,)</f>
        <v>Product 82</v>
      </c>
      <c r="M3980" t="str">
        <f>VLOOKUP(C:C,Products!A:C,3,)</f>
        <v>Frozen</v>
      </c>
      <c r="N3980" t="str">
        <f>VLOOKUP(B:B,Orders!A:C,3,)</f>
        <v>WH-NKR-004</v>
      </c>
      <c r="O3980" s="10" t="str">
        <f>VLOOKUP(B:B,Orders!A:B,2,)</f>
        <v>CUST-000030</v>
      </c>
      <c r="P3980" s="10" t="str">
        <f>VLOOKUP(OrderDetails!O:O,Customers!A:B,2,)</f>
        <v>Customer 30</v>
      </c>
      <c r="Q3980" s="10" t="str">
        <f>VLOOKUP(O:O,Customers!A:C,3,)</f>
        <v>Nakuru</v>
      </c>
      <c r="R3980" s="10">
        <f>VLOOKUP(OrderDetails!C:C,Inventory!B:F,5,)</f>
        <v>69070.320000000007</v>
      </c>
      <c r="S3980" s="10">
        <f>VLOOKUP(OrderDetails!B:B,Table8[[OrderID]:[DeliveryDays]],5,)</f>
        <v>5</v>
      </c>
    </row>
    <row r="3981" spans="1:19" x14ac:dyDescent="0.25">
      <c r="A3981" t="s">
        <v>5913</v>
      </c>
      <c r="B3981" t="s">
        <v>662</v>
      </c>
      <c r="C3981" t="s">
        <v>301</v>
      </c>
      <c r="D3981">
        <v>22</v>
      </c>
      <c r="E3981">
        <v>172.11</v>
      </c>
      <c r="F3981">
        <v>221.97</v>
      </c>
      <c r="G3981">
        <v>221.94</v>
      </c>
      <c r="H3981">
        <v>4882.68</v>
      </c>
      <c r="I3981">
        <v>3786.42</v>
      </c>
      <c r="J3981">
        <v>1096.26</v>
      </c>
      <c r="K3981">
        <v>0.22450000000000001</v>
      </c>
      <c r="L3981" t="str">
        <f>VLOOKUP(C:C,Products!A:B,2,)</f>
        <v>Product 62</v>
      </c>
      <c r="M3981" t="str">
        <f>VLOOKUP(C:C,Products!A:C,3,)</f>
        <v>Dairy</v>
      </c>
      <c r="N3981" t="str">
        <f>VLOOKUP(B:B,Orders!A:C,3,)</f>
        <v>WH-NRB-001</v>
      </c>
      <c r="O3981" s="10" t="str">
        <f>VLOOKUP(B:B,Orders!A:B,2,)</f>
        <v>CUST-000030</v>
      </c>
      <c r="P3981" s="10" t="str">
        <f>VLOOKUP(OrderDetails!O:O,Customers!A:B,2,)</f>
        <v>Customer 30</v>
      </c>
      <c r="Q3981" s="10" t="str">
        <f>VLOOKUP(O:O,Customers!A:C,3,)</f>
        <v>Nakuru</v>
      </c>
      <c r="R3981" s="10">
        <f>VLOOKUP(OrderDetails!C:C,Inventory!B:F,5,)</f>
        <v>75212.070000000007</v>
      </c>
      <c r="S3981" s="10">
        <f>VLOOKUP(OrderDetails!B:B,Table8[[OrderID]:[DeliveryDays]],5,)</f>
        <v>2</v>
      </c>
    </row>
    <row r="3982" spans="1:19" x14ac:dyDescent="0.25">
      <c r="A3982" t="s">
        <v>5914</v>
      </c>
      <c r="B3982" t="s">
        <v>1756</v>
      </c>
      <c r="C3982" t="s">
        <v>239</v>
      </c>
      <c r="D3982">
        <v>19</v>
      </c>
      <c r="E3982">
        <v>323.39999999999998</v>
      </c>
      <c r="F3982">
        <v>507.06</v>
      </c>
      <c r="G3982">
        <v>516.33000000000004</v>
      </c>
      <c r="H3982">
        <v>9810.27</v>
      </c>
      <c r="I3982">
        <v>6144.6</v>
      </c>
      <c r="J3982">
        <v>3665.67</v>
      </c>
      <c r="K3982">
        <v>0.37369999999999998</v>
      </c>
      <c r="L3982" t="str">
        <f>VLOOKUP(C:C,Products!A:B,2,)</f>
        <v>Product 31</v>
      </c>
      <c r="M3982" t="str">
        <f>VLOOKUP(C:C,Products!A:C,3,)</f>
        <v>Household</v>
      </c>
      <c r="N3982" t="str">
        <f>VLOOKUP(B:B,Orders!A:C,3,)</f>
        <v>WH-NKR-004</v>
      </c>
      <c r="O3982" s="10" t="str">
        <f>VLOOKUP(B:B,Orders!A:B,2,)</f>
        <v>CUST-000045</v>
      </c>
      <c r="P3982" s="10" t="str">
        <f>VLOOKUP(OrderDetails!O:O,Customers!A:B,2,)</f>
        <v>Customer 45</v>
      </c>
      <c r="Q3982" s="10" t="str">
        <f>VLOOKUP(O:O,Customers!A:C,3,)</f>
        <v>Mombasa</v>
      </c>
      <c r="R3982" s="10">
        <f>VLOOKUP(OrderDetails!C:C,Inventory!B:F,5,)</f>
        <v>78909.600000000006</v>
      </c>
      <c r="S3982" s="10">
        <f>VLOOKUP(OrderDetails!B:B,Table8[[OrderID]:[DeliveryDays]],5,)</f>
        <v>6</v>
      </c>
    </row>
    <row r="3983" spans="1:19" x14ac:dyDescent="0.25">
      <c r="A3983" t="s">
        <v>5915</v>
      </c>
      <c r="B3983" t="s">
        <v>904</v>
      </c>
      <c r="C3983" t="s">
        <v>409</v>
      </c>
      <c r="D3983">
        <v>41</v>
      </c>
      <c r="E3983">
        <v>442.16</v>
      </c>
      <c r="F3983">
        <v>664.5</v>
      </c>
      <c r="G3983">
        <v>684.44</v>
      </c>
      <c r="H3983">
        <v>28062.04</v>
      </c>
      <c r="I3983">
        <v>18128.560000000001</v>
      </c>
      <c r="J3983">
        <v>9933.48</v>
      </c>
      <c r="K3983">
        <v>0.35399999999999998</v>
      </c>
      <c r="L3983" t="str">
        <f>VLOOKUP(C:C,Products!A:B,2,)</f>
        <v>Product 116</v>
      </c>
      <c r="M3983" t="str">
        <f>VLOOKUP(C:C,Products!A:C,3,)</f>
        <v>Dairy</v>
      </c>
      <c r="N3983" t="str">
        <f>VLOOKUP(B:B,Orders!A:C,3,)</f>
        <v>WH-KSM-003</v>
      </c>
      <c r="O3983" s="10" t="str">
        <f>VLOOKUP(B:B,Orders!A:B,2,)</f>
        <v>CUST-000027</v>
      </c>
      <c r="P3983" s="10" t="str">
        <f>VLOOKUP(OrderDetails!O:O,Customers!A:B,2,)</f>
        <v>Customer 27</v>
      </c>
      <c r="Q3983" s="10" t="str">
        <f>VLOOKUP(O:O,Customers!A:C,3,)</f>
        <v>Eldoret</v>
      </c>
      <c r="R3983" s="10">
        <f>VLOOKUP(OrderDetails!C:C,Inventory!B:F,5,)</f>
        <v>207373.04</v>
      </c>
      <c r="S3983" s="10">
        <f>VLOOKUP(OrderDetails!B:B,Table8[[OrderID]:[DeliveryDays]],5,)</f>
        <v>1</v>
      </c>
    </row>
    <row r="3984" spans="1:19" x14ac:dyDescent="0.25">
      <c r="A3984" t="s">
        <v>5916</v>
      </c>
      <c r="B3984" t="s">
        <v>1105</v>
      </c>
      <c r="C3984" t="s">
        <v>261</v>
      </c>
      <c r="D3984">
        <v>20</v>
      </c>
      <c r="E3984">
        <v>272.83</v>
      </c>
      <c r="F3984">
        <v>401.42</v>
      </c>
      <c r="G3984">
        <v>412.11</v>
      </c>
      <c r="H3984">
        <v>8242.2000000000007</v>
      </c>
      <c r="I3984">
        <v>5456.6</v>
      </c>
      <c r="J3984">
        <v>2785.6</v>
      </c>
      <c r="K3984">
        <v>0.33800000000000002</v>
      </c>
      <c r="L3984" t="str">
        <f>VLOOKUP(C:C,Products!A:B,2,)</f>
        <v>Product 42</v>
      </c>
      <c r="M3984" t="str">
        <f>VLOOKUP(C:C,Products!A:C,3,)</f>
        <v>Frozen</v>
      </c>
      <c r="N3984" t="str">
        <f>VLOOKUP(B:B,Orders!A:C,3,)</f>
        <v>WH-NRB-001</v>
      </c>
      <c r="O3984" s="10" t="str">
        <f>VLOOKUP(B:B,Orders!A:B,2,)</f>
        <v>CUST-000053</v>
      </c>
      <c r="P3984" s="10" t="str">
        <f>VLOOKUP(OrderDetails!O:O,Customers!A:B,2,)</f>
        <v>Customer 53</v>
      </c>
      <c r="Q3984" s="10" t="str">
        <f>VLOOKUP(O:O,Customers!A:C,3,)</f>
        <v>Eldoret</v>
      </c>
      <c r="R3984" s="10">
        <f>VLOOKUP(OrderDetails!C:C,Inventory!B:F,5,)</f>
        <v>121955.01</v>
      </c>
      <c r="S3984" s="10">
        <f>VLOOKUP(OrderDetails!B:B,Table8[[OrderID]:[DeliveryDays]],5,)</f>
        <v>4</v>
      </c>
    </row>
    <row r="3985" spans="1:19" x14ac:dyDescent="0.25">
      <c r="A3985" t="s">
        <v>5917</v>
      </c>
      <c r="B3985" t="s">
        <v>1470</v>
      </c>
      <c r="C3985" t="s">
        <v>200</v>
      </c>
      <c r="D3985">
        <v>9</v>
      </c>
      <c r="E3985">
        <v>486.46</v>
      </c>
      <c r="F3985">
        <v>645.89</v>
      </c>
      <c r="G3985">
        <v>666.5</v>
      </c>
      <c r="H3985">
        <v>5998.5</v>
      </c>
      <c r="I3985">
        <v>4378.1400000000003</v>
      </c>
      <c r="J3985">
        <v>1620.36</v>
      </c>
      <c r="K3985">
        <v>0.27010000000000001</v>
      </c>
      <c r="L3985" t="str">
        <f>VLOOKUP(C:C,Products!A:B,2,)</f>
        <v>Product 12</v>
      </c>
      <c r="M3985" t="str">
        <f>VLOOKUP(C:C,Products!A:C,3,)</f>
        <v>Beverages</v>
      </c>
      <c r="N3985" t="str">
        <f>VLOOKUP(B:B,Orders!A:C,3,)</f>
        <v>WH-NRB-001</v>
      </c>
      <c r="O3985" s="10" t="str">
        <f>VLOOKUP(B:B,Orders!A:B,2,)</f>
        <v>CUST-000075</v>
      </c>
      <c r="P3985" s="10" t="str">
        <f>VLOOKUP(OrderDetails!O:O,Customers!A:B,2,)</f>
        <v>Customer 75</v>
      </c>
      <c r="Q3985" s="10" t="str">
        <f>VLOOKUP(O:O,Customers!A:C,3,)</f>
        <v>Mombasa</v>
      </c>
      <c r="R3985" s="10">
        <f>VLOOKUP(OrderDetails!C:C,Inventory!B:F,5,)</f>
        <v>77347.14</v>
      </c>
      <c r="S3985" s="10">
        <f>VLOOKUP(OrderDetails!B:B,Table8[[OrderID]:[DeliveryDays]],5,)</f>
        <v>6</v>
      </c>
    </row>
    <row r="3986" spans="1:19" x14ac:dyDescent="0.25">
      <c r="A3986" t="s">
        <v>5918</v>
      </c>
      <c r="B3986" t="s">
        <v>642</v>
      </c>
      <c r="C3986" t="s">
        <v>307</v>
      </c>
      <c r="D3986">
        <v>6</v>
      </c>
      <c r="E3986">
        <v>176.42</v>
      </c>
      <c r="F3986">
        <v>236.45</v>
      </c>
      <c r="G3986">
        <v>254.48</v>
      </c>
      <c r="H3986">
        <v>1526.88</v>
      </c>
      <c r="I3986">
        <v>1058.52</v>
      </c>
      <c r="J3986">
        <v>468.36</v>
      </c>
      <c r="K3986">
        <v>0.30669999999999997</v>
      </c>
      <c r="L3986" t="str">
        <f>VLOOKUP(C:C,Products!A:B,2,)</f>
        <v>Product 65</v>
      </c>
      <c r="M3986" t="str">
        <f>VLOOKUP(C:C,Products!A:C,3,)</f>
        <v>Beverages</v>
      </c>
      <c r="N3986" t="str">
        <f>VLOOKUP(B:B,Orders!A:C,3,)</f>
        <v>WH-NKR-004</v>
      </c>
      <c r="O3986" s="10" t="str">
        <f>VLOOKUP(B:B,Orders!A:B,2,)</f>
        <v>CUST-000057</v>
      </c>
      <c r="P3986" s="10" t="str">
        <f>VLOOKUP(OrderDetails!O:O,Customers!A:B,2,)</f>
        <v>Customer 57</v>
      </c>
      <c r="Q3986" s="10" t="str">
        <f>VLOOKUP(O:O,Customers!A:C,3,)</f>
        <v>Nairobi</v>
      </c>
      <c r="R3986" s="10">
        <f>VLOOKUP(OrderDetails!C:C,Inventory!B:F,5,)</f>
        <v>54866.62</v>
      </c>
      <c r="S3986" s="10">
        <f>VLOOKUP(OrderDetails!B:B,Table8[[OrderID]:[DeliveryDays]],5,)</f>
        <v>4</v>
      </c>
    </row>
    <row r="3987" spans="1:19" x14ac:dyDescent="0.25">
      <c r="A3987" t="s">
        <v>5919</v>
      </c>
      <c r="B3987" t="s">
        <v>1281</v>
      </c>
      <c r="C3987" t="s">
        <v>389</v>
      </c>
      <c r="D3987">
        <v>32</v>
      </c>
      <c r="E3987">
        <v>162.18</v>
      </c>
      <c r="F3987">
        <v>216.57</v>
      </c>
      <c r="G3987">
        <v>211.27</v>
      </c>
      <c r="H3987">
        <v>6760.64</v>
      </c>
      <c r="I3987">
        <v>5189.76</v>
      </c>
      <c r="J3987">
        <v>1570.88</v>
      </c>
      <c r="K3987">
        <v>0.2324</v>
      </c>
      <c r="L3987" t="str">
        <f>VLOOKUP(C:C,Products!A:B,2,)</f>
        <v>Product 106</v>
      </c>
      <c r="M3987" t="str">
        <f>VLOOKUP(C:C,Products!A:C,3,)</f>
        <v>Dairy</v>
      </c>
      <c r="N3987" t="str">
        <f>VLOOKUP(B:B,Orders!A:C,3,)</f>
        <v>WH-NRB-001</v>
      </c>
      <c r="O3987" s="10" t="str">
        <f>VLOOKUP(B:B,Orders!A:B,2,)</f>
        <v>CUST-000068</v>
      </c>
      <c r="P3987" s="10" t="str">
        <f>VLOOKUP(OrderDetails!O:O,Customers!A:B,2,)</f>
        <v>Customer 68</v>
      </c>
      <c r="Q3987" s="10" t="str">
        <f>VLOOKUP(O:O,Customers!A:C,3,)</f>
        <v>Kisumu</v>
      </c>
      <c r="R3987" s="10">
        <f>VLOOKUP(OrderDetails!C:C,Inventory!B:F,5,)</f>
        <v>37950.120000000003</v>
      </c>
      <c r="S3987" s="10">
        <f>VLOOKUP(OrderDetails!B:B,Table8[[OrderID]:[DeliveryDays]],5,)</f>
        <v>1</v>
      </c>
    </row>
    <row r="3988" spans="1:19" x14ac:dyDescent="0.25">
      <c r="A3988" t="s">
        <v>5920</v>
      </c>
      <c r="B3988" t="s">
        <v>561</v>
      </c>
      <c r="C3988" t="s">
        <v>323</v>
      </c>
      <c r="D3988">
        <v>45</v>
      </c>
      <c r="E3988">
        <v>52.48</v>
      </c>
      <c r="F3988">
        <v>82.14</v>
      </c>
      <c r="G3988">
        <v>81.93</v>
      </c>
      <c r="H3988">
        <v>3686.85</v>
      </c>
      <c r="I3988">
        <v>2361.6</v>
      </c>
      <c r="J3988">
        <v>1325.25</v>
      </c>
      <c r="K3988">
        <v>0.35949999999999999</v>
      </c>
      <c r="L3988" t="str">
        <f>VLOOKUP(C:C,Products!A:B,2,)</f>
        <v>Product 73</v>
      </c>
      <c r="M3988" t="str">
        <f>VLOOKUP(C:C,Products!A:C,3,)</f>
        <v>Beverages</v>
      </c>
      <c r="N3988" t="str">
        <f>VLOOKUP(B:B,Orders!A:C,3,)</f>
        <v>WH-KSM-003</v>
      </c>
      <c r="O3988" s="10" t="str">
        <f>VLOOKUP(B:B,Orders!A:B,2,)</f>
        <v>CUST-000016</v>
      </c>
      <c r="P3988" s="10" t="str">
        <f>VLOOKUP(OrderDetails!O:O,Customers!A:B,2,)</f>
        <v>Customer 16</v>
      </c>
      <c r="Q3988" s="10" t="str">
        <f>VLOOKUP(O:O,Customers!A:C,3,)</f>
        <v>Nakuru</v>
      </c>
      <c r="R3988" s="10">
        <f>VLOOKUP(OrderDetails!C:C,Inventory!B:F,5,)</f>
        <v>6979.84</v>
      </c>
      <c r="S3988" s="10">
        <f>VLOOKUP(OrderDetails!B:B,Table8[[OrderID]:[DeliveryDays]],5,)</f>
        <v>1</v>
      </c>
    </row>
    <row r="3989" spans="1:19" x14ac:dyDescent="0.25">
      <c r="A3989" t="s">
        <v>5921</v>
      </c>
      <c r="B3989" t="s">
        <v>1331</v>
      </c>
      <c r="C3989" t="s">
        <v>179</v>
      </c>
      <c r="D3989">
        <v>31</v>
      </c>
      <c r="E3989">
        <v>379.4</v>
      </c>
      <c r="F3989">
        <v>516.48</v>
      </c>
      <c r="G3989">
        <v>559.5</v>
      </c>
      <c r="H3989">
        <v>17344.5</v>
      </c>
      <c r="I3989">
        <v>11761.4</v>
      </c>
      <c r="J3989">
        <v>5583.1</v>
      </c>
      <c r="K3989">
        <v>0.32190000000000002</v>
      </c>
      <c r="L3989" t="str">
        <f>VLOOKUP(C:C,Products!A:B,2,)</f>
        <v>Product 3</v>
      </c>
      <c r="M3989" t="str">
        <f>VLOOKUP(C:C,Products!A:C,3,)</f>
        <v>Frozen</v>
      </c>
      <c r="N3989" t="str">
        <f>VLOOKUP(B:B,Orders!A:C,3,)</f>
        <v>WH-NKR-004</v>
      </c>
      <c r="O3989" s="10" t="str">
        <f>VLOOKUP(B:B,Orders!A:B,2,)</f>
        <v>CUST-000062</v>
      </c>
      <c r="P3989" s="10" t="str">
        <f>VLOOKUP(OrderDetails!O:O,Customers!A:B,2,)</f>
        <v>Customer 62</v>
      </c>
      <c r="Q3989" s="10" t="str">
        <f>VLOOKUP(O:O,Customers!A:C,3,)</f>
        <v>Eldoret</v>
      </c>
      <c r="R3989" s="10">
        <f>VLOOKUP(OrderDetails!C:C,Inventory!B:F,5,)</f>
        <v>53874.8</v>
      </c>
      <c r="S3989" s="10">
        <f>VLOOKUP(OrderDetails!B:B,Table8[[OrderID]:[DeliveryDays]],5,)</f>
        <v>3</v>
      </c>
    </row>
    <row r="3990" spans="1:19" x14ac:dyDescent="0.25">
      <c r="A3990" t="s">
        <v>5922</v>
      </c>
      <c r="B3990" t="s">
        <v>1579</v>
      </c>
      <c r="C3990" t="s">
        <v>407</v>
      </c>
      <c r="D3990">
        <v>35</v>
      </c>
      <c r="E3990">
        <v>335.03</v>
      </c>
      <c r="F3990">
        <v>441.68</v>
      </c>
      <c r="G3990">
        <v>456.73</v>
      </c>
      <c r="H3990">
        <v>15985.55</v>
      </c>
      <c r="I3990">
        <v>11726.05</v>
      </c>
      <c r="J3990">
        <v>4259.5</v>
      </c>
      <c r="K3990">
        <v>0.26650000000000001</v>
      </c>
      <c r="L3990" t="str">
        <f>VLOOKUP(C:C,Products!A:B,2,)</f>
        <v>Product 115</v>
      </c>
      <c r="M3990" t="str">
        <f>VLOOKUP(C:C,Products!A:C,3,)</f>
        <v>Beverages</v>
      </c>
      <c r="N3990" t="str">
        <f>VLOOKUP(B:B,Orders!A:C,3,)</f>
        <v>WH-NKR-004</v>
      </c>
      <c r="O3990" s="10" t="str">
        <f>VLOOKUP(B:B,Orders!A:B,2,)</f>
        <v>CUST-000075</v>
      </c>
      <c r="P3990" s="10" t="str">
        <f>VLOOKUP(OrderDetails!O:O,Customers!A:B,2,)</f>
        <v>Customer 75</v>
      </c>
      <c r="Q3990" s="10" t="str">
        <f>VLOOKUP(O:O,Customers!A:C,3,)</f>
        <v>Mombasa</v>
      </c>
      <c r="R3990" s="10">
        <f>VLOOKUP(OrderDetails!C:C,Inventory!B:F,5,)</f>
        <v>147748.23000000001</v>
      </c>
      <c r="S3990" s="10">
        <f>VLOOKUP(OrderDetails!B:B,Table8[[OrderID]:[DeliveryDays]],5,)</f>
        <v>3</v>
      </c>
    </row>
    <row r="3991" spans="1:19" x14ac:dyDescent="0.25">
      <c r="A3991" t="s">
        <v>5923</v>
      </c>
      <c r="B3991" t="s">
        <v>836</v>
      </c>
      <c r="C3991" t="s">
        <v>357</v>
      </c>
      <c r="D3991">
        <v>45</v>
      </c>
      <c r="E3991">
        <v>262.5</v>
      </c>
      <c r="F3991">
        <v>342.9</v>
      </c>
      <c r="G3991">
        <v>355.76</v>
      </c>
      <c r="H3991">
        <v>16009.2</v>
      </c>
      <c r="I3991">
        <v>11812.5</v>
      </c>
      <c r="J3991">
        <v>4196.7</v>
      </c>
      <c r="K3991">
        <v>0.2621</v>
      </c>
      <c r="L3991" t="str">
        <f>VLOOKUP(C:C,Products!A:B,2,)</f>
        <v>Product 90</v>
      </c>
      <c r="M3991" t="str">
        <f>VLOOKUP(C:C,Products!A:C,3,)</f>
        <v>Snacks</v>
      </c>
      <c r="N3991" t="str">
        <f>VLOOKUP(B:B,Orders!A:C,3,)</f>
        <v>WH-NRB-001</v>
      </c>
      <c r="O3991" s="10" t="str">
        <f>VLOOKUP(B:B,Orders!A:B,2,)</f>
        <v>CUST-000073</v>
      </c>
      <c r="P3991" s="10" t="str">
        <f>VLOOKUP(OrderDetails!O:O,Customers!A:B,2,)</f>
        <v>Customer 73</v>
      </c>
      <c r="Q3991" s="10" t="str">
        <f>VLOOKUP(O:O,Customers!A:C,3,)</f>
        <v>Mombasa</v>
      </c>
      <c r="R3991" s="10">
        <f>VLOOKUP(OrderDetails!C:C,Inventory!B:F,5,)</f>
        <v>44362.5</v>
      </c>
      <c r="S3991" s="10">
        <f>VLOOKUP(OrderDetails!B:B,Table8[[OrderID]:[DeliveryDays]],5,)</f>
        <v>1</v>
      </c>
    </row>
    <row r="3992" spans="1:19" x14ac:dyDescent="0.25">
      <c r="A3992" t="s">
        <v>5924</v>
      </c>
      <c r="B3992" t="s">
        <v>1872</v>
      </c>
      <c r="C3992" t="s">
        <v>193</v>
      </c>
      <c r="D3992">
        <v>40</v>
      </c>
      <c r="E3992">
        <v>320.5</v>
      </c>
      <c r="F3992">
        <v>401.4</v>
      </c>
      <c r="G3992">
        <v>410.11</v>
      </c>
      <c r="H3992">
        <v>16404.400000000001</v>
      </c>
      <c r="I3992">
        <v>12820</v>
      </c>
      <c r="J3992">
        <v>3584.4</v>
      </c>
      <c r="K3992">
        <v>0.2185</v>
      </c>
      <c r="L3992" t="str">
        <f>VLOOKUP(C:C,Products!A:B,2,)</f>
        <v>Product 9</v>
      </c>
      <c r="M3992" t="str">
        <f>VLOOKUP(C:C,Products!A:C,3,)</f>
        <v>Beverages</v>
      </c>
      <c r="N3992" t="str">
        <f>VLOOKUP(B:B,Orders!A:C,3,)</f>
        <v>WH-NKR-004</v>
      </c>
      <c r="O3992" s="10" t="str">
        <f>VLOOKUP(B:B,Orders!A:B,2,)</f>
        <v>CUST-000029</v>
      </c>
      <c r="P3992" s="10" t="str">
        <f>VLOOKUP(OrderDetails!O:O,Customers!A:B,2,)</f>
        <v>Customer 29</v>
      </c>
      <c r="Q3992" s="10" t="str">
        <f>VLOOKUP(O:O,Customers!A:C,3,)</f>
        <v>Mombasa</v>
      </c>
      <c r="R3992" s="10">
        <f>VLOOKUP(OrderDetails!C:C,Inventory!B:F,5,)</f>
        <v>85253</v>
      </c>
      <c r="S3992" s="10">
        <f>VLOOKUP(OrderDetails!B:B,Table8[[OrderID]:[DeliveryDays]],5,)</f>
        <v>1</v>
      </c>
    </row>
    <row r="3993" spans="1:19" x14ac:dyDescent="0.25">
      <c r="A3993" t="s">
        <v>5925</v>
      </c>
      <c r="B3993" t="s">
        <v>1744</v>
      </c>
      <c r="C3993" t="s">
        <v>389</v>
      </c>
      <c r="D3993">
        <v>47</v>
      </c>
      <c r="E3993">
        <v>162.18</v>
      </c>
      <c r="F3993">
        <v>216.57</v>
      </c>
      <c r="G3993">
        <v>223.58</v>
      </c>
      <c r="H3993">
        <v>10508.26</v>
      </c>
      <c r="I3993">
        <v>7622.46</v>
      </c>
      <c r="J3993">
        <v>2885.8</v>
      </c>
      <c r="K3993">
        <v>0.27460000000000001</v>
      </c>
      <c r="L3993" t="str">
        <f>VLOOKUP(C:C,Products!A:B,2,)</f>
        <v>Product 106</v>
      </c>
      <c r="M3993" t="str">
        <f>VLOOKUP(C:C,Products!A:C,3,)</f>
        <v>Dairy</v>
      </c>
      <c r="N3993" t="str">
        <f>VLOOKUP(B:B,Orders!A:C,3,)</f>
        <v>WH-NKR-004</v>
      </c>
      <c r="O3993" s="10" t="str">
        <f>VLOOKUP(B:B,Orders!A:B,2,)</f>
        <v>CUST-000043</v>
      </c>
      <c r="P3993" s="10" t="str">
        <f>VLOOKUP(OrderDetails!O:O,Customers!A:B,2,)</f>
        <v>Customer 43</v>
      </c>
      <c r="Q3993" s="10" t="str">
        <f>VLOOKUP(O:O,Customers!A:C,3,)</f>
        <v>Nakuru</v>
      </c>
      <c r="R3993" s="10">
        <f>VLOOKUP(OrderDetails!C:C,Inventory!B:F,5,)</f>
        <v>37950.120000000003</v>
      </c>
      <c r="S3993" s="10">
        <f>VLOOKUP(OrderDetails!B:B,Table8[[OrderID]:[DeliveryDays]],5,)</f>
        <v>4</v>
      </c>
    </row>
    <row r="3994" spans="1:19" x14ac:dyDescent="0.25">
      <c r="A3994" t="s">
        <v>5926</v>
      </c>
      <c r="B3994" t="s">
        <v>1696</v>
      </c>
      <c r="C3994" t="s">
        <v>279</v>
      </c>
      <c r="D3994">
        <v>5</v>
      </c>
      <c r="E3994">
        <v>486.31</v>
      </c>
      <c r="F3994">
        <v>723.21</v>
      </c>
      <c r="G3994">
        <v>708.54</v>
      </c>
      <c r="H3994">
        <v>3542.7</v>
      </c>
      <c r="I3994">
        <v>2431.5500000000002</v>
      </c>
      <c r="J3994">
        <v>1111.1500000000001</v>
      </c>
      <c r="K3994">
        <v>0.31359999999999999</v>
      </c>
      <c r="L3994" t="str">
        <f>VLOOKUP(C:C,Products!A:B,2,)</f>
        <v>Product 51</v>
      </c>
      <c r="M3994" t="str">
        <f>VLOOKUP(C:C,Products!A:C,3,)</f>
        <v>Beverages</v>
      </c>
      <c r="N3994" t="str">
        <f>VLOOKUP(B:B,Orders!A:C,3,)</f>
        <v>WH-MSA-002</v>
      </c>
      <c r="O3994" s="10" t="str">
        <f>VLOOKUP(B:B,Orders!A:B,2,)</f>
        <v>CUST-000011</v>
      </c>
      <c r="P3994" s="10" t="str">
        <f>VLOOKUP(OrderDetails!O:O,Customers!A:B,2,)</f>
        <v>Customer 11</v>
      </c>
      <c r="Q3994" s="10" t="str">
        <f>VLOOKUP(O:O,Customers!A:C,3,)</f>
        <v>Nairobi</v>
      </c>
      <c r="R3994" s="10">
        <f>VLOOKUP(OrderDetails!C:C,Inventory!B:F,5,)</f>
        <v>231969.87</v>
      </c>
      <c r="S3994" s="10">
        <f>VLOOKUP(OrderDetails!B:B,Table8[[OrderID]:[DeliveryDays]],5,)</f>
        <v>6</v>
      </c>
    </row>
    <row r="3995" spans="1:19" x14ac:dyDescent="0.25">
      <c r="A3995" t="s">
        <v>5927</v>
      </c>
      <c r="B3995" t="s">
        <v>512</v>
      </c>
      <c r="C3995" t="s">
        <v>208</v>
      </c>
      <c r="D3995">
        <v>33</v>
      </c>
      <c r="E3995">
        <v>132.53</v>
      </c>
      <c r="F3995">
        <v>180.65</v>
      </c>
      <c r="G3995">
        <v>186.44</v>
      </c>
      <c r="H3995">
        <v>6152.52</v>
      </c>
      <c r="I3995">
        <v>4373.49</v>
      </c>
      <c r="J3995">
        <v>1779.03</v>
      </c>
      <c r="K3995">
        <v>0.28920000000000001</v>
      </c>
      <c r="L3995" t="str">
        <f>VLOOKUP(C:C,Products!A:B,2,)</f>
        <v>Product 16</v>
      </c>
      <c r="M3995" t="str">
        <f>VLOOKUP(C:C,Products!A:C,3,)</f>
        <v>Snacks</v>
      </c>
      <c r="N3995" t="str">
        <f>VLOOKUP(B:B,Orders!A:C,3,)</f>
        <v>WH-NRB-001</v>
      </c>
      <c r="O3995" s="10" t="str">
        <f>VLOOKUP(B:B,Orders!A:B,2,)</f>
        <v>CUST-000074</v>
      </c>
      <c r="P3995" s="10" t="str">
        <f>VLOOKUP(OrderDetails!O:O,Customers!A:B,2,)</f>
        <v>Customer 74</v>
      </c>
      <c r="Q3995" s="10" t="str">
        <f>VLOOKUP(O:O,Customers!A:C,3,)</f>
        <v>Mombasa</v>
      </c>
      <c r="R3995" s="10">
        <f>VLOOKUP(OrderDetails!C:C,Inventory!B:F,5,)</f>
        <v>33132.5</v>
      </c>
      <c r="S3995" s="10">
        <f>VLOOKUP(OrderDetails!B:B,Table8[[OrderID]:[DeliveryDays]],5,)</f>
        <v>3</v>
      </c>
    </row>
    <row r="3996" spans="1:19" x14ac:dyDescent="0.25">
      <c r="A3996" t="s">
        <v>5928</v>
      </c>
      <c r="B3996" t="s">
        <v>982</v>
      </c>
      <c r="C3996" t="s">
        <v>353</v>
      </c>
      <c r="D3996">
        <v>5</v>
      </c>
      <c r="E3996">
        <v>336.9</v>
      </c>
      <c r="F3996">
        <v>499.36</v>
      </c>
      <c r="G3996">
        <v>549.08000000000004</v>
      </c>
      <c r="H3996">
        <v>2745.4</v>
      </c>
      <c r="I3996">
        <v>1684.5</v>
      </c>
      <c r="J3996">
        <v>1060.9000000000001</v>
      </c>
      <c r="K3996">
        <v>0.38640000000000002</v>
      </c>
      <c r="L3996" t="str">
        <f>VLOOKUP(C:C,Products!A:B,2,)</f>
        <v>Product 88</v>
      </c>
      <c r="M3996" t="str">
        <f>VLOOKUP(C:C,Products!A:C,3,)</f>
        <v>Household</v>
      </c>
      <c r="N3996" t="str">
        <f>VLOOKUP(B:B,Orders!A:C,3,)</f>
        <v>WH-MSA-002</v>
      </c>
      <c r="O3996" s="10" t="str">
        <f>VLOOKUP(B:B,Orders!A:B,2,)</f>
        <v>CUST-000073</v>
      </c>
      <c r="P3996" s="10" t="str">
        <f>VLOOKUP(OrderDetails!O:O,Customers!A:B,2,)</f>
        <v>Customer 73</v>
      </c>
      <c r="Q3996" s="10" t="str">
        <f>VLOOKUP(O:O,Customers!A:C,3,)</f>
        <v>Mombasa</v>
      </c>
      <c r="R3996" s="10">
        <f>VLOOKUP(OrderDetails!C:C,Inventory!B:F,5,)</f>
        <v>34700.699999999997</v>
      </c>
      <c r="S3996" s="10">
        <f>VLOOKUP(OrderDetails!B:B,Table8[[OrderID]:[DeliveryDays]],5,)</f>
        <v>5</v>
      </c>
    </row>
    <row r="3997" spans="1:19" x14ac:dyDescent="0.25">
      <c r="A3997" t="s">
        <v>5929</v>
      </c>
      <c r="B3997" t="s">
        <v>1825</v>
      </c>
      <c r="C3997" t="s">
        <v>405</v>
      </c>
      <c r="D3997">
        <v>12</v>
      </c>
      <c r="E3997">
        <v>413.65</v>
      </c>
      <c r="F3997">
        <v>588.37</v>
      </c>
      <c r="G3997">
        <v>608.91</v>
      </c>
      <c r="H3997">
        <v>7306.92</v>
      </c>
      <c r="I3997">
        <v>4963.8</v>
      </c>
      <c r="J3997">
        <v>2343.12</v>
      </c>
      <c r="K3997">
        <v>0.32069999999999999</v>
      </c>
      <c r="L3997" t="str">
        <f>VLOOKUP(C:C,Products!A:B,2,)</f>
        <v>Product 114</v>
      </c>
      <c r="M3997" t="str">
        <f>VLOOKUP(C:C,Products!A:C,3,)</f>
        <v>Dairy</v>
      </c>
      <c r="N3997" t="str">
        <f>VLOOKUP(B:B,Orders!A:C,3,)</f>
        <v>WH-MSA-002</v>
      </c>
      <c r="O3997" s="10" t="str">
        <f>VLOOKUP(B:B,Orders!A:B,2,)</f>
        <v>CUST-000011</v>
      </c>
      <c r="P3997" s="10" t="str">
        <f>VLOOKUP(OrderDetails!O:O,Customers!A:B,2,)</f>
        <v>Customer 11</v>
      </c>
      <c r="Q3997" s="10" t="str">
        <f>VLOOKUP(O:O,Customers!A:C,3,)</f>
        <v>Nairobi</v>
      </c>
      <c r="R3997" s="10">
        <f>VLOOKUP(OrderDetails!C:C,Inventory!B:F,5,)</f>
        <v>43846.9</v>
      </c>
      <c r="S3997" s="10">
        <f>VLOOKUP(OrderDetails!B:B,Table8[[OrderID]:[DeliveryDays]],5,)</f>
        <v>1</v>
      </c>
    </row>
    <row r="3998" spans="1:19" x14ac:dyDescent="0.25">
      <c r="A3998" t="s">
        <v>5930</v>
      </c>
      <c r="B3998" t="s">
        <v>1896</v>
      </c>
      <c r="C3998" t="s">
        <v>333</v>
      </c>
      <c r="D3998">
        <v>20</v>
      </c>
      <c r="E3998">
        <v>83.32</v>
      </c>
      <c r="F3998">
        <v>130.31</v>
      </c>
      <c r="G3998">
        <v>124.66</v>
      </c>
      <c r="H3998">
        <v>2493.1999999999998</v>
      </c>
      <c r="I3998">
        <v>1666.4</v>
      </c>
      <c r="J3998">
        <v>826.8</v>
      </c>
      <c r="K3998">
        <v>0.33160000000000001</v>
      </c>
      <c r="L3998" t="str">
        <f>VLOOKUP(C:C,Products!A:B,2,)</f>
        <v>Product 78</v>
      </c>
      <c r="M3998" t="str">
        <f>VLOOKUP(C:C,Products!A:C,3,)</f>
        <v>Produce</v>
      </c>
      <c r="N3998" t="str">
        <f>VLOOKUP(B:B,Orders!A:C,3,)</f>
        <v>WH-NRB-001</v>
      </c>
      <c r="O3998" s="10" t="str">
        <f>VLOOKUP(B:B,Orders!A:B,2,)</f>
        <v>CUST-000056</v>
      </c>
      <c r="P3998" s="10" t="str">
        <f>VLOOKUP(OrderDetails!O:O,Customers!A:B,2,)</f>
        <v>Customer 56</v>
      </c>
      <c r="Q3998" s="10" t="str">
        <f>VLOOKUP(O:O,Customers!A:C,3,)</f>
        <v>Nairobi</v>
      </c>
      <c r="R3998" s="10">
        <f>VLOOKUP(OrderDetails!C:C,Inventory!B:F,5,)</f>
        <v>38077.24</v>
      </c>
      <c r="S3998" s="10">
        <f>VLOOKUP(OrderDetails!B:B,Table8[[OrderID]:[DeliveryDays]],5,)</f>
        <v>4</v>
      </c>
    </row>
    <row r="3999" spans="1:19" x14ac:dyDescent="0.25">
      <c r="A3999" t="s">
        <v>5931</v>
      </c>
      <c r="B3999" t="s">
        <v>804</v>
      </c>
      <c r="C3999" t="s">
        <v>179</v>
      </c>
      <c r="D3999">
        <v>32</v>
      </c>
      <c r="E3999">
        <v>379.4</v>
      </c>
      <c r="F3999">
        <v>516.48</v>
      </c>
      <c r="G3999">
        <v>552.36</v>
      </c>
      <c r="H3999">
        <v>17675.52</v>
      </c>
      <c r="I3999">
        <v>12140.8</v>
      </c>
      <c r="J3999">
        <v>5534.72</v>
      </c>
      <c r="K3999">
        <v>0.31309999999999999</v>
      </c>
      <c r="L3999" t="str">
        <f>VLOOKUP(C:C,Products!A:B,2,)</f>
        <v>Product 3</v>
      </c>
      <c r="M3999" t="str">
        <f>VLOOKUP(C:C,Products!A:C,3,)</f>
        <v>Frozen</v>
      </c>
      <c r="N3999" t="str">
        <f>VLOOKUP(B:B,Orders!A:C,3,)</f>
        <v>WH-MSA-002</v>
      </c>
      <c r="O3999" s="10" t="str">
        <f>VLOOKUP(B:B,Orders!A:B,2,)</f>
        <v>CUST-000045</v>
      </c>
      <c r="P3999" s="10" t="str">
        <f>VLOOKUP(OrderDetails!O:O,Customers!A:B,2,)</f>
        <v>Customer 45</v>
      </c>
      <c r="Q3999" s="10" t="str">
        <f>VLOOKUP(O:O,Customers!A:C,3,)</f>
        <v>Mombasa</v>
      </c>
      <c r="R3999" s="10">
        <f>VLOOKUP(OrderDetails!C:C,Inventory!B:F,5,)</f>
        <v>53874.8</v>
      </c>
      <c r="S3999" s="10">
        <f>VLOOKUP(OrderDetails!B:B,Table8[[OrderID]:[DeliveryDays]],5,)</f>
        <v>5</v>
      </c>
    </row>
    <row r="4000" spans="1:19" x14ac:dyDescent="0.25">
      <c r="A4000" t="s">
        <v>5932</v>
      </c>
      <c r="B4000" t="s">
        <v>1840</v>
      </c>
      <c r="C4000" t="s">
        <v>373</v>
      </c>
      <c r="D4000">
        <v>26</v>
      </c>
      <c r="E4000">
        <v>242.39</v>
      </c>
      <c r="F4000">
        <v>366.32</v>
      </c>
      <c r="G4000">
        <v>369.79</v>
      </c>
      <c r="H4000">
        <v>9614.5400000000009</v>
      </c>
      <c r="I4000">
        <v>6302.14</v>
      </c>
      <c r="J4000">
        <v>3312.4</v>
      </c>
      <c r="K4000">
        <v>0.34449999999999997</v>
      </c>
      <c r="L4000" t="str">
        <f>VLOOKUP(C:C,Products!A:B,2,)</f>
        <v>Product 98</v>
      </c>
      <c r="M4000" t="str">
        <f>VLOOKUP(C:C,Products!A:C,3,)</f>
        <v>Household</v>
      </c>
      <c r="N4000" t="str">
        <f>VLOOKUP(B:B,Orders!A:C,3,)</f>
        <v>WH-MSA-002</v>
      </c>
      <c r="O4000" s="10" t="str">
        <f>VLOOKUP(B:B,Orders!A:B,2,)</f>
        <v>CUST-000025</v>
      </c>
      <c r="P4000" s="10" t="str">
        <f>VLOOKUP(OrderDetails!O:O,Customers!A:B,2,)</f>
        <v>Customer 25</v>
      </c>
      <c r="Q4000" s="10" t="str">
        <f>VLOOKUP(O:O,Customers!A:C,3,)</f>
        <v>Mombasa</v>
      </c>
      <c r="R4000" s="10">
        <f>VLOOKUP(OrderDetails!C:C,Inventory!B:F,5,)</f>
        <v>16724.91</v>
      </c>
      <c r="S4000" s="10">
        <f>VLOOKUP(OrderDetails!B:B,Table8[[OrderID]:[DeliveryDays]],5,)</f>
        <v>6</v>
      </c>
    </row>
    <row r="4001" spans="1:19" x14ac:dyDescent="0.25">
      <c r="A4001" t="s">
        <v>5933</v>
      </c>
      <c r="B4001" t="s">
        <v>1501</v>
      </c>
      <c r="C4001" t="s">
        <v>371</v>
      </c>
      <c r="D4001">
        <v>22</v>
      </c>
      <c r="E4001">
        <v>285.23</v>
      </c>
      <c r="F4001">
        <v>389.02</v>
      </c>
      <c r="G4001">
        <v>378.54</v>
      </c>
      <c r="H4001">
        <v>8327.8799999999992</v>
      </c>
      <c r="I4001">
        <v>6275.06</v>
      </c>
      <c r="J4001">
        <v>2052.8200000000002</v>
      </c>
      <c r="K4001">
        <v>0.2465</v>
      </c>
      <c r="L4001" t="str">
        <f>VLOOKUP(C:C,Products!A:B,2,)</f>
        <v>Product 97</v>
      </c>
      <c r="M4001" t="str">
        <f>VLOOKUP(C:C,Products!A:C,3,)</f>
        <v>Dairy</v>
      </c>
      <c r="N4001" t="str">
        <f>VLOOKUP(B:B,Orders!A:C,3,)</f>
        <v>WH-MSA-002</v>
      </c>
      <c r="O4001" s="10" t="str">
        <f>VLOOKUP(B:B,Orders!A:B,2,)</f>
        <v>CUST-000015</v>
      </c>
      <c r="P4001" s="10" t="str">
        <f>VLOOKUP(OrderDetails!O:O,Customers!A:B,2,)</f>
        <v>Customer 15</v>
      </c>
      <c r="Q4001" s="10" t="str">
        <f>VLOOKUP(O:O,Customers!A:C,3,)</f>
        <v>Nairobi</v>
      </c>
      <c r="R4001" s="10">
        <f>VLOOKUP(OrderDetails!C:C,Inventory!B:F,5,)</f>
        <v>47062.95</v>
      </c>
      <c r="S4001" s="10">
        <f>VLOOKUP(OrderDetails!B:B,Table8[[OrderID]:[DeliveryDays]],5,)</f>
        <v>1</v>
      </c>
    </row>
    <row r="4002" spans="1:19" x14ac:dyDescent="0.25">
      <c r="A4002" t="s">
        <v>5934</v>
      </c>
      <c r="B4002" t="s">
        <v>668</v>
      </c>
      <c r="C4002" t="s">
        <v>405</v>
      </c>
      <c r="D4002">
        <v>26</v>
      </c>
      <c r="E4002">
        <v>413.65</v>
      </c>
      <c r="F4002">
        <v>588.37</v>
      </c>
      <c r="G4002">
        <v>635.07000000000005</v>
      </c>
      <c r="H4002">
        <v>16511.82</v>
      </c>
      <c r="I4002">
        <v>10754.9</v>
      </c>
      <c r="J4002">
        <v>5756.92</v>
      </c>
      <c r="K4002">
        <v>0.34870000000000001</v>
      </c>
      <c r="L4002" t="str">
        <f>VLOOKUP(C:C,Products!A:B,2,)</f>
        <v>Product 114</v>
      </c>
      <c r="M4002" t="str">
        <f>VLOOKUP(C:C,Products!A:C,3,)</f>
        <v>Dairy</v>
      </c>
      <c r="N4002" t="str">
        <f>VLOOKUP(B:B,Orders!A:C,3,)</f>
        <v>WH-MSA-002</v>
      </c>
      <c r="O4002" s="10" t="str">
        <f>VLOOKUP(B:B,Orders!A:B,2,)</f>
        <v>CUST-000056</v>
      </c>
      <c r="P4002" s="10" t="str">
        <f>VLOOKUP(OrderDetails!O:O,Customers!A:B,2,)</f>
        <v>Customer 56</v>
      </c>
      <c r="Q4002" s="10" t="str">
        <f>VLOOKUP(O:O,Customers!A:C,3,)</f>
        <v>Nairobi</v>
      </c>
      <c r="R4002" s="10">
        <f>VLOOKUP(OrderDetails!C:C,Inventory!B:F,5,)</f>
        <v>43846.9</v>
      </c>
      <c r="S4002" s="10">
        <f>VLOOKUP(OrderDetails!B:B,Table8[[OrderID]:[DeliveryDays]],5,)</f>
        <v>2</v>
      </c>
    </row>
    <row r="4003" spans="1:19" x14ac:dyDescent="0.25">
      <c r="A4003" t="s">
        <v>5935</v>
      </c>
      <c r="B4003" t="s">
        <v>1744</v>
      </c>
      <c r="C4003" t="s">
        <v>225</v>
      </c>
      <c r="D4003">
        <v>45</v>
      </c>
      <c r="E4003">
        <v>214.86</v>
      </c>
      <c r="F4003">
        <v>291.2</v>
      </c>
      <c r="G4003">
        <v>285.29000000000002</v>
      </c>
      <c r="H4003">
        <v>12838.05</v>
      </c>
      <c r="I4003">
        <v>9668.7000000000007</v>
      </c>
      <c r="J4003">
        <v>3169.35</v>
      </c>
      <c r="K4003">
        <v>0.24690000000000001</v>
      </c>
      <c r="L4003" t="str">
        <f>VLOOKUP(C:C,Products!A:B,2,)</f>
        <v>Product 24</v>
      </c>
      <c r="M4003" t="str">
        <f>VLOOKUP(C:C,Products!A:C,3,)</f>
        <v>Beverages</v>
      </c>
      <c r="N4003" t="str">
        <f>VLOOKUP(B:B,Orders!A:C,3,)</f>
        <v>WH-NKR-004</v>
      </c>
      <c r="O4003" s="10" t="str">
        <f>VLOOKUP(B:B,Orders!A:B,2,)</f>
        <v>CUST-000043</v>
      </c>
      <c r="P4003" s="10" t="str">
        <f>VLOOKUP(OrderDetails!O:O,Customers!A:B,2,)</f>
        <v>Customer 43</v>
      </c>
      <c r="Q4003" s="10" t="str">
        <f>VLOOKUP(O:O,Customers!A:C,3,)</f>
        <v>Nakuru</v>
      </c>
      <c r="R4003" s="10">
        <f>VLOOKUP(OrderDetails!C:C,Inventory!B:F,5,)</f>
        <v>80572.5</v>
      </c>
      <c r="S4003" s="10">
        <f>VLOOKUP(OrderDetails!B:B,Table8[[OrderID]:[DeliveryDays]],5,)</f>
        <v>4</v>
      </c>
    </row>
    <row r="4004" spans="1:19" x14ac:dyDescent="0.25">
      <c r="A4004" t="s">
        <v>5936</v>
      </c>
      <c r="B4004" t="s">
        <v>1346</v>
      </c>
      <c r="C4004" t="s">
        <v>323</v>
      </c>
      <c r="D4004">
        <v>16</v>
      </c>
      <c r="E4004">
        <v>52.48</v>
      </c>
      <c r="F4004">
        <v>82.14</v>
      </c>
      <c r="G4004">
        <v>89.38</v>
      </c>
      <c r="H4004">
        <v>1430.08</v>
      </c>
      <c r="I4004">
        <v>839.68</v>
      </c>
      <c r="J4004">
        <v>590.4</v>
      </c>
      <c r="K4004">
        <v>0.4128</v>
      </c>
      <c r="L4004" t="str">
        <f>VLOOKUP(C:C,Products!A:B,2,)</f>
        <v>Product 73</v>
      </c>
      <c r="M4004" t="str">
        <f>VLOOKUP(C:C,Products!A:C,3,)</f>
        <v>Beverages</v>
      </c>
      <c r="N4004" t="str">
        <f>VLOOKUP(B:B,Orders!A:C,3,)</f>
        <v>WH-NRB-001</v>
      </c>
      <c r="O4004" s="10" t="str">
        <f>VLOOKUP(B:B,Orders!A:B,2,)</f>
        <v>CUST-000076</v>
      </c>
      <c r="P4004" s="10" t="str">
        <f>VLOOKUP(OrderDetails!O:O,Customers!A:B,2,)</f>
        <v>Customer 76</v>
      </c>
      <c r="Q4004" s="10" t="str">
        <f>VLOOKUP(O:O,Customers!A:C,3,)</f>
        <v>Kisumu</v>
      </c>
      <c r="R4004" s="10">
        <f>VLOOKUP(OrderDetails!C:C,Inventory!B:F,5,)</f>
        <v>6979.84</v>
      </c>
      <c r="S4004" s="10">
        <f>VLOOKUP(OrderDetails!B:B,Table8[[OrderID]:[DeliveryDays]],5,)</f>
        <v>6</v>
      </c>
    </row>
    <row r="4005" spans="1:19" x14ac:dyDescent="0.25">
      <c r="A4005" t="s">
        <v>5937</v>
      </c>
      <c r="B4005" t="s">
        <v>692</v>
      </c>
      <c r="C4005" t="s">
        <v>202</v>
      </c>
      <c r="D4005">
        <v>23</v>
      </c>
      <c r="E4005">
        <v>424.6</v>
      </c>
      <c r="F4005">
        <v>548.55999999999995</v>
      </c>
      <c r="G4005">
        <v>557.48</v>
      </c>
      <c r="H4005">
        <v>12822.04</v>
      </c>
      <c r="I4005">
        <v>9765.7999999999993</v>
      </c>
      <c r="J4005">
        <v>3056.24</v>
      </c>
      <c r="K4005">
        <v>0.2384</v>
      </c>
      <c r="L4005" t="str">
        <f>VLOOKUP(C:C,Products!A:B,2,)</f>
        <v>Product 13</v>
      </c>
      <c r="M4005" t="str">
        <f>VLOOKUP(C:C,Products!A:C,3,)</f>
        <v>Household</v>
      </c>
      <c r="N4005" t="str">
        <f>VLOOKUP(B:B,Orders!A:C,3,)</f>
        <v>WH-NKR-004</v>
      </c>
      <c r="O4005" s="10" t="str">
        <f>VLOOKUP(B:B,Orders!A:B,2,)</f>
        <v>CUST-000027</v>
      </c>
      <c r="P4005" s="10" t="str">
        <f>VLOOKUP(OrderDetails!O:O,Customers!A:B,2,)</f>
        <v>Customer 27</v>
      </c>
      <c r="Q4005" s="10" t="str">
        <f>VLOOKUP(O:O,Customers!A:C,3,)</f>
        <v>Eldoret</v>
      </c>
      <c r="R4005" s="10">
        <f>VLOOKUP(OrderDetails!C:C,Inventory!B:F,5,)</f>
        <v>195740.6</v>
      </c>
      <c r="S4005" s="10">
        <f>VLOOKUP(OrderDetails!B:B,Table8[[OrderID]:[DeliveryDays]],5,)</f>
        <v>1</v>
      </c>
    </row>
    <row r="4006" spans="1:19" x14ac:dyDescent="0.25">
      <c r="A4006" t="s">
        <v>5938</v>
      </c>
      <c r="B4006" t="s">
        <v>1570</v>
      </c>
      <c r="C4006" t="s">
        <v>176</v>
      </c>
      <c r="D4006">
        <v>29</v>
      </c>
      <c r="E4006">
        <v>477.82</v>
      </c>
      <c r="F4006">
        <v>747.13</v>
      </c>
      <c r="G4006">
        <v>793.02</v>
      </c>
      <c r="H4006">
        <v>22997.58</v>
      </c>
      <c r="I4006">
        <v>13856.78</v>
      </c>
      <c r="J4006">
        <v>9140.7999999999993</v>
      </c>
      <c r="K4006">
        <v>0.39750000000000002</v>
      </c>
      <c r="L4006" t="str">
        <f>VLOOKUP(C:C,Products!A:B,2,)</f>
        <v>Product 2</v>
      </c>
      <c r="M4006" t="str">
        <f>VLOOKUP(C:C,Products!A:C,3,)</f>
        <v>Household</v>
      </c>
      <c r="N4006" t="str">
        <f>VLOOKUP(B:B,Orders!A:C,3,)</f>
        <v>WH-NRB-001</v>
      </c>
      <c r="O4006" s="10" t="str">
        <f>VLOOKUP(B:B,Orders!A:B,2,)</f>
        <v>CUST-000077</v>
      </c>
      <c r="P4006" s="10" t="str">
        <f>VLOOKUP(OrderDetails!O:O,Customers!A:B,2,)</f>
        <v>Customer 77</v>
      </c>
      <c r="Q4006" s="10" t="str">
        <f>VLOOKUP(O:O,Customers!A:C,3,)</f>
        <v>Nairobi</v>
      </c>
      <c r="R4006" s="10">
        <f>VLOOKUP(OrderDetails!C:C,Inventory!B:F,5,)</f>
        <v>45392.9</v>
      </c>
      <c r="S4006" s="10">
        <f>VLOOKUP(OrderDetails!B:B,Table8[[OrderID]:[DeliveryDays]],5,)</f>
        <v>1</v>
      </c>
    </row>
    <row r="4007" spans="1:19" x14ac:dyDescent="0.25">
      <c r="A4007" t="s">
        <v>5939</v>
      </c>
      <c r="B4007" t="s">
        <v>1138</v>
      </c>
      <c r="C4007" t="s">
        <v>319</v>
      </c>
      <c r="D4007">
        <v>9</v>
      </c>
      <c r="E4007">
        <v>397.51</v>
      </c>
      <c r="F4007">
        <v>509.84</v>
      </c>
      <c r="G4007">
        <v>526.17999999999995</v>
      </c>
      <c r="H4007">
        <v>4735.62</v>
      </c>
      <c r="I4007">
        <v>3577.59</v>
      </c>
      <c r="J4007">
        <v>1158.03</v>
      </c>
      <c r="K4007">
        <v>0.2445</v>
      </c>
      <c r="L4007" t="str">
        <f>VLOOKUP(C:C,Products!A:B,2,)</f>
        <v>Product 71</v>
      </c>
      <c r="M4007" t="str">
        <f>VLOOKUP(C:C,Products!A:C,3,)</f>
        <v>Dairy</v>
      </c>
      <c r="N4007" t="str">
        <f>VLOOKUP(B:B,Orders!A:C,3,)</f>
        <v>WH-MSA-002</v>
      </c>
      <c r="O4007" s="10" t="str">
        <f>VLOOKUP(B:B,Orders!A:B,2,)</f>
        <v>CUST-000040</v>
      </c>
      <c r="P4007" s="10" t="str">
        <f>VLOOKUP(OrderDetails!O:O,Customers!A:B,2,)</f>
        <v>Customer 40</v>
      </c>
      <c r="Q4007" s="10" t="str">
        <f>VLOOKUP(O:O,Customers!A:C,3,)</f>
        <v>Nairobi</v>
      </c>
      <c r="R4007" s="10">
        <f>VLOOKUP(OrderDetails!C:C,Inventory!B:F,5,)</f>
        <v>96197.42</v>
      </c>
      <c r="S4007" s="10">
        <f>VLOOKUP(OrderDetails!B:B,Table8[[OrderID]:[DeliveryDays]],5,)</f>
        <v>6</v>
      </c>
    </row>
    <row r="4008" spans="1:19" x14ac:dyDescent="0.25">
      <c r="A4008" t="s">
        <v>5940</v>
      </c>
      <c r="B4008" t="s">
        <v>1698</v>
      </c>
      <c r="C4008" t="s">
        <v>401</v>
      </c>
      <c r="D4008">
        <v>38</v>
      </c>
      <c r="E4008">
        <v>122.55</v>
      </c>
      <c r="F4008">
        <v>174.75</v>
      </c>
      <c r="G4008">
        <v>172.74</v>
      </c>
      <c r="H4008">
        <v>6564.12</v>
      </c>
      <c r="I4008">
        <v>4656.8999999999996</v>
      </c>
      <c r="J4008">
        <v>1907.22</v>
      </c>
      <c r="K4008">
        <v>0.29060000000000002</v>
      </c>
      <c r="L4008" t="str">
        <f>VLOOKUP(C:C,Products!A:B,2,)</f>
        <v>Product 112</v>
      </c>
      <c r="M4008" t="str">
        <f>VLOOKUP(C:C,Products!A:C,3,)</f>
        <v>Beverages</v>
      </c>
      <c r="N4008" t="str">
        <f>VLOOKUP(B:B,Orders!A:C,3,)</f>
        <v>WH-NKR-004</v>
      </c>
      <c r="O4008" s="10" t="str">
        <f>VLOOKUP(B:B,Orders!A:B,2,)</f>
        <v>CUST-000067</v>
      </c>
      <c r="P4008" s="10" t="str">
        <f>VLOOKUP(OrderDetails!O:O,Customers!A:B,2,)</f>
        <v>Customer 67</v>
      </c>
      <c r="Q4008" s="10" t="str">
        <f>VLOOKUP(O:O,Customers!A:C,3,)</f>
        <v>Mombasa</v>
      </c>
      <c r="R4008" s="10">
        <f>VLOOKUP(OrderDetails!C:C,Inventory!B:F,5,)</f>
        <v>16421.7</v>
      </c>
      <c r="S4008" s="10">
        <f>VLOOKUP(OrderDetails!B:B,Table8[[OrderID]:[DeliveryDays]],5,)</f>
        <v>2</v>
      </c>
    </row>
    <row r="4009" spans="1:19" x14ac:dyDescent="0.25">
      <c r="A4009" t="s">
        <v>5941</v>
      </c>
      <c r="B4009" t="s">
        <v>496</v>
      </c>
      <c r="C4009" t="s">
        <v>218</v>
      </c>
      <c r="D4009">
        <v>43</v>
      </c>
      <c r="E4009">
        <v>325.33</v>
      </c>
      <c r="F4009">
        <v>516.25</v>
      </c>
      <c r="G4009">
        <v>542.41</v>
      </c>
      <c r="H4009">
        <v>23323.63</v>
      </c>
      <c r="I4009">
        <v>13989.19</v>
      </c>
      <c r="J4009">
        <v>9334.44</v>
      </c>
      <c r="K4009">
        <v>0.4002</v>
      </c>
      <c r="L4009" t="str">
        <f>VLOOKUP(C:C,Products!A:B,2,)</f>
        <v>Product 21</v>
      </c>
      <c r="M4009" t="str">
        <f>VLOOKUP(C:C,Products!A:C,3,)</f>
        <v>Beverages</v>
      </c>
      <c r="N4009" t="str">
        <f>VLOOKUP(B:B,Orders!A:C,3,)</f>
        <v>WH-NKR-004</v>
      </c>
      <c r="O4009" s="10" t="str">
        <f>VLOOKUP(B:B,Orders!A:B,2,)</f>
        <v>CUST-000029</v>
      </c>
      <c r="P4009" s="10" t="str">
        <f>VLOOKUP(OrderDetails!O:O,Customers!A:B,2,)</f>
        <v>Customer 29</v>
      </c>
      <c r="Q4009" s="10" t="str">
        <f>VLOOKUP(O:O,Customers!A:C,3,)</f>
        <v>Mombasa</v>
      </c>
      <c r="R4009" s="10">
        <f>VLOOKUP(OrderDetails!C:C,Inventory!B:F,5,)</f>
        <v>44244.88</v>
      </c>
      <c r="S4009" s="10">
        <f>VLOOKUP(OrderDetails!B:B,Table8[[OrderID]:[DeliveryDays]],5,)</f>
        <v>1</v>
      </c>
    </row>
    <row r="4010" spans="1:19" x14ac:dyDescent="0.25">
      <c r="A4010" t="s">
        <v>5942</v>
      </c>
      <c r="B4010" t="s">
        <v>483</v>
      </c>
      <c r="C4010" t="s">
        <v>214</v>
      </c>
      <c r="D4010">
        <v>14</v>
      </c>
      <c r="E4010">
        <v>244.38</v>
      </c>
      <c r="F4010">
        <v>336.58</v>
      </c>
      <c r="G4010">
        <v>368.11</v>
      </c>
      <c r="H4010">
        <v>5153.54</v>
      </c>
      <c r="I4010">
        <v>3421.32</v>
      </c>
      <c r="J4010">
        <v>1732.22</v>
      </c>
      <c r="K4010">
        <v>0.33610000000000001</v>
      </c>
      <c r="L4010" t="str">
        <f>VLOOKUP(C:C,Products!A:B,2,)</f>
        <v>Product 19</v>
      </c>
      <c r="M4010" t="str">
        <f>VLOOKUP(C:C,Products!A:C,3,)</f>
        <v>Frozen</v>
      </c>
      <c r="N4010" t="str">
        <f>VLOOKUP(B:B,Orders!A:C,3,)</f>
        <v>WH-MSA-002</v>
      </c>
      <c r="O4010" s="10" t="str">
        <f>VLOOKUP(B:B,Orders!A:B,2,)</f>
        <v>CUST-000074</v>
      </c>
      <c r="P4010" s="10" t="str">
        <f>VLOOKUP(OrderDetails!O:O,Customers!A:B,2,)</f>
        <v>Customer 74</v>
      </c>
      <c r="Q4010" s="10" t="str">
        <f>VLOOKUP(O:O,Customers!A:C,3,)</f>
        <v>Mombasa</v>
      </c>
      <c r="R4010" s="10">
        <f>VLOOKUP(OrderDetails!C:C,Inventory!B:F,5,)</f>
        <v>61339.38</v>
      </c>
      <c r="S4010" s="10">
        <f>VLOOKUP(OrderDetails!B:B,Table8[[OrderID]:[DeliveryDays]],5,)</f>
        <v>2</v>
      </c>
    </row>
    <row r="4011" spans="1:19" x14ac:dyDescent="0.25">
      <c r="A4011" t="s">
        <v>5943</v>
      </c>
      <c r="B4011" t="s">
        <v>1832</v>
      </c>
      <c r="C4011" t="s">
        <v>355</v>
      </c>
      <c r="D4011">
        <v>11</v>
      </c>
      <c r="E4011">
        <v>449.25</v>
      </c>
      <c r="F4011">
        <v>562.36</v>
      </c>
      <c r="G4011">
        <v>599.16</v>
      </c>
      <c r="H4011">
        <v>6590.76</v>
      </c>
      <c r="I4011">
        <v>4941.75</v>
      </c>
      <c r="J4011">
        <v>1649.01</v>
      </c>
      <c r="K4011">
        <v>0.25019999999999998</v>
      </c>
      <c r="L4011" t="str">
        <f>VLOOKUP(C:C,Products!A:B,2,)</f>
        <v>Product 89</v>
      </c>
      <c r="M4011" t="str">
        <f>VLOOKUP(C:C,Products!A:C,3,)</f>
        <v>Frozen</v>
      </c>
      <c r="N4011" t="str">
        <f>VLOOKUP(B:B,Orders!A:C,3,)</f>
        <v>WH-KSM-003</v>
      </c>
      <c r="O4011" s="10" t="str">
        <f>VLOOKUP(B:B,Orders!A:B,2,)</f>
        <v>CUST-000003</v>
      </c>
      <c r="P4011" s="10" t="str">
        <f>VLOOKUP(OrderDetails!O:O,Customers!A:B,2,)</f>
        <v>Customer 3</v>
      </c>
      <c r="Q4011" s="10" t="str">
        <f>VLOOKUP(O:O,Customers!A:C,3,)</f>
        <v>Eldoret</v>
      </c>
      <c r="R4011" s="10">
        <f>VLOOKUP(OrderDetails!C:C,Inventory!B:F,5,)</f>
        <v>146455.5</v>
      </c>
      <c r="S4011" s="10">
        <f>VLOOKUP(OrderDetails!B:B,Table8[[OrderID]:[DeliveryDays]],5,)</f>
        <v>6</v>
      </c>
    </row>
    <row r="4012" spans="1:19" x14ac:dyDescent="0.25">
      <c r="A4012" t="s">
        <v>5944</v>
      </c>
      <c r="B4012" t="s">
        <v>465</v>
      </c>
      <c r="C4012" t="s">
        <v>271</v>
      </c>
      <c r="D4012">
        <v>41</v>
      </c>
      <c r="E4012">
        <v>190.27</v>
      </c>
      <c r="F4012">
        <v>259.2</v>
      </c>
      <c r="G4012">
        <v>269.72000000000003</v>
      </c>
      <c r="H4012">
        <v>11058.52</v>
      </c>
      <c r="I4012">
        <v>7801.07</v>
      </c>
      <c r="J4012">
        <v>3257.45</v>
      </c>
      <c r="K4012">
        <v>0.29459999999999997</v>
      </c>
      <c r="L4012" t="str">
        <f>VLOOKUP(C:C,Products!A:B,2,)</f>
        <v>Product 47</v>
      </c>
      <c r="M4012" t="str">
        <f>VLOOKUP(C:C,Products!A:C,3,)</f>
        <v>Beverages</v>
      </c>
      <c r="N4012" t="str">
        <f>VLOOKUP(B:B,Orders!A:C,3,)</f>
        <v>WH-KSM-003</v>
      </c>
      <c r="O4012" s="10" t="str">
        <f>VLOOKUP(B:B,Orders!A:B,2,)</f>
        <v>CUST-000025</v>
      </c>
      <c r="P4012" s="10" t="str">
        <f>VLOOKUP(OrderDetails!O:O,Customers!A:B,2,)</f>
        <v>Customer 25</v>
      </c>
      <c r="Q4012" s="10" t="str">
        <f>VLOOKUP(O:O,Customers!A:C,3,)</f>
        <v>Mombasa</v>
      </c>
      <c r="R4012" s="10">
        <f>VLOOKUP(OrderDetails!C:C,Inventory!B:F,5,)</f>
        <v>79723.13</v>
      </c>
      <c r="S4012" s="10">
        <f>VLOOKUP(OrderDetails!B:B,Table8[[OrderID]:[DeliveryDays]],5,)</f>
        <v>1</v>
      </c>
    </row>
    <row r="4013" spans="1:19" x14ac:dyDescent="0.25">
      <c r="A4013" t="s">
        <v>5945</v>
      </c>
      <c r="B4013" t="s">
        <v>1227</v>
      </c>
      <c r="C4013" t="s">
        <v>220</v>
      </c>
      <c r="D4013">
        <v>19</v>
      </c>
      <c r="E4013">
        <v>112.77</v>
      </c>
      <c r="F4013">
        <v>150.9</v>
      </c>
      <c r="G4013">
        <v>165.78</v>
      </c>
      <c r="H4013">
        <v>3149.82</v>
      </c>
      <c r="I4013">
        <v>2142.63</v>
      </c>
      <c r="J4013">
        <v>1007.19</v>
      </c>
      <c r="K4013">
        <v>0.31979999999999997</v>
      </c>
      <c r="L4013" t="str">
        <f>VLOOKUP(C:C,Products!A:B,2,)</f>
        <v>Product 22</v>
      </c>
      <c r="M4013" t="str">
        <f>VLOOKUP(C:C,Products!A:C,3,)</f>
        <v>Produce</v>
      </c>
      <c r="N4013" t="str">
        <f>VLOOKUP(B:B,Orders!A:C,3,)</f>
        <v>WH-NKR-004</v>
      </c>
      <c r="O4013" s="10" t="str">
        <f>VLOOKUP(B:B,Orders!A:B,2,)</f>
        <v>CUST-000007</v>
      </c>
      <c r="P4013" s="10" t="str">
        <f>VLOOKUP(OrderDetails!O:O,Customers!A:B,2,)</f>
        <v>Customer 7</v>
      </c>
      <c r="Q4013" s="10" t="str">
        <f>VLOOKUP(O:O,Customers!A:C,3,)</f>
        <v>Nakuru</v>
      </c>
      <c r="R4013" s="10">
        <f>VLOOKUP(OrderDetails!C:C,Inventory!B:F,5,)</f>
        <v>35409.78</v>
      </c>
      <c r="S4013" s="10">
        <f>VLOOKUP(OrderDetails!B:B,Table8[[OrderID]:[DeliveryDays]],5,)</f>
        <v>3</v>
      </c>
    </row>
    <row r="4014" spans="1:19" x14ac:dyDescent="0.25">
      <c r="A4014" t="s">
        <v>5946</v>
      </c>
      <c r="B4014" t="s">
        <v>1893</v>
      </c>
      <c r="C4014" t="s">
        <v>327</v>
      </c>
      <c r="D4014">
        <v>46</v>
      </c>
      <c r="E4014">
        <v>368.09</v>
      </c>
      <c r="F4014">
        <v>503.79</v>
      </c>
      <c r="G4014">
        <v>498.65</v>
      </c>
      <c r="H4014">
        <v>22937.9</v>
      </c>
      <c r="I4014">
        <v>16932.14</v>
      </c>
      <c r="J4014">
        <v>6005.76</v>
      </c>
      <c r="K4014">
        <v>0.26179999999999998</v>
      </c>
      <c r="L4014" t="str">
        <f>VLOOKUP(C:C,Products!A:B,2,)</f>
        <v>Product 75</v>
      </c>
      <c r="M4014" t="str">
        <f>VLOOKUP(C:C,Products!A:C,3,)</f>
        <v>Dairy</v>
      </c>
      <c r="N4014" t="str">
        <f>VLOOKUP(B:B,Orders!A:C,3,)</f>
        <v>WH-KSM-003</v>
      </c>
      <c r="O4014" s="10" t="str">
        <f>VLOOKUP(B:B,Orders!A:B,2,)</f>
        <v>CUST-000042</v>
      </c>
      <c r="P4014" s="10" t="str">
        <f>VLOOKUP(OrderDetails!O:O,Customers!A:B,2,)</f>
        <v>Customer 42</v>
      </c>
      <c r="Q4014" s="10" t="str">
        <f>VLOOKUP(O:O,Customers!A:C,3,)</f>
        <v>Kisumu</v>
      </c>
      <c r="R4014" s="10">
        <f>VLOOKUP(OrderDetails!C:C,Inventory!B:F,5,)</f>
        <v>39753.72</v>
      </c>
      <c r="S4014" s="10">
        <f>VLOOKUP(OrderDetails!B:B,Table8[[OrderID]:[DeliveryDays]],5,)</f>
        <v>6</v>
      </c>
    </row>
    <row r="4015" spans="1:19" x14ac:dyDescent="0.25">
      <c r="A4015" t="s">
        <v>5947</v>
      </c>
      <c r="B4015" t="s">
        <v>1468</v>
      </c>
      <c r="C4015" t="s">
        <v>243</v>
      </c>
      <c r="D4015">
        <v>28</v>
      </c>
      <c r="E4015">
        <v>79.27</v>
      </c>
      <c r="F4015">
        <v>103.11</v>
      </c>
      <c r="G4015">
        <v>98.92</v>
      </c>
      <c r="H4015">
        <v>2769.76</v>
      </c>
      <c r="I4015">
        <v>2219.56</v>
      </c>
      <c r="J4015">
        <v>550.20000000000005</v>
      </c>
      <c r="K4015">
        <v>0.1986</v>
      </c>
      <c r="L4015" t="str">
        <f>VLOOKUP(C:C,Products!A:B,2,)</f>
        <v>Product 33</v>
      </c>
      <c r="M4015" t="str">
        <f>VLOOKUP(C:C,Products!A:C,3,)</f>
        <v>Produce</v>
      </c>
      <c r="N4015" t="str">
        <f>VLOOKUP(B:B,Orders!A:C,3,)</f>
        <v>WH-NKR-004</v>
      </c>
      <c r="O4015" s="10" t="str">
        <f>VLOOKUP(B:B,Orders!A:B,2,)</f>
        <v>CUST-000029</v>
      </c>
      <c r="P4015" s="10" t="str">
        <f>VLOOKUP(OrderDetails!O:O,Customers!A:B,2,)</f>
        <v>Customer 29</v>
      </c>
      <c r="Q4015" s="10" t="str">
        <f>VLOOKUP(O:O,Customers!A:C,3,)</f>
        <v>Mombasa</v>
      </c>
      <c r="R4015" s="10">
        <f>VLOOKUP(OrderDetails!C:C,Inventory!B:F,5,)</f>
        <v>6817.22</v>
      </c>
      <c r="S4015" s="10">
        <f>VLOOKUP(OrderDetails!B:B,Table8[[OrderID]:[DeliveryDays]],5,)</f>
        <v>3</v>
      </c>
    </row>
    <row r="4016" spans="1:19" x14ac:dyDescent="0.25">
      <c r="A4016" t="s">
        <v>5948</v>
      </c>
      <c r="B4016" t="s">
        <v>1158</v>
      </c>
      <c r="C4016" t="s">
        <v>241</v>
      </c>
      <c r="D4016">
        <v>30</v>
      </c>
      <c r="E4016">
        <v>126.74</v>
      </c>
      <c r="F4016">
        <v>169.05</v>
      </c>
      <c r="G4016">
        <v>161.41</v>
      </c>
      <c r="H4016">
        <v>4842.3</v>
      </c>
      <c r="I4016">
        <v>3802.2</v>
      </c>
      <c r="J4016">
        <v>1040.0999999999999</v>
      </c>
      <c r="K4016">
        <v>0.21479999999999999</v>
      </c>
      <c r="L4016" t="str">
        <f>VLOOKUP(C:C,Products!A:B,2,)</f>
        <v>Product 32</v>
      </c>
      <c r="M4016" t="str">
        <f>VLOOKUP(C:C,Products!A:C,3,)</f>
        <v>Dairy</v>
      </c>
      <c r="N4016" t="str">
        <f>VLOOKUP(B:B,Orders!A:C,3,)</f>
        <v>WH-NKR-004</v>
      </c>
      <c r="O4016" s="10" t="str">
        <f>VLOOKUP(B:B,Orders!A:B,2,)</f>
        <v>CUST-000011</v>
      </c>
      <c r="P4016" s="10" t="str">
        <f>VLOOKUP(OrderDetails!O:O,Customers!A:B,2,)</f>
        <v>Customer 11</v>
      </c>
      <c r="Q4016" s="10" t="str">
        <f>VLOOKUP(O:O,Customers!A:C,3,)</f>
        <v>Nairobi</v>
      </c>
      <c r="R4016" s="10">
        <f>VLOOKUP(OrderDetails!C:C,Inventory!B:F,5,)</f>
        <v>27249.1</v>
      </c>
      <c r="S4016" s="10">
        <f>VLOOKUP(OrderDetails!B:B,Table8[[OrderID]:[DeliveryDays]],5,)</f>
        <v>1</v>
      </c>
    </row>
    <row r="4017" spans="1:19" x14ac:dyDescent="0.25">
      <c r="A4017" t="s">
        <v>5949</v>
      </c>
      <c r="B4017" t="s">
        <v>1251</v>
      </c>
      <c r="C4017" t="s">
        <v>305</v>
      </c>
      <c r="D4017">
        <v>30</v>
      </c>
      <c r="E4017">
        <v>210.54</v>
      </c>
      <c r="F4017">
        <v>327.83</v>
      </c>
      <c r="G4017">
        <v>346.39</v>
      </c>
      <c r="H4017">
        <v>10391.700000000001</v>
      </c>
      <c r="I4017">
        <v>6316.2</v>
      </c>
      <c r="J4017">
        <v>4075.5</v>
      </c>
      <c r="K4017">
        <v>0.39219999999999999</v>
      </c>
      <c r="L4017" t="str">
        <f>VLOOKUP(C:C,Products!A:B,2,)</f>
        <v>Product 64</v>
      </c>
      <c r="M4017" t="str">
        <f>VLOOKUP(C:C,Products!A:C,3,)</f>
        <v>Produce</v>
      </c>
      <c r="N4017" t="str">
        <f>VLOOKUP(B:B,Orders!A:C,3,)</f>
        <v>WH-NRB-001</v>
      </c>
      <c r="O4017" s="10" t="str">
        <f>VLOOKUP(B:B,Orders!A:B,2,)</f>
        <v>CUST-000033</v>
      </c>
      <c r="P4017" s="10" t="str">
        <f>VLOOKUP(OrderDetails!O:O,Customers!A:B,2,)</f>
        <v>Customer 33</v>
      </c>
      <c r="Q4017" s="10" t="str">
        <f>VLOOKUP(O:O,Customers!A:C,3,)</f>
        <v>Kisumu</v>
      </c>
      <c r="R4017" s="10">
        <f>VLOOKUP(OrderDetails!C:C,Inventory!B:F,5,)</f>
        <v>34528.559999999998</v>
      </c>
      <c r="S4017" s="10">
        <f>VLOOKUP(OrderDetails!B:B,Table8[[OrderID]:[DeliveryDays]],5,)</f>
        <v>5</v>
      </c>
    </row>
    <row r="4018" spans="1:19" x14ac:dyDescent="0.25">
      <c r="A4018" t="s">
        <v>5950</v>
      </c>
      <c r="B4018" t="s">
        <v>1182</v>
      </c>
      <c r="C4018" t="s">
        <v>347</v>
      </c>
      <c r="D4018">
        <v>30</v>
      </c>
      <c r="E4018">
        <v>189.94</v>
      </c>
      <c r="F4018">
        <v>277.74</v>
      </c>
      <c r="G4018">
        <v>298.44</v>
      </c>
      <c r="H4018">
        <v>8953.2000000000007</v>
      </c>
      <c r="I4018">
        <v>5698.2</v>
      </c>
      <c r="J4018">
        <v>3255</v>
      </c>
      <c r="K4018">
        <v>0.36359999999999998</v>
      </c>
      <c r="L4018" t="str">
        <f>VLOOKUP(C:C,Products!A:B,2,)</f>
        <v>Product 85</v>
      </c>
      <c r="M4018" t="str">
        <f>VLOOKUP(C:C,Products!A:C,3,)</f>
        <v>Snacks</v>
      </c>
      <c r="N4018" t="str">
        <f>VLOOKUP(B:B,Orders!A:C,3,)</f>
        <v>WH-KSM-003</v>
      </c>
      <c r="O4018" s="10" t="str">
        <f>VLOOKUP(B:B,Orders!A:B,2,)</f>
        <v>CUST-000061</v>
      </c>
      <c r="P4018" s="10" t="str">
        <f>VLOOKUP(OrderDetails!O:O,Customers!A:B,2,)</f>
        <v>Customer 61</v>
      </c>
      <c r="Q4018" s="10" t="str">
        <f>VLOOKUP(O:O,Customers!A:C,3,)</f>
        <v>Eldoret</v>
      </c>
      <c r="R4018" s="10">
        <f>VLOOKUP(OrderDetails!C:C,Inventory!B:F,5,)</f>
        <v>73316.84</v>
      </c>
      <c r="S4018" s="10">
        <f>VLOOKUP(OrderDetails!B:B,Table8[[OrderID]:[DeliveryDays]],5,)</f>
        <v>4</v>
      </c>
    </row>
    <row r="4019" spans="1:19" x14ac:dyDescent="0.25">
      <c r="A4019" t="s">
        <v>5951</v>
      </c>
      <c r="B4019" t="s">
        <v>778</v>
      </c>
      <c r="C4019" t="s">
        <v>255</v>
      </c>
      <c r="D4019">
        <v>14</v>
      </c>
      <c r="E4019">
        <v>357.9</v>
      </c>
      <c r="F4019">
        <v>477.14</v>
      </c>
      <c r="G4019">
        <v>498.74</v>
      </c>
      <c r="H4019">
        <v>6982.36</v>
      </c>
      <c r="I4019">
        <v>5010.6000000000004</v>
      </c>
      <c r="J4019">
        <v>1971.76</v>
      </c>
      <c r="K4019">
        <v>0.28239999999999998</v>
      </c>
      <c r="L4019" t="str">
        <f>VLOOKUP(C:C,Products!A:B,2,)</f>
        <v>Product 39</v>
      </c>
      <c r="M4019" t="str">
        <f>VLOOKUP(C:C,Products!A:C,3,)</f>
        <v>Beverages</v>
      </c>
      <c r="N4019" t="str">
        <f>VLOOKUP(B:B,Orders!A:C,3,)</f>
        <v>WH-MSA-002</v>
      </c>
      <c r="O4019" s="10" t="str">
        <f>VLOOKUP(B:B,Orders!A:B,2,)</f>
        <v>CUST-000075</v>
      </c>
      <c r="P4019" s="10" t="str">
        <f>VLOOKUP(OrderDetails!O:O,Customers!A:B,2,)</f>
        <v>Customer 75</v>
      </c>
      <c r="Q4019" s="10" t="str">
        <f>VLOOKUP(O:O,Customers!A:C,3,)</f>
        <v>Mombasa</v>
      </c>
      <c r="R4019" s="10">
        <f>VLOOKUP(OrderDetails!C:C,Inventory!B:F,5,)</f>
        <v>167855.1</v>
      </c>
      <c r="S4019" s="10">
        <f>VLOOKUP(OrderDetails!B:B,Table8[[OrderID]:[DeliveryDays]],5,)</f>
        <v>4</v>
      </c>
    </row>
    <row r="4020" spans="1:19" x14ac:dyDescent="0.25">
      <c r="A4020" t="s">
        <v>5952</v>
      </c>
      <c r="B4020" t="s">
        <v>1748</v>
      </c>
      <c r="C4020" t="s">
        <v>345</v>
      </c>
      <c r="D4020">
        <v>21</v>
      </c>
      <c r="E4020">
        <v>78.599999999999994</v>
      </c>
      <c r="F4020">
        <v>122.97</v>
      </c>
      <c r="G4020">
        <v>133.52000000000001</v>
      </c>
      <c r="H4020">
        <v>2803.92</v>
      </c>
      <c r="I4020">
        <v>1650.6</v>
      </c>
      <c r="J4020">
        <v>1153.32</v>
      </c>
      <c r="K4020">
        <v>0.4113</v>
      </c>
      <c r="L4020" t="str">
        <f>VLOOKUP(C:C,Products!A:B,2,)</f>
        <v>Product 84</v>
      </c>
      <c r="M4020" t="str">
        <f>VLOOKUP(C:C,Products!A:C,3,)</f>
        <v>Snacks</v>
      </c>
      <c r="N4020" t="str">
        <f>VLOOKUP(B:B,Orders!A:C,3,)</f>
        <v>WH-KSM-003</v>
      </c>
      <c r="O4020" s="10" t="str">
        <f>VLOOKUP(B:B,Orders!A:B,2,)</f>
        <v>CUST-000039</v>
      </c>
      <c r="P4020" s="10" t="str">
        <f>VLOOKUP(OrderDetails!O:O,Customers!A:B,2,)</f>
        <v>Customer 39</v>
      </c>
      <c r="Q4020" s="10" t="str">
        <f>VLOOKUP(O:O,Customers!A:C,3,)</f>
        <v>Mombasa</v>
      </c>
      <c r="R4020" s="10">
        <f>VLOOKUP(OrderDetails!C:C,Inventory!B:F,5,)</f>
        <v>7074</v>
      </c>
      <c r="S4020" s="10">
        <f>VLOOKUP(OrderDetails!B:B,Table8[[OrderID]:[DeliveryDays]],5,)</f>
        <v>5</v>
      </c>
    </row>
    <row r="4021" spans="1:19" x14ac:dyDescent="0.25">
      <c r="A4021" t="s">
        <v>5953</v>
      </c>
      <c r="B4021" t="s">
        <v>709</v>
      </c>
      <c r="C4021" t="s">
        <v>321</v>
      </c>
      <c r="D4021">
        <v>18</v>
      </c>
      <c r="E4021">
        <v>139.41999999999999</v>
      </c>
      <c r="F4021">
        <v>218.06</v>
      </c>
      <c r="G4021">
        <v>229.99</v>
      </c>
      <c r="H4021">
        <v>4139.82</v>
      </c>
      <c r="I4021">
        <v>2509.56</v>
      </c>
      <c r="J4021">
        <v>1630.26</v>
      </c>
      <c r="K4021">
        <v>0.39379999999999998</v>
      </c>
      <c r="L4021" t="str">
        <f>VLOOKUP(C:C,Products!A:B,2,)</f>
        <v>Product 72</v>
      </c>
      <c r="M4021" t="str">
        <f>VLOOKUP(C:C,Products!A:C,3,)</f>
        <v>Household</v>
      </c>
      <c r="N4021" t="str">
        <f>VLOOKUP(B:B,Orders!A:C,3,)</f>
        <v>WH-KSM-003</v>
      </c>
      <c r="O4021" s="10" t="str">
        <f>VLOOKUP(B:B,Orders!A:B,2,)</f>
        <v>CUST-000034</v>
      </c>
      <c r="P4021" s="10" t="str">
        <f>VLOOKUP(OrderDetails!O:O,Customers!A:B,2,)</f>
        <v>Customer 34</v>
      </c>
      <c r="Q4021" s="10" t="str">
        <f>VLOOKUP(O:O,Customers!A:C,3,)</f>
        <v>Mombasa</v>
      </c>
      <c r="R4021" s="10">
        <f>VLOOKUP(OrderDetails!C:C,Inventory!B:F,5,)</f>
        <v>45032.66</v>
      </c>
      <c r="S4021" s="10">
        <f>VLOOKUP(OrderDetails!B:B,Table8[[OrderID]:[DeliveryDays]],5,)</f>
        <v>3</v>
      </c>
    </row>
    <row r="4022" spans="1:19" x14ac:dyDescent="0.25">
      <c r="A4022" t="s">
        <v>5954</v>
      </c>
      <c r="B4022" t="s">
        <v>536</v>
      </c>
      <c r="C4022" t="s">
        <v>261</v>
      </c>
      <c r="D4022">
        <v>6</v>
      </c>
      <c r="E4022">
        <v>272.83</v>
      </c>
      <c r="F4022">
        <v>401.42</v>
      </c>
      <c r="G4022">
        <v>403.69</v>
      </c>
      <c r="H4022">
        <v>2422.14</v>
      </c>
      <c r="I4022">
        <v>1636.98</v>
      </c>
      <c r="J4022">
        <v>785.16</v>
      </c>
      <c r="K4022">
        <v>0.32419999999999999</v>
      </c>
      <c r="L4022" t="str">
        <f>VLOOKUP(C:C,Products!A:B,2,)</f>
        <v>Product 42</v>
      </c>
      <c r="M4022" t="str">
        <f>VLOOKUP(C:C,Products!A:C,3,)</f>
        <v>Frozen</v>
      </c>
      <c r="N4022" t="str">
        <f>VLOOKUP(B:B,Orders!A:C,3,)</f>
        <v>WH-NKR-004</v>
      </c>
      <c r="O4022" s="10" t="str">
        <f>VLOOKUP(B:B,Orders!A:B,2,)</f>
        <v>CUST-000032</v>
      </c>
      <c r="P4022" s="10" t="str">
        <f>VLOOKUP(OrderDetails!O:O,Customers!A:B,2,)</f>
        <v>Customer 32</v>
      </c>
      <c r="Q4022" s="10" t="str">
        <f>VLOOKUP(O:O,Customers!A:C,3,)</f>
        <v>Mombasa</v>
      </c>
      <c r="R4022" s="10">
        <f>VLOOKUP(OrderDetails!C:C,Inventory!B:F,5,)</f>
        <v>121955.01</v>
      </c>
      <c r="S4022" s="10">
        <f>VLOOKUP(OrderDetails!B:B,Table8[[OrderID]:[DeliveryDays]],5,)</f>
        <v>4</v>
      </c>
    </row>
    <row r="4023" spans="1:19" x14ac:dyDescent="0.25">
      <c r="A4023" t="s">
        <v>5955</v>
      </c>
      <c r="B4023" t="s">
        <v>1443</v>
      </c>
      <c r="C4023" t="s">
        <v>379</v>
      </c>
      <c r="D4023">
        <v>17</v>
      </c>
      <c r="E4023">
        <v>64.14</v>
      </c>
      <c r="F4023">
        <v>94.94</v>
      </c>
      <c r="G4023">
        <v>92.77</v>
      </c>
      <c r="H4023">
        <v>1577.09</v>
      </c>
      <c r="I4023">
        <v>1090.3800000000001</v>
      </c>
      <c r="J4023">
        <v>486.71</v>
      </c>
      <c r="K4023">
        <v>0.30859999999999999</v>
      </c>
      <c r="L4023" t="str">
        <f>VLOOKUP(C:C,Products!A:B,2,)</f>
        <v>Product 101</v>
      </c>
      <c r="M4023" t="str">
        <f>VLOOKUP(C:C,Products!A:C,3,)</f>
        <v>Produce</v>
      </c>
      <c r="N4023" t="str">
        <f>VLOOKUP(B:B,Orders!A:C,3,)</f>
        <v>WH-NKR-004</v>
      </c>
      <c r="O4023" s="10" t="str">
        <f>VLOOKUP(B:B,Orders!A:B,2,)</f>
        <v>CUST-000014</v>
      </c>
      <c r="P4023" s="10" t="str">
        <f>VLOOKUP(OrderDetails!O:O,Customers!A:B,2,)</f>
        <v>Customer 14</v>
      </c>
      <c r="Q4023" s="10" t="str">
        <f>VLOOKUP(O:O,Customers!A:C,3,)</f>
        <v>Eldoret</v>
      </c>
      <c r="R4023" s="10">
        <f>VLOOKUP(OrderDetails!C:C,Inventory!B:F,5,)</f>
        <v>31813.439999999999</v>
      </c>
      <c r="S4023" s="10">
        <f>VLOOKUP(OrderDetails!B:B,Table8[[OrderID]:[DeliveryDays]],5,)</f>
        <v>5</v>
      </c>
    </row>
    <row r="4024" spans="1:19" x14ac:dyDescent="0.25">
      <c r="A4024" t="s">
        <v>5956</v>
      </c>
      <c r="B4024" t="s">
        <v>1630</v>
      </c>
      <c r="C4024" t="s">
        <v>193</v>
      </c>
      <c r="D4024">
        <v>31</v>
      </c>
      <c r="E4024">
        <v>320.5</v>
      </c>
      <c r="F4024">
        <v>401.4</v>
      </c>
      <c r="G4024">
        <v>437</v>
      </c>
      <c r="H4024">
        <v>13547</v>
      </c>
      <c r="I4024">
        <v>9935.5</v>
      </c>
      <c r="J4024">
        <v>3611.5</v>
      </c>
      <c r="K4024">
        <v>0.2666</v>
      </c>
      <c r="L4024" t="str">
        <f>VLOOKUP(C:C,Products!A:B,2,)</f>
        <v>Product 9</v>
      </c>
      <c r="M4024" t="str">
        <f>VLOOKUP(C:C,Products!A:C,3,)</f>
        <v>Beverages</v>
      </c>
      <c r="N4024" t="str">
        <f>VLOOKUP(B:B,Orders!A:C,3,)</f>
        <v>WH-NKR-004</v>
      </c>
      <c r="O4024" s="10" t="str">
        <f>VLOOKUP(B:B,Orders!A:B,2,)</f>
        <v>CUST-000035</v>
      </c>
      <c r="P4024" s="10" t="str">
        <f>VLOOKUP(OrderDetails!O:O,Customers!A:B,2,)</f>
        <v>Customer 35</v>
      </c>
      <c r="Q4024" s="10" t="str">
        <f>VLOOKUP(O:O,Customers!A:C,3,)</f>
        <v>Nairobi</v>
      </c>
      <c r="R4024" s="10">
        <f>VLOOKUP(OrderDetails!C:C,Inventory!B:F,5,)</f>
        <v>85253</v>
      </c>
      <c r="S4024" s="10">
        <f>VLOOKUP(OrderDetails!B:B,Table8[[OrderID]:[DeliveryDays]],5,)</f>
        <v>2</v>
      </c>
    </row>
    <row r="4025" spans="1:19" x14ac:dyDescent="0.25">
      <c r="A4025" t="s">
        <v>5957</v>
      </c>
      <c r="B4025" t="s">
        <v>970</v>
      </c>
      <c r="C4025" t="s">
        <v>227</v>
      </c>
      <c r="D4025">
        <v>13</v>
      </c>
      <c r="E4025">
        <v>255.23</v>
      </c>
      <c r="F4025">
        <v>344.48</v>
      </c>
      <c r="G4025">
        <v>332.61</v>
      </c>
      <c r="H4025">
        <v>4323.93</v>
      </c>
      <c r="I4025">
        <v>3317.99</v>
      </c>
      <c r="J4025">
        <v>1005.94</v>
      </c>
      <c r="K4025">
        <v>0.2326</v>
      </c>
      <c r="L4025" t="str">
        <f>VLOOKUP(C:C,Products!A:B,2,)</f>
        <v>Product 25</v>
      </c>
      <c r="M4025" t="str">
        <f>VLOOKUP(C:C,Products!A:C,3,)</f>
        <v>Dairy</v>
      </c>
      <c r="N4025" t="str">
        <f>VLOOKUP(B:B,Orders!A:C,3,)</f>
        <v>WH-NKR-004</v>
      </c>
      <c r="O4025" s="10" t="str">
        <f>VLOOKUP(B:B,Orders!A:B,2,)</f>
        <v>CUST-000021</v>
      </c>
      <c r="P4025" s="10" t="str">
        <f>VLOOKUP(OrderDetails!O:O,Customers!A:B,2,)</f>
        <v>Customer 21</v>
      </c>
      <c r="Q4025" s="10" t="str">
        <f>VLOOKUP(O:O,Customers!A:C,3,)</f>
        <v>Eldoret</v>
      </c>
      <c r="R4025" s="10">
        <f>VLOOKUP(OrderDetails!C:C,Inventory!B:F,5,)</f>
        <v>118937.18</v>
      </c>
      <c r="S4025" s="10">
        <f>VLOOKUP(OrderDetails!B:B,Table8[[OrderID]:[DeliveryDays]],5,)</f>
        <v>6</v>
      </c>
    </row>
    <row r="4026" spans="1:19" x14ac:dyDescent="0.25">
      <c r="A4026" t="s">
        <v>5958</v>
      </c>
      <c r="B4026" t="s">
        <v>451</v>
      </c>
      <c r="C4026" t="s">
        <v>355</v>
      </c>
      <c r="D4026">
        <v>11</v>
      </c>
      <c r="E4026">
        <v>449.25</v>
      </c>
      <c r="F4026">
        <v>562.36</v>
      </c>
      <c r="G4026">
        <v>580.04999999999995</v>
      </c>
      <c r="H4026">
        <v>6380.55</v>
      </c>
      <c r="I4026">
        <v>4941.75</v>
      </c>
      <c r="J4026">
        <v>1438.8</v>
      </c>
      <c r="K4026">
        <v>0.22550000000000001</v>
      </c>
      <c r="L4026" t="str">
        <f>VLOOKUP(C:C,Products!A:B,2,)</f>
        <v>Product 89</v>
      </c>
      <c r="M4026" t="str">
        <f>VLOOKUP(C:C,Products!A:C,3,)</f>
        <v>Frozen</v>
      </c>
      <c r="N4026" t="str">
        <f>VLOOKUP(B:B,Orders!A:C,3,)</f>
        <v>WH-KSM-003</v>
      </c>
      <c r="O4026" s="10" t="str">
        <f>VLOOKUP(B:B,Orders!A:B,2,)</f>
        <v>CUST-000019</v>
      </c>
      <c r="P4026" s="10" t="str">
        <f>VLOOKUP(OrderDetails!O:O,Customers!A:B,2,)</f>
        <v>Customer 19</v>
      </c>
      <c r="Q4026" s="10" t="str">
        <f>VLOOKUP(O:O,Customers!A:C,3,)</f>
        <v>Mombasa</v>
      </c>
      <c r="R4026" s="10">
        <f>VLOOKUP(OrderDetails!C:C,Inventory!B:F,5,)</f>
        <v>146455.5</v>
      </c>
      <c r="S4026" s="10">
        <f>VLOOKUP(OrderDetails!B:B,Table8[[OrderID]:[DeliveryDays]],5,)</f>
        <v>6</v>
      </c>
    </row>
    <row r="4027" spans="1:19" x14ac:dyDescent="0.25">
      <c r="A4027" t="s">
        <v>5959</v>
      </c>
      <c r="B4027" t="s">
        <v>1269</v>
      </c>
      <c r="C4027" t="s">
        <v>371</v>
      </c>
      <c r="D4027">
        <v>14</v>
      </c>
      <c r="E4027">
        <v>285.23</v>
      </c>
      <c r="F4027">
        <v>389.02</v>
      </c>
      <c r="G4027">
        <v>387.89</v>
      </c>
      <c r="H4027">
        <v>5430.46</v>
      </c>
      <c r="I4027">
        <v>3993.22</v>
      </c>
      <c r="J4027">
        <v>1437.24</v>
      </c>
      <c r="K4027">
        <v>0.26469999999999999</v>
      </c>
      <c r="L4027" t="str">
        <f>VLOOKUP(C:C,Products!A:B,2,)</f>
        <v>Product 97</v>
      </c>
      <c r="M4027" t="str">
        <f>VLOOKUP(C:C,Products!A:C,3,)</f>
        <v>Dairy</v>
      </c>
      <c r="N4027" t="str">
        <f>VLOOKUP(B:B,Orders!A:C,3,)</f>
        <v>WH-KSM-003</v>
      </c>
      <c r="O4027" s="10" t="str">
        <f>VLOOKUP(B:B,Orders!A:B,2,)</f>
        <v>CUST-000016</v>
      </c>
      <c r="P4027" s="10" t="str">
        <f>VLOOKUP(OrderDetails!O:O,Customers!A:B,2,)</f>
        <v>Customer 16</v>
      </c>
      <c r="Q4027" s="10" t="str">
        <f>VLOOKUP(O:O,Customers!A:C,3,)</f>
        <v>Nakuru</v>
      </c>
      <c r="R4027" s="10">
        <f>VLOOKUP(OrderDetails!C:C,Inventory!B:F,5,)</f>
        <v>47062.95</v>
      </c>
      <c r="S4027" s="10">
        <f>VLOOKUP(OrderDetails!B:B,Table8[[OrderID]:[DeliveryDays]],5,)</f>
        <v>6</v>
      </c>
    </row>
    <row r="4028" spans="1:19" x14ac:dyDescent="0.25">
      <c r="A4028" t="s">
        <v>5960</v>
      </c>
      <c r="B4028" t="s">
        <v>1217</v>
      </c>
      <c r="C4028" t="s">
        <v>176</v>
      </c>
      <c r="D4028">
        <v>13</v>
      </c>
      <c r="E4028">
        <v>477.82</v>
      </c>
      <c r="F4028">
        <v>747.13</v>
      </c>
      <c r="G4028">
        <v>740.19</v>
      </c>
      <c r="H4028">
        <v>9622.4699999999993</v>
      </c>
      <c r="I4028">
        <v>6211.66</v>
      </c>
      <c r="J4028">
        <v>3410.81</v>
      </c>
      <c r="K4028">
        <v>0.35449999999999998</v>
      </c>
      <c r="L4028" t="str">
        <f>VLOOKUP(C:C,Products!A:B,2,)</f>
        <v>Product 2</v>
      </c>
      <c r="M4028" t="str">
        <f>VLOOKUP(C:C,Products!A:C,3,)</f>
        <v>Household</v>
      </c>
      <c r="N4028" t="str">
        <f>VLOOKUP(B:B,Orders!A:C,3,)</f>
        <v>WH-KSM-003</v>
      </c>
      <c r="O4028" s="10" t="str">
        <f>VLOOKUP(B:B,Orders!A:B,2,)</f>
        <v>CUST-000032</v>
      </c>
      <c r="P4028" s="10" t="str">
        <f>VLOOKUP(OrderDetails!O:O,Customers!A:B,2,)</f>
        <v>Customer 32</v>
      </c>
      <c r="Q4028" s="10" t="str">
        <f>VLOOKUP(O:O,Customers!A:C,3,)</f>
        <v>Mombasa</v>
      </c>
      <c r="R4028" s="10">
        <f>VLOOKUP(OrderDetails!C:C,Inventory!B:F,5,)</f>
        <v>45392.9</v>
      </c>
      <c r="S4028" s="10">
        <f>VLOOKUP(OrderDetails!B:B,Table8[[OrderID]:[DeliveryDays]],5,)</f>
        <v>2</v>
      </c>
    </row>
    <row r="4029" spans="1:19" x14ac:dyDescent="0.25">
      <c r="A4029" t="s">
        <v>5961</v>
      </c>
      <c r="B4029" t="s">
        <v>1164</v>
      </c>
      <c r="C4029" t="s">
        <v>214</v>
      </c>
      <c r="D4029">
        <v>26</v>
      </c>
      <c r="E4029">
        <v>244.38</v>
      </c>
      <c r="F4029">
        <v>336.58</v>
      </c>
      <c r="G4029">
        <v>352.36</v>
      </c>
      <c r="H4029">
        <v>9161.36</v>
      </c>
      <c r="I4029">
        <v>6353.88</v>
      </c>
      <c r="J4029">
        <v>2807.48</v>
      </c>
      <c r="K4029">
        <v>0.30640000000000001</v>
      </c>
      <c r="L4029" t="str">
        <f>VLOOKUP(C:C,Products!A:B,2,)</f>
        <v>Product 19</v>
      </c>
      <c r="M4029" t="str">
        <f>VLOOKUP(C:C,Products!A:C,3,)</f>
        <v>Frozen</v>
      </c>
      <c r="N4029" t="str">
        <f>VLOOKUP(B:B,Orders!A:C,3,)</f>
        <v>WH-MSA-002</v>
      </c>
      <c r="O4029" s="10" t="str">
        <f>VLOOKUP(B:B,Orders!A:B,2,)</f>
        <v>CUST-000054</v>
      </c>
      <c r="P4029" s="10" t="str">
        <f>VLOOKUP(OrderDetails!O:O,Customers!A:B,2,)</f>
        <v>Customer 54</v>
      </c>
      <c r="Q4029" s="10" t="str">
        <f>VLOOKUP(O:O,Customers!A:C,3,)</f>
        <v>Nakuru</v>
      </c>
      <c r="R4029" s="10">
        <f>VLOOKUP(OrderDetails!C:C,Inventory!B:F,5,)</f>
        <v>61339.38</v>
      </c>
      <c r="S4029" s="10">
        <f>VLOOKUP(OrderDetails!B:B,Table8[[OrderID]:[DeliveryDays]],5,)</f>
        <v>4</v>
      </c>
    </row>
    <row r="4030" spans="1:19" x14ac:dyDescent="0.25">
      <c r="A4030" t="s">
        <v>5962</v>
      </c>
      <c r="B4030" t="s">
        <v>483</v>
      </c>
      <c r="C4030" t="s">
        <v>397</v>
      </c>
      <c r="D4030">
        <v>27</v>
      </c>
      <c r="E4030">
        <v>84.64</v>
      </c>
      <c r="F4030">
        <v>124.5</v>
      </c>
      <c r="G4030">
        <v>122.59</v>
      </c>
      <c r="H4030">
        <v>3309.93</v>
      </c>
      <c r="I4030">
        <v>2285.2800000000002</v>
      </c>
      <c r="J4030">
        <v>1024.6500000000001</v>
      </c>
      <c r="K4030">
        <v>0.30959999999999999</v>
      </c>
      <c r="L4030" t="str">
        <f>VLOOKUP(C:C,Products!A:B,2,)</f>
        <v>Product 110</v>
      </c>
      <c r="M4030" t="str">
        <f>VLOOKUP(C:C,Products!A:C,3,)</f>
        <v>Snacks</v>
      </c>
      <c r="N4030" t="str">
        <f>VLOOKUP(B:B,Orders!A:C,3,)</f>
        <v>WH-MSA-002</v>
      </c>
      <c r="O4030" s="10" t="str">
        <f>VLOOKUP(B:B,Orders!A:B,2,)</f>
        <v>CUST-000074</v>
      </c>
      <c r="P4030" s="10" t="str">
        <f>VLOOKUP(OrderDetails!O:O,Customers!A:B,2,)</f>
        <v>Customer 74</v>
      </c>
      <c r="Q4030" s="10" t="str">
        <f>VLOOKUP(O:O,Customers!A:C,3,)</f>
        <v>Mombasa</v>
      </c>
      <c r="R4030" s="10">
        <f>VLOOKUP(OrderDetails!C:C,Inventory!B:F,5,)</f>
        <v>34279.199999999997</v>
      </c>
      <c r="S4030" s="10">
        <f>VLOOKUP(OrderDetails!B:B,Table8[[OrderID]:[DeliveryDays]],5,)</f>
        <v>2</v>
      </c>
    </row>
    <row r="4031" spans="1:19" x14ac:dyDescent="0.25">
      <c r="A4031" t="s">
        <v>5963</v>
      </c>
      <c r="B4031" t="s">
        <v>606</v>
      </c>
      <c r="C4031" t="s">
        <v>216</v>
      </c>
      <c r="D4031">
        <v>11</v>
      </c>
      <c r="E4031">
        <v>181.05</v>
      </c>
      <c r="F4031">
        <v>287.89</v>
      </c>
      <c r="G4031">
        <v>313.07</v>
      </c>
      <c r="H4031">
        <v>3443.77</v>
      </c>
      <c r="I4031">
        <v>1991.55</v>
      </c>
      <c r="J4031">
        <v>1452.22</v>
      </c>
      <c r="K4031">
        <v>0.42170000000000002</v>
      </c>
      <c r="L4031" t="str">
        <f>VLOOKUP(C:C,Products!A:B,2,)</f>
        <v>Product 20</v>
      </c>
      <c r="M4031" t="str">
        <f>VLOOKUP(C:C,Products!A:C,3,)</f>
        <v>Frozen</v>
      </c>
      <c r="N4031" t="str">
        <f>VLOOKUP(B:B,Orders!A:C,3,)</f>
        <v>WH-NRB-001</v>
      </c>
      <c r="O4031" s="10" t="str">
        <f>VLOOKUP(B:B,Orders!A:B,2,)</f>
        <v>CUST-000001</v>
      </c>
      <c r="P4031" s="10" t="str">
        <f>VLOOKUP(OrderDetails!O:O,Customers!A:B,2,)</f>
        <v>Customer 1</v>
      </c>
      <c r="Q4031" s="10" t="str">
        <f>VLOOKUP(O:O,Customers!A:C,3,)</f>
        <v>Eldoret</v>
      </c>
      <c r="R4031" s="10">
        <f>VLOOKUP(OrderDetails!C:C,Inventory!B:F,5,)</f>
        <v>28786.95</v>
      </c>
      <c r="S4031" s="10">
        <f>VLOOKUP(OrderDetails!B:B,Table8[[OrderID]:[DeliveryDays]],5,)</f>
        <v>4</v>
      </c>
    </row>
    <row r="4032" spans="1:19" x14ac:dyDescent="0.25">
      <c r="A4032" t="s">
        <v>5964</v>
      </c>
      <c r="B4032" t="s">
        <v>658</v>
      </c>
      <c r="C4032" t="s">
        <v>389</v>
      </c>
      <c r="D4032">
        <v>13</v>
      </c>
      <c r="E4032">
        <v>162.18</v>
      </c>
      <c r="F4032">
        <v>216.57</v>
      </c>
      <c r="G4032">
        <v>218.93</v>
      </c>
      <c r="H4032">
        <v>2846.09</v>
      </c>
      <c r="I4032">
        <v>2108.34</v>
      </c>
      <c r="J4032">
        <v>737.75</v>
      </c>
      <c r="K4032">
        <v>0.25919999999999999</v>
      </c>
      <c r="L4032" t="str">
        <f>VLOOKUP(C:C,Products!A:B,2,)</f>
        <v>Product 106</v>
      </c>
      <c r="M4032" t="str">
        <f>VLOOKUP(C:C,Products!A:C,3,)</f>
        <v>Dairy</v>
      </c>
      <c r="N4032" t="str">
        <f>VLOOKUP(B:B,Orders!A:C,3,)</f>
        <v>WH-NKR-004</v>
      </c>
      <c r="O4032" s="10" t="str">
        <f>VLOOKUP(B:B,Orders!A:B,2,)</f>
        <v>CUST-000063</v>
      </c>
      <c r="P4032" s="10" t="str">
        <f>VLOOKUP(OrderDetails!O:O,Customers!A:B,2,)</f>
        <v>Customer 63</v>
      </c>
      <c r="Q4032" s="10" t="str">
        <f>VLOOKUP(O:O,Customers!A:C,3,)</f>
        <v>Nakuru</v>
      </c>
      <c r="R4032" s="10">
        <f>VLOOKUP(OrderDetails!C:C,Inventory!B:F,5,)</f>
        <v>37950.120000000003</v>
      </c>
      <c r="S4032" s="10">
        <f>VLOOKUP(OrderDetails!B:B,Table8[[OrderID]:[DeliveryDays]],5,)</f>
        <v>2</v>
      </c>
    </row>
    <row r="4033" spans="1:19" x14ac:dyDescent="0.25">
      <c r="A4033" t="s">
        <v>5965</v>
      </c>
      <c r="B4033" t="s">
        <v>769</v>
      </c>
      <c r="C4033" t="s">
        <v>387</v>
      </c>
      <c r="D4033">
        <v>31</v>
      </c>
      <c r="E4033">
        <v>458.4</v>
      </c>
      <c r="F4033">
        <v>615.54999999999995</v>
      </c>
      <c r="G4033">
        <v>647.32000000000005</v>
      </c>
      <c r="H4033">
        <v>20066.919999999998</v>
      </c>
      <c r="I4033">
        <v>14210.4</v>
      </c>
      <c r="J4033">
        <v>5856.52</v>
      </c>
      <c r="K4033">
        <v>0.2918</v>
      </c>
      <c r="L4033" t="str">
        <f>VLOOKUP(C:C,Products!A:B,2,)</f>
        <v>Product 105</v>
      </c>
      <c r="M4033" t="str">
        <f>VLOOKUP(C:C,Products!A:C,3,)</f>
        <v>Frozen</v>
      </c>
      <c r="N4033" t="str">
        <f>VLOOKUP(B:B,Orders!A:C,3,)</f>
        <v>WH-KSM-003</v>
      </c>
      <c r="O4033" s="10" t="str">
        <f>VLOOKUP(B:B,Orders!A:B,2,)</f>
        <v>CUST-000059</v>
      </c>
      <c r="P4033" s="10" t="str">
        <f>VLOOKUP(OrderDetails!O:O,Customers!A:B,2,)</f>
        <v>Customer 59</v>
      </c>
      <c r="Q4033" s="10" t="str">
        <f>VLOOKUP(O:O,Customers!A:C,3,)</f>
        <v>Kisumu</v>
      </c>
      <c r="R4033" s="10">
        <f>VLOOKUP(OrderDetails!C:C,Inventory!B:F,5,)</f>
        <v>143479.20000000001</v>
      </c>
      <c r="S4033" s="10">
        <f>VLOOKUP(OrderDetails!B:B,Table8[[OrderID]:[DeliveryDays]],5,)</f>
        <v>6</v>
      </c>
    </row>
    <row r="4034" spans="1:19" x14ac:dyDescent="0.25">
      <c r="A4034" t="s">
        <v>5966</v>
      </c>
      <c r="B4034" t="s">
        <v>903</v>
      </c>
      <c r="C4034" t="s">
        <v>389</v>
      </c>
      <c r="D4034">
        <v>28</v>
      </c>
      <c r="E4034">
        <v>162.18</v>
      </c>
      <c r="F4034">
        <v>216.57</v>
      </c>
      <c r="G4034">
        <v>229.38</v>
      </c>
      <c r="H4034">
        <v>6422.64</v>
      </c>
      <c r="I4034">
        <v>4541.04</v>
      </c>
      <c r="J4034">
        <v>1881.6</v>
      </c>
      <c r="K4034">
        <v>0.29299999999999998</v>
      </c>
      <c r="L4034" t="str">
        <f>VLOOKUP(C:C,Products!A:B,2,)</f>
        <v>Product 106</v>
      </c>
      <c r="M4034" t="str">
        <f>VLOOKUP(C:C,Products!A:C,3,)</f>
        <v>Dairy</v>
      </c>
      <c r="N4034" t="str">
        <f>VLOOKUP(B:B,Orders!A:C,3,)</f>
        <v>WH-NKR-004</v>
      </c>
      <c r="O4034" s="10" t="str">
        <f>VLOOKUP(B:B,Orders!A:B,2,)</f>
        <v>CUST-000033</v>
      </c>
      <c r="P4034" s="10" t="str">
        <f>VLOOKUP(OrderDetails!O:O,Customers!A:B,2,)</f>
        <v>Customer 33</v>
      </c>
      <c r="Q4034" s="10" t="str">
        <f>VLOOKUP(O:O,Customers!A:C,3,)</f>
        <v>Kisumu</v>
      </c>
      <c r="R4034" s="10">
        <f>VLOOKUP(OrderDetails!C:C,Inventory!B:F,5,)</f>
        <v>37950.120000000003</v>
      </c>
      <c r="S4034" s="10">
        <f>VLOOKUP(OrderDetails!B:B,Table8[[OrderID]:[DeliveryDays]],5,)</f>
        <v>6</v>
      </c>
    </row>
    <row r="4035" spans="1:19" x14ac:dyDescent="0.25">
      <c r="A4035" t="s">
        <v>5967</v>
      </c>
      <c r="B4035" t="s">
        <v>1002</v>
      </c>
      <c r="C4035" t="s">
        <v>363</v>
      </c>
      <c r="D4035">
        <v>33</v>
      </c>
      <c r="E4035">
        <v>392.35</v>
      </c>
      <c r="F4035">
        <v>579.97</v>
      </c>
      <c r="G4035">
        <v>610.38</v>
      </c>
      <c r="H4035">
        <v>20142.54</v>
      </c>
      <c r="I4035">
        <v>12947.55</v>
      </c>
      <c r="J4035">
        <v>7194.99</v>
      </c>
      <c r="K4035">
        <v>0.35720000000000002</v>
      </c>
      <c r="L4035" t="str">
        <f>VLOOKUP(C:C,Products!A:B,2,)</f>
        <v>Product 93</v>
      </c>
      <c r="M4035" t="str">
        <f>VLOOKUP(C:C,Products!A:C,3,)</f>
        <v>Snacks</v>
      </c>
      <c r="N4035" t="str">
        <f>VLOOKUP(B:B,Orders!A:C,3,)</f>
        <v>WH-NRB-001</v>
      </c>
      <c r="O4035" s="10" t="str">
        <f>VLOOKUP(B:B,Orders!A:B,2,)</f>
        <v>CUST-000054</v>
      </c>
      <c r="P4035" s="10" t="str">
        <f>VLOOKUP(OrderDetails!O:O,Customers!A:B,2,)</f>
        <v>Customer 54</v>
      </c>
      <c r="Q4035" s="10" t="str">
        <f>VLOOKUP(O:O,Customers!A:C,3,)</f>
        <v>Nakuru</v>
      </c>
      <c r="R4035" s="10">
        <f>VLOOKUP(OrderDetails!C:C,Inventory!B:F,5,)</f>
        <v>153408.85</v>
      </c>
      <c r="S4035" s="10">
        <f>VLOOKUP(OrderDetails!B:B,Table8[[OrderID]:[DeliveryDays]],5,)</f>
        <v>4</v>
      </c>
    </row>
    <row r="4036" spans="1:19" x14ac:dyDescent="0.25">
      <c r="A4036" t="s">
        <v>5968</v>
      </c>
      <c r="B4036" t="s">
        <v>881</v>
      </c>
      <c r="C4036" t="s">
        <v>317</v>
      </c>
      <c r="D4036">
        <v>21</v>
      </c>
      <c r="E4036">
        <v>494.1</v>
      </c>
      <c r="F4036">
        <v>659.45</v>
      </c>
      <c r="G4036">
        <v>715.84</v>
      </c>
      <c r="H4036">
        <v>15032.64</v>
      </c>
      <c r="I4036">
        <v>10376.1</v>
      </c>
      <c r="J4036">
        <v>4656.54</v>
      </c>
      <c r="K4036">
        <v>0.30980000000000002</v>
      </c>
      <c r="L4036" t="str">
        <f>VLOOKUP(C:C,Products!A:B,2,)</f>
        <v>Product 70</v>
      </c>
      <c r="M4036" t="str">
        <f>VLOOKUP(C:C,Products!A:C,3,)</f>
        <v>Dairy</v>
      </c>
      <c r="N4036" t="str">
        <f>VLOOKUP(B:B,Orders!A:C,3,)</f>
        <v>WH-NKR-004</v>
      </c>
      <c r="O4036" s="10" t="str">
        <f>VLOOKUP(B:B,Orders!A:B,2,)</f>
        <v>CUST-000038</v>
      </c>
      <c r="P4036" s="10" t="str">
        <f>VLOOKUP(OrderDetails!O:O,Customers!A:B,2,)</f>
        <v>Customer 38</v>
      </c>
      <c r="Q4036" s="10" t="str">
        <f>VLOOKUP(O:O,Customers!A:C,3,)</f>
        <v>Nakuru</v>
      </c>
      <c r="R4036" s="10">
        <f>VLOOKUP(OrderDetails!C:C,Inventory!B:F,5,)</f>
        <v>214439.4</v>
      </c>
      <c r="S4036" s="10">
        <f>VLOOKUP(OrderDetails!B:B,Table8[[OrderID]:[DeliveryDays]],5,)</f>
        <v>5</v>
      </c>
    </row>
    <row r="4037" spans="1:19" x14ac:dyDescent="0.25">
      <c r="A4037" t="s">
        <v>5969</v>
      </c>
      <c r="B4037" t="s">
        <v>1682</v>
      </c>
      <c r="C4037" t="s">
        <v>210</v>
      </c>
      <c r="D4037">
        <v>24</v>
      </c>
      <c r="E4037">
        <v>186.91</v>
      </c>
      <c r="F4037">
        <v>267.58</v>
      </c>
      <c r="G4037">
        <v>263.48</v>
      </c>
      <c r="H4037">
        <v>6323.52</v>
      </c>
      <c r="I4037">
        <v>4485.84</v>
      </c>
      <c r="J4037">
        <v>1837.68</v>
      </c>
      <c r="K4037">
        <v>0.29060000000000002</v>
      </c>
      <c r="L4037" t="str">
        <f>VLOOKUP(C:C,Products!A:B,2,)</f>
        <v>Product 17</v>
      </c>
      <c r="M4037" t="str">
        <f>VLOOKUP(C:C,Products!A:C,3,)</f>
        <v>Beverages</v>
      </c>
      <c r="N4037" t="str">
        <f>VLOOKUP(B:B,Orders!A:C,3,)</f>
        <v>WH-KSM-003</v>
      </c>
      <c r="O4037" s="10" t="str">
        <f>VLOOKUP(B:B,Orders!A:B,2,)</f>
        <v>CUST-000017</v>
      </c>
      <c r="P4037" s="10" t="str">
        <f>VLOOKUP(OrderDetails!O:O,Customers!A:B,2,)</f>
        <v>Customer 17</v>
      </c>
      <c r="Q4037" s="10" t="str">
        <f>VLOOKUP(O:O,Customers!A:C,3,)</f>
        <v>Eldoret</v>
      </c>
      <c r="R4037" s="10">
        <f>VLOOKUP(OrderDetails!C:C,Inventory!B:F,5,)</f>
        <v>33456.89</v>
      </c>
      <c r="S4037" s="10">
        <f>VLOOKUP(OrderDetails!B:B,Table8[[OrderID]:[DeliveryDays]],5,)</f>
        <v>5</v>
      </c>
    </row>
    <row r="4038" spans="1:19" x14ac:dyDescent="0.25">
      <c r="A4038" t="s">
        <v>5970</v>
      </c>
      <c r="B4038" t="s">
        <v>715</v>
      </c>
      <c r="C4038" t="s">
        <v>355</v>
      </c>
      <c r="D4038">
        <v>11</v>
      </c>
      <c r="E4038">
        <v>449.25</v>
      </c>
      <c r="F4038">
        <v>562.36</v>
      </c>
      <c r="G4038">
        <v>541.5</v>
      </c>
      <c r="H4038">
        <v>5956.5</v>
      </c>
      <c r="I4038">
        <v>4941.75</v>
      </c>
      <c r="J4038">
        <v>1014.75</v>
      </c>
      <c r="K4038">
        <v>0.1704</v>
      </c>
      <c r="L4038" t="str">
        <f>VLOOKUP(C:C,Products!A:B,2,)</f>
        <v>Product 89</v>
      </c>
      <c r="M4038" t="str">
        <f>VLOOKUP(C:C,Products!A:C,3,)</f>
        <v>Frozen</v>
      </c>
      <c r="N4038" t="str">
        <f>VLOOKUP(B:B,Orders!A:C,3,)</f>
        <v>WH-KSM-003</v>
      </c>
      <c r="O4038" s="10" t="str">
        <f>VLOOKUP(B:B,Orders!A:B,2,)</f>
        <v>CUST-000026</v>
      </c>
      <c r="P4038" s="10" t="str">
        <f>VLOOKUP(OrderDetails!O:O,Customers!A:B,2,)</f>
        <v>Customer 26</v>
      </c>
      <c r="Q4038" s="10" t="str">
        <f>VLOOKUP(O:O,Customers!A:C,3,)</f>
        <v>Mombasa</v>
      </c>
      <c r="R4038" s="10">
        <f>VLOOKUP(OrderDetails!C:C,Inventory!B:F,5,)</f>
        <v>146455.5</v>
      </c>
      <c r="S4038" s="10">
        <f>VLOOKUP(OrderDetails!B:B,Table8[[OrderID]:[DeliveryDays]],5,)</f>
        <v>2</v>
      </c>
    </row>
    <row r="4039" spans="1:19" x14ac:dyDescent="0.25">
      <c r="A4039" t="s">
        <v>5971</v>
      </c>
      <c r="B4039" t="s">
        <v>1663</v>
      </c>
      <c r="C4039" t="s">
        <v>381</v>
      </c>
      <c r="D4039">
        <v>47</v>
      </c>
      <c r="E4039">
        <v>336.38</v>
      </c>
      <c r="F4039">
        <v>487.38</v>
      </c>
      <c r="G4039">
        <v>467.07</v>
      </c>
      <c r="H4039">
        <v>21952.29</v>
      </c>
      <c r="I4039">
        <v>15809.86</v>
      </c>
      <c r="J4039">
        <v>6142.43</v>
      </c>
      <c r="K4039">
        <v>0.27979999999999999</v>
      </c>
      <c r="L4039" t="str">
        <f>VLOOKUP(C:C,Products!A:B,2,)</f>
        <v>Product 102</v>
      </c>
      <c r="M4039" t="str">
        <f>VLOOKUP(C:C,Products!A:C,3,)</f>
        <v>Snacks</v>
      </c>
      <c r="N4039" t="str">
        <f>VLOOKUP(B:B,Orders!A:C,3,)</f>
        <v>WH-NKR-004</v>
      </c>
      <c r="O4039" s="10" t="str">
        <f>VLOOKUP(B:B,Orders!A:B,2,)</f>
        <v>CUST-000040</v>
      </c>
      <c r="P4039" s="10" t="str">
        <f>VLOOKUP(OrderDetails!O:O,Customers!A:B,2,)</f>
        <v>Customer 40</v>
      </c>
      <c r="Q4039" s="10" t="str">
        <f>VLOOKUP(O:O,Customers!A:C,3,)</f>
        <v>Nairobi</v>
      </c>
      <c r="R4039" s="10">
        <f>VLOOKUP(OrderDetails!C:C,Inventory!B:F,5,)</f>
        <v>161462.39999999999</v>
      </c>
      <c r="S4039" s="10">
        <f>VLOOKUP(OrderDetails!B:B,Table8[[OrderID]:[DeliveryDays]],5,)</f>
        <v>5</v>
      </c>
    </row>
    <row r="4040" spans="1:19" x14ac:dyDescent="0.25">
      <c r="A4040" t="s">
        <v>5972</v>
      </c>
      <c r="B4040" t="s">
        <v>684</v>
      </c>
      <c r="C4040" t="s">
        <v>313</v>
      </c>
      <c r="D4040">
        <v>44</v>
      </c>
      <c r="E4040">
        <v>410.99</v>
      </c>
      <c r="F4040">
        <v>593.6</v>
      </c>
      <c r="G4040">
        <v>642.08000000000004</v>
      </c>
      <c r="H4040">
        <v>28251.52</v>
      </c>
      <c r="I4040">
        <v>18083.560000000001</v>
      </c>
      <c r="J4040">
        <v>10167.959999999999</v>
      </c>
      <c r="K4040">
        <v>0.3599</v>
      </c>
      <c r="L4040" t="str">
        <f>VLOOKUP(C:C,Products!A:B,2,)</f>
        <v>Product 68</v>
      </c>
      <c r="M4040" t="str">
        <f>VLOOKUP(C:C,Products!A:C,3,)</f>
        <v>Frozen</v>
      </c>
      <c r="N4040" t="str">
        <f>VLOOKUP(B:B,Orders!A:C,3,)</f>
        <v>WH-NKR-004</v>
      </c>
      <c r="O4040" s="10" t="str">
        <f>VLOOKUP(B:B,Orders!A:B,2,)</f>
        <v>CUST-000016</v>
      </c>
      <c r="P4040" s="10" t="str">
        <f>VLOOKUP(OrderDetails!O:O,Customers!A:B,2,)</f>
        <v>Customer 16</v>
      </c>
      <c r="Q4040" s="10" t="str">
        <f>VLOOKUP(O:O,Customers!A:C,3,)</f>
        <v>Nakuru</v>
      </c>
      <c r="R4040" s="10">
        <f>VLOOKUP(OrderDetails!C:C,Inventory!B:F,5,)</f>
        <v>159053.13</v>
      </c>
      <c r="S4040" s="10">
        <f>VLOOKUP(OrderDetails!B:B,Table8[[OrderID]:[DeliveryDays]],5,)</f>
        <v>5</v>
      </c>
    </row>
    <row r="4041" spans="1:19" x14ac:dyDescent="0.25">
      <c r="A4041" t="s">
        <v>5973</v>
      </c>
      <c r="B4041" t="s">
        <v>956</v>
      </c>
      <c r="C4041" t="s">
        <v>365</v>
      </c>
      <c r="D4041">
        <v>11</v>
      </c>
      <c r="E4041">
        <v>302.57</v>
      </c>
      <c r="F4041">
        <v>401.96</v>
      </c>
      <c r="G4041">
        <v>440.55</v>
      </c>
      <c r="H4041">
        <v>4846.05</v>
      </c>
      <c r="I4041">
        <v>3328.27</v>
      </c>
      <c r="J4041">
        <v>1517.78</v>
      </c>
      <c r="K4041">
        <v>0.31319999999999998</v>
      </c>
      <c r="L4041" t="str">
        <f>VLOOKUP(C:C,Products!A:B,2,)</f>
        <v>Product 94</v>
      </c>
      <c r="M4041" t="str">
        <f>VLOOKUP(C:C,Products!A:C,3,)</f>
        <v>Frozen</v>
      </c>
      <c r="N4041" t="str">
        <f>VLOOKUP(B:B,Orders!A:C,3,)</f>
        <v>WH-MSA-002</v>
      </c>
      <c r="O4041" s="10" t="str">
        <f>VLOOKUP(B:B,Orders!A:B,2,)</f>
        <v>CUST-000005</v>
      </c>
      <c r="P4041" s="10" t="str">
        <f>VLOOKUP(OrderDetails!O:O,Customers!A:B,2,)</f>
        <v>Customer 5</v>
      </c>
      <c r="Q4041" s="10" t="str">
        <f>VLOOKUP(O:O,Customers!A:C,3,)</f>
        <v>Eldoret</v>
      </c>
      <c r="R4041" s="10">
        <f>VLOOKUP(OrderDetails!C:C,Inventory!B:F,5,)</f>
        <v>133433.37</v>
      </c>
      <c r="S4041" s="10">
        <f>VLOOKUP(OrderDetails!B:B,Table8[[OrderID]:[DeliveryDays]],5,)</f>
        <v>5</v>
      </c>
    </row>
    <row r="4042" spans="1:19" x14ac:dyDescent="0.25">
      <c r="A4042" t="s">
        <v>5974</v>
      </c>
      <c r="B4042" t="s">
        <v>1113</v>
      </c>
      <c r="C4042" t="s">
        <v>345</v>
      </c>
      <c r="D4042">
        <v>32</v>
      </c>
      <c r="E4042">
        <v>78.599999999999994</v>
      </c>
      <c r="F4042">
        <v>122.97</v>
      </c>
      <c r="G4042">
        <v>122.4</v>
      </c>
      <c r="H4042">
        <v>3916.8</v>
      </c>
      <c r="I4042">
        <v>2515.1999999999998</v>
      </c>
      <c r="J4042">
        <v>1401.6</v>
      </c>
      <c r="K4042">
        <v>0.35780000000000001</v>
      </c>
      <c r="L4042" t="str">
        <f>VLOOKUP(C:C,Products!A:B,2,)</f>
        <v>Product 84</v>
      </c>
      <c r="M4042" t="str">
        <f>VLOOKUP(C:C,Products!A:C,3,)</f>
        <v>Snacks</v>
      </c>
      <c r="N4042" t="str">
        <f>VLOOKUP(B:B,Orders!A:C,3,)</f>
        <v>WH-KSM-003</v>
      </c>
      <c r="O4042" s="10" t="str">
        <f>VLOOKUP(B:B,Orders!A:B,2,)</f>
        <v>CUST-000040</v>
      </c>
      <c r="P4042" s="10" t="str">
        <f>VLOOKUP(OrderDetails!O:O,Customers!A:B,2,)</f>
        <v>Customer 40</v>
      </c>
      <c r="Q4042" s="10" t="str">
        <f>VLOOKUP(O:O,Customers!A:C,3,)</f>
        <v>Nairobi</v>
      </c>
      <c r="R4042" s="10">
        <f>VLOOKUP(OrderDetails!C:C,Inventory!B:F,5,)</f>
        <v>7074</v>
      </c>
      <c r="S4042" s="10">
        <f>VLOOKUP(OrderDetails!B:B,Table8[[OrderID]:[DeliveryDays]],5,)</f>
        <v>2</v>
      </c>
    </row>
    <row r="4043" spans="1:19" x14ac:dyDescent="0.25">
      <c r="A4043" t="s">
        <v>5975</v>
      </c>
      <c r="B4043" t="s">
        <v>1355</v>
      </c>
      <c r="C4043" t="s">
        <v>179</v>
      </c>
      <c r="D4043">
        <v>23</v>
      </c>
      <c r="E4043">
        <v>379.4</v>
      </c>
      <c r="F4043">
        <v>516.48</v>
      </c>
      <c r="G4043">
        <v>544.38</v>
      </c>
      <c r="H4043">
        <v>12520.74</v>
      </c>
      <c r="I4043">
        <v>8726.2000000000007</v>
      </c>
      <c r="J4043">
        <v>3794.54</v>
      </c>
      <c r="K4043">
        <v>0.30309999999999998</v>
      </c>
      <c r="L4043" t="str">
        <f>VLOOKUP(C:C,Products!A:B,2,)</f>
        <v>Product 3</v>
      </c>
      <c r="M4043" t="str">
        <f>VLOOKUP(C:C,Products!A:C,3,)</f>
        <v>Frozen</v>
      </c>
      <c r="N4043" t="str">
        <f>VLOOKUP(B:B,Orders!A:C,3,)</f>
        <v>WH-NRB-001</v>
      </c>
      <c r="O4043" s="10" t="str">
        <f>VLOOKUP(B:B,Orders!A:B,2,)</f>
        <v>CUST-000079</v>
      </c>
      <c r="P4043" s="10" t="str">
        <f>VLOOKUP(OrderDetails!O:O,Customers!A:B,2,)</f>
        <v>Customer 79</v>
      </c>
      <c r="Q4043" s="10" t="str">
        <f>VLOOKUP(O:O,Customers!A:C,3,)</f>
        <v>Mombasa</v>
      </c>
      <c r="R4043" s="10">
        <f>VLOOKUP(OrderDetails!C:C,Inventory!B:F,5,)</f>
        <v>53874.8</v>
      </c>
      <c r="S4043" s="10">
        <f>VLOOKUP(OrderDetails!B:B,Table8[[OrderID]:[DeliveryDays]],5,)</f>
        <v>4</v>
      </c>
    </row>
    <row r="4044" spans="1:19" x14ac:dyDescent="0.25">
      <c r="A4044" t="s">
        <v>5976</v>
      </c>
      <c r="B4044" t="s">
        <v>655</v>
      </c>
      <c r="C4044" t="s">
        <v>351</v>
      </c>
      <c r="D4044">
        <v>24</v>
      </c>
      <c r="E4044">
        <v>378.32</v>
      </c>
      <c r="F4044">
        <v>486.34</v>
      </c>
      <c r="G4044">
        <v>462.67</v>
      </c>
      <c r="H4044">
        <v>11104.08</v>
      </c>
      <c r="I4044">
        <v>9079.68</v>
      </c>
      <c r="J4044">
        <v>2024.4</v>
      </c>
      <c r="K4044">
        <v>0.18229999999999999</v>
      </c>
      <c r="L4044" t="str">
        <f>VLOOKUP(C:C,Products!A:B,2,)</f>
        <v>Product 87</v>
      </c>
      <c r="M4044" t="str">
        <f>VLOOKUP(C:C,Products!A:C,3,)</f>
        <v>Snacks</v>
      </c>
      <c r="N4044" t="str">
        <f>VLOOKUP(B:B,Orders!A:C,3,)</f>
        <v>WH-MSA-002</v>
      </c>
      <c r="O4044" s="10" t="str">
        <f>VLOOKUP(B:B,Orders!A:B,2,)</f>
        <v>CUST-000030</v>
      </c>
      <c r="P4044" s="10" t="str">
        <f>VLOOKUP(OrderDetails!O:O,Customers!A:B,2,)</f>
        <v>Customer 30</v>
      </c>
      <c r="Q4044" s="10" t="str">
        <f>VLOOKUP(O:O,Customers!A:C,3,)</f>
        <v>Nakuru</v>
      </c>
      <c r="R4044" s="10">
        <f>VLOOKUP(OrderDetails!C:C,Inventory!B:F,5,)</f>
        <v>133546.96</v>
      </c>
      <c r="S4044" s="10">
        <f>VLOOKUP(OrderDetails!B:B,Table8[[OrderID]:[DeliveryDays]],5,)</f>
        <v>2</v>
      </c>
    </row>
    <row r="4045" spans="1:19" x14ac:dyDescent="0.25">
      <c r="A4045" t="s">
        <v>5977</v>
      </c>
      <c r="B4045" t="s">
        <v>1676</v>
      </c>
      <c r="C4045" t="s">
        <v>279</v>
      </c>
      <c r="D4045">
        <v>48</v>
      </c>
      <c r="E4045">
        <v>486.31</v>
      </c>
      <c r="F4045">
        <v>723.21</v>
      </c>
      <c r="G4045">
        <v>707.51</v>
      </c>
      <c r="H4045">
        <v>33960.480000000003</v>
      </c>
      <c r="I4045">
        <v>23342.880000000001</v>
      </c>
      <c r="J4045">
        <v>10617.6</v>
      </c>
      <c r="K4045">
        <v>0.31259999999999999</v>
      </c>
      <c r="L4045" t="str">
        <f>VLOOKUP(C:C,Products!A:B,2,)</f>
        <v>Product 51</v>
      </c>
      <c r="M4045" t="str">
        <f>VLOOKUP(C:C,Products!A:C,3,)</f>
        <v>Beverages</v>
      </c>
      <c r="N4045" t="str">
        <f>VLOOKUP(B:B,Orders!A:C,3,)</f>
        <v>WH-NRB-001</v>
      </c>
      <c r="O4045" s="10" t="str">
        <f>VLOOKUP(B:B,Orders!A:B,2,)</f>
        <v>CUST-000041</v>
      </c>
      <c r="P4045" s="10" t="str">
        <f>VLOOKUP(OrderDetails!O:O,Customers!A:B,2,)</f>
        <v>Customer 41</v>
      </c>
      <c r="Q4045" s="10" t="str">
        <f>VLOOKUP(O:O,Customers!A:C,3,)</f>
        <v>Nakuru</v>
      </c>
      <c r="R4045" s="10">
        <f>VLOOKUP(OrderDetails!C:C,Inventory!B:F,5,)</f>
        <v>231969.87</v>
      </c>
      <c r="S4045" s="10">
        <f>VLOOKUP(OrderDetails!B:B,Table8[[OrderID]:[DeliveryDays]],5,)</f>
        <v>4</v>
      </c>
    </row>
    <row r="4046" spans="1:19" x14ac:dyDescent="0.25">
      <c r="A4046" t="s">
        <v>5978</v>
      </c>
      <c r="B4046" t="s">
        <v>1022</v>
      </c>
      <c r="C4046" t="s">
        <v>341</v>
      </c>
      <c r="D4046">
        <v>43</v>
      </c>
      <c r="E4046">
        <v>330.48</v>
      </c>
      <c r="F4046">
        <v>422.83</v>
      </c>
      <c r="G4046">
        <v>445.41</v>
      </c>
      <c r="H4046">
        <v>19152.63</v>
      </c>
      <c r="I4046">
        <v>14210.64</v>
      </c>
      <c r="J4046">
        <v>4941.99</v>
      </c>
      <c r="K4046">
        <v>0.25800000000000001</v>
      </c>
      <c r="L4046" t="str">
        <f>VLOOKUP(C:C,Products!A:B,2,)</f>
        <v>Product 82</v>
      </c>
      <c r="M4046" t="str">
        <f>VLOOKUP(C:C,Products!A:C,3,)</f>
        <v>Frozen</v>
      </c>
      <c r="N4046" t="str">
        <f>VLOOKUP(B:B,Orders!A:C,3,)</f>
        <v>WH-KSM-003</v>
      </c>
      <c r="O4046" s="10" t="str">
        <f>VLOOKUP(B:B,Orders!A:B,2,)</f>
        <v>CUST-000071</v>
      </c>
      <c r="P4046" s="10" t="str">
        <f>VLOOKUP(OrderDetails!O:O,Customers!A:B,2,)</f>
        <v>Customer 71</v>
      </c>
      <c r="Q4046" s="10" t="str">
        <f>VLOOKUP(O:O,Customers!A:C,3,)</f>
        <v>Eldoret</v>
      </c>
      <c r="R4046" s="10">
        <f>VLOOKUP(OrderDetails!C:C,Inventory!B:F,5,)</f>
        <v>69070.320000000007</v>
      </c>
      <c r="S4046" s="10">
        <f>VLOOKUP(OrderDetails!B:B,Table8[[OrderID]:[DeliveryDays]],5,)</f>
        <v>2</v>
      </c>
    </row>
    <row r="4047" spans="1:19" x14ac:dyDescent="0.25">
      <c r="A4047" t="s">
        <v>5979</v>
      </c>
      <c r="B4047" t="s">
        <v>861</v>
      </c>
      <c r="C4047" t="s">
        <v>229</v>
      </c>
      <c r="D4047">
        <v>44</v>
      </c>
      <c r="E4047">
        <v>403.33</v>
      </c>
      <c r="F4047">
        <v>509.37</v>
      </c>
      <c r="G4047">
        <v>488.94</v>
      </c>
      <c r="H4047">
        <v>21513.360000000001</v>
      </c>
      <c r="I4047">
        <v>17746.52</v>
      </c>
      <c r="J4047">
        <v>3766.84</v>
      </c>
      <c r="K4047">
        <v>0.17510000000000001</v>
      </c>
      <c r="L4047" t="str">
        <f>VLOOKUP(C:C,Products!A:B,2,)</f>
        <v>Product 26</v>
      </c>
      <c r="M4047" t="str">
        <f>VLOOKUP(C:C,Products!A:C,3,)</f>
        <v>Household</v>
      </c>
      <c r="N4047" t="str">
        <f>VLOOKUP(B:B,Orders!A:C,3,)</f>
        <v>WH-KSM-003</v>
      </c>
      <c r="O4047" s="10" t="str">
        <f>VLOOKUP(B:B,Orders!A:B,2,)</f>
        <v>CUST-000072</v>
      </c>
      <c r="P4047" s="10" t="str">
        <f>VLOOKUP(OrderDetails!O:O,Customers!A:B,2,)</f>
        <v>Customer 72</v>
      </c>
      <c r="Q4047" s="10" t="str">
        <f>VLOOKUP(O:O,Customers!A:C,3,)</f>
        <v>Mombasa</v>
      </c>
      <c r="R4047" s="10">
        <f>VLOOKUP(OrderDetails!C:C,Inventory!B:F,5,)</f>
        <v>179481.85</v>
      </c>
      <c r="S4047" s="10">
        <f>VLOOKUP(OrderDetails!B:B,Table8[[OrderID]:[DeliveryDays]],5,)</f>
        <v>4</v>
      </c>
    </row>
    <row r="4048" spans="1:19" x14ac:dyDescent="0.25">
      <c r="A4048" t="s">
        <v>5980</v>
      </c>
      <c r="B4048" t="s">
        <v>1308</v>
      </c>
      <c r="C4048" t="s">
        <v>289</v>
      </c>
      <c r="D4048">
        <v>11</v>
      </c>
      <c r="E4048">
        <v>464.84</v>
      </c>
      <c r="F4048">
        <v>609.41999999999996</v>
      </c>
      <c r="G4048">
        <v>621.78</v>
      </c>
      <c r="H4048">
        <v>6839.58</v>
      </c>
      <c r="I4048">
        <v>5113.24</v>
      </c>
      <c r="J4048">
        <v>1726.34</v>
      </c>
      <c r="K4048">
        <v>0.25240000000000001</v>
      </c>
      <c r="L4048" t="str">
        <f>VLOOKUP(C:C,Products!A:B,2,)</f>
        <v>Product 56</v>
      </c>
      <c r="M4048" t="str">
        <f>VLOOKUP(C:C,Products!A:C,3,)</f>
        <v>Household</v>
      </c>
      <c r="N4048" t="str">
        <f>VLOOKUP(B:B,Orders!A:C,3,)</f>
        <v>WH-NRB-001</v>
      </c>
      <c r="O4048" s="10" t="str">
        <f>VLOOKUP(B:B,Orders!A:B,2,)</f>
        <v>CUST-000071</v>
      </c>
      <c r="P4048" s="10" t="str">
        <f>VLOOKUP(OrderDetails!O:O,Customers!A:B,2,)</f>
        <v>Customer 71</v>
      </c>
      <c r="Q4048" s="10" t="str">
        <f>VLOOKUP(O:O,Customers!A:C,3,)</f>
        <v>Eldoret</v>
      </c>
      <c r="R4048" s="10">
        <f>VLOOKUP(OrderDetails!C:C,Inventory!B:F,5,)</f>
        <v>192443.76</v>
      </c>
      <c r="S4048" s="10">
        <f>VLOOKUP(OrderDetails!B:B,Table8[[OrderID]:[DeliveryDays]],5,)</f>
        <v>6</v>
      </c>
    </row>
    <row r="4049" spans="1:19" x14ac:dyDescent="0.25">
      <c r="A4049" t="s">
        <v>5981</v>
      </c>
      <c r="B4049" t="s">
        <v>1447</v>
      </c>
      <c r="C4049" t="s">
        <v>377</v>
      </c>
      <c r="D4049">
        <v>10</v>
      </c>
      <c r="E4049">
        <v>98.55</v>
      </c>
      <c r="F4049">
        <v>152.47999999999999</v>
      </c>
      <c r="G4049">
        <v>160.01</v>
      </c>
      <c r="H4049">
        <v>1600.1</v>
      </c>
      <c r="I4049">
        <v>985.5</v>
      </c>
      <c r="J4049">
        <v>614.6</v>
      </c>
      <c r="K4049">
        <v>0.3841</v>
      </c>
      <c r="L4049" t="str">
        <f>VLOOKUP(C:C,Products!A:B,2,)</f>
        <v>Product 100</v>
      </c>
      <c r="M4049" t="str">
        <f>VLOOKUP(C:C,Products!A:C,3,)</f>
        <v>Beverages</v>
      </c>
      <c r="N4049" t="str">
        <f>VLOOKUP(B:B,Orders!A:C,3,)</f>
        <v>WH-NRB-001</v>
      </c>
      <c r="O4049" s="10" t="str">
        <f>VLOOKUP(B:B,Orders!A:B,2,)</f>
        <v>CUST-000076</v>
      </c>
      <c r="P4049" s="10" t="str">
        <f>VLOOKUP(OrderDetails!O:O,Customers!A:B,2,)</f>
        <v>Customer 76</v>
      </c>
      <c r="Q4049" s="10" t="str">
        <f>VLOOKUP(O:O,Customers!A:C,3,)</f>
        <v>Kisumu</v>
      </c>
      <c r="R4049" s="10">
        <f>VLOOKUP(OrderDetails!C:C,Inventory!B:F,5,)</f>
        <v>45135.9</v>
      </c>
      <c r="S4049" s="10">
        <f>VLOOKUP(OrderDetails!B:B,Table8[[OrderID]:[DeliveryDays]],5,)</f>
        <v>2</v>
      </c>
    </row>
    <row r="4050" spans="1:19" x14ac:dyDescent="0.25">
      <c r="A4050" t="s">
        <v>5982</v>
      </c>
      <c r="B4050" t="s">
        <v>828</v>
      </c>
      <c r="C4050" t="s">
        <v>305</v>
      </c>
      <c r="D4050">
        <v>29</v>
      </c>
      <c r="E4050">
        <v>210.54</v>
      </c>
      <c r="F4050">
        <v>327.83</v>
      </c>
      <c r="G4050">
        <v>349.1</v>
      </c>
      <c r="H4050">
        <v>10123.9</v>
      </c>
      <c r="I4050">
        <v>6105.66</v>
      </c>
      <c r="J4050">
        <v>4018.24</v>
      </c>
      <c r="K4050">
        <v>0.39689999999999998</v>
      </c>
      <c r="L4050" t="str">
        <f>VLOOKUP(C:C,Products!A:B,2,)</f>
        <v>Product 64</v>
      </c>
      <c r="M4050" t="str">
        <f>VLOOKUP(C:C,Products!A:C,3,)</f>
        <v>Produce</v>
      </c>
      <c r="N4050" t="str">
        <f>VLOOKUP(B:B,Orders!A:C,3,)</f>
        <v>WH-NKR-004</v>
      </c>
      <c r="O4050" s="10" t="str">
        <f>VLOOKUP(B:B,Orders!A:B,2,)</f>
        <v>CUST-000010</v>
      </c>
      <c r="P4050" s="10" t="str">
        <f>VLOOKUP(OrderDetails!O:O,Customers!A:B,2,)</f>
        <v>Customer 10</v>
      </c>
      <c r="Q4050" s="10" t="str">
        <f>VLOOKUP(O:O,Customers!A:C,3,)</f>
        <v>Eldoret</v>
      </c>
      <c r="R4050" s="10">
        <f>VLOOKUP(OrderDetails!C:C,Inventory!B:F,5,)</f>
        <v>34528.559999999998</v>
      </c>
      <c r="S4050" s="10">
        <f>VLOOKUP(OrderDetails!B:B,Table8[[OrderID]:[DeliveryDays]],5,)</f>
        <v>6</v>
      </c>
    </row>
    <row r="4051" spans="1:19" x14ac:dyDescent="0.25">
      <c r="A4051" t="s">
        <v>5983</v>
      </c>
      <c r="B4051" t="s">
        <v>1048</v>
      </c>
      <c r="C4051" t="s">
        <v>191</v>
      </c>
      <c r="D4051">
        <v>45</v>
      </c>
      <c r="E4051">
        <v>439.78</v>
      </c>
      <c r="F4051">
        <v>682.21</v>
      </c>
      <c r="G4051">
        <v>694.54</v>
      </c>
      <c r="H4051">
        <v>31254.3</v>
      </c>
      <c r="I4051">
        <v>19790.099999999999</v>
      </c>
      <c r="J4051">
        <v>11464.2</v>
      </c>
      <c r="K4051">
        <v>0.36680000000000001</v>
      </c>
      <c r="L4051" t="str">
        <f>VLOOKUP(C:C,Products!A:B,2,)</f>
        <v>Product 8</v>
      </c>
      <c r="M4051" t="str">
        <f>VLOOKUP(C:C,Products!A:C,3,)</f>
        <v>Snacks</v>
      </c>
      <c r="N4051" t="str">
        <f>VLOOKUP(B:B,Orders!A:C,3,)</f>
        <v>WH-NKR-004</v>
      </c>
      <c r="O4051" s="10" t="str">
        <f>VLOOKUP(B:B,Orders!A:B,2,)</f>
        <v>CUST-000029</v>
      </c>
      <c r="P4051" s="10" t="str">
        <f>VLOOKUP(OrderDetails!O:O,Customers!A:B,2,)</f>
        <v>Customer 29</v>
      </c>
      <c r="Q4051" s="10" t="str">
        <f>VLOOKUP(O:O,Customers!A:C,3,)</f>
        <v>Mombasa</v>
      </c>
      <c r="R4051" s="10">
        <f>VLOOKUP(OrderDetails!C:C,Inventory!B:F,5,)</f>
        <v>94552.7</v>
      </c>
      <c r="S4051" s="10">
        <f>VLOOKUP(OrderDetails!B:B,Table8[[OrderID]:[DeliveryDays]],5,)</f>
        <v>6</v>
      </c>
    </row>
    <row r="4052" spans="1:19" x14ac:dyDescent="0.25">
      <c r="A4052" t="s">
        <v>5984</v>
      </c>
      <c r="B4052" t="s">
        <v>514</v>
      </c>
      <c r="C4052" t="s">
        <v>339</v>
      </c>
      <c r="D4052">
        <v>17</v>
      </c>
      <c r="E4052">
        <v>438.4</v>
      </c>
      <c r="F4052">
        <v>646.51</v>
      </c>
      <c r="G4052">
        <v>675.31</v>
      </c>
      <c r="H4052">
        <v>11480.27</v>
      </c>
      <c r="I4052">
        <v>7452.8</v>
      </c>
      <c r="J4052">
        <v>4027.47</v>
      </c>
      <c r="K4052">
        <v>0.3508</v>
      </c>
      <c r="L4052" t="str">
        <f>VLOOKUP(C:C,Products!A:B,2,)</f>
        <v>Product 81</v>
      </c>
      <c r="M4052" t="str">
        <f>VLOOKUP(C:C,Products!A:C,3,)</f>
        <v>Beverages</v>
      </c>
      <c r="N4052" t="str">
        <f>VLOOKUP(B:B,Orders!A:C,3,)</f>
        <v>WH-MSA-002</v>
      </c>
      <c r="O4052" s="10" t="str">
        <f>VLOOKUP(B:B,Orders!A:B,2,)</f>
        <v>CUST-000039</v>
      </c>
      <c r="P4052" s="10" t="str">
        <f>VLOOKUP(OrderDetails!O:O,Customers!A:B,2,)</f>
        <v>Customer 39</v>
      </c>
      <c r="Q4052" s="10" t="str">
        <f>VLOOKUP(O:O,Customers!A:C,3,)</f>
        <v>Mombasa</v>
      </c>
      <c r="R4052" s="10">
        <f>VLOOKUP(OrderDetails!C:C,Inventory!B:F,5,)</f>
        <v>203417.60000000001</v>
      </c>
      <c r="S4052" s="10">
        <f>VLOOKUP(OrderDetails!B:B,Table8[[OrderID]:[DeliveryDays]],5,)</f>
        <v>6</v>
      </c>
    </row>
    <row r="4053" spans="1:19" x14ac:dyDescent="0.25">
      <c r="A4053" t="s">
        <v>5985</v>
      </c>
      <c r="B4053" t="s">
        <v>1010</v>
      </c>
      <c r="C4053" t="s">
        <v>367</v>
      </c>
      <c r="D4053">
        <v>43</v>
      </c>
      <c r="E4053">
        <v>396.94</v>
      </c>
      <c r="F4053">
        <v>595.12</v>
      </c>
      <c r="G4053">
        <v>613.53</v>
      </c>
      <c r="H4053">
        <v>26381.79</v>
      </c>
      <c r="I4053">
        <v>17068.419999999998</v>
      </c>
      <c r="J4053">
        <v>9313.3700000000008</v>
      </c>
      <c r="K4053">
        <v>0.35299999999999998</v>
      </c>
      <c r="L4053" t="str">
        <f>VLOOKUP(C:C,Products!A:B,2,)</f>
        <v>Product 95</v>
      </c>
      <c r="M4053" t="str">
        <f>VLOOKUP(C:C,Products!A:C,3,)</f>
        <v>Dairy</v>
      </c>
      <c r="N4053" t="str">
        <f>VLOOKUP(B:B,Orders!A:C,3,)</f>
        <v>WH-NKR-004</v>
      </c>
      <c r="O4053" s="10" t="str">
        <f>VLOOKUP(B:B,Orders!A:B,2,)</f>
        <v>CUST-000029</v>
      </c>
      <c r="P4053" s="10" t="str">
        <f>VLOOKUP(OrderDetails!O:O,Customers!A:B,2,)</f>
        <v>Customer 29</v>
      </c>
      <c r="Q4053" s="10" t="str">
        <f>VLOOKUP(O:O,Customers!A:C,3,)</f>
        <v>Mombasa</v>
      </c>
      <c r="R4053" s="10">
        <f>VLOOKUP(OrderDetails!C:C,Inventory!B:F,5,)</f>
        <v>139722.88</v>
      </c>
      <c r="S4053" s="10">
        <f>VLOOKUP(OrderDetails!B:B,Table8[[OrderID]:[DeliveryDays]],5,)</f>
        <v>6</v>
      </c>
    </row>
    <row r="4054" spans="1:19" x14ac:dyDescent="0.25">
      <c r="A4054" t="s">
        <v>5986</v>
      </c>
      <c r="B4054" t="s">
        <v>735</v>
      </c>
      <c r="C4054" t="s">
        <v>251</v>
      </c>
      <c r="D4054">
        <v>44</v>
      </c>
      <c r="E4054">
        <v>187.08</v>
      </c>
      <c r="F4054">
        <v>277.86</v>
      </c>
      <c r="G4054">
        <v>266.14999999999998</v>
      </c>
      <c r="H4054">
        <v>11710.6</v>
      </c>
      <c r="I4054">
        <v>8231.52</v>
      </c>
      <c r="J4054">
        <v>3479.08</v>
      </c>
      <c r="K4054">
        <v>0.29709999999999998</v>
      </c>
      <c r="L4054" t="str">
        <f>VLOOKUP(C:C,Products!A:B,2,)</f>
        <v>Product 37</v>
      </c>
      <c r="M4054" t="str">
        <f>VLOOKUP(C:C,Products!A:C,3,)</f>
        <v>Beverages</v>
      </c>
      <c r="N4054" t="str">
        <f>VLOOKUP(B:B,Orders!A:C,3,)</f>
        <v>WH-NRB-001</v>
      </c>
      <c r="O4054" s="10" t="str">
        <f>VLOOKUP(B:B,Orders!A:B,2,)</f>
        <v>CUST-000059</v>
      </c>
      <c r="P4054" s="10" t="str">
        <f>VLOOKUP(OrderDetails!O:O,Customers!A:B,2,)</f>
        <v>Customer 59</v>
      </c>
      <c r="Q4054" s="10" t="str">
        <f>VLOOKUP(O:O,Customers!A:C,3,)</f>
        <v>Kisumu</v>
      </c>
      <c r="R4054" s="10">
        <f>VLOOKUP(OrderDetails!C:C,Inventory!B:F,5,)</f>
        <v>64729.68</v>
      </c>
      <c r="S4054" s="10">
        <f>VLOOKUP(OrderDetails!B:B,Table8[[OrderID]:[DeliveryDays]],5,)</f>
        <v>3</v>
      </c>
    </row>
    <row r="4055" spans="1:19" x14ac:dyDescent="0.25">
      <c r="A4055" t="s">
        <v>5987</v>
      </c>
      <c r="B4055" t="s">
        <v>1332</v>
      </c>
      <c r="C4055" t="s">
        <v>395</v>
      </c>
      <c r="D4055">
        <v>26</v>
      </c>
      <c r="E4055">
        <v>152.96</v>
      </c>
      <c r="F4055">
        <v>238.96</v>
      </c>
      <c r="G4055">
        <v>253.64</v>
      </c>
      <c r="H4055">
        <v>6594.64</v>
      </c>
      <c r="I4055">
        <v>3976.96</v>
      </c>
      <c r="J4055">
        <v>2617.6799999999998</v>
      </c>
      <c r="K4055">
        <v>0.39689999999999998</v>
      </c>
      <c r="L4055" t="str">
        <f>VLOOKUP(C:C,Products!A:B,2,)</f>
        <v>Product 109</v>
      </c>
      <c r="M4055" t="str">
        <f>VLOOKUP(C:C,Products!A:C,3,)</f>
        <v>Beverages</v>
      </c>
      <c r="N4055" t="str">
        <f>VLOOKUP(B:B,Orders!A:C,3,)</f>
        <v>WH-NKR-004</v>
      </c>
      <c r="O4055" s="10" t="str">
        <f>VLOOKUP(B:B,Orders!A:B,2,)</f>
        <v>CUST-000017</v>
      </c>
      <c r="P4055" s="10" t="str">
        <f>VLOOKUP(OrderDetails!O:O,Customers!A:B,2,)</f>
        <v>Customer 17</v>
      </c>
      <c r="Q4055" s="10" t="str">
        <f>VLOOKUP(O:O,Customers!A:C,3,)</f>
        <v>Eldoret</v>
      </c>
      <c r="R4055" s="10">
        <f>VLOOKUP(OrderDetails!C:C,Inventory!B:F,5,)</f>
        <v>16978.560000000001</v>
      </c>
      <c r="S4055" s="10">
        <f>VLOOKUP(OrderDetails!B:B,Table8[[OrderID]:[DeliveryDays]],5,)</f>
        <v>2</v>
      </c>
    </row>
    <row r="4056" spans="1:19" x14ac:dyDescent="0.25">
      <c r="A4056" t="s">
        <v>5988</v>
      </c>
      <c r="B4056" t="s">
        <v>769</v>
      </c>
      <c r="C4056" t="s">
        <v>371</v>
      </c>
      <c r="D4056">
        <v>21</v>
      </c>
      <c r="E4056">
        <v>285.23</v>
      </c>
      <c r="F4056">
        <v>389.02</v>
      </c>
      <c r="G4056">
        <v>379.63</v>
      </c>
      <c r="H4056">
        <v>7972.23</v>
      </c>
      <c r="I4056">
        <v>5989.83</v>
      </c>
      <c r="J4056">
        <v>1982.4</v>
      </c>
      <c r="K4056">
        <v>0.2487</v>
      </c>
      <c r="L4056" t="str">
        <f>VLOOKUP(C:C,Products!A:B,2,)</f>
        <v>Product 97</v>
      </c>
      <c r="M4056" t="str">
        <f>VLOOKUP(C:C,Products!A:C,3,)</f>
        <v>Dairy</v>
      </c>
      <c r="N4056" t="str">
        <f>VLOOKUP(B:B,Orders!A:C,3,)</f>
        <v>WH-KSM-003</v>
      </c>
      <c r="O4056" s="10" t="str">
        <f>VLOOKUP(B:B,Orders!A:B,2,)</f>
        <v>CUST-000059</v>
      </c>
      <c r="P4056" s="10" t="str">
        <f>VLOOKUP(OrderDetails!O:O,Customers!A:B,2,)</f>
        <v>Customer 59</v>
      </c>
      <c r="Q4056" s="10" t="str">
        <f>VLOOKUP(O:O,Customers!A:C,3,)</f>
        <v>Kisumu</v>
      </c>
      <c r="R4056" s="10">
        <f>VLOOKUP(OrderDetails!C:C,Inventory!B:F,5,)</f>
        <v>47062.95</v>
      </c>
      <c r="S4056" s="10">
        <f>VLOOKUP(OrderDetails!B:B,Table8[[OrderID]:[DeliveryDays]],5,)</f>
        <v>6</v>
      </c>
    </row>
    <row r="4057" spans="1:19" x14ac:dyDescent="0.25">
      <c r="A4057" t="s">
        <v>5989</v>
      </c>
      <c r="B4057" t="s">
        <v>862</v>
      </c>
      <c r="C4057" t="s">
        <v>231</v>
      </c>
      <c r="D4057">
        <v>26</v>
      </c>
      <c r="E4057">
        <v>139.85</v>
      </c>
      <c r="F4057">
        <v>204.65</v>
      </c>
      <c r="G4057">
        <v>195.39</v>
      </c>
      <c r="H4057">
        <v>5080.1400000000003</v>
      </c>
      <c r="I4057">
        <v>3636.1</v>
      </c>
      <c r="J4057">
        <v>1444.04</v>
      </c>
      <c r="K4057">
        <v>0.2843</v>
      </c>
      <c r="L4057" t="str">
        <f>VLOOKUP(C:C,Products!A:B,2,)</f>
        <v>Product 27</v>
      </c>
      <c r="M4057" t="str">
        <f>VLOOKUP(C:C,Products!A:C,3,)</f>
        <v>Dairy</v>
      </c>
      <c r="N4057" t="str">
        <f>VLOOKUP(B:B,Orders!A:C,3,)</f>
        <v>WH-MSA-002</v>
      </c>
      <c r="O4057" s="10" t="str">
        <f>VLOOKUP(B:B,Orders!A:B,2,)</f>
        <v>CUST-000011</v>
      </c>
      <c r="P4057" s="10" t="str">
        <f>VLOOKUP(OrderDetails!O:O,Customers!A:B,2,)</f>
        <v>Customer 11</v>
      </c>
      <c r="Q4057" s="10" t="str">
        <f>VLOOKUP(O:O,Customers!A:C,3,)</f>
        <v>Nairobi</v>
      </c>
      <c r="R4057" s="10">
        <f>VLOOKUP(OrderDetails!C:C,Inventory!B:F,5,)</f>
        <v>52164.05</v>
      </c>
      <c r="S4057" s="10">
        <f>VLOOKUP(OrderDetails!B:B,Table8[[OrderID]:[DeliveryDays]],5,)</f>
        <v>2</v>
      </c>
    </row>
    <row r="4058" spans="1:19" x14ac:dyDescent="0.25">
      <c r="A4058" t="s">
        <v>5990</v>
      </c>
      <c r="B4058" t="s">
        <v>603</v>
      </c>
      <c r="C4058" t="s">
        <v>267</v>
      </c>
      <c r="D4058">
        <v>38</v>
      </c>
      <c r="E4058">
        <v>166.45</v>
      </c>
      <c r="F4058">
        <v>213.32</v>
      </c>
      <c r="G4058">
        <v>217.09</v>
      </c>
      <c r="H4058">
        <v>8249.42</v>
      </c>
      <c r="I4058">
        <v>6325.1</v>
      </c>
      <c r="J4058">
        <v>1924.32</v>
      </c>
      <c r="K4058">
        <v>0.23330000000000001</v>
      </c>
      <c r="L4058" t="str">
        <f>VLOOKUP(C:C,Products!A:B,2,)</f>
        <v>Product 45</v>
      </c>
      <c r="M4058" t="str">
        <f>VLOOKUP(C:C,Products!A:C,3,)</f>
        <v>Produce</v>
      </c>
      <c r="N4058" t="str">
        <f>VLOOKUP(B:B,Orders!A:C,3,)</f>
        <v>WH-MSA-002</v>
      </c>
      <c r="O4058" s="10" t="str">
        <f>VLOOKUP(B:B,Orders!A:B,2,)</f>
        <v>CUST-000049</v>
      </c>
      <c r="P4058" s="10" t="str">
        <f>VLOOKUP(OrderDetails!O:O,Customers!A:B,2,)</f>
        <v>Customer 49</v>
      </c>
      <c r="Q4058" s="10" t="str">
        <f>VLOOKUP(O:O,Customers!A:C,3,)</f>
        <v>Nairobi</v>
      </c>
      <c r="R4058" s="10">
        <f>VLOOKUP(OrderDetails!C:C,Inventory!B:F,5,)</f>
        <v>49768.55</v>
      </c>
      <c r="S4058" s="10">
        <f>VLOOKUP(OrderDetails!B:B,Table8[[OrderID]:[DeliveryDays]],5,)</f>
        <v>1</v>
      </c>
    </row>
    <row r="4059" spans="1:19" x14ac:dyDescent="0.25">
      <c r="A4059" t="s">
        <v>5991</v>
      </c>
      <c r="B4059" t="s">
        <v>565</v>
      </c>
      <c r="C4059" t="s">
        <v>182</v>
      </c>
      <c r="D4059">
        <v>12</v>
      </c>
      <c r="E4059">
        <v>319.39999999999998</v>
      </c>
      <c r="F4059">
        <v>411.55</v>
      </c>
      <c r="G4059">
        <v>444.41</v>
      </c>
      <c r="H4059">
        <v>5332.92</v>
      </c>
      <c r="I4059">
        <v>3832.8</v>
      </c>
      <c r="J4059">
        <v>1500.12</v>
      </c>
      <c r="K4059">
        <v>0.28129999999999999</v>
      </c>
      <c r="L4059" t="str">
        <f>VLOOKUP(C:C,Products!A:B,2,)</f>
        <v>Product 4</v>
      </c>
      <c r="M4059" t="str">
        <f>VLOOKUP(C:C,Products!A:C,3,)</f>
        <v>Household</v>
      </c>
      <c r="N4059" t="str">
        <f>VLOOKUP(B:B,Orders!A:C,3,)</f>
        <v>WH-KSM-003</v>
      </c>
      <c r="O4059" s="10" t="str">
        <f>VLOOKUP(B:B,Orders!A:B,2,)</f>
        <v>CUST-000028</v>
      </c>
      <c r="P4059" s="10" t="str">
        <f>VLOOKUP(OrderDetails!O:O,Customers!A:B,2,)</f>
        <v>Customer 28</v>
      </c>
      <c r="Q4059" s="10" t="str">
        <f>VLOOKUP(O:O,Customers!A:C,3,)</f>
        <v>Nakuru</v>
      </c>
      <c r="R4059" s="10">
        <f>VLOOKUP(OrderDetails!C:C,Inventory!B:F,5,)</f>
        <v>31301.200000000001</v>
      </c>
      <c r="S4059" s="10">
        <f>VLOOKUP(OrderDetails!B:B,Table8[[OrderID]:[DeliveryDays]],5,)</f>
        <v>1</v>
      </c>
    </row>
    <row r="4060" spans="1:19" x14ac:dyDescent="0.25">
      <c r="A4060" t="s">
        <v>5992</v>
      </c>
      <c r="B4060" t="s">
        <v>620</v>
      </c>
      <c r="C4060" t="s">
        <v>349</v>
      </c>
      <c r="D4060">
        <v>49</v>
      </c>
      <c r="E4060">
        <v>196.33</v>
      </c>
      <c r="F4060">
        <v>246.04</v>
      </c>
      <c r="G4060">
        <v>239.3</v>
      </c>
      <c r="H4060">
        <v>11725.7</v>
      </c>
      <c r="I4060">
        <v>9620.17</v>
      </c>
      <c r="J4060">
        <v>2105.5300000000002</v>
      </c>
      <c r="K4060">
        <v>0.17960000000000001</v>
      </c>
      <c r="L4060" t="str">
        <f>VLOOKUP(C:C,Products!A:B,2,)</f>
        <v>Product 86</v>
      </c>
      <c r="M4060" t="str">
        <f>VLOOKUP(C:C,Products!A:C,3,)</f>
        <v>Frozen</v>
      </c>
      <c r="N4060" t="str">
        <f>VLOOKUP(B:B,Orders!A:C,3,)</f>
        <v>WH-KSM-003</v>
      </c>
      <c r="O4060" s="10" t="str">
        <f>VLOOKUP(B:B,Orders!A:B,2,)</f>
        <v>CUST-000078</v>
      </c>
      <c r="P4060" s="10" t="str">
        <f>VLOOKUP(OrderDetails!O:O,Customers!A:B,2,)</f>
        <v>Customer 78</v>
      </c>
      <c r="Q4060" s="10" t="str">
        <f>VLOOKUP(O:O,Customers!A:C,3,)</f>
        <v>Nakuru</v>
      </c>
      <c r="R4060" s="10">
        <f>VLOOKUP(OrderDetails!C:C,Inventory!B:F,5,)</f>
        <v>55561.39</v>
      </c>
      <c r="S4060" s="10">
        <f>VLOOKUP(OrderDetails!B:B,Table8[[OrderID]:[DeliveryDays]],5,)</f>
        <v>3</v>
      </c>
    </row>
    <row r="4061" spans="1:19" x14ac:dyDescent="0.25">
      <c r="A4061" t="s">
        <v>5993</v>
      </c>
      <c r="B4061" t="s">
        <v>1636</v>
      </c>
      <c r="C4061" t="s">
        <v>357</v>
      </c>
      <c r="D4061">
        <v>22</v>
      </c>
      <c r="E4061">
        <v>262.5</v>
      </c>
      <c r="F4061">
        <v>342.9</v>
      </c>
      <c r="G4061">
        <v>326.42</v>
      </c>
      <c r="H4061">
        <v>7181.24</v>
      </c>
      <c r="I4061">
        <v>5775</v>
      </c>
      <c r="J4061">
        <v>1406.24</v>
      </c>
      <c r="K4061">
        <v>0.1958</v>
      </c>
      <c r="L4061" t="str">
        <f>VLOOKUP(C:C,Products!A:B,2,)</f>
        <v>Product 90</v>
      </c>
      <c r="M4061" t="str">
        <f>VLOOKUP(C:C,Products!A:C,3,)</f>
        <v>Snacks</v>
      </c>
      <c r="N4061" t="str">
        <f>VLOOKUP(B:B,Orders!A:C,3,)</f>
        <v>WH-NKR-004</v>
      </c>
      <c r="O4061" s="10" t="str">
        <f>VLOOKUP(B:B,Orders!A:B,2,)</f>
        <v>CUST-000076</v>
      </c>
      <c r="P4061" s="10" t="str">
        <f>VLOOKUP(OrderDetails!O:O,Customers!A:B,2,)</f>
        <v>Customer 76</v>
      </c>
      <c r="Q4061" s="10" t="str">
        <f>VLOOKUP(O:O,Customers!A:C,3,)</f>
        <v>Kisumu</v>
      </c>
      <c r="R4061" s="10">
        <f>VLOOKUP(OrderDetails!C:C,Inventory!B:F,5,)</f>
        <v>44362.5</v>
      </c>
      <c r="S4061" s="10">
        <f>VLOOKUP(OrderDetails!B:B,Table8[[OrderID]:[DeliveryDays]],5,)</f>
        <v>6</v>
      </c>
    </row>
    <row r="4062" spans="1:19" x14ac:dyDescent="0.25">
      <c r="A4062" t="s">
        <v>5994</v>
      </c>
      <c r="B4062" t="s">
        <v>1668</v>
      </c>
      <c r="C4062" t="s">
        <v>369</v>
      </c>
      <c r="D4062">
        <v>28</v>
      </c>
      <c r="E4062">
        <v>272.20999999999998</v>
      </c>
      <c r="F4062">
        <v>362.87</v>
      </c>
      <c r="G4062">
        <v>350.71</v>
      </c>
      <c r="H4062">
        <v>9819.8799999999992</v>
      </c>
      <c r="I4062">
        <v>7621.88</v>
      </c>
      <c r="J4062">
        <v>2198</v>
      </c>
      <c r="K4062">
        <v>0.2238</v>
      </c>
      <c r="L4062" t="str">
        <f>VLOOKUP(C:C,Products!A:B,2,)</f>
        <v>Product 96</v>
      </c>
      <c r="M4062" t="str">
        <f>VLOOKUP(C:C,Products!A:C,3,)</f>
        <v>Snacks</v>
      </c>
      <c r="N4062" t="str">
        <f>VLOOKUP(B:B,Orders!A:C,3,)</f>
        <v>WH-KSM-003</v>
      </c>
      <c r="O4062" s="10" t="str">
        <f>VLOOKUP(B:B,Orders!A:B,2,)</f>
        <v>CUST-000042</v>
      </c>
      <c r="P4062" s="10" t="str">
        <f>VLOOKUP(OrderDetails!O:O,Customers!A:B,2,)</f>
        <v>Customer 42</v>
      </c>
      <c r="Q4062" s="10" t="str">
        <f>VLOOKUP(O:O,Customers!A:C,3,)</f>
        <v>Kisumu</v>
      </c>
      <c r="R4062" s="10">
        <f>VLOOKUP(OrderDetails!C:C,Inventory!B:F,5,)</f>
        <v>49270.01</v>
      </c>
      <c r="S4062" s="10">
        <f>VLOOKUP(OrderDetails!B:B,Table8[[OrderID]:[DeliveryDays]],5,)</f>
        <v>3</v>
      </c>
    </row>
    <row r="4063" spans="1:19" x14ac:dyDescent="0.25">
      <c r="A4063" t="s">
        <v>5995</v>
      </c>
      <c r="B4063" t="s">
        <v>1614</v>
      </c>
      <c r="C4063" t="s">
        <v>353</v>
      </c>
      <c r="D4063">
        <v>46</v>
      </c>
      <c r="E4063">
        <v>336.9</v>
      </c>
      <c r="F4063">
        <v>499.36</v>
      </c>
      <c r="G4063">
        <v>501.63</v>
      </c>
      <c r="H4063">
        <v>23074.98</v>
      </c>
      <c r="I4063">
        <v>15497.4</v>
      </c>
      <c r="J4063">
        <v>7577.58</v>
      </c>
      <c r="K4063">
        <v>0.32840000000000003</v>
      </c>
      <c r="L4063" t="str">
        <f>VLOOKUP(C:C,Products!A:B,2,)</f>
        <v>Product 88</v>
      </c>
      <c r="M4063" t="str">
        <f>VLOOKUP(C:C,Products!A:C,3,)</f>
        <v>Household</v>
      </c>
      <c r="N4063" t="str">
        <f>VLOOKUP(B:B,Orders!A:C,3,)</f>
        <v>WH-NRB-001</v>
      </c>
      <c r="O4063" s="10" t="str">
        <f>VLOOKUP(B:B,Orders!A:B,2,)</f>
        <v>CUST-000045</v>
      </c>
      <c r="P4063" s="10" t="str">
        <f>VLOOKUP(OrderDetails!O:O,Customers!A:B,2,)</f>
        <v>Customer 45</v>
      </c>
      <c r="Q4063" s="10" t="str">
        <f>VLOOKUP(O:O,Customers!A:C,3,)</f>
        <v>Mombasa</v>
      </c>
      <c r="R4063" s="10">
        <f>VLOOKUP(OrderDetails!C:C,Inventory!B:F,5,)</f>
        <v>34700.699999999997</v>
      </c>
      <c r="S4063" s="10">
        <f>VLOOKUP(OrderDetails!B:B,Table8[[OrderID]:[DeliveryDays]],5,)</f>
        <v>4</v>
      </c>
    </row>
    <row r="4064" spans="1:19" x14ac:dyDescent="0.25">
      <c r="A4064" t="s">
        <v>5996</v>
      </c>
      <c r="B4064" t="s">
        <v>1611</v>
      </c>
      <c r="C4064" t="s">
        <v>397</v>
      </c>
      <c r="D4064">
        <v>6</v>
      </c>
      <c r="E4064">
        <v>84.64</v>
      </c>
      <c r="F4064">
        <v>124.5</v>
      </c>
      <c r="G4064">
        <v>129.11000000000001</v>
      </c>
      <c r="H4064">
        <v>774.66</v>
      </c>
      <c r="I4064">
        <v>507.84</v>
      </c>
      <c r="J4064">
        <v>266.82</v>
      </c>
      <c r="K4064">
        <v>0.34439999999999998</v>
      </c>
      <c r="L4064" t="str">
        <f>VLOOKUP(C:C,Products!A:B,2,)</f>
        <v>Product 110</v>
      </c>
      <c r="M4064" t="str">
        <f>VLOOKUP(C:C,Products!A:C,3,)</f>
        <v>Snacks</v>
      </c>
      <c r="N4064" t="str">
        <f>VLOOKUP(B:B,Orders!A:C,3,)</f>
        <v>WH-MSA-002</v>
      </c>
      <c r="O4064" s="10" t="str">
        <f>VLOOKUP(B:B,Orders!A:B,2,)</f>
        <v>CUST-000045</v>
      </c>
      <c r="P4064" s="10" t="str">
        <f>VLOOKUP(OrderDetails!O:O,Customers!A:B,2,)</f>
        <v>Customer 45</v>
      </c>
      <c r="Q4064" s="10" t="str">
        <f>VLOOKUP(O:O,Customers!A:C,3,)</f>
        <v>Mombasa</v>
      </c>
      <c r="R4064" s="10">
        <f>VLOOKUP(OrderDetails!C:C,Inventory!B:F,5,)</f>
        <v>34279.199999999997</v>
      </c>
      <c r="S4064" s="10">
        <f>VLOOKUP(OrderDetails!B:B,Table8[[OrderID]:[DeliveryDays]],5,)</f>
        <v>3</v>
      </c>
    </row>
    <row r="4065" spans="1:19" x14ac:dyDescent="0.25">
      <c r="A4065" t="s">
        <v>5997</v>
      </c>
      <c r="B4065" t="s">
        <v>1369</v>
      </c>
      <c r="C4065" t="s">
        <v>375</v>
      </c>
      <c r="D4065">
        <v>6</v>
      </c>
      <c r="E4065">
        <v>61.44</v>
      </c>
      <c r="F4065">
        <v>90.77</v>
      </c>
      <c r="G4065">
        <v>88.86</v>
      </c>
      <c r="H4065">
        <v>533.16</v>
      </c>
      <c r="I4065">
        <v>368.64</v>
      </c>
      <c r="J4065">
        <v>164.52</v>
      </c>
      <c r="K4065">
        <v>0.30859999999999999</v>
      </c>
      <c r="L4065" t="str">
        <f>VLOOKUP(C:C,Products!A:B,2,)</f>
        <v>Product 99</v>
      </c>
      <c r="M4065" t="str">
        <f>VLOOKUP(C:C,Products!A:C,3,)</f>
        <v>Produce</v>
      </c>
      <c r="N4065" t="str">
        <f>VLOOKUP(B:B,Orders!A:C,3,)</f>
        <v>WH-NRB-001</v>
      </c>
      <c r="O4065" s="10" t="str">
        <f>VLOOKUP(B:B,Orders!A:B,2,)</f>
        <v>CUST-000040</v>
      </c>
      <c r="P4065" s="10" t="str">
        <f>VLOOKUP(OrderDetails!O:O,Customers!A:B,2,)</f>
        <v>Customer 40</v>
      </c>
      <c r="Q4065" s="10" t="str">
        <f>VLOOKUP(O:O,Customers!A:C,3,)</f>
        <v>Nairobi</v>
      </c>
      <c r="R4065" s="10">
        <f>VLOOKUP(OrderDetails!C:C,Inventory!B:F,5,)</f>
        <v>3624.96</v>
      </c>
      <c r="S4065" s="10">
        <f>VLOOKUP(OrderDetails!B:B,Table8[[OrderID]:[DeliveryDays]],5,)</f>
        <v>6</v>
      </c>
    </row>
    <row r="4066" spans="1:19" x14ac:dyDescent="0.25">
      <c r="A4066" t="s">
        <v>5998</v>
      </c>
      <c r="B4066" t="s">
        <v>951</v>
      </c>
      <c r="C4066" t="s">
        <v>251</v>
      </c>
      <c r="D4066">
        <v>31</v>
      </c>
      <c r="E4066">
        <v>187.08</v>
      </c>
      <c r="F4066">
        <v>277.86</v>
      </c>
      <c r="G4066">
        <v>297.39</v>
      </c>
      <c r="H4066">
        <v>9219.09</v>
      </c>
      <c r="I4066">
        <v>5799.48</v>
      </c>
      <c r="J4066">
        <v>3419.61</v>
      </c>
      <c r="K4066">
        <v>0.37090000000000001</v>
      </c>
      <c r="L4066" t="str">
        <f>VLOOKUP(C:C,Products!A:B,2,)</f>
        <v>Product 37</v>
      </c>
      <c r="M4066" t="str">
        <f>VLOOKUP(C:C,Products!A:C,3,)</f>
        <v>Beverages</v>
      </c>
      <c r="N4066" t="str">
        <f>VLOOKUP(B:B,Orders!A:C,3,)</f>
        <v>WH-NKR-004</v>
      </c>
      <c r="O4066" s="10" t="str">
        <f>VLOOKUP(B:B,Orders!A:B,2,)</f>
        <v>CUST-000062</v>
      </c>
      <c r="P4066" s="10" t="str">
        <f>VLOOKUP(OrderDetails!O:O,Customers!A:B,2,)</f>
        <v>Customer 62</v>
      </c>
      <c r="Q4066" s="10" t="str">
        <f>VLOOKUP(O:O,Customers!A:C,3,)</f>
        <v>Eldoret</v>
      </c>
      <c r="R4066" s="10">
        <f>VLOOKUP(OrderDetails!C:C,Inventory!B:F,5,)</f>
        <v>64729.68</v>
      </c>
      <c r="S4066" s="10">
        <f>VLOOKUP(OrderDetails!B:B,Table8[[OrderID]:[DeliveryDays]],5,)</f>
        <v>6</v>
      </c>
    </row>
    <row r="4067" spans="1:19" x14ac:dyDescent="0.25">
      <c r="A4067" t="s">
        <v>5999</v>
      </c>
      <c r="B4067" t="s">
        <v>1492</v>
      </c>
      <c r="C4067" t="s">
        <v>369</v>
      </c>
      <c r="D4067">
        <v>18</v>
      </c>
      <c r="E4067">
        <v>272.20999999999998</v>
      </c>
      <c r="F4067">
        <v>362.87</v>
      </c>
      <c r="G4067">
        <v>385.73</v>
      </c>
      <c r="H4067">
        <v>6943.14</v>
      </c>
      <c r="I4067">
        <v>4899.78</v>
      </c>
      <c r="J4067">
        <v>2043.36</v>
      </c>
      <c r="K4067">
        <v>0.29430000000000001</v>
      </c>
      <c r="L4067" t="str">
        <f>VLOOKUP(C:C,Products!A:B,2,)</f>
        <v>Product 96</v>
      </c>
      <c r="M4067" t="str">
        <f>VLOOKUP(C:C,Products!A:C,3,)</f>
        <v>Snacks</v>
      </c>
      <c r="N4067" t="str">
        <f>VLOOKUP(B:B,Orders!A:C,3,)</f>
        <v>WH-KSM-003</v>
      </c>
      <c r="O4067" s="10" t="str">
        <f>VLOOKUP(B:B,Orders!A:B,2,)</f>
        <v>CUST-000015</v>
      </c>
      <c r="P4067" s="10" t="str">
        <f>VLOOKUP(OrderDetails!O:O,Customers!A:B,2,)</f>
        <v>Customer 15</v>
      </c>
      <c r="Q4067" s="10" t="str">
        <f>VLOOKUP(O:O,Customers!A:C,3,)</f>
        <v>Nairobi</v>
      </c>
      <c r="R4067" s="10">
        <f>VLOOKUP(OrderDetails!C:C,Inventory!B:F,5,)</f>
        <v>49270.01</v>
      </c>
      <c r="S4067" s="10">
        <f>VLOOKUP(OrderDetails!B:B,Table8[[OrderID]:[DeliveryDays]],5,)</f>
        <v>2</v>
      </c>
    </row>
    <row r="4068" spans="1:19" x14ac:dyDescent="0.25">
      <c r="A4068" t="s">
        <v>6000</v>
      </c>
      <c r="B4068" t="s">
        <v>1341</v>
      </c>
      <c r="C4068" t="s">
        <v>319</v>
      </c>
      <c r="D4068">
        <v>43</v>
      </c>
      <c r="E4068">
        <v>397.51</v>
      </c>
      <c r="F4068">
        <v>509.84</v>
      </c>
      <c r="G4068">
        <v>537.55999999999995</v>
      </c>
      <c r="H4068">
        <v>23115.08</v>
      </c>
      <c r="I4068">
        <v>17092.93</v>
      </c>
      <c r="J4068">
        <v>6022.15</v>
      </c>
      <c r="K4068">
        <v>0.26050000000000001</v>
      </c>
      <c r="L4068" t="str">
        <f>VLOOKUP(C:C,Products!A:B,2,)</f>
        <v>Product 71</v>
      </c>
      <c r="M4068" t="str">
        <f>VLOOKUP(C:C,Products!A:C,3,)</f>
        <v>Dairy</v>
      </c>
      <c r="N4068" t="str">
        <f>VLOOKUP(B:B,Orders!A:C,3,)</f>
        <v>WH-MSA-002</v>
      </c>
      <c r="O4068" s="10" t="str">
        <f>VLOOKUP(B:B,Orders!A:B,2,)</f>
        <v>CUST-000067</v>
      </c>
      <c r="P4068" s="10" t="str">
        <f>VLOOKUP(OrderDetails!O:O,Customers!A:B,2,)</f>
        <v>Customer 67</v>
      </c>
      <c r="Q4068" s="10" t="str">
        <f>VLOOKUP(O:O,Customers!A:C,3,)</f>
        <v>Mombasa</v>
      </c>
      <c r="R4068" s="10">
        <f>VLOOKUP(OrderDetails!C:C,Inventory!B:F,5,)</f>
        <v>96197.42</v>
      </c>
      <c r="S4068" s="10">
        <f>VLOOKUP(OrderDetails!B:B,Table8[[OrderID]:[DeliveryDays]],5,)</f>
        <v>5</v>
      </c>
    </row>
    <row r="4069" spans="1:19" x14ac:dyDescent="0.25">
      <c r="A4069" t="s">
        <v>6001</v>
      </c>
      <c r="B4069" t="s">
        <v>636</v>
      </c>
      <c r="C4069" t="s">
        <v>243</v>
      </c>
      <c r="D4069">
        <v>16</v>
      </c>
      <c r="E4069">
        <v>79.27</v>
      </c>
      <c r="F4069">
        <v>103.11</v>
      </c>
      <c r="G4069">
        <v>105.49</v>
      </c>
      <c r="H4069">
        <v>1687.84</v>
      </c>
      <c r="I4069">
        <v>1268.32</v>
      </c>
      <c r="J4069">
        <v>419.52</v>
      </c>
      <c r="K4069">
        <v>0.24859999999999999</v>
      </c>
      <c r="L4069" t="str">
        <f>VLOOKUP(C:C,Products!A:B,2,)</f>
        <v>Product 33</v>
      </c>
      <c r="M4069" t="str">
        <f>VLOOKUP(C:C,Products!A:C,3,)</f>
        <v>Produce</v>
      </c>
      <c r="N4069" t="str">
        <f>VLOOKUP(B:B,Orders!A:C,3,)</f>
        <v>WH-NKR-004</v>
      </c>
      <c r="O4069" s="10" t="str">
        <f>VLOOKUP(B:B,Orders!A:B,2,)</f>
        <v>CUST-000003</v>
      </c>
      <c r="P4069" s="10" t="str">
        <f>VLOOKUP(OrderDetails!O:O,Customers!A:B,2,)</f>
        <v>Customer 3</v>
      </c>
      <c r="Q4069" s="10" t="str">
        <f>VLOOKUP(O:O,Customers!A:C,3,)</f>
        <v>Eldoret</v>
      </c>
      <c r="R4069" s="10">
        <f>VLOOKUP(OrderDetails!C:C,Inventory!B:F,5,)</f>
        <v>6817.22</v>
      </c>
      <c r="S4069" s="10">
        <f>VLOOKUP(OrderDetails!B:B,Table8[[OrderID]:[DeliveryDays]],5,)</f>
        <v>5</v>
      </c>
    </row>
    <row r="4070" spans="1:19" x14ac:dyDescent="0.25">
      <c r="A4070" t="s">
        <v>6002</v>
      </c>
      <c r="B4070" t="s">
        <v>1167</v>
      </c>
      <c r="C4070" t="s">
        <v>239</v>
      </c>
      <c r="D4070">
        <v>36</v>
      </c>
      <c r="E4070">
        <v>323.39999999999998</v>
      </c>
      <c r="F4070">
        <v>507.06</v>
      </c>
      <c r="G4070">
        <v>509.49</v>
      </c>
      <c r="H4070">
        <v>18341.64</v>
      </c>
      <c r="I4070">
        <v>11642.4</v>
      </c>
      <c r="J4070">
        <v>6699.24</v>
      </c>
      <c r="K4070">
        <v>0.36520000000000002</v>
      </c>
      <c r="L4070" t="str">
        <f>VLOOKUP(C:C,Products!A:B,2,)</f>
        <v>Product 31</v>
      </c>
      <c r="M4070" t="str">
        <f>VLOOKUP(C:C,Products!A:C,3,)</f>
        <v>Household</v>
      </c>
      <c r="N4070" t="str">
        <f>VLOOKUP(B:B,Orders!A:C,3,)</f>
        <v>WH-NKR-004</v>
      </c>
      <c r="O4070" s="10" t="str">
        <f>VLOOKUP(B:B,Orders!A:B,2,)</f>
        <v>CUST-000022</v>
      </c>
      <c r="P4070" s="10" t="str">
        <f>VLOOKUP(OrderDetails!O:O,Customers!A:B,2,)</f>
        <v>Customer 22</v>
      </c>
      <c r="Q4070" s="10" t="str">
        <f>VLOOKUP(O:O,Customers!A:C,3,)</f>
        <v>Nakuru</v>
      </c>
      <c r="R4070" s="10">
        <f>VLOOKUP(OrderDetails!C:C,Inventory!B:F,5,)</f>
        <v>78909.600000000006</v>
      </c>
      <c r="S4070" s="10">
        <f>VLOOKUP(OrderDetails!B:B,Table8[[OrderID]:[DeliveryDays]],5,)</f>
        <v>3</v>
      </c>
    </row>
    <row r="4071" spans="1:19" x14ac:dyDescent="0.25">
      <c r="A4071" t="s">
        <v>6003</v>
      </c>
      <c r="B4071" t="s">
        <v>1288</v>
      </c>
      <c r="C4071" t="s">
        <v>287</v>
      </c>
      <c r="D4071">
        <v>32</v>
      </c>
      <c r="E4071">
        <v>319.05</v>
      </c>
      <c r="F4071">
        <v>470.86</v>
      </c>
      <c r="G4071">
        <v>473.84</v>
      </c>
      <c r="H4071">
        <v>15162.88</v>
      </c>
      <c r="I4071">
        <v>10209.6</v>
      </c>
      <c r="J4071">
        <v>4953.28</v>
      </c>
      <c r="K4071">
        <v>0.32669999999999999</v>
      </c>
      <c r="L4071" t="str">
        <f>VLOOKUP(C:C,Products!A:B,2,)</f>
        <v>Product 55</v>
      </c>
      <c r="M4071" t="str">
        <f>VLOOKUP(C:C,Products!A:C,3,)</f>
        <v>Beverages</v>
      </c>
      <c r="N4071" t="str">
        <f>VLOOKUP(B:B,Orders!A:C,3,)</f>
        <v>WH-MSA-002</v>
      </c>
      <c r="O4071" s="10" t="str">
        <f>VLOOKUP(B:B,Orders!A:B,2,)</f>
        <v>CUST-000053</v>
      </c>
      <c r="P4071" s="10" t="str">
        <f>VLOOKUP(OrderDetails!O:O,Customers!A:B,2,)</f>
        <v>Customer 53</v>
      </c>
      <c r="Q4071" s="10" t="str">
        <f>VLOOKUP(O:O,Customers!A:C,3,)</f>
        <v>Eldoret</v>
      </c>
      <c r="R4071" s="10">
        <f>VLOOKUP(OrderDetails!C:C,Inventory!B:F,5,)</f>
        <v>62852.85</v>
      </c>
      <c r="S4071" s="10">
        <f>VLOOKUP(OrderDetails!B:B,Table8[[OrderID]:[DeliveryDays]],5,)</f>
        <v>4</v>
      </c>
    </row>
    <row r="4072" spans="1:19" x14ac:dyDescent="0.25">
      <c r="A4072" t="s">
        <v>6004</v>
      </c>
      <c r="B4072" t="s">
        <v>1725</v>
      </c>
      <c r="C4072" t="s">
        <v>200</v>
      </c>
      <c r="D4072">
        <v>32</v>
      </c>
      <c r="E4072">
        <v>486.46</v>
      </c>
      <c r="F4072">
        <v>645.89</v>
      </c>
      <c r="G4072">
        <v>662.33</v>
      </c>
      <c r="H4072">
        <v>21194.560000000001</v>
      </c>
      <c r="I4072">
        <v>15566.72</v>
      </c>
      <c r="J4072">
        <v>5627.84</v>
      </c>
      <c r="K4072">
        <v>0.26550000000000001</v>
      </c>
      <c r="L4072" t="str">
        <f>VLOOKUP(C:C,Products!A:B,2,)</f>
        <v>Product 12</v>
      </c>
      <c r="M4072" t="str">
        <f>VLOOKUP(C:C,Products!A:C,3,)</f>
        <v>Beverages</v>
      </c>
      <c r="N4072" t="str">
        <f>VLOOKUP(B:B,Orders!A:C,3,)</f>
        <v>WH-NKR-004</v>
      </c>
      <c r="O4072" s="10" t="str">
        <f>VLOOKUP(B:B,Orders!A:B,2,)</f>
        <v>CUST-000020</v>
      </c>
      <c r="P4072" s="10" t="str">
        <f>VLOOKUP(OrderDetails!O:O,Customers!A:B,2,)</f>
        <v>Customer 20</v>
      </c>
      <c r="Q4072" s="10" t="str">
        <f>VLOOKUP(O:O,Customers!A:C,3,)</f>
        <v>Mombasa</v>
      </c>
      <c r="R4072" s="10">
        <f>VLOOKUP(OrderDetails!C:C,Inventory!B:F,5,)</f>
        <v>77347.14</v>
      </c>
      <c r="S4072" s="10">
        <f>VLOOKUP(OrderDetails!B:B,Table8[[OrderID]:[DeliveryDays]],5,)</f>
        <v>2</v>
      </c>
    </row>
    <row r="4073" spans="1:19" x14ac:dyDescent="0.25">
      <c r="A4073" t="s">
        <v>6005</v>
      </c>
      <c r="B4073" t="s">
        <v>1380</v>
      </c>
      <c r="C4073" t="s">
        <v>198</v>
      </c>
      <c r="D4073">
        <v>29</v>
      </c>
      <c r="E4073">
        <v>59.26</v>
      </c>
      <c r="F4073">
        <v>82.73</v>
      </c>
      <c r="G4073">
        <v>79.55</v>
      </c>
      <c r="H4073">
        <v>2306.9499999999998</v>
      </c>
      <c r="I4073">
        <v>1718.54</v>
      </c>
      <c r="J4073">
        <v>588.41</v>
      </c>
      <c r="K4073">
        <v>0.25509999999999999</v>
      </c>
      <c r="L4073" t="str">
        <f>VLOOKUP(C:C,Products!A:B,2,)</f>
        <v>Product 11</v>
      </c>
      <c r="M4073" t="str">
        <f>VLOOKUP(C:C,Products!A:C,3,)</f>
        <v>Frozen</v>
      </c>
      <c r="N4073" t="str">
        <f>VLOOKUP(B:B,Orders!A:C,3,)</f>
        <v>WH-NRB-001</v>
      </c>
      <c r="O4073" s="10" t="str">
        <f>VLOOKUP(B:B,Orders!A:B,2,)</f>
        <v>CUST-000019</v>
      </c>
      <c r="P4073" s="10" t="str">
        <f>VLOOKUP(OrderDetails!O:O,Customers!A:B,2,)</f>
        <v>Customer 19</v>
      </c>
      <c r="Q4073" s="10" t="str">
        <f>VLOOKUP(O:O,Customers!A:C,3,)</f>
        <v>Mombasa</v>
      </c>
      <c r="R4073" s="10">
        <f>VLOOKUP(OrderDetails!C:C,Inventory!B:F,5,)</f>
        <v>14044.62</v>
      </c>
      <c r="S4073" s="10">
        <f>VLOOKUP(OrderDetails!B:B,Table8[[OrderID]:[DeliveryDays]],5,)</f>
        <v>3</v>
      </c>
    </row>
    <row r="4074" spans="1:19" x14ac:dyDescent="0.25">
      <c r="A4074" t="s">
        <v>6006</v>
      </c>
      <c r="B4074" t="s">
        <v>1729</v>
      </c>
      <c r="C4074" t="s">
        <v>353</v>
      </c>
      <c r="D4074">
        <v>8</v>
      </c>
      <c r="E4074">
        <v>336.9</v>
      </c>
      <c r="F4074">
        <v>499.36</v>
      </c>
      <c r="G4074">
        <v>525.5</v>
      </c>
      <c r="H4074">
        <v>4204</v>
      </c>
      <c r="I4074">
        <v>2695.2</v>
      </c>
      <c r="J4074">
        <v>1508.8</v>
      </c>
      <c r="K4074">
        <v>0.3589</v>
      </c>
      <c r="L4074" t="str">
        <f>VLOOKUP(C:C,Products!A:B,2,)</f>
        <v>Product 88</v>
      </c>
      <c r="M4074" t="str">
        <f>VLOOKUP(C:C,Products!A:C,3,)</f>
        <v>Household</v>
      </c>
      <c r="N4074" t="str">
        <f>VLOOKUP(B:B,Orders!A:C,3,)</f>
        <v>WH-KSM-003</v>
      </c>
      <c r="O4074" s="10" t="str">
        <f>VLOOKUP(B:B,Orders!A:B,2,)</f>
        <v>CUST-000037</v>
      </c>
      <c r="P4074" s="10" t="str">
        <f>VLOOKUP(OrderDetails!O:O,Customers!A:B,2,)</f>
        <v>Customer 37</v>
      </c>
      <c r="Q4074" s="10" t="str">
        <f>VLOOKUP(O:O,Customers!A:C,3,)</f>
        <v>Eldoret</v>
      </c>
      <c r="R4074" s="10">
        <f>VLOOKUP(OrderDetails!C:C,Inventory!B:F,5,)</f>
        <v>34700.699999999997</v>
      </c>
      <c r="S4074" s="10">
        <f>VLOOKUP(OrderDetails!B:B,Table8[[OrderID]:[DeliveryDays]],5,)</f>
        <v>6</v>
      </c>
    </row>
    <row r="4075" spans="1:19" x14ac:dyDescent="0.25">
      <c r="A4075" t="s">
        <v>6007</v>
      </c>
      <c r="B4075" t="s">
        <v>1701</v>
      </c>
      <c r="C4075" t="s">
        <v>321</v>
      </c>
      <c r="D4075">
        <v>30</v>
      </c>
      <c r="E4075">
        <v>139.41999999999999</v>
      </c>
      <c r="F4075">
        <v>218.06</v>
      </c>
      <c r="G4075">
        <v>218.65</v>
      </c>
      <c r="H4075">
        <v>6559.5</v>
      </c>
      <c r="I4075">
        <v>4182.6000000000004</v>
      </c>
      <c r="J4075">
        <v>2376.9</v>
      </c>
      <c r="K4075">
        <v>0.3624</v>
      </c>
      <c r="L4075" t="str">
        <f>VLOOKUP(C:C,Products!A:B,2,)</f>
        <v>Product 72</v>
      </c>
      <c r="M4075" t="str">
        <f>VLOOKUP(C:C,Products!A:C,3,)</f>
        <v>Household</v>
      </c>
      <c r="N4075" t="str">
        <f>VLOOKUP(B:B,Orders!A:C,3,)</f>
        <v>WH-NKR-004</v>
      </c>
      <c r="O4075" s="10" t="str">
        <f>VLOOKUP(B:B,Orders!A:B,2,)</f>
        <v>CUST-000074</v>
      </c>
      <c r="P4075" s="10" t="str">
        <f>VLOOKUP(OrderDetails!O:O,Customers!A:B,2,)</f>
        <v>Customer 74</v>
      </c>
      <c r="Q4075" s="10" t="str">
        <f>VLOOKUP(O:O,Customers!A:C,3,)</f>
        <v>Mombasa</v>
      </c>
      <c r="R4075" s="10">
        <f>VLOOKUP(OrderDetails!C:C,Inventory!B:F,5,)</f>
        <v>45032.66</v>
      </c>
      <c r="S4075" s="10">
        <f>VLOOKUP(OrderDetails!B:B,Table8[[OrderID]:[DeliveryDays]],5,)</f>
        <v>5</v>
      </c>
    </row>
    <row r="4076" spans="1:19" x14ac:dyDescent="0.25">
      <c r="A4076" t="s">
        <v>6008</v>
      </c>
      <c r="B4076" t="s">
        <v>1760</v>
      </c>
      <c r="C4076" t="s">
        <v>241</v>
      </c>
      <c r="D4076">
        <v>40</v>
      </c>
      <c r="E4076">
        <v>126.74</v>
      </c>
      <c r="F4076">
        <v>169.05</v>
      </c>
      <c r="G4076">
        <v>166.3</v>
      </c>
      <c r="H4076">
        <v>6652</v>
      </c>
      <c r="I4076">
        <v>5069.6000000000004</v>
      </c>
      <c r="J4076">
        <v>1582.4</v>
      </c>
      <c r="K4076">
        <v>0.2379</v>
      </c>
      <c r="L4076" t="str">
        <f>VLOOKUP(C:C,Products!A:B,2,)</f>
        <v>Product 32</v>
      </c>
      <c r="M4076" t="str">
        <f>VLOOKUP(C:C,Products!A:C,3,)</f>
        <v>Dairy</v>
      </c>
      <c r="N4076" t="str">
        <f>VLOOKUP(B:B,Orders!A:C,3,)</f>
        <v>WH-NKR-004</v>
      </c>
      <c r="O4076" s="10" t="str">
        <f>VLOOKUP(B:B,Orders!A:B,2,)</f>
        <v>CUST-000008</v>
      </c>
      <c r="P4076" s="10" t="str">
        <f>VLOOKUP(OrderDetails!O:O,Customers!A:B,2,)</f>
        <v>Customer 8</v>
      </c>
      <c r="Q4076" s="10" t="str">
        <f>VLOOKUP(O:O,Customers!A:C,3,)</f>
        <v>Mombasa</v>
      </c>
      <c r="R4076" s="10">
        <f>VLOOKUP(OrderDetails!C:C,Inventory!B:F,5,)</f>
        <v>27249.1</v>
      </c>
      <c r="S4076" s="10">
        <f>VLOOKUP(OrderDetails!B:B,Table8[[OrderID]:[DeliveryDays]],5,)</f>
        <v>4</v>
      </c>
    </row>
    <row r="4077" spans="1:19" x14ac:dyDescent="0.25">
      <c r="A4077" t="s">
        <v>6009</v>
      </c>
      <c r="B4077" t="s">
        <v>1259</v>
      </c>
      <c r="C4077" t="s">
        <v>291</v>
      </c>
      <c r="D4077">
        <v>7</v>
      </c>
      <c r="E4077">
        <v>89.82</v>
      </c>
      <c r="F4077">
        <v>134</v>
      </c>
      <c r="G4077">
        <v>132.88999999999999</v>
      </c>
      <c r="H4077">
        <v>930.23</v>
      </c>
      <c r="I4077">
        <v>628.74</v>
      </c>
      <c r="J4077">
        <v>301.49</v>
      </c>
      <c r="K4077">
        <v>0.3241</v>
      </c>
      <c r="L4077" t="str">
        <f>VLOOKUP(C:C,Products!A:B,2,)</f>
        <v>Product 57</v>
      </c>
      <c r="M4077" t="str">
        <f>VLOOKUP(C:C,Products!A:C,3,)</f>
        <v>Household</v>
      </c>
      <c r="N4077" t="str">
        <f>VLOOKUP(B:B,Orders!A:C,3,)</f>
        <v>WH-NKR-004</v>
      </c>
      <c r="O4077" s="10" t="str">
        <f>VLOOKUP(B:B,Orders!A:B,2,)</f>
        <v>CUST-000013</v>
      </c>
      <c r="P4077" s="10" t="str">
        <f>VLOOKUP(OrderDetails!O:O,Customers!A:B,2,)</f>
        <v>Customer 13</v>
      </c>
      <c r="Q4077" s="10" t="str">
        <f>VLOOKUP(O:O,Customers!A:C,3,)</f>
        <v>Nakuru</v>
      </c>
      <c r="R4077" s="10">
        <f>VLOOKUP(OrderDetails!C:C,Inventory!B:F,5,)</f>
        <v>9431.1</v>
      </c>
      <c r="S4077" s="10">
        <f>VLOOKUP(OrderDetails!B:B,Table8[[OrderID]:[DeliveryDays]],5,)</f>
        <v>1</v>
      </c>
    </row>
    <row r="4078" spans="1:19" x14ac:dyDescent="0.25">
      <c r="A4078" t="s">
        <v>6010</v>
      </c>
      <c r="B4078" t="s">
        <v>566</v>
      </c>
      <c r="C4078" t="s">
        <v>253</v>
      </c>
      <c r="D4078">
        <v>5</v>
      </c>
      <c r="E4078">
        <v>93.95</v>
      </c>
      <c r="F4078">
        <v>142.47999999999999</v>
      </c>
      <c r="G4078">
        <v>139.21</v>
      </c>
      <c r="H4078">
        <v>696.05</v>
      </c>
      <c r="I4078">
        <v>469.75</v>
      </c>
      <c r="J4078">
        <v>226.3</v>
      </c>
      <c r="K4078">
        <v>0.3251</v>
      </c>
      <c r="L4078" t="str">
        <f>VLOOKUP(C:C,Products!A:B,2,)</f>
        <v>Product 38</v>
      </c>
      <c r="M4078" t="str">
        <f>VLOOKUP(C:C,Products!A:C,3,)</f>
        <v>Beverages</v>
      </c>
      <c r="N4078" t="str">
        <f>VLOOKUP(B:B,Orders!A:C,3,)</f>
        <v>WH-NKR-004</v>
      </c>
      <c r="O4078" s="10" t="str">
        <f>VLOOKUP(B:B,Orders!A:B,2,)</f>
        <v>CUST-000008</v>
      </c>
      <c r="P4078" s="10" t="str">
        <f>VLOOKUP(OrderDetails!O:O,Customers!A:B,2,)</f>
        <v>Customer 8</v>
      </c>
      <c r="Q4078" s="10" t="str">
        <f>VLOOKUP(O:O,Customers!A:C,3,)</f>
        <v>Mombasa</v>
      </c>
      <c r="R4078" s="10">
        <f>VLOOKUP(OrderDetails!C:C,Inventory!B:F,5,)</f>
        <v>12965.1</v>
      </c>
      <c r="S4078" s="10">
        <f>VLOOKUP(OrderDetails!B:B,Table8[[OrderID]:[DeliveryDays]],5,)</f>
        <v>2</v>
      </c>
    </row>
    <row r="4079" spans="1:19" x14ac:dyDescent="0.25">
      <c r="A4079" t="s">
        <v>6011</v>
      </c>
      <c r="B4079" t="s">
        <v>1218</v>
      </c>
      <c r="C4079" t="s">
        <v>297</v>
      </c>
      <c r="D4079">
        <v>21</v>
      </c>
      <c r="E4079">
        <v>196.4</v>
      </c>
      <c r="F4079">
        <v>254.95</v>
      </c>
      <c r="G4079">
        <v>276.68</v>
      </c>
      <c r="H4079">
        <v>5810.28</v>
      </c>
      <c r="I4079">
        <v>4124.3999999999996</v>
      </c>
      <c r="J4079">
        <v>1685.88</v>
      </c>
      <c r="K4079">
        <v>0.29020000000000001</v>
      </c>
      <c r="L4079" t="str">
        <f>VLOOKUP(C:C,Products!A:B,2,)</f>
        <v>Product 60</v>
      </c>
      <c r="M4079" t="str">
        <f>VLOOKUP(C:C,Products!A:C,3,)</f>
        <v>Snacks</v>
      </c>
      <c r="N4079" t="str">
        <f>VLOOKUP(B:B,Orders!A:C,3,)</f>
        <v>WH-MSA-002</v>
      </c>
      <c r="O4079" s="10" t="str">
        <f>VLOOKUP(B:B,Orders!A:B,2,)</f>
        <v>CUST-000010</v>
      </c>
      <c r="P4079" s="10" t="str">
        <f>VLOOKUP(OrderDetails!O:O,Customers!A:B,2,)</f>
        <v>Customer 10</v>
      </c>
      <c r="Q4079" s="10" t="str">
        <f>VLOOKUP(O:O,Customers!A:C,3,)</f>
        <v>Eldoret</v>
      </c>
      <c r="R4079" s="10">
        <f>VLOOKUP(OrderDetails!C:C,Inventory!B:F,5,)</f>
        <v>93682.8</v>
      </c>
      <c r="S4079" s="10">
        <f>VLOOKUP(OrderDetails!B:B,Table8[[OrderID]:[DeliveryDays]],5,)</f>
        <v>5</v>
      </c>
    </row>
    <row r="4080" spans="1:19" x14ac:dyDescent="0.25">
      <c r="A4080" t="s">
        <v>6012</v>
      </c>
      <c r="B4080" t="s">
        <v>972</v>
      </c>
      <c r="C4080" t="s">
        <v>349</v>
      </c>
      <c r="D4080">
        <v>11</v>
      </c>
      <c r="E4080">
        <v>196.33</v>
      </c>
      <c r="F4080">
        <v>246.04</v>
      </c>
      <c r="G4080">
        <v>239.98</v>
      </c>
      <c r="H4080">
        <v>2639.78</v>
      </c>
      <c r="I4080">
        <v>2159.63</v>
      </c>
      <c r="J4080">
        <v>480.15</v>
      </c>
      <c r="K4080">
        <v>0.18190000000000001</v>
      </c>
      <c r="L4080" t="str">
        <f>VLOOKUP(C:C,Products!A:B,2,)</f>
        <v>Product 86</v>
      </c>
      <c r="M4080" t="str">
        <f>VLOOKUP(C:C,Products!A:C,3,)</f>
        <v>Frozen</v>
      </c>
      <c r="N4080" t="str">
        <f>VLOOKUP(B:B,Orders!A:C,3,)</f>
        <v>WH-KSM-003</v>
      </c>
      <c r="O4080" s="10" t="str">
        <f>VLOOKUP(B:B,Orders!A:B,2,)</f>
        <v>CUST-000054</v>
      </c>
      <c r="P4080" s="10" t="str">
        <f>VLOOKUP(OrderDetails!O:O,Customers!A:B,2,)</f>
        <v>Customer 54</v>
      </c>
      <c r="Q4080" s="10" t="str">
        <f>VLOOKUP(O:O,Customers!A:C,3,)</f>
        <v>Nakuru</v>
      </c>
      <c r="R4080" s="10">
        <f>VLOOKUP(OrderDetails!C:C,Inventory!B:F,5,)</f>
        <v>55561.39</v>
      </c>
      <c r="S4080" s="10">
        <f>VLOOKUP(OrderDetails!B:B,Table8[[OrderID]:[DeliveryDays]],5,)</f>
        <v>1</v>
      </c>
    </row>
    <row r="4081" spans="1:19" x14ac:dyDescent="0.25">
      <c r="A4081" t="s">
        <v>6013</v>
      </c>
      <c r="B4081" t="s">
        <v>1443</v>
      </c>
      <c r="C4081" t="s">
        <v>373</v>
      </c>
      <c r="D4081">
        <v>9</v>
      </c>
      <c r="E4081">
        <v>242.39</v>
      </c>
      <c r="F4081">
        <v>366.32</v>
      </c>
      <c r="G4081">
        <v>396.52</v>
      </c>
      <c r="H4081">
        <v>3568.68</v>
      </c>
      <c r="I4081">
        <v>2181.5100000000002</v>
      </c>
      <c r="J4081">
        <v>1387.17</v>
      </c>
      <c r="K4081">
        <v>0.38869999999999999</v>
      </c>
      <c r="L4081" t="str">
        <f>VLOOKUP(C:C,Products!A:B,2,)</f>
        <v>Product 98</v>
      </c>
      <c r="M4081" t="str">
        <f>VLOOKUP(C:C,Products!A:C,3,)</f>
        <v>Household</v>
      </c>
      <c r="N4081" t="str">
        <f>VLOOKUP(B:B,Orders!A:C,3,)</f>
        <v>WH-NKR-004</v>
      </c>
      <c r="O4081" s="10" t="str">
        <f>VLOOKUP(B:B,Orders!A:B,2,)</f>
        <v>CUST-000014</v>
      </c>
      <c r="P4081" s="10" t="str">
        <f>VLOOKUP(OrderDetails!O:O,Customers!A:B,2,)</f>
        <v>Customer 14</v>
      </c>
      <c r="Q4081" s="10" t="str">
        <f>VLOOKUP(O:O,Customers!A:C,3,)</f>
        <v>Eldoret</v>
      </c>
      <c r="R4081" s="10">
        <f>VLOOKUP(OrderDetails!C:C,Inventory!B:F,5,)</f>
        <v>16724.91</v>
      </c>
      <c r="S4081" s="10">
        <f>VLOOKUP(OrderDetails!B:B,Table8[[OrderID]:[DeliveryDays]],5,)</f>
        <v>5</v>
      </c>
    </row>
    <row r="4082" spans="1:19" x14ac:dyDescent="0.25">
      <c r="A4082" t="s">
        <v>6014</v>
      </c>
      <c r="B4082" t="s">
        <v>483</v>
      </c>
      <c r="C4082" t="s">
        <v>214</v>
      </c>
      <c r="D4082">
        <v>23</v>
      </c>
      <c r="E4082">
        <v>244.38</v>
      </c>
      <c r="F4082">
        <v>336.58</v>
      </c>
      <c r="G4082">
        <v>348.64</v>
      </c>
      <c r="H4082">
        <v>8018.72</v>
      </c>
      <c r="I4082">
        <v>5620.74</v>
      </c>
      <c r="J4082">
        <v>2397.98</v>
      </c>
      <c r="K4082">
        <v>0.29899999999999999</v>
      </c>
      <c r="L4082" t="str">
        <f>VLOOKUP(C:C,Products!A:B,2,)</f>
        <v>Product 19</v>
      </c>
      <c r="M4082" t="str">
        <f>VLOOKUP(C:C,Products!A:C,3,)</f>
        <v>Frozen</v>
      </c>
      <c r="N4082" t="str">
        <f>VLOOKUP(B:B,Orders!A:C,3,)</f>
        <v>WH-MSA-002</v>
      </c>
      <c r="O4082" s="10" t="str">
        <f>VLOOKUP(B:B,Orders!A:B,2,)</f>
        <v>CUST-000074</v>
      </c>
      <c r="P4082" s="10" t="str">
        <f>VLOOKUP(OrderDetails!O:O,Customers!A:B,2,)</f>
        <v>Customer 74</v>
      </c>
      <c r="Q4082" s="10" t="str">
        <f>VLOOKUP(O:O,Customers!A:C,3,)</f>
        <v>Mombasa</v>
      </c>
      <c r="R4082" s="10">
        <f>VLOOKUP(OrderDetails!C:C,Inventory!B:F,5,)</f>
        <v>61339.38</v>
      </c>
      <c r="S4082" s="10">
        <f>VLOOKUP(OrderDetails!B:B,Table8[[OrderID]:[DeliveryDays]],5,)</f>
        <v>2</v>
      </c>
    </row>
    <row r="4083" spans="1:19" x14ac:dyDescent="0.25">
      <c r="A4083" t="s">
        <v>6015</v>
      </c>
      <c r="B4083" t="s">
        <v>538</v>
      </c>
      <c r="C4083" t="s">
        <v>409</v>
      </c>
      <c r="D4083">
        <v>43</v>
      </c>
      <c r="E4083">
        <v>442.16</v>
      </c>
      <c r="F4083">
        <v>664.5</v>
      </c>
      <c r="G4083">
        <v>717.74</v>
      </c>
      <c r="H4083">
        <v>30862.82</v>
      </c>
      <c r="I4083">
        <v>19012.88</v>
      </c>
      <c r="J4083">
        <v>11849.94</v>
      </c>
      <c r="K4083">
        <v>0.38400000000000001</v>
      </c>
      <c r="L4083" t="str">
        <f>VLOOKUP(C:C,Products!A:B,2,)</f>
        <v>Product 116</v>
      </c>
      <c r="M4083" t="str">
        <f>VLOOKUP(C:C,Products!A:C,3,)</f>
        <v>Dairy</v>
      </c>
      <c r="N4083" t="str">
        <f>VLOOKUP(B:B,Orders!A:C,3,)</f>
        <v>WH-NKR-004</v>
      </c>
      <c r="O4083" s="10" t="str">
        <f>VLOOKUP(B:B,Orders!A:B,2,)</f>
        <v>CUST-000061</v>
      </c>
      <c r="P4083" s="10" t="str">
        <f>VLOOKUP(OrderDetails!O:O,Customers!A:B,2,)</f>
        <v>Customer 61</v>
      </c>
      <c r="Q4083" s="10" t="str">
        <f>VLOOKUP(O:O,Customers!A:C,3,)</f>
        <v>Eldoret</v>
      </c>
      <c r="R4083" s="10">
        <f>VLOOKUP(OrderDetails!C:C,Inventory!B:F,5,)</f>
        <v>207373.04</v>
      </c>
      <c r="S4083" s="10">
        <f>VLOOKUP(OrderDetails!B:B,Table8[[OrderID]:[DeliveryDays]],5,)</f>
        <v>1</v>
      </c>
    </row>
    <row r="4084" spans="1:19" x14ac:dyDescent="0.25">
      <c r="A4084" t="s">
        <v>6016</v>
      </c>
      <c r="B4084" t="s">
        <v>431</v>
      </c>
      <c r="C4084" t="s">
        <v>345</v>
      </c>
      <c r="D4084">
        <v>38</v>
      </c>
      <c r="E4084">
        <v>78.599999999999994</v>
      </c>
      <c r="F4084">
        <v>122.97</v>
      </c>
      <c r="G4084">
        <v>125.57</v>
      </c>
      <c r="H4084">
        <v>4771.66</v>
      </c>
      <c r="I4084">
        <v>2986.8</v>
      </c>
      <c r="J4084">
        <v>1784.86</v>
      </c>
      <c r="K4084">
        <v>0.37409999999999999</v>
      </c>
      <c r="L4084" t="str">
        <f>VLOOKUP(C:C,Products!A:B,2,)</f>
        <v>Product 84</v>
      </c>
      <c r="M4084" t="str">
        <f>VLOOKUP(C:C,Products!A:C,3,)</f>
        <v>Snacks</v>
      </c>
      <c r="N4084" t="str">
        <f>VLOOKUP(B:B,Orders!A:C,3,)</f>
        <v>WH-MSA-002</v>
      </c>
      <c r="O4084" s="10" t="str">
        <f>VLOOKUP(B:B,Orders!A:B,2,)</f>
        <v>CUST-000036</v>
      </c>
      <c r="P4084" s="10" t="str">
        <f>VLOOKUP(OrderDetails!O:O,Customers!A:B,2,)</f>
        <v>Customer 36</v>
      </c>
      <c r="Q4084" s="10" t="str">
        <f>VLOOKUP(O:O,Customers!A:C,3,)</f>
        <v>Eldoret</v>
      </c>
      <c r="R4084" s="10">
        <f>VLOOKUP(OrderDetails!C:C,Inventory!B:F,5,)</f>
        <v>7074</v>
      </c>
      <c r="S4084" s="10">
        <f>VLOOKUP(OrderDetails!B:B,Table8[[OrderID]:[DeliveryDays]],5,)</f>
        <v>2</v>
      </c>
    </row>
    <row r="4085" spans="1:19" x14ac:dyDescent="0.25">
      <c r="A4085" t="s">
        <v>6017</v>
      </c>
      <c r="B4085" t="s">
        <v>1860</v>
      </c>
      <c r="C4085" t="s">
        <v>289</v>
      </c>
      <c r="D4085">
        <v>39</v>
      </c>
      <c r="E4085">
        <v>464.84</v>
      </c>
      <c r="F4085">
        <v>609.41999999999996</v>
      </c>
      <c r="G4085">
        <v>663.75</v>
      </c>
      <c r="H4085">
        <v>25886.25</v>
      </c>
      <c r="I4085">
        <v>18128.759999999998</v>
      </c>
      <c r="J4085">
        <v>7757.49</v>
      </c>
      <c r="K4085">
        <v>0.29970000000000002</v>
      </c>
      <c r="L4085" t="str">
        <f>VLOOKUP(C:C,Products!A:B,2,)</f>
        <v>Product 56</v>
      </c>
      <c r="M4085" t="str">
        <f>VLOOKUP(C:C,Products!A:C,3,)</f>
        <v>Household</v>
      </c>
      <c r="N4085" t="str">
        <f>VLOOKUP(B:B,Orders!A:C,3,)</f>
        <v>WH-MSA-002</v>
      </c>
      <c r="O4085" s="10" t="str">
        <f>VLOOKUP(B:B,Orders!A:B,2,)</f>
        <v>CUST-000075</v>
      </c>
      <c r="P4085" s="10" t="str">
        <f>VLOOKUP(OrderDetails!O:O,Customers!A:B,2,)</f>
        <v>Customer 75</v>
      </c>
      <c r="Q4085" s="10" t="str">
        <f>VLOOKUP(O:O,Customers!A:C,3,)</f>
        <v>Mombasa</v>
      </c>
      <c r="R4085" s="10">
        <f>VLOOKUP(OrderDetails!C:C,Inventory!B:F,5,)</f>
        <v>192443.76</v>
      </c>
      <c r="S4085" s="10">
        <f>VLOOKUP(OrderDetails!B:B,Table8[[OrderID]:[DeliveryDays]],5,)</f>
        <v>4</v>
      </c>
    </row>
    <row r="4086" spans="1:19" x14ac:dyDescent="0.25">
      <c r="A4086" t="s">
        <v>6018</v>
      </c>
      <c r="B4086" t="s">
        <v>1864</v>
      </c>
      <c r="C4086" t="s">
        <v>204</v>
      </c>
      <c r="D4086">
        <v>20</v>
      </c>
      <c r="E4086">
        <v>145.55000000000001</v>
      </c>
      <c r="F4086">
        <v>199.14</v>
      </c>
      <c r="G4086">
        <v>195.5</v>
      </c>
      <c r="H4086">
        <v>3910</v>
      </c>
      <c r="I4086">
        <v>2911</v>
      </c>
      <c r="J4086">
        <v>999</v>
      </c>
      <c r="K4086">
        <v>0.2555</v>
      </c>
      <c r="L4086" t="str">
        <f>VLOOKUP(C:C,Products!A:B,2,)</f>
        <v>Product 14</v>
      </c>
      <c r="M4086" t="str">
        <f>VLOOKUP(C:C,Products!A:C,3,)</f>
        <v>Frozen</v>
      </c>
      <c r="N4086" t="str">
        <f>VLOOKUP(B:B,Orders!A:C,3,)</f>
        <v>WH-NKR-004</v>
      </c>
      <c r="O4086" s="10" t="str">
        <f>VLOOKUP(B:B,Orders!A:B,2,)</f>
        <v>CUST-000021</v>
      </c>
      <c r="P4086" s="10" t="str">
        <f>VLOOKUP(OrderDetails!O:O,Customers!A:B,2,)</f>
        <v>Customer 21</v>
      </c>
      <c r="Q4086" s="10" t="str">
        <f>VLOOKUP(O:O,Customers!A:C,3,)</f>
        <v>Eldoret</v>
      </c>
      <c r="R4086" s="10">
        <f>VLOOKUP(OrderDetails!C:C,Inventory!B:F,5,)</f>
        <v>47158.2</v>
      </c>
      <c r="S4086" s="10">
        <f>VLOOKUP(OrderDetails!B:B,Table8[[OrderID]:[DeliveryDays]],5,)</f>
        <v>3</v>
      </c>
    </row>
    <row r="4087" spans="1:19" x14ac:dyDescent="0.25">
      <c r="A4087" t="s">
        <v>6019</v>
      </c>
      <c r="B4087" t="s">
        <v>1632</v>
      </c>
      <c r="C4087" t="s">
        <v>243</v>
      </c>
      <c r="D4087">
        <v>44</v>
      </c>
      <c r="E4087">
        <v>79.27</v>
      </c>
      <c r="F4087">
        <v>103.11</v>
      </c>
      <c r="G4087">
        <v>106.53</v>
      </c>
      <c r="H4087">
        <v>4687.32</v>
      </c>
      <c r="I4087">
        <v>3487.88</v>
      </c>
      <c r="J4087">
        <v>1199.44</v>
      </c>
      <c r="K4087">
        <v>0.25590000000000002</v>
      </c>
      <c r="L4087" t="str">
        <f>VLOOKUP(C:C,Products!A:B,2,)</f>
        <v>Product 33</v>
      </c>
      <c r="M4087" t="str">
        <f>VLOOKUP(C:C,Products!A:C,3,)</f>
        <v>Produce</v>
      </c>
      <c r="N4087" t="str">
        <f>VLOOKUP(B:B,Orders!A:C,3,)</f>
        <v>WH-MSA-002</v>
      </c>
      <c r="O4087" s="10" t="str">
        <f>VLOOKUP(B:B,Orders!A:B,2,)</f>
        <v>CUST-000054</v>
      </c>
      <c r="P4087" s="10" t="str">
        <f>VLOOKUP(OrderDetails!O:O,Customers!A:B,2,)</f>
        <v>Customer 54</v>
      </c>
      <c r="Q4087" s="10" t="str">
        <f>VLOOKUP(O:O,Customers!A:C,3,)</f>
        <v>Nakuru</v>
      </c>
      <c r="R4087" s="10">
        <f>VLOOKUP(OrderDetails!C:C,Inventory!B:F,5,)</f>
        <v>6817.22</v>
      </c>
      <c r="S4087" s="10">
        <f>VLOOKUP(OrderDetails!B:B,Table8[[OrderID]:[DeliveryDays]],5,)</f>
        <v>2</v>
      </c>
    </row>
    <row r="4088" spans="1:19" x14ac:dyDescent="0.25">
      <c r="A4088" t="s">
        <v>6020</v>
      </c>
      <c r="B4088" t="s">
        <v>1463</v>
      </c>
      <c r="C4088" t="s">
        <v>196</v>
      </c>
      <c r="D4088">
        <v>43</v>
      </c>
      <c r="E4088">
        <v>368.63</v>
      </c>
      <c r="F4088">
        <v>526.67999999999995</v>
      </c>
      <c r="G4088">
        <v>510.29</v>
      </c>
      <c r="H4088">
        <v>21942.47</v>
      </c>
      <c r="I4088">
        <v>15851.09</v>
      </c>
      <c r="J4088">
        <v>6091.38</v>
      </c>
      <c r="K4088">
        <v>0.27760000000000001</v>
      </c>
      <c r="L4088" t="str">
        <f>VLOOKUP(C:C,Products!A:B,2,)</f>
        <v>Product 10</v>
      </c>
      <c r="M4088" t="str">
        <f>VLOOKUP(C:C,Products!A:C,3,)</f>
        <v>Frozen</v>
      </c>
      <c r="N4088" t="str">
        <f>VLOOKUP(B:B,Orders!A:C,3,)</f>
        <v>WH-MSA-002</v>
      </c>
      <c r="O4088" s="10" t="str">
        <f>VLOOKUP(B:B,Orders!A:B,2,)</f>
        <v>CUST-000029</v>
      </c>
      <c r="P4088" s="10" t="str">
        <f>VLOOKUP(OrderDetails!O:O,Customers!A:B,2,)</f>
        <v>Customer 29</v>
      </c>
      <c r="Q4088" s="10" t="str">
        <f>VLOOKUP(O:O,Customers!A:C,3,)</f>
        <v>Mombasa</v>
      </c>
      <c r="R4088" s="10">
        <f>VLOOKUP(OrderDetails!C:C,Inventory!B:F,5,)</f>
        <v>36494.370000000003</v>
      </c>
      <c r="S4088" s="10">
        <f>VLOOKUP(OrderDetails!B:B,Table8[[OrderID]:[DeliveryDays]],5,)</f>
        <v>4</v>
      </c>
    </row>
    <row r="4089" spans="1:19" x14ac:dyDescent="0.25">
      <c r="A4089" t="s">
        <v>6021</v>
      </c>
      <c r="B4089" t="s">
        <v>1789</v>
      </c>
      <c r="C4089" t="s">
        <v>337</v>
      </c>
      <c r="D4089">
        <v>31</v>
      </c>
      <c r="E4089">
        <v>102.14</v>
      </c>
      <c r="F4089">
        <v>155.55000000000001</v>
      </c>
      <c r="G4089">
        <v>158.21</v>
      </c>
      <c r="H4089">
        <v>4904.51</v>
      </c>
      <c r="I4089">
        <v>3166.34</v>
      </c>
      <c r="J4089">
        <v>1738.17</v>
      </c>
      <c r="K4089">
        <v>0.35439999999999999</v>
      </c>
      <c r="L4089" t="str">
        <f>VLOOKUP(C:C,Products!A:B,2,)</f>
        <v>Product 80</v>
      </c>
      <c r="M4089" t="str">
        <f>VLOOKUP(C:C,Products!A:C,3,)</f>
        <v>Frozen</v>
      </c>
      <c r="N4089" t="str">
        <f>VLOOKUP(B:B,Orders!A:C,3,)</f>
        <v>WH-NRB-001</v>
      </c>
      <c r="O4089" s="10" t="str">
        <f>VLOOKUP(B:B,Orders!A:B,2,)</f>
        <v>CUST-000062</v>
      </c>
      <c r="P4089" s="10" t="str">
        <f>VLOOKUP(OrderDetails!O:O,Customers!A:B,2,)</f>
        <v>Customer 62</v>
      </c>
      <c r="Q4089" s="10" t="str">
        <f>VLOOKUP(O:O,Customers!A:C,3,)</f>
        <v>Eldoret</v>
      </c>
      <c r="R4089" s="10">
        <f>VLOOKUP(OrderDetails!C:C,Inventory!B:F,5,)</f>
        <v>43103.08</v>
      </c>
      <c r="S4089" s="10">
        <f>VLOOKUP(OrderDetails!B:B,Table8[[OrderID]:[DeliveryDays]],5,)</f>
        <v>3</v>
      </c>
    </row>
    <row r="4090" spans="1:19" x14ac:dyDescent="0.25">
      <c r="A4090" t="s">
        <v>6022</v>
      </c>
      <c r="B4090" t="s">
        <v>1709</v>
      </c>
      <c r="C4090" t="s">
        <v>305</v>
      </c>
      <c r="D4090">
        <v>45</v>
      </c>
      <c r="E4090">
        <v>210.54</v>
      </c>
      <c r="F4090">
        <v>327.83</v>
      </c>
      <c r="G4090">
        <v>339.46</v>
      </c>
      <c r="H4090">
        <v>15275.7</v>
      </c>
      <c r="I4090">
        <v>9474.2999999999993</v>
      </c>
      <c r="J4090">
        <v>5801.4</v>
      </c>
      <c r="K4090">
        <v>0.37980000000000003</v>
      </c>
      <c r="L4090" t="str">
        <f>VLOOKUP(C:C,Products!A:B,2,)</f>
        <v>Product 64</v>
      </c>
      <c r="M4090" t="str">
        <f>VLOOKUP(C:C,Products!A:C,3,)</f>
        <v>Produce</v>
      </c>
      <c r="N4090" t="str">
        <f>VLOOKUP(B:B,Orders!A:C,3,)</f>
        <v>WH-NRB-001</v>
      </c>
      <c r="O4090" s="10" t="str">
        <f>VLOOKUP(B:B,Orders!A:B,2,)</f>
        <v>CUST-000076</v>
      </c>
      <c r="P4090" s="10" t="str">
        <f>VLOOKUP(OrderDetails!O:O,Customers!A:B,2,)</f>
        <v>Customer 76</v>
      </c>
      <c r="Q4090" s="10" t="str">
        <f>VLOOKUP(O:O,Customers!A:C,3,)</f>
        <v>Kisumu</v>
      </c>
      <c r="R4090" s="10">
        <f>VLOOKUP(OrderDetails!C:C,Inventory!B:F,5,)</f>
        <v>34528.559999999998</v>
      </c>
      <c r="S4090" s="10">
        <f>VLOOKUP(OrderDetails!B:B,Table8[[OrderID]:[DeliveryDays]],5,)</f>
        <v>1</v>
      </c>
    </row>
    <row r="4091" spans="1:19" x14ac:dyDescent="0.25">
      <c r="A4091" t="s">
        <v>6023</v>
      </c>
      <c r="B4091" t="s">
        <v>516</v>
      </c>
      <c r="C4091" t="s">
        <v>305</v>
      </c>
      <c r="D4091">
        <v>42</v>
      </c>
      <c r="E4091">
        <v>210.54</v>
      </c>
      <c r="F4091">
        <v>327.83</v>
      </c>
      <c r="G4091">
        <v>341.22</v>
      </c>
      <c r="H4091">
        <v>14331.24</v>
      </c>
      <c r="I4091">
        <v>8842.68</v>
      </c>
      <c r="J4091">
        <v>5488.56</v>
      </c>
      <c r="K4091">
        <v>0.38300000000000001</v>
      </c>
      <c r="L4091" t="str">
        <f>VLOOKUP(C:C,Products!A:B,2,)</f>
        <v>Product 64</v>
      </c>
      <c r="M4091" t="str">
        <f>VLOOKUP(C:C,Products!A:C,3,)</f>
        <v>Produce</v>
      </c>
      <c r="N4091" t="str">
        <f>VLOOKUP(B:B,Orders!A:C,3,)</f>
        <v>WH-MSA-002</v>
      </c>
      <c r="O4091" s="10" t="str">
        <f>VLOOKUP(B:B,Orders!A:B,2,)</f>
        <v>CUST-000045</v>
      </c>
      <c r="P4091" s="10" t="str">
        <f>VLOOKUP(OrderDetails!O:O,Customers!A:B,2,)</f>
        <v>Customer 45</v>
      </c>
      <c r="Q4091" s="10" t="str">
        <f>VLOOKUP(O:O,Customers!A:C,3,)</f>
        <v>Mombasa</v>
      </c>
      <c r="R4091" s="10">
        <f>VLOOKUP(OrderDetails!C:C,Inventory!B:F,5,)</f>
        <v>34528.559999999998</v>
      </c>
      <c r="S4091" s="10">
        <f>VLOOKUP(OrderDetails!B:B,Table8[[OrderID]:[DeliveryDays]],5,)</f>
        <v>3</v>
      </c>
    </row>
    <row r="4092" spans="1:19" x14ac:dyDescent="0.25">
      <c r="A4092" t="s">
        <v>6024</v>
      </c>
      <c r="B4092" t="s">
        <v>1042</v>
      </c>
      <c r="C4092" t="s">
        <v>301</v>
      </c>
      <c r="D4092">
        <v>29</v>
      </c>
      <c r="E4092">
        <v>172.11</v>
      </c>
      <c r="F4092">
        <v>221.97</v>
      </c>
      <c r="G4092">
        <v>223.04</v>
      </c>
      <c r="H4092">
        <v>6468.16</v>
      </c>
      <c r="I4092">
        <v>4991.1899999999996</v>
      </c>
      <c r="J4092">
        <v>1476.97</v>
      </c>
      <c r="K4092">
        <v>0.2283</v>
      </c>
      <c r="L4092" t="str">
        <f>VLOOKUP(C:C,Products!A:B,2,)</f>
        <v>Product 62</v>
      </c>
      <c r="M4092" t="str">
        <f>VLOOKUP(C:C,Products!A:C,3,)</f>
        <v>Dairy</v>
      </c>
      <c r="N4092" t="str">
        <f>VLOOKUP(B:B,Orders!A:C,3,)</f>
        <v>WH-NRB-001</v>
      </c>
      <c r="O4092" s="10" t="str">
        <f>VLOOKUP(B:B,Orders!A:B,2,)</f>
        <v>CUST-000038</v>
      </c>
      <c r="P4092" s="10" t="str">
        <f>VLOOKUP(OrderDetails!O:O,Customers!A:B,2,)</f>
        <v>Customer 38</v>
      </c>
      <c r="Q4092" s="10" t="str">
        <f>VLOOKUP(O:O,Customers!A:C,3,)</f>
        <v>Nakuru</v>
      </c>
      <c r="R4092" s="10">
        <f>VLOOKUP(OrderDetails!C:C,Inventory!B:F,5,)</f>
        <v>75212.070000000007</v>
      </c>
      <c r="S4092" s="10">
        <f>VLOOKUP(OrderDetails!B:B,Table8[[OrderID]:[DeliveryDays]],5,)</f>
        <v>6</v>
      </c>
    </row>
    <row r="4093" spans="1:19" x14ac:dyDescent="0.25">
      <c r="A4093" t="s">
        <v>6025</v>
      </c>
      <c r="B4093" t="s">
        <v>1317</v>
      </c>
      <c r="C4093" t="s">
        <v>313</v>
      </c>
      <c r="D4093">
        <v>30</v>
      </c>
      <c r="E4093">
        <v>410.99</v>
      </c>
      <c r="F4093">
        <v>593.6</v>
      </c>
      <c r="G4093">
        <v>570.72</v>
      </c>
      <c r="H4093">
        <v>17121.599999999999</v>
      </c>
      <c r="I4093">
        <v>12329.7</v>
      </c>
      <c r="J4093">
        <v>4791.8999999999996</v>
      </c>
      <c r="K4093">
        <v>0.27989999999999998</v>
      </c>
      <c r="L4093" t="str">
        <f>VLOOKUP(C:C,Products!A:B,2,)</f>
        <v>Product 68</v>
      </c>
      <c r="M4093" t="str">
        <f>VLOOKUP(C:C,Products!A:C,3,)</f>
        <v>Frozen</v>
      </c>
      <c r="N4093" t="str">
        <f>VLOOKUP(B:B,Orders!A:C,3,)</f>
        <v>WH-MSA-002</v>
      </c>
      <c r="O4093" s="10" t="str">
        <f>VLOOKUP(B:B,Orders!A:B,2,)</f>
        <v>CUST-000057</v>
      </c>
      <c r="P4093" s="10" t="str">
        <f>VLOOKUP(OrderDetails!O:O,Customers!A:B,2,)</f>
        <v>Customer 57</v>
      </c>
      <c r="Q4093" s="10" t="str">
        <f>VLOOKUP(O:O,Customers!A:C,3,)</f>
        <v>Nairobi</v>
      </c>
      <c r="R4093" s="10">
        <f>VLOOKUP(OrderDetails!C:C,Inventory!B:F,5,)</f>
        <v>159053.13</v>
      </c>
      <c r="S4093" s="10">
        <f>VLOOKUP(OrderDetails!B:B,Table8[[OrderID]:[DeliveryDays]],5,)</f>
        <v>3</v>
      </c>
    </row>
    <row r="4094" spans="1:19" x14ac:dyDescent="0.25">
      <c r="A4094" t="s">
        <v>6026</v>
      </c>
      <c r="B4094" t="s">
        <v>1124</v>
      </c>
      <c r="C4094" t="s">
        <v>359</v>
      </c>
      <c r="D4094">
        <v>18</v>
      </c>
      <c r="E4094">
        <v>103.82</v>
      </c>
      <c r="F4094">
        <v>149.71</v>
      </c>
      <c r="G4094">
        <v>156.94</v>
      </c>
      <c r="H4094">
        <v>2824.92</v>
      </c>
      <c r="I4094">
        <v>1868.76</v>
      </c>
      <c r="J4094">
        <v>956.16</v>
      </c>
      <c r="K4094">
        <v>0.33850000000000002</v>
      </c>
      <c r="L4094" t="str">
        <f>VLOOKUP(C:C,Products!A:B,2,)</f>
        <v>Product 91</v>
      </c>
      <c r="M4094" t="str">
        <f>VLOOKUP(C:C,Products!A:C,3,)</f>
        <v>Household</v>
      </c>
      <c r="N4094" t="str">
        <f>VLOOKUP(B:B,Orders!A:C,3,)</f>
        <v>WH-NKR-004</v>
      </c>
      <c r="O4094" s="10" t="str">
        <f>VLOOKUP(B:B,Orders!A:B,2,)</f>
        <v>CUST-000070</v>
      </c>
      <c r="P4094" s="10" t="str">
        <f>VLOOKUP(OrderDetails!O:O,Customers!A:B,2,)</f>
        <v>Customer 70</v>
      </c>
      <c r="Q4094" s="10" t="str">
        <f>VLOOKUP(O:O,Customers!A:C,3,)</f>
        <v>Mombasa</v>
      </c>
      <c r="R4094" s="10">
        <f>VLOOKUP(OrderDetails!C:C,Inventory!B:F,5,)</f>
        <v>23359.5</v>
      </c>
      <c r="S4094" s="10">
        <f>VLOOKUP(OrderDetails!B:B,Table8[[OrderID]:[DeliveryDays]],5,)</f>
        <v>3</v>
      </c>
    </row>
    <row r="4095" spans="1:19" x14ac:dyDescent="0.25">
      <c r="A4095" t="s">
        <v>6027</v>
      </c>
      <c r="B4095" t="s">
        <v>1700</v>
      </c>
      <c r="C4095" t="s">
        <v>361</v>
      </c>
      <c r="D4095">
        <v>18</v>
      </c>
      <c r="E4095">
        <v>370.96</v>
      </c>
      <c r="F4095">
        <v>553.53</v>
      </c>
      <c r="G4095">
        <v>566.41</v>
      </c>
      <c r="H4095">
        <v>10195.379999999999</v>
      </c>
      <c r="I4095">
        <v>6677.28</v>
      </c>
      <c r="J4095">
        <v>3518.1</v>
      </c>
      <c r="K4095">
        <v>0.34510000000000002</v>
      </c>
      <c r="L4095" t="str">
        <f>VLOOKUP(C:C,Products!A:B,2,)</f>
        <v>Product 92</v>
      </c>
      <c r="M4095" t="str">
        <f>VLOOKUP(C:C,Products!A:C,3,)</f>
        <v>Produce</v>
      </c>
      <c r="N4095" t="str">
        <f>VLOOKUP(B:B,Orders!A:C,3,)</f>
        <v>WH-NRB-001</v>
      </c>
      <c r="O4095" s="10" t="str">
        <f>VLOOKUP(B:B,Orders!A:B,2,)</f>
        <v>CUST-000080</v>
      </c>
      <c r="P4095" s="10" t="str">
        <f>VLOOKUP(OrderDetails!O:O,Customers!A:B,2,)</f>
        <v>Customer 80</v>
      </c>
      <c r="Q4095" s="10" t="str">
        <f>VLOOKUP(O:O,Customers!A:C,3,)</f>
        <v>Eldoret</v>
      </c>
      <c r="R4095" s="10">
        <f>VLOOKUP(OrderDetails!C:C,Inventory!B:F,5,)</f>
        <v>74562.960000000006</v>
      </c>
      <c r="S4095" s="10">
        <f>VLOOKUP(OrderDetails!B:B,Table8[[OrderID]:[DeliveryDays]],5,)</f>
        <v>2</v>
      </c>
    </row>
    <row r="4096" spans="1:19" x14ac:dyDescent="0.25">
      <c r="A4096" t="s">
        <v>6028</v>
      </c>
      <c r="B4096" t="s">
        <v>1705</v>
      </c>
      <c r="C4096" t="s">
        <v>263</v>
      </c>
      <c r="D4096">
        <v>18</v>
      </c>
      <c r="E4096">
        <v>65.47</v>
      </c>
      <c r="F4096">
        <v>96.35</v>
      </c>
      <c r="G4096">
        <v>93.51</v>
      </c>
      <c r="H4096">
        <v>1683.18</v>
      </c>
      <c r="I4096">
        <v>1178.46</v>
      </c>
      <c r="J4096">
        <v>504.72</v>
      </c>
      <c r="K4096">
        <v>0.2999</v>
      </c>
      <c r="L4096" t="str">
        <f>VLOOKUP(C:C,Products!A:B,2,)</f>
        <v>Product 43</v>
      </c>
      <c r="M4096" t="str">
        <f>VLOOKUP(C:C,Products!A:C,3,)</f>
        <v>Dairy</v>
      </c>
      <c r="N4096" t="str">
        <f>VLOOKUP(B:B,Orders!A:C,3,)</f>
        <v>WH-MSA-002</v>
      </c>
      <c r="O4096" s="10" t="str">
        <f>VLOOKUP(B:B,Orders!A:B,2,)</f>
        <v>CUST-000005</v>
      </c>
      <c r="P4096" s="10" t="str">
        <f>VLOOKUP(OrderDetails!O:O,Customers!A:B,2,)</f>
        <v>Customer 5</v>
      </c>
      <c r="Q4096" s="10" t="str">
        <f>VLOOKUP(O:O,Customers!A:C,3,)</f>
        <v>Eldoret</v>
      </c>
      <c r="R4096" s="10">
        <f>VLOOKUP(OrderDetails!C:C,Inventory!B:F,5,)</f>
        <v>4451.96</v>
      </c>
      <c r="S4096" s="10">
        <f>VLOOKUP(OrderDetails!B:B,Table8[[OrderID]:[DeliveryDays]],5,)</f>
        <v>5</v>
      </c>
    </row>
    <row r="4097" spans="1:19" x14ac:dyDescent="0.25">
      <c r="A4097" t="s">
        <v>6029</v>
      </c>
      <c r="B4097" t="s">
        <v>1324</v>
      </c>
      <c r="C4097" t="s">
        <v>337</v>
      </c>
      <c r="D4097">
        <v>29</v>
      </c>
      <c r="E4097">
        <v>102.14</v>
      </c>
      <c r="F4097">
        <v>155.55000000000001</v>
      </c>
      <c r="G4097">
        <v>169.61</v>
      </c>
      <c r="H4097">
        <v>4918.6899999999996</v>
      </c>
      <c r="I4097">
        <v>2962.06</v>
      </c>
      <c r="J4097">
        <v>1956.63</v>
      </c>
      <c r="K4097">
        <v>0.39779999999999999</v>
      </c>
      <c r="L4097" t="str">
        <f>VLOOKUP(C:C,Products!A:B,2,)</f>
        <v>Product 80</v>
      </c>
      <c r="M4097" t="str">
        <f>VLOOKUP(C:C,Products!A:C,3,)</f>
        <v>Frozen</v>
      </c>
      <c r="N4097" t="str">
        <f>VLOOKUP(B:B,Orders!A:C,3,)</f>
        <v>WH-NRB-001</v>
      </c>
      <c r="O4097" s="10" t="str">
        <f>VLOOKUP(B:B,Orders!A:B,2,)</f>
        <v>CUST-000047</v>
      </c>
      <c r="P4097" s="10" t="str">
        <f>VLOOKUP(OrderDetails!O:O,Customers!A:B,2,)</f>
        <v>Customer 47</v>
      </c>
      <c r="Q4097" s="10" t="str">
        <f>VLOOKUP(O:O,Customers!A:C,3,)</f>
        <v>Nakuru</v>
      </c>
      <c r="R4097" s="10">
        <f>VLOOKUP(OrderDetails!C:C,Inventory!B:F,5,)</f>
        <v>43103.08</v>
      </c>
      <c r="S4097" s="10">
        <f>VLOOKUP(OrderDetails!B:B,Table8[[OrderID]:[DeliveryDays]],5,)</f>
        <v>2</v>
      </c>
    </row>
    <row r="4098" spans="1:19" x14ac:dyDescent="0.25">
      <c r="A4098" t="s">
        <v>6030</v>
      </c>
      <c r="B4098" t="s">
        <v>1397</v>
      </c>
      <c r="C4098" t="s">
        <v>295</v>
      </c>
      <c r="D4098">
        <v>40</v>
      </c>
      <c r="E4098">
        <v>70.349999999999994</v>
      </c>
      <c r="F4098">
        <v>111</v>
      </c>
      <c r="G4098">
        <v>121.36</v>
      </c>
      <c r="H4098">
        <v>4854.3999999999996</v>
      </c>
      <c r="I4098">
        <v>2814</v>
      </c>
      <c r="J4098">
        <v>2040.4</v>
      </c>
      <c r="K4098">
        <v>0.42030000000000001</v>
      </c>
      <c r="L4098" t="str">
        <f>VLOOKUP(C:C,Products!A:B,2,)</f>
        <v>Product 59</v>
      </c>
      <c r="M4098" t="str">
        <f>VLOOKUP(C:C,Products!A:C,3,)</f>
        <v>Produce</v>
      </c>
      <c r="N4098" t="str">
        <f>VLOOKUP(B:B,Orders!A:C,3,)</f>
        <v>WH-MSA-002</v>
      </c>
      <c r="O4098" s="10" t="str">
        <f>VLOOKUP(B:B,Orders!A:B,2,)</f>
        <v>CUST-000045</v>
      </c>
      <c r="P4098" s="10" t="str">
        <f>VLOOKUP(OrderDetails!O:O,Customers!A:B,2,)</f>
        <v>Customer 45</v>
      </c>
      <c r="Q4098" s="10" t="str">
        <f>VLOOKUP(O:O,Customers!A:C,3,)</f>
        <v>Mombasa</v>
      </c>
      <c r="R4098" s="10">
        <f>VLOOKUP(OrderDetails!C:C,Inventory!B:F,5,)</f>
        <v>22441.65</v>
      </c>
      <c r="S4098" s="10">
        <f>VLOOKUP(OrderDetails!B:B,Table8[[OrderID]:[DeliveryDays]],5,)</f>
        <v>3</v>
      </c>
    </row>
    <row r="4099" spans="1:19" x14ac:dyDescent="0.25">
      <c r="A4099" t="s">
        <v>6031</v>
      </c>
      <c r="B4099" t="s">
        <v>1558</v>
      </c>
      <c r="C4099" t="s">
        <v>281</v>
      </c>
      <c r="D4099">
        <v>8</v>
      </c>
      <c r="E4099">
        <v>398.81</v>
      </c>
      <c r="F4099">
        <v>500.83</v>
      </c>
      <c r="G4099">
        <v>540.14</v>
      </c>
      <c r="H4099">
        <v>4321.12</v>
      </c>
      <c r="I4099">
        <v>3190.48</v>
      </c>
      <c r="J4099">
        <v>1130.6400000000001</v>
      </c>
      <c r="K4099">
        <v>0.26169999999999999</v>
      </c>
      <c r="L4099" t="str">
        <f>VLOOKUP(C:C,Products!A:B,2,)</f>
        <v>Product 52</v>
      </c>
      <c r="M4099" t="str">
        <f>VLOOKUP(C:C,Products!A:C,3,)</f>
        <v>Snacks</v>
      </c>
      <c r="N4099" t="str">
        <f>VLOOKUP(B:B,Orders!A:C,3,)</f>
        <v>WH-NRB-001</v>
      </c>
      <c r="O4099" s="10" t="str">
        <f>VLOOKUP(B:B,Orders!A:B,2,)</f>
        <v>CUST-000080</v>
      </c>
      <c r="P4099" s="10" t="str">
        <f>VLOOKUP(OrderDetails!O:O,Customers!A:B,2,)</f>
        <v>Customer 80</v>
      </c>
      <c r="Q4099" s="10" t="str">
        <f>VLOOKUP(O:O,Customers!A:C,3,)</f>
        <v>Eldoret</v>
      </c>
      <c r="R4099" s="10">
        <f>VLOOKUP(OrderDetails!C:C,Inventory!B:F,5,)</f>
        <v>100101.31</v>
      </c>
      <c r="S4099" s="10">
        <f>VLOOKUP(OrderDetails!B:B,Table8[[OrderID]:[DeliveryDays]],5,)</f>
        <v>5</v>
      </c>
    </row>
    <row r="4100" spans="1:19" x14ac:dyDescent="0.25">
      <c r="A4100" t="s">
        <v>6032</v>
      </c>
      <c r="B4100" t="s">
        <v>1094</v>
      </c>
      <c r="C4100" t="s">
        <v>371</v>
      </c>
      <c r="D4100">
        <v>19</v>
      </c>
      <c r="E4100">
        <v>285.23</v>
      </c>
      <c r="F4100">
        <v>389.02</v>
      </c>
      <c r="G4100">
        <v>418.81</v>
      </c>
      <c r="H4100">
        <v>7957.39</v>
      </c>
      <c r="I4100">
        <v>5419.37</v>
      </c>
      <c r="J4100">
        <v>2538.02</v>
      </c>
      <c r="K4100">
        <v>0.31900000000000001</v>
      </c>
      <c r="L4100" t="str">
        <f>VLOOKUP(C:C,Products!A:B,2,)</f>
        <v>Product 97</v>
      </c>
      <c r="M4100" t="str">
        <f>VLOOKUP(C:C,Products!A:C,3,)</f>
        <v>Dairy</v>
      </c>
      <c r="N4100" t="str">
        <f>VLOOKUP(B:B,Orders!A:C,3,)</f>
        <v>WH-NKR-004</v>
      </c>
      <c r="O4100" s="10" t="str">
        <f>VLOOKUP(B:B,Orders!A:B,2,)</f>
        <v>CUST-000069</v>
      </c>
      <c r="P4100" s="10" t="str">
        <f>VLOOKUP(OrderDetails!O:O,Customers!A:B,2,)</f>
        <v>Customer 69</v>
      </c>
      <c r="Q4100" s="10" t="str">
        <f>VLOOKUP(O:O,Customers!A:C,3,)</f>
        <v>Nairobi</v>
      </c>
      <c r="R4100" s="10">
        <f>VLOOKUP(OrderDetails!C:C,Inventory!B:F,5,)</f>
        <v>47062.95</v>
      </c>
      <c r="S4100" s="10">
        <f>VLOOKUP(OrderDetails!B:B,Table8[[OrderID]:[DeliveryDays]],5,)</f>
        <v>4</v>
      </c>
    </row>
    <row r="4101" spans="1:19" x14ac:dyDescent="0.25">
      <c r="A4101" t="s">
        <v>6033</v>
      </c>
      <c r="B4101" t="s">
        <v>1020</v>
      </c>
      <c r="C4101" t="s">
        <v>401</v>
      </c>
      <c r="D4101">
        <v>36</v>
      </c>
      <c r="E4101">
        <v>122.55</v>
      </c>
      <c r="F4101">
        <v>174.75</v>
      </c>
      <c r="G4101">
        <v>168.6</v>
      </c>
      <c r="H4101">
        <v>6069.6</v>
      </c>
      <c r="I4101">
        <v>4411.8</v>
      </c>
      <c r="J4101">
        <v>1657.8</v>
      </c>
      <c r="K4101">
        <v>0.27310000000000001</v>
      </c>
      <c r="L4101" t="str">
        <f>VLOOKUP(C:C,Products!A:B,2,)</f>
        <v>Product 112</v>
      </c>
      <c r="M4101" t="str">
        <f>VLOOKUP(C:C,Products!A:C,3,)</f>
        <v>Beverages</v>
      </c>
      <c r="N4101" t="str">
        <f>VLOOKUP(B:B,Orders!A:C,3,)</f>
        <v>WH-MSA-002</v>
      </c>
      <c r="O4101" s="10" t="str">
        <f>VLOOKUP(B:B,Orders!A:B,2,)</f>
        <v>CUST-000061</v>
      </c>
      <c r="P4101" s="10" t="str">
        <f>VLOOKUP(OrderDetails!O:O,Customers!A:B,2,)</f>
        <v>Customer 61</v>
      </c>
      <c r="Q4101" s="10" t="str">
        <f>VLOOKUP(O:O,Customers!A:C,3,)</f>
        <v>Eldoret</v>
      </c>
      <c r="R4101" s="10">
        <f>VLOOKUP(OrderDetails!C:C,Inventory!B:F,5,)</f>
        <v>16421.7</v>
      </c>
      <c r="S4101" s="10">
        <f>VLOOKUP(OrderDetails!B:B,Table8[[OrderID]:[DeliveryDays]],5,)</f>
        <v>1</v>
      </c>
    </row>
    <row r="4102" spans="1:19" x14ac:dyDescent="0.25">
      <c r="A4102" t="s">
        <v>6034</v>
      </c>
      <c r="B4102" t="s">
        <v>1015</v>
      </c>
      <c r="C4102" t="s">
        <v>214</v>
      </c>
      <c r="D4102">
        <v>22</v>
      </c>
      <c r="E4102">
        <v>244.38</v>
      </c>
      <c r="F4102">
        <v>336.58</v>
      </c>
      <c r="G4102">
        <v>369.91</v>
      </c>
      <c r="H4102">
        <v>8138.02</v>
      </c>
      <c r="I4102">
        <v>5376.36</v>
      </c>
      <c r="J4102">
        <v>2761.66</v>
      </c>
      <c r="K4102">
        <v>0.33939999999999998</v>
      </c>
      <c r="L4102" t="str">
        <f>VLOOKUP(C:C,Products!A:B,2,)</f>
        <v>Product 19</v>
      </c>
      <c r="M4102" t="str">
        <f>VLOOKUP(C:C,Products!A:C,3,)</f>
        <v>Frozen</v>
      </c>
      <c r="N4102" t="str">
        <f>VLOOKUP(B:B,Orders!A:C,3,)</f>
        <v>WH-KSM-003</v>
      </c>
      <c r="O4102" s="10" t="str">
        <f>VLOOKUP(B:B,Orders!A:B,2,)</f>
        <v>CUST-000049</v>
      </c>
      <c r="P4102" s="10" t="str">
        <f>VLOOKUP(OrderDetails!O:O,Customers!A:B,2,)</f>
        <v>Customer 49</v>
      </c>
      <c r="Q4102" s="10" t="str">
        <f>VLOOKUP(O:O,Customers!A:C,3,)</f>
        <v>Nairobi</v>
      </c>
      <c r="R4102" s="10">
        <f>VLOOKUP(OrderDetails!C:C,Inventory!B:F,5,)</f>
        <v>61339.38</v>
      </c>
      <c r="S4102" s="10">
        <f>VLOOKUP(OrderDetails!B:B,Table8[[OrderID]:[DeliveryDays]],5,)</f>
        <v>2</v>
      </c>
    </row>
    <row r="4103" spans="1:19" x14ac:dyDescent="0.25">
      <c r="A4103" t="s">
        <v>6035</v>
      </c>
      <c r="B4103" t="s">
        <v>911</v>
      </c>
      <c r="C4103" t="s">
        <v>218</v>
      </c>
      <c r="D4103">
        <v>18</v>
      </c>
      <c r="E4103">
        <v>325.33</v>
      </c>
      <c r="F4103">
        <v>516.25</v>
      </c>
      <c r="G4103">
        <v>521.44000000000005</v>
      </c>
      <c r="H4103">
        <v>9385.92</v>
      </c>
      <c r="I4103">
        <v>5855.94</v>
      </c>
      <c r="J4103">
        <v>3529.98</v>
      </c>
      <c r="K4103">
        <v>0.37609999999999999</v>
      </c>
      <c r="L4103" t="str">
        <f>VLOOKUP(C:C,Products!A:B,2,)</f>
        <v>Product 21</v>
      </c>
      <c r="M4103" t="str">
        <f>VLOOKUP(C:C,Products!A:C,3,)</f>
        <v>Beverages</v>
      </c>
      <c r="N4103" t="str">
        <f>VLOOKUP(B:B,Orders!A:C,3,)</f>
        <v>WH-MSA-002</v>
      </c>
      <c r="O4103" s="10" t="str">
        <f>VLOOKUP(B:B,Orders!A:B,2,)</f>
        <v>CUST-000033</v>
      </c>
      <c r="P4103" s="10" t="str">
        <f>VLOOKUP(OrderDetails!O:O,Customers!A:B,2,)</f>
        <v>Customer 33</v>
      </c>
      <c r="Q4103" s="10" t="str">
        <f>VLOOKUP(O:O,Customers!A:C,3,)</f>
        <v>Kisumu</v>
      </c>
      <c r="R4103" s="10">
        <f>VLOOKUP(OrderDetails!C:C,Inventory!B:F,5,)</f>
        <v>44244.88</v>
      </c>
      <c r="S4103" s="10">
        <f>VLOOKUP(OrderDetails!B:B,Table8[[OrderID]:[DeliveryDays]],5,)</f>
        <v>3</v>
      </c>
    </row>
    <row r="4104" spans="1:19" x14ac:dyDescent="0.25">
      <c r="A4104" t="s">
        <v>6036</v>
      </c>
      <c r="B4104" t="s">
        <v>1408</v>
      </c>
      <c r="C4104" t="s">
        <v>220</v>
      </c>
      <c r="D4104">
        <v>5</v>
      </c>
      <c r="E4104">
        <v>112.77</v>
      </c>
      <c r="F4104">
        <v>150.9</v>
      </c>
      <c r="G4104">
        <v>147.05000000000001</v>
      </c>
      <c r="H4104">
        <v>735.25</v>
      </c>
      <c r="I4104">
        <v>563.85</v>
      </c>
      <c r="J4104">
        <v>171.4</v>
      </c>
      <c r="K4104">
        <v>0.2331</v>
      </c>
      <c r="L4104" t="str">
        <f>VLOOKUP(C:C,Products!A:B,2,)</f>
        <v>Product 22</v>
      </c>
      <c r="M4104" t="str">
        <f>VLOOKUP(C:C,Products!A:C,3,)</f>
        <v>Produce</v>
      </c>
      <c r="N4104" t="str">
        <f>VLOOKUP(B:B,Orders!A:C,3,)</f>
        <v>WH-NKR-004</v>
      </c>
      <c r="O4104" s="10" t="str">
        <f>VLOOKUP(B:B,Orders!A:B,2,)</f>
        <v>CUST-000002</v>
      </c>
      <c r="P4104" s="10" t="str">
        <f>VLOOKUP(OrderDetails!O:O,Customers!A:B,2,)</f>
        <v>Customer 2</v>
      </c>
      <c r="Q4104" s="10" t="str">
        <f>VLOOKUP(O:O,Customers!A:C,3,)</f>
        <v>Nairobi</v>
      </c>
      <c r="R4104" s="10">
        <f>VLOOKUP(OrderDetails!C:C,Inventory!B:F,5,)</f>
        <v>35409.78</v>
      </c>
      <c r="S4104" s="10">
        <f>VLOOKUP(OrderDetails!B:B,Table8[[OrderID]:[DeliveryDays]],5,)</f>
        <v>2</v>
      </c>
    </row>
    <row r="4105" spans="1:19" x14ac:dyDescent="0.25">
      <c r="A4105" t="s">
        <v>6037</v>
      </c>
      <c r="B4105" t="s">
        <v>1398</v>
      </c>
      <c r="C4105" t="s">
        <v>193</v>
      </c>
      <c r="D4105">
        <v>46</v>
      </c>
      <c r="E4105">
        <v>320.5</v>
      </c>
      <c r="F4105">
        <v>401.4</v>
      </c>
      <c r="G4105">
        <v>430.23</v>
      </c>
      <c r="H4105">
        <v>19790.580000000002</v>
      </c>
      <c r="I4105">
        <v>14743</v>
      </c>
      <c r="J4105">
        <v>5047.58</v>
      </c>
      <c r="K4105">
        <v>0.255</v>
      </c>
      <c r="L4105" t="str">
        <f>VLOOKUP(C:C,Products!A:B,2,)</f>
        <v>Product 9</v>
      </c>
      <c r="M4105" t="str">
        <f>VLOOKUP(C:C,Products!A:C,3,)</f>
        <v>Beverages</v>
      </c>
      <c r="N4105" t="str">
        <f>VLOOKUP(B:B,Orders!A:C,3,)</f>
        <v>WH-NRB-001</v>
      </c>
      <c r="O4105" s="10" t="str">
        <f>VLOOKUP(B:B,Orders!A:B,2,)</f>
        <v>CUST-000058</v>
      </c>
      <c r="P4105" s="10" t="str">
        <f>VLOOKUP(OrderDetails!O:O,Customers!A:B,2,)</f>
        <v>Customer 58</v>
      </c>
      <c r="Q4105" s="10" t="str">
        <f>VLOOKUP(O:O,Customers!A:C,3,)</f>
        <v>Mombasa</v>
      </c>
      <c r="R4105" s="10">
        <f>VLOOKUP(OrderDetails!C:C,Inventory!B:F,5,)</f>
        <v>85253</v>
      </c>
      <c r="S4105" s="10">
        <f>VLOOKUP(OrderDetails!B:B,Table8[[OrderID]:[DeliveryDays]],5,)</f>
        <v>1</v>
      </c>
    </row>
    <row r="4106" spans="1:19" x14ac:dyDescent="0.25">
      <c r="A4106" t="s">
        <v>6038</v>
      </c>
      <c r="B4106" t="s">
        <v>1708</v>
      </c>
      <c r="C4106" t="s">
        <v>193</v>
      </c>
      <c r="D4106">
        <v>24</v>
      </c>
      <c r="E4106">
        <v>320.5</v>
      </c>
      <c r="F4106">
        <v>401.4</v>
      </c>
      <c r="G4106">
        <v>394.92</v>
      </c>
      <c r="H4106">
        <v>9478.08</v>
      </c>
      <c r="I4106">
        <v>7692</v>
      </c>
      <c r="J4106">
        <v>1786.08</v>
      </c>
      <c r="K4106">
        <v>0.18840000000000001</v>
      </c>
      <c r="L4106" t="str">
        <f>VLOOKUP(C:C,Products!A:B,2,)</f>
        <v>Product 9</v>
      </c>
      <c r="M4106" t="str">
        <f>VLOOKUP(C:C,Products!A:C,3,)</f>
        <v>Beverages</v>
      </c>
      <c r="N4106" t="str">
        <f>VLOOKUP(B:B,Orders!A:C,3,)</f>
        <v>WH-NKR-004</v>
      </c>
      <c r="O4106" s="10" t="str">
        <f>VLOOKUP(B:B,Orders!A:B,2,)</f>
        <v>CUST-000043</v>
      </c>
      <c r="P4106" s="10" t="str">
        <f>VLOOKUP(OrderDetails!O:O,Customers!A:B,2,)</f>
        <v>Customer 43</v>
      </c>
      <c r="Q4106" s="10" t="str">
        <f>VLOOKUP(O:O,Customers!A:C,3,)</f>
        <v>Nakuru</v>
      </c>
      <c r="R4106" s="10">
        <f>VLOOKUP(OrderDetails!C:C,Inventory!B:F,5,)</f>
        <v>85253</v>
      </c>
      <c r="S4106" s="10">
        <f>VLOOKUP(OrderDetails!B:B,Table8[[OrderID]:[DeliveryDays]],5,)</f>
        <v>3</v>
      </c>
    </row>
    <row r="4107" spans="1:19" x14ac:dyDescent="0.25">
      <c r="A4107" t="s">
        <v>6039</v>
      </c>
      <c r="B4107" t="s">
        <v>1065</v>
      </c>
      <c r="C4107" t="s">
        <v>323</v>
      </c>
      <c r="D4107">
        <v>14</v>
      </c>
      <c r="E4107">
        <v>52.48</v>
      </c>
      <c r="F4107">
        <v>82.14</v>
      </c>
      <c r="G4107">
        <v>84.52</v>
      </c>
      <c r="H4107">
        <v>1183.28</v>
      </c>
      <c r="I4107">
        <v>734.72</v>
      </c>
      <c r="J4107">
        <v>448.56</v>
      </c>
      <c r="K4107">
        <v>0.37909999999999999</v>
      </c>
      <c r="L4107" t="str">
        <f>VLOOKUP(C:C,Products!A:B,2,)</f>
        <v>Product 73</v>
      </c>
      <c r="M4107" t="str">
        <f>VLOOKUP(C:C,Products!A:C,3,)</f>
        <v>Beverages</v>
      </c>
      <c r="N4107" t="str">
        <f>VLOOKUP(B:B,Orders!A:C,3,)</f>
        <v>WH-MSA-002</v>
      </c>
      <c r="O4107" s="10" t="str">
        <f>VLOOKUP(B:B,Orders!A:B,2,)</f>
        <v>CUST-000054</v>
      </c>
      <c r="P4107" s="10" t="str">
        <f>VLOOKUP(OrderDetails!O:O,Customers!A:B,2,)</f>
        <v>Customer 54</v>
      </c>
      <c r="Q4107" s="10" t="str">
        <f>VLOOKUP(O:O,Customers!A:C,3,)</f>
        <v>Nakuru</v>
      </c>
      <c r="R4107" s="10">
        <f>VLOOKUP(OrderDetails!C:C,Inventory!B:F,5,)</f>
        <v>6979.84</v>
      </c>
      <c r="S4107" s="10">
        <f>VLOOKUP(OrderDetails!B:B,Table8[[OrderID]:[DeliveryDays]],5,)</f>
        <v>5</v>
      </c>
    </row>
    <row r="4108" spans="1:19" x14ac:dyDescent="0.25">
      <c r="A4108" t="s">
        <v>6040</v>
      </c>
      <c r="B4108" t="s">
        <v>1423</v>
      </c>
      <c r="C4108" t="s">
        <v>231</v>
      </c>
      <c r="D4108">
        <v>14</v>
      </c>
      <c r="E4108">
        <v>139.85</v>
      </c>
      <c r="F4108">
        <v>204.65</v>
      </c>
      <c r="G4108">
        <v>198.35</v>
      </c>
      <c r="H4108">
        <v>2776.9</v>
      </c>
      <c r="I4108">
        <v>1957.9</v>
      </c>
      <c r="J4108">
        <v>819</v>
      </c>
      <c r="K4108">
        <v>0.2949</v>
      </c>
      <c r="L4108" t="str">
        <f>VLOOKUP(C:C,Products!A:B,2,)</f>
        <v>Product 27</v>
      </c>
      <c r="M4108" t="str">
        <f>VLOOKUP(C:C,Products!A:C,3,)</f>
        <v>Dairy</v>
      </c>
      <c r="N4108" t="str">
        <f>VLOOKUP(B:B,Orders!A:C,3,)</f>
        <v>WH-KSM-003</v>
      </c>
      <c r="O4108" s="10" t="str">
        <f>VLOOKUP(B:B,Orders!A:B,2,)</f>
        <v>CUST-000071</v>
      </c>
      <c r="P4108" s="10" t="str">
        <f>VLOOKUP(OrderDetails!O:O,Customers!A:B,2,)</f>
        <v>Customer 71</v>
      </c>
      <c r="Q4108" s="10" t="str">
        <f>VLOOKUP(O:O,Customers!A:C,3,)</f>
        <v>Eldoret</v>
      </c>
      <c r="R4108" s="10">
        <f>VLOOKUP(OrderDetails!C:C,Inventory!B:F,5,)</f>
        <v>52164.05</v>
      </c>
      <c r="S4108" s="10">
        <f>VLOOKUP(OrderDetails!B:B,Table8[[OrderID]:[DeliveryDays]],5,)</f>
        <v>2</v>
      </c>
    </row>
    <row r="4109" spans="1:19" x14ac:dyDescent="0.25">
      <c r="A4109" t="s">
        <v>6041</v>
      </c>
      <c r="B4109" t="s">
        <v>708</v>
      </c>
      <c r="C4109" t="s">
        <v>210</v>
      </c>
      <c r="D4109">
        <v>28</v>
      </c>
      <c r="E4109">
        <v>186.91</v>
      </c>
      <c r="F4109">
        <v>267.58</v>
      </c>
      <c r="G4109">
        <v>273.25</v>
      </c>
      <c r="H4109">
        <v>7651</v>
      </c>
      <c r="I4109">
        <v>5233.4799999999996</v>
      </c>
      <c r="J4109">
        <v>2417.52</v>
      </c>
      <c r="K4109">
        <v>0.316</v>
      </c>
      <c r="L4109" t="str">
        <f>VLOOKUP(C:C,Products!A:B,2,)</f>
        <v>Product 17</v>
      </c>
      <c r="M4109" t="str">
        <f>VLOOKUP(C:C,Products!A:C,3,)</f>
        <v>Beverages</v>
      </c>
      <c r="N4109" t="str">
        <f>VLOOKUP(B:B,Orders!A:C,3,)</f>
        <v>WH-NRB-001</v>
      </c>
      <c r="O4109" s="10" t="str">
        <f>VLOOKUP(B:B,Orders!A:B,2,)</f>
        <v>CUST-000046</v>
      </c>
      <c r="P4109" s="10" t="str">
        <f>VLOOKUP(OrderDetails!O:O,Customers!A:B,2,)</f>
        <v>Customer 46</v>
      </c>
      <c r="Q4109" s="10" t="str">
        <f>VLOOKUP(O:O,Customers!A:C,3,)</f>
        <v>Kisumu</v>
      </c>
      <c r="R4109" s="10">
        <f>VLOOKUP(OrderDetails!C:C,Inventory!B:F,5,)</f>
        <v>33456.89</v>
      </c>
      <c r="S4109" s="10">
        <f>VLOOKUP(OrderDetails!B:B,Table8[[OrderID]:[DeliveryDays]],5,)</f>
        <v>6</v>
      </c>
    </row>
    <row r="4110" spans="1:19" x14ac:dyDescent="0.25">
      <c r="A4110" t="s">
        <v>6042</v>
      </c>
      <c r="B4110" t="s">
        <v>1412</v>
      </c>
      <c r="C4110" t="s">
        <v>265</v>
      </c>
      <c r="D4110">
        <v>38</v>
      </c>
      <c r="E4110">
        <v>459.19</v>
      </c>
      <c r="F4110">
        <v>660.1</v>
      </c>
      <c r="G4110">
        <v>682.36</v>
      </c>
      <c r="H4110">
        <v>25929.68</v>
      </c>
      <c r="I4110">
        <v>17449.22</v>
      </c>
      <c r="J4110">
        <v>8480.4599999999991</v>
      </c>
      <c r="K4110">
        <v>0.3271</v>
      </c>
      <c r="L4110" t="str">
        <f>VLOOKUP(C:C,Products!A:B,2,)</f>
        <v>Product 44</v>
      </c>
      <c r="M4110" t="str">
        <f>VLOOKUP(C:C,Products!A:C,3,)</f>
        <v>Dairy</v>
      </c>
      <c r="N4110" t="str">
        <f>VLOOKUP(B:B,Orders!A:C,3,)</f>
        <v>WH-MSA-002</v>
      </c>
      <c r="O4110" s="10" t="str">
        <f>VLOOKUP(B:B,Orders!A:B,2,)</f>
        <v>CUST-000039</v>
      </c>
      <c r="P4110" s="10" t="str">
        <f>VLOOKUP(OrderDetails!O:O,Customers!A:B,2,)</f>
        <v>Customer 39</v>
      </c>
      <c r="Q4110" s="10" t="str">
        <f>VLOOKUP(O:O,Customers!A:C,3,)</f>
        <v>Mombasa</v>
      </c>
      <c r="R4110" s="10">
        <f>VLOOKUP(OrderDetails!C:C,Inventory!B:F,5,)</f>
        <v>22959.5</v>
      </c>
      <c r="S4110" s="10">
        <f>VLOOKUP(OrderDetails!B:B,Table8[[OrderID]:[DeliveryDays]],5,)</f>
        <v>1</v>
      </c>
    </row>
    <row r="4111" spans="1:19" x14ac:dyDescent="0.25">
      <c r="A4111" t="s">
        <v>6043</v>
      </c>
      <c r="B4111" t="s">
        <v>1538</v>
      </c>
      <c r="C4111" t="s">
        <v>267</v>
      </c>
      <c r="D4111">
        <v>32</v>
      </c>
      <c r="E4111">
        <v>166.45</v>
      </c>
      <c r="F4111">
        <v>213.32</v>
      </c>
      <c r="G4111">
        <v>216.92</v>
      </c>
      <c r="H4111">
        <v>6941.44</v>
      </c>
      <c r="I4111">
        <v>5326.4</v>
      </c>
      <c r="J4111">
        <v>1615.04</v>
      </c>
      <c r="K4111">
        <v>0.23269999999999999</v>
      </c>
      <c r="L4111" t="str">
        <f>VLOOKUP(C:C,Products!A:B,2,)</f>
        <v>Product 45</v>
      </c>
      <c r="M4111" t="str">
        <f>VLOOKUP(C:C,Products!A:C,3,)</f>
        <v>Produce</v>
      </c>
      <c r="N4111" t="str">
        <f>VLOOKUP(B:B,Orders!A:C,3,)</f>
        <v>WH-NKR-004</v>
      </c>
      <c r="O4111" s="10" t="str">
        <f>VLOOKUP(B:B,Orders!A:B,2,)</f>
        <v>CUST-000077</v>
      </c>
      <c r="P4111" s="10" t="str">
        <f>VLOOKUP(OrderDetails!O:O,Customers!A:B,2,)</f>
        <v>Customer 77</v>
      </c>
      <c r="Q4111" s="10" t="str">
        <f>VLOOKUP(O:O,Customers!A:C,3,)</f>
        <v>Nairobi</v>
      </c>
      <c r="R4111" s="10">
        <f>VLOOKUP(OrderDetails!C:C,Inventory!B:F,5,)</f>
        <v>49768.55</v>
      </c>
      <c r="S4111" s="10">
        <f>VLOOKUP(OrderDetails!B:B,Table8[[OrderID]:[DeliveryDays]],5,)</f>
        <v>3</v>
      </c>
    </row>
    <row r="4112" spans="1:19" x14ac:dyDescent="0.25">
      <c r="A4112" t="s">
        <v>6044</v>
      </c>
      <c r="B4112" t="s">
        <v>1654</v>
      </c>
      <c r="C4112" t="s">
        <v>191</v>
      </c>
      <c r="D4112">
        <v>31</v>
      </c>
      <c r="E4112">
        <v>439.78</v>
      </c>
      <c r="F4112">
        <v>682.21</v>
      </c>
      <c r="G4112">
        <v>655.21</v>
      </c>
      <c r="H4112">
        <v>20311.509999999998</v>
      </c>
      <c r="I4112">
        <v>13633.18</v>
      </c>
      <c r="J4112">
        <v>6678.33</v>
      </c>
      <c r="K4112">
        <v>0.32879999999999998</v>
      </c>
      <c r="L4112" t="str">
        <f>VLOOKUP(C:C,Products!A:B,2,)</f>
        <v>Product 8</v>
      </c>
      <c r="M4112" t="str">
        <f>VLOOKUP(C:C,Products!A:C,3,)</f>
        <v>Snacks</v>
      </c>
      <c r="N4112" t="str">
        <f>VLOOKUP(B:B,Orders!A:C,3,)</f>
        <v>WH-MSA-002</v>
      </c>
      <c r="O4112" s="10" t="str">
        <f>VLOOKUP(B:B,Orders!A:B,2,)</f>
        <v>CUST-000034</v>
      </c>
      <c r="P4112" s="10" t="str">
        <f>VLOOKUP(OrderDetails!O:O,Customers!A:B,2,)</f>
        <v>Customer 34</v>
      </c>
      <c r="Q4112" s="10" t="str">
        <f>VLOOKUP(O:O,Customers!A:C,3,)</f>
        <v>Mombasa</v>
      </c>
      <c r="R4112" s="10">
        <f>VLOOKUP(OrderDetails!C:C,Inventory!B:F,5,)</f>
        <v>94552.7</v>
      </c>
      <c r="S4112" s="10">
        <f>VLOOKUP(OrderDetails!B:B,Table8[[OrderID]:[DeliveryDays]],5,)</f>
        <v>5</v>
      </c>
    </row>
    <row r="4113" spans="1:19" x14ac:dyDescent="0.25">
      <c r="A4113" t="s">
        <v>6045</v>
      </c>
      <c r="B4113" t="s">
        <v>442</v>
      </c>
      <c r="C4113" t="s">
        <v>337</v>
      </c>
      <c r="D4113">
        <v>44</v>
      </c>
      <c r="E4113">
        <v>102.14</v>
      </c>
      <c r="F4113">
        <v>155.55000000000001</v>
      </c>
      <c r="G4113">
        <v>159.09</v>
      </c>
      <c r="H4113">
        <v>6999.96</v>
      </c>
      <c r="I4113">
        <v>4494.16</v>
      </c>
      <c r="J4113">
        <v>2505.8000000000002</v>
      </c>
      <c r="K4113">
        <v>0.35799999999999998</v>
      </c>
      <c r="L4113" t="str">
        <f>VLOOKUP(C:C,Products!A:B,2,)</f>
        <v>Product 80</v>
      </c>
      <c r="M4113" t="str">
        <f>VLOOKUP(C:C,Products!A:C,3,)</f>
        <v>Frozen</v>
      </c>
      <c r="N4113" t="str">
        <f>VLOOKUP(B:B,Orders!A:C,3,)</f>
        <v>WH-KSM-003</v>
      </c>
      <c r="O4113" s="10" t="str">
        <f>VLOOKUP(B:B,Orders!A:B,2,)</f>
        <v>CUST-000012</v>
      </c>
      <c r="P4113" s="10" t="str">
        <f>VLOOKUP(OrderDetails!O:O,Customers!A:B,2,)</f>
        <v>Customer 12</v>
      </c>
      <c r="Q4113" s="10" t="str">
        <f>VLOOKUP(O:O,Customers!A:C,3,)</f>
        <v>Eldoret</v>
      </c>
      <c r="R4113" s="10">
        <f>VLOOKUP(OrderDetails!C:C,Inventory!B:F,5,)</f>
        <v>43103.08</v>
      </c>
      <c r="S4113" s="10">
        <f>VLOOKUP(OrderDetails!B:B,Table8[[OrderID]:[DeliveryDays]],5,)</f>
        <v>1</v>
      </c>
    </row>
    <row r="4114" spans="1:19" x14ac:dyDescent="0.25">
      <c r="A4114" t="s">
        <v>6046</v>
      </c>
      <c r="B4114" t="s">
        <v>1601</v>
      </c>
      <c r="C4114" t="s">
        <v>212</v>
      </c>
      <c r="D4114">
        <v>5</v>
      </c>
      <c r="E4114">
        <v>286.14</v>
      </c>
      <c r="F4114">
        <v>428.08</v>
      </c>
      <c r="G4114">
        <v>436.79</v>
      </c>
      <c r="H4114">
        <v>2183.9499999999998</v>
      </c>
      <c r="I4114">
        <v>1430.7</v>
      </c>
      <c r="J4114">
        <v>753.25</v>
      </c>
      <c r="K4114">
        <v>0.34489999999999998</v>
      </c>
      <c r="L4114" t="str">
        <f>VLOOKUP(C:C,Products!A:B,2,)</f>
        <v>Product 18</v>
      </c>
      <c r="M4114" t="str">
        <f>VLOOKUP(C:C,Products!A:C,3,)</f>
        <v>Snacks</v>
      </c>
      <c r="N4114" t="str">
        <f>VLOOKUP(B:B,Orders!A:C,3,)</f>
        <v>WH-MSA-002</v>
      </c>
      <c r="O4114" s="10" t="str">
        <f>VLOOKUP(B:B,Orders!A:B,2,)</f>
        <v>CUST-000026</v>
      </c>
      <c r="P4114" s="10" t="str">
        <f>VLOOKUP(OrderDetails!O:O,Customers!A:B,2,)</f>
        <v>Customer 26</v>
      </c>
      <c r="Q4114" s="10" t="str">
        <f>VLOOKUP(O:O,Customers!A:C,3,)</f>
        <v>Mombasa</v>
      </c>
      <c r="R4114" s="10">
        <f>VLOOKUP(OrderDetails!C:C,Inventory!B:F,5,)</f>
        <v>32333.82</v>
      </c>
      <c r="S4114" s="10">
        <f>VLOOKUP(OrderDetails!B:B,Table8[[OrderID]:[DeliveryDays]],5,)</f>
        <v>5</v>
      </c>
    </row>
    <row r="4115" spans="1:19" x14ac:dyDescent="0.25">
      <c r="A4115" t="s">
        <v>6047</v>
      </c>
      <c r="B4115" t="s">
        <v>1362</v>
      </c>
      <c r="C4115" t="s">
        <v>243</v>
      </c>
      <c r="D4115">
        <v>37</v>
      </c>
      <c r="E4115">
        <v>79.27</v>
      </c>
      <c r="F4115">
        <v>103.11</v>
      </c>
      <c r="G4115">
        <v>102</v>
      </c>
      <c r="H4115">
        <v>3774</v>
      </c>
      <c r="I4115">
        <v>2932.99</v>
      </c>
      <c r="J4115">
        <v>841.01</v>
      </c>
      <c r="K4115">
        <v>0.2228</v>
      </c>
      <c r="L4115" t="str">
        <f>VLOOKUP(C:C,Products!A:B,2,)</f>
        <v>Product 33</v>
      </c>
      <c r="M4115" t="str">
        <f>VLOOKUP(C:C,Products!A:C,3,)</f>
        <v>Produce</v>
      </c>
      <c r="N4115" t="str">
        <f>VLOOKUP(B:B,Orders!A:C,3,)</f>
        <v>WH-NKR-004</v>
      </c>
      <c r="O4115" s="10" t="str">
        <f>VLOOKUP(B:B,Orders!A:B,2,)</f>
        <v>CUST-000037</v>
      </c>
      <c r="P4115" s="10" t="str">
        <f>VLOOKUP(OrderDetails!O:O,Customers!A:B,2,)</f>
        <v>Customer 37</v>
      </c>
      <c r="Q4115" s="10" t="str">
        <f>VLOOKUP(O:O,Customers!A:C,3,)</f>
        <v>Eldoret</v>
      </c>
      <c r="R4115" s="10">
        <f>VLOOKUP(OrderDetails!C:C,Inventory!B:F,5,)</f>
        <v>6817.22</v>
      </c>
      <c r="S4115" s="10">
        <f>VLOOKUP(OrderDetails!B:B,Table8[[OrderID]:[DeliveryDays]],5,)</f>
        <v>6</v>
      </c>
    </row>
    <row r="4116" spans="1:19" x14ac:dyDescent="0.25">
      <c r="A4116" t="s">
        <v>6048</v>
      </c>
      <c r="B4116" t="s">
        <v>680</v>
      </c>
      <c r="C4116" t="s">
        <v>173</v>
      </c>
      <c r="D4116">
        <v>8</v>
      </c>
      <c r="E4116">
        <v>218.54</v>
      </c>
      <c r="F4116">
        <v>334.94</v>
      </c>
      <c r="G4116">
        <v>364.5</v>
      </c>
      <c r="H4116">
        <v>2916</v>
      </c>
      <c r="I4116">
        <v>1748.32</v>
      </c>
      <c r="J4116">
        <v>1167.68</v>
      </c>
      <c r="K4116">
        <v>0.40039999999999998</v>
      </c>
      <c r="L4116" t="str">
        <f>VLOOKUP(C:C,Products!A:B,2,)</f>
        <v>Product 1</v>
      </c>
      <c r="M4116" t="str">
        <f>VLOOKUP(C:C,Products!A:C,3,)</f>
        <v>Snacks</v>
      </c>
      <c r="N4116" t="str">
        <f>VLOOKUP(B:B,Orders!A:C,3,)</f>
        <v>WH-NRB-001</v>
      </c>
      <c r="O4116" s="10" t="str">
        <f>VLOOKUP(B:B,Orders!A:B,2,)</f>
        <v>CUST-000023</v>
      </c>
      <c r="P4116" s="10" t="str">
        <f>VLOOKUP(OrderDetails!O:O,Customers!A:B,2,)</f>
        <v>Customer 23</v>
      </c>
      <c r="Q4116" s="10" t="str">
        <f>VLOOKUP(O:O,Customers!A:C,3,)</f>
        <v>Nairobi</v>
      </c>
      <c r="R4116" s="10">
        <f>VLOOKUP(OrderDetails!C:C,Inventory!B:F,5,)</f>
        <v>23165.24</v>
      </c>
      <c r="S4116" s="10">
        <f>VLOOKUP(OrderDetails!B:B,Table8[[OrderID]:[DeliveryDays]],5,)</f>
        <v>2</v>
      </c>
    </row>
    <row r="4117" spans="1:19" x14ac:dyDescent="0.25">
      <c r="A4117" t="s">
        <v>6049</v>
      </c>
      <c r="B4117" t="s">
        <v>1638</v>
      </c>
      <c r="C4117" t="s">
        <v>329</v>
      </c>
      <c r="D4117">
        <v>11</v>
      </c>
      <c r="E4117">
        <v>378.05</v>
      </c>
      <c r="F4117">
        <v>518.77</v>
      </c>
      <c r="G4117">
        <v>525.34</v>
      </c>
      <c r="H4117">
        <v>5778.74</v>
      </c>
      <c r="I4117">
        <v>4158.55</v>
      </c>
      <c r="J4117">
        <v>1620.19</v>
      </c>
      <c r="K4117">
        <v>0.28039999999999998</v>
      </c>
      <c r="L4117" t="str">
        <f>VLOOKUP(C:C,Products!A:B,2,)</f>
        <v>Product 76</v>
      </c>
      <c r="M4117" t="str">
        <f>VLOOKUP(C:C,Products!A:C,3,)</f>
        <v>Household</v>
      </c>
      <c r="N4117" t="str">
        <f>VLOOKUP(B:B,Orders!A:C,3,)</f>
        <v>WH-KSM-003</v>
      </c>
      <c r="O4117" s="10" t="str">
        <f>VLOOKUP(B:B,Orders!A:B,2,)</f>
        <v>CUST-000031</v>
      </c>
      <c r="P4117" s="10" t="str">
        <f>VLOOKUP(OrderDetails!O:O,Customers!A:B,2,)</f>
        <v>Customer 31</v>
      </c>
      <c r="Q4117" s="10" t="str">
        <f>VLOOKUP(O:O,Customers!A:C,3,)</f>
        <v>Mombasa</v>
      </c>
      <c r="R4117" s="10">
        <f>VLOOKUP(OrderDetails!C:C,Inventory!B:F,5,)</f>
        <v>161805.4</v>
      </c>
      <c r="S4117" s="10">
        <f>VLOOKUP(OrderDetails!B:B,Table8[[OrderID]:[DeliveryDays]],5,)</f>
        <v>3</v>
      </c>
    </row>
    <row r="4118" spans="1:19" x14ac:dyDescent="0.25">
      <c r="A4118" t="s">
        <v>6050</v>
      </c>
      <c r="B4118" t="s">
        <v>755</v>
      </c>
      <c r="C4118" t="s">
        <v>186</v>
      </c>
      <c r="D4118">
        <v>13</v>
      </c>
      <c r="E4118">
        <v>120.2</v>
      </c>
      <c r="F4118">
        <v>168.22</v>
      </c>
      <c r="G4118">
        <v>181.61</v>
      </c>
      <c r="H4118">
        <v>2360.9299999999998</v>
      </c>
      <c r="I4118">
        <v>1562.6</v>
      </c>
      <c r="J4118">
        <v>798.33</v>
      </c>
      <c r="K4118">
        <v>0.33810000000000001</v>
      </c>
      <c r="L4118" t="str">
        <f>VLOOKUP(C:C,Products!A:B,2,)</f>
        <v>Product 6</v>
      </c>
      <c r="M4118" t="str">
        <f>VLOOKUP(C:C,Products!A:C,3,)</f>
        <v>Household</v>
      </c>
      <c r="N4118" t="str">
        <f>VLOOKUP(B:B,Orders!A:C,3,)</f>
        <v>WH-NRB-001</v>
      </c>
      <c r="O4118" s="10" t="str">
        <f>VLOOKUP(B:B,Orders!A:B,2,)</f>
        <v>CUST-000010</v>
      </c>
      <c r="P4118" s="10" t="str">
        <f>VLOOKUP(OrderDetails!O:O,Customers!A:B,2,)</f>
        <v>Customer 10</v>
      </c>
      <c r="Q4118" s="10" t="str">
        <f>VLOOKUP(O:O,Customers!A:C,3,)</f>
        <v>Eldoret</v>
      </c>
      <c r="R4118" s="10">
        <f>VLOOKUP(OrderDetails!C:C,Inventory!B:F,5,)</f>
        <v>16587.599999999999</v>
      </c>
      <c r="S4118" s="10">
        <f>VLOOKUP(OrderDetails!B:B,Table8[[OrderID]:[DeliveryDays]],5,)</f>
        <v>3</v>
      </c>
    </row>
    <row r="4119" spans="1:19" x14ac:dyDescent="0.25">
      <c r="A4119" t="s">
        <v>6051</v>
      </c>
      <c r="B4119" t="s">
        <v>970</v>
      </c>
      <c r="C4119" t="s">
        <v>259</v>
      </c>
      <c r="D4119">
        <v>20</v>
      </c>
      <c r="E4119">
        <v>104.92</v>
      </c>
      <c r="F4119">
        <v>144.66</v>
      </c>
      <c r="G4119">
        <v>139.81</v>
      </c>
      <c r="H4119">
        <v>2796.2</v>
      </c>
      <c r="I4119">
        <v>2098.4</v>
      </c>
      <c r="J4119">
        <v>697.8</v>
      </c>
      <c r="K4119">
        <v>0.24959999999999999</v>
      </c>
      <c r="L4119" t="str">
        <f>VLOOKUP(C:C,Products!A:B,2,)</f>
        <v>Product 41</v>
      </c>
      <c r="M4119" t="str">
        <f>VLOOKUP(C:C,Products!A:C,3,)</f>
        <v>Household</v>
      </c>
      <c r="N4119" t="str">
        <f>VLOOKUP(B:B,Orders!A:C,3,)</f>
        <v>WH-NKR-004</v>
      </c>
      <c r="O4119" s="10" t="str">
        <f>VLOOKUP(B:B,Orders!A:B,2,)</f>
        <v>CUST-000021</v>
      </c>
      <c r="P4119" s="10" t="str">
        <f>VLOOKUP(OrderDetails!O:O,Customers!A:B,2,)</f>
        <v>Customer 21</v>
      </c>
      <c r="Q4119" s="10" t="str">
        <f>VLOOKUP(O:O,Customers!A:C,3,)</f>
        <v>Eldoret</v>
      </c>
      <c r="R4119" s="10">
        <f>VLOOKUP(OrderDetails!C:C,Inventory!B:F,5,)</f>
        <v>9757.56</v>
      </c>
      <c r="S4119" s="10">
        <f>VLOOKUP(OrderDetails!B:B,Table8[[OrderID]:[DeliveryDays]],5,)</f>
        <v>6</v>
      </c>
    </row>
    <row r="4120" spans="1:19" x14ac:dyDescent="0.25">
      <c r="A4120" t="s">
        <v>6052</v>
      </c>
      <c r="B4120" t="s">
        <v>1209</v>
      </c>
      <c r="C4120" t="s">
        <v>287</v>
      </c>
      <c r="D4120">
        <v>9</v>
      </c>
      <c r="E4120">
        <v>319.05</v>
      </c>
      <c r="F4120">
        <v>470.86</v>
      </c>
      <c r="G4120">
        <v>469.84</v>
      </c>
      <c r="H4120">
        <v>4228.5600000000004</v>
      </c>
      <c r="I4120">
        <v>2871.45</v>
      </c>
      <c r="J4120">
        <v>1357.11</v>
      </c>
      <c r="K4120">
        <v>0.32090000000000002</v>
      </c>
      <c r="L4120" t="str">
        <f>VLOOKUP(C:C,Products!A:B,2,)</f>
        <v>Product 55</v>
      </c>
      <c r="M4120" t="str">
        <f>VLOOKUP(C:C,Products!A:C,3,)</f>
        <v>Beverages</v>
      </c>
      <c r="N4120" t="str">
        <f>VLOOKUP(B:B,Orders!A:C,3,)</f>
        <v>WH-MSA-002</v>
      </c>
      <c r="O4120" s="10" t="str">
        <f>VLOOKUP(B:B,Orders!A:B,2,)</f>
        <v>CUST-000072</v>
      </c>
      <c r="P4120" s="10" t="str">
        <f>VLOOKUP(OrderDetails!O:O,Customers!A:B,2,)</f>
        <v>Customer 72</v>
      </c>
      <c r="Q4120" s="10" t="str">
        <f>VLOOKUP(O:O,Customers!A:C,3,)</f>
        <v>Mombasa</v>
      </c>
      <c r="R4120" s="10">
        <f>VLOOKUP(OrderDetails!C:C,Inventory!B:F,5,)</f>
        <v>62852.85</v>
      </c>
      <c r="S4120" s="10">
        <f>VLOOKUP(OrderDetails!B:B,Table8[[OrderID]:[DeliveryDays]],5,)</f>
        <v>4</v>
      </c>
    </row>
    <row r="4121" spans="1:19" x14ac:dyDescent="0.25">
      <c r="A4121" t="s">
        <v>6053</v>
      </c>
      <c r="B4121" t="s">
        <v>1423</v>
      </c>
      <c r="C4121" t="s">
        <v>184</v>
      </c>
      <c r="D4121">
        <v>38</v>
      </c>
      <c r="E4121">
        <v>120.21</v>
      </c>
      <c r="F4121">
        <v>159.85</v>
      </c>
      <c r="G4121">
        <v>156.09</v>
      </c>
      <c r="H4121">
        <v>5931.42</v>
      </c>
      <c r="I4121">
        <v>4567.9799999999996</v>
      </c>
      <c r="J4121">
        <v>1363.44</v>
      </c>
      <c r="K4121">
        <v>0.22989999999999999</v>
      </c>
      <c r="L4121" t="str">
        <f>VLOOKUP(C:C,Products!A:B,2,)</f>
        <v>Product 5</v>
      </c>
      <c r="M4121" t="str">
        <f>VLOOKUP(C:C,Products!A:C,3,)</f>
        <v>Frozen</v>
      </c>
      <c r="N4121" t="str">
        <f>VLOOKUP(B:B,Orders!A:C,3,)</f>
        <v>WH-KSM-003</v>
      </c>
      <c r="O4121" s="10" t="str">
        <f>VLOOKUP(B:B,Orders!A:B,2,)</f>
        <v>CUST-000071</v>
      </c>
      <c r="P4121" s="10" t="str">
        <f>VLOOKUP(OrderDetails!O:O,Customers!A:B,2,)</f>
        <v>Customer 71</v>
      </c>
      <c r="Q4121" s="10" t="str">
        <f>VLOOKUP(O:O,Customers!A:C,3,)</f>
        <v>Eldoret</v>
      </c>
      <c r="R4121" s="10">
        <f>VLOOKUP(OrderDetails!C:C,Inventory!B:F,5,)</f>
        <v>45439.38</v>
      </c>
      <c r="S4121" s="10">
        <f>VLOOKUP(OrderDetails!B:B,Table8[[OrderID]:[DeliveryDays]],5,)</f>
        <v>2</v>
      </c>
    </row>
    <row r="4122" spans="1:19" x14ac:dyDescent="0.25">
      <c r="A4122" t="s">
        <v>6054</v>
      </c>
      <c r="B4122" t="s">
        <v>1847</v>
      </c>
      <c r="C4122" t="s">
        <v>295</v>
      </c>
      <c r="D4122">
        <v>27</v>
      </c>
      <c r="E4122">
        <v>70.349999999999994</v>
      </c>
      <c r="F4122">
        <v>111</v>
      </c>
      <c r="G4122">
        <v>112.25</v>
      </c>
      <c r="H4122">
        <v>3030.75</v>
      </c>
      <c r="I4122">
        <v>1899.45</v>
      </c>
      <c r="J4122">
        <v>1131.3</v>
      </c>
      <c r="K4122">
        <v>0.37330000000000002</v>
      </c>
      <c r="L4122" t="str">
        <f>VLOOKUP(C:C,Products!A:B,2,)</f>
        <v>Product 59</v>
      </c>
      <c r="M4122" t="str">
        <f>VLOOKUP(C:C,Products!A:C,3,)</f>
        <v>Produce</v>
      </c>
      <c r="N4122" t="str">
        <f>VLOOKUP(B:B,Orders!A:C,3,)</f>
        <v>WH-NRB-001</v>
      </c>
      <c r="O4122" s="10" t="str">
        <f>VLOOKUP(B:B,Orders!A:B,2,)</f>
        <v>CUST-000015</v>
      </c>
      <c r="P4122" s="10" t="str">
        <f>VLOOKUP(OrderDetails!O:O,Customers!A:B,2,)</f>
        <v>Customer 15</v>
      </c>
      <c r="Q4122" s="10" t="str">
        <f>VLOOKUP(O:O,Customers!A:C,3,)</f>
        <v>Nairobi</v>
      </c>
      <c r="R4122" s="10">
        <f>VLOOKUP(OrderDetails!C:C,Inventory!B:F,5,)</f>
        <v>22441.65</v>
      </c>
      <c r="S4122" s="10">
        <f>VLOOKUP(OrderDetails!B:B,Table8[[OrderID]:[DeliveryDays]],5,)</f>
        <v>5</v>
      </c>
    </row>
    <row r="4123" spans="1:19" x14ac:dyDescent="0.25">
      <c r="A4123" t="s">
        <v>6055</v>
      </c>
      <c r="B4123" t="s">
        <v>1909</v>
      </c>
      <c r="C4123" t="s">
        <v>337</v>
      </c>
      <c r="D4123">
        <v>47</v>
      </c>
      <c r="E4123">
        <v>102.14</v>
      </c>
      <c r="F4123">
        <v>155.55000000000001</v>
      </c>
      <c r="G4123">
        <v>150.38</v>
      </c>
      <c r="H4123">
        <v>7067.86</v>
      </c>
      <c r="I4123">
        <v>4800.58</v>
      </c>
      <c r="J4123">
        <v>2267.2800000000002</v>
      </c>
      <c r="K4123">
        <v>0.32079999999999997</v>
      </c>
      <c r="L4123" t="str">
        <f>VLOOKUP(C:C,Products!A:B,2,)</f>
        <v>Product 80</v>
      </c>
      <c r="M4123" t="str">
        <f>VLOOKUP(C:C,Products!A:C,3,)</f>
        <v>Frozen</v>
      </c>
      <c r="N4123" t="str">
        <f>VLOOKUP(B:B,Orders!A:C,3,)</f>
        <v>WH-NRB-001</v>
      </c>
      <c r="O4123" s="10" t="str">
        <f>VLOOKUP(B:B,Orders!A:B,2,)</f>
        <v>CUST-000026</v>
      </c>
      <c r="P4123" s="10" t="str">
        <f>VLOOKUP(OrderDetails!O:O,Customers!A:B,2,)</f>
        <v>Customer 26</v>
      </c>
      <c r="Q4123" s="10" t="str">
        <f>VLOOKUP(O:O,Customers!A:C,3,)</f>
        <v>Mombasa</v>
      </c>
      <c r="R4123" s="10">
        <f>VLOOKUP(OrderDetails!C:C,Inventory!B:F,5,)</f>
        <v>43103.08</v>
      </c>
      <c r="S4123" s="10">
        <f>VLOOKUP(OrderDetails!B:B,Table8[[OrderID]:[DeliveryDays]],5,)</f>
        <v>6</v>
      </c>
    </row>
    <row r="4124" spans="1:19" x14ac:dyDescent="0.25">
      <c r="A4124" t="s">
        <v>6056</v>
      </c>
      <c r="B4124" t="s">
        <v>1780</v>
      </c>
      <c r="C4124" t="s">
        <v>212</v>
      </c>
      <c r="D4124">
        <v>29</v>
      </c>
      <c r="E4124">
        <v>286.14</v>
      </c>
      <c r="F4124">
        <v>428.08</v>
      </c>
      <c r="G4124">
        <v>435</v>
      </c>
      <c r="H4124">
        <v>12615</v>
      </c>
      <c r="I4124">
        <v>8298.06</v>
      </c>
      <c r="J4124">
        <v>4316.9399999999996</v>
      </c>
      <c r="K4124">
        <v>0.3422</v>
      </c>
      <c r="L4124" t="str">
        <f>VLOOKUP(C:C,Products!A:B,2,)</f>
        <v>Product 18</v>
      </c>
      <c r="M4124" t="str">
        <f>VLOOKUP(C:C,Products!A:C,3,)</f>
        <v>Snacks</v>
      </c>
      <c r="N4124" t="str">
        <f>VLOOKUP(B:B,Orders!A:C,3,)</f>
        <v>WH-NKR-004</v>
      </c>
      <c r="O4124" s="10" t="str">
        <f>VLOOKUP(B:B,Orders!A:B,2,)</f>
        <v>CUST-000033</v>
      </c>
      <c r="P4124" s="10" t="str">
        <f>VLOOKUP(OrderDetails!O:O,Customers!A:B,2,)</f>
        <v>Customer 33</v>
      </c>
      <c r="Q4124" s="10" t="str">
        <f>VLOOKUP(O:O,Customers!A:C,3,)</f>
        <v>Kisumu</v>
      </c>
      <c r="R4124" s="10">
        <f>VLOOKUP(OrderDetails!C:C,Inventory!B:F,5,)</f>
        <v>32333.82</v>
      </c>
      <c r="S4124" s="10">
        <f>VLOOKUP(OrderDetails!B:B,Table8[[OrderID]:[DeliveryDays]],5,)</f>
        <v>2</v>
      </c>
    </row>
    <row r="4125" spans="1:19" x14ac:dyDescent="0.25">
      <c r="A4125" t="s">
        <v>6057</v>
      </c>
      <c r="B4125" t="s">
        <v>1271</v>
      </c>
      <c r="C4125" t="s">
        <v>275</v>
      </c>
      <c r="D4125">
        <v>17</v>
      </c>
      <c r="E4125">
        <v>296.02</v>
      </c>
      <c r="F4125">
        <v>374.25</v>
      </c>
      <c r="G4125">
        <v>375.4</v>
      </c>
      <c r="H4125">
        <v>6381.8</v>
      </c>
      <c r="I4125">
        <v>5032.34</v>
      </c>
      <c r="J4125">
        <v>1349.46</v>
      </c>
      <c r="K4125">
        <v>0.21149999999999999</v>
      </c>
      <c r="L4125" t="str">
        <f>VLOOKUP(C:C,Products!A:B,2,)</f>
        <v>Product 49</v>
      </c>
      <c r="M4125" t="str">
        <f>VLOOKUP(C:C,Products!A:C,3,)</f>
        <v>Snacks</v>
      </c>
      <c r="N4125" t="str">
        <f>VLOOKUP(B:B,Orders!A:C,3,)</f>
        <v>WH-NKR-004</v>
      </c>
      <c r="O4125" s="10" t="str">
        <f>VLOOKUP(B:B,Orders!A:B,2,)</f>
        <v>CUST-000010</v>
      </c>
      <c r="P4125" s="10" t="str">
        <f>VLOOKUP(OrderDetails!O:O,Customers!A:B,2,)</f>
        <v>Customer 10</v>
      </c>
      <c r="Q4125" s="10" t="str">
        <f>VLOOKUP(O:O,Customers!A:C,3,)</f>
        <v>Eldoret</v>
      </c>
      <c r="R4125" s="10">
        <f>VLOOKUP(OrderDetails!C:C,Inventory!B:F,5,)</f>
        <v>134393.07999999999</v>
      </c>
      <c r="S4125" s="10">
        <f>VLOOKUP(OrderDetails!B:B,Table8[[OrderID]:[DeliveryDays]],5,)</f>
        <v>1</v>
      </c>
    </row>
    <row r="4126" spans="1:19" x14ac:dyDescent="0.25">
      <c r="A4126" t="s">
        <v>6058</v>
      </c>
      <c r="B4126" t="s">
        <v>1619</v>
      </c>
      <c r="C4126" t="s">
        <v>341</v>
      </c>
      <c r="D4126">
        <v>28</v>
      </c>
      <c r="E4126">
        <v>330.48</v>
      </c>
      <c r="F4126">
        <v>422.83</v>
      </c>
      <c r="G4126">
        <v>415.85</v>
      </c>
      <c r="H4126">
        <v>11643.8</v>
      </c>
      <c r="I4126">
        <v>9253.44</v>
      </c>
      <c r="J4126">
        <v>2390.36</v>
      </c>
      <c r="K4126">
        <v>0.20530000000000001</v>
      </c>
      <c r="L4126" t="str">
        <f>VLOOKUP(C:C,Products!A:B,2,)</f>
        <v>Product 82</v>
      </c>
      <c r="M4126" t="str">
        <f>VLOOKUP(C:C,Products!A:C,3,)</f>
        <v>Frozen</v>
      </c>
      <c r="N4126" t="str">
        <f>VLOOKUP(B:B,Orders!A:C,3,)</f>
        <v>WH-NRB-001</v>
      </c>
      <c r="O4126" s="10" t="str">
        <f>VLOOKUP(B:B,Orders!A:B,2,)</f>
        <v>CUST-000051</v>
      </c>
      <c r="P4126" s="10" t="str">
        <f>VLOOKUP(OrderDetails!O:O,Customers!A:B,2,)</f>
        <v>Customer 51</v>
      </c>
      <c r="Q4126" s="10" t="str">
        <f>VLOOKUP(O:O,Customers!A:C,3,)</f>
        <v>Kisumu</v>
      </c>
      <c r="R4126" s="10">
        <f>VLOOKUP(OrderDetails!C:C,Inventory!B:F,5,)</f>
        <v>69070.320000000007</v>
      </c>
      <c r="S4126" s="10">
        <f>VLOOKUP(OrderDetails!B:B,Table8[[OrderID]:[DeliveryDays]],5,)</f>
        <v>4</v>
      </c>
    </row>
    <row r="4127" spans="1:19" x14ac:dyDescent="0.25">
      <c r="A4127" t="s">
        <v>6059</v>
      </c>
      <c r="B4127" t="s">
        <v>792</v>
      </c>
      <c r="C4127" t="s">
        <v>307</v>
      </c>
      <c r="D4127">
        <v>15</v>
      </c>
      <c r="E4127">
        <v>176.42</v>
      </c>
      <c r="F4127">
        <v>236.45</v>
      </c>
      <c r="G4127">
        <v>247.4</v>
      </c>
      <c r="H4127">
        <v>3711</v>
      </c>
      <c r="I4127">
        <v>2646.3</v>
      </c>
      <c r="J4127">
        <v>1064.7</v>
      </c>
      <c r="K4127">
        <v>0.28689999999999999</v>
      </c>
      <c r="L4127" t="str">
        <f>VLOOKUP(C:C,Products!A:B,2,)</f>
        <v>Product 65</v>
      </c>
      <c r="M4127" t="str">
        <f>VLOOKUP(C:C,Products!A:C,3,)</f>
        <v>Beverages</v>
      </c>
      <c r="N4127" t="str">
        <f>VLOOKUP(B:B,Orders!A:C,3,)</f>
        <v>WH-MSA-002</v>
      </c>
      <c r="O4127" s="10" t="str">
        <f>VLOOKUP(B:B,Orders!A:B,2,)</f>
        <v>CUST-000004</v>
      </c>
      <c r="P4127" s="10" t="str">
        <f>VLOOKUP(OrderDetails!O:O,Customers!A:B,2,)</f>
        <v>Customer 4</v>
      </c>
      <c r="Q4127" s="10" t="str">
        <f>VLOOKUP(O:O,Customers!A:C,3,)</f>
        <v>Eldoret</v>
      </c>
      <c r="R4127" s="10">
        <f>VLOOKUP(OrderDetails!C:C,Inventory!B:F,5,)</f>
        <v>54866.62</v>
      </c>
      <c r="S4127" s="10">
        <f>VLOOKUP(OrderDetails!B:B,Table8[[OrderID]:[DeliveryDays]],5,)</f>
        <v>3</v>
      </c>
    </row>
    <row r="4128" spans="1:19" x14ac:dyDescent="0.25">
      <c r="A4128" t="s">
        <v>6060</v>
      </c>
      <c r="B4128" t="s">
        <v>1628</v>
      </c>
      <c r="C4128" t="s">
        <v>343</v>
      </c>
      <c r="D4128">
        <v>21</v>
      </c>
      <c r="E4128">
        <v>198.9</v>
      </c>
      <c r="F4128">
        <v>259.88</v>
      </c>
      <c r="G4128">
        <v>283.95</v>
      </c>
      <c r="H4128">
        <v>5962.95</v>
      </c>
      <c r="I4128">
        <v>4176.8999999999996</v>
      </c>
      <c r="J4128">
        <v>1786.05</v>
      </c>
      <c r="K4128">
        <v>0.29949999999999999</v>
      </c>
      <c r="L4128" t="str">
        <f>VLOOKUP(C:C,Products!A:B,2,)</f>
        <v>Product 83</v>
      </c>
      <c r="M4128" t="str">
        <f>VLOOKUP(C:C,Products!A:C,3,)</f>
        <v>Snacks</v>
      </c>
      <c r="N4128" t="str">
        <f>VLOOKUP(B:B,Orders!A:C,3,)</f>
        <v>WH-NKR-004</v>
      </c>
      <c r="O4128" s="10" t="str">
        <f>VLOOKUP(B:B,Orders!A:B,2,)</f>
        <v>CUST-000028</v>
      </c>
      <c r="P4128" s="10" t="str">
        <f>VLOOKUP(OrderDetails!O:O,Customers!A:B,2,)</f>
        <v>Customer 28</v>
      </c>
      <c r="Q4128" s="10" t="str">
        <f>VLOOKUP(O:O,Customers!A:C,3,)</f>
        <v>Nakuru</v>
      </c>
      <c r="R4128" s="10">
        <f>VLOOKUP(OrderDetails!C:C,Inventory!B:F,5,)</f>
        <v>72399.600000000006</v>
      </c>
      <c r="S4128" s="10">
        <f>VLOOKUP(OrderDetails!B:B,Table8[[OrderID]:[DeliveryDays]],5,)</f>
        <v>2</v>
      </c>
    </row>
    <row r="4129" spans="1:19" x14ac:dyDescent="0.25">
      <c r="A4129" t="s">
        <v>6061</v>
      </c>
      <c r="B4129" t="s">
        <v>1081</v>
      </c>
      <c r="C4129" t="s">
        <v>285</v>
      </c>
      <c r="D4129">
        <v>41</v>
      </c>
      <c r="E4129">
        <v>452.67</v>
      </c>
      <c r="F4129">
        <v>601.72</v>
      </c>
      <c r="G4129">
        <v>590.33000000000004</v>
      </c>
      <c r="H4129">
        <v>24203.53</v>
      </c>
      <c r="I4129">
        <v>18559.47</v>
      </c>
      <c r="J4129">
        <v>5644.06</v>
      </c>
      <c r="K4129">
        <v>0.23319999999999999</v>
      </c>
      <c r="L4129" t="str">
        <f>VLOOKUP(C:C,Products!A:B,2,)</f>
        <v>Product 54</v>
      </c>
      <c r="M4129" t="str">
        <f>VLOOKUP(C:C,Products!A:C,3,)</f>
        <v>Snacks</v>
      </c>
      <c r="N4129" t="str">
        <f>VLOOKUP(B:B,Orders!A:C,3,)</f>
        <v>WH-NRB-001</v>
      </c>
      <c r="O4129" s="10" t="str">
        <f>VLOOKUP(B:B,Orders!A:B,2,)</f>
        <v>CUST-000007</v>
      </c>
      <c r="P4129" s="10" t="str">
        <f>VLOOKUP(OrderDetails!O:O,Customers!A:B,2,)</f>
        <v>Customer 7</v>
      </c>
      <c r="Q4129" s="10" t="str">
        <f>VLOOKUP(O:O,Customers!A:C,3,)</f>
        <v>Nakuru</v>
      </c>
      <c r="R4129" s="10">
        <f>VLOOKUP(OrderDetails!C:C,Inventory!B:F,5,)</f>
        <v>218639.61</v>
      </c>
      <c r="S4129" s="10">
        <f>VLOOKUP(OrderDetails!B:B,Table8[[OrderID]:[DeliveryDays]],5,)</f>
        <v>3</v>
      </c>
    </row>
    <row r="4130" spans="1:19" x14ac:dyDescent="0.25">
      <c r="A4130" t="s">
        <v>6062</v>
      </c>
      <c r="B4130" t="s">
        <v>1812</v>
      </c>
      <c r="C4130" t="s">
        <v>299</v>
      </c>
      <c r="D4130">
        <v>17</v>
      </c>
      <c r="E4130">
        <v>224.9</v>
      </c>
      <c r="F4130">
        <v>307.97000000000003</v>
      </c>
      <c r="G4130">
        <v>325.45</v>
      </c>
      <c r="H4130">
        <v>5532.65</v>
      </c>
      <c r="I4130">
        <v>3823.3</v>
      </c>
      <c r="J4130">
        <v>1709.35</v>
      </c>
      <c r="K4130">
        <v>0.309</v>
      </c>
      <c r="L4130" t="str">
        <f>VLOOKUP(C:C,Products!A:B,2,)</f>
        <v>Product 61</v>
      </c>
      <c r="M4130" t="str">
        <f>VLOOKUP(C:C,Products!A:C,3,)</f>
        <v>Dairy</v>
      </c>
      <c r="N4130" t="str">
        <f>VLOOKUP(B:B,Orders!A:C,3,)</f>
        <v>WH-NKR-004</v>
      </c>
      <c r="O4130" s="10" t="str">
        <f>VLOOKUP(B:B,Orders!A:B,2,)</f>
        <v>CUST-000071</v>
      </c>
      <c r="P4130" s="10" t="str">
        <f>VLOOKUP(OrderDetails!O:O,Customers!A:B,2,)</f>
        <v>Customer 71</v>
      </c>
      <c r="Q4130" s="10" t="str">
        <f>VLOOKUP(O:O,Customers!A:C,3,)</f>
        <v>Eldoret</v>
      </c>
      <c r="R4130" s="10">
        <f>VLOOKUP(OrderDetails!C:C,Inventory!B:F,5,)</f>
        <v>11245</v>
      </c>
      <c r="S4130" s="10">
        <f>VLOOKUP(OrderDetails!B:B,Table8[[OrderID]:[DeliveryDays]],5,)</f>
        <v>2</v>
      </c>
    </row>
    <row r="4131" spans="1:19" x14ac:dyDescent="0.25">
      <c r="A4131" t="s">
        <v>6063</v>
      </c>
      <c r="B4131" t="s">
        <v>1186</v>
      </c>
      <c r="C4131" t="s">
        <v>191</v>
      </c>
      <c r="D4131">
        <v>31</v>
      </c>
      <c r="E4131">
        <v>439.78</v>
      </c>
      <c r="F4131">
        <v>682.21</v>
      </c>
      <c r="G4131">
        <v>724.07</v>
      </c>
      <c r="H4131">
        <v>22446.17</v>
      </c>
      <c r="I4131">
        <v>13633.18</v>
      </c>
      <c r="J4131">
        <v>8812.99</v>
      </c>
      <c r="K4131">
        <v>0.3926</v>
      </c>
      <c r="L4131" t="str">
        <f>VLOOKUP(C:C,Products!A:B,2,)</f>
        <v>Product 8</v>
      </c>
      <c r="M4131" t="str">
        <f>VLOOKUP(C:C,Products!A:C,3,)</f>
        <v>Snacks</v>
      </c>
      <c r="N4131" t="str">
        <f>VLOOKUP(B:B,Orders!A:C,3,)</f>
        <v>WH-NKR-004</v>
      </c>
      <c r="O4131" s="10" t="str">
        <f>VLOOKUP(B:B,Orders!A:B,2,)</f>
        <v>CUST-000039</v>
      </c>
      <c r="P4131" s="10" t="str">
        <f>VLOOKUP(OrderDetails!O:O,Customers!A:B,2,)</f>
        <v>Customer 39</v>
      </c>
      <c r="Q4131" s="10" t="str">
        <f>VLOOKUP(O:O,Customers!A:C,3,)</f>
        <v>Mombasa</v>
      </c>
      <c r="R4131" s="10">
        <f>VLOOKUP(OrderDetails!C:C,Inventory!B:F,5,)</f>
        <v>94552.7</v>
      </c>
      <c r="S4131" s="10">
        <f>VLOOKUP(OrderDetails!B:B,Table8[[OrderID]:[DeliveryDays]],5,)</f>
        <v>1</v>
      </c>
    </row>
    <row r="4132" spans="1:19" x14ac:dyDescent="0.25">
      <c r="A4132" t="s">
        <v>6064</v>
      </c>
      <c r="B4132" t="s">
        <v>1065</v>
      </c>
      <c r="C4132" t="s">
        <v>179</v>
      </c>
      <c r="D4132">
        <v>24</v>
      </c>
      <c r="E4132">
        <v>379.4</v>
      </c>
      <c r="F4132">
        <v>516.48</v>
      </c>
      <c r="G4132">
        <v>529.25</v>
      </c>
      <c r="H4132">
        <v>12702</v>
      </c>
      <c r="I4132">
        <v>9105.6</v>
      </c>
      <c r="J4132">
        <v>3596.4</v>
      </c>
      <c r="K4132">
        <v>0.28310000000000002</v>
      </c>
      <c r="L4132" t="str">
        <f>VLOOKUP(C:C,Products!A:B,2,)</f>
        <v>Product 3</v>
      </c>
      <c r="M4132" t="str">
        <f>VLOOKUP(C:C,Products!A:C,3,)</f>
        <v>Frozen</v>
      </c>
      <c r="N4132" t="str">
        <f>VLOOKUP(B:B,Orders!A:C,3,)</f>
        <v>WH-MSA-002</v>
      </c>
      <c r="O4132" s="10" t="str">
        <f>VLOOKUP(B:B,Orders!A:B,2,)</f>
        <v>CUST-000054</v>
      </c>
      <c r="P4132" s="10" t="str">
        <f>VLOOKUP(OrderDetails!O:O,Customers!A:B,2,)</f>
        <v>Customer 54</v>
      </c>
      <c r="Q4132" s="10" t="str">
        <f>VLOOKUP(O:O,Customers!A:C,3,)</f>
        <v>Nakuru</v>
      </c>
      <c r="R4132" s="10">
        <f>VLOOKUP(OrderDetails!C:C,Inventory!B:F,5,)</f>
        <v>53874.8</v>
      </c>
      <c r="S4132" s="10">
        <f>VLOOKUP(OrderDetails!B:B,Table8[[OrderID]:[DeliveryDays]],5,)</f>
        <v>5</v>
      </c>
    </row>
    <row r="4133" spans="1:19" x14ac:dyDescent="0.25">
      <c r="A4133" t="s">
        <v>6065</v>
      </c>
      <c r="B4133" t="s">
        <v>1490</v>
      </c>
      <c r="C4133" t="s">
        <v>227</v>
      </c>
      <c r="D4133">
        <v>37</v>
      </c>
      <c r="E4133">
        <v>255.23</v>
      </c>
      <c r="F4133">
        <v>344.48</v>
      </c>
      <c r="G4133">
        <v>373.64</v>
      </c>
      <c r="H4133">
        <v>13824.68</v>
      </c>
      <c r="I4133">
        <v>9443.51</v>
      </c>
      <c r="J4133">
        <v>4381.17</v>
      </c>
      <c r="K4133">
        <v>0.31690000000000002</v>
      </c>
      <c r="L4133" t="str">
        <f>VLOOKUP(C:C,Products!A:B,2,)</f>
        <v>Product 25</v>
      </c>
      <c r="M4133" t="str">
        <f>VLOOKUP(C:C,Products!A:C,3,)</f>
        <v>Dairy</v>
      </c>
      <c r="N4133" t="str">
        <f>VLOOKUP(B:B,Orders!A:C,3,)</f>
        <v>WH-KSM-003</v>
      </c>
      <c r="O4133" s="10" t="str">
        <f>VLOOKUP(B:B,Orders!A:B,2,)</f>
        <v>CUST-000058</v>
      </c>
      <c r="P4133" s="10" t="str">
        <f>VLOOKUP(OrderDetails!O:O,Customers!A:B,2,)</f>
        <v>Customer 58</v>
      </c>
      <c r="Q4133" s="10" t="str">
        <f>VLOOKUP(O:O,Customers!A:C,3,)</f>
        <v>Mombasa</v>
      </c>
      <c r="R4133" s="10">
        <f>VLOOKUP(OrderDetails!C:C,Inventory!B:F,5,)</f>
        <v>118937.18</v>
      </c>
      <c r="S4133" s="10">
        <f>VLOOKUP(OrderDetails!B:B,Table8[[OrderID]:[DeliveryDays]],5,)</f>
        <v>6</v>
      </c>
    </row>
    <row r="4134" spans="1:19" x14ac:dyDescent="0.25">
      <c r="A4134" t="s">
        <v>6066</v>
      </c>
      <c r="B4134" t="s">
        <v>1350</v>
      </c>
      <c r="C4134" t="s">
        <v>315</v>
      </c>
      <c r="D4134">
        <v>46</v>
      </c>
      <c r="E4134">
        <v>83.55</v>
      </c>
      <c r="F4134">
        <v>119.93</v>
      </c>
      <c r="G4134">
        <v>131.32</v>
      </c>
      <c r="H4134">
        <v>6040.72</v>
      </c>
      <c r="I4134">
        <v>3843.3</v>
      </c>
      <c r="J4134">
        <v>2197.42</v>
      </c>
      <c r="K4134">
        <v>0.36380000000000001</v>
      </c>
      <c r="L4134" t="str">
        <f>VLOOKUP(C:C,Products!A:B,2,)</f>
        <v>Product 69</v>
      </c>
      <c r="M4134" t="str">
        <f>VLOOKUP(C:C,Products!A:C,3,)</f>
        <v>Household</v>
      </c>
      <c r="N4134" t="str">
        <f>VLOOKUP(B:B,Orders!A:C,3,)</f>
        <v>WH-MSA-002</v>
      </c>
      <c r="O4134" s="10" t="str">
        <f>VLOOKUP(B:B,Orders!A:B,2,)</f>
        <v>CUST-000040</v>
      </c>
      <c r="P4134" s="10" t="str">
        <f>VLOOKUP(OrderDetails!O:O,Customers!A:B,2,)</f>
        <v>Customer 40</v>
      </c>
      <c r="Q4134" s="10" t="str">
        <f>VLOOKUP(O:O,Customers!A:C,3,)</f>
        <v>Nairobi</v>
      </c>
      <c r="R4134" s="10">
        <f>VLOOKUP(OrderDetails!C:C,Inventory!B:F,5,)</f>
        <v>24730.799999999999</v>
      </c>
      <c r="S4134" s="10">
        <f>VLOOKUP(OrderDetails!B:B,Table8[[OrderID]:[DeliveryDays]],5,)</f>
        <v>2</v>
      </c>
    </row>
    <row r="4135" spans="1:19" x14ac:dyDescent="0.25">
      <c r="A4135" t="s">
        <v>6067</v>
      </c>
      <c r="B4135" t="s">
        <v>842</v>
      </c>
      <c r="C4135" t="s">
        <v>287</v>
      </c>
      <c r="D4135">
        <v>36</v>
      </c>
      <c r="E4135">
        <v>319.05</v>
      </c>
      <c r="F4135">
        <v>470.86</v>
      </c>
      <c r="G4135">
        <v>472.9</v>
      </c>
      <c r="H4135">
        <v>17024.400000000001</v>
      </c>
      <c r="I4135">
        <v>11485.8</v>
      </c>
      <c r="J4135">
        <v>5538.6</v>
      </c>
      <c r="K4135">
        <v>0.32529999999999998</v>
      </c>
      <c r="L4135" t="str">
        <f>VLOOKUP(C:C,Products!A:B,2,)</f>
        <v>Product 55</v>
      </c>
      <c r="M4135" t="str">
        <f>VLOOKUP(C:C,Products!A:C,3,)</f>
        <v>Beverages</v>
      </c>
      <c r="N4135" t="str">
        <f>VLOOKUP(B:B,Orders!A:C,3,)</f>
        <v>WH-NRB-001</v>
      </c>
      <c r="O4135" s="10" t="str">
        <f>VLOOKUP(B:B,Orders!A:B,2,)</f>
        <v>CUST-000038</v>
      </c>
      <c r="P4135" s="10" t="str">
        <f>VLOOKUP(OrderDetails!O:O,Customers!A:B,2,)</f>
        <v>Customer 38</v>
      </c>
      <c r="Q4135" s="10" t="str">
        <f>VLOOKUP(O:O,Customers!A:C,3,)</f>
        <v>Nakuru</v>
      </c>
      <c r="R4135" s="10">
        <f>VLOOKUP(OrderDetails!C:C,Inventory!B:F,5,)</f>
        <v>62852.85</v>
      </c>
      <c r="S4135" s="10">
        <f>VLOOKUP(OrderDetails!B:B,Table8[[OrderID]:[DeliveryDays]],5,)</f>
        <v>1</v>
      </c>
    </row>
    <row r="4136" spans="1:19" x14ac:dyDescent="0.25">
      <c r="A4136" t="s">
        <v>6068</v>
      </c>
      <c r="B4136" t="s">
        <v>1805</v>
      </c>
      <c r="C4136" t="s">
        <v>257</v>
      </c>
      <c r="D4136">
        <v>12</v>
      </c>
      <c r="E4136">
        <v>248.07</v>
      </c>
      <c r="F4136">
        <v>373.31</v>
      </c>
      <c r="G4136">
        <v>391.1</v>
      </c>
      <c r="H4136">
        <v>4693.2</v>
      </c>
      <c r="I4136">
        <v>2976.84</v>
      </c>
      <c r="J4136">
        <v>1716.36</v>
      </c>
      <c r="K4136">
        <v>0.36570000000000003</v>
      </c>
      <c r="L4136" t="str">
        <f>VLOOKUP(C:C,Products!A:B,2,)</f>
        <v>Product 40</v>
      </c>
      <c r="M4136" t="str">
        <f>VLOOKUP(C:C,Products!A:C,3,)</f>
        <v>Produce</v>
      </c>
      <c r="N4136" t="str">
        <f>VLOOKUP(B:B,Orders!A:C,3,)</f>
        <v>WH-NKR-004</v>
      </c>
      <c r="O4136" s="10" t="str">
        <f>VLOOKUP(B:B,Orders!A:B,2,)</f>
        <v>CUST-000019</v>
      </c>
      <c r="P4136" s="10" t="str">
        <f>VLOOKUP(OrderDetails!O:O,Customers!A:B,2,)</f>
        <v>Customer 19</v>
      </c>
      <c r="Q4136" s="10" t="str">
        <f>VLOOKUP(O:O,Customers!A:C,3,)</f>
        <v>Mombasa</v>
      </c>
      <c r="R4136" s="10">
        <f>VLOOKUP(OrderDetails!C:C,Inventory!B:F,5,)</f>
        <v>89553.27</v>
      </c>
      <c r="S4136" s="10">
        <f>VLOOKUP(OrderDetails!B:B,Table8[[OrderID]:[DeliveryDays]],5,)</f>
        <v>4</v>
      </c>
    </row>
    <row r="4137" spans="1:19" x14ac:dyDescent="0.25">
      <c r="A4137" t="s">
        <v>6069</v>
      </c>
      <c r="B4137" t="s">
        <v>681</v>
      </c>
      <c r="C4137" t="s">
        <v>343</v>
      </c>
      <c r="D4137">
        <v>33</v>
      </c>
      <c r="E4137">
        <v>198.9</v>
      </c>
      <c r="F4137">
        <v>259.88</v>
      </c>
      <c r="G4137">
        <v>272.7</v>
      </c>
      <c r="H4137">
        <v>8999.1</v>
      </c>
      <c r="I4137">
        <v>6563.7</v>
      </c>
      <c r="J4137">
        <v>2435.4</v>
      </c>
      <c r="K4137">
        <v>0.27060000000000001</v>
      </c>
      <c r="L4137" t="str">
        <f>VLOOKUP(C:C,Products!A:B,2,)</f>
        <v>Product 83</v>
      </c>
      <c r="M4137" t="str">
        <f>VLOOKUP(C:C,Products!A:C,3,)</f>
        <v>Snacks</v>
      </c>
      <c r="N4137" t="str">
        <f>VLOOKUP(B:B,Orders!A:C,3,)</f>
        <v>WH-NRB-001</v>
      </c>
      <c r="O4137" s="10" t="str">
        <f>VLOOKUP(B:B,Orders!A:B,2,)</f>
        <v>CUST-000055</v>
      </c>
      <c r="P4137" s="10" t="str">
        <f>VLOOKUP(OrderDetails!O:O,Customers!A:B,2,)</f>
        <v>Customer 55</v>
      </c>
      <c r="Q4137" s="10" t="str">
        <f>VLOOKUP(O:O,Customers!A:C,3,)</f>
        <v>Kisumu</v>
      </c>
      <c r="R4137" s="10">
        <f>VLOOKUP(OrderDetails!C:C,Inventory!B:F,5,)</f>
        <v>72399.600000000006</v>
      </c>
      <c r="S4137" s="10">
        <f>VLOOKUP(OrderDetails!B:B,Table8[[OrderID]:[DeliveryDays]],5,)</f>
        <v>5</v>
      </c>
    </row>
    <row r="4138" spans="1:19" x14ac:dyDescent="0.25">
      <c r="A4138" t="s">
        <v>6070</v>
      </c>
      <c r="B4138" t="s">
        <v>1593</v>
      </c>
      <c r="C4138" t="s">
        <v>341</v>
      </c>
      <c r="D4138">
        <v>44</v>
      </c>
      <c r="E4138">
        <v>330.48</v>
      </c>
      <c r="F4138">
        <v>422.83</v>
      </c>
      <c r="G4138">
        <v>427.29</v>
      </c>
      <c r="H4138">
        <v>18800.759999999998</v>
      </c>
      <c r="I4138">
        <v>14541.12</v>
      </c>
      <c r="J4138">
        <v>4259.6400000000003</v>
      </c>
      <c r="K4138">
        <v>0.2266</v>
      </c>
      <c r="L4138" t="str">
        <f>VLOOKUP(C:C,Products!A:B,2,)</f>
        <v>Product 82</v>
      </c>
      <c r="M4138" t="str">
        <f>VLOOKUP(C:C,Products!A:C,3,)</f>
        <v>Frozen</v>
      </c>
      <c r="N4138" t="str">
        <f>VLOOKUP(B:B,Orders!A:C,3,)</f>
        <v>WH-NKR-004</v>
      </c>
      <c r="O4138" s="10" t="str">
        <f>VLOOKUP(B:B,Orders!A:B,2,)</f>
        <v>CUST-000062</v>
      </c>
      <c r="P4138" s="10" t="str">
        <f>VLOOKUP(OrderDetails!O:O,Customers!A:B,2,)</f>
        <v>Customer 62</v>
      </c>
      <c r="Q4138" s="10" t="str">
        <f>VLOOKUP(O:O,Customers!A:C,3,)</f>
        <v>Eldoret</v>
      </c>
      <c r="R4138" s="10">
        <f>VLOOKUP(OrderDetails!C:C,Inventory!B:F,5,)</f>
        <v>69070.320000000007</v>
      </c>
      <c r="S4138" s="10">
        <f>VLOOKUP(OrderDetails!B:B,Table8[[OrderID]:[DeliveryDays]],5,)</f>
        <v>6</v>
      </c>
    </row>
    <row r="4139" spans="1:19" x14ac:dyDescent="0.25">
      <c r="A4139" t="s">
        <v>6071</v>
      </c>
      <c r="B4139" t="s">
        <v>1136</v>
      </c>
      <c r="C4139" t="s">
        <v>277</v>
      </c>
      <c r="D4139">
        <v>23</v>
      </c>
      <c r="E4139">
        <v>133.18</v>
      </c>
      <c r="F4139">
        <v>194.02</v>
      </c>
      <c r="G4139">
        <v>193.54</v>
      </c>
      <c r="H4139">
        <v>4451.42</v>
      </c>
      <c r="I4139">
        <v>3063.14</v>
      </c>
      <c r="J4139">
        <v>1388.28</v>
      </c>
      <c r="K4139">
        <v>0.31190000000000001</v>
      </c>
      <c r="L4139" t="str">
        <f>VLOOKUP(C:C,Products!A:B,2,)</f>
        <v>Product 50</v>
      </c>
      <c r="M4139" t="str">
        <f>VLOOKUP(C:C,Products!A:C,3,)</f>
        <v>Dairy</v>
      </c>
      <c r="N4139" t="str">
        <f>VLOOKUP(B:B,Orders!A:C,3,)</f>
        <v>WH-NRB-001</v>
      </c>
      <c r="O4139" s="10" t="str">
        <f>VLOOKUP(B:B,Orders!A:B,2,)</f>
        <v>CUST-000031</v>
      </c>
      <c r="P4139" s="10" t="str">
        <f>VLOOKUP(OrderDetails!O:O,Customers!A:B,2,)</f>
        <v>Customer 31</v>
      </c>
      <c r="Q4139" s="10" t="str">
        <f>VLOOKUP(O:O,Customers!A:C,3,)</f>
        <v>Mombasa</v>
      </c>
      <c r="R4139" s="10">
        <f>VLOOKUP(OrderDetails!C:C,Inventory!B:F,5,)</f>
        <v>29033.24</v>
      </c>
      <c r="S4139" s="10">
        <f>VLOOKUP(OrderDetails!B:B,Table8[[OrderID]:[DeliveryDays]],5,)</f>
        <v>1</v>
      </c>
    </row>
    <row r="4140" spans="1:19" x14ac:dyDescent="0.25">
      <c r="A4140" t="s">
        <v>6072</v>
      </c>
      <c r="B4140" t="s">
        <v>1003</v>
      </c>
      <c r="C4140" t="s">
        <v>411</v>
      </c>
      <c r="D4140">
        <v>10</v>
      </c>
      <c r="E4140">
        <v>411.65</v>
      </c>
      <c r="F4140">
        <v>555.02</v>
      </c>
      <c r="G4140">
        <v>605.01</v>
      </c>
      <c r="H4140">
        <v>6050.1</v>
      </c>
      <c r="I4140">
        <v>4116.5</v>
      </c>
      <c r="J4140">
        <v>1933.6</v>
      </c>
      <c r="K4140">
        <v>0.3196</v>
      </c>
      <c r="L4140" t="str">
        <f>VLOOKUP(C:C,Products!A:B,2,)</f>
        <v>Product 117</v>
      </c>
      <c r="M4140" t="str">
        <f>VLOOKUP(C:C,Products!A:C,3,)</f>
        <v>Household</v>
      </c>
      <c r="N4140" t="str">
        <f>VLOOKUP(B:B,Orders!A:C,3,)</f>
        <v>WH-KSM-003</v>
      </c>
      <c r="O4140" s="10" t="str">
        <f>VLOOKUP(B:B,Orders!A:B,2,)</f>
        <v>CUST-000024</v>
      </c>
      <c r="P4140" s="10" t="str">
        <f>VLOOKUP(OrderDetails!O:O,Customers!A:B,2,)</f>
        <v>Customer 24</v>
      </c>
      <c r="Q4140" s="10" t="str">
        <f>VLOOKUP(O:O,Customers!A:C,3,)</f>
        <v>Eldoret</v>
      </c>
      <c r="R4140" s="10">
        <f>VLOOKUP(OrderDetails!C:C,Inventory!B:F,5,)</f>
        <v>41165</v>
      </c>
      <c r="S4140" s="10">
        <f>VLOOKUP(OrderDetails!B:B,Table8[[OrderID]:[DeliveryDays]],5,)</f>
        <v>3</v>
      </c>
    </row>
    <row r="4141" spans="1:19" x14ac:dyDescent="0.25">
      <c r="A4141" t="s">
        <v>6073</v>
      </c>
      <c r="B4141" t="s">
        <v>1326</v>
      </c>
      <c r="C4141" t="s">
        <v>367</v>
      </c>
      <c r="D4141">
        <v>48</v>
      </c>
      <c r="E4141">
        <v>396.94</v>
      </c>
      <c r="F4141">
        <v>595.12</v>
      </c>
      <c r="G4141">
        <v>635.88</v>
      </c>
      <c r="H4141">
        <v>30522.240000000002</v>
      </c>
      <c r="I4141">
        <v>19053.12</v>
      </c>
      <c r="J4141">
        <v>11469.12</v>
      </c>
      <c r="K4141">
        <v>0.37580000000000002</v>
      </c>
      <c r="L4141" t="str">
        <f>VLOOKUP(C:C,Products!A:B,2,)</f>
        <v>Product 95</v>
      </c>
      <c r="M4141" t="str">
        <f>VLOOKUP(C:C,Products!A:C,3,)</f>
        <v>Dairy</v>
      </c>
      <c r="N4141" t="str">
        <f>VLOOKUP(B:B,Orders!A:C,3,)</f>
        <v>WH-KSM-003</v>
      </c>
      <c r="O4141" s="10" t="str">
        <f>VLOOKUP(B:B,Orders!A:B,2,)</f>
        <v>CUST-000009</v>
      </c>
      <c r="P4141" s="10" t="str">
        <f>VLOOKUP(OrderDetails!O:O,Customers!A:B,2,)</f>
        <v>Customer 9</v>
      </c>
      <c r="Q4141" s="10" t="str">
        <f>VLOOKUP(O:O,Customers!A:C,3,)</f>
        <v>Kisumu</v>
      </c>
      <c r="R4141" s="10">
        <f>VLOOKUP(OrderDetails!C:C,Inventory!B:F,5,)</f>
        <v>139722.88</v>
      </c>
      <c r="S4141" s="10">
        <f>VLOOKUP(OrderDetails!B:B,Table8[[OrderID]:[DeliveryDays]],5,)</f>
        <v>2</v>
      </c>
    </row>
    <row r="4142" spans="1:19" x14ac:dyDescent="0.25">
      <c r="A4142" t="s">
        <v>6074</v>
      </c>
      <c r="B4142" t="s">
        <v>437</v>
      </c>
      <c r="C4142" t="s">
        <v>243</v>
      </c>
      <c r="D4142">
        <v>43</v>
      </c>
      <c r="E4142">
        <v>79.27</v>
      </c>
      <c r="F4142">
        <v>103.11</v>
      </c>
      <c r="G4142">
        <v>99.72</v>
      </c>
      <c r="H4142">
        <v>4287.96</v>
      </c>
      <c r="I4142">
        <v>3408.61</v>
      </c>
      <c r="J4142">
        <v>879.35</v>
      </c>
      <c r="K4142">
        <v>0.2051</v>
      </c>
      <c r="L4142" t="str">
        <f>VLOOKUP(C:C,Products!A:B,2,)</f>
        <v>Product 33</v>
      </c>
      <c r="M4142" t="str">
        <f>VLOOKUP(C:C,Products!A:C,3,)</f>
        <v>Produce</v>
      </c>
      <c r="N4142" t="str">
        <f>VLOOKUP(B:B,Orders!A:C,3,)</f>
        <v>WH-NRB-001</v>
      </c>
      <c r="O4142" s="10" t="str">
        <f>VLOOKUP(B:B,Orders!A:B,2,)</f>
        <v>CUST-000036</v>
      </c>
      <c r="P4142" s="10" t="str">
        <f>VLOOKUP(OrderDetails!O:O,Customers!A:B,2,)</f>
        <v>Customer 36</v>
      </c>
      <c r="Q4142" s="10" t="str">
        <f>VLOOKUP(O:O,Customers!A:C,3,)</f>
        <v>Eldoret</v>
      </c>
      <c r="R4142" s="10">
        <f>VLOOKUP(OrderDetails!C:C,Inventory!B:F,5,)</f>
        <v>6817.22</v>
      </c>
      <c r="S4142" s="10">
        <f>VLOOKUP(OrderDetails!B:B,Table8[[OrderID]:[DeliveryDays]],5,)</f>
        <v>2</v>
      </c>
    </row>
    <row r="4143" spans="1:19" x14ac:dyDescent="0.25">
      <c r="A4143" t="s">
        <v>6075</v>
      </c>
      <c r="B4143" t="s">
        <v>452</v>
      </c>
      <c r="C4143" t="s">
        <v>399</v>
      </c>
      <c r="D4143">
        <v>45</v>
      </c>
      <c r="E4143">
        <v>180.39</v>
      </c>
      <c r="F4143">
        <v>275.67</v>
      </c>
      <c r="G4143">
        <v>266.83999999999997</v>
      </c>
      <c r="H4143">
        <v>12007.8</v>
      </c>
      <c r="I4143">
        <v>8117.55</v>
      </c>
      <c r="J4143">
        <v>3890.25</v>
      </c>
      <c r="K4143">
        <v>0.32400000000000001</v>
      </c>
      <c r="L4143" t="str">
        <f>VLOOKUP(C:C,Products!A:B,2,)</f>
        <v>Product 111</v>
      </c>
      <c r="M4143" t="str">
        <f>VLOOKUP(C:C,Products!A:C,3,)</f>
        <v>Frozen</v>
      </c>
      <c r="N4143" t="str">
        <f>VLOOKUP(B:B,Orders!A:C,3,)</f>
        <v>WH-NKR-004</v>
      </c>
      <c r="O4143" s="10" t="str">
        <f>VLOOKUP(B:B,Orders!A:B,2,)</f>
        <v>CUST-000049</v>
      </c>
      <c r="P4143" s="10" t="str">
        <f>VLOOKUP(OrderDetails!O:O,Customers!A:B,2,)</f>
        <v>Customer 49</v>
      </c>
      <c r="Q4143" s="10" t="str">
        <f>VLOOKUP(O:O,Customers!A:C,3,)</f>
        <v>Nairobi</v>
      </c>
      <c r="R4143" s="10">
        <f>VLOOKUP(OrderDetails!C:C,Inventory!B:F,5,)</f>
        <v>57544.41</v>
      </c>
      <c r="S4143" s="10">
        <f>VLOOKUP(OrderDetails!B:B,Table8[[OrderID]:[DeliveryDays]],5,)</f>
        <v>4</v>
      </c>
    </row>
    <row r="4144" spans="1:19" x14ac:dyDescent="0.25">
      <c r="A4144" t="s">
        <v>6076</v>
      </c>
      <c r="B4144" t="s">
        <v>1383</v>
      </c>
      <c r="C4144" t="s">
        <v>212</v>
      </c>
      <c r="D4144">
        <v>25</v>
      </c>
      <c r="E4144">
        <v>286.14</v>
      </c>
      <c r="F4144">
        <v>428.08</v>
      </c>
      <c r="G4144">
        <v>465.91</v>
      </c>
      <c r="H4144">
        <v>11647.75</v>
      </c>
      <c r="I4144">
        <v>7153.5</v>
      </c>
      <c r="J4144">
        <v>4494.25</v>
      </c>
      <c r="K4144">
        <v>0.38579999999999998</v>
      </c>
      <c r="L4144" t="str">
        <f>VLOOKUP(C:C,Products!A:B,2,)</f>
        <v>Product 18</v>
      </c>
      <c r="M4144" t="str">
        <f>VLOOKUP(C:C,Products!A:C,3,)</f>
        <v>Snacks</v>
      </c>
      <c r="N4144" t="str">
        <f>VLOOKUP(B:B,Orders!A:C,3,)</f>
        <v>WH-NKR-004</v>
      </c>
      <c r="O4144" s="10" t="str">
        <f>VLOOKUP(B:B,Orders!A:B,2,)</f>
        <v>CUST-000059</v>
      </c>
      <c r="P4144" s="10" t="str">
        <f>VLOOKUP(OrderDetails!O:O,Customers!A:B,2,)</f>
        <v>Customer 59</v>
      </c>
      <c r="Q4144" s="10" t="str">
        <f>VLOOKUP(O:O,Customers!A:C,3,)</f>
        <v>Kisumu</v>
      </c>
      <c r="R4144" s="10">
        <f>VLOOKUP(OrderDetails!C:C,Inventory!B:F,5,)</f>
        <v>32333.82</v>
      </c>
      <c r="S4144" s="10">
        <f>VLOOKUP(OrderDetails!B:B,Table8[[OrderID]:[DeliveryDays]],5,)</f>
        <v>2</v>
      </c>
    </row>
    <row r="4145" spans="1:19" x14ac:dyDescent="0.25">
      <c r="A4145" t="s">
        <v>6077</v>
      </c>
      <c r="B4145" t="s">
        <v>847</v>
      </c>
      <c r="C4145" t="s">
        <v>291</v>
      </c>
      <c r="D4145">
        <v>26</v>
      </c>
      <c r="E4145">
        <v>89.82</v>
      </c>
      <c r="F4145">
        <v>134</v>
      </c>
      <c r="G4145">
        <v>128.94</v>
      </c>
      <c r="H4145">
        <v>3352.44</v>
      </c>
      <c r="I4145">
        <v>2335.3200000000002</v>
      </c>
      <c r="J4145">
        <v>1017.12</v>
      </c>
      <c r="K4145">
        <v>0.3034</v>
      </c>
      <c r="L4145" t="str">
        <f>VLOOKUP(C:C,Products!A:B,2,)</f>
        <v>Product 57</v>
      </c>
      <c r="M4145" t="str">
        <f>VLOOKUP(C:C,Products!A:C,3,)</f>
        <v>Household</v>
      </c>
      <c r="N4145" t="str">
        <f>VLOOKUP(B:B,Orders!A:C,3,)</f>
        <v>WH-MSA-002</v>
      </c>
      <c r="O4145" s="10" t="str">
        <f>VLOOKUP(B:B,Orders!A:B,2,)</f>
        <v>CUST-000060</v>
      </c>
      <c r="P4145" s="10" t="str">
        <f>VLOOKUP(OrderDetails!O:O,Customers!A:B,2,)</f>
        <v>Customer 60</v>
      </c>
      <c r="Q4145" s="10" t="str">
        <f>VLOOKUP(O:O,Customers!A:C,3,)</f>
        <v>Nakuru</v>
      </c>
      <c r="R4145" s="10">
        <f>VLOOKUP(OrderDetails!C:C,Inventory!B:F,5,)</f>
        <v>9431.1</v>
      </c>
      <c r="S4145" s="10">
        <f>VLOOKUP(OrderDetails!B:B,Table8[[OrderID]:[DeliveryDays]],5,)</f>
        <v>4</v>
      </c>
    </row>
    <row r="4146" spans="1:19" x14ac:dyDescent="0.25">
      <c r="A4146" t="s">
        <v>6078</v>
      </c>
      <c r="B4146" t="s">
        <v>1671</v>
      </c>
      <c r="C4146" t="s">
        <v>383</v>
      </c>
      <c r="D4146">
        <v>46</v>
      </c>
      <c r="E4146">
        <v>191.46</v>
      </c>
      <c r="F4146">
        <v>245.6</v>
      </c>
      <c r="G4146">
        <v>258.68</v>
      </c>
      <c r="H4146">
        <v>11899.28</v>
      </c>
      <c r="I4146">
        <v>8807.16</v>
      </c>
      <c r="J4146">
        <v>3092.12</v>
      </c>
      <c r="K4146">
        <v>0.25990000000000002</v>
      </c>
      <c r="L4146" t="str">
        <f>VLOOKUP(C:C,Products!A:B,2,)</f>
        <v>Product 103</v>
      </c>
      <c r="M4146" t="str">
        <f>VLOOKUP(C:C,Products!A:C,3,)</f>
        <v>Dairy</v>
      </c>
      <c r="N4146" t="str">
        <f>VLOOKUP(B:B,Orders!A:C,3,)</f>
        <v>WH-NKR-004</v>
      </c>
      <c r="O4146" s="10" t="str">
        <f>VLOOKUP(B:B,Orders!A:B,2,)</f>
        <v>CUST-000078</v>
      </c>
      <c r="P4146" s="10" t="str">
        <f>VLOOKUP(OrderDetails!O:O,Customers!A:B,2,)</f>
        <v>Customer 78</v>
      </c>
      <c r="Q4146" s="10" t="str">
        <f>VLOOKUP(O:O,Customers!A:C,3,)</f>
        <v>Nakuru</v>
      </c>
      <c r="R4146" s="10">
        <f>VLOOKUP(OrderDetails!C:C,Inventory!B:F,5,)</f>
        <v>55140.480000000003</v>
      </c>
      <c r="S4146" s="10">
        <f>VLOOKUP(OrderDetails!B:B,Table8[[OrderID]:[DeliveryDays]],5,)</f>
        <v>5</v>
      </c>
    </row>
    <row r="4147" spans="1:19" x14ac:dyDescent="0.25">
      <c r="A4147" t="s">
        <v>6079</v>
      </c>
      <c r="B4147" t="s">
        <v>922</v>
      </c>
      <c r="C4147" t="s">
        <v>208</v>
      </c>
      <c r="D4147">
        <v>14</v>
      </c>
      <c r="E4147">
        <v>132.53</v>
      </c>
      <c r="F4147">
        <v>180.65</v>
      </c>
      <c r="G4147">
        <v>177.76</v>
      </c>
      <c r="H4147">
        <v>2488.64</v>
      </c>
      <c r="I4147">
        <v>1855.42</v>
      </c>
      <c r="J4147">
        <v>633.22</v>
      </c>
      <c r="K4147">
        <v>0.25440000000000002</v>
      </c>
      <c r="L4147" t="str">
        <f>VLOOKUP(C:C,Products!A:B,2,)</f>
        <v>Product 16</v>
      </c>
      <c r="M4147" t="str">
        <f>VLOOKUP(C:C,Products!A:C,3,)</f>
        <v>Snacks</v>
      </c>
      <c r="N4147" t="str">
        <f>VLOOKUP(B:B,Orders!A:C,3,)</f>
        <v>WH-NKR-004</v>
      </c>
      <c r="O4147" s="10" t="str">
        <f>VLOOKUP(B:B,Orders!A:B,2,)</f>
        <v>CUST-000056</v>
      </c>
      <c r="P4147" s="10" t="str">
        <f>VLOOKUP(OrderDetails!O:O,Customers!A:B,2,)</f>
        <v>Customer 56</v>
      </c>
      <c r="Q4147" s="10" t="str">
        <f>VLOOKUP(O:O,Customers!A:C,3,)</f>
        <v>Nairobi</v>
      </c>
      <c r="R4147" s="10">
        <f>VLOOKUP(OrderDetails!C:C,Inventory!B:F,5,)</f>
        <v>33132.5</v>
      </c>
      <c r="S4147" s="10">
        <f>VLOOKUP(OrderDetails!B:B,Table8[[OrderID]:[DeliveryDays]],5,)</f>
        <v>2</v>
      </c>
    </row>
    <row r="4148" spans="1:19" x14ac:dyDescent="0.25">
      <c r="A4148" t="s">
        <v>6080</v>
      </c>
      <c r="B4148" t="s">
        <v>1687</v>
      </c>
      <c r="C4148" t="s">
        <v>337</v>
      </c>
      <c r="D4148">
        <v>14</v>
      </c>
      <c r="E4148">
        <v>102.14</v>
      </c>
      <c r="F4148">
        <v>155.55000000000001</v>
      </c>
      <c r="G4148">
        <v>148.59</v>
      </c>
      <c r="H4148">
        <v>2080.2600000000002</v>
      </c>
      <c r="I4148">
        <v>1429.96</v>
      </c>
      <c r="J4148">
        <v>650.29999999999995</v>
      </c>
      <c r="K4148">
        <v>0.31259999999999999</v>
      </c>
      <c r="L4148" t="str">
        <f>VLOOKUP(C:C,Products!A:B,2,)</f>
        <v>Product 80</v>
      </c>
      <c r="M4148" t="str">
        <f>VLOOKUP(C:C,Products!A:C,3,)</f>
        <v>Frozen</v>
      </c>
      <c r="N4148" t="str">
        <f>VLOOKUP(B:B,Orders!A:C,3,)</f>
        <v>WH-MSA-002</v>
      </c>
      <c r="O4148" s="10" t="str">
        <f>VLOOKUP(B:B,Orders!A:B,2,)</f>
        <v>CUST-000065</v>
      </c>
      <c r="P4148" s="10" t="str">
        <f>VLOOKUP(OrderDetails!O:O,Customers!A:B,2,)</f>
        <v>Customer 65</v>
      </c>
      <c r="Q4148" s="10" t="str">
        <f>VLOOKUP(O:O,Customers!A:C,3,)</f>
        <v>Eldoret</v>
      </c>
      <c r="R4148" s="10">
        <f>VLOOKUP(OrderDetails!C:C,Inventory!B:F,5,)</f>
        <v>43103.08</v>
      </c>
      <c r="S4148" s="10">
        <f>VLOOKUP(OrderDetails!B:B,Table8[[OrderID]:[DeliveryDays]],5,)</f>
        <v>1</v>
      </c>
    </row>
    <row r="4149" spans="1:19" x14ac:dyDescent="0.25">
      <c r="A4149" t="s">
        <v>6081</v>
      </c>
      <c r="B4149" t="s">
        <v>663</v>
      </c>
      <c r="C4149" t="s">
        <v>399</v>
      </c>
      <c r="D4149">
        <v>33</v>
      </c>
      <c r="E4149">
        <v>180.39</v>
      </c>
      <c r="F4149">
        <v>275.67</v>
      </c>
      <c r="G4149">
        <v>264.35000000000002</v>
      </c>
      <c r="H4149">
        <v>8723.5499999999993</v>
      </c>
      <c r="I4149">
        <v>5952.87</v>
      </c>
      <c r="J4149">
        <v>2770.68</v>
      </c>
      <c r="K4149">
        <v>0.31759999999999999</v>
      </c>
      <c r="L4149" t="str">
        <f>VLOOKUP(C:C,Products!A:B,2,)</f>
        <v>Product 111</v>
      </c>
      <c r="M4149" t="str">
        <f>VLOOKUP(C:C,Products!A:C,3,)</f>
        <v>Frozen</v>
      </c>
      <c r="N4149" t="str">
        <f>VLOOKUP(B:B,Orders!A:C,3,)</f>
        <v>WH-NRB-001</v>
      </c>
      <c r="O4149" s="10" t="str">
        <f>VLOOKUP(B:B,Orders!A:B,2,)</f>
        <v>CUST-000051</v>
      </c>
      <c r="P4149" s="10" t="str">
        <f>VLOOKUP(OrderDetails!O:O,Customers!A:B,2,)</f>
        <v>Customer 51</v>
      </c>
      <c r="Q4149" s="10" t="str">
        <f>VLOOKUP(O:O,Customers!A:C,3,)</f>
        <v>Kisumu</v>
      </c>
      <c r="R4149" s="10">
        <f>VLOOKUP(OrderDetails!C:C,Inventory!B:F,5,)</f>
        <v>57544.41</v>
      </c>
      <c r="S4149" s="10">
        <f>VLOOKUP(OrderDetails!B:B,Table8[[OrderID]:[DeliveryDays]],5,)</f>
        <v>3</v>
      </c>
    </row>
    <row r="4150" spans="1:19" x14ac:dyDescent="0.25">
      <c r="A4150" t="s">
        <v>6082</v>
      </c>
      <c r="B4150" t="s">
        <v>1435</v>
      </c>
      <c r="C4150" t="s">
        <v>253</v>
      </c>
      <c r="D4150">
        <v>20</v>
      </c>
      <c r="E4150">
        <v>93.95</v>
      </c>
      <c r="F4150">
        <v>142.47999999999999</v>
      </c>
      <c r="G4150">
        <v>143.34</v>
      </c>
      <c r="H4150">
        <v>2866.8</v>
      </c>
      <c r="I4150">
        <v>1879</v>
      </c>
      <c r="J4150">
        <v>987.8</v>
      </c>
      <c r="K4150">
        <v>0.34460000000000002</v>
      </c>
      <c r="L4150" t="str">
        <f>VLOOKUP(C:C,Products!A:B,2,)</f>
        <v>Product 38</v>
      </c>
      <c r="M4150" t="str">
        <f>VLOOKUP(C:C,Products!A:C,3,)</f>
        <v>Beverages</v>
      </c>
      <c r="N4150" t="str">
        <f>VLOOKUP(B:B,Orders!A:C,3,)</f>
        <v>WH-NKR-004</v>
      </c>
      <c r="O4150" s="10" t="str">
        <f>VLOOKUP(B:B,Orders!A:B,2,)</f>
        <v>CUST-000017</v>
      </c>
      <c r="P4150" s="10" t="str">
        <f>VLOOKUP(OrderDetails!O:O,Customers!A:B,2,)</f>
        <v>Customer 17</v>
      </c>
      <c r="Q4150" s="10" t="str">
        <f>VLOOKUP(O:O,Customers!A:C,3,)</f>
        <v>Eldoret</v>
      </c>
      <c r="R4150" s="10">
        <f>VLOOKUP(OrderDetails!C:C,Inventory!B:F,5,)</f>
        <v>12965.1</v>
      </c>
      <c r="S4150" s="10">
        <f>VLOOKUP(OrderDetails!B:B,Table8[[OrderID]:[DeliveryDays]],5,)</f>
        <v>1</v>
      </c>
    </row>
    <row r="4151" spans="1:19" x14ac:dyDescent="0.25">
      <c r="A4151" t="s">
        <v>6083</v>
      </c>
      <c r="B4151" t="s">
        <v>645</v>
      </c>
      <c r="C4151" t="s">
        <v>259</v>
      </c>
      <c r="D4151">
        <v>5</v>
      </c>
      <c r="E4151">
        <v>104.92</v>
      </c>
      <c r="F4151">
        <v>144.66</v>
      </c>
      <c r="G4151">
        <v>139.11000000000001</v>
      </c>
      <c r="H4151">
        <v>695.55</v>
      </c>
      <c r="I4151">
        <v>524.6</v>
      </c>
      <c r="J4151">
        <v>170.95</v>
      </c>
      <c r="K4151">
        <v>0.24579999999999999</v>
      </c>
      <c r="L4151" t="str">
        <f>VLOOKUP(C:C,Products!A:B,2,)</f>
        <v>Product 41</v>
      </c>
      <c r="M4151" t="str">
        <f>VLOOKUP(C:C,Products!A:C,3,)</f>
        <v>Household</v>
      </c>
      <c r="N4151" t="str">
        <f>VLOOKUP(B:B,Orders!A:C,3,)</f>
        <v>WH-MSA-002</v>
      </c>
      <c r="O4151" s="10" t="str">
        <f>VLOOKUP(B:B,Orders!A:B,2,)</f>
        <v>CUST-000023</v>
      </c>
      <c r="P4151" s="10" t="str">
        <f>VLOOKUP(OrderDetails!O:O,Customers!A:B,2,)</f>
        <v>Customer 23</v>
      </c>
      <c r="Q4151" s="10" t="str">
        <f>VLOOKUP(O:O,Customers!A:C,3,)</f>
        <v>Nairobi</v>
      </c>
      <c r="R4151" s="10">
        <f>VLOOKUP(OrderDetails!C:C,Inventory!B:F,5,)</f>
        <v>9757.56</v>
      </c>
      <c r="S4151" s="10">
        <f>VLOOKUP(OrderDetails!B:B,Table8[[OrderID]:[DeliveryDays]],5,)</f>
        <v>3</v>
      </c>
    </row>
    <row r="4152" spans="1:19" x14ac:dyDescent="0.25">
      <c r="A4152" t="s">
        <v>6084</v>
      </c>
      <c r="B4152" t="s">
        <v>887</v>
      </c>
      <c r="C4152" t="s">
        <v>188</v>
      </c>
      <c r="D4152">
        <v>21</v>
      </c>
      <c r="E4152">
        <v>76.14</v>
      </c>
      <c r="F4152">
        <v>116.97</v>
      </c>
      <c r="G4152">
        <v>121.59</v>
      </c>
      <c r="H4152">
        <v>2553.39</v>
      </c>
      <c r="I4152">
        <v>1598.94</v>
      </c>
      <c r="J4152">
        <v>954.45</v>
      </c>
      <c r="K4152">
        <v>0.37380000000000002</v>
      </c>
      <c r="L4152" t="str">
        <f>VLOOKUP(C:C,Products!A:B,2,)</f>
        <v>Product 7</v>
      </c>
      <c r="M4152" t="str">
        <f>VLOOKUP(C:C,Products!A:C,3,)</f>
        <v>Produce</v>
      </c>
      <c r="N4152" t="str">
        <f>VLOOKUP(B:B,Orders!A:C,3,)</f>
        <v>WH-NRB-001</v>
      </c>
      <c r="O4152" s="10" t="str">
        <f>VLOOKUP(B:B,Orders!A:B,2,)</f>
        <v>CUST-000066</v>
      </c>
      <c r="P4152" s="10" t="str">
        <f>VLOOKUP(OrderDetails!O:O,Customers!A:B,2,)</f>
        <v>Customer 66</v>
      </c>
      <c r="Q4152" s="10" t="str">
        <f>VLOOKUP(O:O,Customers!A:C,3,)</f>
        <v>Kisumu</v>
      </c>
      <c r="R4152" s="10">
        <f>VLOOKUP(OrderDetails!C:C,Inventory!B:F,5,)</f>
        <v>23907.96</v>
      </c>
      <c r="S4152" s="10">
        <f>VLOOKUP(OrderDetails!B:B,Table8[[OrderID]:[DeliveryDays]],5,)</f>
        <v>3</v>
      </c>
    </row>
    <row r="4153" spans="1:19" x14ac:dyDescent="0.25">
      <c r="A4153" t="s">
        <v>6085</v>
      </c>
      <c r="B4153" t="s">
        <v>1089</v>
      </c>
      <c r="C4153" t="s">
        <v>333</v>
      </c>
      <c r="D4153">
        <v>34</v>
      </c>
      <c r="E4153">
        <v>83.32</v>
      </c>
      <c r="F4153">
        <v>130.31</v>
      </c>
      <c r="G4153">
        <v>136.44999999999999</v>
      </c>
      <c r="H4153">
        <v>4639.3</v>
      </c>
      <c r="I4153">
        <v>2832.88</v>
      </c>
      <c r="J4153">
        <v>1806.42</v>
      </c>
      <c r="K4153">
        <v>0.38940000000000002</v>
      </c>
      <c r="L4153" t="str">
        <f>VLOOKUP(C:C,Products!A:B,2,)</f>
        <v>Product 78</v>
      </c>
      <c r="M4153" t="str">
        <f>VLOOKUP(C:C,Products!A:C,3,)</f>
        <v>Produce</v>
      </c>
      <c r="N4153" t="str">
        <f>VLOOKUP(B:B,Orders!A:C,3,)</f>
        <v>WH-MSA-002</v>
      </c>
      <c r="O4153" s="10" t="str">
        <f>VLOOKUP(B:B,Orders!A:B,2,)</f>
        <v>CUST-000029</v>
      </c>
      <c r="P4153" s="10" t="str">
        <f>VLOOKUP(OrderDetails!O:O,Customers!A:B,2,)</f>
        <v>Customer 29</v>
      </c>
      <c r="Q4153" s="10" t="str">
        <f>VLOOKUP(O:O,Customers!A:C,3,)</f>
        <v>Mombasa</v>
      </c>
      <c r="R4153" s="10">
        <f>VLOOKUP(OrderDetails!C:C,Inventory!B:F,5,)</f>
        <v>38077.24</v>
      </c>
      <c r="S4153" s="10">
        <f>VLOOKUP(OrderDetails!B:B,Table8[[OrderID]:[DeliveryDays]],5,)</f>
        <v>2</v>
      </c>
    </row>
    <row r="4154" spans="1:19" x14ac:dyDescent="0.25">
      <c r="A4154" t="s">
        <v>6086</v>
      </c>
      <c r="B4154" t="s">
        <v>1061</v>
      </c>
      <c r="C4154" t="s">
        <v>391</v>
      </c>
      <c r="D4154">
        <v>30</v>
      </c>
      <c r="E4154">
        <v>234.67</v>
      </c>
      <c r="F4154">
        <v>373.26</v>
      </c>
      <c r="G4154">
        <v>375.51</v>
      </c>
      <c r="H4154">
        <v>11265.3</v>
      </c>
      <c r="I4154">
        <v>7040.1</v>
      </c>
      <c r="J4154">
        <v>4225.2</v>
      </c>
      <c r="K4154">
        <v>0.37509999999999999</v>
      </c>
      <c r="L4154" t="str">
        <f>VLOOKUP(C:C,Products!A:B,2,)</f>
        <v>Product 107</v>
      </c>
      <c r="M4154" t="str">
        <f>VLOOKUP(C:C,Products!A:C,3,)</f>
        <v>Frozen</v>
      </c>
      <c r="N4154" t="str">
        <f>VLOOKUP(B:B,Orders!A:C,3,)</f>
        <v>WH-NRB-001</v>
      </c>
      <c r="O4154" s="10" t="str">
        <f>VLOOKUP(B:B,Orders!A:B,2,)</f>
        <v>CUST-000057</v>
      </c>
      <c r="P4154" s="10" t="str">
        <f>VLOOKUP(OrderDetails!O:O,Customers!A:B,2,)</f>
        <v>Customer 57</v>
      </c>
      <c r="Q4154" s="10" t="str">
        <f>VLOOKUP(O:O,Customers!A:C,3,)</f>
        <v>Nairobi</v>
      </c>
      <c r="R4154" s="10">
        <f>VLOOKUP(OrderDetails!C:C,Inventory!B:F,5,)</f>
        <v>91755.97</v>
      </c>
      <c r="S4154" s="10">
        <f>VLOOKUP(OrderDetails!B:B,Table8[[OrderID]:[DeliveryDays]],5,)</f>
        <v>3</v>
      </c>
    </row>
    <row r="4155" spans="1:19" x14ac:dyDescent="0.25">
      <c r="A4155" t="s">
        <v>6087</v>
      </c>
      <c r="B4155" t="s">
        <v>1594</v>
      </c>
      <c r="C4155" t="s">
        <v>283</v>
      </c>
      <c r="D4155">
        <v>23</v>
      </c>
      <c r="E4155">
        <v>472.77</v>
      </c>
      <c r="F4155">
        <v>675.7</v>
      </c>
      <c r="G4155">
        <v>717.21</v>
      </c>
      <c r="H4155">
        <v>16495.830000000002</v>
      </c>
      <c r="I4155">
        <v>10873.71</v>
      </c>
      <c r="J4155">
        <v>5622.12</v>
      </c>
      <c r="K4155">
        <v>0.34079999999999999</v>
      </c>
      <c r="L4155" t="str">
        <f>VLOOKUP(C:C,Products!A:B,2,)</f>
        <v>Product 53</v>
      </c>
      <c r="M4155" t="str">
        <f>VLOOKUP(C:C,Products!A:C,3,)</f>
        <v>Frozen</v>
      </c>
      <c r="N4155" t="str">
        <f>VLOOKUP(B:B,Orders!A:C,3,)</f>
        <v>WH-NKR-004</v>
      </c>
      <c r="O4155" s="10" t="str">
        <f>VLOOKUP(B:B,Orders!A:B,2,)</f>
        <v>CUST-000007</v>
      </c>
      <c r="P4155" s="10" t="str">
        <f>VLOOKUP(OrderDetails!O:O,Customers!A:B,2,)</f>
        <v>Customer 7</v>
      </c>
      <c r="Q4155" s="10" t="str">
        <f>VLOOKUP(O:O,Customers!A:C,3,)</f>
        <v>Nakuru</v>
      </c>
      <c r="R4155" s="10">
        <f>VLOOKUP(OrderDetails!C:C,Inventory!B:F,5,)</f>
        <v>111100.95</v>
      </c>
      <c r="S4155" s="10">
        <f>VLOOKUP(OrderDetails!B:B,Table8[[OrderID]:[DeliveryDays]],5,)</f>
        <v>2</v>
      </c>
    </row>
    <row r="4156" spans="1:19" x14ac:dyDescent="0.25">
      <c r="A4156" t="s">
        <v>6088</v>
      </c>
      <c r="B4156" t="s">
        <v>1416</v>
      </c>
      <c r="C4156" t="s">
        <v>303</v>
      </c>
      <c r="D4156">
        <v>25</v>
      </c>
      <c r="E4156">
        <v>422.93</v>
      </c>
      <c r="F4156">
        <v>665.54</v>
      </c>
      <c r="G4156">
        <v>681.18</v>
      </c>
      <c r="H4156">
        <v>17029.5</v>
      </c>
      <c r="I4156">
        <v>10573.25</v>
      </c>
      <c r="J4156">
        <v>6456.25</v>
      </c>
      <c r="K4156">
        <v>0.37909999999999999</v>
      </c>
      <c r="L4156" t="str">
        <f>VLOOKUP(C:C,Products!A:B,2,)</f>
        <v>Product 63</v>
      </c>
      <c r="M4156" t="str">
        <f>VLOOKUP(C:C,Products!A:C,3,)</f>
        <v>Household</v>
      </c>
      <c r="N4156" t="str">
        <f>VLOOKUP(B:B,Orders!A:C,3,)</f>
        <v>WH-NKR-004</v>
      </c>
      <c r="O4156" s="10" t="str">
        <f>VLOOKUP(B:B,Orders!A:B,2,)</f>
        <v>CUST-000027</v>
      </c>
      <c r="P4156" s="10" t="str">
        <f>VLOOKUP(OrderDetails!O:O,Customers!A:B,2,)</f>
        <v>Customer 27</v>
      </c>
      <c r="Q4156" s="10" t="str">
        <f>VLOOKUP(O:O,Customers!A:C,3,)</f>
        <v>Eldoret</v>
      </c>
      <c r="R4156" s="10">
        <f>VLOOKUP(OrderDetails!C:C,Inventory!B:F,5,)</f>
        <v>209773.28</v>
      </c>
      <c r="S4156" s="10">
        <f>VLOOKUP(OrderDetails!B:B,Table8[[OrderID]:[DeliveryDays]],5,)</f>
        <v>2</v>
      </c>
    </row>
    <row r="4157" spans="1:19" x14ac:dyDescent="0.25">
      <c r="A4157" t="s">
        <v>6089</v>
      </c>
      <c r="B4157" t="s">
        <v>615</v>
      </c>
      <c r="C4157" t="s">
        <v>401</v>
      </c>
      <c r="D4157">
        <v>21</v>
      </c>
      <c r="E4157">
        <v>122.55</v>
      </c>
      <c r="F4157">
        <v>174.75</v>
      </c>
      <c r="G4157">
        <v>177.29</v>
      </c>
      <c r="H4157">
        <v>3723.09</v>
      </c>
      <c r="I4157">
        <v>2573.5500000000002</v>
      </c>
      <c r="J4157">
        <v>1149.54</v>
      </c>
      <c r="K4157">
        <v>0.30880000000000002</v>
      </c>
      <c r="L4157" t="str">
        <f>VLOOKUP(C:C,Products!A:B,2,)</f>
        <v>Product 112</v>
      </c>
      <c r="M4157" t="str">
        <f>VLOOKUP(C:C,Products!A:C,3,)</f>
        <v>Beverages</v>
      </c>
      <c r="N4157" t="str">
        <f>VLOOKUP(B:B,Orders!A:C,3,)</f>
        <v>WH-MSA-002</v>
      </c>
      <c r="O4157" s="10" t="str">
        <f>VLOOKUP(B:B,Orders!A:B,2,)</f>
        <v>CUST-000053</v>
      </c>
      <c r="P4157" s="10" t="str">
        <f>VLOOKUP(OrderDetails!O:O,Customers!A:B,2,)</f>
        <v>Customer 53</v>
      </c>
      <c r="Q4157" s="10" t="str">
        <f>VLOOKUP(O:O,Customers!A:C,3,)</f>
        <v>Eldoret</v>
      </c>
      <c r="R4157" s="10">
        <f>VLOOKUP(OrderDetails!C:C,Inventory!B:F,5,)</f>
        <v>16421.7</v>
      </c>
      <c r="S4157" s="10">
        <f>VLOOKUP(OrderDetails!B:B,Table8[[OrderID]:[DeliveryDays]],5,)</f>
        <v>2</v>
      </c>
    </row>
    <row r="4158" spans="1:19" x14ac:dyDescent="0.25">
      <c r="A4158" t="s">
        <v>6090</v>
      </c>
      <c r="B4158" t="s">
        <v>681</v>
      </c>
      <c r="C4158" t="s">
        <v>355</v>
      </c>
      <c r="D4158">
        <v>44</v>
      </c>
      <c r="E4158">
        <v>449.25</v>
      </c>
      <c r="F4158">
        <v>562.36</v>
      </c>
      <c r="G4158">
        <v>568.57000000000005</v>
      </c>
      <c r="H4158">
        <v>25017.08</v>
      </c>
      <c r="I4158">
        <v>19767</v>
      </c>
      <c r="J4158">
        <v>5250.08</v>
      </c>
      <c r="K4158">
        <v>0.2099</v>
      </c>
      <c r="L4158" t="str">
        <f>VLOOKUP(C:C,Products!A:B,2,)</f>
        <v>Product 89</v>
      </c>
      <c r="M4158" t="str">
        <f>VLOOKUP(C:C,Products!A:C,3,)</f>
        <v>Frozen</v>
      </c>
      <c r="N4158" t="str">
        <f>VLOOKUP(B:B,Orders!A:C,3,)</f>
        <v>WH-NRB-001</v>
      </c>
      <c r="O4158" s="10" t="str">
        <f>VLOOKUP(B:B,Orders!A:B,2,)</f>
        <v>CUST-000055</v>
      </c>
      <c r="P4158" s="10" t="str">
        <f>VLOOKUP(OrderDetails!O:O,Customers!A:B,2,)</f>
        <v>Customer 55</v>
      </c>
      <c r="Q4158" s="10" t="str">
        <f>VLOOKUP(O:O,Customers!A:C,3,)</f>
        <v>Kisumu</v>
      </c>
      <c r="R4158" s="10">
        <f>VLOOKUP(OrderDetails!C:C,Inventory!B:F,5,)</f>
        <v>146455.5</v>
      </c>
      <c r="S4158" s="10">
        <f>VLOOKUP(OrderDetails!B:B,Table8[[OrderID]:[DeliveryDays]],5,)</f>
        <v>5</v>
      </c>
    </row>
    <row r="4159" spans="1:19" x14ac:dyDescent="0.25">
      <c r="A4159" t="s">
        <v>6091</v>
      </c>
      <c r="B4159" t="s">
        <v>494</v>
      </c>
      <c r="C4159" t="s">
        <v>241</v>
      </c>
      <c r="D4159">
        <v>25</v>
      </c>
      <c r="E4159">
        <v>126.74</v>
      </c>
      <c r="F4159">
        <v>169.05</v>
      </c>
      <c r="G4159">
        <v>171.53</v>
      </c>
      <c r="H4159">
        <v>4288.25</v>
      </c>
      <c r="I4159">
        <v>3168.5</v>
      </c>
      <c r="J4159">
        <v>1119.75</v>
      </c>
      <c r="K4159">
        <v>0.2611</v>
      </c>
      <c r="L4159" t="str">
        <f>VLOOKUP(C:C,Products!A:B,2,)</f>
        <v>Product 32</v>
      </c>
      <c r="M4159" t="str">
        <f>VLOOKUP(C:C,Products!A:C,3,)</f>
        <v>Dairy</v>
      </c>
      <c r="N4159" t="str">
        <f>VLOOKUP(B:B,Orders!A:C,3,)</f>
        <v>WH-KSM-003</v>
      </c>
      <c r="O4159" s="10" t="str">
        <f>VLOOKUP(B:B,Orders!A:B,2,)</f>
        <v>CUST-000066</v>
      </c>
      <c r="P4159" s="10" t="str">
        <f>VLOOKUP(OrderDetails!O:O,Customers!A:B,2,)</f>
        <v>Customer 66</v>
      </c>
      <c r="Q4159" s="10" t="str">
        <f>VLOOKUP(O:O,Customers!A:C,3,)</f>
        <v>Kisumu</v>
      </c>
      <c r="R4159" s="10">
        <f>VLOOKUP(OrderDetails!C:C,Inventory!B:F,5,)</f>
        <v>27249.1</v>
      </c>
      <c r="S4159" s="10">
        <f>VLOOKUP(OrderDetails!B:B,Table8[[OrderID]:[DeliveryDays]],5,)</f>
        <v>4</v>
      </c>
    </row>
    <row r="4160" spans="1:19" x14ac:dyDescent="0.25">
      <c r="A4160" t="s">
        <v>6092</v>
      </c>
      <c r="B4160" t="s">
        <v>1042</v>
      </c>
      <c r="C4160" t="s">
        <v>253</v>
      </c>
      <c r="D4160">
        <v>45</v>
      </c>
      <c r="E4160">
        <v>93.95</v>
      </c>
      <c r="F4160">
        <v>142.47999999999999</v>
      </c>
      <c r="G4160">
        <v>156.04</v>
      </c>
      <c r="H4160">
        <v>7021.8</v>
      </c>
      <c r="I4160">
        <v>4227.75</v>
      </c>
      <c r="J4160">
        <v>2794.05</v>
      </c>
      <c r="K4160">
        <v>0.39789999999999998</v>
      </c>
      <c r="L4160" t="str">
        <f>VLOOKUP(C:C,Products!A:B,2,)</f>
        <v>Product 38</v>
      </c>
      <c r="M4160" t="str">
        <f>VLOOKUP(C:C,Products!A:C,3,)</f>
        <v>Beverages</v>
      </c>
      <c r="N4160" t="str">
        <f>VLOOKUP(B:B,Orders!A:C,3,)</f>
        <v>WH-NRB-001</v>
      </c>
      <c r="O4160" s="10" t="str">
        <f>VLOOKUP(B:B,Orders!A:B,2,)</f>
        <v>CUST-000038</v>
      </c>
      <c r="P4160" s="10" t="str">
        <f>VLOOKUP(OrderDetails!O:O,Customers!A:B,2,)</f>
        <v>Customer 38</v>
      </c>
      <c r="Q4160" s="10" t="str">
        <f>VLOOKUP(O:O,Customers!A:C,3,)</f>
        <v>Nakuru</v>
      </c>
      <c r="R4160" s="10">
        <f>VLOOKUP(OrderDetails!C:C,Inventory!B:F,5,)</f>
        <v>12965.1</v>
      </c>
      <c r="S4160" s="10">
        <f>VLOOKUP(OrderDetails!B:B,Table8[[OrderID]:[DeliveryDays]],5,)</f>
        <v>6</v>
      </c>
    </row>
    <row r="4161" spans="1:19" x14ac:dyDescent="0.25">
      <c r="A4161" t="s">
        <v>6093</v>
      </c>
      <c r="B4161" t="s">
        <v>762</v>
      </c>
      <c r="C4161" t="s">
        <v>220</v>
      </c>
      <c r="D4161">
        <v>44</v>
      </c>
      <c r="E4161">
        <v>112.77</v>
      </c>
      <c r="F4161">
        <v>150.9</v>
      </c>
      <c r="G4161">
        <v>158.78</v>
      </c>
      <c r="H4161">
        <v>6986.32</v>
      </c>
      <c r="I4161">
        <v>4961.88</v>
      </c>
      <c r="J4161">
        <v>2024.44</v>
      </c>
      <c r="K4161">
        <v>0.2898</v>
      </c>
      <c r="L4161" t="str">
        <f>VLOOKUP(C:C,Products!A:B,2,)</f>
        <v>Product 22</v>
      </c>
      <c r="M4161" t="str">
        <f>VLOOKUP(C:C,Products!A:C,3,)</f>
        <v>Produce</v>
      </c>
      <c r="N4161" t="str">
        <f>VLOOKUP(B:B,Orders!A:C,3,)</f>
        <v>WH-KSM-003</v>
      </c>
      <c r="O4161" s="10" t="str">
        <f>VLOOKUP(B:B,Orders!A:B,2,)</f>
        <v>CUST-000041</v>
      </c>
      <c r="P4161" s="10" t="str">
        <f>VLOOKUP(OrderDetails!O:O,Customers!A:B,2,)</f>
        <v>Customer 41</v>
      </c>
      <c r="Q4161" s="10" t="str">
        <f>VLOOKUP(O:O,Customers!A:C,3,)</f>
        <v>Nakuru</v>
      </c>
      <c r="R4161" s="10">
        <f>VLOOKUP(OrderDetails!C:C,Inventory!B:F,5,)</f>
        <v>35409.78</v>
      </c>
      <c r="S4161" s="10">
        <f>VLOOKUP(OrderDetails!B:B,Table8[[OrderID]:[DeliveryDays]],5,)</f>
        <v>2</v>
      </c>
    </row>
    <row r="4162" spans="1:19" x14ac:dyDescent="0.25">
      <c r="A4162" t="s">
        <v>6094</v>
      </c>
      <c r="B4162" t="s">
        <v>1097</v>
      </c>
      <c r="C4162" t="s">
        <v>208</v>
      </c>
      <c r="D4162">
        <v>49</v>
      </c>
      <c r="E4162">
        <v>132.53</v>
      </c>
      <c r="F4162">
        <v>180.65</v>
      </c>
      <c r="G4162">
        <v>180.16</v>
      </c>
      <c r="H4162">
        <v>8827.84</v>
      </c>
      <c r="I4162">
        <v>6493.97</v>
      </c>
      <c r="J4162">
        <v>2333.87</v>
      </c>
      <c r="K4162">
        <v>0.26440000000000002</v>
      </c>
      <c r="L4162" t="str">
        <f>VLOOKUP(C:C,Products!A:B,2,)</f>
        <v>Product 16</v>
      </c>
      <c r="M4162" t="str">
        <f>VLOOKUP(C:C,Products!A:C,3,)</f>
        <v>Snacks</v>
      </c>
      <c r="N4162" t="str">
        <f>VLOOKUP(B:B,Orders!A:C,3,)</f>
        <v>WH-MSA-002</v>
      </c>
      <c r="O4162" s="10" t="str">
        <f>VLOOKUP(B:B,Orders!A:B,2,)</f>
        <v>CUST-000002</v>
      </c>
      <c r="P4162" s="10" t="str">
        <f>VLOOKUP(OrderDetails!O:O,Customers!A:B,2,)</f>
        <v>Customer 2</v>
      </c>
      <c r="Q4162" s="10" t="str">
        <f>VLOOKUP(O:O,Customers!A:C,3,)</f>
        <v>Nairobi</v>
      </c>
      <c r="R4162" s="10">
        <f>VLOOKUP(OrderDetails!C:C,Inventory!B:F,5,)</f>
        <v>33132.5</v>
      </c>
      <c r="S4162" s="10">
        <f>VLOOKUP(OrderDetails!B:B,Table8[[OrderID]:[DeliveryDays]],5,)</f>
        <v>2</v>
      </c>
    </row>
    <row r="4163" spans="1:19" x14ac:dyDescent="0.25">
      <c r="A4163" t="s">
        <v>6095</v>
      </c>
      <c r="B4163" t="s">
        <v>1247</v>
      </c>
      <c r="C4163" t="s">
        <v>281</v>
      </c>
      <c r="D4163">
        <v>23</v>
      </c>
      <c r="E4163">
        <v>398.81</v>
      </c>
      <c r="F4163">
        <v>500.83</v>
      </c>
      <c r="G4163">
        <v>530.91999999999996</v>
      </c>
      <c r="H4163">
        <v>12211.16</v>
      </c>
      <c r="I4163">
        <v>9172.6299999999992</v>
      </c>
      <c r="J4163">
        <v>3038.53</v>
      </c>
      <c r="K4163">
        <v>0.24879999999999999</v>
      </c>
      <c r="L4163" t="str">
        <f>VLOOKUP(C:C,Products!A:B,2,)</f>
        <v>Product 52</v>
      </c>
      <c r="M4163" t="str">
        <f>VLOOKUP(C:C,Products!A:C,3,)</f>
        <v>Snacks</v>
      </c>
      <c r="N4163" t="str">
        <f>VLOOKUP(B:B,Orders!A:C,3,)</f>
        <v>WH-KSM-003</v>
      </c>
      <c r="O4163" s="10" t="str">
        <f>VLOOKUP(B:B,Orders!A:B,2,)</f>
        <v>CUST-000015</v>
      </c>
      <c r="P4163" s="10" t="str">
        <f>VLOOKUP(OrderDetails!O:O,Customers!A:B,2,)</f>
        <v>Customer 15</v>
      </c>
      <c r="Q4163" s="10" t="str">
        <f>VLOOKUP(O:O,Customers!A:C,3,)</f>
        <v>Nairobi</v>
      </c>
      <c r="R4163" s="10">
        <f>VLOOKUP(OrderDetails!C:C,Inventory!B:F,5,)</f>
        <v>100101.31</v>
      </c>
      <c r="S4163" s="10">
        <f>VLOOKUP(OrderDetails!B:B,Table8[[OrderID]:[DeliveryDays]],5,)</f>
        <v>6</v>
      </c>
    </row>
    <row r="4164" spans="1:19" x14ac:dyDescent="0.25">
      <c r="A4164" t="s">
        <v>6096</v>
      </c>
      <c r="B4164" t="s">
        <v>1300</v>
      </c>
      <c r="C4164" t="s">
        <v>235</v>
      </c>
      <c r="D4164">
        <v>11</v>
      </c>
      <c r="E4164">
        <v>316.58999999999997</v>
      </c>
      <c r="F4164">
        <v>401.44</v>
      </c>
      <c r="G4164">
        <v>401.26</v>
      </c>
      <c r="H4164">
        <v>4413.8599999999997</v>
      </c>
      <c r="I4164">
        <v>3482.49</v>
      </c>
      <c r="J4164">
        <v>931.37</v>
      </c>
      <c r="K4164">
        <v>0.21099999999999999</v>
      </c>
      <c r="L4164" t="str">
        <f>VLOOKUP(C:C,Products!A:B,2,)</f>
        <v>Product 29</v>
      </c>
      <c r="M4164" t="str">
        <f>VLOOKUP(C:C,Products!A:C,3,)</f>
        <v>Household</v>
      </c>
      <c r="N4164" t="str">
        <f>VLOOKUP(B:B,Orders!A:C,3,)</f>
        <v>WH-NKR-004</v>
      </c>
      <c r="O4164" s="10" t="str">
        <f>VLOOKUP(B:B,Orders!A:B,2,)</f>
        <v>CUST-000039</v>
      </c>
      <c r="P4164" s="10" t="str">
        <f>VLOOKUP(OrderDetails!O:O,Customers!A:B,2,)</f>
        <v>Customer 39</v>
      </c>
      <c r="Q4164" s="10" t="str">
        <f>VLOOKUP(O:O,Customers!A:C,3,)</f>
        <v>Mombasa</v>
      </c>
      <c r="R4164" s="10">
        <f>VLOOKUP(OrderDetails!C:C,Inventory!B:F,5,)</f>
        <v>98776.08</v>
      </c>
      <c r="S4164" s="10">
        <f>VLOOKUP(OrderDetails!B:B,Table8[[OrderID]:[DeliveryDays]],5,)</f>
        <v>1</v>
      </c>
    </row>
    <row r="4165" spans="1:19" x14ac:dyDescent="0.25">
      <c r="A4165" t="s">
        <v>6097</v>
      </c>
      <c r="B4165" t="s">
        <v>1859</v>
      </c>
      <c r="C4165" t="s">
        <v>208</v>
      </c>
      <c r="D4165">
        <v>21</v>
      </c>
      <c r="E4165">
        <v>132.53</v>
      </c>
      <c r="F4165">
        <v>180.65</v>
      </c>
      <c r="G4165">
        <v>175.02</v>
      </c>
      <c r="H4165">
        <v>3675.42</v>
      </c>
      <c r="I4165">
        <v>2783.13</v>
      </c>
      <c r="J4165">
        <v>892.29</v>
      </c>
      <c r="K4165">
        <v>0.24279999999999999</v>
      </c>
      <c r="L4165" t="str">
        <f>VLOOKUP(C:C,Products!A:B,2,)</f>
        <v>Product 16</v>
      </c>
      <c r="M4165" t="str">
        <f>VLOOKUP(C:C,Products!A:C,3,)</f>
        <v>Snacks</v>
      </c>
      <c r="N4165" t="str">
        <f>VLOOKUP(B:B,Orders!A:C,3,)</f>
        <v>WH-MSA-002</v>
      </c>
      <c r="O4165" s="10" t="str">
        <f>VLOOKUP(B:B,Orders!A:B,2,)</f>
        <v>CUST-000036</v>
      </c>
      <c r="P4165" s="10" t="str">
        <f>VLOOKUP(OrderDetails!O:O,Customers!A:B,2,)</f>
        <v>Customer 36</v>
      </c>
      <c r="Q4165" s="10" t="str">
        <f>VLOOKUP(O:O,Customers!A:C,3,)</f>
        <v>Eldoret</v>
      </c>
      <c r="R4165" s="10">
        <f>VLOOKUP(OrderDetails!C:C,Inventory!B:F,5,)</f>
        <v>33132.5</v>
      </c>
      <c r="S4165" s="10">
        <f>VLOOKUP(OrderDetails!B:B,Table8[[OrderID]:[DeliveryDays]],5,)</f>
        <v>5</v>
      </c>
    </row>
    <row r="4166" spans="1:19" x14ac:dyDescent="0.25">
      <c r="A4166" t="s">
        <v>6098</v>
      </c>
      <c r="B4166" t="s">
        <v>726</v>
      </c>
      <c r="C4166" t="s">
        <v>329</v>
      </c>
      <c r="D4166">
        <v>5</v>
      </c>
      <c r="E4166">
        <v>378.05</v>
      </c>
      <c r="F4166">
        <v>518.77</v>
      </c>
      <c r="G4166">
        <v>529.82000000000005</v>
      </c>
      <c r="H4166">
        <v>2649.1</v>
      </c>
      <c r="I4166">
        <v>1890.25</v>
      </c>
      <c r="J4166">
        <v>758.85</v>
      </c>
      <c r="K4166">
        <v>0.28649999999999998</v>
      </c>
      <c r="L4166" t="str">
        <f>VLOOKUP(C:C,Products!A:B,2,)</f>
        <v>Product 76</v>
      </c>
      <c r="M4166" t="str">
        <f>VLOOKUP(C:C,Products!A:C,3,)</f>
        <v>Household</v>
      </c>
      <c r="N4166" t="str">
        <f>VLOOKUP(B:B,Orders!A:C,3,)</f>
        <v>WH-NRB-001</v>
      </c>
      <c r="O4166" s="10" t="str">
        <f>VLOOKUP(B:B,Orders!A:B,2,)</f>
        <v>CUST-000079</v>
      </c>
      <c r="P4166" s="10" t="str">
        <f>VLOOKUP(OrderDetails!O:O,Customers!A:B,2,)</f>
        <v>Customer 79</v>
      </c>
      <c r="Q4166" s="10" t="str">
        <f>VLOOKUP(O:O,Customers!A:C,3,)</f>
        <v>Mombasa</v>
      </c>
      <c r="R4166" s="10">
        <f>VLOOKUP(OrderDetails!C:C,Inventory!B:F,5,)</f>
        <v>161805.4</v>
      </c>
      <c r="S4166" s="10">
        <f>VLOOKUP(OrderDetails!B:B,Table8[[OrderID]:[DeliveryDays]],5,)</f>
        <v>6</v>
      </c>
    </row>
    <row r="4167" spans="1:19" x14ac:dyDescent="0.25">
      <c r="A4167" t="s">
        <v>6099</v>
      </c>
      <c r="B4167" t="s">
        <v>783</v>
      </c>
      <c r="C4167" t="s">
        <v>210</v>
      </c>
      <c r="D4167">
        <v>41</v>
      </c>
      <c r="E4167">
        <v>186.91</v>
      </c>
      <c r="F4167">
        <v>267.58</v>
      </c>
      <c r="G4167">
        <v>284.33999999999997</v>
      </c>
      <c r="H4167">
        <v>11657.94</v>
      </c>
      <c r="I4167">
        <v>7663.31</v>
      </c>
      <c r="J4167">
        <v>3994.63</v>
      </c>
      <c r="K4167">
        <v>0.3427</v>
      </c>
      <c r="L4167" t="str">
        <f>VLOOKUP(C:C,Products!A:B,2,)</f>
        <v>Product 17</v>
      </c>
      <c r="M4167" t="str">
        <f>VLOOKUP(C:C,Products!A:C,3,)</f>
        <v>Beverages</v>
      </c>
      <c r="N4167" t="str">
        <f>VLOOKUP(B:B,Orders!A:C,3,)</f>
        <v>WH-MSA-002</v>
      </c>
      <c r="O4167" s="10" t="str">
        <f>VLOOKUP(B:B,Orders!A:B,2,)</f>
        <v>CUST-000009</v>
      </c>
      <c r="P4167" s="10" t="str">
        <f>VLOOKUP(OrderDetails!O:O,Customers!A:B,2,)</f>
        <v>Customer 9</v>
      </c>
      <c r="Q4167" s="10" t="str">
        <f>VLOOKUP(O:O,Customers!A:C,3,)</f>
        <v>Kisumu</v>
      </c>
      <c r="R4167" s="10">
        <f>VLOOKUP(OrderDetails!C:C,Inventory!B:F,5,)</f>
        <v>33456.89</v>
      </c>
      <c r="S4167" s="10">
        <f>VLOOKUP(OrderDetails!B:B,Table8[[OrderID]:[DeliveryDays]],5,)</f>
        <v>1</v>
      </c>
    </row>
    <row r="4168" spans="1:19" x14ac:dyDescent="0.25">
      <c r="A4168" t="s">
        <v>6100</v>
      </c>
      <c r="B4168" t="s">
        <v>682</v>
      </c>
      <c r="C4168" t="s">
        <v>379</v>
      </c>
      <c r="D4168">
        <v>10</v>
      </c>
      <c r="E4168">
        <v>64.14</v>
      </c>
      <c r="F4168">
        <v>94.94</v>
      </c>
      <c r="G4168">
        <v>95.57</v>
      </c>
      <c r="H4168">
        <v>955.7</v>
      </c>
      <c r="I4168">
        <v>641.4</v>
      </c>
      <c r="J4168">
        <v>314.3</v>
      </c>
      <c r="K4168">
        <v>0.32890000000000003</v>
      </c>
      <c r="L4168" t="str">
        <f>VLOOKUP(C:C,Products!A:B,2,)</f>
        <v>Product 101</v>
      </c>
      <c r="M4168" t="str">
        <f>VLOOKUP(C:C,Products!A:C,3,)</f>
        <v>Produce</v>
      </c>
      <c r="N4168" t="str">
        <f>VLOOKUP(B:B,Orders!A:C,3,)</f>
        <v>WH-NRB-001</v>
      </c>
      <c r="O4168" s="10" t="str">
        <f>VLOOKUP(B:B,Orders!A:B,2,)</f>
        <v>CUST-000080</v>
      </c>
      <c r="P4168" s="10" t="str">
        <f>VLOOKUP(OrderDetails!O:O,Customers!A:B,2,)</f>
        <v>Customer 80</v>
      </c>
      <c r="Q4168" s="10" t="str">
        <f>VLOOKUP(O:O,Customers!A:C,3,)</f>
        <v>Eldoret</v>
      </c>
      <c r="R4168" s="10">
        <f>VLOOKUP(OrderDetails!C:C,Inventory!B:F,5,)</f>
        <v>31813.439999999999</v>
      </c>
      <c r="S4168" s="10">
        <f>VLOOKUP(OrderDetails!B:B,Table8[[OrderID]:[DeliveryDays]],5,)</f>
        <v>2</v>
      </c>
    </row>
    <row r="4169" spans="1:19" x14ac:dyDescent="0.25">
      <c r="A4169" t="s">
        <v>6101</v>
      </c>
      <c r="B4169" t="s">
        <v>1434</v>
      </c>
      <c r="C4169" t="s">
        <v>305</v>
      </c>
      <c r="D4169">
        <v>30</v>
      </c>
      <c r="E4169">
        <v>210.54</v>
      </c>
      <c r="F4169">
        <v>327.83</v>
      </c>
      <c r="G4169">
        <v>354.18</v>
      </c>
      <c r="H4169">
        <v>10625.4</v>
      </c>
      <c r="I4169">
        <v>6316.2</v>
      </c>
      <c r="J4169">
        <v>4309.2</v>
      </c>
      <c r="K4169">
        <v>0.40560000000000002</v>
      </c>
      <c r="L4169" t="str">
        <f>VLOOKUP(C:C,Products!A:B,2,)</f>
        <v>Product 64</v>
      </c>
      <c r="M4169" t="str">
        <f>VLOOKUP(C:C,Products!A:C,3,)</f>
        <v>Produce</v>
      </c>
      <c r="N4169" t="str">
        <f>VLOOKUP(B:B,Orders!A:C,3,)</f>
        <v>WH-MSA-002</v>
      </c>
      <c r="O4169" s="10" t="str">
        <f>VLOOKUP(B:B,Orders!A:B,2,)</f>
        <v>CUST-000064</v>
      </c>
      <c r="P4169" s="10" t="str">
        <f>VLOOKUP(OrderDetails!O:O,Customers!A:B,2,)</f>
        <v>Customer 64</v>
      </c>
      <c r="Q4169" s="10" t="str">
        <f>VLOOKUP(O:O,Customers!A:C,3,)</f>
        <v>Mombasa</v>
      </c>
      <c r="R4169" s="10">
        <f>VLOOKUP(OrderDetails!C:C,Inventory!B:F,5,)</f>
        <v>34528.559999999998</v>
      </c>
      <c r="S4169" s="10">
        <f>VLOOKUP(OrderDetails!B:B,Table8[[OrderID]:[DeliveryDays]],5,)</f>
        <v>3</v>
      </c>
    </row>
    <row r="4170" spans="1:19" x14ac:dyDescent="0.25">
      <c r="A4170" t="s">
        <v>6102</v>
      </c>
      <c r="B4170" t="s">
        <v>779</v>
      </c>
      <c r="C4170" t="s">
        <v>359</v>
      </c>
      <c r="D4170">
        <v>6</v>
      </c>
      <c r="E4170">
        <v>103.82</v>
      </c>
      <c r="F4170">
        <v>149.71</v>
      </c>
      <c r="G4170">
        <v>150.91</v>
      </c>
      <c r="H4170">
        <v>905.46</v>
      </c>
      <c r="I4170">
        <v>622.91999999999996</v>
      </c>
      <c r="J4170">
        <v>282.54000000000002</v>
      </c>
      <c r="K4170">
        <v>0.312</v>
      </c>
      <c r="L4170" t="str">
        <f>VLOOKUP(C:C,Products!A:B,2,)</f>
        <v>Product 91</v>
      </c>
      <c r="M4170" t="str">
        <f>VLOOKUP(C:C,Products!A:C,3,)</f>
        <v>Household</v>
      </c>
      <c r="N4170" t="str">
        <f>VLOOKUP(B:B,Orders!A:C,3,)</f>
        <v>WH-NRB-001</v>
      </c>
      <c r="O4170" s="10" t="str">
        <f>VLOOKUP(B:B,Orders!A:B,2,)</f>
        <v>CUST-000062</v>
      </c>
      <c r="P4170" s="10" t="str">
        <f>VLOOKUP(OrderDetails!O:O,Customers!A:B,2,)</f>
        <v>Customer 62</v>
      </c>
      <c r="Q4170" s="10" t="str">
        <f>VLOOKUP(O:O,Customers!A:C,3,)</f>
        <v>Eldoret</v>
      </c>
      <c r="R4170" s="10">
        <f>VLOOKUP(OrderDetails!C:C,Inventory!B:F,5,)</f>
        <v>23359.5</v>
      </c>
      <c r="S4170" s="10">
        <f>VLOOKUP(OrderDetails!B:B,Table8[[OrderID]:[DeliveryDays]],5,)</f>
        <v>3</v>
      </c>
    </row>
    <row r="4171" spans="1:19" x14ac:dyDescent="0.25">
      <c r="A4171" t="s">
        <v>6103</v>
      </c>
      <c r="B4171" t="s">
        <v>950</v>
      </c>
      <c r="C4171" t="s">
        <v>355</v>
      </c>
      <c r="D4171">
        <v>36</v>
      </c>
      <c r="E4171">
        <v>449.25</v>
      </c>
      <c r="F4171">
        <v>562.36</v>
      </c>
      <c r="G4171">
        <v>563.75</v>
      </c>
      <c r="H4171">
        <v>20295</v>
      </c>
      <c r="I4171">
        <v>16173</v>
      </c>
      <c r="J4171">
        <v>4122</v>
      </c>
      <c r="K4171">
        <v>0.2031</v>
      </c>
      <c r="L4171" t="str">
        <f>VLOOKUP(C:C,Products!A:B,2,)</f>
        <v>Product 89</v>
      </c>
      <c r="M4171" t="str">
        <f>VLOOKUP(C:C,Products!A:C,3,)</f>
        <v>Frozen</v>
      </c>
      <c r="N4171" t="str">
        <f>VLOOKUP(B:B,Orders!A:C,3,)</f>
        <v>WH-NRB-001</v>
      </c>
      <c r="O4171" s="10" t="str">
        <f>VLOOKUP(B:B,Orders!A:B,2,)</f>
        <v>CUST-000013</v>
      </c>
      <c r="P4171" s="10" t="str">
        <f>VLOOKUP(OrderDetails!O:O,Customers!A:B,2,)</f>
        <v>Customer 13</v>
      </c>
      <c r="Q4171" s="10" t="str">
        <f>VLOOKUP(O:O,Customers!A:C,3,)</f>
        <v>Nakuru</v>
      </c>
      <c r="R4171" s="10">
        <f>VLOOKUP(OrderDetails!C:C,Inventory!B:F,5,)</f>
        <v>146455.5</v>
      </c>
      <c r="S4171" s="10">
        <f>VLOOKUP(OrderDetails!B:B,Table8[[OrderID]:[DeliveryDays]],5,)</f>
        <v>2</v>
      </c>
    </row>
    <row r="4172" spans="1:19" x14ac:dyDescent="0.25">
      <c r="A4172" t="s">
        <v>6104</v>
      </c>
      <c r="B4172" t="s">
        <v>1376</v>
      </c>
      <c r="C4172" t="s">
        <v>202</v>
      </c>
      <c r="D4172">
        <v>9</v>
      </c>
      <c r="E4172">
        <v>424.6</v>
      </c>
      <c r="F4172">
        <v>548.55999999999995</v>
      </c>
      <c r="G4172">
        <v>603.27</v>
      </c>
      <c r="H4172">
        <v>5429.43</v>
      </c>
      <c r="I4172">
        <v>3821.4</v>
      </c>
      <c r="J4172">
        <v>1608.03</v>
      </c>
      <c r="K4172">
        <v>0.29620000000000002</v>
      </c>
      <c r="L4172" t="str">
        <f>VLOOKUP(C:C,Products!A:B,2,)</f>
        <v>Product 13</v>
      </c>
      <c r="M4172" t="str">
        <f>VLOOKUP(C:C,Products!A:C,3,)</f>
        <v>Household</v>
      </c>
      <c r="N4172" t="str">
        <f>VLOOKUP(B:B,Orders!A:C,3,)</f>
        <v>WH-KSM-003</v>
      </c>
      <c r="O4172" s="10" t="str">
        <f>VLOOKUP(B:B,Orders!A:B,2,)</f>
        <v>CUST-000040</v>
      </c>
      <c r="P4172" s="10" t="str">
        <f>VLOOKUP(OrderDetails!O:O,Customers!A:B,2,)</f>
        <v>Customer 40</v>
      </c>
      <c r="Q4172" s="10" t="str">
        <f>VLOOKUP(O:O,Customers!A:C,3,)</f>
        <v>Nairobi</v>
      </c>
      <c r="R4172" s="10">
        <f>VLOOKUP(OrderDetails!C:C,Inventory!B:F,5,)</f>
        <v>195740.6</v>
      </c>
      <c r="S4172" s="10">
        <f>VLOOKUP(OrderDetails!B:B,Table8[[OrderID]:[DeliveryDays]],5,)</f>
        <v>4</v>
      </c>
    </row>
    <row r="4173" spans="1:19" x14ac:dyDescent="0.25">
      <c r="A4173" t="s">
        <v>6105</v>
      </c>
      <c r="B4173" t="s">
        <v>1182</v>
      </c>
      <c r="C4173" t="s">
        <v>321</v>
      </c>
      <c r="D4173">
        <v>41</v>
      </c>
      <c r="E4173">
        <v>139.41999999999999</v>
      </c>
      <c r="F4173">
        <v>218.06</v>
      </c>
      <c r="G4173">
        <v>222.94</v>
      </c>
      <c r="H4173">
        <v>9140.5400000000009</v>
      </c>
      <c r="I4173">
        <v>5716.22</v>
      </c>
      <c r="J4173">
        <v>3424.32</v>
      </c>
      <c r="K4173">
        <v>0.37459999999999999</v>
      </c>
      <c r="L4173" t="str">
        <f>VLOOKUP(C:C,Products!A:B,2,)</f>
        <v>Product 72</v>
      </c>
      <c r="M4173" t="str">
        <f>VLOOKUP(C:C,Products!A:C,3,)</f>
        <v>Household</v>
      </c>
      <c r="N4173" t="str">
        <f>VLOOKUP(B:B,Orders!A:C,3,)</f>
        <v>WH-KSM-003</v>
      </c>
      <c r="O4173" s="10" t="str">
        <f>VLOOKUP(B:B,Orders!A:B,2,)</f>
        <v>CUST-000061</v>
      </c>
      <c r="P4173" s="10" t="str">
        <f>VLOOKUP(OrderDetails!O:O,Customers!A:B,2,)</f>
        <v>Customer 61</v>
      </c>
      <c r="Q4173" s="10" t="str">
        <f>VLOOKUP(O:O,Customers!A:C,3,)</f>
        <v>Eldoret</v>
      </c>
      <c r="R4173" s="10">
        <f>VLOOKUP(OrderDetails!C:C,Inventory!B:F,5,)</f>
        <v>45032.66</v>
      </c>
      <c r="S4173" s="10">
        <f>VLOOKUP(OrderDetails!B:B,Table8[[OrderID]:[DeliveryDays]],5,)</f>
        <v>4</v>
      </c>
    </row>
    <row r="4174" spans="1:19" x14ac:dyDescent="0.25">
      <c r="A4174" t="s">
        <v>6106</v>
      </c>
      <c r="B4174" t="s">
        <v>710</v>
      </c>
      <c r="C4174" t="s">
        <v>289</v>
      </c>
      <c r="D4174">
        <v>35</v>
      </c>
      <c r="E4174">
        <v>464.84</v>
      </c>
      <c r="F4174">
        <v>609.41999999999996</v>
      </c>
      <c r="G4174">
        <v>652.55999999999995</v>
      </c>
      <c r="H4174">
        <v>22839.599999999999</v>
      </c>
      <c r="I4174">
        <v>16269.4</v>
      </c>
      <c r="J4174">
        <v>6570.2</v>
      </c>
      <c r="K4174">
        <v>0.28770000000000001</v>
      </c>
      <c r="L4174" t="str">
        <f>VLOOKUP(C:C,Products!A:B,2,)</f>
        <v>Product 56</v>
      </c>
      <c r="M4174" t="str">
        <f>VLOOKUP(C:C,Products!A:C,3,)</f>
        <v>Household</v>
      </c>
      <c r="N4174" t="str">
        <f>VLOOKUP(B:B,Orders!A:C,3,)</f>
        <v>WH-MSA-002</v>
      </c>
      <c r="O4174" s="10" t="str">
        <f>VLOOKUP(B:B,Orders!A:B,2,)</f>
        <v>CUST-000049</v>
      </c>
      <c r="P4174" s="10" t="str">
        <f>VLOOKUP(OrderDetails!O:O,Customers!A:B,2,)</f>
        <v>Customer 49</v>
      </c>
      <c r="Q4174" s="10" t="str">
        <f>VLOOKUP(O:O,Customers!A:C,3,)</f>
        <v>Nairobi</v>
      </c>
      <c r="R4174" s="10">
        <f>VLOOKUP(OrderDetails!C:C,Inventory!B:F,5,)</f>
        <v>192443.76</v>
      </c>
      <c r="S4174" s="10">
        <f>VLOOKUP(OrderDetails!B:B,Table8[[OrderID]:[DeliveryDays]],5,)</f>
        <v>5</v>
      </c>
    </row>
    <row r="4175" spans="1:19" x14ac:dyDescent="0.25">
      <c r="A4175" t="s">
        <v>6107</v>
      </c>
      <c r="B4175" t="s">
        <v>1762</v>
      </c>
      <c r="C4175" t="s">
        <v>184</v>
      </c>
      <c r="D4175">
        <v>16</v>
      </c>
      <c r="E4175">
        <v>120.21</v>
      </c>
      <c r="F4175">
        <v>159.85</v>
      </c>
      <c r="G4175">
        <v>171.16</v>
      </c>
      <c r="H4175">
        <v>2738.56</v>
      </c>
      <c r="I4175">
        <v>1923.36</v>
      </c>
      <c r="J4175">
        <v>815.2</v>
      </c>
      <c r="K4175">
        <v>0.29770000000000002</v>
      </c>
      <c r="L4175" t="str">
        <f>VLOOKUP(C:C,Products!A:B,2,)</f>
        <v>Product 5</v>
      </c>
      <c r="M4175" t="str">
        <f>VLOOKUP(C:C,Products!A:C,3,)</f>
        <v>Frozen</v>
      </c>
      <c r="N4175" t="str">
        <f>VLOOKUP(B:B,Orders!A:C,3,)</f>
        <v>WH-NRB-001</v>
      </c>
      <c r="O4175" s="10" t="str">
        <f>VLOOKUP(B:B,Orders!A:B,2,)</f>
        <v>CUST-000008</v>
      </c>
      <c r="P4175" s="10" t="str">
        <f>VLOOKUP(OrderDetails!O:O,Customers!A:B,2,)</f>
        <v>Customer 8</v>
      </c>
      <c r="Q4175" s="10" t="str">
        <f>VLOOKUP(O:O,Customers!A:C,3,)</f>
        <v>Mombasa</v>
      </c>
      <c r="R4175" s="10">
        <f>VLOOKUP(OrderDetails!C:C,Inventory!B:F,5,)</f>
        <v>45439.38</v>
      </c>
      <c r="S4175" s="10">
        <f>VLOOKUP(OrderDetails!B:B,Table8[[OrderID]:[DeliveryDays]],5,)</f>
        <v>2</v>
      </c>
    </row>
    <row r="4176" spans="1:19" x14ac:dyDescent="0.25">
      <c r="A4176" t="s">
        <v>6108</v>
      </c>
      <c r="B4176" t="s">
        <v>525</v>
      </c>
      <c r="C4176" t="s">
        <v>200</v>
      </c>
      <c r="D4176">
        <v>39</v>
      </c>
      <c r="E4176">
        <v>486.46</v>
      </c>
      <c r="F4176">
        <v>645.89</v>
      </c>
      <c r="G4176">
        <v>703.35</v>
      </c>
      <c r="H4176">
        <v>27430.65</v>
      </c>
      <c r="I4176">
        <v>18971.939999999999</v>
      </c>
      <c r="J4176">
        <v>8458.7099999999991</v>
      </c>
      <c r="K4176">
        <v>0.30840000000000001</v>
      </c>
      <c r="L4176" t="str">
        <f>VLOOKUP(C:C,Products!A:B,2,)</f>
        <v>Product 12</v>
      </c>
      <c r="M4176" t="str">
        <f>VLOOKUP(C:C,Products!A:C,3,)</f>
        <v>Beverages</v>
      </c>
      <c r="N4176" t="str">
        <f>VLOOKUP(B:B,Orders!A:C,3,)</f>
        <v>WH-MSA-002</v>
      </c>
      <c r="O4176" s="10" t="str">
        <f>VLOOKUP(B:B,Orders!A:B,2,)</f>
        <v>CUST-000077</v>
      </c>
      <c r="P4176" s="10" t="str">
        <f>VLOOKUP(OrderDetails!O:O,Customers!A:B,2,)</f>
        <v>Customer 77</v>
      </c>
      <c r="Q4176" s="10" t="str">
        <f>VLOOKUP(O:O,Customers!A:C,3,)</f>
        <v>Nairobi</v>
      </c>
      <c r="R4176" s="10">
        <f>VLOOKUP(OrderDetails!C:C,Inventory!B:F,5,)</f>
        <v>77347.14</v>
      </c>
      <c r="S4176" s="10">
        <f>VLOOKUP(OrderDetails!B:B,Table8[[OrderID]:[DeliveryDays]],5,)</f>
        <v>4</v>
      </c>
    </row>
    <row r="4177" spans="1:19" x14ac:dyDescent="0.25">
      <c r="A4177" t="s">
        <v>6109</v>
      </c>
      <c r="B4177" t="s">
        <v>623</v>
      </c>
      <c r="C4177" t="s">
        <v>259</v>
      </c>
      <c r="D4177">
        <v>34</v>
      </c>
      <c r="E4177">
        <v>104.92</v>
      </c>
      <c r="F4177">
        <v>144.66</v>
      </c>
      <c r="G4177">
        <v>139.27000000000001</v>
      </c>
      <c r="H4177">
        <v>4735.18</v>
      </c>
      <c r="I4177">
        <v>3567.28</v>
      </c>
      <c r="J4177">
        <v>1167.9000000000001</v>
      </c>
      <c r="K4177">
        <v>0.24660000000000001</v>
      </c>
      <c r="L4177" t="str">
        <f>VLOOKUP(C:C,Products!A:B,2,)</f>
        <v>Product 41</v>
      </c>
      <c r="M4177" t="str">
        <f>VLOOKUP(C:C,Products!A:C,3,)</f>
        <v>Household</v>
      </c>
      <c r="N4177" t="str">
        <f>VLOOKUP(B:B,Orders!A:C,3,)</f>
        <v>WH-NKR-004</v>
      </c>
      <c r="O4177" s="10" t="str">
        <f>VLOOKUP(B:B,Orders!A:B,2,)</f>
        <v>CUST-000051</v>
      </c>
      <c r="P4177" s="10" t="str">
        <f>VLOOKUP(OrderDetails!O:O,Customers!A:B,2,)</f>
        <v>Customer 51</v>
      </c>
      <c r="Q4177" s="10" t="str">
        <f>VLOOKUP(O:O,Customers!A:C,3,)</f>
        <v>Kisumu</v>
      </c>
      <c r="R4177" s="10">
        <f>VLOOKUP(OrderDetails!C:C,Inventory!B:F,5,)</f>
        <v>9757.56</v>
      </c>
      <c r="S4177" s="10">
        <f>VLOOKUP(OrderDetails!B:B,Table8[[OrderID]:[DeliveryDays]],5,)</f>
        <v>6</v>
      </c>
    </row>
    <row r="4178" spans="1:19" x14ac:dyDescent="0.25">
      <c r="A4178" t="s">
        <v>6110</v>
      </c>
      <c r="B4178" t="s">
        <v>908</v>
      </c>
      <c r="C4178" t="s">
        <v>179</v>
      </c>
      <c r="D4178">
        <v>10</v>
      </c>
      <c r="E4178">
        <v>379.4</v>
      </c>
      <c r="F4178">
        <v>516.48</v>
      </c>
      <c r="G4178">
        <v>511.67</v>
      </c>
      <c r="H4178">
        <v>5116.7</v>
      </c>
      <c r="I4178">
        <v>3794</v>
      </c>
      <c r="J4178">
        <v>1322.7</v>
      </c>
      <c r="K4178">
        <v>0.25850000000000001</v>
      </c>
      <c r="L4178" t="str">
        <f>VLOOKUP(C:C,Products!A:B,2,)</f>
        <v>Product 3</v>
      </c>
      <c r="M4178" t="str">
        <f>VLOOKUP(C:C,Products!A:C,3,)</f>
        <v>Frozen</v>
      </c>
      <c r="N4178" t="str">
        <f>VLOOKUP(B:B,Orders!A:C,3,)</f>
        <v>WH-NKR-004</v>
      </c>
      <c r="O4178" s="10" t="str">
        <f>VLOOKUP(B:B,Orders!A:B,2,)</f>
        <v>CUST-000057</v>
      </c>
      <c r="P4178" s="10" t="str">
        <f>VLOOKUP(OrderDetails!O:O,Customers!A:B,2,)</f>
        <v>Customer 57</v>
      </c>
      <c r="Q4178" s="10" t="str">
        <f>VLOOKUP(O:O,Customers!A:C,3,)</f>
        <v>Nairobi</v>
      </c>
      <c r="R4178" s="10">
        <f>VLOOKUP(OrderDetails!C:C,Inventory!B:F,5,)</f>
        <v>53874.8</v>
      </c>
      <c r="S4178" s="10">
        <f>VLOOKUP(OrderDetails!B:B,Table8[[OrderID]:[DeliveryDays]],5,)</f>
        <v>1</v>
      </c>
    </row>
    <row r="4179" spans="1:19" x14ac:dyDescent="0.25">
      <c r="A4179" t="s">
        <v>6111</v>
      </c>
      <c r="B4179" t="s">
        <v>1304</v>
      </c>
      <c r="C4179" t="s">
        <v>375</v>
      </c>
      <c r="D4179">
        <v>19</v>
      </c>
      <c r="E4179">
        <v>61.44</v>
      </c>
      <c r="F4179">
        <v>90.77</v>
      </c>
      <c r="G4179">
        <v>96.68</v>
      </c>
      <c r="H4179">
        <v>1836.92</v>
      </c>
      <c r="I4179">
        <v>1167.3599999999999</v>
      </c>
      <c r="J4179">
        <v>669.56</v>
      </c>
      <c r="K4179">
        <v>0.36449999999999999</v>
      </c>
      <c r="L4179" t="str">
        <f>VLOOKUP(C:C,Products!A:B,2,)</f>
        <v>Product 99</v>
      </c>
      <c r="M4179" t="str">
        <f>VLOOKUP(C:C,Products!A:C,3,)</f>
        <v>Produce</v>
      </c>
      <c r="N4179" t="str">
        <f>VLOOKUP(B:B,Orders!A:C,3,)</f>
        <v>WH-MSA-002</v>
      </c>
      <c r="O4179" s="10" t="str">
        <f>VLOOKUP(B:B,Orders!A:B,2,)</f>
        <v>CUST-000011</v>
      </c>
      <c r="P4179" s="10" t="str">
        <f>VLOOKUP(OrderDetails!O:O,Customers!A:B,2,)</f>
        <v>Customer 11</v>
      </c>
      <c r="Q4179" s="10" t="str">
        <f>VLOOKUP(O:O,Customers!A:C,3,)</f>
        <v>Nairobi</v>
      </c>
      <c r="R4179" s="10">
        <f>VLOOKUP(OrderDetails!C:C,Inventory!B:F,5,)</f>
        <v>3624.96</v>
      </c>
      <c r="S4179" s="10">
        <f>VLOOKUP(OrderDetails!B:B,Table8[[OrderID]:[DeliveryDays]],5,)</f>
        <v>5</v>
      </c>
    </row>
    <row r="4180" spans="1:19" x14ac:dyDescent="0.25">
      <c r="A4180" t="s">
        <v>6112</v>
      </c>
      <c r="B4180" t="s">
        <v>1676</v>
      </c>
      <c r="C4180" t="s">
        <v>243</v>
      </c>
      <c r="D4180">
        <v>19</v>
      </c>
      <c r="E4180">
        <v>79.27</v>
      </c>
      <c r="F4180">
        <v>103.11</v>
      </c>
      <c r="G4180">
        <v>106.66</v>
      </c>
      <c r="H4180">
        <v>2026.54</v>
      </c>
      <c r="I4180">
        <v>1506.13</v>
      </c>
      <c r="J4180">
        <v>520.41</v>
      </c>
      <c r="K4180">
        <v>0.25679999999999997</v>
      </c>
      <c r="L4180" t="str">
        <f>VLOOKUP(C:C,Products!A:B,2,)</f>
        <v>Product 33</v>
      </c>
      <c r="M4180" t="str">
        <f>VLOOKUP(C:C,Products!A:C,3,)</f>
        <v>Produce</v>
      </c>
      <c r="N4180" t="str">
        <f>VLOOKUP(B:B,Orders!A:C,3,)</f>
        <v>WH-NRB-001</v>
      </c>
      <c r="O4180" s="10" t="str">
        <f>VLOOKUP(B:B,Orders!A:B,2,)</f>
        <v>CUST-000041</v>
      </c>
      <c r="P4180" s="10" t="str">
        <f>VLOOKUP(OrderDetails!O:O,Customers!A:B,2,)</f>
        <v>Customer 41</v>
      </c>
      <c r="Q4180" s="10" t="str">
        <f>VLOOKUP(O:O,Customers!A:C,3,)</f>
        <v>Nakuru</v>
      </c>
      <c r="R4180" s="10">
        <f>VLOOKUP(OrderDetails!C:C,Inventory!B:F,5,)</f>
        <v>6817.22</v>
      </c>
      <c r="S4180" s="10">
        <f>VLOOKUP(OrderDetails!B:B,Table8[[OrderID]:[DeliveryDays]],5,)</f>
        <v>4</v>
      </c>
    </row>
    <row r="4181" spans="1:19" x14ac:dyDescent="0.25">
      <c r="A4181" t="s">
        <v>6113</v>
      </c>
      <c r="B4181" t="s">
        <v>1041</v>
      </c>
      <c r="C4181" t="s">
        <v>349</v>
      </c>
      <c r="D4181">
        <v>20</v>
      </c>
      <c r="E4181">
        <v>196.33</v>
      </c>
      <c r="F4181">
        <v>246.04</v>
      </c>
      <c r="G4181">
        <v>254.39</v>
      </c>
      <c r="H4181">
        <v>5087.8</v>
      </c>
      <c r="I4181">
        <v>3926.6</v>
      </c>
      <c r="J4181">
        <v>1161.2</v>
      </c>
      <c r="K4181">
        <v>0.22819999999999999</v>
      </c>
      <c r="L4181" t="str">
        <f>VLOOKUP(C:C,Products!A:B,2,)</f>
        <v>Product 86</v>
      </c>
      <c r="M4181" t="str">
        <f>VLOOKUP(C:C,Products!A:C,3,)</f>
        <v>Frozen</v>
      </c>
      <c r="N4181" t="str">
        <f>VLOOKUP(B:B,Orders!A:C,3,)</f>
        <v>WH-NKR-004</v>
      </c>
      <c r="O4181" s="10" t="str">
        <f>VLOOKUP(B:B,Orders!A:B,2,)</f>
        <v>CUST-000066</v>
      </c>
      <c r="P4181" s="10" t="str">
        <f>VLOOKUP(OrderDetails!O:O,Customers!A:B,2,)</f>
        <v>Customer 66</v>
      </c>
      <c r="Q4181" s="10" t="str">
        <f>VLOOKUP(O:O,Customers!A:C,3,)</f>
        <v>Kisumu</v>
      </c>
      <c r="R4181" s="10">
        <f>VLOOKUP(OrderDetails!C:C,Inventory!B:F,5,)</f>
        <v>55561.39</v>
      </c>
      <c r="S4181" s="10">
        <f>VLOOKUP(OrderDetails!B:B,Table8[[OrderID]:[DeliveryDays]],5,)</f>
        <v>1</v>
      </c>
    </row>
    <row r="4182" spans="1:19" x14ac:dyDescent="0.25">
      <c r="A4182" t="s">
        <v>6114</v>
      </c>
      <c r="B4182" t="s">
        <v>1044</v>
      </c>
      <c r="C4182" t="s">
        <v>277</v>
      </c>
      <c r="D4182">
        <v>24</v>
      </c>
      <c r="E4182">
        <v>133.18</v>
      </c>
      <c r="F4182">
        <v>194.02</v>
      </c>
      <c r="G4182">
        <v>189.16</v>
      </c>
      <c r="H4182">
        <v>4539.84</v>
      </c>
      <c r="I4182">
        <v>3196.32</v>
      </c>
      <c r="J4182">
        <v>1343.52</v>
      </c>
      <c r="K4182">
        <v>0.2959</v>
      </c>
      <c r="L4182" t="str">
        <f>VLOOKUP(C:C,Products!A:B,2,)</f>
        <v>Product 50</v>
      </c>
      <c r="M4182" t="str">
        <f>VLOOKUP(C:C,Products!A:C,3,)</f>
        <v>Dairy</v>
      </c>
      <c r="N4182" t="str">
        <f>VLOOKUP(B:B,Orders!A:C,3,)</f>
        <v>WH-KSM-003</v>
      </c>
      <c r="O4182" s="10" t="str">
        <f>VLOOKUP(B:B,Orders!A:B,2,)</f>
        <v>CUST-000063</v>
      </c>
      <c r="P4182" s="10" t="str">
        <f>VLOOKUP(OrderDetails!O:O,Customers!A:B,2,)</f>
        <v>Customer 63</v>
      </c>
      <c r="Q4182" s="10" t="str">
        <f>VLOOKUP(O:O,Customers!A:C,3,)</f>
        <v>Nakuru</v>
      </c>
      <c r="R4182" s="10">
        <f>VLOOKUP(OrderDetails!C:C,Inventory!B:F,5,)</f>
        <v>29033.24</v>
      </c>
      <c r="S4182" s="10">
        <f>VLOOKUP(OrderDetails!B:B,Table8[[OrderID]:[DeliveryDays]],5,)</f>
        <v>3</v>
      </c>
    </row>
    <row r="4183" spans="1:19" x14ac:dyDescent="0.25">
      <c r="A4183" t="s">
        <v>6115</v>
      </c>
      <c r="B4183" t="s">
        <v>1815</v>
      </c>
      <c r="C4183" t="s">
        <v>289</v>
      </c>
      <c r="D4183">
        <v>17</v>
      </c>
      <c r="E4183">
        <v>464.84</v>
      </c>
      <c r="F4183">
        <v>609.41999999999996</v>
      </c>
      <c r="G4183">
        <v>604.65</v>
      </c>
      <c r="H4183">
        <v>10279.049999999999</v>
      </c>
      <c r="I4183">
        <v>7902.28</v>
      </c>
      <c r="J4183">
        <v>2376.77</v>
      </c>
      <c r="K4183">
        <v>0.23119999999999999</v>
      </c>
      <c r="L4183" t="str">
        <f>VLOOKUP(C:C,Products!A:B,2,)</f>
        <v>Product 56</v>
      </c>
      <c r="M4183" t="str">
        <f>VLOOKUP(C:C,Products!A:C,3,)</f>
        <v>Household</v>
      </c>
      <c r="N4183" t="str">
        <f>VLOOKUP(B:B,Orders!A:C,3,)</f>
        <v>WH-KSM-003</v>
      </c>
      <c r="O4183" s="10" t="str">
        <f>VLOOKUP(B:B,Orders!A:B,2,)</f>
        <v>CUST-000076</v>
      </c>
      <c r="P4183" s="10" t="str">
        <f>VLOOKUP(OrderDetails!O:O,Customers!A:B,2,)</f>
        <v>Customer 76</v>
      </c>
      <c r="Q4183" s="10" t="str">
        <f>VLOOKUP(O:O,Customers!A:C,3,)</f>
        <v>Kisumu</v>
      </c>
      <c r="R4183" s="10">
        <f>VLOOKUP(OrderDetails!C:C,Inventory!B:F,5,)</f>
        <v>192443.76</v>
      </c>
      <c r="S4183" s="10">
        <f>VLOOKUP(OrderDetails!B:B,Table8[[OrderID]:[DeliveryDays]],5,)</f>
        <v>6</v>
      </c>
    </row>
    <row r="4184" spans="1:19" x14ac:dyDescent="0.25">
      <c r="A4184" t="s">
        <v>6116</v>
      </c>
      <c r="B4184" t="s">
        <v>794</v>
      </c>
      <c r="C4184" t="s">
        <v>393</v>
      </c>
      <c r="D4184">
        <v>48</v>
      </c>
      <c r="E4184">
        <v>390</v>
      </c>
      <c r="F4184">
        <v>541.16</v>
      </c>
      <c r="G4184">
        <v>556.41999999999996</v>
      </c>
      <c r="H4184">
        <v>26708.16</v>
      </c>
      <c r="I4184">
        <v>18720</v>
      </c>
      <c r="J4184">
        <v>7988.16</v>
      </c>
      <c r="K4184">
        <v>0.29909999999999998</v>
      </c>
      <c r="L4184" t="str">
        <f>VLOOKUP(C:C,Products!A:B,2,)</f>
        <v>Product 108</v>
      </c>
      <c r="M4184" t="str">
        <f>VLOOKUP(C:C,Products!A:C,3,)</f>
        <v>Household</v>
      </c>
      <c r="N4184" t="str">
        <f>VLOOKUP(B:B,Orders!A:C,3,)</f>
        <v>WH-KSM-003</v>
      </c>
      <c r="O4184" s="10" t="str">
        <f>VLOOKUP(B:B,Orders!A:B,2,)</f>
        <v>CUST-000006</v>
      </c>
      <c r="P4184" s="10" t="str">
        <f>VLOOKUP(OrderDetails!O:O,Customers!A:B,2,)</f>
        <v>Customer 6</v>
      </c>
      <c r="Q4184" s="10" t="str">
        <f>VLOOKUP(O:O,Customers!A:C,3,)</f>
        <v>Kisumu</v>
      </c>
      <c r="R4184" s="10">
        <f>VLOOKUP(OrderDetails!C:C,Inventory!B:F,5,)</f>
        <v>56160</v>
      </c>
      <c r="S4184" s="10">
        <f>VLOOKUP(OrderDetails!B:B,Table8[[OrderID]:[DeliveryDays]],5,)</f>
        <v>6</v>
      </c>
    </row>
    <row r="4185" spans="1:19" x14ac:dyDescent="0.25">
      <c r="A4185" t="s">
        <v>6117</v>
      </c>
      <c r="B4185" t="s">
        <v>996</v>
      </c>
      <c r="C4185" t="s">
        <v>193</v>
      </c>
      <c r="D4185">
        <v>46</v>
      </c>
      <c r="E4185">
        <v>320.5</v>
      </c>
      <c r="F4185">
        <v>401.4</v>
      </c>
      <c r="G4185">
        <v>398.02</v>
      </c>
      <c r="H4185">
        <v>18308.919999999998</v>
      </c>
      <c r="I4185">
        <v>14743</v>
      </c>
      <c r="J4185">
        <v>3565.92</v>
      </c>
      <c r="K4185">
        <v>0.1948</v>
      </c>
      <c r="L4185" t="str">
        <f>VLOOKUP(C:C,Products!A:B,2,)</f>
        <v>Product 9</v>
      </c>
      <c r="M4185" t="str">
        <f>VLOOKUP(C:C,Products!A:C,3,)</f>
        <v>Beverages</v>
      </c>
      <c r="N4185" t="str">
        <f>VLOOKUP(B:B,Orders!A:C,3,)</f>
        <v>WH-NKR-004</v>
      </c>
      <c r="O4185" s="10" t="str">
        <f>VLOOKUP(B:B,Orders!A:B,2,)</f>
        <v>CUST-000007</v>
      </c>
      <c r="P4185" s="10" t="str">
        <f>VLOOKUP(OrderDetails!O:O,Customers!A:B,2,)</f>
        <v>Customer 7</v>
      </c>
      <c r="Q4185" s="10" t="str">
        <f>VLOOKUP(O:O,Customers!A:C,3,)</f>
        <v>Nakuru</v>
      </c>
      <c r="R4185" s="10">
        <f>VLOOKUP(OrderDetails!C:C,Inventory!B:F,5,)</f>
        <v>85253</v>
      </c>
      <c r="S4185" s="10">
        <f>VLOOKUP(OrderDetails!B:B,Table8[[OrderID]:[DeliveryDays]],5,)</f>
        <v>6</v>
      </c>
    </row>
    <row r="4186" spans="1:19" x14ac:dyDescent="0.25">
      <c r="A4186" t="s">
        <v>6118</v>
      </c>
      <c r="B4186" t="s">
        <v>1016</v>
      </c>
      <c r="C4186" t="s">
        <v>387</v>
      </c>
      <c r="D4186">
        <v>35</v>
      </c>
      <c r="E4186">
        <v>458.4</v>
      </c>
      <c r="F4186">
        <v>615.54999999999995</v>
      </c>
      <c r="G4186">
        <v>604.19000000000005</v>
      </c>
      <c r="H4186">
        <v>21146.65</v>
      </c>
      <c r="I4186">
        <v>16044</v>
      </c>
      <c r="J4186">
        <v>5102.6499999999996</v>
      </c>
      <c r="K4186">
        <v>0.24129999999999999</v>
      </c>
      <c r="L4186" t="str">
        <f>VLOOKUP(C:C,Products!A:B,2,)</f>
        <v>Product 105</v>
      </c>
      <c r="M4186" t="str">
        <f>VLOOKUP(C:C,Products!A:C,3,)</f>
        <v>Frozen</v>
      </c>
      <c r="N4186" t="str">
        <f>VLOOKUP(B:B,Orders!A:C,3,)</f>
        <v>WH-NKR-004</v>
      </c>
      <c r="O4186" s="10" t="str">
        <f>VLOOKUP(B:B,Orders!A:B,2,)</f>
        <v>CUST-000071</v>
      </c>
      <c r="P4186" s="10" t="str">
        <f>VLOOKUP(OrderDetails!O:O,Customers!A:B,2,)</f>
        <v>Customer 71</v>
      </c>
      <c r="Q4186" s="10" t="str">
        <f>VLOOKUP(O:O,Customers!A:C,3,)</f>
        <v>Eldoret</v>
      </c>
      <c r="R4186" s="10">
        <f>VLOOKUP(OrderDetails!C:C,Inventory!B:F,5,)</f>
        <v>143479.20000000001</v>
      </c>
      <c r="S4186" s="10">
        <f>VLOOKUP(OrderDetails!B:B,Table8[[OrderID]:[DeliveryDays]],5,)</f>
        <v>3</v>
      </c>
    </row>
    <row r="4187" spans="1:19" x14ac:dyDescent="0.25">
      <c r="A4187" t="s">
        <v>6119</v>
      </c>
      <c r="B4187" t="s">
        <v>1525</v>
      </c>
      <c r="C4187" t="s">
        <v>341</v>
      </c>
      <c r="D4187">
        <v>38</v>
      </c>
      <c r="E4187">
        <v>330.48</v>
      </c>
      <c r="F4187">
        <v>422.83</v>
      </c>
      <c r="G4187">
        <v>407.25</v>
      </c>
      <c r="H4187">
        <v>15475.5</v>
      </c>
      <c r="I4187">
        <v>12558.24</v>
      </c>
      <c r="J4187">
        <v>2917.26</v>
      </c>
      <c r="K4187">
        <v>0.1885</v>
      </c>
      <c r="L4187" t="str">
        <f>VLOOKUP(C:C,Products!A:B,2,)</f>
        <v>Product 82</v>
      </c>
      <c r="M4187" t="str">
        <f>VLOOKUP(C:C,Products!A:C,3,)</f>
        <v>Frozen</v>
      </c>
      <c r="N4187" t="str">
        <f>VLOOKUP(B:B,Orders!A:C,3,)</f>
        <v>WH-NRB-001</v>
      </c>
      <c r="O4187" s="10" t="str">
        <f>VLOOKUP(B:B,Orders!A:B,2,)</f>
        <v>CUST-000025</v>
      </c>
      <c r="P4187" s="10" t="str">
        <f>VLOOKUP(OrderDetails!O:O,Customers!A:B,2,)</f>
        <v>Customer 25</v>
      </c>
      <c r="Q4187" s="10" t="str">
        <f>VLOOKUP(O:O,Customers!A:C,3,)</f>
        <v>Mombasa</v>
      </c>
      <c r="R4187" s="10">
        <f>VLOOKUP(OrderDetails!C:C,Inventory!B:F,5,)</f>
        <v>69070.320000000007</v>
      </c>
      <c r="S4187" s="10">
        <f>VLOOKUP(OrderDetails!B:B,Table8[[OrderID]:[DeliveryDays]],5,)</f>
        <v>4</v>
      </c>
    </row>
    <row r="4188" spans="1:19" x14ac:dyDescent="0.25">
      <c r="A4188" t="s">
        <v>6120</v>
      </c>
      <c r="B4188" t="s">
        <v>1492</v>
      </c>
      <c r="C4188" t="s">
        <v>277</v>
      </c>
      <c r="D4188">
        <v>33</v>
      </c>
      <c r="E4188">
        <v>133.18</v>
      </c>
      <c r="F4188">
        <v>194.02</v>
      </c>
      <c r="G4188">
        <v>188.85</v>
      </c>
      <c r="H4188">
        <v>6232.05</v>
      </c>
      <c r="I4188">
        <v>4394.9399999999996</v>
      </c>
      <c r="J4188">
        <v>1837.11</v>
      </c>
      <c r="K4188">
        <v>0.29480000000000001</v>
      </c>
      <c r="L4188" t="str">
        <f>VLOOKUP(C:C,Products!A:B,2,)</f>
        <v>Product 50</v>
      </c>
      <c r="M4188" t="str">
        <f>VLOOKUP(C:C,Products!A:C,3,)</f>
        <v>Dairy</v>
      </c>
      <c r="N4188" t="str">
        <f>VLOOKUP(B:B,Orders!A:C,3,)</f>
        <v>WH-KSM-003</v>
      </c>
      <c r="O4188" s="10" t="str">
        <f>VLOOKUP(B:B,Orders!A:B,2,)</f>
        <v>CUST-000015</v>
      </c>
      <c r="P4188" s="10" t="str">
        <f>VLOOKUP(OrderDetails!O:O,Customers!A:B,2,)</f>
        <v>Customer 15</v>
      </c>
      <c r="Q4188" s="10" t="str">
        <f>VLOOKUP(O:O,Customers!A:C,3,)</f>
        <v>Nairobi</v>
      </c>
      <c r="R4188" s="10">
        <f>VLOOKUP(OrderDetails!C:C,Inventory!B:F,5,)</f>
        <v>29033.24</v>
      </c>
      <c r="S4188" s="10">
        <f>VLOOKUP(OrderDetails!B:B,Table8[[OrderID]:[DeliveryDays]],5,)</f>
        <v>2</v>
      </c>
    </row>
    <row r="4189" spans="1:19" x14ac:dyDescent="0.25">
      <c r="A4189" t="s">
        <v>6121</v>
      </c>
      <c r="B4189" t="s">
        <v>848</v>
      </c>
      <c r="C4189" t="s">
        <v>235</v>
      </c>
      <c r="D4189">
        <v>7</v>
      </c>
      <c r="E4189">
        <v>316.58999999999997</v>
      </c>
      <c r="F4189">
        <v>401.44</v>
      </c>
      <c r="G4189">
        <v>427.67</v>
      </c>
      <c r="H4189">
        <v>2993.69</v>
      </c>
      <c r="I4189">
        <v>2216.13</v>
      </c>
      <c r="J4189">
        <v>777.56</v>
      </c>
      <c r="K4189">
        <v>0.25969999999999999</v>
      </c>
      <c r="L4189" t="str">
        <f>VLOOKUP(C:C,Products!A:B,2,)</f>
        <v>Product 29</v>
      </c>
      <c r="M4189" t="str">
        <f>VLOOKUP(C:C,Products!A:C,3,)</f>
        <v>Household</v>
      </c>
      <c r="N4189" t="str">
        <f>VLOOKUP(B:B,Orders!A:C,3,)</f>
        <v>WH-NKR-004</v>
      </c>
      <c r="O4189" s="10" t="str">
        <f>VLOOKUP(B:B,Orders!A:B,2,)</f>
        <v>CUST-000050</v>
      </c>
      <c r="P4189" s="10" t="str">
        <f>VLOOKUP(OrderDetails!O:O,Customers!A:B,2,)</f>
        <v>Customer 50</v>
      </c>
      <c r="Q4189" s="10" t="str">
        <f>VLOOKUP(O:O,Customers!A:C,3,)</f>
        <v>Eldoret</v>
      </c>
      <c r="R4189" s="10">
        <f>VLOOKUP(OrderDetails!C:C,Inventory!B:F,5,)</f>
        <v>98776.08</v>
      </c>
      <c r="S4189" s="10">
        <f>VLOOKUP(OrderDetails!B:B,Table8[[OrderID]:[DeliveryDays]],5,)</f>
        <v>1</v>
      </c>
    </row>
    <row r="4190" spans="1:19" x14ac:dyDescent="0.25">
      <c r="A4190" t="s">
        <v>6122</v>
      </c>
      <c r="B4190" t="s">
        <v>1262</v>
      </c>
      <c r="C4190" t="s">
        <v>255</v>
      </c>
      <c r="D4190">
        <v>13</v>
      </c>
      <c r="E4190">
        <v>357.9</v>
      </c>
      <c r="F4190">
        <v>477.14</v>
      </c>
      <c r="G4190">
        <v>504.73</v>
      </c>
      <c r="H4190">
        <v>6561.49</v>
      </c>
      <c r="I4190">
        <v>4652.7</v>
      </c>
      <c r="J4190">
        <v>1908.79</v>
      </c>
      <c r="K4190">
        <v>0.29089999999999999</v>
      </c>
      <c r="L4190" t="str">
        <f>VLOOKUP(C:C,Products!A:B,2,)</f>
        <v>Product 39</v>
      </c>
      <c r="M4190" t="str">
        <f>VLOOKUP(C:C,Products!A:C,3,)</f>
        <v>Beverages</v>
      </c>
      <c r="N4190" t="str">
        <f>VLOOKUP(B:B,Orders!A:C,3,)</f>
        <v>WH-MSA-002</v>
      </c>
      <c r="O4190" s="10" t="str">
        <f>VLOOKUP(B:B,Orders!A:B,2,)</f>
        <v>CUST-000032</v>
      </c>
      <c r="P4190" s="10" t="str">
        <f>VLOOKUP(OrderDetails!O:O,Customers!A:B,2,)</f>
        <v>Customer 32</v>
      </c>
      <c r="Q4190" s="10" t="str">
        <f>VLOOKUP(O:O,Customers!A:C,3,)</f>
        <v>Mombasa</v>
      </c>
      <c r="R4190" s="10">
        <f>VLOOKUP(OrderDetails!C:C,Inventory!B:F,5,)</f>
        <v>167855.1</v>
      </c>
      <c r="S4190" s="10">
        <f>VLOOKUP(OrderDetails!B:B,Table8[[OrderID]:[DeliveryDays]],5,)</f>
        <v>2</v>
      </c>
    </row>
    <row r="4191" spans="1:19" x14ac:dyDescent="0.25">
      <c r="A4191" t="s">
        <v>6123</v>
      </c>
      <c r="B4191" t="s">
        <v>1631</v>
      </c>
      <c r="C4191" t="s">
        <v>359</v>
      </c>
      <c r="D4191">
        <v>15</v>
      </c>
      <c r="E4191">
        <v>103.82</v>
      </c>
      <c r="F4191">
        <v>149.71</v>
      </c>
      <c r="G4191">
        <v>143.25</v>
      </c>
      <c r="H4191">
        <v>2148.75</v>
      </c>
      <c r="I4191">
        <v>1557.3</v>
      </c>
      <c r="J4191">
        <v>591.45000000000005</v>
      </c>
      <c r="K4191">
        <v>0.27529999999999999</v>
      </c>
      <c r="L4191" t="str">
        <f>VLOOKUP(C:C,Products!A:B,2,)</f>
        <v>Product 91</v>
      </c>
      <c r="M4191" t="str">
        <f>VLOOKUP(C:C,Products!A:C,3,)</f>
        <v>Household</v>
      </c>
      <c r="N4191" t="str">
        <f>VLOOKUP(B:B,Orders!A:C,3,)</f>
        <v>WH-MSA-002</v>
      </c>
      <c r="O4191" s="10" t="str">
        <f>VLOOKUP(B:B,Orders!A:B,2,)</f>
        <v>CUST-000061</v>
      </c>
      <c r="P4191" s="10" t="str">
        <f>VLOOKUP(OrderDetails!O:O,Customers!A:B,2,)</f>
        <v>Customer 61</v>
      </c>
      <c r="Q4191" s="10" t="str">
        <f>VLOOKUP(O:O,Customers!A:C,3,)</f>
        <v>Eldoret</v>
      </c>
      <c r="R4191" s="10">
        <f>VLOOKUP(OrderDetails!C:C,Inventory!B:F,5,)</f>
        <v>23359.5</v>
      </c>
      <c r="S4191" s="10">
        <f>VLOOKUP(OrderDetails!B:B,Table8[[OrderID]:[DeliveryDays]],5,)</f>
        <v>6</v>
      </c>
    </row>
    <row r="4192" spans="1:19" x14ac:dyDescent="0.25">
      <c r="A4192" t="s">
        <v>6124</v>
      </c>
      <c r="B4192" t="s">
        <v>971</v>
      </c>
      <c r="C4192" t="s">
        <v>377</v>
      </c>
      <c r="D4192">
        <v>15</v>
      </c>
      <c r="E4192">
        <v>98.55</v>
      </c>
      <c r="F4192">
        <v>152.47999999999999</v>
      </c>
      <c r="G4192">
        <v>149.51</v>
      </c>
      <c r="H4192">
        <v>2242.65</v>
      </c>
      <c r="I4192">
        <v>1478.25</v>
      </c>
      <c r="J4192">
        <v>764.4</v>
      </c>
      <c r="K4192">
        <v>0.34079999999999999</v>
      </c>
      <c r="L4192" t="str">
        <f>VLOOKUP(C:C,Products!A:B,2,)</f>
        <v>Product 100</v>
      </c>
      <c r="M4192" t="str">
        <f>VLOOKUP(C:C,Products!A:C,3,)</f>
        <v>Beverages</v>
      </c>
      <c r="N4192" t="str">
        <f>VLOOKUP(B:B,Orders!A:C,3,)</f>
        <v>WH-MSA-002</v>
      </c>
      <c r="O4192" s="10" t="str">
        <f>VLOOKUP(B:B,Orders!A:B,2,)</f>
        <v>CUST-000036</v>
      </c>
      <c r="P4192" s="10" t="str">
        <f>VLOOKUP(OrderDetails!O:O,Customers!A:B,2,)</f>
        <v>Customer 36</v>
      </c>
      <c r="Q4192" s="10" t="str">
        <f>VLOOKUP(O:O,Customers!A:C,3,)</f>
        <v>Eldoret</v>
      </c>
      <c r="R4192" s="10">
        <f>VLOOKUP(OrderDetails!C:C,Inventory!B:F,5,)</f>
        <v>45135.9</v>
      </c>
      <c r="S4192" s="10">
        <f>VLOOKUP(OrderDetails!B:B,Table8[[OrderID]:[DeliveryDays]],5,)</f>
        <v>6</v>
      </c>
    </row>
    <row r="4193" spans="1:19" x14ac:dyDescent="0.25">
      <c r="A4193" t="s">
        <v>6125</v>
      </c>
      <c r="B4193" t="s">
        <v>497</v>
      </c>
      <c r="C4193" t="s">
        <v>267</v>
      </c>
      <c r="D4193">
        <v>29</v>
      </c>
      <c r="E4193">
        <v>166.45</v>
      </c>
      <c r="F4193">
        <v>213.32</v>
      </c>
      <c r="G4193">
        <v>220.59</v>
      </c>
      <c r="H4193">
        <v>6397.11</v>
      </c>
      <c r="I4193">
        <v>4827.05</v>
      </c>
      <c r="J4193">
        <v>1570.06</v>
      </c>
      <c r="K4193">
        <v>0.24540000000000001</v>
      </c>
      <c r="L4193" t="str">
        <f>VLOOKUP(C:C,Products!A:B,2,)</f>
        <v>Product 45</v>
      </c>
      <c r="M4193" t="str">
        <f>VLOOKUP(C:C,Products!A:C,3,)</f>
        <v>Produce</v>
      </c>
      <c r="N4193" t="str">
        <f>VLOOKUP(B:B,Orders!A:C,3,)</f>
        <v>WH-NRB-001</v>
      </c>
      <c r="O4193" s="10" t="str">
        <f>VLOOKUP(B:B,Orders!A:B,2,)</f>
        <v>CUST-000037</v>
      </c>
      <c r="P4193" s="10" t="str">
        <f>VLOOKUP(OrderDetails!O:O,Customers!A:B,2,)</f>
        <v>Customer 37</v>
      </c>
      <c r="Q4193" s="10" t="str">
        <f>VLOOKUP(O:O,Customers!A:C,3,)</f>
        <v>Eldoret</v>
      </c>
      <c r="R4193" s="10">
        <f>VLOOKUP(OrderDetails!C:C,Inventory!B:F,5,)</f>
        <v>49768.55</v>
      </c>
      <c r="S4193" s="10">
        <f>VLOOKUP(OrderDetails!B:B,Table8[[OrderID]:[DeliveryDays]],5,)</f>
        <v>3</v>
      </c>
    </row>
    <row r="4194" spans="1:19" x14ac:dyDescent="0.25">
      <c r="A4194" t="s">
        <v>6126</v>
      </c>
      <c r="B4194" t="s">
        <v>1555</v>
      </c>
      <c r="C4194" t="s">
        <v>210</v>
      </c>
      <c r="D4194">
        <v>26</v>
      </c>
      <c r="E4194">
        <v>186.91</v>
      </c>
      <c r="F4194">
        <v>267.58</v>
      </c>
      <c r="G4194">
        <v>267.14999999999998</v>
      </c>
      <c r="H4194">
        <v>6945.9</v>
      </c>
      <c r="I4194">
        <v>4859.66</v>
      </c>
      <c r="J4194">
        <v>2086.2399999999998</v>
      </c>
      <c r="K4194">
        <v>0.3004</v>
      </c>
      <c r="L4194" t="str">
        <f>VLOOKUP(C:C,Products!A:B,2,)</f>
        <v>Product 17</v>
      </c>
      <c r="M4194" t="str">
        <f>VLOOKUP(C:C,Products!A:C,3,)</f>
        <v>Beverages</v>
      </c>
      <c r="N4194" t="str">
        <f>VLOOKUP(B:B,Orders!A:C,3,)</f>
        <v>WH-NKR-004</v>
      </c>
      <c r="O4194" s="10" t="str">
        <f>VLOOKUP(B:B,Orders!A:B,2,)</f>
        <v>CUST-000046</v>
      </c>
      <c r="P4194" s="10" t="str">
        <f>VLOOKUP(OrderDetails!O:O,Customers!A:B,2,)</f>
        <v>Customer 46</v>
      </c>
      <c r="Q4194" s="10" t="str">
        <f>VLOOKUP(O:O,Customers!A:C,3,)</f>
        <v>Kisumu</v>
      </c>
      <c r="R4194" s="10">
        <f>VLOOKUP(OrderDetails!C:C,Inventory!B:F,5,)</f>
        <v>33456.89</v>
      </c>
      <c r="S4194" s="10">
        <f>VLOOKUP(OrderDetails!B:B,Table8[[OrderID]:[DeliveryDays]],5,)</f>
        <v>3</v>
      </c>
    </row>
    <row r="4195" spans="1:19" x14ac:dyDescent="0.25">
      <c r="A4195" t="s">
        <v>6127</v>
      </c>
      <c r="B4195" t="s">
        <v>1650</v>
      </c>
      <c r="C4195" t="s">
        <v>289</v>
      </c>
      <c r="D4195">
        <v>46</v>
      </c>
      <c r="E4195">
        <v>464.84</v>
      </c>
      <c r="F4195">
        <v>609.41999999999996</v>
      </c>
      <c r="G4195">
        <v>654.20000000000005</v>
      </c>
      <c r="H4195">
        <v>30093.200000000001</v>
      </c>
      <c r="I4195">
        <v>21382.639999999999</v>
      </c>
      <c r="J4195">
        <v>8710.56</v>
      </c>
      <c r="K4195">
        <v>0.28949999999999998</v>
      </c>
      <c r="L4195" t="str">
        <f>VLOOKUP(C:C,Products!A:B,2,)</f>
        <v>Product 56</v>
      </c>
      <c r="M4195" t="str">
        <f>VLOOKUP(C:C,Products!A:C,3,)</f>
        <v>Household</v>
      </c>
      <c r="N4195" t="str">
        <f>VLOOKUP(B:B,Orders!A:C,3,)</f>
        <v>WH-NKR-004</v>
      </c>
      <c r="O4195" s="10" t="str">
        <f>VLOOKUP(B:B,Orders!A:B,2,)</f>
        <v>CUST-000051</v>
      </c>
      <c r="P4195" s="10" t="str">
        <f>VLOOKUP(OrderDetails!O:O,Customers!A:B,2,)</f>
        <v>Customer 51</v>
      </c>
      <c r="Q4195" s="10" t="str">
        <f>VLOOKUP(O:O,Customers!A:C,3,)</f>
        <v>Kisumu</v>
      </c>
      <c r="R4195" s="10">
        <f>VLOOKUP(OrderDetails!C:C,Inventory!B:F,5,)</f>
        <v>192443.76</v>
      </c>
      <c r="S4195" s="10">
        <f>VLOOKUP(OrderDetails!B:B,Table8[[OrderID]:[DeliveryDays]],5,)</f>
        <v>5</v>
      </c>
    </row>
    <row r="4196" spans="1:19" x14ac:dyDescent="0.25">
      <c r="A4196" t="s">
        <v>6128</v>
      </c>
      <c r="B4196" t="s">
        <v>1551</v>
      </c>
      <c r="C4196" t="s">
        <v>373</v>
      </c>
      <c r="D4196">
        <v>13</v>
      </c>
      <c r="E4196">
        <v>242.39</v>
      </c>
      <c r="F4196">
        <v>366.32</v>
      </c>
      <c r="G4196">
        <v>391.14</v>
      </c>
      <c r="H4196">
        <v>5084.82</v>
      </c>
      <c r="I4196">
        <v>3151.07</v>
      </c>
      <c r="J4196">
        <v>1933.75</v>
      </c>
      <c r="K4196">
        <v>0.38030000000000003</v>
      </c>
      <c r="L4196" t="str">
        <f>VLOOKUP(C:C,Products!A:B,2,)</f>
        <v>Product 98</v>
      </c>
      <c r="M4196" t="str">
        <f>VLOOKUP(C:C,Products!A:C,3,)</f>
        <v>Household</v>
      </c>
      <c r="N4196" t="str">
        <f>VLOOKUP(B:B,Orders!A:C,3,)</f>
        <v>WH-MSA-002</v>
      </c>
      <c r="O4196" s="10" t="str">
        <f>VLOOKUP(B:B,Orders!A:B,2,)</f>
        <v>CUST-000051</v>
      </c>
      <c r="P4196" s="10" t="str">
        <f>VLOOKUP(OrderDetails!O:O,Customers!A:B,2,)</f>
        <v>Customer 51</v>
      </c>
      <c r="Q4196" s="10" t="str">
        <f>VLOOKUP(O:O,Customers!A:C,3,)</f>
        <v>Kisumu</v>
      </c>
      <c r="R4196" s="10">
        <f>VLOOKUP(OrderDetails!C:C,Inventory!B:F,5,)</f>
        <v>16724.91</v>
      </c>
      <c r="S4196" s="10">
        <f>VLOOKUP(OrderDetails!B:B,Table8[[OrderID]:[DeliveryDays]],5,)</f>
        <v>2</v>
      </c>
    </row>
    <row r="4197" spans="1:19" x14ac:dyDescent="0.25">
      <c r="A4197" t="s">
        <v>6129</v>
      </c>
      <c r="B4197" t="s">
        <v>1194</v>
      </c>
      <c r="C4197" t="s">
        <v>269</v>
      </c>
      <c r="D4197">
        <v>24</v>
      </c>
      <c r="E4197">
        <v>348.14</v>
      </c>
      <c r="F4197">
        <v>536.96</v>
      </c>
      <c r="G4197">
        <v>581.91999999999996</v>
      </c>
      <c r="H4197">
        <v>13966.08</v>
      </c>
      <c r="I4197">
        <v>8355.36</v>
      </c>
      <c r="J4197">
        <v>5610.72</v>
      </c>
      <c r="K4197">
        <v>0.4017</v>
      </c>
      <c r="L4197" t="str">
        <f>VLOOKUP(C:C,Products!A:B,2,)</f>
        <v>Product 46</v>
      </c>
      <c r="M4197" t="str">
        <f>VLOOKUP(C:C,Products!A:C,3,)</f>
        <v>Dairy</v>
      </c>
      <c r="N4197" t="str">
        <f>VLOOKUP(B:B,Orders!A:C,3,)</f>
        <v>WH-MSA-002</v>
      </c>
      <c r="O4197" s="10" t="str">
        <f>VLOOKUP(B:B,Orders!A:B,2,)</f>
        <v>CUST-000059</v>
      </c>
      <c r="P4197" s="10" t="str">
        <f>VLOOKUP(OrderDetails!O:O,Customers!A:B,2,)</f>
        <v>Customer 59</v>
      </c>
      <c r="Q4197" s="10" t="str">
        <f>VLOOKUP(O:O,Customers!A:C,3,)</f>
        <v>Kisumu</v>
      </c>
      <c r="R4197" s="10">
        <f>VLOOKUP(OrderDetails!C:C,Inventory!B:F,5,)</f>
        <v>112797.36</v>
      </c>
      <c r="S4197" s="10">
        <f>VLOOKUP(OrderDetails!B:B,Table8[[OrderID]:[DeliveryDays]],5,)</f>
        <v>4</v>
      </c>
    </row>
    <row r="4198" spans="1:19" x14ac:dyDescent="0.25">
      <c r="A4198" t="s">
        <v>6130</v>
      </c>
      <c r="B4198" t="s">
        <v>733</v>
      </c>
      <c r="C4198" t="s">
        <v>311</v>
      </c>
      <c r="D4198">
        <v>25</v>
      </c>
      <c r="E4198">
        <v>113.42</v>
      </c>
      <c r="F4198">
        <v>174.22</v>
      </c>
      <c r="G4198">
        <v>180.22</v>
      </c>
      <c r="H4198">
        <v>4505.5</v>
      </c>
      <c r="I4198">
        <v>2835.5</v>
      </c>
      <c r="J4198">
        <v>1670</v>
      </c>
      <c r="K4198">
        <v>0.37069999999999997</v>
      </c>
      <c r="L4198" t="str">
        <f>VLOOKUP(C:C,Products!A:B,2,)</f>
        <v>Product 67</v>
      </c>
      <c r="M4198" t="str">
        <f>VLOOKUP(C:C,Products!A:C,3,)</f>
        <v>Household</v>
      </c>
      <c r="N4198" t="str">
        <f>VLOOKUP(B:B,Orders!A:C,3,)</f>
        <v>WH-NRB-001</v>
      </c>
      <c r="O4198" s="10" t="str">
        <f>VLOOKUP(B:B,Orders!A:B,2,)</f>
        <v>CUST-000026</v>
      </c>
      <c r="P4198" s="10" t="str">
        <f>VLOOKUP(OrderDetails!O:O,Customers!A:B,2,)</f>
        <v>Customer 26</v>
      </c>
      <c r="Q4198" s="10" t="str">
        <f>VLOOKUP(O:O,Customers!A:C,3,)</f>
        <v>Mombasa</v>
      </c>
      <c r="R4198" s="10">
        <f>VLOOKUP(OrderDetails!C:C,Inventory!B:F,5,)</f>
        <v>35500.46</v>
      </c>
      <c r="S4198" s="10">
        <f>VLOOKUP(OrderDetails!B:B,Table8[[OrderID]:[DeliveryDays]],5,)</f>
        <v>5</v>
      </c>
    </row>
    <row r="4199" spans="1:19" x14ac:dyDescent="0.25">
      <c r="A4199" t="s">
        <v>6131</v>
      </c>
      <c r="B4199" t="s">
        <v>803</v>
      </c>
      <c r="C4199" t="s">
        <v>315</v>
      </c>
      <c r="D4199">
        <v>14</v>
      </c>
      <c r="E4199">
        <v>83.55</v>
      </c>
      <c r="F4199">
        <v>119.93</v>
      </c>
      <c r="G4199">
        <v>120.27</v>
      </c>
      <c r="H4199">
        <v>1683.78</v>
      </c>
      <c r="I4199">
        <v>1169.7</v>
      </c>
      <c r="J4199">
        <v>514.08000000000004</v>
      </c>
      <c r="K4199">
        <v>0.30530000000000002</v>
      </c>
      <c r="L4199" t="str">
        <f>VLOOKUP(C:C,Products!A:B,2,)</f>
        <v>Product 69</v>
      </c>
      <c r="M4199" t="str">
        <f>VLOOKUP(C:C,Products!A:C,3,)</f>
        <v>Household</v>
      </c>
      <c r="N4199" t="str">
        <f>VLOOKUP(B:B,Orders!A:C,3,)</f>
        <v>WH-NRB-001</v>
      </c>
      <c r="O4199" s="10" t="str">
        <f>VLOOKUP(B:B,Orders!A:B,2,)</f>
        <v>CUST-000051</v>
      </c>
      <c r="P4199" s="10" t="str">
        <f>VLOOKUP(OrderDetails!O:O,Customers!A:B,2,)</f>
        <v>Customer 51</v>
      </c>
      <c r="Q4199" s="10" t="str">
        <f>VLOOKUP(O:O,Customers!A:C,3,)</f>
        <v>Kisumu</v>
      </c>
      <c r="R4199" s="10">
        <f>VLOOKUP(OrderDetails!C:C,Inventory!B:F,5,)</f>
        <v>24730.799999999999</v>
      </c>
      <c r="S4199" s="10">
        <f>VLOOKUP(OrderDetails!B:B,Table8[[OrderID]:[DeliveryDays]],5,)</f>
        <v>5</v>
      </c>
    </row>
    <row r="4200" spans="1:19" x14ac:dyDescent="0.25">
      <c r="A4200" t="s">
        <v>6132</v>
      </c>
      <c r="B4200" t="s">
        <v>1081</v>
      </c>
      <c r="C4200" t="s">
        <v>204</v>
      </c>
      <c r="D4200">
        <v>26</v>
      </c>
      <c r="E4200">
        <v>145.55000000000001</v>
      </c>
      <c r="F4200">
        <v>199.14</v>
      </c>
      <c r="G4200">
        <v>207.29</v>
      </c>
      <c r="H4200">
        <v>5389.54</v>
      </c>
      <c r="I4200">
        <v>3784.3</v>
      </c>
      <c r="J4200">
        <v>1605.24</v>
      </c>
      <c r="K4200">
        <v>0.29780000000000001</v>
      </c>
      <c r="L4200" t="str">
        <f>VLOOKUP(C:C,Products!A:B,2,)</f>
        <v>Product 14</v>
      </c>
      <c r="M4200" t="str">
        <f>VLOOKUP(C:C,Products!A:C,3,)</f>
        <v>Frozen</v>
      </c>
      <c r="N4200" t="str">
        <f>VLOOKUP(B:B,Orders!A:C,3,)</f>
        <v>WH-NRB-001</v>
      </c>
      <c r="O4200" s="10" t="str">
        <f>VLOOKUP(B:B,Orders!A:B,2,)</f>
        <v>CUST-000007</v>
      </c>
      <c r="P4200" s="10" t="str">
        <f>VLOOKUP(OrderDetails!O:O,Customers!A:B,2,)</f>
        <v>Customer 7</v>
      </c>
      <c r="Q4200" s="10" t="str">
        <f>VLOOKUP(O:O,Customers!A:C,3,)</f>
        <v>Nakuru</v>
      </c>
      <c r="R4200" s="10">
        <f>VLOOKUP(OrderDetails!C:C,Inventory!B:F,5,)</f>
        <v>47158.2</v>
      </c>
      <c r="S4200" s="10">
        <f>VLOOKUP(OrderDetails!B:B,Table8[[OrderID]:[DeliveryDays]],5,)</f>
        <v>3</v>
      </c>
    </row>
    <row r="4201" spans="1:19" x14ac:dyDescent="0.25">
      <c r="A4201" t="s">
        <v>6133</v>
      </c>
      <c r="B4201" t="s">
        <v>1104</v>
      </c>
      <c r="C4201" t="s">
        <v>311</v>
      </c>
      <c r="D4201">
        <v>33</v>
      </c>
      <c r="E4201">
        <v>113.42</v>
      </c>
      <c r="F4201">
        <v>174.22</v>
      </c>
      <c r="G4201">
        <v>167.84</v>
      </c>
      <c r="H4201">
        <v>5538.72</v>
      </c>
      <c r="I4201">
        <v>3742.86</v>
      </c>
      <c r="J4201">
        <v>1795.86</v>
      </c>
      <c r="K4201">
        <v>0.32419999999999999</v>
      </c>
      <c r="L4201" t="str">
        <f>VLOOKUP(C:C,Products!A:B,2,)</f>
        <v>Product 67</v>
      </c>
      <c r="M4201" t="str">
        <f>VLOOKUP(C:C,Products!A:C,3,)</f>
        <v>Household</v>
      </c>
      <c r="N4201" t="str">
        <f>VLOOKUP(B:B,Orders!A:C,3,)</f>
        <v>WH-MSA-002</v>
      </c>
      <c r="O4201" s="10" t="str">
        <f>VLOOKUP(B:B,Orders!A:B,2,)</f>
        <v>CUST-000009</v>
      </c>
      <c r="P4201" s="10" t="str">
        <f>VLOOKUP(OrderDetails!O:O,Customers!A:B,2,)</f>
        <v>Customer 9</v>
      </c>
      <c r="Q4201" s="10" t="str">
        <f>VLOOKUP(O:O,Customers!A:C,3,)</f>
        <v>Kisumu</v>
      </c>
      <c r="R4201" s="10">
        <f>VLOOKUP(OrderDetails!C:C,Inventory!B:F,5,)</f>
        <v>35500.46</v>
      </c>
      <c r="S4201" s="10">
        <f>VLOOKUP(OrderDetails!B:B,Table8[[OrderID]:[DeliveryDays]],5,)</f>
        <v>4</v>
      </c>
    </row>
    <row r="4202" spans="1:19" x14ac:dyDescent="0.25">
      <c r="A4202" t="s">
        <v>6134</v>
      </c>
      <c r="B4202" t="s">
        <v>825</v>
      </c>
      <c r="C4202" t="s">
        <v>222</v>
      </c>
      <c r="D4202">
        <v>13</v>
      </c>
      <c r="E4202">
        <v>181.47</v>
      </c>
      <c r="F4202">
        <v>258.42</v>
      </c>
      <c r="G4202">
        <v>245.87</v>
      </c>
      <c r="H4202">
        <v>3196.31</v>
      </c>
      <c r="I4202">
        <v>2359.11</v>
      </c>
      <c r="J4202">
        <v>837.2</v>
      </c>
      <c r="K4202">
        <v>0.26190000000000002</v>
      </c>
      <c r="L4202" t="str">
        <f>VLOOKUP(C:C,Products!A:B,2,)</f>
        <v>Product 23</v>
      </c>
      <c r="M4202" t="str">
        <f>VLOOKUP(C:C,Products!A:C,3,)</f>
        <v>Dairy</v>
      </c>
      <c r="N4202" t="str">
        <f>VLOOKUP(B:B,Orders!A:C,3,)</f>
        <v>WH-NKR-004</v>
      </c>
      <c r="O4202" s="10" t="str">
        <f>VLOOKUP(B:B,Orders!A:B,2,)</f>
        <v>CUST-000010</v>
      </c>
      <c r="P4202" s="10" t="str">
        <f>VLOOKUP(OrderDetails!O:O,Customers!A:B,2,)</f>
        <v>Customer 10</v>
      </c>
      <c r="Q4202" s="10" t="str">
        <f>VLOOKUP(O:O,Customers!A:C,3,)</f>
        <v>Eldoret</v>
      </c>
      <c r="R4202" s="10">
        <f>VLOOKUP(OrderDetails!C:C,Inventory!B:F,5,)</f>
        <v>43552.800000000003</v>
      </c>
      <c r="S4202" s="10">
        <f>VLOOKUP(OrderDetails!B:B,Table8[[OrderID]:[DeliveryDays]],5,)</f>
        <v>1</v>
      </c>
    </row>
    <row r="4203" spans="1:19" x14ac:dyDescent="0.25">
      <c r="A4203" t="s">
        <v>6135</v>
      </c>
      <c r="B4203" t="s">
        <v>647</v>
      </c>
      <c r="C4203" t="s">
        <v>383</v>
      </c>
      <c r="D4203">
        <v>9</v>
      </c>
      <c r="E4203">
        <v>191.46</v>
      </c>
      <c r="F4203">
        <v>245.6</v>
      </c>
      <c r="G4203">
        <v>233.95</v>
      </c>
      <c r="H4203">
        <v>2105.5500000000002</v>
      </c>
      <c r="I4203">
        <v>1723.14</v>
      </c>
      <c r="J4203">
        <v>382.41</v>
      </c>
      <c r="K4203">
        <v>0.18160000000000001</v>
      </c>
      <c r="L4203" t="str">
        <f>VLOOKUP(C:C,Products!A:B,2,)</f>
        <v>Product 103</v>
      </c>
      <c r="M4203" t="str">
        <f>VLOOKUP(C:C,Products!A:C,3,)</f>
        <v>Dairy</v>
      </c>
      <c r="N4203" t="str">
        <f>VLOOKUP(B:B,Orders!A:C,3,)</f>
        <v>WH-KSM-003</v>
      </c>
      <c r="O4203" s="10" t="str">
        <f>VLOOKUP(B:B,Orders!A:B,2,)</f>
        <v>CUST-000014</v>
      </c>
      <c r="P4203" s="10" t="str">
        <f>VLOOKUP(OrderDetails!O:O,Customers!A:B,2,)</f>
        <v>Customer 14</v>
      </c>
      <c r="Q4203" s="10" t="str">
        <f>VLOOKUP(O:O,Customers!A:C,3,)</f>
        <v>Eldoret</v>
      </c>
      <c r="R4203" s="10">
        <f>VLOOKUP(OrderDetails!C:C,Inventory!B:F,5,)</f>
        <v>55140.480000000003</v>
      </c>
      <c r="S4203" s="10">
        <f>VLOOKUP(OrderDetails!B:B,Table8[[OrderID]:[DeliveryDays]],5,)</f>
        <v>3</v>
      </c>
    </row>
    <row r="4204" spans="1:19" x14ac:dyDescent="0.25">
      <c r="A4204" t="s">
        <v>6136</v>
      </c>
      <c r="B4204" t="s">
        <v>608</v>
      </c>
      <c r="C4204" t="s">
        <v>365</v>
      </c>
      <c r="D4204">
        <v>44</v>
      </c>
      <c r="E4204">
        <v>302.57</v>
      </c>
      <c r="F4204">
        <v>401.96</v>
      </c>
      <c r="G4204">
        <v>406.43</v>
      </c>
      <c r="H4204">
        <v>17882.919999999998</v>
      </c>
      <c r="I4204">
        <v>13313.08</v>
      </c>
      <c r="J4204">
        <v>4569.84</v>
      </c>
      <c r="K4204">
        <v>0.2555</v>
      </c>
      <c r="L4204" t="str">
        <f>VLOOKUP(C:C,Products!A:B,2,)</f>
        <v>Product 94</v>
      </c>
      <c r="M4204" t="str">
        <f>VLOOKUP(C:C,Products!A:C,3,)</f>
        <v>Frozen</v>
      </c>
      <c r="N4204" t="str">
        <f>VLOOKUP(B:B,Orders!A:C,3,)</f>
        <v>WH-KSM-003</v>
      </c>
      <c r="O4204" s="10" t="str">
        <f>VLOOKUP(B:B,Orders!A:B,2,)</f>
        <v>CUST-000055</v>
      </c>
      <c r="P4204" s="10" t="str">
        <f>VLOOKUP(OrderDetails!O:O,Customers!A:B,2,)</f>
        <v>Customer 55</v>
      </c>
      <c r="Q4204" s="10" t="str">
        <f>VLOOKUP(O:O,Customers!A:C,3,)</f>
        <v>Kisumu</v>
      </c>
      <c r="R4204" s="10">
        <f>VLOOKUP(OrderDetails!C:C,Inventory!B:F,5,)</f>
        <v>133433.37</v>
      </c>
      <c r="S4204" s="10">
        <f>VLOOKUP(OrderDetails!B:B,Table8[[OrderID]:[DeliveryDays]],5,)</f>
        <v>6</v>
      </c>
    </row>
    <row r="4205" spans="1:19" x14ac:dyDescent="0.25">
      <c r="A4205" t="s">
        <v>6137</v>
      </c>
      <c r="B4205" t="s">
        <v>733</v>
      </c>
      <c r="C4205" t="s">
        <v>405</v>
      </c>
      <c r="D4205">
        <v>15</v>
      </c>
      <c r="E4205">
        <v>413.65</v>
      </c>
      <c r="F4205">
        <v>588.37</v>
      </c>
      <c r="G4205">
        <v>579.08000000000004</v>
      </c>
      <c r="H4205">
        <v>8686.2000000000007</v>
      </c>
      <c r="I4205">
        <v>6204.75</v>
      </c>
      <c r="J4205">
        <v>2481.4499999999998</v>
      </c>
      <c r="K4205">
        <v>0.28570000000000001</v>
      </c>
      <c r="L4205" t="str">
        <f>VLOOKUP(C:C,Products!A:B,2,)</f>
        <v>Product 114</v>
      </c>
      <c r="M4205" t="str">
        <f>VLOOKUP(C:C,Products!A:C,3,)</f>
        <v>Dairy</v>
      </c>
      <c r="N4205" t="str">
        <f>VLOOKUP(B:B,Orders!A:C,3,)</f>
        <v>WH-NRB-001</v>
      </c>
      <c r="O4205" s="10" t="str">
        <f>VLOOKUP(B:B,Orders!A:B,2,)</f>
        <v>CUST-000026</v>
      </c>
      <c r="P4205" s="10" t="str">
        <f>VLOOKUP(OrderDetails!O:O,Customers!A:B,2,)</f>
        <v>Customer 26</v>
      </c>
      <c r="Q4205" s="10" t="str">
        <f>VLOOKUP(O:O,Customers!A:C,3,)</f>
        <v>Mombasa</v>
      </c>
      <c r="R4205" s="10">
        <f>VLOOKUP(OrderDetails!C:C,Inventory!B:F,5,)</f>
        <v>43846.9</v>
      </c>
      <c r="S4205" s="10">
        <f>VLOOKUP(OrderDetails!B:B,Table8[[OrderID]:[DeliveryDays]],5,)</f>
        <v>5</v>
      </c>
    </row>
    <row r="4206" spans="1:19" x14ac:dyDescent="0.25">
      <c r="A4206" t="s">
        <v>6138</v>
      </c>
      <c r="B4206" t="s">
        <v>948</v>
      </c>
      <c r="C4206" t="s">
        <v>395</v>
      </c>
      <c r="D4206">
        <v>5</v>
      </c>
      <c r="E4206">
        <v>152.96</v>
      </c>
      <c r="F4206">
        <v>238.96</v>
      </c>
      <c r="G4206">
        <v>232.65</v>
      </c>
      <c r="H4206">
        <v>1163.25</v>
      </c>
      <c r="I4206">
        <v>764.8</v>
      </c>
      <c r="J4206">
        <v>398.45</v>
      </c>
      <c r="K4206">
        <v>0.34250000000000003</v>
      </c>
      <c r="L4206" t="str">
        <f>VLOOKUP(C:C,Products!A:B,2,)</f>
        <v>Product 109</v>
      </c>
      <c r="M4206" t="str">
        <f>VLOOKUP(C:C,Products!A:C,3,)</f>
        <v>Beverages</v>
      </c>
      <c r="N4206" t="str">
        <f>VLOOKUP(B:B,Orders!A:C,3,)</f>
        <v>WH-MSA-002</v>
      </c>
      <c r="O4206" s="10" t="str">
        <f>VLOOKUP(B:B,Orders!A:B,2,)</f>
        <v>CUST-000046</v>
      </c>
      <c r="P4206" s="10" t="str">
        <f>VLOOKUP(OrderDetails!O:O,Customers!A:B,2,)</f>
        <v>Customer 46</v>
      </c>
      <c r="Q4206" s="10" t="str">
        <f>VLOOKUP(O:O,Customers!A:C,3,)</f>
        <v>Kisumu</v>
      </c>
      <c r="R4206" s="10">
        <f>VLOOKUP(OrderDetails!C:C,Inventory!B:F,5,)</f>
        <v>16978.560000000001</v>
      </c>
      <c r="S4206" s="10">
        <f>VLOOKUP(OrderDetails!B:B,Table8[[OrderID]:[DeliveryDays]],5,)</f>
        <v>4</v>
      </c>
    </row>
    <row r="4207" spans="1:19" x14ac:dyDescent="0.25">
      <c r="A4207" t="s">
        <v>6139</v>
      </c>
      <c r="B4207" t="s">
        <v>1846</v>
      </c>
      <c r="C4207" t="s">
        <v>299</v>
      </c>
      <c r="D4207">
        <v>46</v>
      </c>
      <c r="E4207">
        <v>224.9</v>
      </c>
      <c r="F4207">
        <v>307.97000000000003</v>
      </c>
      <c r="G4207">
        <v>321</v>
      </c>
      <c r="H4207">
        <v>14766</v>
      </c>
      <c r="I4207">
        <v>10345.4</v>
      </c>
      <c r="J4207">
        <v>4420.6000000000004</v>
      </c>
      <c r="K4207">
        <v>0.2994</v>
      </c>
      <c r="L4207" t="str">
        <f>VLOOKUP(C:C,Products!A:B,2,)</f>
        <v>Product 61</v>
      </c>
      <c r="M4207" t="str">
        <f>VLOOKUP(C:C,Products!A:C,3,)</f>
        <v>Dairy</v>
      </c>
      <c r="N4207" t="str">
        <f>VLOOKUP(B:B,Orders!A:C,3,)</f>
        <v>WH-KSM-003</v>
      </c>
      <c r="O4207" s="10" t="str">
        <f>VLOOKUP(B:B,Orders!A:B,2,)</f>
        <v>CUST-000044</v>
      </c>
      <c r="P4207" s="10" t="str">
        <f>VLOOKUP(OrderDetails!O:O,Customers!A:B,2,)</f>
        <v>Customer 44</v>
      </c>
      <c r="Q4207" s="10" t="str">
        <f>VLOOKUP(O:O,Customers!A:C,3,)</f>
        <v>Nakuru</v>
      </c>
      <c r="R4207" s="10">
        <f>VLOOKUP(OrderDetails!C:C,Inventory!B:F,5,)</f>
        <v>11245</v>
      </c>
      <c r="S4207" s="10">
        <f>VLOOKUP(OrderDetails!B:B,Table8[[OrderID]:[DeliveryDays]],5,)</f>
        <v>3</v>
      </c>
    </row>
    <row r="4208" spans="1:19" x14ac:dyDescent="0.25">
      <c r="A4208" t="s">
        <v>6140</v>
      </c>
      <c r="B4208" t="s">
        <v>1440</v>
      </c>
      <c r="C4208" t="s">
        <v>222</v>
      </c>
      <c r="D4208">
        <v>5</v>
      </c>
      <c r="E4208">
        <v>181.47</v>
      </c>
      <c r="F4208">
        <v>258.42</v>
      </c>
      <c r="G4208">
        <v>284.07</v>
      </c>
      <c r="H4208">
        <v>1420.35</v>
      </c>
      <c r="I4208">
        <v>907.35</v>
      </c>
      <c r="J4208">
        <v>513</v>
      </c>
      <c r="K4208">
        <v>0.36120000000000002</v>
      </c>
      <c r="L4208" t="str">
        <f>VLOOKUP(C:C,Products!A:B,2,)</f>
        <v>Product 23</v>
      </c>
      <c r="M4208" t="str">
        <f>VLOOKUP(C:C,Products!A:C,3,)</f>
        <v>Dairy</v>
      </c>
      <c r="N4208" t="str">
        <f>VLOOKUP(B:B,Orders!A:C,3,)</f>
        <v>WH-NRB-001</v>
      </c>
      <c r="O4208" s="10" t="str">
        <f>VLOOKUP(B:B,Orders!A:B,2,)</f>
        <v>CUST-000065</v>
      </c>
      <c r="P4208" s="10" t="str">
        <f>VLOOKUP(OrderDetails!O:O,Customers!A:B,2,)</f>
        <v>Customer 65</v>
      </c>
      <c r="Q4208" s="10" t="str">
        <f>VLOOKUP(O:O,Customers!A:C,3,)</f>
        <v>Eldoret</v>
      </c>
      <c r="R4208" s="10">
        <f>VLOOKUP(OrderDetails!C:C,Inventory!B:F,5,)</f>
        <v>43552.800000000003</v>
      </c>
      <c r="S4208" s="10">
        <f>VLOOKUP(OrderDetails!B:B,Table8[[OrderID]:[DeliveryDays]],5,)</f>
        <v>4</v>
      </c>
    </row>
    <row r="4209" spans="1:19" x14ac:dyDescent="0.25">
      <c r="A4209" t="s">
        <v>6141</v>
      </c>
      <c r="B4209" t="s">
        <v>430</v>
      </c>
      <c r="C4209" t="s">
        <v>231</v>
      </c>
      <c r="D4209">
        <v>43</v>
      </c>
      <c r="E4209">
        <v>139.85</v>
      </c>
      <c r="F4209">
        <v>204.65</v>
      </c>
      <c r="G4209">
        <v>199.87</v>
      </c>
      <c r="H4209">
        <v>8594.41</v>
      </c>
      <c r="I4209">
        <v>6013.55</v>
      </c>
      <c r="J4209">
        <v>2580.86</v>
      </c>
      <c r="K4209">
        <v>0.30030000000000001</v>
      </c>
      <c r="L4209" t="str">
        <f>VLOOKUP(C:C,Products!A:B,2,)</f>
        <v>Product 27</v>
      </c>
      <c r="M4209" t="str">
        <f>VLOOKUP(C:C,Products!A:C,3,)</f>
        <v>Dairy</v>
      </c>
      <c r="N4209" t="str">
        <f>VLOOKUP(B:B,Orders!A:C,3,)</f>
        <v>WH-NKR-004</v>
      </c>
      <c r="O4209" s="10" t="str">
        <f>VLOOKUP(B:B,Orders!A:B,2,)</f>
        <v>CUST-000021</v>
      </c>
      <c r="P4209" s="10" t="str">
        <f>VLOOKUP(OrderDetails!O:O,Customers!A:B,2,)</f>
        <v>Customer 21</v>
      </c>
      <c r="Q4209" s="10" t="str">
        <f>VLOOKUP(O:O,Customers!A:C,3,)</f>
        <v>Eldoret</v>
      </c>
      <c r="R4209" s="10">
        <f>VLOOKUP(OrderDetails!C:C,Inventory!B:F,5,)</f>
        <v>52164.05</v>
      </c>
      <c r="S4209" s="10">
        <f>VLOOKUP(OrderDetails!B:B,Table8[[OrderID]:[DeliveryDays]],5,)</f>
        <v>5</v>
      </c>
    </row>
    <row r="4210" spans="1:19" x14ac:dyDescent="0.25">
      <c r="A4210" t="s">
        <v>6142</v>
      </c>
      <c r="B4210" t="s">
        <v>1289</v>
      </c>
      <c r="C4210" t="s">
        <v>285</v>
      </c>
      <c r="D4210">
        <v>9</v>
      </c>
      <c r="E4210">
        <v>452.67</v>
      </c>
      <c r="F4210">
        <v>601.72</v>
      </c>
      <c r="G4210">
        <v>620.95000000000005</v>
      </c>
      <c r="H4210">
        <v>5588.55</v>
      </c>
      <c r="I4210">
        <v>4074.03</v>
      </c>
      <c r="J4210">
        <v>1514.52</v>
      </c>
      <c r="K4210">
        <v>0.27100000000000002</v>
      </c>
      <c r="L4210" t="str">
        <f>VLOOKUP(C:C,Products!A:B,2,)</f>
        <v>Product 54</v>
      </c>
      <c r="M4210" t="str">
        <f>VLOOKUP(C:C,Products!A:C,3,)</f>
        <v>Snacks</v>
      </c>
      <c r="N4210" t="str">
        <f>VLOOKUP(B:B,Orders!A:C,3,)</f>
        <v>WH-NKR-004</v>
      </c>
      <c r="O4210" s="10" t="str">
        <f>VLOOKUP(B:B,Orders!A:B,2,)</f>
        <v>CUST-000079</v>
      </c>
      <c r="P4210" s="10" t="str">
        <f>VLOOKUP(OrderDetails!O:O,Customers!A:B,2,)</f>
        <v>Customer 79</v>
      </c>
      <c r="Q4210" s="10" t="str">
        <f>VLOOKUP(O:O,Customers!A:C,3,)</f>
        <v>Mombasa</v>
      </c>
      <c r="R4210" s="10">
        <f>VLOOKUP(OrderDetails!C:C,Inventory!B:F,5,)</f>
        <v>218639.61</v>
      </c>
      <c r="S4210" s="10">
        <f>VLOOKUP(OrderDetails!B:B,Table8[[OrderID]:[DeliveryDays]],5,)</f>
        <v>1</v>
      </c>
    </row>
    <row r="4211" spans="1:19" x14ac:dyDescent="0.25">
      <c r="A4211" t="s">
        <v>6143</v>
      </c>
      <c r="B4211" t="s">
        <v>1274</v>
      </c>
      <c r="C4211" t="s">
        <v>196</v>
      </c>
      <c r="D4211">
        <v>26</v>
      </c>
      <c r="E4211">
        <v>368.63</v>
      </c>
      <c r="F4211">
        <v>526.67999999999995</v>
      </c>
      <c r="G4211">
        <v>509.8</v>
      </c>
      <c r="H4211">
        <v>13254.8</v>
      </c>
      <c r="I4211">
        <v>9584.3799999999992</v>
      </c>
      <c r="J4211">
        <v>3670.42</v>
      </c>
      <c r="K4211">
        <v>0.27689999999999998</v>
      </c>
      <c r="L4211" t="str">
        <f>VLOOKUP(C:C,Products!A:B,2,)</f>
        <v>Product 10</v>
      </c>
      <c r="M4211" t="str">
        <f>VLOOKUP(C:C,Products!A:C,3,)</f>
        <v>Frozen</v>
      </c>
      <c r="N4211" t="str">
        <f>VLOOKUP(B:B,Orders!A:C,3,)</f>
        <v>WH-MSA-002</v>
      </c>
      <c r="O4211" s="10" t="str">
        <f>VLOOKUP(B:B,Orders!A:B,2,)</f>
        <v>CUST-000005</v>
      </c>
      <c r="P4211" s="10" t="str">
        <f>VLOOKUP(OrderDetails!O:O,Customers!A:B,2,)</f>
        <v>Customer 5</v>
      </c>
      <c r="Q4211" s="10" t="str">
        <f>VLOOKUP(O:O,Customers!A:C,3,)</f>
        <v>Eldoret</v>
      </c>
      <c r="R4211" s="10">
        <f>VLOOKUP(OrderDetails!C:C,Inventory!B:F,5,)</f>
        <v>36494.370000000003</v>
      </c>
      <c r="S4211" s="10">
        <f>VLOOKUP(OrderDetails!B:B,Table8[[OrderID]:[DeliveryDays]],5,)</f>
        <v>1</v>
      </c>
    </row>
    <row r="4212" spans="1:19" x14ac:dyDescent="0.25">
      <c r="A4212" t="s">
        <v>6144</v>
      </c>
      <c r="B4212" t="s">
        <v>1230</v>
      </c>
      <c r="C4212" t="s">
        <v>355</v>
      </c>
      <c r="D4212">
        <v>30</v>
      </c>
      <c r="E4212">
        <v>449.25</v>
      </c>
      <c r="F4212">
        <v>562.36</v>
      </c>
      <c r="G4212">
        <v>613.04999999999995</v>
      </c>
      <c r="H4212">
        <v>18391.5</v>
      </c>
      <c r="I4212">
        <v>13477.5</v>
      </c>
      <c r="J4212">
        <v>4914</v>
      </c>
      <c r="K4212">
        <v>0.26719999999999999</v>
      </c>
      <c r="L4212" t="str">
        <f>VLOOKUP(C:C,Products!A:B,2,)</f>
        <v>Product 89</v>
      </c>
      <c r="M4212" t="str">
        <f>VLOOKUP(C:C,Products!A:C,3,)</f>
        <v>Frozen</v>
      </c>
      <c r="N4212" t="str">
        <f>VLOOKUP(B:B,Orders!A:C,3,)</f>
        <v>WH-MSA-002</v>
      </c>
      <c r="O4212" s="10" t="str">
        <f>VLOOKUP(B:B,Orders!A:B,2,)</f>
        <v>CUST-000072</v>
      </c>
      <c r="P4212" s="10" t="str">
        <f>VLOOKUP(OrderDetails!O:O,Customers!A:B,2,)</f>
        <v>Customer 72</v>
      </c>
      <c r="Q4212" s="10" t="str">
        <f>VLOOKUP(O:O,Customers!A:C,3,)</f>
        <v>Mombasa</v>
      </c>
      <c r="R4212" s="10">
        <f>VLOOKUP(OrderDetails!C:C,Inventory!B:F,5,)</f>
        <v>146455.5</v>
      </c>
      <c r="S4212" s="10">
        <f>VLOOKUP(OrderDetails!B:B,Table8[[OrderID]:[DeliveryDays]],5,)</f>
        <v>2</v>
      </c>
    </row>
    <row r="4213" spans="1:19" x14ac:dyDescent="0.25">
      <c r="A4213" t="s">
        <v>6145</v>
      </c>
      <c r="B4213" t="s">
        <v>1731</v>
      </c>
      <c r="C4213" t="s">
        <v>331</v>
      </c>
      <c r="D4213">
        <v>10</v>
      </c>
      <c r="E4213">
        <v>397.07</v>
      </c>
      <c r="F4213">
        <v>597.23</v>
      </c>
      <c r="G4213">
        <v>593.51</v>
      </c>
      <c r="H4213">
        <v>5935.1</v>
      </c>
      <c r="I4213">
        <v>3970.7</v>
      </c>
      <c r="J4213">
        <v>1964.4</v>
      </c>
      <c r="K4213">
        <v>0.33100000000000002</v>
      </c>
      <c r="L4213" t="str">
        <f>VLOOKUP(C:C,Products!A:B,2,)</f>
        <v>Product 77</v>
      </c>
      <c r="M4213" t="str">
        <f>VLOOKUP(C:C,Products!A:C,3,)</f>
        <v>Household</v>
      </c>
      <c r="N4213" t="str">
        <f>VLOOKUP(B:B,Orders!A:C,3,)</f>
        <v>WH-NKR-004</v>
      </c>
      <c r="O4213" s="10" t="str">
        <f>VLOOKUP(B:B,Orders!A:B,2,)</f>
        <v>CUST-000026</v>
      </c>
      <c r="P4213" s="10" t="str">
        <f>VLOOKUP(OrderDetails!O:O,Customers!A:B,2,)</f>
        <v>Customer 26</v>
      </c>
      <c r="Q4213" s="10" t="str">
        <f>VLOOKUP(O:O,Customers!A:C,3,)</f>
        <v>Mombasa</v>
      </c>
      <c r="R4213" s="10">
        <f>VLOOKUP(OrderDetails!C:C,Inventory!B:F,5,)</f>
        <v>153269.01999999999</v>
      </c>
      <c r="S4213" s="10">
        <f>VLOOKUP(OrderDetails!B:B,Table8[[OrderID]:[DeliveryDays]],5,)</f>
        <v>3</v>
      </c>
    </row>
    <row r="4214" spans="1:19" x14ac:dyDescent="0.25">
      <c r="A4214" t="s">
        <v>6146</v>
      </c>
      <c r="B4214" t="s">
        <v>641</v>
      </c>
      <c r="C4214" t="s">
        <v>208</v>
      </c>
      <c r="D4214">
        <v>36</v>
      </c>
      <c r="E4214">
        <v>132.53</v>
      </c>
      <c r="F4214">
        <v>180.65</v>
      </c>
      <c r="G4214">
        <v>195.42</v>
      </c>
      <c r="H4214">
        <v>7035.12</v>
      </c>
      <c r="I4214">
        <v>4771.08</v>
      </c>
      <c r="J4214">
        <v>2264.04</v>
      </c>
      <c r="K4214">
        <v>0.32179999999999997</v>
      </c>
      <c r="L4214" t="str">
        <f>VLOOKUP(C:C,Products!A:B,2,)</f>
        <v>Product 16</v>
      </c>
      <c r="M4214" t="str">
        <f>VLOOKUP(C:C,Products!A:C,3,)</f>
        <v>Snacks</v>
      </c>
      <c r="N4214" t="str">
        <f>VLOOKUP(B:B,Orders!A:C,3,)</f>
        <v>WH-KSM-003</v>
      </c>
      <c r="O4214" s="10" t="str">
        <f>VLOOKUP(B:B,Orders!A:B,2,)</f>
        <v>CUST-000005</v>
      </c>
      <c r="P4214" s="10" t="str">
        <f>VLOOKUP(OrderDetails!O:O,Customers!A:B,2,)</f>
        <v>Customer 5</v>
      </c>
      <c r="Q4214" s="10" t="str">
        <f>VLOOKUP(O:O,Customers!A:C,3,)</f>
        <v>Eldoret</v>
      </c>
      <c r="R4214" s="10">
        <f>VLOOKUP(OrderDetails!C:C,Inventory!B:F,5,)</f>
        <v>33132.5</v>
      </c>
      <c r="S4214" s="10">
        <f>VLOOKUP(OrderDetails!B:B,Table8[[OrderID]:[DeliveryDays]],5,)</f>
        <v>5</v>
      </c>
    </row>
    <row r="4215" spans="1:19" x14ac:dyDescent="0.25">
      <c r="A4215" t="s">
        <v>6147</v>
      </c>
      <c r="B4215" t="s">
        <v>1398</v>
      </c>
      <c r="C4215" t="s">
        <v>259</v>
      </c>
      <c r="D4215">
        <v>15</v>
      </c>
      <c r="E4215">
        <v>104.92</v>
      </c>
      <c r="F4215">
        <v>144.66</v>
      </c>
      <c r="G4215">
        <v>143.57</v>
      </c>
      <c r="H4215">
        <v>2153.5500000000002</v>
      </c>
      <c r="I4215">
        <v>1573.8</v>
      </c>
      <c r="J4215">
        <v>579.75</v>
      </c>
      <c r="K4215">
        <v>0.26919999999999999</v>
      </c>
      <c r="L4215" t="str">
        <f>VLOOKUP(C:C,Products!A:B,2,)</f>
        <v>Product 41</v>
      </c>
      <c r="M4215" t="str">
        <f>VLOOKUP(C:C,Products!A:C,3,)</f>
        <v>Household</v>
      </c>
      <c r="N4215" t="str">
        <f>VLOOKUP(B:B,Orders!A:C,3,)</f>
        <v>WH-NRB-001</v>
      </c>
      <c r="O4215" s="10" t="str">
        <f>VLOOKUP(B:B,Orders!A:B,2,)</f>
        <v>CUST-000058</v>
      </c>
      <c r="P4215" s="10" t="str">
        <f>VLOOKUP(OrderDetails!O:O,Customers!A:B,2,)</f>
        <v>Customer 58</v>
      </c>
      <c r="Q4215" s="10" t="str">
        <f>VLOOKUP(O:O,Customers!A:C,3,)</f>
        <v>Mombasa</v>
      </c>
      <c r="R4215" s="10">
        <f>VLOOKUP(OrderDetails!C:C,Inventory!B:F,5,)</f>
        <v>9757.56</v>
      </c>
      <c r="S4215" s="10">
        <f>VLOOKUP(OrderDetails!B:B,Table8[[OrderID]:[DeliveryDays]],5,)</f>
        <v>1</v>
      </c>
    </row>
    <row r="4216" spans="1:19" x14ac:dyDescent="0.25">
      <c r="A4216" t="s">
        <v>6148</v>
      </c>
      <c r="B4216" t="s">
        <v>1870</v>
      </c>
      <c r="C4216" t="s">
        <v>373</v>
      </c>
      <c r="D4216">
        <v>14</v>
      </c>
      <c r="E4216">
        <v>242.39</v>
      </c>
      <c r="F4216">
        <v>366.32</v>
      </c>
      <c r="G4216">
        <v>392.29</v>
      </c>
      <c r="H4216">
        <v>5492.06</v>
      </c>
      <c r="I4216">
        <v>3393.46</v>
      </c>
      <c r="J4216">
        <v>2098.6</v>
      </c>
      <c r="K4216">
        <v>0.3821</v>
      </c>
      <c r="L4216" t="str">
        <f>VLOOKUP(C:C,Products!A:B,2,)</f>
        <v>Product 98</v>
      </c>
      <c r="M4216" t="str">
        <f>VLOOKUP(C:C,Products!A:C,3,)</f>
        <v>Household</v>
      </c>
      <c r="N4216" t="str">
        <f>VLOOKUP(B:B,Orders!A:C,3,)</f>
        <v>WH-NRB-001</v>
      </c>
      <c r="O4216" s="10" t="str">
        <f>VLOOKUP(B:B,Orders!A:B,2,)</f>
        <v>CUST-000052</v>
      </c>
      <c r="P4216" s="10" t="str">
        <f>VLOOKUP(OrderDetails!O:O,Customers!A:B,2,)</f>
        <v>Customer 52</v>
      </c>
      <c r="Q4216" s="10" t="str">
        <f>VLOOKUP(O:O,Customers!A:C,3,)</f>
        <v>Kisumu</v>
      </c>
      <c r="R4216" s="10">
        <f>VLOOKUP(OrderDetails!C:C,Inventory!B:F,5,)</f>
        <v>16724.91</v>
      </c>
      <c r="S4216" s="10">
        <f>VLOOKUP(OrderDetails!B:B,Table8[[OrderID]:[DeliveryDays]],5,)</f>
        <v>3</v>
      </c>
    </row>
    <row r="4217" spans="1:19" x14ac:dyDescent="0.25">
      <c r="A4217" t="s">
        <v>6149</v>
      </c>
      <c r="B4217" t="s">
        <v>527</v>
      </c>
      <c r="C4217" t="s">
        <v>287</v>
      </c>
      <c r="D4217">
        <v>43</v>
      </c>
      <c r="E4217">
        <v>319.05</v>
      </c>
      <c r="F4217">
        <v>470.86</v>
      </c>
      <c r="G4217">
        <v>462.11</v>
      </c>
      <c r="H4217">
        <v>19870.73</v>
      </c>
      <c r="I4217">
        <v>13719.15</v>
      </c>
      <c r="J4217">
        <v>6151.58</v>
      </c>
      <c r="K4217">
        <v>0.30959999999999999</v>
      </c>
      <c r="L4217" t="str">
        <f>VLOOKUP(C:C,Products!A:B,2,)</f>
        <v>Product 55</v>
      </c>
      <c r="M4217" t="str">
        <f>VLOOKUP(C:C,Products!A:C,3,)</f>
        <v>Beverages</v>
      </c>
      <c r="N4217" t="str">
        <f>VLOOKUP(B:B,Orders!A:C,3,)</f>
        <v>WH-NKR-004</v>
      </c>
      <c r="O4217" s="10" t="str">
        <f>VLOOKUP(B:B,Orders!A:B,2,)</f>
        <v>CUST-000063</v>
      </c>
      <c r="P4217" s="10" t="str">
        <f>VLOOKUP(OrderDetails!O:O,Customers!A:B,2,)</f>
        <v>Customer 63</v>
      </c>
      <c r="Q4217" s="10" t="str">
        <f>VLOOKUP(O:O,Customers!A:C,3,)</f>
        <v>Nakuru</v>
      </c>
      <c r="R4217" s="10">
        <f>VLOOKUP(OrderDetails!C:C,Inventory!B:F,5,)</f>
        <v>62852.85</v>
      </c>
      <c r="S4217" s="10">
        <f>VLOOKUP(OrderDetails!B:B,Table8[[OrderID]:[DeliveryDays]],5,)</f>
        <v>4</v>
      </c>
    </row>
    <row r="4218" spans="1:19" x14ac:dyDescent="0.25">
      <c r="A4218" t="s">
        <v>6150</v>
      </c>
      <c r="B4218" t="s">
        <v>1389</v>
      </c>
      <c r="C4218" t="s">
        <v>379</v>
      </c>
      <c r="D4218">
        <v>38</v>
      </c>
      <c r="E4218">
        <v>64.14</v>
      </c>
      <c r="F4218">
        <v>94.94</v>
      </c>
      <c r="G4218">
        <v>94.36</v>
      </c>
      <c r="H4218">
        <v>3585.68</v>
      </c>
      <c r="I4218">
        <v>2437.3200000000002</v>
      </c>
      <c r="J4218">
        <v>1148.3599999999999</v>
      </c>
      <c r="K4218">
        <v>0.32029999999999997</v>
      </c>
      <c r="L4218" t="str">
        <f>VLOOKUP(C:C,Products!A:B,2,)</f>
        <v>Product 101</v>
      </c>
      <c r="M4218" t="str">
        <f>VLOOKUP(C:C,Products!A:C,3,)</f>
        <v>Produce</v>
      </c>
      <c r="N4218" t="str">
        <f>VLOOKUP(B:B,Orders!A:C,3,)</f>
        <v>WH-NRB-001</v>
      </c>
      <c r="O4218" s="10" t="str">
        <f>VLOOKUP(B:B,Orders!A:B,2,)</f>
        <v>CUST-000053</v>
      </c>
      <c r="P4218" s="10" t="str">
        <f>VLOOKUP(OrderDetails!O:O,Customers!A:B,2,)</f>
        <v>Customer 53</v>
      </c>
      <c r="Q4218" s="10" t="str">
        <f>VLOOKUP(O:O,Customers!A:C,3,)</f>
        <v>Eldoret</v>
      </c>
      <c r="R4218" s="10">
        <f>VLOOKUP(OrderDetails!C:C,Inventory!B:F,5,)</f>
        <v>31813.439999999999</v>
      </c>
      <c r="S4218" s="10">
        <f>VLOOKUP(OrderDetails!B:B,Table8[[OrderID]:[DeliveryDays]],5,)</f>
        <v>4</v>
      </c>
    </row>
    <row r="4219" spans="1:19" x14ac:dyDescent="0.25">
      <c r="A4219" t="s">
        <v>6151</v>
      </c>
      <c r="B4219" t="s">
        <v>999</v>
      </c>
      <c r="C4219" t="s">
        <v>299</v>
      </c>
      <c r="D4219">
        <v>35</v>
      </c>
      <c r="E4219">
        <v>224.9</v>
      </c>
      <c r="F4219">
        <v>307.97000000000003</v>
      </c>
      <c r="G4219">
        <v>301.45999999999998</v>
      </c>
      <c r="H4219">
        <v>10551.1</v>
      </c>
      <c r="I4219">
        <v>7871.5</v>
      </c>
      <c r="J4219">
        <v>2679.6</v>
      </c>
      <c r="K4219">
        <v>0.254</v>
      </c>
      <c r="L4219" t="str">
        <f>VLOOKUP(C:C,Products!A:B,2,)</f>
        <v>Product 61</v>
      </c>
      <c r="M4219" t="str">
        <f>VLOOKUP(C:C,Products!A:C,3,)</f>
        <v>Dairy</v>
      </c>
      <c r="N4219" t="str">
        <f>VLOOKUP(B:B,Orders!A:C,3,)</f>
        <v>WH-KSM-003</v>
      </c>
      <c r="O4219" s="10" t="str">
        <f>VLOOKUP(B:B,Orders!A:B,2,)</f>
        <v>CUST-000043</v>
      </c>
      <c r="P4219" s="10" t="str">
        <f>VLOOKUP(OrderDetails!O:O,Customers!A:B,2,)</f>
        <v>Customer 43</v>
      </c>
      <c r="Q4219" s="10" t="str">
        <f>VLOOKUP(O:O,Customers!A:C,3,)</f>
        <v>Nakuru</v>
      </c>
      <c r="R4219" s="10">
        <f>VLOOKUP(OrderDetails!C:C,Inventory!B:F,5,)</f>
        <v>11245</v>
      </c>
      <c r="S4219" s="10">
        <f>VLOOKUP(OrderDetails!B:B,Table8[[OrderID]:[DeliveryDays]],5,)</f>
        <v>6</v>
      </c>
    </row>
    <row r="4220" spans="1:19" x14ac:dyDescent="0.25">
      <c r="A4220" t="s">
        <v>6152</v>
      </c>
      <c r="B4220" t="s">
        <v>1759</v>
      </c>
      <c r="C4220" t="s">
        <v>349</v>
      </c>
      <c r="D4220">
        <v>16</v>
      </c>
      <c r="E4220">
        <v>196.33</v>
      </c>
      <c r="F4220">
        <v>246.04</v>
      </c>
      <c r="G4220">
        <v>243.49</v>
      </c>
      <c r="H4220">
        <v>3895.84</v>
      </c>
      <c r="I4220">
        <v>3141.28</v>
      </c>
      <c r="J4220">
        <v>754.56</v>
      </c>
      <c r="K4220">
        <v>0.19370000000000001</v>
      </c>
      <c r="L4220" t="str">
        <f>VLOOKUP(C:C,Products!A:B,2,)</f>
        <v>Product 86</v>
      </c>
      <c r="M4220" t="str">
        <f>VLOOKUP(C:C,Products!A:C,3,)</f>
        <v>Frozen</v>
      </c>
      <c r="N4220" t="str">
        <f>VLOOKUP(B:B,Orders!A:C,3,)</f>
        <v>WH-NKR-004</v>
      </c>
      <c r="O4220" s="10" t="str">
        <f>VLOOKUP(B:B,Orders!A:B,2,)</f>
        <v>CUST-000050</v>
      </c>
      <c r="P4220" s="10" t="str">
        <f>VLOOKUP(OrderDetails!O:O,Customers!A:B,2,)</f>
        <v>Customer 50</v>
      </c>
      <c r="Q4220" s="10" t="str">
        <f>VLOOKUP(O:O,Customers!A:C,3,)</f>
        <v>Eldoret</v>
      </c>
      <c r="R4220" s="10">
        <f>VLOOKUP(OrderDetails!C:C,Inventory!B:F,5,)</f>
        <v>55561.39</v>
      </c>
      <c r="S4220" s="10">
        <f>VLOOKUP(OrderDetails!B:B,Table8[[OrderID]:[DeliveryDays]],5,)</f>
        <v>4</v>
      </c>
    </row>
    <row r="4221" spans="1:19" x14ac:dyDescent="0.25">
      <c r="A4221" t="s">
        <v>6153</v>
      </c>
      <c r="B4221" t="s">
        <v>1084</v>
      </c>
      <c r="C4221" t="s">
        <v>339</v>
      </c>
      <c r="D4221">
        <v>48</v>
      </c>
      <c r="E4221">
        <v>438.4</v>
      </c>
      <c r="F4221">
        <v>646.51</v>
      </c>
      <c r="G4221">
        <v>695.15</v>
      </c>
      <c r="H4221">
        <v>33367.199999999997</v>
      </c>
      <c r="I4221">
        <v>21043.200000000001</v>
      </c>
      <c r="J4221">
        <v>12324</v>
      </c>
      <c r="K4221">
        <v>0.36930000000000002</v>
      </c>
      <c r="L4221" t="str">
        <f>VLOOKUP(C:C,Products!A:B,2,)</f>
        <v>Product 81</v>
      </c>
      <c r="M4221" t="str">
        <f>VLOOKUP(C:C,Products!A:C,3,)</f>
        <v>Beverages</v>
      </c>
      <c r="N4221" t="str">
        <f>VLOOKUP(B:B,Orders!A:C,3,)</f>
        <v>WH-NKR-004</v>
      </c>
      <c r="O4221" s="10" t="str">
        <f>VLOOKUP(B:B,Orders!A:B,2,)</f>
        <v>CUST-000033</v>
      </c>
      <c r="P4221" s="10" t="str">
        <f>VLOOKUP(OrderDetails!O:O,Customers!A:B,2,)</f>
        <v>Customer 33</v>
      </c>
      <c r="Q4221" s="10" t="str">
        <f>VLOOKUP(O:O,Customers!A:C,3,)</f>
        <v>Kisumu</v>
      </c>
      <c r="R4221" s="10">
        <f>VLOOKUP(OrderDetails!C:C,Inventory!B:F,5,)</f>
        <v>203417.60000000001</v>
      </c>
      <c r="S4221" s="10">
        <f>VLOOKUP(OrderDetails!B:B,Table8[[OrderID]:[DeliveryDays]],5,)</f>
        <v>6</v>
      </c>
    </row>
    <row r="4222" spans="1:19" x14ac:dyDescent="0.25">
      <c r="A4222" t="s">
        <v>6154</v>
      </c>
      <c r="B4222" t="s">
        <v>1365</v>
      </c>
      <c r="C4222" t="s">
        <v>351</v>
      </c>
      <c r="D4222">
        <v>20</v>
      </c>
      <c r="E4222">
        <v>378.32</v>
      </c>
      <c r="F4222">
        <v>486.34</v>
      </c>
      <c r="G4222">
        <v>508.64</v>
      </c>
      <c r="H4222">
        <v>10172.799999999999</v>
      </c>
      <c r="I4222">
        <v>7566.4</v>
      </c>
      <c r="J4222">
        <v>2606.4</v>
      </c>
      <c r="K4222">
        <v>0.25619999999999998</v>
      </c>
      <c r="L4222" t="str">
        <f>VLOOKUP(C:C,Products!A:B,2,)</f>
        <v>Product 87</v>
      </c>
      <c r="M4222" t="str">
        <f>VLOOKUP(C:C,Products!A:C,3,)</f>
        <v>Snacks</v>
      </c>
      <c r="N4222" t="str">
        <f>VLOOKUP(B:B,Orders!A:C,3,)</f>
        <v>WH-NRB-001</v>
      </c>
      <c r="O4222" s="10" t="str">
        <f>VLOOKUP(B:B,Orders!A:B,2,)</f>
        <v>CUST-000077</v>
      </c>
      <c r="P4222" s="10" t="str">
        <f>VLOOKUP(OrderDetails!O:O,Customers!A:B,2,)</f>
        <v>Customer 77</v>
      </c>
      <c r="Q4222" s="10" t="str">
        <f>VLOOKUP(O:O,Customers!A:C,3,)</f>
        <v>Nairobi</v>
      </c>
      <c r="R4222" s="10">
        <f>VLOOKUP(OrderDetails!C:C,Inventory!B:F,5,)</f>
        <v>133546.96</v>
      </c>
      <c r="S4222" s="10">
        <f>VLOOKUP(OrderDetails!B:B,Table8[[OrderID]:[DeliveryDays]],5,)</f>
        <v>4</v>
      </c>
    </row>
    <row r="4223" spans="1:19" x14ac:dyDescent="0.25">
      <c r="A4223" t="s">
        <v>6155</v>
      </c>
      <c r="B4223" t="s">
        <v>1513</v>
      </c>
      <c r="C4223" t="s">
        <v>413</v>
      </c>
      <c r="D4223">
        <v>42</v>
      </c>
      <c r="E4223">
        <v>133.96</v>
      </c>
      <c r="F4223">
        <v>168.59</v>
      </c>
      <c r="G4223">
        <v>170.42</v>
      </c>
      <c r="H4223">
        <v>7157.64</v>
      </c>
      <c r="I4223">
        <v>5626.32</v>
      </c>
      <c r="J4223">
        <v>1531.32</v>
      </c>
      <c r="K4223">
        <v>0.21390000000000001</v>
      </c>
      <c r="L4223" t="str">
        <f>VLOOKUP(C:C,Products!A:B,2,)</f>
        <v>Product 118</v>
      </c>
      <c r="M4223" t="str">
        <f>VLOOKUP(C:C,Products!A:C,3,)</f>
        <v>Household</v>
      </c>
      <c r="N4223" t="str">
        <f>VLOOKUP(B:B,Orders!A:C,3,)</f>
        <v>WH-MSA-002</v>
      </c>
      <c r="O4223" s="10" t="str">
        <f>VLOOKUP(B:B,Orders!A:B,2,)</f>
        <v>CUST-000050</v>
      </c>
      <c r="P4223" s="10" t="str">
        <f>VLOOKUP(OrderDetails!O:O,Customers!A:B,2,)</f>
        <v>Customer 50</v>
      </c>
      <c r="Q4223" s="10" t="str">
        <f>VLOOKUP(O:O,Customers!A:C,3,)</f>
        <v>Eldoret</v>
      </c>
      <c r="R4223" s="10">
        <f>VLOOKUP(OrderDetails!C:C,Inventory!B:F,5,)</f>
        <v>48091.64</v>
      </c>
      <c r="S4223" s="10">
        <f>VLOOKUP(OrderDetails!B:B,Table8[[OrderID]:[DeliveryDays]],5,)</f>
        <v>3</v>
      </c>
    </row>
    <row r="4224" spans="1:19" x14ac:dyDescent="0.25">
      <c r="A4224" t="s">
        <v>6156</v>
      </c>
      <c r="B4224" t="s">
        <v>652</v>
      </c>
      <c r="C4224" t="s">
        <v>377</v>
      </c>
      <c r="D4224">
        <v>7</v>
      </c>
      <c r="E4224">
        <v>98.55</v>
      </c>
      <c r="F4224">
        <v>152.47999999999999</v>
      </c>
      <c r="G4224">
        <v>167.08</v>
      </c>
      <c r="H4224">
        <v>1169.56</v>
      </c>
      <c r="I4224">
        <v>689.85</v>
      </c>
      <c r="J4224">
        <v>479.71</v>
      </c>
      <c r="K4224">
        <v>0.41020000000000001</v>
      </c>
      <c r="L4224" t="str">
        <f>VLOOKUP(C:C,Products!A:B,2,)</f>
        <v>Product 100</v>
      </c>
      <c r="M4224" t="str">
        <f>VLOOKUP(C:C,Products!A:C,3,)</f>
        <v>Beverages</v>
      </c>
      <c r="N4224" t="str">
        <f>VLOOKUP(B:B,Orders!A:C,3,)</f>
        <v>WH-MSA-002</v>
      </c>
      <c r="O4224" s="10" t="str">
        <f>VLOOKUP(B:B,Orders!A:B,2,)</f>
        <v>CUST-000064</v>
      </c>
      <c r="P4224" s="10" t="str">
        <f>VLOOKUP(OrderDetails!O:O,Customers!A:B,2,)</f>
        <v>Customer 64</v>
      </c>
      <c r="Q4224" s="10" t="str">
        <f>VLOOKUP(O:O,Customers!A:C,3,)</f>
        <v>Mombasa</v>
      </c>
      <c r="R4224" s="10">
        <f>VLOOKUP(OrderDetails!C:C,Inventory!B:F,5,)</f>
        <v>45135.9</v>
      </c>
      <c r="S4224" s="10">
        <f>VLOOKUP(OrderDetails!B:B,Table8[[OrderID]:[DeliveryDays]],5,)</f>
        <v>6</v>
      </c>
    </row>
    <row r="4225" spans="1:19" x14ac:dyDescent="0.25">
      <c r="A4225" t="s">
        <v>6157</v>
      </c>
      <c r="B4225" t="s">
        <v>531</v>
      </c>
      <c r="C4225" t="s">
        <v>275</v>
      </c>
      <c r="D4225">
        <v>6</v>
      </c>
      <c r="E4225">
        <v>296.02</v>
      </c>
      <c r="F4225">
        <v>374.25</v>
      </c>
      <c r="G4225">
        <v>381.63</v>
      </c>
      <c r="H4225">
        <v>2289.7800000000002</v>
      </c>
      <c r="I4225">
        <v>1776.12</v>
      </c>
      <c r="J4225">
        <v>513.66</v>
      </c>
      <c r="K4225">
        <v>0.2243</v>
      </c>
      <c r="L4225" t="str">
        <f>VLOOKUP(C:C,Products!A:B,2,)</f>
        <v>Product 49</v>
      </c>
      <c r="M4225" t="str">
        <f>VLOOKUP(C:C,Products!A:C,3,)</f>
        <v>Snacks</v>
      </c>
      <c r="N4225" t="str">
        <f>VLOOKUP(B:B,Orders!A:C,3,)</f>
        <v>WH-KSM-003</v>
      </c>
      <c r="O4225" s="10" t="str">
        <f>VLOOKUP(B:B,Orders!A:B,2,)</f>
        <v>CUST-000038</v>
      </c>
      <c r="P4225" s="10" t="str">
        <f>VLOOKUP(OrderDetails!O:O,Customers!A:B,2,)</f>
        <v>Customer 38</v>
      </c>
      <c r="Q4225" s="10" t="str">
        <f>VLOOKUP(O:O,Customers!A:C,3,)</f>
        <v>Nakuru</v>
      </c>
      <c r="R4225" s="10">
        <f>VLOOKUP(OrderDetails!C:C,Inventory!B:F,5,)</f>
        <v>134393.07999999999</v>
      </c>
      <c r="S4225" s="10">
        <f>VLOOKUP(OrderDetails!B:B,Table8[[OrderID]:[DeliveryDays]],5,)</f>
        <v>2</v>
      </c>
    </row>
    <row r="4226" spans="1:19" x14ac:dyDescent="0.25">
      <c r="A4226" t="s">
        <v>6158</v>
      </c>
      <c r="B4226" t="s">
        <v>1198</v>
      </c>
      <c r="C4226" t="s">
        <v>323</v>
      </c>
      <c r="D4226">
        <v>9</v>
      </c>
      <c r="E4226">
        <v>52.48</v>
      </c>
      <c r="F4226">
        <v>82.14</v>
      </c>
      <c r="G4226">
        <v>89.98</v>
      </c>
      <c r="H4226">
        <v>809.82</v>
      </c>
      <c r="I4226">
        <v>472.32</v>
      </c>
      <c r="J4226">
        <v>337.5</v>
      </c>
      <c r="K4226">
        <v>0.4168</v>
      </c>
      <c r="L4226" t="str">
        <f>VLOOKUP(C:C,Products!A:B,2,)</f>
        <v>Product 73</v>
      </c>
      <c r="M4226" t="str">
        <f>VLOOKUP(C:C,Products!A:C,3,)</f>
        <v>Beverages</v>
      </c>
      <c r="N4226" t="str">
        <f>VLOOKUP(B:B,Orders!A:C,3,)</f>
        <v>WH-KSM-003</v>
      </c>
      <c r="O4226" s="10" t="str">
        <f>VLOOKUP(B:B,Orders!A:B,2,)</f>
        <v>CUST-000074</v>
      </c>
      <c r="P4226" s="10" t="str">
        <f>VLOOKUP(OrderDetails!O:O,Customers!A:B,2,)</f>
        <v>Customer 74</v>
      </c>
      <c r="Q4226" s="10" t="str">
        <f>VLOOKUP(O:O,Customers!A:C,3,)</f>
        <v>Mombasa</v>
      </c>
      <c r="R4226" s="10">
        <f>VLOOKUP(OrderDetails!C:C,Inventory!B:F,5,)</f>
        <v>6979.84</v>
      </c>
      <c r="S4226" s="10">
        <f>VLOOKUP(OrderDetails!B:B,Table8[[OrderID]:[DeliveryDays]],5,)</f>
        <v>4</v>
      </c>
    </row>
    <row r="4227" spans="1:19" x14ac:dyDescent="0.25">
      <c r="A4227" t="s">
        <v>6159</v>
      </c>
      <c r="B4227" t="s">
        <v>1875</v>
      </c>
      <c r="C4227" t="s">
        <v>281</v>
      </c>
      <c r="D4227">
        <v>15</v>
      </c>
      <c r="E4227">
        <v>398.81</v>
      </c>
      <c r="F4227">
        <v>500.83</v>
      </c>
      <c r="G4227">
        <v>490.56</v>
      </c>
      <c r="H4227">
        <v>7358.4</v>
      </c>
      <c r="I4227">
        <v>5982.15</v>
      </c>
      <c r="J4227">
        <v>1376.25</v>
      </c>
      <c r="K4227">
        <v>0.187</v>
      </c>
      <c r="L4227" t="str">
        <f>VLOOKUP(C:C,Products!A:B,2,)</f>
        <v>Product 52</v>
      </c>
      <c r="M4227" t="str">
        <f>VLOOKUP(C:C,Products!A:C,3,)</f>
        <v>Snacks</v>
      </c>
      <c r="N4227" t="str">
        <f>VLOOKUP(B:B,Orders!A:C,3,)</f>
        <v>WH-NKR-004</v>
      </c>
      <c r="O4227" s="10" t="str">
        <f>VLOOKUP(B:B,Orders!A:B,2,)</f>
        <v>CUST-000008</v>
      </c>
      <c r="P4227" s="10" t="str">
        <f>VLOOKUP(OrderDetails!O:O,Customers!A:B,2,)</f>
        <v>Customer 8</v>
      </c>
      <c r="Q4227" s="10" t="str">
        <f>VLOOKUP(O:O,Customers!A:C,3,)</f>
        <v>Mombasa</v>
      </c>
      <c r="R4227" s="10">
        <f>VLOOKUP(OrderDetails!C:C,Inventory!B:F,5,)</f>
        <v>100101.31</v>
      </c>
      <c r="S4227" s="10">
        <f>VLOOKUP(OrderDetails!B:B,Table8[[OrderID]:[DeliveryDays]],5,)</f>
        <v>4</v>
      </c>
    </row>
    <row r="4228" spans="1:19" x14ac:dyDescent="0.25">
      <c r="A4228" t="s">
        <v>6160</v>
      </c>
      <c r="B4228" t="s">
        <v>1705</v>
      </c>
      <c r="C4228" t="s">
        <v>176</v>
      </c>
      <c r="D4228">
        <v>29</v>
      </c>
      <c r="E4228">
        <v>477.82</v>
      </c>
      <c r="F4228">
        <v>747.13</v>
      </c>
      <c r="G4228">
        <v>811.16</v>
      </c>
      <c r="H4228">
        <v>23523.64</v>
      </c>
      <c r="I4228">
        <v>13856.78</v>
      </c>
      <c r="J4228">
        <v>9666.86</v>
      </c>
      <c r="K4228">
        <v>0.41089999999999999</v>
      </c>
      <c r="L4228" t="str">
        <f>VLOOKUP(C:C,Products!A:B,2,)</f>
        <v>Product 2</v>
      </c>
      <c r="M4228" t="str">
        <f>VLOOKUP(C:C,Products!A:C,3,)</f>
        <v>Household</v>
      </c>
      <c r="N4228" t="str">
        <f>VLOOKUP(B:B,Orders!A:C,3,)</f>
        <v>WH-MSA-002</v>
      </c>
      <c r="O4228" s="10" t="str">
        <f>VLOOKUP(B:B,Orders!A:B,2,)</f>
        <v>CUST-000005</v>
      </c>
      <c r="P4228" s="10" t="str">
        <f>VLOOKUP(OrderDetails!O:O,Customers!A:B,2,)</f>
        <v>Customer 5</v>
      </c>
      <c r="Q4228" s="10" t="str">
        <f>VLOOKUP(O:O,Customers!A:C,3,)</f>
        <v>Eldoret</v>
      </c>
      <c r="R4228" s="10">
        <f>VLOOKUP(OrderDetails!C:C,Inventory!B:F,5,)</f>
        <v>45392.9</v>
      </c>
      <c r="S4228" s="10">
        <f>VLOOKUP(OrderDetails!B:B,Table8[[OrderID]:[DeliveryDays]],5,)</f>
        <v>5</v>
      </c>
    </row>
    <row r="4229" spans="1:19" x14ac:dyDescent="0.25">
      <c r="A4229" t="s">
        <v>6161</v>
      </c>
      <c r="B4229" t="s">
        <v>855</v>
      </c>
      <c r="C4229" t="s">
        <v>369</v>
      </c>
      <c r="D4229">
        <v>39</v>
      </c>
      <c r="E4229">
        <v>272.20999999999998</v>
      </c>
      <c r="F4229">
        <v>362.87</v>
      </c>
      <c r="G4229">
        <v>345.48</v>
      </c>
      <c r="H4229">
        <v>13473.72</v>
      </c>
      <c r="I4229">
        <v>10616.19</v>
      </c>
      <c r="J4229">
        <v>2857.53</v>
      </c>
      <c r="K4229">
        <v>0.21210000000000001</v>
      </c>
      <c r="L4229" t="str">
        <f>VLOOKUP(C:C,Products!A:B,2,)</f>
        <v>Product 96</v>
      </c>
      <c r="M4229" t="str">
        <f>VLOOKUP(C:C,Products!A:C,3,)</f>
        <v>Snacks</v>
      </c>
      <c r="N4229" t="str">
        <f>VLOOKUP(B:B,Orders!A:C,3,)</f>
        <v>WH-NKR-004</v>
      </c>
      <c r="O4229" s="10" t="str">
        <f>VLOOKUP(B:B,Orders!A:B,2,)</f>
        <v>CUST-000001</v>
      </c>
      <c r="P4229" s="10" t="str">
        <f>VLOOKUP(OrderDetails!O:O,Customers!A:B,2,)</f>
        <v>Customer 1</v>
      </c>
      <c r="Q4229" s="10" t="str">
        <f>VLOOKUP(O:O,Customers!A:C,3,)</f>
        <v>Eldoret</v>
      </c>
      <c r="R4229" s="10">
        <f>VLOOKUP(OrderDetails!C:C,Inventory!B:F,5,)</f>
        <v>49270.01</v>
      </c>
      <c r="S4229" s="10">
        <f>VLOOKUP(OrderDetails!B:B,Table8[[OrderID]:[DeliveryDays]],5,)</f>
        <v>6</v>
      </c>
    </row>
    <row r="4230" spans="1:19" x14ac:dyDescent="0.25">
      <c r="A4230" t="s">
        <v>6162</v>
      </c>
      <c r="B4230" t="s">
        <v>860</v>
      </c>
      <c r="C4230" t="s">
        <v>417</v>
      </c>
      <c r="D4230">
        <v>39</v>
      </c>
      <c r="E4230">
        <v>292.7</v>
      </c>
      <c r="F4230">
        <v>384.02</v>
      </c>
      <c r="G4230">
        <v>396.23</v>
      </c>
      <c r="H4230">
        <v>15452.97</v>
      </c>
      <c r="I4230">
        <v>11415.3</v>
      </c>
      <c r="J4230">
        <v>4037.67</v>
      </c>
      <c r="K4230">
        <v>0.26129999999999998</v>
      </c>
      <c r="L4230" t="str">
        <f>VLOOKUP(C:C,Products!A:B,2,)</f>
        <v>Product 120</v>
      </c>
      <c r="M4230" t="str">
        <f>VLOOKUP(C:C,Products!A:C,3,)</f>
        <v>Frozen</v>
      </c>
      <c r="N4230" t="str">
        <f>VLOOKUP(B:B,Orders!A:C,3,)</f>
        <v>WH-KSM-003</v>
      </c>
      <c r="O4230" s="10" t="str">
        <f>VLOOKUP(B:B,Orders!A:B,2,)</f>
        <v>CUST-000064</v>
      </c>
      <c r="P4230" s="10" t="str">
        <f>VLOOKUP(OrderDetails!O:O,Customers!A:B,2,)</f>
        <v>Customer 64</v>
      </c>
      <c r="Q4230" s="10" t="str">
        <f>VLOOKUP(O:O,Customers!A:C,3,)</f>
        <v>Mombasa</v>
      </c>
      <c r="R4230" s="10">
        <f>VLOOKUP(OrderDetails!C:C,Inventory!B:F,5,)</f>
        <v>76980.100000000006</v>
      </c>
      <c r="S4230" s="10">
        <f>VLOOKUP(OrderDetails!B:B,Table8[[OrderID]:[DeliveryDays]],5,)</f>
        <v>1</v>
      </c>
    </row>
    <row r="4231" spans="1:19" x14ac:dyDescent="0.25">
      <c r="A4231" t="s">
        <v>6163</v>
      </c>
      <c r="B4231" t="s">
        <v>1657</v>
      </c>
      <c r="C4231" t="s">
        <v>277</v>
      </c>
      <c r="D4231">
        <v>26</v>
      </c>
      <c r="E4231">
        <v>133.18</v>
      </c>
      <c r="F4231">
        <v>194.02</v>
      </c>
      <c r="G4231">
        <v>196.63</v>
      </c>
      <c r="H4231">
        <v>5112.38</v>
      </c>
      <c r="I4231">
        <v>3462.68</v>
      </c>
      <c r="J4231">
        <v>1649.7</v>
      </c>
      <c r="K4231">
        <v>0.32269999999999999</v>
      </c>
      <c r="L4231" t="str">
        <f>VLOOKUP(C:C,Products!A:B,2,)</f>
        <v>Product 50</v>
      </c>
      <c r="M4231" t="str">
        <f>VLOOKUP(C:C,Products!A:C,3,)</f>
        <v>Dairy</v>
      </c>
      <c r="N4231" t="str">
        <f>VLOOKUP(B:B,Orders!A:C,3,)</f>
        <v>WH-NRB-001</v>
      </c>
      <c r="O4231" s="10" t="str">
        <f>VLOOKUP(B:B,Orders!A:B,2,)</f>
        <v>CUST-000039</v>
      </c>
      <c r="P4231" s="10" t="str">
        <f>VLOOKUP(OrderDetails!O:O,Customers!A:B,2,)</f>
        <v>Customer 39</v>
      </c>
      <c r="Q4231" s="10" t="str">
        <f>VLOOKUP(O:O,Customers!A:C,3,)</f>
        <v>Mombasa</v>
      </c>
      <c r="R4231" s="10">
        <f>VLOOKUP(OrderDetails!C:C,Inventory!B:F,5,)</f>
        <v>29033.24</v>
      </c>
      <c r="S4231" s="10">
        <f>VLOOKUP(OrderDetails!B:B,Table8[[OrderID]:[DeliveryDays]],5,)</f>
        <v>5</v>
      </c>
    </row>
    <row r="4232" spans="1:19" x14ac:dyDescent="0.25">
      <c r="A4232" t="s">
        <v>6164</v>
      </c>
      <c r="B4232" t="s">
        <v>1478</v>
      </c>
      <c r="C4232" t="s">
        <v>411</v>
      </c>
      <c r="D4232">
        <v>41</v>
      </c>
      <c r="E4232">
        <v>411.65</v>
      </c>
      <c r="F4232">
        <v>555.02</v>
      </c>
      <c r="G4232">
        <v>570.98</v>
      </c>
      <c r="H4232">
        <v>23410.18</v>
      </c>
      <c r="I4232">
        <v>16877.650000000001</v>
      </c>
      <c r="J4232">
        <v>6532.53</v>
      </c>
      <c r="K4232">
        <v>0.27900000000000003</v>
      </c>
      <c r="L4232" t="str">
        <f>VLOOKUP(C:C,Products!A:B,2,)</f>
        <v>Product 117</v>
      </c>
      <c r="M4232" t="str">
        <f>VLOOKUP(C:C,Products!A:C,3,)</f>
        <v>Household</v>
      </c>
      <c r="N4232" t="str">
        <f>VLOOKUP(B:B,Orders!A:C,3,)</f>
        <v>WH-NKR-004</v>
      </c>
      <c r="O4232" s="10" t="str">
        <f>VLOOKUP(B:B,Orders!A:B,2,)</f>
        <v>CUST-000067</v>
      </c>
      <c r="P4232" s="10" t="str">
        <f>VLOOKUP(OrderDetails!O:O,Customers!A:B,2,)</f>
        <v>Customer 67</v>
      </c>
      <c r="Q4232" s="10" t="str">
        <f>VLOOKUP(O:O,Customers!A:C,3,)</f>
        <v>Mombasa</v>
      </c>
      <c r="R4232" s="10">
        <f>VLOOKUP(OrderDetails!C:C,Inventory!B:F,5,)</f>
        <v>41165</v>
      </c>
      <c r="S4232" s="10">
        <f>VLOOKUP(OrderDetails!B:B,Table8[[OrderID]:[DeliveryDays]],5,)</f>
        <v>4</v>
      </c>
    </row>
    <row r="4233" spans="1:19" x14ac:dyDescent="0.25">
      <c r="A4233" t="s">
        <v>6165</v>
      </c>
      <c r="B4233" t="s">
        <v>1108</v>
      </c>
      <c r="C4233" t="s">
        <v>349</v>
      </c>
      <c r="D4233">
        <v>26</v>
      </c>
      <c r="E4233">
        <v>196.33</v>
      </c>
      <c r="F4233">
        <v>246.04</v>
      </c>
      <c r="G4233">
        <v>254.16</v>
      </c>
      <c r="H4233">
        <v>6608.16</v>
      </c>
      <c r="I4233">
        <v>5104.58</v>
      </c>
      <c r="J4233">
        <v>1503.58</v>
      </c>
      <c r="K4233">
        <v>0.22750000000000001</v>
      </c>
      <c r="L4233" t="str">
        <f>VLOOKUP(C:C,Products!A:B,2,)</f>
        <v>Product 86</v>
      </c>
      <c r="M4233" t="str">
        <f>VLOOKUP(C:C,Products!A:C,3,)</f>
        <v>Frozen</v>
      </c>
      <c r="N4233" t="str">
        <f>VLOOKUP(B:B,Orders!A:C,3,)</f>
        <v>WH-NRB-001</v>
      </c>
      <c r="O4233" s="10" t="str">
        <f>VLOOKUP(B:B,Orders!A:B,2,)</f>
        <v>CUST-000074</v>
      </c>
      <c r="P4233" s="10" t="str">
        <f>VLOOKUP(OrderDetails!O:O,Customers!A:B,2,)</f>
        <v>Customer 74</v>
      </c>
      <c r="Q4233" s="10" t="str">
        <f>VLOOKUP(O:O,Customers!A:C,3,)</f>
        <v>Mombasa</v>
      </c>
      <c r="R4233" s="10">
        <f>VLOOKUP(OrderDetails!C:C,Inventory!B:F,5,)</f>
        <v>55561.39</v>
      </c>
      <c r="S4233" s="10">
        <f>VLOOKUP(OrderDetails!B:B,Table8[[OrderID]:[DeliveryDays]],5,)</f>
        <v>6</v>
      </c>
    </row>
    <row r="4234" spans="1:19" x14ac:dyDescent="0.25">
      <c r="A4234" t="s">
        <v>6166</v>
      </c>
      <c r="B4234" t="s">
        <v>1786</v>
      </c>
      <c r="C4234" t="s">
        <v>263</v>
      </c>
      <c r="D4234">
        <v>15</v>
      </c>
      <c r="E4234">
        <v>65.47</v>
      </c>
      <c r="F4234">
        <v>96.35</v>
      </c>
      <c r="G4234">
        <v>97.15</v>
      </c>
      <c r="H4234">
        <v>1457.25</v>
      </c>
      <c r="I4234">
        <v>982.05</v>
      </c>
      <c r="J4234">
        <v>475.2</v>
      </c>
      <c r="K4234">
        <v>0.3261</v>
      </c>
      <c r="L4234" t="str">
        <f>VLOOKUP(C:C,Products!A:B,2,)</f>
        <v>Product 43</v>
      </c>
      <c r="M4234" t="str">
        <f>VLOOKUP(C:C,Products!A:C,3,)</f>
        <v>Dairy</v>
      </c>
      <c r="N4234" t="str">
        <f>VLOOKUP(B:B,Orders!A:C,3,)</f>
        <v>WH-NRB-001</v>
      </c>
      <c r="O4234" s="10" t="str">
        <f>VLOOKUP(B:B,Orders!A:B,2,)</f>
        <v>CUST-000053</v>
      </c>
      <c r="P4234" s="10" t="str">
        <f>VLOOKUP(OrderDetails!O:O,Customers!A:B,2,)</f>
        <v>Customer 53</v>
      </c>
      <c r="Q4234" s="10" t="str">
        <f>VLOOKUP(O:O,Customers!A:C,3,)</f>
        <v>Eldoret</v>
      </c>
      <c r="R4234" s="10">
        <f>VLOOKUP(OrderDetails!C:C,Inventory!B:F,5,)</f>
        <v>4451.96</v>
      </c>
      <c r="S4234" s="10">
        <f>VLOOKUP(OrderDetails!B:B,Table8[[OrderID]:[DeliveryDays]],5,)</f>
        <v>4</v>
      </c>
    </row>
    <row r="4235" spans="1:19" x14ac:dyDescent="0.25">
      <c r="A4235" t="s">
        <v>6167</v>
      </c>
      <c r="B4235" t="s">
        <v>1014</v>
      </c>
      <c r="C4235" t="s">
        <v>331</v>
      </c>
      <c r="D4235">
        <v>36</v>
      </c>
      <c r="E4235">
        <v>397.07</v>
      </c>
      <c r="F4235">
        <v>597.23</v>
      </c>
      <c r="G4235">
        <v>656.79</v>
      </c>
      <c r="H4235">
        <v>23644.44</v>
      </c>
      <c r="I4235">
        <v>14294.52</v>
      </c>
      <c r="J4235">
        <v>9349.92</v>
      </c>
      <c r="K4235">
        <v>0.39539999999999997</v>
      </c>
      <c r="L4235" t="str">
        <f>VLOOKUP(C:C,Products!A:B,2,)</f>
        <v>Product 77</v>
      </c>
      <c r="M4235" t="str">
        <f>VLOOKUP(C:C,Products!A:C,3,)</f>
        <v>Household</v>
      </c>
      <c r="N4235" t="str">
        <f>VLOOKUP(B:B,Orders!A:C,3,)</f>
        <v>WH-KSM-003</v>
      </c>
      <c r="O4235" s="10" t="str">
        <f>VLOOKUP(B:B,Orders!A:B,2,)</f>
        <v>CUST-000028</v>
      </c>
      <c r="P4235" s="10" t="str">
        <f>VLOOKUP(OrderDetails!O:O,Customers!A:B,2,)</f>
        <v>Customer 28</v>
      </c>
      <c r="Q4235" s="10" t="str">
        <f>VLOOKUP(O:O,Customers!A:C,3,)</f>
        <v>Nakuru</v>
      </c>
      <c r="R4235" s="10">
        <f>VLOOKUP(OrderDetails!C:C,Inventory!B:F,5,)</f>
        <v>153269.01999999999</v>
      </c>
      <c r="S4235" s="10">
        <f>VLOOKUP(OrderDetails!B:B,Table8[[OrderID]:[DeliveryDays]],5,)</f>
        <v>4</v>
      </c>
    </row>
    <row r="4236" spans="1:19" x14ac:dyDescent="0.25">
      <c r="A4236" t="s">
        <v>6168</v>
      </c>
      <c r="B4236" t="s">
        <v>1519</v>
      </c>
      <c r="C4236" t="s">
        <v>191</v>
      </c>
      <c r="D4236">
        <v>39</v>
      </c>
      <c r="E4236">
        <v>439.78</v>
      </c>
      <c r="F4236">
        <v>682.21</v>
      </c>
      <c r="G4236">
        <v>748.03</v>
      </c>
      <c r="H4236">
        <v>29173.17</v>
      </c>
      <c r="I4236">
        <v>17151.419999999998</v>
      </c>
      <c r="J4236">
        <v>12021.75</v>
      </c>
      <c r="K4236">
        <v>0.41210000000000002</v>
      </c>
      <c r="L4236" t="str">
        <f>VLOOKUP(C:C,Products!A:B,2,)</f>
        <v>Product 8</v>
      </c>
      <c r="M4236" t="str">
        <f>VLOOKUP(C:C,Products!A:C,3,)</f>
        <v>Snacks</v>
      </c>
      <c r="N4236" t="str">
        <f>VLOOKUP(B:B,Orders!A:C,3,)</f>
        <v>WH-NKR-004</v>
      </c>
      <c r="O4236" s="10" t="str">
        <f>VLOOKUP(B:B,Orders!A:B,2,)</f>
        <v>CUST-000024</v>
      </c>
      <c r="P4236" s="10" t="str">
        <f>VLOOKUP(OrderDetails!O:O,Customers!A:B,2,)</f>
        <v>Customer 24</v>
      </c>
      <c r="Q4236" s="10" t="str">
        <f>VLOOKUP(O:O,Customers!A:C,3,)</f>
        <v>Eldoret</v>
      </c>
      <c r="R4236" s="10">
        <f>VLOOKUP(OrderDetails!C:C,Inventory!B:F,5,)</f>
        <v>94552.7</v>
      </c>
      <c r="S4236" s="10">
        <f>VLOOKUP(OrderDetails!B:B,Table8[[OrderID]:[DeliveryDays]],5,)</f>
        <v>2</v>
      </c>
    </row>
    <row r="4237" spans="1:19" x14ac:dyDescent="0.25">
      <c r="A4237" t="s">
        <v>6169</v>
      </c>
      <c r="B4237" t="s">
        <v>1292</v>
      </c>
      <c r="C4237" t="s">
        <v>295</v>
      </c>
      <c r="D4237">
        <v>35</v>
      </c>
      <c r="E4237">
        <v>70.349999999999994</v>
      </c>
      <c r="F4237">
        <v>111</v>
      </c>
      <c r="G4237">
        <v>121.46</v>
      </c>
      <c r="H4237">
        <v>4251.1000000000004</v>
      </c>
      <c r="I4237">
        <v>2462.25</v>
      </c>
      <c r="J4237">
        <v>1788.85</v>
      </c>
      <c r="K4237">
        <v>0.42080000000000001</v>
      </c>
      <c r="L4237" t="str">
        <f>VLOOKUP(C:C,Products!A:B,2,)</f>
        <v>Product 59</v>
      </c>
      <c r="M4237" t="str">
        <f>VLOOKUP(C:C,Products!A:C,3,)</f>
        <v>Produce</v>
      </c>
      <c r="N4237" t="str">
        <f>VLOOKUP(B:B,Orders!A:C,3,)</f>
        <v>WH-MSA-002</v>
      </c>
      <c r="O4237" s="10" t="str">
        <f>VLOOKUP(B:B,Orders!A:B,2,)</f>
        <v>CUST-000049</v>
      </c>
      <c r="P4237" s="10" t="str">
        <f>VLOOKUP(OrderDetails!O:O,Customers!A:B,2,)</f>
        <v>Customer 49</v>
      </c>
      <c r="Q4237" s="10" t="str">
        <f>VLOOKUP(O:O,Customers!A:C,3,)</f>
        <v>Nairobi</v>
      </c>
      <c r="R4237" s="10">
        <f>VLOOKUP(OrderDetails!C:C,Inventory!B:F,5,)</f>
        <v>22441.65</v>
      </c>
      <c r="S4237" s="10">
        <f>VLOOKUP(OrderDetails!B:B,Table8[[OrderID]:[DeliveryDays]],5,)</f>
        <v>6</v>
      </c>
    </row>
    <row r="4238" spans="1:19" x14ac:dyDescent="0.25">
      <c r="A4238" t="s">
        <v>6170</v>
      </c>
      <c r="B4238" t="s">
        <v>1172</v>
      </c>
      <c r="C4238" t="s">
        <v>307</v>
      </c>
      <c r="D4238">
        <v>49</v>
      </c>
      <c r="E4238">
        <v>176.42</v>
      </c>
      <c r="F4238">
        <v>236.45</v>
      </c>
      <c r="G4238">
        <v>259.35000000000002</v>
      </c>
      <c r="H4238">
        <v>12708.15</v>
      </c>
      <c r="I4238">
        <v>8644.58</v>
      </c>
      <c r="J4238">
        <v>4063.57</v>
      </c>
      <c r="K4238">
        <v>0.31979999999999997</v>
      </c>
      <c r="L4238" t="str">
        <f>VLOOKUP(C:C,Products!A:B,2,)</f>
        <v>Product 65</v>
      </c>
      <c r="M4238" t="str">
        <f>VLOOKUP(C:C,Products!A:C,3,)</f>
        <v>Beverages</v>
      </c>
      <c r="N4238" t="str">
        <f>VLOOKUP(B:B,Orders!A:C,3,)</f>
        <v>WH-MSA-002</v>
      </c>
      <c r="O4238" s="10" t="str">
        <f>VLOOKUP(B:B,Orders!A:B,2,)</f>
        <v>CUST-000020</v>
      </c>
      <c r="P4238" s="10" t="str">
        <f>VLOOKUP(OrderDetails!O:O,Customers!A:B,2,)</f>
        <v>Customer 20</v>
      </c>
      <c r="Q4238" s="10" t="str">
        <f>VLOOKUP(O:O,Customers!A:C,3,)</f>
        <v>Mombasa</v>
      </c>
      <c r="R4238" s="10">
        <f>VLOOKUP(OrderDetails!C:C,Inventory!B:F,5,)</f>
        <v>54866.62</v>
      </c>
      <c r="S4238" s="10">
        <f>VLOOKUP(OrderDetails!B:B,Table8[[OrderID]:[DeliveryDays]],5,)</f>
        <v>6</v>
      </c>
    </row>
    <row r="4239" spans="1:19" x14ac:dyDescent="0.25">
      <c r="A4239" t="s">
        <v>6171</v>
      </c>
      <c r="B4239" t="s">
        <v>1617</v>
      </c>
      <c r="C4239" t="s">
        <v>339</v>
      </c>
      <c r="D4239">
        <v>12</v>
      </c>
      <c r="E4239">
        <v>438.4</v>
      </c>
      <c r="F4239">
        <v>646.51</v>
      </c>
      <c r="G4239">
        <v>691.09</v>
      </c>
      <c r="H4239">
        <v>8293.08</v>
      </c>
      <c r="I4239">
        <v>5260.8</v>
      </c>
      <c r="J4239">
        <v>3032.28</v>
      </c>
      <c r="K4239">
        <v>0.36559999999999998</v>
      </c>
      <c r="L4239" t="str">
        <f>VLOOKUP(C:C,Products!A:B,2,)</f>
        <v>Product 81</v>
      </c>
      <c r="M4239" t="str">
        <f>VLOOKUP(C:C,Products!A:C,3,)</f>
        <v>Beverages</v>
      </c>
      <c r="N4239" t="str">
        <f>VLOOKUP(B:B,Orders!A:C,3,)</f>
        <v>WH-NKR-004</v>
      </c>
      <c r="O4239" s="10" t="str">
        <f>VLOOKUP(B:B,Orders!A:B,2,)</f>
        <v>CUST-000055</v>
      </c>
      <c r="P4239" s="10" t="str">
        <f>VLOOKUP(OrderDetails!O:O,Customers!A:B,2,)</f>
        <v>Customer 55</v>
      </c>
      <c r="Q4239" s="10" t="str">
        <f>VLOOKUP(O:O,Customers!A:C,3,)</f>
        <v>Kisumu</v>
      </c>
      <c r="R4239" s="10">
        <f>VLOOKUP(OrderDetails!C:C,Inventory!B:F,5,)</f>
        <v>203417.60000000001</v>
      </c>
      <c r="S4239" s="10">
        <f>VLOOKUP(OrderDetails!B:B,Table8[[OrderID]:[DeliveryDays]],5,)</f>
        <v>1</v>
      </c>
    </row>
    <row r="4240" spans="1:19" x14ac:dyDescent="0.25">
      <c r="A4240" t="s">
        <v>6172</v>
      </c>
      <c r="B4240" t="s">
        <v>1290</v>
      </c>
      <c r="C4240" t="s">
        <v>200</v>
      </c>
      <c r="D4240">
        <v>24</v>
      </c>
      <c r="E4240">
        <v>486.46</v>
      </c>
      <c r="F4240">
        <v>645.89</v>
      </c>
      <c r="G4240">
        <v>709.37</v>
      </c>
      <c r="H4240">
        <v>17024.88</v>
      </c>
      <c r="I4240">
        <v>11675.04</v>
      </c>
      <c r="J4240">
        <v>5349.84</v>
      </c>
      <c r="K4240">
        <v>0.31419999999999998</v>
      </c>
      <c r="L4240" t="str">
        <f>VLOOKUP(C:C,Products!A:B,2,)</f>
        <v>Product 12</v>
      </c>
      <c r="M4240" t="str">
        <f>VLOOKUP(C:C,Products!A:C,3,)</f>
        <v>Beverages</v>
      </c>
      <c r="N4240" t="str">
        <f>VLOOKUP(B:B,Orders!A:C,3,)</f>
        <v>WH-NKR-004</v>
      </c>
      <c r="O4240" s="10" t="str">
        <f>VLOOKUP(B:B,Orders!A:B,2,)</f>
        <v>CUST-000073</v>
      </c>
      <c r="P4240" s="10" t="str">
        <f>VLOOKUP(OrderDetails!O:O,Customers!A:B,2,)</f>
        <v>Customer 73</v>
      </c>
      <c r="Q4240" s="10" t="str">
        <f>VLOOKUP(O:O,Customers!A:C,3,)</f>
        <v>Mombasa</v>
      </c>
      <c r="R4240" s="10">
        <f>VLOOKUP(OrderDetails!C:C,Inventory!B:F,5,)</f>
        <v>77347.14</v>
      </c>
      <c r="S4240" s="10">
        <f>VLOOKUP(OrderDetails!B:B,Table8[[OrderID]:[DeliveryDays]],5,)</f>
        <v>3</v>
      </c>
    </row>
    <row r="4241" spans="1:19" x14ac:dyDescent="0.25">
      <c r="A4241" t="s">
        <v>6173</v>
      </c>
      <c r="B4241" t="s">
        <v>794</v>
      </c>
      <c r="C4241" t="s">
        <v>182</v>
      </c>
      <c r="D4241">
        <v>46</v>
      </c>
      <c r="E4241">
        <v>319.39999999999998</v>
      </c>
      <c r="F4241">
        <v>411.55</v>
      </c>
      <c r="G4241">
        <v>446.06</v>
      </c>
      <c r="H4241">
        <v>20518.759999999998</v>
      </c>
      <c r="I4241">
        <v>14692.4</v>
      </c>
      <c r="J4241">
        <v>5826.36</v>
      </c>
      <c r="K4241">
        <v>0.28399999999999997</v>
      </c>
      <c r="L4241" t="str">
        <f>VLOOKUP(C:C,Products!A:B,2,)</f>
        <v>Product 4</v>
      </c>
      <c r="M4241" t="str">
        <f>VLOOKUP(C:C,Products!A:C,3,)</f>
        <v>Household</v>
      </c>
      <c r="N4241" t="str">
        <f>VLOOKUP(B:B,Orders!A:C,3,)</f>
        <v>WH-KSM-003</v>
      </c>
      <c r="O4241" s="10" t="str">
        <f>VLOOKUP(B:B,Orders!A:B,2,)</f>
        <v>CUST-000006</v>
      </c>
      <c r="P4241" s="10" t="str">
        <f>VLOOKUP(OrderDetails!O:O,Customers!A:B,2,)</f>
        <v>Customer 6</v>
      </c>
      <c r="Q4241" s="10" t="str">
        <f>VLOOKUP(O:O,Customers!A:C,3,)</f>
        <v>Kisumu</v>
      </c>
      <c r="R4241" s="10">
        <f>VLOOKUP(OrderDetails!C:C,Inventory!B:F,5,)</f>
        <v>31301.200000000001</v>
      </c>
      <c r="S4241" s="10">
        <f>VLOOKUP(OrderDetails!B:B,Table8[[OrderID]:[DeliveryDays]],5,)</f>
        <v>6</v>
      </c>
    </row>
    <row r="4242" spans="1:19" x14ac:dyDescent="0.25">
      <c r="A4242" t="s">
        <v>6174</v>
      </c>
      <c r="B4242" t="s">
        <v>677</v>
      </c>
      <c r="C4242" t="s">
        <v>411</v>
      </c>
      <c r="D4242">
        <v>38</v>
      </c>
      <c r="E4242">
        <v>411.65</v>
      </c>
      <c r="F4242">
        <v>555.02</v>
      </c>
      <c r="G4242">
        <v>561.9</v>
      </c>
      <c r="H4242">
        <v>21352.2</v>
      </c>
      <c r="I4242">
        <v>15642.7</v>
      </c>
      <c r="J4242">
        <v>5709.5</v>
      </c>
      <c r="K4242">
        <v>0.26740000000000003</v>
      </c>
      <c r="L4242" t="str">
        <f>VLOOKUP(C:C,Products!A:B,2,)</f>
        <v>Product 117</v>
      </c>
      <c r="M4242" t="str">
        <f>VLOOKUP(C:C,Products!A:C,3,)</f>
        <v>Household</v>
      </c>
      <c r="N4242" t="str">
        <f>VLOOKUP(B:B,Orders!A:C,3,)</f>
        <v>WH-KSM-003</v>
      </c>
      <c r="O4242" s="10" t="str">
        <f>VLOOKUP(B:B,Orders!A:B,2,)</f>
        <v>CUST-000077</v>
      </c>
      <c r="P4242" s="10" t="str">
        <f>VLOOKUP(OrderDetails!O:O,Customers!A:B,2,)</f>
        <v>Customer 77</v>
      </c>
      <c r="Q4242" s="10" t="str">
        <f>VLOOKUP(O:O,Customers!A:C,3,)</f>
        <v>Nairobi</v>
      </c>
      <c r="R4242" s="10">
        <f>VLOOKUP(OrderDetails!C:C,Inventory!B:F,5,)</f>
        <v>41165</v>
      </c>
      <c r="S4242" s="10">
        <f>VLOOKUP(OrderDetails!B:B,Table8[[OrderID]:[DeliveryDays]],5,)</f>
        <v>6</v>
      </c>
    </row>
    <row r="4243" spans="1:19" x14ac:dyDescent="0.25">
      <c r="A4243" t="s">
        <v>6175</v>
      </c>
      <c r="B4243" t="s">
        <v>1285</v>
      </c>
      <c r="C4243" t="s">
        <v>331</v>
      </c>
      <c r="D4243">
        <v>8</v>
      </c>
      <c r="E4243">
        <v>397.07</v>
      </c>
      <c r="F4243">
        <v>597.23</v>
      </c>
      <c r="G4243">
        <v>637.66999999999996</v>
      </c>
      <c r="H4243">
        <v>5101.3599999999997</v>
      </c>
      <c r="I4243">
        <v>3176.56</v>
      </c>
      <c r="J4243">
        <v>1924.8</v>
      </c>
      <c r="K4243">
        <v>0.37730000000000002</v>
      </c>
      <c r="L4243" t="str">
        <f>VLOOKUP(C:C,Products!A:B,2,)</f>
        <v>Product 77</v>
      </c>
      <c r="M4243" t="str">
        <f>VLOOKUP(C:C,Products!A:C,3,)</f>
        <v>Household</v>
      </c>
      <c r="N4243" t="str">
        <f>VLOOKUP(B:B,Orders!A:C,3,)</f>
        <v>WH-NRB-001</v>
      </c>
      <c r="O4243" s="10" t="str">
        <f>VLOOKUP(B:B,Orders!A:B,2,)</f>
        <v>CUST-000025</v>
      </c>
      <c r="P4243" s="10" t="str">
        <f>VLOOKUP(OrderDetails!O:O,Customers!A:B,2,)</f>
        <v>Customer 25</v>
      </c>
      <c r="Q4243" s="10" t="str">
        <f>VLOOKUP(O:O,Customers!A:C,3,)</f>
        <v>Mombasa</v>
      </c>
      <c r="R4243" s="10">
        <f>VLOOKUP(OrderDetails!C:C,Inventory!B:F,5,)</f>
        <v>153269.01999999999</v>
      </c>
      <c r="S4243" s="10">
        <f>VLOOKUP(OrderDetails!B:B,Table8[[OrderID]:[DeliveryDays]],5,)</f>
        <v>6</v>
      </c>
    </row>
    <row r="4244" spans="1:19" x14ac:dyDescent="0.25">
      <c r="A4244" t="s">
        <v>6176</v>
      </c>
      <c r="B4244" t="s">
        <v>1282</v>
      </c>
      <c r="C4244" t="s">
        <v>367</v>
      </c>
      <c r="D4244">
        <v>22</v>
      </c>
      <c r="E4244">
        <v>396.94</v>
      </c>
      <c r="F4244">
        <v>595.12</v>
      </c>
      <c r="G4244">
        <v>646.78</v>
      </c>
      <c r="H4244">
        <v>14229.16</v>
      </c>
      <c r="I4244">
        <v>8732.68</v>
      </c>
      <c r="J4244">
        <v>5496.48</v>
      </c>
      <c r="K4244">
        <v>0.38629999999999998</v>
      </c>
      <c r="L4244" t="str">
        <f>VLOOKUP(C:C,Products!A:B,2,)</f>
        <v>Product 95</v>
      </c>
      <c r="M4244" t="str">
        <f>VLOOKUP(C:C,Products!A:C,3,)</f>
        <v>Dairy</v>
      </c>
      <c r="N4244" t="str">
        <f>VLOOKUP(B:B,Orders!A:C,3,)</f>
        <v>WH-KSM-003</v>
      </c>
      <c r="O4244" s="10" t="str">
        <f>VLOOKUP(B:B,Orders!A:B,2,)</f>
        <v>CUST-000018</v>
      </c>
      <c r="P4244" s="10" t="str">
        <f>VLOOKUP(OrderDetails!O:O,Customers!A:B,2,)</f>
        <v>Customer 18</v>
      </c>
      <c r="Q4244" s="10" t="str">
        <f>VLOOKUP(O:O,Customers!A:C,3,)</f>
        <v>Nakuru</v>
      </c>
      <c r="R4244" s="10">
        <f>VLOOKUP(OrderDetails!C:C,Inventory!B:F,5,)</f>
        <v>139722.88</v>
      </c>
      <c r="S4244" s="10">
        <f>VLOOKUP(OrderDetails!B:B,Table8[[OrderID]:[DeliveryDays]],5,)</f>
        <v>2</v>
      </c>
    </row>
    <row r="4245" spans="1:19" x14ac:dyDescent="0.25">
      <c r="A4245" t="s">
        <v>6177</v>
      </c>
      <c r="B4245" t="s">
        <v>1620</v>
      </c>
      <c r="C4245" t="s">
        <v>259</v>
      </c>
      <c r="D4245">
        <v>8</v>
      </c>
      <c r="E4245">
        <v>104.92</v>
      </c>
      <c r="F4245">
        <v>144.66</v>
      </c>
      <c r="G4245">
        <v>152.88999999999999</v>
      </c>
      <c r="H4245">
        <v>1223.1199999999999</v>
      </c>
      <c r="I4245">
        <v>839.36</v>
      </c>
      <c r="J4245">
        <v>383.76</v>
      </c>
      <c r="K4245">
        <v>0.31380000000000002</v>
      </c>
      <c r="L4245" t="str">
        <f>VLOOKUP(C:C,Products!A:B,2,)</f>
        <v>Product 41</v>
      </c>
      <c r="M4245" t="str">
        <f>VLOOKUP(C:C,Products!A:C,3,)</f>
        <v>Household</v>
      </c>
      <c r="N4245" t="str">
        <f>VLOOKUP(B:B,Orders!A:C,3,)</f>
        <v>WH-NRB-001</v>
      </c>
      <c r="O4245" s="10" t="str">
        <f>VLOOKUP(B:B,Orders!A:B,2,)</f>
        <v>CUST-000044</v>
      </c>
      <c r="P4245" s="10" t="str">
        <f>VLOOKUP(OrderDetails!O:O,Customers!A:B,2,)</f>
        <v>Customer 44</v>
      </c>
      <c r="Q4245" s="10" t="str">
        <f>VLOOKUP(O:O,Customers!A:C,3,)</f>
        <v>Nakuru</v>
      </c>
      <c r="R4245" s="10">
        <f>VLOOKUP(OrderDetails!C:C,Inventory!B:F,5,)</f>
        <v>9757.56</v>
      </c>
      <c r="S4245" s="10">
        <f>VLOOKUP(OrderDetails!B:B,Table8[[OrderID]:[DeliveryDays]],5,)</f>
        <v>3</v>
      </c>
    </row>
    <row r="4246" spans="1:19" x14ac:dyDescent="0.25">
      <c r="A4246" t="s">
        <v>6178</v>
      </c>
      <c r="B4246" t="s">
        <v>1540</v>
      </c>
      <c r="C4246" t="s">
        <v>188</v>
      </c>
      <c r="D4246">
        <v>24</v>
      </c>
      <c r="E4246">
        <v>76.14</v>
      </c>
      <c r="F4246">
        <v>116.97</v>
      </c>
      <c r="G4246">
        <v>118.54</v>
      </c>
      <c r="H4246">
        <v>2844.96</v>
      </c>
      <c r="I4246">
        <v>1827.36</v>
      </c>
      <c r="J4246">
        <v>1017.6</v>
      </c>
      <c r="K4246">
        <v>0.35770000000000002</v>
      </c>
      <c r="L4246" t="str">
        <f>VLOOKUP(C:C,Products!A:B,2,)</f>
        <v>Product 7</v>
      </c>
      <c r="M4246" t="str">
        <f>VLOOKUP(C:C,Products!A:C,3,)</f>
        <v>Produce</v>
      </c>
      <c r="N4246" t="str">
        <f>VLOOKUP(B:B,Orders!A:C,3,)</f>
        <v>WH-KSM-003</v>
      </c>
      <c r="O4246" s="10" t="str">
        <f>VLOOKUP(B:B,Orders!A:B,2,)</f>
        <v>CUST-000021</v>
      </c>
      <c r="P4246" s="10" t="str">
        <f>VLOOKUP(OrderDetails!O:O,Customers!A:B,2,)</f>
        <v>Customer 21</v>
      </c>
      <c r="Q4246" s="10" t="str">
        <f>VLOOKUP(O:O,Customers!A:C,3,)</f>
        <v>Eldoret</v>
      </c>
      <c r="R4246" s="10">
        <f>VLOOKUP(OrderDetails!C:C,Inventory!B:F,5,)</f>
        <v>23907.96</v>
      </c>
      <c r="S4246" s="10">
        <f>VLOOKUP(OrderDetails!B:B,Table8[[OrderID]:[DeliveryDays]],5,)</f>
        <v>3</v>
      </c>
    </row>
    <row r="4247" spans="1:19" x14ac:dyDescent="0.25">
      <c r="A4247" t="s">
        <v>6179</v>
      </c>
      <c r="B4247" t="s">
        <v>987</v>
      </c>
      <c r="C4247" t="s">
        <v>351</v>
      </c>
      <c r="D4247">
        <v>13</v>
      </c>
      <c r="E4247">
        <v>378.32</v>
      </c>
      <c r="F4247">
        <v>486.34</v>
      </c>
      <c r="G4247">
        <v>466.82</v>
      </c>
      <c r="H4247">
        <v>6068.66</v>
      </c>
      <c r="I4247">
        <v>4918.16</v>
      </c>
      <c r="J4247">
        <v>1150.5</v>
      </c>
      <c r="K4247">
        <v>0.18959999999999999</v>
      </c>
      <c r="L4247" t="str">
        <f>VLOOKUP(C:C,Products!A:B,2,)</f>
        <v>Product 87</v>
      </c>
      <c r="M4247" t="str">
        <f>VLOOKUP(C:C,Products!A:C,3,)</f>
        <v>Snacks</v>
      </c>
      <c r="N4247" t="str">
        <f>VLOOKUP(B:B,Orders!A:C,3,)</f>
        <v>WH-NKR-004</v>
      </c>
      <c r="O4247" s="10" t="str">
        <f>VLOOKUP(B:B,Orders!A:B,2,)</f>
        <v>CUST-000057</v>
      </c>
      <c r="P4247" s="10" t="str">
        <f>VLOOKUP(OrderDetails!O:O,Customers!A:B,2,)</f>
        <v>Customer 57</v>
      </c>
      <c r="Q4247" s="10" t="str">
        <f>VLOOKUP(O:O,Customers!A:C,3,)</f>
        <v>Nairobi</v>
      </c>
      <c r="R4247" s="10">
        <f>VLOOKUP(OrderDetails!C:C,Inventory!B:F,5,)</f>
        <v>133546.96</v>
      </c>
      <c r="S4247" s="10">
        <f>VLOOKUP(OrderDetails!B:B,Table8[[OrderID]:[DeliveryDays]],5,)</f>
        <v>6</v>
      </c>
    </row>
    <row r="4248" spans="1:19" x14ac:dyDescent="0.25">
      <c r="A4248" t="s">
        <v>6180</v>
      </c>
      <c r="B4248" t="s">
        <v>1896</v>
      </c>
      <c r="C4248" t="s">
        <v>353</v>
      </c>
      <c r="D4248">
        <v>20</v>
      </c>
      <c r="E4248">
        <v>336.9</v>
      </c>
      <c r="F4248">
        <v>499.36</v>
      </c>
      <c r="G4248">
        <v>535.04</v>
      </c>
      <c r="H4248">
        <v>10700.8</v>
      </c>
      <c r="I4248">
        <v>6738</v>
      </c>
      <c r="J4248">
        <v>3962.8</v>
      </c>
      <c r="K4248">
        <v>0.37030000000000002</v>
      </c>
      <c r="L4248" t="str">
        <f>VLOOKUP(C:C,Products!A:B,2,)</f>
        <v>Product 88</v>
      </c>
      <c r="M4248" t="str">
        <f>VLOOKUP(C:C,Products!A:C,3,)</f>
        <v>Household</v>
      </c>
      <c r="N4248" t="str">
        <f>VLOOKUP(B:B,Orders!A:C,3,)</f>
        <v>WH-NRB-001</v>
      </c>
      <c r="O4248" s="10" t="str">
        <f>VLOOKUP(B:B,Orders!A:B,2,)</f>
        <v>CUST-000056</v>
      </c>
      <c r="P4248" s="10" t="str">
        <f>VLOOKUP(OrderDetails!O:O,Customers!A:B,2,)</f>
        <v>Customer 56</v>
      </c>
      <c r="Q4248" s="10" t="str">
        <f>VLOOKUP(O:O,Customers!A:C,3,)</f>
        <v>Nairobi</v>
      </c>
      <c r="R4248" s="10">
        <f>VLOOKUP(OrderDetails!C:C,Inventory!B:F,5,)</f>
        <v>34700.699999999997</v>
      </c>
      <c r="S4248" s="10">
        <f>VLOOKUP(OrderDetails!B:B,Table8[[OrderID]:[DeliveryDays]],5,)</f>
        <v>4</v>
      </c>
    </row>
    <row r="4249" spans="1:19" x14ac:dyDescent="0.25">
      <c r="A4249" t="s">
        <v>6181</v>
      </c>
      <c r="B4249" t="s">
        <v>720</v>
      </c>
      <c r="C4249" t="s">
        <v>315</v>
      </c>
      <c r="D4249">
        <v>30</v>
      </c>
      <c r="E4249">
        <v>83.55</v>
      </c>
      <c r="F4249">
        <v>119.93</v>
      </c>
      <c r="G4249">
        <v>131.07</v>
      </c>
      <c r="H4249">
        <v>3932.1</v>
      </c>
      <c r="I4249">
        <v>2506.5</v>
      </c>
      <c r="J4249">
        <v>1425.6</v>
      </c>
      <c r="K4249">
        <v>0.36259999999999998</v>
      </c>
      <c r="L4249" t="str">
        <f>VLOOKUP(C:C,Products!A:B,2,)</f>
        <v>Product 69</v>
      </c>
      <c r="M4249" t="str">
        <f>VLOOKUP(C:C,Products!A:C,3,)</f>
        <v>Household</v>
      </c>
      <c r="N4249" t="str">
        <f>VLOOKUP(B:B,Orders!A:C,3,)</f>
        <v>WH-MSA-002</v>
      </c>
      <c r="O4249" s="10" t="str">
        <f>VLOOKUP(B:B,Orders!A:B,2,)</f>
        <v>CUST-000061</v>
      </c>
      <c r="P4249" s="10" t="str">
        <f>VLOOKUP(OrderDetails!O:O,Customers!A:B,2,)</f>
        <v>Customer 61</v>
      </c>
      <c r="Q4249" s="10" t="str">
        <f>VLOOKUP(O:O,Customers!A:C,3,)</f>
        <v>Eldoret</v>
      </c>
      <c r="R4249" s="10">
        <f>VLOOKUP(OrderDetails!C:C,Inventory!B:F,5,)</f>
        <v>24730.799999999999</v>
      </c>
      <c r="S4249" s="10">
        <f>VLOOKUP(OrderDetails!B:B,Table8[[OrderID]:[DeliveryDays]],5,)</f>
        <v>6</v>
      </c>
    </row>
    <row r="4250" spans="1:19" x14ac:dyDescent="0.25">
      <c r="A4250" t="s">
        <v>6182</v>
      </c>
      <c r="B4250" t="s">
        <v>1345</v>
      </c>
      <c r="C4250" t="s">
        <v>315</v>
      </c>
      <c r="D4250">
        <v>42</v>
      </c>
      <c r="E4250">
        <v>83.55</v>
      </c>
      <c r="F4250">
        <v>119.93</v>
      </c>
      <c r="G4250">
        <v>120.45</v>
      </c>
      <c r="H4250">
        <v>5058.8999999999996</v>
      </c>
      <c r="I4250">
        <v>3509.1</v>
      </c>
      <c r="J4250">
        <v>1549.8</v>
      </c>
      <c r="K4250">
        <v>0.30640000000000001</v>
      </c>
      <c r="L4250" t="str">
        <f>VLOOKUP(C:C,Products!A:B,2,)</f>
        <v>Product 69</v>
      </c>
      <c r="M4250" t="str">
        <f>VLOOKUP(C:C,Products!A:C,3,)</f>
        <v>Household</v>
      </c>
      <c r="N4250" t="str">
        <f>VLOOKUP(B:B,Orders!A:C,3,)</f>
        <v>WH-MSA-002</v>
      </c>
      <c r="O4250" s="10" t="str">
        <f>VLOOKUP(B:B,Orders!A:B,2,)</f>
        <v>CUST-000025</v>
      </c>
      <c r="P4250" s="10" t="str">
        <f>VLOOKUP(OrderDetails!O:O,Customers!A:B,2,)</f>
        <v>Customer 25</v>
      </c>
      <c r="Q4250" s="10" t="str">
        <f>VLOOKUP(O:O,Customers!A:C,3,)</f>
        <v>Mombasa</v>
      </c>
      <c r="R4250" s="10">
        <f>VLOOKUP(OrderDetails!C:C,Inventory!B:F,5,)</f>
        <v>24730.799999999999</v>
      </c>
      <c r="S4250" s="10">
        <f>VLOOKUP(OrderDetails!B:B,Table8[[OrderID]:[DeliveryDays]],5,)</f>
        <v>4</v>
      </c>
    </row>
    <row r="4251" spans="1:19" x14ac:dyDescent="0.25">
      <c r="A4251" t="s">
        <v>6183</v>
      </c>
      <c r="B4251" t="s">
        <v>1600</v>
      </c>
      <c r="C4251" t="s">
        <v>339</v>
      </c>
      <c r="D4251">
        <v>29</v>
      </c>
      <c r="E4251">
        <v>438.4</v>
      </c>
      <c r="F4251">
        <v>646.51</v>
      </c>
      <c r="G4251">
        <v>628.91999999999996</v>
      </c>
      <c r="H4251">
        <v>18238.68</v>
      </c>
      <c r="I4251">
        <v>12713.6</v>
      </c>
      <c r="J4251">
        <v>5525.08</v>
      </c>
      <c r="K4251">
        <v>0.3029</v>
      </c>
      <c r="L4251" t="str">
        <f>VLOOKUP(C:C,Products!A:B,2,)</f>
        <v>Product 81</v>
      </c>
      <c r="M4251" t="str">
        <f>VLOOKUP(C:C,Products!A:C,3,)</f>
        <v>Beverages</v>
      </c>
      <c r="N4251" t="str">
        <f>VLOOKUP(B:B,Orders!A:C,3,)</f>
        <v>WH-NKR-004</v>
      </c>
      <c r="O4251" s="10" t="str">
        <f>VLOOKUP(B:B,Orders!A:B,2,)</f>
        <v>CUST-000022</v>
      </c>
      <c r="P4251" s="10" t="str">
        <f>VLOOKUP(OrderDetails!O:O,Customers!A:B,2,)</f>
        <v>Customer 22</v>
      </c>
      <c r="Q4251" s="10" t="str">
        <f>VLOOKUP(O:O,Customers!A:C,3,)</f>
        <v>Nakuru</v>
      </c>
      <c r="R4251" s="10">
        <f>VLOOKUP(OrderDetails!C:C,Inventory!B:F,5,)</f>
        <v>203417.60000000001</v>
      </c>
      <c r="S4251" s="10">
        <f>VLOOKUP(OrderDetails!B:B,Table8[[OrderID]:[DeliveryDays]],5,)</f>
        <v>2</v>
      </c>
    </row>
    <row r="4252" spans="1:19" x14ac:dyDescent="0.25">
      <c r="A4252" t="s">
        <v>6184</v>
      </c>
      <c r="B4252" t="s">
        <v>1582</v>
      </c>
      <c r="C4252" t="s">
        <v>237</v>
      </c>
      <c r="D4252">
        <v>8</v>
      </c>
      <c r="E4252">
        <v>70.900000000000006</v>
      </c>
      <c r="F4252">
        <v>95.54</v>
      </c>
      <c r="G4252">
        <v>95.44</v>
      </c>
      <c r="H4252">
        <v>763.52</v>
      </c>
      <c r="I4252">
        <v>567.20000000000005</v>
      </c>
      <c r="J4252">
        <v>196.32</v>
      </c>
      <c r="K4252">
        <v>0.2571</v>
      </c>
      <c r="L4252" t="str">
        <f>VLOOKUP(C:C,Products!A:B,2,)</f>
        <v>Product 30</v>
      </c>
      <c r="M4252" t="str">
        <f>VLOOKUP(C:C,Products!A:C,3,)</f>
        <v>Dairy</v>
      </c>
      <c r="N4252" t="str">
        <f>VLOOKUP(B:B,Orders!A:C,3,)</f>
        <v>WH-KSM-003</v>
      </c>
      <c r="O4252" s="10" t="str">
        <f>VLOOKUP(B:B,Orders!A:B,2,)</f>
        <v>CUST-000006</v>
      </c>
      <c r="P4252" s="10" t="str">
        <f>VLOOKUP(OrderDetails!O:O,Customers!A:B,2,)</f>
        <v>Customer 6</v>
      </c>
      <c r="Q4252" s="10" t="str">
        <f>VLOOKUP(O:O,Customers!A:C,3,)</f>
        <v>Kisumu</v>
      </c>
      <c r="R4252" s="10">
        <f>VLOOKUP(OrderDetails!C:C,Inventory!B:F,5,)</f>
        <v>19072.099999999999</v>
      </c>
      <c r="S4252" s="10">
        <f>VLOOKUP(OrderDetails!B:B,Table8[[OrderID]:[DeliveryDays]],5,)</f>
        <v>2</v>
      </c>
    </row>
    <row r="4253" spans="1:19" x14ac:dyDescent="0.25">
      <c r="A4253" t="s">
        <v>6185</v>
      </c>
      <c r="B4253" t="s">
        <v>859</v>
      </c>
      <c r="C4253" t="s">
        <v>323</v>
      </c>
      <c r="D4253">
        <v>45</v>
      </c>
      <c r="E4253">
        <v>52.48</v>
      </c>
      <c r="F4253">
        <v>82.14</v>
      </c>
      <c r="G4253">
        <v>85.21</v>
      </c>
      <c r="H4253">
        <v>3834.45</v>
      </c>
      <c r="I4253">
        <v>2361.6</v>
      </c>
      <c r="J4253">
        <v>1472.85</v>
      </c>
      <c r="K4253">
        <v>0.3841</v>
      </c>
      <c r="L4253" t="str">
        <f>VLOOKUP(C:C,Products!A:B,2,)</f>
        <v>Product 73</v>
      </c>
      <c r="M4253" t="str">
        <f>VLOOKUP(C:C,Products!A:C,3,)</f>
        <v>Beverages</v>
      </c>
      <c r="N4253" t="str">
        <f>VLOOKUP(B:B,Orders!A:C,3,)</f>
        <v>WH-NKR-004</v>
      </c>
      <c r="O4253" s="10" t="str">
        <f>VLOOKUP(B:B,Orders!A:B,2,)</f>
        <v>CUST-000060</v>
      </c>
      <c r="P4253" s="10" t="str">
        <f>VLOOKUP(OrderDetails!O:O,Customers!A:B,2,)</f>
        <v>Customer 60</v>
      </c>
      <c r="Q4253" s="10" t="str">
        <f>VLOOKUP(O:O,Customers!A:C,3,)</f>
        <v>Nakuru</v>
      </c>
      <c r="R4253" s="10">
        <f>VLOOKUP(OrderDetails!C:C,Inventory!B:F,5,)</f>
        <v>6979.84</v>
      </c>
      <c r="S4253" s="10">
        <f>VLOOKUP(OrderDetails!B:B,Table8[[OrderID]:[DeliveryDays]],5,)</f>
        <v>6</v>
      </c>
    </row>
    <row r="4254" spans="1:19" x14ac:dyDescent="0.25">
      <c r="A4254" t="s">
        <v>6186</v>
      </c>
      <c r="B4254" t="s">
        <v>485</v>
      </c>
      <c r="C4254" t="s">
        <v>186</v>
      </c>
      <c r="D4254">
        <v>49</v>
      </c>
      <c r="E4254">
        <v>120.2</v>
      </c>
      <c r="F4254">
        <v>168.22</v>
      </c>
      <c r="G4254">
        <v>167.81</v>
      </c>
      <c r="H4254">
        <v>8222.69</v>
      </c>
      <c r="I4254">
        <v>5889.8</v>
      </c>
      <c r="J4254">
        <v>2332.89</v>
      </c>
      <c r="K4254">
        <v>0.28370000000000001</v>
      </c>
      <c r="L4254" t="str">
        <f>VLOOKUP(C:C,Products!A:B,2,)</f>
        <v>Product 6</v>
      </c>
      <c r="M4254" t="str">
        <f>VLOOKUP(C:C,Products!A:C,3,)</f>
        <v>Household</v>
      </c>
      <c r="N4254" t="str">
        <f>VLOOKUP(B:B,Orders!A:C,3,)</f>
        <v>WH-NKR-004</v>
      </c>
      <c r="O4254" s="10" t="str">
        <f>VLOOKUP(B:B,Orders!A:B,2,)</f>
        <v>CUST-000017</v>
      </c>
      <c r="P4254" s="10" t="str">
        <f>VLOOKUP(OrderDetails!O:O,Customers!A:B,2,)</f>
        <v>Customer 17</v>
      </c>
      <c r="Q4254" s="10" t="str">
        <f>VLOOKUP(O:O,Customers!A:C,3,)</f>
        <v>Eldoret</v>
      </c>
      <c r="R4254" s="10">
        <f>VLOOKUP(OrderDetails!C:C,Inventory!B:F,5,)</f>
        <v>16587.599999999999</v>
      </c>
      <c r="S4254" s="10">
        <f>VLOOKUP(OrderDetails!B:B,Table8[[OrderID]:[DeliveryDays]],5,)</f>
        <v>3</v>
      </c>
    </row>
    <row r="4255" spans="1:19" x14ac:dyDescent="0.25">
      <c r="A4255" t="s">
        <v>6187</v>
      </c>
      <c r="B4255" t="s">
        <v>1395</v>
      </c>
      <c r="C4255" t="s">
        <v>355</v>
      </c>
      <c r="D4255">
        <v>45</v>
      </c>
      <c r="E4255">
        <v>449.25</v>
      </c>
      <c r="F4255">
        <v>562.36</v>
      </c>
      <c r="G4255">
        <v>585.75</v>
      </c>
      <c r="H4255">
        <v>26358.75</v>
      </c>
      <c r="I4255">
        <v>20216.25</v>
      </c>
      <c r="J4255">
        <v>6142.5</v>
      </c>
      <c r="K4255">
        <v>0.23300000000000001</v>
      </c>
      <c r="L4255" t="str">
        <f>VLOOKUP(C:C,Products!A:B,2,)</f>
        <v>Product 89</v>
      </c>
      <c r="M4255" t="str">
        <f>VLOOKUP(C:C,Products!A:C,3,)</f>
        <v>Frozen</v>
      </c>
      <c r="N4255" t="str">
        <f>VLOOKUP(B:B,Orders!A:C,3,)</f>
        <v>WH-MSA-002</v>
      </c>
      <c r="O4255" s="10" t="str">
        <f>VLOOKUP(B:B,Orders!A:B,2,)</f>
        <v>CUST-000007</v>
      </c>
      <c r="P4255" s="10" t="str">
        <f>VLOOKUP(OrderDetails!O:O,Customers!A:B,2,)</f>
        <v>Customer 7</v>
      </c>
      <c r="Q4255" s="10" t="str">
        <f>VLOOKUP(O:O,Customers!A:C,3,)</f>
        <v>Nakuru</v>
      </c>
      <c r="R4255" s="10">
        <f>VLOOKUP(OrderDetails!C:C,Inventory!B:F,5,)</f>
        <v>146455.5</v>
      </c>
      <c r="S4255" s="10">
        <f>VLOOKUP(OrderDetails!B:B,Table8[[OrderID]:[DeliveryDays]],5,)</f>
        <v>2</v>
      </c>
    </row>
    <row r="4256" spans="1:19" x14ac:dyDescent="0.25">
      <c r="A4256" t="s">
        <v>6188</v>
      </c>
      <c r="B4256" t="s">
        <v>1262</v>
      </c>
      <c r="C4256" t="s">
        <v>214</v>
      </c>
      <c r="D4256">
        <v>42</v>
      </c>
      <c r="E4256">
        <v>244.38</v>
      </c>
      <c r="F4256">
        <v>336.58</v>
      </c>
      <c r="G4256">
        <v>368.56</v>
      </c>
      <c r="H4256">
        <v>15479.52</v>
      </c>
      <c r="I4256">
        <v>10263.959999999999</v>
      </c>
      <c r="J4256">
        <v>5215.5600000000004</v>
      </c>
      <c r="K4256">
        <v>0.33689999999999998</v>
      </c>
      <c r="L4256" t="str">
        <f>VLOOKUP(C:C,Products!A:B,2,)</f>
        <v>Product 19</v>
      </c>
      <c r="M4256" t="str">
        <f>VLOOKUP(C:C,Products!A:C,3,)</f>
        <v>Frozen</v>
      </c>
      <c r="N4256" t="str">
        <f>VLOOKUP(B:B,Orders!A:C,3,)</f>
        <v>WH-MSA-002</v>
      </c>
      <c r="O4256" s="10" t="str">
        <f>VLOOKUP(B:B,Orders!A:B,2,)</f>
        <v>CUST-000032</v>
      </c>
      <c r="P4256" s="10" t="str">
        <f>VLOOKUP(OrderDetails!O:O,Customers!A:B,2,)</f>
        <v>Customer 32</v>
      </c>
      <c r="Q4256" s="10" t="str">
        <f>VLOOKUP(O:O,Customers!A:C,3,)</f>
        <v>Mombasa</v>
      </c>
      <c r="R4256" s="10">
        <f>VLOOKUP(OrderDetails!C:C,Inventory!B:F,5,)</f>
        <v>61339.38</v>
      </c>
      <c r="S4256" s="10">
        <f>VLOOKUP(OrderDetails!B:B,Table8[[OrderID]:[DeliveryDays]],5,)</f>
        <v>2</v>
      </c>
    </row>
    <row r="4257" spans="1:19" x14ac:dyDescent="0.25">
      <c r="A4257" t="s">
        <v>6189</v>
      </c>
      <c r="B4257" t="s">
        <v>625</v>
      </c>
      <c r="C4257" t="s">
        <v>337</v>
      </c>
      <c r="D4257">
        <v>23</v>
      </c>
      <c r="E4257">
        <v>102.14</v>
      </c>
      <c r="F4257">
        <v>155.55000000000001</v>
      </c>
      <c r="G4257">
        <v>163.41999999999999</v>
      </c>
      <c r="H4257">
        <v>3758.66</v>
      </c>
      <c r="I4257">
        <v>2349.2199999999998</v>
      </c>
      <c r="J4257">
        <v>1409.44</v>
      </c>
      <c r="K4257">
        <v>0.375</v>
      </c>
      <c r="L4257" t="str">
        <f>VLOOKUP(C:C,Products!A:B,2,)</f>
        <v>Product 80</v>
      </c>
      <c r="M4257" t="str">
        <f>VLOOKUP(C:C,Products!A:C,3,)</f>
        <v>Frozen</v>
      </c>
      <c r="N4257" t="str">
        <f>VLOOKUP(B:B,Orders!A:C,3,)</f>
        <v>WH-NKR-004</v>
      </c>
      <c r="O4257" s="10" t="str">
        <f>VLOOKUP(B:B,Orders!A:B,2,)</f>
        <v>CUST-000077</v>
      </c>
      <c r="P4257" s="10" t="str">
        <f>VLOOKUP(OrderDetails!O:O,Customers!A:B,2,)</f>
        <v>Customer 77</v>
      </c>
      <c r="Q4257" s="10" t="str">
        <f>VLOOKUP(O:O,Customers!A:C,3,)</f>
        <v>Nairobi</v>
      </c>
      <c r="R4257" s="10">
        <f>VLOOKUP(OrderDetails!C:C,Inventory!B:F,5,)</f>
        <v>43103.08</v>
      </c>
      <c r="S4257" s="10">
        <f>VLOOKUP(OrderDetails!B:B,Table8[[OrderID]:[DeliveryDays]],5,)</f>
        <v>4</v>
      </c>
    </row>
    <row r="4258" spans="1:19" x14ac:dyDescent="0.25">
      <c r="A4258" t="s">
        <v>6190</v>
      </c>
      <c r="B4258" t="s">
        <v>641</v>
      </c>
      <c r="C4258" t="s">
        <v>347</v>
      </c>
      <c r="D4258">
        <v>18</v>
      </c>
      <c r="E4258">
        <v>189.94</v>
      </c>
      <c r="F4258">
        <v>277.74</v>
      </c>
      <c r="G4258">
        <v>278.95999999999998</v>
      </c>
      <c r="H4258">
        <v>5021.28</v>
      </c>
      <c r="I4258">
        <v>3418.92</v>
      </c>
      <c r="J4258">
        <v>1602.36</v>
      </c>
      <c r="K4258">
        <v>0.31909999999999999</v>
      </c>
      <c r="L4258" t="str">
        <f>VLOOKUP(C:C,Products!A:B,2,)</f>
        <v>Product 85</v>
      </c>
      <c r="M4258" t="str">
        <f>VLOOKUP(C:C,Products!A:C,3,)</f>
        <v>Snacks</v>
      </c>
      <c r="N4258" t="str">
        <f>VLOOKUP(B:B,Orders!A:C,3,)</f>
        <v>WH-KSM-003</v>
      </c>
      <c r="O4258" s="10" t="str">
        <f>VLOOKUP(B:B,Orders!A:B,2,)</f>
        <v>CUST-000005</v>
      </c>
      <c r="P4258" s="10" t="str">
        <f>VLOOKUP(OrderDetails!O:O,Customers!A:B,2,)</f>
        <v>Customer 5</v>
      </c>
      <c r="Q4258" s="10" t="str">
        <f>VLOOKUP(O:O,Customers!A:C,3,)</f>
        <v>Eldoret</v>
      </c>
      <c r="R4258" s="10">
        <f>VLOOKUP(OrderDetails!C:C,Inventory!B:F,5,)</f>
        <v>73316.84</v>
      </c>
      <c r="S4258" s="10">
        <f>VLOOKUP(OrderDetails!B:B,Table8[[OrderID]:[DeliveryDays]],5,)</f>
        <v>5</v>
      </c>
    </row>
    <row r="4259" spans="1:19" x14ac:dyDescent="0.25">
      <c r="A4259" t="s">
        <v>6191</v>
      </c>
      <c r="B4259" t="s">
        <v>1324</v>
      </c>
      <c r="C4259" t="s">
        <v>309</v>
      </c>
      <c r="D4259">
        <v>25</v>
      </c>
      <c r="E4259">
        <v>294.20999999999998</v>
      </c>
      <c r="F4259">
        <v>435.72</v>
      </c>
      <c r="G4259">
        <v>475.09</v>
      </c>
      <c r="H4259">
        <v>11877.25</v>
      </c>
      <c r="I4259">
        <v>7355.25</v>
      </c>
      <c r="J4259">
        <v>4522</v>
      </c>
      <c r="K4259">
        <v>0.38069999999999998</v>
      </c>
      <c r="L4259" t="str">
        <f>VLOOKUP(C:C,Products!A:B,2,)</f>
        <v>Product 66</v>
      </c>
      <c r="M4259" t="str">
        <f>VLOOKUP(C:C,Products!A:C,3,)</f>
        <v>Dairy</v>
      </c>
      <c r="N4259" t="str">
        <f>VLOOKUP(B:B,Orders!A:C,3,)</f>
        <v>WH-NRB-001</v>
      </c>
      <c r="O4259" s="10" t="str">
        <f>VLOOKUP(B:B,Orders!A:B,2,)</f>
        <v>CUST-000047</v>
      </c>
      <c r="P4259" s="10" t="str">
        <f>VLOOKUP(OrderDetails!O:O,Customers!A:B,2,)</f>
        <v>Customer 47</v>
      </c>
      <c r="Q4259" s="10" t="str">
        <f>VLOOKUP(O:O,Customers!A:C,3,)</f>
        <v>Nakuru</v>
      </c>
      <c r="R4259" s="10">
        <f>VLOOKUP(OrderDetails!C:C,Inventory!B:F,5,)</f>
        <v>118860.84</v>
      </c>
      <c r="S4259" s="10">
        <f>VLOOKUP(OrderDetails!B:B,Table8[[OrderID]:[DeliveryDays]],5,)</f>
        <v>2</v>
      </c>
    </row>
    <row r="4260" spans="1:19" x14ac:dyDescent="0.25">
      <c r="A4260" t="s">
        <v>6192</v>
      </c>
      <c r="B4260" t="s">
        <v>898</v>
      </c>
      <c r="C4260" t="s">
        <v>196</v>
      </c>
      <c r="D4260">
        <v>19</v>
      </c>
      <c r="E4260">
        <v>368.63</v>
      </c>
      <c r="F4260">
        <v>526.67999999999995</v>
      </c>
      <c r="G4260">
        <v>545.03</v>
      </c>
      <c r="H4260">
        <v>10355.57</v>
      </c>
      <c r="I4260">
        <v>7003.97</v>
      </c>
      <c r="J4260">
        <v>3351.6</v>
      </c>
      <c r="K4260">
        <v>0.32369999999999999</v>
      </c>
      <c r="L4260" t="str">
        <f>VLOOKUP(C:C,Products!A:B,2,)</f>
        <v>Product 10</v>
      </c>
      <c r="M4260" t="str">
        <f>VLOOKUP(C:C,Products!A:C,3,)</f>
        <v>Frozen</v>
      </c>
      <c r="N4260" t="str">
        <f>VLOOKUP(B:B,Orders!A:C,3,)</f>
        <v>WH-MSA-002</v>
      </c>
      <c r="O4260" s="10" t="str">
        <f>VLOOKUP(B:B,Orders!A:B,2,)</f>
        <v>CUST-000072</v>
      </c>
      <c r="P4260" s="10" t="str">
        <f>VLOOKUP(OrderDetails!O:O,Customers!A:B,2,)</f>
        <v>Customer 72</v>
      </c>
      <c r="Q4260" s="10" t="str">
        <f>VLOOKUP(O:O,Customers!A:C,3,)</f>
        <v>Mombasa</v>
      </c>
      <c r="R4260" s="10">
        <f>VLOOKUP(OrderDetails!C:C,Inventory!B:F,5,)</f>
        <v>36494.370000000003</v>
      </c>
      <c r="S4260" s="10">
        <f>VLOOKUP(OrderDetails!B:B,Table8[[OrderID]:[DeliveryDays]],5,)</f>
        <v>6</v>
      </c>
    </row>
    <row r="4261" spans="1:19" x14ac:dyDescent="0.25">
      <c r="A4261" t="s">
        <v>6193</v>
      </c>
      <c r="B4261" t="s">
        <v>673</v>
      </c>
      <c r="C4261" t="s">
        <v>208</v>
      </c>
      <c r="D4261">
        <v>7</v>
      </c>
      <c r="E4261">
        <v>132.53</v>
      </c>
      <c r="F4261">
        <v>180.65</v>
      </c>
      <c r="G4261">
        <v>175.1</v>
      </c>
      <c r="H4261">
        <v>1225.7</v>
      </c>
      <c r="I4261">
        <v>927.71</v>
      </c>
      <c r="J4261">
        <v>297.99</v>
      </c>
      <c r="K4261">
        <v>0.24310000000000001</v>
      </c>
      <c r="L4261" t="str">
        <f>VLOOKUP(C:C,Products!A:B,2,)</f>
        <v>Product 16</v>
      </c>
      <c r="M4261" t="str">
        <f>VLOOKUP(C:C,Products!A:C,3,)</f>
        <v>Snacks</v>
      </c>
      <c r="N4261" t="str">
        <f>VLOOKUP(B:B,Orders!A:C,3,)</f>
        <v>WH-MSA-002</v>
      </c>
      <c r="O4261" s="10" t="str">
        <f>VLOOKUP(B:B,Orders!A:B,2,)</f>
        <v>CUST-000034</v>
      </c>
      <c r="P4261" s="10" t="str">
        <f>VLOOKUP(OrderDetails!O:O,Customers!A:B,2,)</f>
        <v>Customer 34</v>
      </c>
      <c r="Q4261" s="10" t="str">
        <f>VLOOKUP(O:O,Customers!A:C,3,)</f>
        <v>Mombasa</v>
      </c>
      <c r="R4261" s="10">
        <f>VLOOKUP(OrderDetails!C:C,Inventory!B:F,5,)</f>
        <v>33132.5</v>
      </c>
      <c r="S4261" s="10">
        <f>VLOOKUP(OrderDetails!B:B,Table8[[OrderID]:[DeliveryDays]],5,)</f>
        <v>6</v>
      </c>
    </row>
    <row r="4262" spans="1:19" x14ac:dyDescent="0.25">
      <c r="A4262" t="s">
        <v>6194</v>
      </c>
      <c r="B4262" t="s">
        <v>808</v>
      </c>
      <c r="C4262" t="s">
        <v>251</v>
      </c>
      <c r="D4262">
        <v>41</v>
      </c>
      <c r="E4262">
        <v>187.08</v>
      </c>
      <c r="F4262">
        <v>277.86</v>
      </c>
      <c r="G4262">
        <v>284.76</v>
      </c>
      <c r="H4262">
        <v>11675.16</v>
      </c>
      <c r="I4262">
        <v>7670.28</v>
      </c>
      <c r="J4262">
        <v>4004.88</v>
      </c>
      <c r="K4262">
        <v>0.34300000000000003</v>
      </c>
      <c r="L4262" t="str">
        <f>VLOOKUP(C:C,Products!A:B,2,)</f>
        <v>Product 37</v>
      </c>
      <c r="M4262" t="str">
        <f>VLOOKUP(C:C,Products!A:C,3,)</f>
        <v>Beverages</v>
      </c>
      <c r="N4262" t="str">
        <f>VLOOKUP(B:B,Orders!A:C,3,)</f>
        <v>WH-NKR-004</v>
      </c>
      <c r="O4262" s="10" t="str">
        <f>VLOOKUP(B:B,Orders!A:B,2,)</f>
        <v>CUST-000026</v>
      </c>
      <c r="P4262" s="10" t="str">
        <f>VLOOKUP(OrderDetails!O:O,Customers!A:B,2,)</f>
        <v>Customer 26</v>
      </c>
      <c r="Q4262" s="10" t="str">
        <f>VLOOKUP(O:O,Customers!A:C,3,)</f>
        <v>Mombasa</v>
      </c>
      <c r="R4262" s="10">
        <f>VLOOKUP(OrderDetails!C:C,Inventory!B:F,5,)</f>
        <v>64729.68</v>
      </c>
      <c r="S4262" s="10">
        <f>VLOOKUP(OrderDetails!B:B,Table8[[OrderID]:[DeliveryDays]],5,)</f>
        <v>2</v>
      </c>
    </row>
    <row r="4263" spans="1:19" x14ac:dyDescent="0.25">
      <c r="A4263" t="s">
        <v>6195</v>
      </c>
      <c r="B4263" t="s">
        <v>1417</v>
      </c>
      <c r="C4263" t="s">
        <v>335</v>
      </c>
      <c r="D4263">
        <v>20</v>
      </c>
      <c r="E4263">
        <v>211.31</v>
      </c>
      <c r="F4263">
        <v>329.75</v>
      </c>
      <c r="G4263">
        <v>345.59</v>
      </c>
      <c r="H4263">
        <v>6911.8</v>
      </c>
      <c r="I4263">
        <v>4226.2</v>
      </c>
      <c r="J4263">
        <v>2685.6</v>
      </c>
      <c r="K4263">
        <v>0.3886</v>
      </c>
      <c r="L4263" t="str">
        <f>VLOOKUP(C:C,Products!A:B,2,)</f>
        <v>Product 79</v>
      </c>
      <c r="M4263" t="str">
        <f>VLOOKUP(C:C,Products!A:C,3,)</f>
        <v>Snacks</v>
      </c>
      <c r="N4263" t="str">
        <f>VLOOKUP(B:B,Orders!A:C,3,)</f>
        <v>WH-MSA-002</v>
      </c>
      <c r="O4263" s="10" t="str">
        <f>VLOOKUP(B:B,Orders!A:B,2,)</f>
        <v>CUST-000017</v>
      </c>
      <c r="P4263" s="10" t="str">
        <f>VLOOKUP(OrderDetails!O:O,Customers!A:B,2,)</f>
        <v>Customer 17</v>
      </c>
      <c r="Q4263" s="10" t="str">
        <f>VLOOKUP(O:O,Customers!A:C,3,)</f>
        <v>Eldoret</v>
      </c>
      <c r="R4263" s="10">
        <f>VLOOKUP(OrderDetails!C:C,Inventory!B:F,5,)</f>
        <v>42684.62</v>
      </c>
      <c r="S4263" s="10">
        <f>VLOOKUP(OrderDetails!B:B,Table8[[OrderID]:[DeliveryDays]],5,)</f>
        <v>1</v>
      </c>
    </row>
    <row r="4264" spans="1:19" x14ac:dyDescent="0.25">
      <c r="A4264" t="s">
        <v>6196</v>
      </c>
      <c r="B4264" t="s">
        <v>1689</v>
      </c>
      <c r="C4264" t="s">
        <v>331</v>
      </c>
      <c r="D4264">
        <v>18</v>
      </c>
      <c r="E4264">
        <v>397.07</v>
      </c>
      <c r="F4264">
        <v>597.23</v>
      </c>
      <c r="G4264">
        <v>642.46</v>
      </c>
      <c r="H4264">
        <v>11564.28</v>
      </c>
      <c r="I4264">
        <v>7147.26</v>
      </c>
      <c r="J4264">
        <v>4417.0200000000004</v>
      </c>
      <c r="K4264">
        <v>0.38200000000000001</v>
      </c>
      <c r="L4264" t="str">
        <f>VLOOKUP(C:C,Products!A:B,2,)</f>
        <v>Product 77</v>
      </c>
      <c r="M4264" t="str">
        <f>VLOOKUP(C:C,Products!A:C,3,)</f>
        <v>Household</v>
      </c>
      <c r="N4264" t="str">
        <f>VLOOKUP(B:B,Orders!A:C,3,)</f>
        <v>WH-NRB-001</v>
      </c>
      <c r="O4264" s="10" t="str">
        <f>VLOOKUP(B:B,Orders!A:B,2,)</f>
        <v>CUST-000076</v>
      </c>
      <c r="P4264" s="10" t="str">
        <f>VLOOKUP(OrderDetails!O:O,Customers!A:B,2,)</f>
        <v>Customer 76</v>
      </c>
      <c r="Q4264" s="10" t="str">
        <f>VLOOKUP(O:O,Customers!A:C,3,)</f>
        <v>Kisumu</v>
      </c>
      <c r="R4264" s="10">
        <f>VLOOKUP(OrderDetails!C:C,Inventory!B:F,5,)</f>
        <v>153269.01999999999</v>
      </c>
      <c r="S4264" s="10">
        <f>VLOOKUP(OrderDetails!B:B,Table8[[OrderID]:[DeliveryDays]],5,)</f>
        <v>5</v>
      </c>
    </row>
    <row r="4265" spans="1:19" x14ac:dyDescent="0.25">
      <c r="A4265" t="s">
        <v>6197</v>
      </c>
      <c r="B4265" t="s">
        <v>1353</v>
      </c>
      <c r="C4265" t="s">
        <v>331</v>
      </c>
      <c r="D4265">
        <v>13</v>
      </c>
      <c r="E4265">
        <v>397.07</v>
      </c>
      <c r="F4265">
        <v>597.23</v>
      </c>
      <c r="G4265">
        <v>651.26</v>
      </c>
      <c r="H4265">
        <v>8466.3799999999992</v>
      </c>
      <c r="I4265">
        <v>5161.91</v>
      </c>
      <c r="J4265">
        <v>3304.47</v>
      </c>
      <c r="K4265">
        <v>0.39029999999999998</v>
      </c>
      <c r="L4265" t="str">
        <f>VLOOKUP(C:C,Products!A:B,2,)</f>
        <v>Product 77</v>
      </c>
      <c r="M4265" t="str">
        <f>VLOOKUP(C:C,Products!A:C,3,)</f>
        <v>Household</v>
      </c>
      <c r="N4265" t="str">
        <f>VLOOKUP(B:B,Orders!A:C,3,)</f>
        <v>WH-KSM-003</v>
      </c>
      <c r="O4265" s="10" t="str">
        <f>VLOOKUP(B:B,Orders!A:B,2,)</f>
        <v>CUST-000011</v>
      </c>
      <c r="P4265" s="10" t="str">
        <f>VLOOKUP(OrderDetails!O:O,Customers!A:B,2,)</f>
        <v>Customer 11</v>
      </c>
      <c r="Q4265" s="10" t="str">
        <f>VLOOKUP(O:O,Customers!A:C,3,)</f>
        <v>Nairobi</v>
      </c>
      <c r="R4265" s="10">
        <f>VLOOKUP(OrderDetails!C:C,Inventory!B:F,5,)</f>
        <v>153269.01999999999</v>
      </c>
      <c r="S4265" s="10">
        <f>VLOOKUP(OrderDetails!B:B,Table8[[OrderID]:[DeliveryDays]],5,)</f>
        <v>3</v>
      </c>
    </row>
    <row r="4266" spans="1:19" x14ac:dyDescent="0.25">
      <c r="A4266" t="s">
        <v>6198</v>
      </c>
      <c r="B4266" t="s">
        <v>1817</v>
      </c>
      <c r="C4266" t="s">
        <v>241</v>
      </c>
      <c r="D4266">
        <v>11</v>
      </c>
      <c r="E4266">
        <v>126.74</v>
      </c>
      <c r="F4266">
        <v>169.05</v>
      </c>
      <c r="G4266">
        <v>168.65</v>
      </c>
      <c r="H4266">
        <v>1855.15</v>
      </c>
      <c r="I4266">
        <v>1394.14</v>
      </c>
      <c r="J4266">
        <v>461.01</v>
      </c>
      <c r="K4266">
        <v>0.2485</v>
      </c>
      <c r="L4266" t="str">
        <f>VLOOKUP(C:C,Products!A:B,2,)</f>
        <v>Product 32</v>
      </c>
      <c r="M4266" t="str">
        <f>VLOOKUP(C:C,Products!A:C,3,)</f>
        <v>Dairy</v>
      </c>
      <c r="N4266" t="str">
        <f>VLOOKUP(B:B,Orders!A:C,3,)</f>
        <v>WH-KSM-003</v>
      </c>
      <c r="O4266" s="10" t="str">
        <f>VLOOKUP(B:B,Orders!A:B,2,)</f>
        <v>CUST-000015</v>
      </c>
      <c r="P4266" s="10" t="str">
        <f>VLOOKUP(OrderDetails!O:O,Customers!A:B,2,)</f>
        <v>Customer 15</v>
      </c>
      <c r="Q4266" s="10" t="str">
        <f>VLOOKUP(O:O,Customers!A:C,3,)</f>
        <v>Nairobi</v>
      </c>
      <c r="R4266" s="10">
        <f>VLOOKUP(OrderDetails!C:C,Inventory!B:F,5,)</f>
        <v>27249.1</v>
      </c>
      <c r="S4266" s="10">
        <f>VLOOKUP(OrderDetails!B:B,Table8[[OrderID]:[DeliveryDays]],5,)</f>
        <v>6</v>
      </c>
    </row>
    <row r="4267" spans="1:19" x14ac:dyDescent="0.25">
      <c r="A4267" t="s">
        <v>6199</v>
      </c>
      <c r="B4267" t="s">
        <v>1618</v>
      </c>
      <c r="C4267" t="s">
        <v>395</v>
      </c>
      <c r="D4267">
        <v>18</v>
      </c>
      <c r="E4267">
        <v>152.96</v>
      </c>
      <c r="F4267">
        <v>238.96</v>
      </c>
      <c r="G4267">
        <v>232.59</v>
      </c>
      <c r="H4267">
        <v>4186.62</v>
      </c>
      <c r="I4267">
        <v>2753.28</v>
      </c>
      <c r="J4267">
        <v>1433.34</v>
      </c>
      <c r="K4267">
        <v>0.34239999999999998</v>
      </c>
      <c r="L4267" t="str">
        <f>VLOOKUP(C:C,Products!A:B,2,)</f>
        <v>Product 109</v>
      </c>
      <c r="M4267" t="str">
        <f>VLOOKUP(C:C,Products!A:C,3,)</f>
        <v>Beverages</v>
      </c>
      <c r="N4267" t="str">
        <f>VLOOKUP(B:B,Orders!A:C,3,)</f>
        <v>WH-MSA-002</v>
      </c>
      <c r="O4267" s="10" t="str">
        <f>VLOOKUP(B:B,Orders!A:B,2,)</f>
        <v>CUST-000032</v>
      </c>
      <c r="P4267" s="10" t="str">
        <f>VLOOKUP(OrderDetails!O:O,Customers!A:B,2,)</f>
        <v>Customer 32</v>
      </c>
      <c r="Q4267" s="10" t="str">
        <f>VLOOKUP(O:O,Customers!A:C,3,)</f>
        <v>Mombasa</v>
      </c>
      <c r="R4267" s="10">
        <f>VLOOKUP(OrderDetails!C:C,Inventory!B:F,5,)</f>
        <v>16978.560000000001</v>
      </c>
      <c r="S4267" s="10">
        <f>VLOOKUP(OrderDetails!B:B,Table8[[OrderID]:[DeliveryDays]],5,)</f>
        <v>2</v>
      </c>
    </row>
    <row r="4268" spans="1:19" x14ac:dyDescent="0.25">
      <c r="A4268" t="s">
        <v>6200</v>
      </c>
      <c r="B4268" t="s">
        <v>986</v>
      </c>
      <c r="C4268" t="s">
        <v>271</v>
      </c>
      <c r="D4268">
        <v>10</v>
      </c>
      <c r="E4268">
        <v>190.27</v>
      </c>
      <c r="F4268">
        <v>259.2</v>
      </c>
      <c r="G4268">
        <v>249.11</v>
      </c>
      <c r="H4268">
        <v>2491.1</v>
      </c>
      <c r="I4268">
        <v>1902.7</v>
      </c>
      <c r="J4268">
        <v>588.4</v>
      </c>
      <c r="K4268">
        <v>0.23619999999999999</v>
      </c>
      <c r="L4268" t="str">
        <f>VLOOKUP(C:C,Products!A:B,2,)</f>
        <v>Product 47</v>
      </c>
      <c r="M4268" t="str">
        <f>VLOOKUP(C:C,Products!A:C,3,)</f>
        <v>Beverages</v>
      </c>
      <c r="N4268" t="str">
        <f>VLOOKUP(B:B,Orders!A:C,3,)</f>
        <v>WH-NRB-001</v>
      </c>
      <c r="O4268" s="10" t="str">
        <f>VLOOKUP(B:B,Orders!A:B,2,)</f>
        <v>CUST-000052</v>
      </c>
      <c r="P4268" s="10" t="str">
        <f>VLOOKUP(OrderDetails!O:O,Customers!A:B,2,)</f>
        <v>Customer 52</v>
      </c>
      <c r="Q4268" s="10" t="str">
        <f>VLOOKUP(O:O,Customers!A:C,3,)</f>
        <v>Kisumu</v>
      </c>
      <c r="R4268" s="10">
        <f>VLOOKUP(OrderDetails!C:C,Inventory!B:F,5,)</f>
        <v>79723.13</v>
      </c>
      <c r="S4268" s="10">
        <f>VLOOKUP(OrderDetails!B:B,Table8[[OrderID]:[DeliveryDays]],5,)</f>
        <v>3</v>
      </c>
    </row>
    <row r="4269" spans="1:19" x14ac:dyDescent="0.25">
      <c r="A4269" t="s">
        <v>6201</v>
      </c>
      <c r="B4269" t="s">
        <v>1501</v>
      </c>
      <c r="C4269" t="s">
        <v>397</v>
      </c>
      <c r="D4269">
        <v>25</v>
      </c>
      <c r="E4269">
        <v>84.64</v>
      </c>
      <c r="F4269">
        <v>124.5</v>
      </c>
      <c r="G4269">
        <v>132.06</v>
      </c>
      <c r="H4269">
        <v>3301.5</v>
      </c>
      <c r="I4269">
        <v>2116</v>
      </c>
      <c r="J4269">
        <v>1185.5</v>
      </c>
      <c r="K4269">
        <v>0.35909999999999997</v>
      </c>
      <c r="L4269" t="str">
        <f>VLOOKUP(C:C,Products!A:B,2,)</f>
        <v>Product 110</v>
      </c>
      <c r="M4269" t="str">
        <f>VLOOKUP(C:C,Products!A:C,3,)</f>
        <v>Snacks</v>
      </c>
      <c r="N4269" t="str">
        <f>VLOOKUP(B:B,Orders!A:C,3,)</f>
        <v>WH-MSA-002</v>
      </c>
      <c r="O4269" s="10" t="str">
        <f>VLOOKUP(B:B,Orders!A:B,2,)</f>
        <v>CUST-000015</v>
      </c>
      <c r="P4269" s="10" t="str">
        <f>VLOOKUP(OrderDetails!O:O,Customers!A:B,2,)</f>
        <v>Customer 15</v>
      </c>
      <c r="Q4269" s="10" t="str">
        <f>VLOOKUP(O:O,Customers!A:C,3,)</f>
        <v>Nairobi</v>
      </c>
      <c r="R4269" s="10">
        <f>VLOOKUP(OrderDetails!C:C,Inventory!B:F,5,)</f>
        <v>34279.199999999997</v>
      </c>
      <c r="S4269" s="10">
        <f>VLOOKUP(OrderDetails!B:B,Table8[[OrderID]:[DeliveryDays]],5,)</f>
        <v>1</v>
      </c>
    </row>
    <row r="4270" spans="1:19" x14ac:dyDescent="0.25">
      <c r="A4270" t="s">
        <v>6202</v>
      </c>
      <c r="B4270" t="s">
        <v>1115</v>
      </c>
      <c r="C4270" t="s">
        <v>321</v>
      </c>
      <c r="D4270">
        <v>19</v>
      </c>
      <c r="E4270">
        <v>139.41999999999999</v>
      </c>
      <c r="F4270">
        <v>218.06</v>
      </c>
      <c r="G4270">
        <v>233.17</v>
      </c>
      <c r="H4270">
        <v>4430.2299999999996</v>
      </c>
      <c r="I4270">
        <v>2648.98</v>
      </c>
      <c r="J4270">
        <v>1781.25</v>
      </c>
      <c r="K4270">
        <v>0.40210000000000001</v>
      </c>
      <c r="L4270" t="str">
        <f>VLOOKUP(C:C,Products!A:B,2,)</f>
        <v>Product 72</v>
      </c>
      <c r="M4270" t="str">
        <f>VLOOKUP(C:C,Products!A:C,3,)</f>
        <v>Household</v>
      </c>
      <c r="N4270" t="str">
        <f>VLOOKUP(B:B,Orders!A:C,3,)</f>
        <v>WH-MSA-002</v>
      </c>
      <c r="O4270" s="10" t="str">
        <f>VLOOKUP(B:B,Orders!A:B,2,)</f>
        <v>CUST-000025</v>
      </c>
      <c r="P4270" s="10" t="str">
        <f>VLOOKUP(OrderDetails!O:O,Customers!A:B,2,)</f>
        <v>Customer 25</v>
      </c>
      <c r="Q4270" s="10" t="str">
        <f>VLOOKUP(O:O,Customers!A:C,3,)</f>
        <v>Mombasa</v>
      </c>
      <c r="R4270" s="10">
        <f>VLOOKUP(OrderDetails!C:C,Inventory!B:F,5,)</f>
        <v>45032.66</v>
      </c>
      <c r="S4270" s="10">
        <f>VLOOKUP(OrderDetails!B:B,Table8[[OrderID]:[DeliveryDays]],5,)</f>
        <v>3</v>
      </c>
    </row>
    <row r="4271" spans="1:19" x14ac:dyDescent="0.25">
      <c r="A4271" t="s">
        <v>6203</v>
      </c>
      <c r="B4271" t="s">
        <v>806</v>
      </c>
      <c r="C4271" t="s">
        <v>263</v>
      </c>
      <c r="D4271">
        <v>12</v>
      </c>
      <c r="E4271">
        <v>65.47</v>
      </c>
      <c r="F4271">
        <v>96.35</v>
      </c>
      <c r="G4271">
        <v>97.45</v>
      </c>
      <c r="H4271">
        <v>1169.4000000000001</v>
      </c>
      <c r="I4271">
        <v>785.64</v>
      </c>
      <c r="J4271">
        <v>383.76</v>
      </c>
      <c r="K4271">
        <v>0.32819999999999999</v>
      </c>
      <c r="L4271" t="str">
        <f>VLOOKUP(C:C,Products!A:B,2,)</f>
        <v>Product 43</v>
      </c>
      <c r="M4271" t="str">
        <f>VLOOKUP(C:C,Products!A:C,3,)</f>
        <v>Dairy</v>
      </c>
      <c r="N4271" t="str">
        <f>VLOOKUP(B:B,Orders!A:C,3,)</f>
        <v>WH-NRB-001</v>
      </c>
      <c r="O4271" s="10" t="str">
        <f>VLOOKUP(B:B,Orders!A:B,2,)</f>
        <v>CUST-000005</v>
      </c>
      <c r="P4271" s="10" t="str">
        <f>VLOOKUP(OrderDetails!O:O,Customers!A:B,2,)</f>
        <v>Customer 5</v>
      </c>
      <c r="Q4271" s="10" t="str">
        <f>VLOOKUP(O:O,Customers!A:C,3,)</f>
        <v>Eldoret</v>
      </c>
      <c r="R4271" s="10">
        <f>VLOOKUP(OrderDetails!C:C,Inventory!B:F,5,)</f>
        <v>4451.96</v>
      </c>
      <c r="S4271" s="10">
        <f>VLOOKUP(OrderDetails!B:B,Table8[[OrderID]:[DeliveryDays]],5,)</f>
        <v>5</v>
      </c>
    </row>
    <row r="4272" spans="1:19" x14ac:dyDescent="0.25">
      <c r="A4272" t="s">
        <v>6204</v>
      </c>
      <c r="B4272" t="s">
        <v>900</v>
      </c>
      <c r="C4272" t="s">
        <v>341</v>
      </c>
      <c r="D4272">
        <v>38</v>
      </c>
      <c r="E4272">
        <v>330.48</v>
      </c>
      <c r="F4272">
        <v>422.83</v>
      </c>
      <c r="G4272">
        <v>426.8</v>
      </c>
      <c r="H4272">
        <v>16218.4</v>
      </c>
      <c r="I4272">
        <v>12558.24</v>
      </c>
      <c r="J4272">
        <v>3660.16</v>
      </c>
      <c r="K4272">
        <v>0.22570000000000001</v>
      </c>
      <c r="L4272" t="str">
        <f>VLOOKUP(C:C,Products!A:B,2,)</f>
        <v>Product 82</v>
      </c>
      <c r="M4272" t="str">
        <f>VLOOKUP(C:C,Products!A:C,3,)</f>
        <v>Frozen</v>
      </c>
      <c r="N4272" t="str">
        <f>VLOOKUP(B:B,Orders!A:C,3,)</f>
        <v>WH-MSA-002</v>
      </c>
      <c r="O4272" s="10" t="str">
        <f>VLOOKUP(B:B,Orders!A:B,2,)</f>
        <v>CUST-000064</v>
      </c>
      <c r="P4272" s="10" t="str">
        <f>VLOOKUP(OrderDetails!O:O,Customers!A:B,2,)</f>
        <v>Customer 64</v>
      </c>
      <c r="Q4272" s="10" t="str">
        <f>VLOOKUP(O:O,Customers!A:C,3,)</f>
        <v>Mombasa</v>
      </c>
      <c r="R4272" s="10">
        <f>VLOOKUP(OrderDetails!C:C,Inventory!B:F,5,)</f>
        <v>69070.320000000007</v>
      </c>
      <c r="S4272" s="10">
        <f>VLOOKUP(OrderDetails!B:B,Table8[[OrderID]:[DeliveryDays]],5,)</f>
        <v>5</v>
      </c>
    </row>
    <row r="4273" spans="1:19" x14ac:dyDescent="0.25">
      <c r="A4273" t="s">
        <v>6205</v>
      </c>
      <c r="B4273" t="s">
        <v>1530</v>
      </c>
      <c r="C4273" t="s">
        <v>417</v>
      </c>
      <c r="D4273">
        <v>44</v>
      </c>
      <c r="E4273">
        <v>292.7</v>
      </c>
      <c r="F4273">
        <v>384.02</v>
      </c>
      <c r="G4273">
        <v>419.79</v>
      </c>
      <c r="H4273">
        <v>18470.759999999998</v>
      </c>
      <c r="I4273">
        <v>12878.8</v>
      </c>
      <c r="J4273">
        <v>5591.96</v>
      </c>
      <c r="K4273">
        <v>0.30270000000000002</v>
      </c>
      <c r="L4273" t="str">
        <f>VLOOKUP(C:C,Products!A:B,2,)</f>
        <v>Product 120</v>
      </c>
      <c r="M4273" t="str">
        <f>VLOOKUP(C:C,Products!A:C,3,)</f>
        <v>Frozen</v>
      </c>
      <c r="N4273" t="str">
        <f>VLOOKUP(B:B,Orders!A:C,3,)</f>
        <v>WH-MSA-002</v>
      </c>
      <c r="O4273" s="10" t="str">
        <f>VLOOKUP(B:B,Orders!A:B,2,)</f>
        <v>CUST-000038</v>
      </c>
      <c r="P4273" s="10" t="str">
        <f>VLOOKUP(OrderDetails!O:O,Customers!A:B,2,)</f>
        <v>Customer 38</v>
      </c>
      <c r="Q4273" s="10" t="str">
        <f>VLOOKUP(O:O,Customers!A:C,3,)</f>
        <v>Nakuru</v>
      </c>
      <c r="R4273" s="10">
        <f>VLOOKUP(OrderDetails!C:C,Inventory!B:F,5,)</f>
        <v>76980.100000000006</v>
      </c>
      <c r="S4273" s="10">
        <f>VLOOKUP(OrderDetails!B:B,Table8[[OrderID]:[DeliveryDays]],5,)</f>
        <v>5</v>
      </c>
    </row>
    <row r="4274" spans="1:19" x14ac:dyDescent="0.25">
      <c r="A4274" t="s">
        <v>6206</v>
      </c>
      <c r="B4274" t="s">
        <v>1123</v>
      </c>
      <c r="C4274" t="s">
        <v>249</v>
      </c>
      <c r="D4274">
        <v>5</v>
      </c>
      <c r="E4274">
        <v>413.78</v>
      </c>
      <c r="F4274">
        <v>552.28</v>
      </c>
      <c r="G4274">
        <v>600.61</v>
      </c>
      <c r="H4274">
        <v>3003.05</v>
      </c>
      <c r="I4274">
        <v>2068.9</v>
      </c>
      <c r="J4274">
        <v>934.15</v>
      </c>
      <c r="K4274">
        <v>0.31109999999999999</v>
      </c>
      <c r="L4274" t="str">
        <f>VLOOKUP(C:C,Products!A:B,2,)</f>
        <v>Product 36</v>
      </c>
      <c r="M4274" t="str">
        <f>VLOOKUP(C:C,Products!A:C,3,)</f>
        <v>Dairy</v>
      </c>
      <c r="N4274" t="str">
        <f>VLOOKUP(B:B,Orders!A:C,3,)</f>
        <v>WH-NKR-004</v>
      </c>
      <c r="O4274" s="10" t="str">
        <f>VLOOKUP(B:B,Orders!A:B,2,)</f>
        <v>CUST-000075</v>
      </c>
      <c r="P4274" s="10" t="str">
        <f>VLOOKUP(OrderDetails!O:O,Customers!A:B,2,)</f>
        <v>Customer 75</v>
      </c>
      <c r="Q4274" s="10" t="str">
        <f>VLOOKUP(O:O,Customers!A:C,3,)</f>
        <v>Mombasa</v>
      </c>
      <c r="R4274" s="10">
        <f>VLOOKUP(OrderDetails!C:C,Inventory!B:F,5,)</f>
        <v>177511.62</v>
      </c>
      <c r="S4274" s="10">
        <f>VLOOKUP(OrderDetails!B:B,Table8[[OrderID]:[DeliveryDays]],5,)</f>
        <v>3</v>
      </c>
    </row>
    <row r="4275" spans="1:19" x14ac:dyDescent="0.25">
      <c r="A4275" t="s">
        <v>6207</v>
      </c>
      <c r="B4275" t="s">
        <v>1817</v>
      </c>
      <c r="C4275" t="s">
        <v>229</v>
      </c>
      <c r="D4275">
        <v>36</v>
      </c>
      <c r="E4275">
        <v>403.33</v>
      </c>
      <c r="F4275">
        <v>509.37</v>
      </c>
      <c r="G4275">
        <v>501.72</v>
      </c>
      <c r="H4275">
        <v>18061.919999999998</v>
      </c>
      <c r="I4275">
        <v>14519.88</v>
      </c>
      <c r="J4275">
        <v>3542.04</v>
      </c>
      <c r="K4275">
        <v>0.1961</v>
      </c>
      <c r="L4275" t="str">
        <f>VLOOKUP(C:C,Products!A:B,2,)</f>
        <v>Product 26</v>
      </c>
      <c r="M4275" t="str">
        <f>VLOOKUP(C:C,Products!A:C,3,)</f>
        <v>Household</v>
      </c>
      <c r="N4275" t="str">
        <f>VLOOKUP(B:B,Orders!A:C,3,)</f>
        <v>WH-KSM-003</v>
      </c>
      <c r="O4275" s="10" t="str">
        <f>VLOOKUP(B:B,Orders!A:B,2,)</f>
        <v>CUST-000015</v>
      </c>
      <c r="P4275" s="10" t="str">
        <f>VLOOKUP(OrderDetails!O:O,Customers!A:B,2,)</f>
        <v>Customer 15</v>
      </c>
      <c r="Q4275" s="10" t="str">
        <f>VLOOKUP(O:O,Customers!A:C,3,)</f>
        <v>Nairobi</v>
      </c>
      <c r="R4275" s="10">
        <f>VLOOKUP(OrderDetails!C:C,Inventory!B:F,5,)</f>
        <v>179481.85</v>
      </c>
      <c r="S4275" s="10">
        <f>VLOOKUP(OrderDetails!B:B,Table8[[OrderID]:[DeliveryDays]],5,)</f>
        <v>6</v>
      </c>
    </row>
    <row r="4276" spans="1:19" x14ac:dyDescent="0.25">
      <c r="A4276" t="s">
        <v>6208</v>
      </c>
      <c r="B4276" t="s">
        <v>1911</v>
      </c>
      <c r="C4276" t="s">
        <v>196</v>
      </c>
      <c r="D4276">
        <v>9</v>
      </c>
      <c r="E4276">
        <v>368.63</v>
      </c>
      <c r="F4276">
        <v>526.67999999999995</v>
      </c>
      <c r="G4276">
        <v>562.03</v>
      </c>
      <c r="H4276">
        <v>5058.2700000000004</v>
      </c>
      <c r="I4276">
        <v>3317.67</v>
      </c>
      <c r="J4276">
        <v>1740.6</v>
      </c>
      <c r="K4276">
        <v>0.34410000000000002</v>
      </c>
      <c r="L4276" t="str">
        <f>VLOOKUP(C:C,Products!A:B,2,)</f>
        <v>Product 10</v>
      </c>
      <c r="M4276" t="str">
        <f>VLOOKUP(C:C,Products!A:C,3,)</f>
        <v>Frozen</v>
      </c>
      <c r="N4276" t="str">
        <f>VLOOKUP(B:B,Orders!A:C,3,)</f>
        <v>WH-NRB-001</v>
      </c>
      <c r="O4276" s="10" t="str">
        <f>VLOOKUP(B:B,Orders!A:B,2,)</f>
        <v>CUST-000015</v>
      </c>
      <c r="P4276" s="10" t="str">
        <f>VLOOKUP(OrderDetails!O:O,Customers!A:B,2,)</f>
        <v>Customer 15</v>
      </c>
      <c r="Q4276" s="10" t="str">
        <f>VLOOKUP(O:O,Customers!A:C,3,)</f>
        <v>Nairobi</v>
      </c>
      <c r="R4276" s="10">
        <f>VLOOKUP(OrderDetails!C:C,Inventory!B:F,5,)</f>
        <v>36494.370000000003</v>
      </c>
      <c r="S4276" s="10">
        <f>VLOOKUP(OrderDetails!B:B,Table8[[OrderID]:[DeliveryDays]],5,)</f>
        <v>1</v>
      </c>
    </row>
    <row r="4277" spans="1:19" x14ac:dyDescent="0.25">
      <c r="A4277" t="s">
        <v>6209</v>
      </c>
      <c r="B4277" t="s">
        <v>1337</v>
      </c>
      <c r="C4277" t="s">
        <v>239</v>
      </c>
      <c r="D4277">
        <v>34</v>
      </c>
      <c r="E4277">
        <v>323.39999999999998</v>
      </c>
      <c r="F4277">
        <v>507.06</v>
      </c>
      <c r="G4277">
        <v>529.07000000000005</v>
      </c>
      <c r="H4277">
        <v>17988.38</v>
      </c>
      <c r="I4277">
        <v>10995.6</v>
      </c>
      <c r="J4277">
        <v>6992.78</v>
      </c>
      <c r="K4277">
        <v>0.38869999999999999</v>
      </c>
      <c r="L4277" t="str">
        <f>VLOOKUP(C:C,Products!A:B,2,)</f>
        <v>Product 31</v>
      </c>
      <c r="M4277" t="str">
        <f>VLOOKUP(C:C,Products!A:C,3,)</f>
        <v>Household</v>
      </c>
      <c r="N4277" t="str">
        <f>VLOOKUP(B:B,Orders!A:C,3,)</f>
        <v>WH-NKR-004</v>
      </c>
      <c r="O4277" s="10" t="str">
        <f>VLOOKUP(B:B,Orders!A:B,2,)</f>
        <v>CUST-000068</v>
      </c>
      <c r="P4277" s="10" t="str">
        <f>VLOOKUP(OrderDetails!O:O,Customers!A:B,2,)</f>
        <v>Customer 68</v>
      </c>
      <c r="Q4277" s="10" t="str">
        <f>VLOOKUP(O:O,Customers!A:C,3,)</f>
        <v>Kisumu</v>
      </c>
      <c r="R4277" s="10">
        <f>VLOOKUP(OrderDetails!C:C,Inventory!B:F,5,)</f>
        <v>78909.600000000006</v>
      </c>
      <c r="S4277" s="10">
        <f>VLOOKUP(OrderDetails!B:B,Table8[[OrderID]:[DeliveryDays]],5,)</f>
        <v>2</v>
      </c>
    </row>
    <row r="4278" spans="1:19" x14ac:dyDescent="0.25">
      <c r="A4278" t="s">
        <v>6210</v>
      </c>
      <c r="B4278" t="s">
        <v>1902</v>
      </c>
      <c r="C4278" t="s">
        <v>371</v>
      </c>
      <c r="D4278">
        <v>26</v>
      </c>
      <c r="E4278">
        <v>285.23</v>
      </c>
      <c r="F4278">
        <v>389.02</v>
      </c>
      <c r="G4278">
        <v>378.57</v>
      </c>
      <c r="H4278">
        <v>9842.82</v>
      </c>
      <c r="I4278">
        <v>7415.98</v>
      </c>
      <c r="J4278">
        <v>2426.84</v>
      </c>
      <c r="K4278">
        <v>0.24660000000000001</v>
      </c>
      <c r="L4278" t="str">
        <f>VLOOKUP(C:C,Products!A:B,2,)</f>
        <v>Product 97</v>
      </c>
      <c r="M4278" t="str">
        <f>VLOOKUP(C:C,Products!A:C,3,)</f>
        <v>Dairy</v>
      </c>
      <c r="N4278" t="str">
        <f>VLOOKUP(B:B,Orders!A:C,3,)</f>
        <v>WH-MSA-002</v>
      </c>
      <c r="O4278" s="10" t="str">
        <f>VLOOKUP(B:B,Orders!A:B,2,)</f>
        <v>CUST-000044</v>
      </c>
      <c r="P4278" s="10" t="str">
        <f>VLOOKUP(OrderDetails!O:O,Customers!A:B,2,)</f>
        <v>Customer 44</v>
      </c>
      <c r="Q4278" s="10" t="str">
        <f>VLOOKUP(O:O,Customers!A:C,3,)</f>
        <v>Nakuru</v>
      </c>
      <c r="R4278" s="10">
        <f>VLOOKUP(OrderDetails!C:C,Inventory!B:F,5,)</f>
        <v>47062.95</v>
      </c>
      <c r="S4278" s="10">
        <f>VLOOKUP(OrderDetails!B:B,Table8[[OrderID]:[DeliveryDays]],5,)</f>
        <v>5</v>
      </c>
    </row>
    <row r="4279" spans="1:19" x14ac:dyDescent="0.25">
      <c r="A4279" t="s">
        <v>6211</v>
      </c>
      <c r="B4279" t="s">
        <v>1914</v>
      </c>
      <c r="C4279" t="s">
        <v>235</v>
      </c>
      <c r="D4279">
        <v>24</v>
      </c>
      <c r="E4279">
        <v>316.58999999999997</v>
      </c>
      <c r="F4279">
        <v>401.44</v>
      </c>
      <c r="G4279">
        <v>402.85</v>
      </c>
      <c r="H4279">
        <v>9668.4</v>
      </c>
      <c r="I4279">
        <v>7598.16</v>
      </c>
      <c r="J4279">
        <v>2070.2399999999998</v>
      </c>
      <c r="K4279">
        <v>0.21410000000000001</v>
      </c>
      <c r="L4279" t="str">
        <f>VLOOKUP(C:C,Products!A:B,2,)</f>
        <v>Product 29</v>
      </c>
      <c r="M4279" t="str">
        <f>VLOOKUP(C:C,Products!A:C,3,)</f>
        <v>Household</v>
      </c>
      <c r="N4279" t="str">
        <f>VLOOKUP(B:B,Orders!A:C,3,)</f>
        <v>WH-KSM-003</v>
      </c>
      <c r="O4279" s="10" t="str">
        <f>VLOOKUP(B:B,Orders!A:B,2,)</f>
        <v>CUST-000072</v>
      </c>
      <c r="P4279" s="10" t="str">
        <f>VLOOKUP(OrderDetails!O:O,Customers!A:B,2,)</f>
        <v>Customer 72</v>
      </c>
      <c r="Q4279" s="10" t="str">
        <f>VLOOKUP(O:O,Customers!A:C,3,)</f>
        <v>Mombasa</v>
      </c>
      <c r="R4279" s="10">
        <f>VLOOKUP(OrderDetails!C:C,Inventory!B:F,5,)</f>
        <v>98776.08</v>
      </c>
      <c r="S4279" s="10">
        <f>VLOOKUP(OrderDetails!B:B,Table8[[OrderID]:[DeliveryDays]],5,)</f>
        <v>2</v>
      </c>
    </row>
    <row r="4280" spans="1:19" x14ac:dyDescent="0.25">
      <c r="A4280" t="s">
        <v>6212</v>
      </c>
      <c r="B4280" t="s">
        <v>1386</v>
      </c>
      <c r="C4280" t="s">
        <v>184</v>
      </c>
      <c r="D4280">
        <v>20</v>
      </c>
      <c r="E4280">
        <v>120.21</v>
      </c>
      <c r="F4280">
        <v>159.85</v>
      </c>
      <c r="G4280">
        <v>156.11000000000001</v>
      </c>
      <c r="H4280">
        <v>3122.2</v>
      </c>
      <c r="I4280">
        <v>2404.1999999999998</v>
      </c>
      <c r="J4280">
        <v>718</v>
      </c>
      <c r="K4280">
        <v>0.23</v>
      </c>
      <c r="L4280" t="str">
        <f>VLOOKUP(C:C,Products!A:B,2,)</f>
        <v>Product 5</v>
      </c>
      <c r="M4280" t="str">
        <f>VLOOKUP(C:C,Products!A:C,3,)</f>
        <v>Frozen</v>
      </c>
      <c r="N4280" t="str">
        <f>VLOOKUP(B:B,Orders!A:C,3,)</f>
        <v>WH-NRB-001</v>
      </c>
      <c r="O4280" s="10" t="str">
        <f>VLOOKUP(B:B,Orders!A:B,2,)</f>
        <v>CUST-000041</v>
      </c>
      <c r="P4280" s="10" t="str">
        <f>VLOOKUP(OrderDetails!O:O,Customers!A:B,2,)</f>
        <v>Customer 41</v>
      </c>
      <c r="Q4280" s="10" t="str">
        <f>VLOOKUP(O:O,Customers!A:C,3,)</f>
        <v>Nakuru</v>
      </c>
      <c r="R4280" s="10">
        <f>VLOOKUP(OrderDetails!C:C,Inventory!B:F,5,)</f>
        <v>45439.38</v>
      </c>
      <c r="S4280" s="10">
        <f>VLOOKUP(OrderDetails!B:B,Table8[[OrderID]:[DeliveryDays]],5,)</f>
        <v>6</v>
      </c>
    </row>
    <row r="4281" spans="1:19" x14ac:dyDescent="0.25">
      <c r="A4281" t="s">
        <v>6213</v>
      </c>
      <c r="B4281" t="s">
        <v>904</v>
      </c>
      <c r="C4281" t="s">
        <v>331</v>
      </c>
      <c r="D4281">
        <v>11</v>
      </c>
      <c r="E4281">
        <v>397.07</v>
      </c>
      <c r="F4281">
        <v>597.23</v>
      </c>
      <c r="G4281">
        <v>593.80999999999995</v>
      </c>
      <c r="H4281">
        <v>6531.91</v>
      </c>
      <c r="I4281">
        <v>4367.7700000000004</v>
      </c>
      <c r="J4281">
        <v>2164.14</v>
      </c>
      <c r="K4281">
        <v>0.33129999999999998</v>
      </c>
      <c r="L4281" t="str">
        <f>VLOOKUP(C:C,Products!A:B,2,)</f>
        <v>Product 77</v>
      </c>
      <c r="M4281" t="str">
        <f>VLOOKUP(C:C,Products!A:C,3,)</f>
        <v>Household</v>
      </c>
      <c r="N4281" t="str">
        <f>VLOOKUP(B:B,Orders!A:C,3,)</f>
        <v>WH-KSM-003</v>
      </c>
      <c r="O4281" s="10" t="str">
        <f>VLOOKUP(B:B,Orders!A:B,2,)</f>
        <v>CUST-000027</v>
      </c>
      <c r="P4281" s="10" t="str">
        <f>VLOOKUP(OrderDetails!O:O,Customers!A:B,2,)</f>
        <v>Customer 27</v>
      </c>
      <c r="Q4281" s="10" t="str">
        <f>VLOOKUP(O:O,Customers!A:C,3,)</f>
        <v>Eldoret</v>
      </c>
      <c r="R4281" s="10">
        <f>VLOOKUP(OrderDetails!C:C,Inventory!B:F,5,)</f>
        <v>153269.01999999999</v>
      </c>
      <c r="S4281" s="10">
        <f>VLOOKUP(OrderDetails!B:B,Table8[[OrderID]:[DeliveryDays]],5,)</f>
        <v>1</v>
      </c>
    </row>
    <row r="4282" spans="1:19" x14ac:dyDescent="0.25">
      <c r="A4282" t="s">
        <v>6214</v>
      </c>
      <c r="B4282" t="s">
        <v>1430</v>
      </c>
      <c r="C4282" t="s">
        <v>173</v>
      </c>
      <c r="D4282">
        <v>11</v>
      </c>
      <c r="E4282">
        <v>218.54</v>
      </c>
      <c r="F4282">
        <v>334.94</v>
      </c>
      <c r="G4282">
        <v>349.11</v>
      </c>
      <c r="H4282">
        <v>3840.21</v>
      </c>
      <c r="I4282">
        <v>2403.94</v>
      </c>
      <c r="J4282">
        <v>1436.27</v>
      </c>
      <c r="K4282">
        <v>0.374</v>
      </c>
      <c r="L4282" t="str">
        <f>VLOOKUP(C:C,Products!A:B,2,)</f>
        <v>Product 1</v>
      </c>
      <c r="M4282" t="str">
        <f>VLOOKUP(C:C,Products!A:C,3,)</f>
        <v>Snacks</v>
      </c>
      <c r="N4282" t="str">
        <f>VLOOKUP(B:B,Orders!A:C,3,)</f>
        <v>WH-NKR-004</v>
      </c>
      <c r="O4282" s="10" t="str">
        <f>VLOOKUP(B:B,Orders!A:B,2,)</f>
        <v>CUST-000022</v>
      </c>
      <c r="P4282" s="10" t="str">
        <f>VLOOKUP(OrderDetails!O:O,Customers!A:B,2,)</f>
        <v>Customer 22</v>
      </c>
      <c r="Q4282" s="10" t="str">
        <f>VLOOKUP(O:O,Customers!A:C,3,)</f>
        <v>Nakuru</v>
      </c>
      <c r="R4282" s="10">
        <f>VLOOKUP(OrderDetails!C:C,Inventory!B:F,5,)</f>
        <v>23165.24</v>
      </c>
      <c r="S4282" s="10">
        <f>VLOOKUP(OrderDetails!B:B,Table8[[OrderID]:[DeliveryDays]],5,)</f>
        <v>4</v>
      </c>
    </row>
    <row r="4283" spans="1:19" x14ac:dyDescent="0.25">
      <c r="A4283" t="s">
        <v>6215</v>
      </c>
      <c r="B4283" t="s">
        <v>1352</v>
      </c>
      <c r="C4283" t="s">
        <v>351</v>
      </c>
      <c r="D4283">
        <v>6</v>
      </c>
      <c r="E4283">
        <v>378.32</v>
      </c>
      <c r="F4283">
        <v>486.34</v>
      </c>
      <c r="G4283">
        <v>489.4</v>
      </c>
      <c r="H4283">
        <v>2936.4</v>
      </c>
      <c r="I4283">
        <v>2269.92</v>
      </c>
      <c r="J4283">
        <v>666.48</v>
      </c>
      <c r="K4283">
        <v>0.22700000000000001</v>
      </c>
      <c r="L4283" t="str">
        <f>VLOOKUP(C:C,Products!A:B,2,)</f>
        <v>Product 87</v>
      </c>
      <c r="M4283" t="str">
        <f>VLOOKUP(C:C,Products!A:C,3,)</f>
        <v>Snacks</v>
      </c>
      <c r="N4283" t="str">
        <f>VLOOKUP(B:B,Orders!A:C,3,)</f>
        <v>WH-KSM-003</v>
      </c>
      <c r="O4283" s="10" t="str">
        <f>VLOOKUP(B:B,Orders!A:B,2,)</f>
        <v>CUST-000005</v>
      </c>
      <c r="P4283" s="10" t="str">
        <f>VLOOKUP(OrderDetails!O:O,Customers!A:B,2,)</f>
        <v>Customer 5</v>
      </c>
      <c r="Q4283" s="10" t="str">
        <f>VLOOKUP(O:O,Customers!A:C,3,)</f>
        <v>Eldoret</v>
      </c>
      <c r="R4283" s="10">
        <f>VLOOKUP(OrderDetails!C:C,Inventory!B:F,5,)</f>
        <v>133546.96</v>
      </c>
      <c r="S4283" s="10">
        <f>VLOOKUP(OrderDetails!B:B,Table8[[OrderID]:[DeliveryDays]],5,)</f>
        <v>1</v>
      </c>
    </row>
    <row r="4284" spans="1:19" x14ac:dyDescent="0.25">
      <c r="A4284" t="s">
        <v>6216</v>
      </c>
      <c r="B4284" t="s">
        <v>1870</v>
      </c>
      <c r="C4284" t="s">
        <v>385</v>
      </c>
      <c r="D4284">
        <v>18</v>
      </c>
      <c r="E4284">
        <v>278.86</v>
      </c>
      <c r="F4284">
        <v>384.46</v>
      </c>
      <c r="G4284">
        <v>387.96</v>
      </c>
      <c r="H4284">
        <v>6983.28</v>
      </c>
      <c r="I4284">
        <v>5019.4799999999996</v>
      </c>
      <c r="J4284">
        <v>1963.8</v>
      </c>
      <c r="K4284">
        <v>0.28120000000000001</v>
      </c>
      <c r="L4284" t="str">
        <f>VLOOKUP(C:C,Products!A:B,2,)</f>
        <v>Product 104</v>
      </c>
      <c r="M4284" t="str">
        <f>VLOOKUP(C:C,Products!A:C,3,)</f>
        <v>Dairy</v>
      </c>
      <c r="N4284" t="str">
        <f>VLOOKUP(B:B,Orders!A:C,3,)</f>
        <v>WH-NRB-001</v>
      </c>
      <c r="O4284" s="10" t="str">
        <f>VLOOKUP(B:B,Orders!A:B,2,)</f>
        <v>CUST-000052</v>
      </c>
      <c r="P4284" s="10" t="str">
        <f>VLOOKUP(OrderDetails!O:O,Customers!A:B,2,)</f>
        <v>Customer 52</v>
      </c>
      <c r="Q4284" s="10" t="str">
        <f>VLOOKUP(O:O,Customers!A:C,3,)</f>
        <v>Kisumu</v>
      </c>
      <c r="R4284" s="10">
        <f>VLOOKUP(OrderDetails!C:C,Inventory!B:F,5,)</f>
        <v>92302.66</v>
      </c>
      <c r="S4284" s="10">
        <f>VLOOKUP(OrderDetails!B:B,Table8[[OrderID]:[DeliveryDays]],5,)</f>
        <v>3</v>
      </c>
    </row>
    <row r="4285" spans="1:19" x14ac:dyDescent="0.25">
      <c r="A4285" t="s">
        <v>6217</v>
      </c>
      <c r="B4285" t="s">
        <v>1133</v>
      </c>
      <c r="C4285" t="s">
        <v>179</v>
      </c>
      <c r="D4285">
        <v>35</v>
      </c>
      <c r="E4285">
        <v>379.4</v>
      </c>
      <c r="F4285">
        <v>516.48</v>
      </c>
      <c r="G4285">
        <v>532.46</v>
      </c>
      <c r="H4285">
        <v>18636.099999999999</v>
      </c>
      <c r="I4285">
        <v>13279</v>
      </c>
      <c r="J4285">
        <v>5357.1</v>
      </c>
      <c r="K4285">
        <v>0.28749999999999998</v>
      </c>
      <c r="L4285" t="str">
        <f>VLOOKUP(C:C,Products!A:B,2,)</f>
        <v>Product 3</v>
      </c>
      <c r="M4285" t="str">
        <f>VLOOKUP(C:C,Products!A:C,3,)</f>
        <v>Frozen</v>
      </c>
      <c r="N4285" t="str">
        <f>VLOOKUP(B:B,Orders!A:C,3,)</f>
        <v>WH-MSA-002</v>
      </c>
      <c r="O4285" s="10" t="str">
        <f>VLOOKUP(B:B,Orders!A:B,2,)</f>
        <v>CUST-000076</v>
      </c>
      <c r="P4285" s="10" t="str">
        <f>VLOOKUP(OrderDetails!O:O,Customers!A:B,2,)</f>
        <v>Customer 76</v>
      </c>
      <c r="Q4285" s="10" t="str">
        <f>VLOOKUP(O:O,Customers!A:C,3,)</f>
        <v>Kisumu</v>
      </c>
      <c r="R4285" s="10">
        <f>VLOOKUP(OrderDetails!C:C,Inventory!B:F,5,)</f>
        <v>53874.8</v>
      </c>
      <c r="S4285" s="10">
        <f>VLOOKUP(OrderDetails!B:B,Table8[[OrderID]:[DeliveryDays]],5,)</f>
        <v>6</v>
      </c>
    </row>
    <row r="4286" spans="1:19" x14ac:dyDescent="0.25">
      <c r="A4286" t="s">
        <v>6218</v>
      </c>
      <c r="B4286" t="s">
        <v>1664</v>
      </c>
      <c r="C4286" t="s">
        <v>311</v>
      </c>
      <c r="D4286">
        <v>45</v>
      </c>
      <c r="E4286">
        <v>113.42</v>
      </c>
      <c r="F4286">
        <v>174.22</v>
      </c>
      <c r="G4286">
        <v>167.79</v>
      </c>
      <c r="H4286">
        <v>7550.55</v>
      </c>
      <c r="I4286">
        <v>5103.8999999999996</v>
      </c>
      <c r="J4286">
        <v>2446.65</v>
      </c>
      <c r="K4286">
        <v>0.32400000000000001</v>
      </c>
      <c r="L4286" t="str">
        <f>VLOOKUP(C:C,Products!A:B,2,)</f>
        <v>Product 67</v>
      </c>
      <c r="M4286" t="str">
        <f>VLOOKUP(C:C,Products!A:C,3,)</f>
        <v>Household</v>
      </c>
      <c r="N4286" t="str">
        <f>VLOOKUP(B:B,Orders!A:C,3,)</f>
        <v>WH-MSA-002</v>
      </c>
      <c r="O4286" s="10" t="str">
        <f>VLOOKUP(B:B,Orders!A:B,2,)</f>
        <v>CUST-000021</v>
      </c>
      <c r="P4286" s="10" t="str">
        <f>VLOOKUP(OrderDetails!O:O,Customers!A:B,2,)</f>
        <v>Customer 21</v>
      </c>
      <c r="Q4286" s="10" t="str">
        <f>VLOOKUP(O:O,Customers!A:C,3,)</f>
        <v>Eldoret</v>
      </c>
      <c r="R4286" s="10">
        <f>VLOOKUP(OrderDetails!C:C,Inventory!B:F,5,)</f>
        <v>35500.46</v>
      </c>
      <c r="S4286" s="10">
        <f>VLOOKUP(OrderDetails!B:B,Table8[[OrderID]:[DeliveryDays]],5,)</f>
        <v>6</v>
      </c>
    </row>
    <row r="4287" spans="1:19" x14ac:dyDescent="0.25">
      <c r="A4287" t="s">
        <v>6219</v>
      </c>
      <c r="B4287" t="s">
        <v>1819</v>
      </c>
      <c r="C4287" t="s">
        <v>319</v>
      </c>
      <c r="D4287">
        <v>18</v>
      </c>
      <c r="E4287">
        <v>397.51</v>
      </c>
      <c r="F4287">
        <v>509.84</v>
      </c>
      <c r="G4287">
        <v>540.85</v>
      </c>
      <c r="H4287">
        <v>9735.2999999999993</v>
      </c>
      <c r="I4287">
        <v>7155.18</v>
      </c>
      <c r="J4287">
        <v>2580.12</v>
      </c>
      <c r="K4287">
        <v>0.26500000000000001</v>
      </c>
      <c r="L4287" t="str">
        <f>VLOOKUP(C:C,Products!A:B,2,)</f>
        <v>Product 71</v>
      </c>
      <c r="M4287" t="str">
        <f>VLOOKUP(C:C,Products!A:C,3,)</f>
        <v>Dairy</v>
      </c>
      <c r="N4287" t="str">
        <f>VLOOKUP(B:B,Orders!A:C,3,)</f>
        <v>WH-NKR-004</v>
      </c>
      <c r="O4287" s="10" t="str">
        <f>VLOOKUP(B:B,Orders!A:B,2,)</f>
        <v>CUST-000019</v>
      </c>
      <c r="P4287" s="10" t="str">
        <f>VLOOKUP(OrderDetails!O:O,Customers!A:B,2,)</f>
        <v>Customer 19</v>
      </c>
      <c r="Q4287" s="10" t="str">
        <f>VLOOKUP(O:O,Customers!A:C,3,)</f>
        <v>Mombasa</v>
      </c>
      <c r="R4287" s="10">
        <f>VLOOKUP(OrderDetails!C:C,Inventory!B:F,5,)</f>
        <v>96197.42</v>
      </c>
      <c r="S4287" s="10">
        <f>VLOOKUP(OrderDetails!B:B,Table8[[OrderID]:[DeliveryDays]],5,)</f>
        <v>6</v>
      </c>
    </row>
    <row r="4288" spans="1:19" x14ac:dyDescent="0.25">
      <c r="A4288" t="s">
        <v>6220</v>
      </c>
      <c r="B4288" t="s">
        <v>1280</v>
      </c>
      <c r="C4288" t="s">
        <v>377</v>
      </c>
      <c r="D4288">
        <v>9</v>
      </c>
      <c r="E4288">
        <v>98.55</v>
      </c>
      <c r="F4288">
        <v>152.47999999999999</v>
      </c>
      <c r="G4288">
        <v>154.04</v>
      </c>
      <c r="H4288">
        <v>1386.36</v>
      </c>
      <c r="I4288">
        <v>886.95</v>
      </c>
      <c r="J4288">
        <v>499.41</v>
      </c>
      <c r="K4288">
        <v>0.36020000000000002</v>
      </c>
      <c r="L4288" t="str">
        <f>VLOOKUP(C:C,Products!A:B,2,)</f>
        <v>Product 100</v>
      </c>
      <c r="M4288" t="str">
        <f>VLOOKUP(C:C,Products!A:C,3,)</f>
        <v>Beverages</v>
      </c>
      <c r="N4288" t="str">
        <f>VLOOKUP(B:B,Orders!A:C,3,)</f>
        <v>WH-NKR-004</v>
      </c>
      <c r="O4288" s="10" t="str">
        <f>VLOOKUP(B:B,Orders!A:B,2,)</f>
        <v>CUST-000030</v>
      </c>
      <c r="P4288" s="10" t="str">
        <f>VLOOKUP(OrderDetails!O:O,Customers!A:B,2,)</f>
        <v>Customer 30</v>
      </c>
      <c r="Q4288" s="10" t="str">
        <f>VLOOKUP(O:O,Customers!A:C,3,)</f>
        <v>Nakuru</v>
      </c>
      <c r="R4288" s="10">
        <f>VLOOKUP(OrderDetails!C:C,Inventory!B:F,5,)</f>
        <v>45135.9</v>
      </c>
      <c r="S4288" s="10">
        <f>VLOOKUP(OrderDetails!B:B,Table8[[OrderID]:[DeliveryDays]],5,)</f>
        <v>5</v>
      </c>
    </row>
    <row r="4289" spans="1:19" x14ac:dyDescent="0.25">
      <c r="A4289" t="s">
        <v>6221</v>
      </c>
      <c r="B4289" t="s">
        <v>1564</v>
      </c>
      <c r="C4289" t="s">
        <v>247</v>
      </c>
      <c r="D4289">
        <v>15</v>
      </c>
      <c r="E4289">
        <v>484.53</v>
      </c>
      <c r="F4289">
        <v>772.81</v>
      </c>
      <c r="G4289">
        <v>789.86</v>
      </c>
      <c r="H4289">
        <v>11847.9</v>
      </c>
      <c r="I4289">
        <v>7267.95</v>
      </c>
      <c r="J4289">
        <v>4579.95</v>
      </c>
      <c r="K4289">
        <v>0.3866</v>
      </c>
      <c r="L4289" t="str">
        <f>VLOOKUP(C:C,Products!A:B,2,)</f>
        <v>Product 35</v>
      </c>
      <c r="M4289" t="str">
        <f>VLOOKUP(C:C,Products!A:C,3,)</f>
        <v>Dairy</v>
      </c>
      <c r="N4289" t="str">
        <f>VLOOKUP(B:B,Orders!A:C,3,)</f>
        <v>WH-MSA-002</v>
      </c>
      <c r="O4289" s="10" t="str">
        <f>VLOOKUP(B:B,Orders!A:B,2,)</f>
        <v>CUST-000032</v>
      </c>
      <c r="P4289" s="10" t="str">
        <f>VLOOKUP(OrderDetails!O:O,Customers!A:B,2,)</f>
        <v>Customer 32</v>
      </c>
      <c r="Q4289" s="10" t="str">
        <f>VLOOKUP(O:O,Customers!A:C,3,)</f>
        <v>Mombasa</v>
      </c>
      <c r="R4289" s="10">
        <f>VLOOKUP(OrderDetails!C:C,Inventory!B:F,5,)</f>
        <v>63957.96</v>
      </c>
      <c r="S4289" s="10">
        <f>VLOOKUP(OrderDetails!B:B,Table8[[OrderID]:[DeliveryDays]],5,)</f>
        <v>4</v>
      </c>
    </row>
    <row r="4290" spans="1:19" x14ac:dyDescent="0.25">
      <c r="A4290" t="s">
        <v>6222</v>
      </c>
      <c r="B4290" t="s">
        <v>1443</v>
      </c>
      <c r="C4290" t="s">
        <v>206</v>
      </c>
      <c r="D4290">
        <v>44</v>
      </c>
      <c r="E4290">
        <v>131.82</v>
      </c>
      <c r="F4290">
        <v>208.28</v>
      </c>
      <c r="G4290">
        <v>228.31</v>
      </c>
      <c r="H4290">
        <v>10045.64</v>
      </c>
      <c r="I4290">
        <v>5800.08</v>
      </c>
      <c r="J4290">
        <v>4245.5600000000004</v>
      </c>
      <c r="K4290">
        <v>0.42259999999999998</v>
      </c>
      <c r="L4290" t="str">
        <f>VLOOKUP(C:C,Products!A:B,2,)</f>
        <v>Product 15</v>
      </c>
      <c r="M4290" t="str">
        <f>VLOOKUP(C:C,Products!A:C,3,)</f>
        <v>Produce</v>
      </c>
      <c r="N4290" t="str">
        <f>VLOOKUP(B:B,Orders!A:C,3,)</f>
        <v>WH-NKR-004</v>
      </c>
      <c r="O4290" s="10" t="str">
        <f>VLOOKUP(B:B,Orders!A:B,2,)</f>
        <v>CUST-000014</v>
      </c>
      <c r="P4290" s="10" t="str">
        <f>VLOOKUP(OrderDetails!O:O,Customers!A:B,2,)</f>
        <v>Customer 14</v>
      </c>
      <c r="Q4290" s="10" t="str">
        <f>VLOOKUP(O:O,Customers!A:C,3,)</f>
        <v>Eldoret</v>
      </c>
      <c r="R4290" s="10">
        <f>VLOOKUP(OrderDetails!C:C,Inventory!B:F,5,)</f>
        <v>12654.72</v>
      </c>
      <c r="S4290" s="10">
        <f>VLOOKUP(OrderDetails!B:B,Table8[[OrderID]:[DeliveryDays]],5,)</f>
        <v>5</v>
      </c>
    </row>
    <row r="4291" spans="1:19" x14ac:dyDescent="0.25">
      <c r="A4291" t="s">
        <v>6223</v>
      </c>
      <c r="B4291" t="s">
        <v>1180</v>
      </c>
      <c r="C4291" t="s">
        <v>385</v>
      </c>
      <c r="D4291">
        <v>9</v>
      </c>
      <c r="E4291">
        <v>278.86</v>
      </c>
      <c r="F4291">
        <v>384.46</v>
      </c>
      <c r="G4291">
        <v>385.1</v>
      </c>
      <c r="H4291">
        <v>3465.9</v>
      </c>
      <c r="I4291">
        <v>2509.7399999999998</v>
      </c>
      <c r="J4291">
        <v>956.16</v>
      </c>
      <c r="K4291">
        <v>0.27589999999999998</v>
      </c>
      <c r="L4291" t="str">
        <f>VLOOKUP(C:C,Products!A:B,2,)</f>
        <v>Product 104</v>
      </c>
      <c r="M4291" t="str">
        <f>VLOOKUP(C:C,Products!A:C,3,)</f>
        <v>Dairy</v>
      </c>
      <c r="N4291" t="str">
        <f>VLOOKUP(B:B,Orders!A:C,3,)</f>
        <v>WH-MSA-002</v>
      </c>
      <c r="O4291" s="10" t="str">
        <f>VLOOKUP(B:B,Orders!A:B,2,)</f>
        <v>CUST-000017</v>
      </c>
      <c r="P4291" s="10" t="str">
        <f>VLOOKUP(OrderDetails!O:O,Customers!A:B,2,)</f>
        <v>Customer 17</v>
      </c>
      <c r="Q4291" s="10" t="str">
        <f>VLOOKUP(O:O,Customers!A:C,3,)</f>
        <v>Eldoret</v>
      </c>
      <c r="R4291" s="10">
        <f>VLOOKUP(OrderDetails!C:C,Inventory!B:F,5,)</f>
        <v>92302.66</v>
      </c>
      <c r="S4291" s="10">
        <f>VLOOKUP(OrderDetails!B:B,Table8[[OrderID]:[DeliveryDays]],5,)</f>
        <v>6</v>
      </c>
    </row>
    <row r="4292" spans="1:19" x14ac:dyDescent="0.25">
      <c r="A4292" t="s">
        <v>6224</v>
      </c>
      <c r="B4292" t="s">
        <v>929</v>
      </c>
      <c r="C4292" t="s">
        <v>311</v>
      </c>
      <c r="D4292">
        <v>33</v>
      </c>
      <c r="E4292">
        <v>113.42</v>
      </c>
      <c r="F4292">
        <v>174.22</v>
      </c>
      <c r="G4292">
        <v>182.45</v>
      </c>
      <c r="H4292">
        <v>6020.85</v>
      </c>
      <c r="I4292">
        <v>3742.86</v>
      </c>
      <c r="J4292">
        <v>2277.9899999999998</v>
      </c>
      <c r="K4292">
        <v>0.37840000000000001</v>
      </c>
      <c r="L4292" t="str">
        <f>VLOOKUP(C:C,Products!A:B,2,)</f>
        <v>Product 67</v>
      </c>
      <c r="M4292" t="str">
        <f>VLOOKUP(C:C,Products!A:C,3,)</f>
        <v>Household</v>
      </c>
      <c r="N4292" t="str">
        <f>VLOOKUP(B:B,Orders!A:C,3,)</f>
        <v>WH-NKR-004</v>
      </c>
      <c r="O4292" s="10" t="str">
        <f>VLOOKUP(B:B,Orders!A:B,2,)</f>
        <v>CUST-000068</v>
      </c>
      <c r="P4292" s="10" t="str">
        <f>VLOOKUP(OrderDetails!O:O,Customers!A:B,2,)</f>
        <v>Customer 68</v>
      </c>
      <c r="Q4292" s="10" t="str">
        <f>VLOOKUP(O:O,Customers!A:C,3,)</f>
        <v>Kisumu</v>
      </c>
      <c r="R4292" s="10">
        <f>VLOOKUP(OrderDetails!C:C,Inventory!B:F,5,)</f>
        <v>35500.46</v>
      </c>
      <c r="S4292" s="10">
        <f>VLOOKUP(OrderDetails!B:B,Table8[[OrderID]:[DeliveryDays]],5,)</f>
        <v>4</v>
      </c>
    </row>
    <row r="4293" spans="1:19" x14ac:dyDescent="0.25">
      <c r="A4293" t="s">
        <v>6225</v>
      </c>
      <c r="B4293" t="s">
        <v>1243</v>
      </c>
      <c r="C4293" t="s">
        <v>363</v>
      </c>
      <c r="D4293">
        <v>15</v>
      </c>
      <c r="E4293">
        <v>392.35</v>
      </c>
      <c r="F4293">
        <v>579.97</v>
      </c>
      <c r="G4293">
        <v>585.12</v>
      </c>
      <c r="H4293">
        <v>8776.7999999999993</v>
      </c>
      <c r="I4293">
        <v>5885.25</v>
      </c>
      <c r="J4293">
        <v>2891.55</v>
      </c>
      <c r="K4293">
        <v>0.32950000000000002</v>
      </c>
      <c r="L4293" t="str">
        <f>VLOOKUP(C:C,Products!A:B,2,)</f>
        <v>Product 93</v>
      </c>
      <c r="M4293" t="str">
        <f>VLOOKUP(C:C,Products!A:C,3,)</f>
        <v>Snacks</v>
      </c>
      <c r="N4293" t="str">
        <f>VLOOKUP(B:B,Orders!A:C,3,)</f>
        <v>WH-KSM-003</v>
      </c>
      <c r="O4293" s="10" t="str">
        <f>VLOOKUP(B:B,Orders!A:B,2,)</f>
        <v>CUST-000043</v>
      </c>
      <c r="P4293" s="10" t="str">
        <f>VLOOKUP(OrderDetails!O:O,Customers!A:B,2,)</f>
        <v>Customer 43</v>
      </c>
      <c r="Q4293" s="10" t="str">
        <f>VLOOKUP(O:O,Customers!A:C,3,)</f>
        <v>Nakuru</v>
      </c>
      <c r="R4293" s="10">
        <f>VLOOKUP(OrderDetails!C:C,Inventory!B:F,5,)</f>
        <v>153408.85</v>
      </c>
      <c r="S4293" s="10">
        <f>VLOOKUP(OrderDetails!B:B,Table8[[OrderID]:[DeliveryDays]],5,)</f>
        <v>1</v>
      </c>
    </row>
    <row r="4294" spans="1:19" x14ac:dyDescent="0.25">
      <c r="A4294" t="s">
        <v>6226</v>
      </c>
      <c r="B4294" t="s">
        <v>1014</v>
      </c>
      <c r="C4294" t="s">
        <v>237</v>
      </c>
      <c r="D4294">
        <v>9</v>
      </c>
      <c r="E4294">
        <v>70.900000000000006</v>
      </c>
      <c r="F4294">
        <v>95.54</v>
      </c>
      <c r="G4294">
        <v>103.58</v>
      </c>
      <c r="H4294">
        <v>932.22</v>
      </c>
      <c r="I4294">
        <v>638.1</v>
      </c>
      <c r="J4294">
        <v>294.12</v>
      </c>
      <c r="K4294">
        <v>0.3155</v>
      </c>
      <c r="L4294" t="str">
        <f>VLOOKUP(C:C,Products!A:B,2,)</f>
        <v>Product 30</v>
      </c>
      <c r="M4294" t="str">
        <f>VLOOKUP(C:C,Products!A:C,3,)</f>
        <v>Dairy</v>
      </c>
      <c r="N4294" t="str">
        <f>VLOOKUP(B:B,Orders!A:C,3,)</f>
        <v>WH-KSM-003</v>
      </c>
      <c r="O4294" s="10" t="str">
        <f>VLOOKUP(B:B,Orders!A:B,2,)</f>
        <v>CUST-000028</v>
      </c>
      <c r="P4294" s="10" t="str">
        <f>VLOOKUP(OrderDetails!O:O,Customers!A:B,2,)</f>
        <v>Customer 28</v>
      </c>
      <c r="Q4294" s="10" t="str">
        <f>VLOOKUP(O:O,Customers!A:C,3,)</f>
        <v>Nakuru</v>
      </c>
      <c r="R4294" s="10">
        <f>VLOOKUP(OrderDetails!C:C,Inventory!B:F,5,)</f>
        <v>19072.099999999999</v>
      </c>
      <c r="S4294" s="10">
        <f>VLOOKUP(OrderDetails!B:B,Table8[[OrderID]:[DeliveryDays]],5,)</f>
        <v>4</v>
      </c>
    </row>
    <row r="4295" spans="1:19" x14ac:dyDescent="0.25">
      <c r="A4295" t="s">
        <v>6227</v>
      </c>
      <c r="B4295" t="s">
        <v>1761</v>
      </c>
      <c r="C4295" t="s">
        <v>383</v>
      </c>
      <c r="D4295">
        <v>36</v>
      </c>
      <c r="E4295">
        <v>191.46</v>
      </c>
      <c r="F4295">
        <v>245.6</v>
      </c>
      <c r="G4295">
        <v>264.51</v>
      </c>
      <c r="H4295">
        <v>9522.36</v>
      </c>
      <c r="I4295">
        <v>6892.56</v>
      </c>
      <c r="J4295">
        <v>2629.8</v>
      </c>
      <c r="K4295">
        <v>0.2762</v>
      </c>
      <c r="L4295" t="str">
        <f>VLOOKUP(C:C,Products!A:B,2,)</f>
        <v>Product 103</v>
      </c>
      <c r="M4295" t="str">
        <f>VLOOKUP(C:C,Products!A:C,3,)</f>
        <v>Dairy</v>
      </c>
      <c r="N4295" t="str">
        <f>VLOOKUP(B:B,Orders!A:C,3,)</f>
        <v>WH-MSA-002</v>
      </c>
      <c r="O4295" s="10" t="str">
        <f>VLOOKUP(B:B,Orders!A:B,2,)</f>
        <v>CUST-000001</v>
      </c>
      <c r="P4295" s="10" t="str">
        <f>VLOOKUP(OrderDetails!O:O,Customers!A:B,2,)</f>
        <v>Customer 1</v>
      </c>
      <c r="Q4295" s="10" t="str">
        <f>VLOOKUP(O:O,Customers!A:C,3,)</f>
        <v>Eldoret</v>
      </c>
      <c r="R4295" s="10">
        <f>VLOOKUP(OrderDetails!C:C,Inventory!B:F,5,)</f>
        <v>55140.480000000003</v>
      </c>
      <c r="S4295" s="10">
        <f>VLOOKUP(OrderDetails!B:B,Table8[[OrderID]:[DeliveryDays]],5,)</f>
        <v>6</v>
      </c>
    </row>
    <row r="4296" spans="1:19" x14ac:dyDescent="0.25">
      <c r="A4296" t="s">
        <v>6228</v>
      </c>
      <c r="B4296" t="s">
        <v>1919</v>
      </c>
      <c r="C4296" t="s">
        <v>341</v>
      </c>
      <c r="D4296">
        <v>40</v>
      </c>
      <c r="E4296">
        <v>330.48</v>
      </c>
      <c r="F4296">
        <v>422.83</v>
      </c>
      <c r="G4296">
        <v>417.01</v>
      </c>
      <c r="H4296">
        <v>16680.400000000001</v>
      </c>
      <c r="I4296">
        <v>13219.2</v>
      </c>
      <c r="J4296">
        <v>3461.2</v>
      </c>
      <c r="K4296">
        <v>0.20749999999999999</v>
      </c>
      <c r="L4296" t="str">
        <f>VLOOKUP(C:C,Products!A:B,2,)</f>
        <v>Product 82</v>
      </c>
      <c r="M4296" t="str">
        <f>VLOOKUP(C:C,Products!A:C,3,)</f>
        <v>Frozen</v>
      </c>
      <c r="N4296" t="str">
        <f>VLOOKUP(B:B,Orders!A:C,3,)</f>
        <v>WH-NKR-004</v>
      </c>
      <c r="O4296" s="10" t="str">
        <f>VLOOKUP(B:B,Orders!A:B,2,)</f>
        <v>CUST-000037</v>
      </c>
      <c r="P4296" s="10" t="str">
        <f>VLOOKUP(OrderDetails!O:O,Customers!A:B,2,)</f>
        <v>Customer 37</v>
      </c>
      <c r="Q4296" s="10" t="str">
        <f>VLOOKUP(O:O,Customers!A:C,3,)</f>
        <v>Eldoret</v>
      </c>
      <c r="R4296" s="10">
        <f>VLOOKUP(OrderDetails!C:C,Inventory!B:F,5,)</f>
        <v>69070.320000000007</v>
      </c>
      <c r="S4296" s="10">
        <f>VLOOKUP(OrderDetails!B:B,Table8[[OrderID]:[DeliveryDays]],5,)</f>
        <v>4</v>
      </c>
    </row>
    <row r="4297" spans="1:19" x14ac:dyDescent="0.25">
      <c r="A4297" t="s">
        <v>6229</v>
      </c>
      <c r="B4297" t="s">
        <v>1134</v>
      </c>
      <c r="C4297" t="s">
        <v>327</v>
      </c>
      <c r="D4297">
        <v>19</v>
      </c>
      <c r="E4297">
        <v>368.09</v>
      </c>
      <c r="F4297">
        <v>503.79</v>
      </c>
      <c r="G4297">
        <v>530.87</v>
      </c>
      <c r="H4297">
        <v>10086.530000000001</v>
      </c>
      <c r="I4297">
        <v>6993.71</v>
      </c>
      <c r="J4297">
        <v>3092.82</v>
      </c>
      <c r="K4297">
        <v>0.30659999999999998</v>
      </c>
      <c r="L4297" t="str">
        <f>VLOOKUP(C:C,Products!A:B,2,)</f>
        <v>Product 75</v>
      </c>
      <c r="M4297" t="str">
        <f>VLOOKUP(C:C,Products!A:C,3,)</f>
        <v>Dairy</v>
      </c>
      <c r="N4297" t="str">
        <f>VLOOKUP(B:B,Orders!A:C,3,)</f>
        <v>WH-NKR-004</v>
      </c>
      <c r="O4297" s="10" t="str">
        <f>VLOOKUP(B:B,Orders!A:B,2,)</f>
        <v>CUST-000027</v>
      </c>
      <c r="P4297" s="10" t="str">
        <f>VLOOKUP(OrderDetails!O:O,Customers!A:B,2,)</f>
        <v>Customer 27</v>
      </c>
      <c r="Q4297" s="10" t="str">
        <f>VLOOKUP(O:O,Customers!A:C,3,)</f>
        <v>Eldoret</v>
      </c>
      <c r="R4297" s="10">
        <f>VLOOKUP(OrderDetails!C:C,Inventory!B:F,5,)</f>
        <v>39753.72</v>
      </c>
      <c r="S4297" s="10">
        <f>VLOOKUP(OrderDetails!B:B,Table8[[OrderID]:[DeliveryDays]],5,)</f>
        <v>5</v>
      </c>
    </row>
    <row r="4298" spans="1:19" x14ac:dyDescent="0.25">
      <c r="A4298" t="s">
        <v>6230</v>
      </c>
      <c r="B4298" t="s">
        <v>1494</v>
      </c>
      <c r="C4298" t="s">
        <v>263</v>
      </c>
      <c r="D4298">
        <v>23</v>
      </c>
      <c r="E4298">
        <v>65.47</v>
      </c>
      <c r="F4298">
        <v>96.35</v>
      </c>
      <c r="G4298">
        <v>92.47</v>
      </c>
      <c r="H4298">
        <v>2126.81</v>
      </c>
      <c r="I4298">
        <v>1505.81</v>
      </c>
      <c r="J4298">
        <v>621</v>
      </c>
      <c r="K4298">
        <v>0.29199999999999998</v>
      </c>
      <c r="L4298" t="str">
        <f>VLOOKUP(C:C,Products!A:B,2,)</f>
        <v>Product 43</v>
      </c>
      <c r="M4298" t="str">
        <f>VLOOKUP(C:C,Products!A:C,3,)</f>
        <v>Dairy</v>
      </c>
      <c r="N4298" t="str">
        <f>VLOOKUP(B:B,Orders!A:C,3,)</f>
        <v>WH-NKR-004</v>
      </c>
      <c r="O4298" s="10" t="str">
        <f>VLOOKUP(B:B,Orders!A:B,2,)</f>
        <v>CUST-000061</v>
      </c>
      <c r="P4298" s="10" t="str">
        <f>VLOOKUP(OrderDetails!O:O,Customers!A:B,2,)</f>
        <v>Customer 61</v>
      </c>
      <c r="Q4298" s="10" t="str">
        <f>VLOOKUP(O:O,Customers!A:C,3,)</f>
        <v>Eldoret</v>
      </c>
      <c r="R4298" s="10">
        <f>VLOOKUP(OrderDetails!C:C,Inventory!B:F,5,)</f>
        <v>4451.96</v>
      </c>
      <c r="S4298" s="10">
        <f>VLOOKUP(OrderDetails!B:B,Table8[[OrderID]:[DeliveryDays]],5,)</f>
        <v>1</v>
      </c>
    </row>
    <row r="4299" spans="1:19" x14ac:dyDescent="0.25">
      <c r="A4299" t="s">
        <v>6231</v>
      </c>
      <c r="B4299" t="s">
        <v>1865</v>
      </c>
      <c r="C4299" t="s">
        <v>403</v>
      </c>
      <c r="D4299">
        <v>26</v>
      </c>
      <c r="E4299">
        <v>468.36</v>
      </c>
      <c r="F4299">
        <v>680.02</v>
      </c>
      <c r="G4299">
        <v>744.27</v>
      </c>
      <c r="H4299">
        <v>19351.02</v>
      </c>
      <c r="I4299">
        <v>12177.36</v>
      </c>
      <c r="J4299">
        <v>7173.66</v>
      </c>
      <c r="K4299">
        <v>0.37069999999999997</v>
      </c>
      <c r="L4299" t="str">
        <f>VLOOKUP(C:C,Products!A:B,2,)</f>
        <v>Product 113</v>
      </c>
      <c r="M4299" t="str">
        <f>VLOOKUP(C:C,Products!A:C,3,)</f>
        <v>Dairy</v>
      </c>
      <c r="N4299" t="str">
        <f>VLOOKUP(B:B,Orders!A:C,3,)</f>
        <v>WH-MSA-002</v>
      </c>
      <c r="O4299" s="10" t="str">
        <f>VLOOKUP(B:B,Orders!A:B,2,)</f>
        <v>CUST-000013</v>
      </c>
      <c r="P4299" s="10" t="str">
        <f>VLOOKUP(OrderDetails!O:O,Customers!A:B,2,)</f>
        <v>Customer 13</v>
      </c>
      <c r="Q4299" s="10" t="str">
        <f>VLOOKUP(O:O,Customers!A:C,3,)</f>
        <v>Nakuru</v>
      </c>
      <c r="R4299" s="10">
        <f>VLOOKUP(OrderDetails!C:C,Inventory!B:F,5,)</f>
        <v>110064.6</v>
      </c>
      <c r="S4299" s="10">
        <f>VLOOKUP(OrderDetails!B:B,Table8[[OrderID]:[DeliveryDays]],5,)</f>
        <v>5</v>
      </c>
    </row>
    <row r="4300" spans="1:19" x14ac:dyDescent="0.25">
      <c r="A4300" t="s">
        <v>6232</v>
      </c>
      <c r="B4300" t="s">
        <v>1696</v>
      </c>
      <c r="C4300" t="s">
        <v>297</v>
      </c>
      <c r="D4300">
        <v>38</v>
      </c>
      <c r="E4300">
        <v>196.4</v>
      </c>
      <c r="F4300">
        <v>254.95</v>
      </c>
      <c r="G4300">
        <v>255.55</v>
      </c>
      <c r="H4300">
        <v>9710.9</v>
      </c>
      <c r="I4300">
        <v>7463.2</v>
      </c>
      <c r="J4300">
        <v>2247.6999999999998</v>
      </c>
      <c r="K4300">
        <v>0.23150000000000001</v>
      </c>
      <c r="L4300" t="str">
        <f>VLOOKUP(C:C,Products!A:B,2,)</f>
        <v>Product 60</v>
      </c>
      <c r="M4300" t="str">
        <f>VLOOKUP(C:C,Products!A:C,3,)</f>
        <v>Snacks</v>
      </c>
      <c r="N4300" t="str">
        <f>VLOOKUP(B:B,Orders!A:C,3,)</f>
        <v>WH-MSA-002</v>
      </c>
      <c r="O4300" s="10" t="str">
        <f>VLOOKUP(B:B,Orders!A:B,2,)</f>
        <v>CUST-000011</v>
      </c>
      <c r="P4300" s="10" t="str">
        <f>VLOOKUP(OrderDetails!O:O,Customers!A:B,2,)</f>
        <v>Customer 11</v>
      </c>
      <c r="Q4300" s="10" t="str">
        <f>VLOOKUP(O:O,Customers!A:C,3,)</f>
        <v>Nairobi</v>
      </c>
      <c r="R4300" s="10">
        <f>VLOOKUP(OrderDetails!C:C,Inventory!B:F,5,)</f>
        <v>93682.8</v>
      </c>
      <c r="S4300" s="10">
        <f>VLOOKUP(OrderDetails!B:B,Table8[[OrderID]:[DeliveryDays]],5,)</f>
        <v>6</v>
      </c>
    </row>
    <row r="4301" spans="1:19" x14ac:dyDescent="0.25">
      <c r="A4301" t="s">
        <v>6233</v>
      </c>
      <c r="B4301" t="s">
        <v>1534</v>
      </c>
      <c r="C4301" t="s">
        <v>381</v>
      </c>
      <c r="D4301">
        <v>21</v>
      </c>
      <c r="E4301">
        <v>336.38</v>
      </c>
      <c r="F4301">
        <v>487.38</v>
      </c>
      <c r="G4301">
        <v>523.82000000000005</v>
      </c>
      <c r="H4301">
        <v>11000.22</v>
      </c>
      <c r="I4301">
        <v>7063.98</v>
      </c>
      <c r="J4301">
        <v>3936.24</v>
      </c>
      <c r="K4301">
        <v>0.35780000000000001</v>
      </c>
      <c r="L4301" t="str">
        <f>VLOOKUP(C:C,Products!A:B,2,)</f>
        <v>Product 102</v>
      </c>
      <c r="M4301" t="str">
        <f>VLOOKUP(C:C,Products!A:C,3,)</f>
        <v>Snacks</v>
      </c>
      <c r="N4301" t="str">
        <f>VLOOKUP(B:B,Orders!A:C,3,)</f>
        <v>WH-NKR-004</v>
      </c>
      <c r="O4301" s="10" t="str">
        <f>VLOOKUP(B:B,Orders!A:B,2,)</f>
        <v>CUST-000002</v>
      </c>
      <c r="P4301" s="10" t="str">
        <f>VLOOKUP(OrderDetails!O:O,Customers!A:B,2,)</f>
        <v>Customer 2</v>
      </c>
      <c r="Q4301" s="10" t="str">
        <f>VLOOKUP(O:O,Customers!A:C,3,)</f>
        <v>Nairobi</v>
      </c>
      <c r="R4301" s="10">
        <f>VLOOKUP(OrderDetails!C:C,Inventory!B:F,5,)</f>
        <v>161462.39999999999</v>
      </c>
      <c r="S4301" s="10">
        <f>VLOOKUP(OrderDetails!B:B,Table8[[OrderID]:[DeliveryDays]],5,)</f>
        <v>5</v>
      </c>
    </row>
    <row r="4302" spans="1:19" x14ac:dyDescent="0.25">
      <c r="A4302" t="s">
        <v>6234</v>
      </c>
      <c r="B4302" t="s">
        <v>633</v>
      </c>
      <c r="C4302" t="s">
        <v>257</v>
      </c>
      <c r="D4302">
        <v>16</v>
      </c>
      <c r="E4302">
        <v>248.07</v>
      </c>
      <c r="F4302">
        <v>373.31</v>
      </c>
      <c r="G4302">
        <v>372.48</v>
      </c>
      <c r="H4302">
        <v>5959.68</v>
      </c>
      <c r="I4302">
        <v>3969.12</v>
      </c>
      <c r="J4302">
        <v>1990.56</v>
      </c>
      <c r="K4302">
        <v>0.33400000000000002</v>
      </c>
      <c r="L4302" t="str">
        <f>VLOOKUP(C:C,Products!A:B,2,)</f>
        <v>Product 40</v>
      </c>
      <c r="M4302" t="str">
        <f>VLOOKUP(C:C,Products!A:C,3,)</f>
        <v>Produce</v>
      </c>
      <c r="N4302" t="str">
        <f>VLOOKUP(B:B,Orders!A:C,3,)</f>
        <v>WH-NRB-001</v>
      </c>
      <c r="O4302" s="10" t="str">
        <f>VLOOKUP(B:B,Orders!A:B,2,)</f>
        <v>CUST-000026</v>
      </c>
      <c r="P4302" s="10" t="str">
        <f>VLOOKUP(OrderDetails!O:O,Customers!A:B,2,)</f>
        <v>Customer 26</v>
      </c>
      <c r="Q4302" s="10" t="str">
        <f>VLOOKUP(O:O,Customers!A:C,3,)</f>
        <v>Mombasa</v>
      </c>
      <c r="R4302" s="10">
        <f>VLOOKUP(OrderDetails!C:C,Inventory!B:F,5,)</f>
        <v>89553.27</v>
      </c>
      <c r="S4302" s="10">
        <f>VLOOKUP(OrderDetails!B:B,Table8[[OrderID]:[DeliveryDays]],5,)</f>
        <v>1</v>
      </c>
    </row>
    <row r="4303" spans="1:19" x14ac:dyDescent="0.25">
      <c r="A4303" t="s">
        <v>6235</v>
      </c>
      <c r="B4303" t="s">
        <v>577</v>
      </c>
      <c r="C4303" t="s">
        <v>307</v>
      </c>
      <c r="D4303">
        <v>29</v>
      </c>
      <c r="E4303">
        <v>176.42</v>
      </c>
      <c r="F4303">
        <v>236.45</v>
      </c>
      <c r="G4303">
        <v>247.07</v>
      </c>
      <c r="H4303">
        <v>7165.03</v>
      </c>
      <c r="I4303">
        <v>5116.18</v>
      </c>
      <c r="J4303">
        <v>2048.85</v>
      </c>
      <c r="K4303">
        <v>0.28599999999999998</v>
      </c>
      <c r="L4303" t="str">
        <f>VLOOKUP(C:C,Products!A:B,2,)</f>
        <v>Product 65</v>
      </c>
      <c r="M4303" t="str">
        <f>VLOOKUP(C:C,Products!A:C,3,)</f>
        <v>Beverages</v>
      </c>
      <c r="N4303" t="str">
        <f>VLOOKUP(B:B,Orders!A:C,3,)</f>
        <v>WH-MSA-002</v>
      </c>
      <c r="O4303" s="10" t="str">
        <f>VLOOKUP(B:B,Orders!A:B,2,)</f>
        <v>CUST-000017</v>
      </c>
      <c r="P4303" s="10" t="str">
        <f>VLOOKUP(OrderDetails!O:O,Customers!A:B,2,)</f>
        <v>Customer 17</v>
      </c>
      <c r="Q4303" s="10" t="str">
        <f>VLOOKUP(O:O,Customers!A:C,3,)</f>
        <v>Eldoret</v>
      </c>
      <c r="R4303" s="10">
        <f>VLOOKUP(OrderDetails!C:C,Inventory!B:F,5,)</f>
        <v>54866.62</v>
      </c>
      <c r="S4303" s="10">
        <f>VLOOKUP(OrderDetails!B:B,Table8[[OrderID]:[DeliveryDays]],5,)</f>
        <v>6</v>
      </c>
    </row>
    <row r="4304" spans="1:19" x14ac:dyDescent="0.25">
      <c r="A4304" t="s">
        <v>6236</v>
      </c>
      <c r="B4304" t="s">
        <v>1094</v>
      </c>
      <c r="C4304" t="s">
        <v>235</v>
      </c>
      <c r="D4304">
        <v>21</v>
      </c>
      <c r="E4304">
        <v>316.58999999999997</v>
      </c>
      <c r="F4304">
        <v>401.44</v>
      </c>
      <c r="G4304">
        <v>440.6</v>
      </c>
      <c r="H4304">
        <v>9252.6</v>
      </c>
      <c r="I4304">
        <v>6648.39</v>
      </c>
      <c r="J4304">
        <v>2604.21</v>
      </c>
      <c r="K4304">
        <v>0.28149999999999997</v>
      </c>
      <c r="L4304" t="str">
        <f>VLOOKUP(C:C,Products!A:B,2,)</f>
        <v>Product 29</v>
      </c>
      <c r="M4304" t="str">
        <f>VLOOKUP(C:C,Products!A:C,3,)</f>
        <v>Household</v>
      </c>
      <c r="N4304" t="str">
        <f>VLOOKUP(B:B,Orders!A:C,3,)</f>
        <v>WH-NKR-004</v>
      </c>
      <c r="O4304" s="10" t="str">
        <f>VLOOKUP(B:B,Orders!A:B,2,)</f>
        <v>CUST-000069</v>
      </c>
      <c r="P4304" s="10" t="str">
        <f>VLOOKUP(OrderDetails!O:O,Customers!A:B,2,)</f>
        <v>Customer 69</v>
      </c>
      <c r="Q4304" s="10" t="str">
        <f>VLOOKUP(O:O,Customers!A:C,3,)</f>
        <v>Nairobi</v>
      </c>
      <c r="R4304" s="10">
        <f>VLOOKUP(OrderDetails!C:C,Inventory!B:F,5,)</f>
        <v>98776.08</v>
      </c>
      <c r="S4304" s="10">
        <f>VLOOKUP(OrderDetails!B:B,Table8[[OrderID]:[DeliveryDays]],5,)</f>
        <v>4</v>
      </c>
    </row>
    <row r="4305" spans="1:19" x14ac:dyDescent="0.25">
      <c r="A4305" t="s">
        <v>6237</v>
      </c>
      <c r="B4305" t="s">
        <v>954</v>
      </c>
      <c r="C4305" t="s">
        <v>325</v>
      </c>
      <c r="D4305">
        <v>14</v>
      </c>
      <c r="E4305">
        <v>416.96</v>
      </c>
      <c r="F4305">
        <v>613.59</v>
      </c>
      <c r="G4305">
        <v>663.61</v>
      </c>
      <c r="H4305">
        <v>9290.5400000000009</v>
      </c>
      <c r="I4305">
        <v>5837.44</v>
      </c>
      <c r="J4305">
        <v>3453.1</v>
      </c>
      <c r="K4305">
        <v>0.37169999999999997</v>
      </c>
      <c r="L4305" t="str">
        <f>VLOOKUP(C:C,Products!A:B,2,)</f>
        <v>Product 74</v>
      </c>
      <c r="M4305" t="str">
        <f>VLOOKUP(C:C,Products!A:C,3,)</f>
        <v>Snacks</v>
      </c>
      <c r="N4305" t="str">
        <f>VLOOKUP(B:B,Orders!A:C,3,)</f>
        <v>WH-NKR-004</v>
      </c>
      <c r="O4305" s="10" t="str">
        <f>VLOOKUP(B:B,Orders!A:B,2,)</f>
        <v>CUST-000076</v>
      </c>
      <c r="P4305" s="10" t="str">
        <f>VLOOKUP(OrderDetails!O:O,Customers!A:B,2,)</f>
        <v>Customer 76</v>
      </c>
      <c r="Q4305" s="10" t="str">
        <f>VLOOKUP(O:O,Customers!A:C,3,)</f>
        <v>Kisumu</v>
      </c>
      <c r="R4305" s="10">
        <f>VLOOKUP(OrderDetails!C:C,Inventory!B:F,5,)</f>
        <v>47950.400000000001</v>
      </c>
      <c r="S4305" s="10">
        <f>VLOOKUP(OrderDetails!B:B,Table8[[OrderID]:[DeliveryDays]],5,)</f>
        <v>3</v>
      </c>
    </row>
    <row r="4306" spans="1:19" x14ac:dyDescent="0.25">
      <c r="A4306" t="s">
        <v>6238</v>
      </c>
      <c r="B4306" t="s">
        <v>591</v>
      </c>
      <c r="C4306" t="s">
        <v>361</v>
      </c>
      <c r="D4306">
        <v>32</v>
      </c>
      <c r="E4306">
        <v>370.96</v>
      </c>
      <c r="F4306">
        <v>553.53</v>
      </c>
      <c r="G4306">
        <v>539.16999999999996</v>
      </c>
      <c r="H4306">
        <v>17253.439999999999</v>
      </c>
      <c r="I4306">
        <v>11870.72</v>
      </c>
      <c r="J4306">
        <v>5382.72</v>
      </c>
      <c r="K4306">
        <v>0.312</v>
      </c>
      <c r="L4306" t="str">
        <f>VLOOKUP(C:C,Products!A:B,2,)</f>
        <v>Product 92</v>
      </c>
      <c r="M4306" t="str">
        <f>VLOOKUP(C:C,Products!A:C,3,)</f>
        <v>Produce</v>
      </c>
      <c r="N4306" t="str">
        <f>VLOOKUP(B:B,Orders!A:C,3,)</f>
        <v>WH-NKR-004</v>
      </c>
      <c r="O4306" s="10" t="str">
        <f>VLOOKUP(B:B,Orders!A:B,2,)</f>
        <v>CUST-000056</v>
      </c>
      <c r="P4306" s="10" t="str">
        <f>VLOOKUP(OrderDetails!O:O,Customers!A:B,2,)</f>
        <v>Customer 56</v>
      </c>
      <c r="Q4306" s="10" t="str">
        <f>VLOOKUP(O:O,Customers!A:C,3,)</f>
        <v>Nairobi</v>
      </c>
      <c r="R4306" s="10">
        <f>VLOOKUP(OrderDetails!C:C,Inventory!B:F,5,)</f>
        <v>74562.960000000006</v>
      </c>
      <c r="S4306" s="10">
        <f>VLOOKUP(OrderDetails!B:B,Table8[[OrderID]:[DeliveryDays]],5,)</f>
        <v>3</v>
      </c>
    </row>
    <row r="4307" spans="1:19" x14ac:dyDescent="0.25">
      <c r="A4307" t="s">
        <v>6239</v>
      </c>
      <c r="B4307" t="s">
        <v>1343</v>
      </c>
      <c r="C4307" t="s">
        <v>367</v>
      </c>
      <c r="D4307">
        <v>22</v>
      </c>
      <c r="E4307">
        <v>396.94</v>
      </c>
      <c r="F4307">
        <v>595.12</v>
      </c>
      <c r="G4307">
        <v>614.24</v>
      </c>
      <c r="H4307">
        <v>13513.28</v>
      </c>
      <c r="I4307">
        <v>8732.68</v>
      </c>
      <c r="J4307">
        <v>4780.6000000000004</v>
      </c>
      <c r="K4307">
        <v>0.3538</v>
      </c>
      <c r="L4307" t="str">
        <f>VLOOKUP(C:C,Products!A:B,2,)</f>
        <v>Product 95</v>
      </c>
      <c r="M4307" t="str">
        <f>VLOOKUP(C:C,Products!A:C,3,)</f>
        <v>Dairy</v>
      </c>
      <c r="N4307" t="str">
        <f>VLOOKUP(B:B,Orders!A:C,3,)</f>
        <v>WH-NKR-004</v>
      </c>
      <c r="O4307" s="10" t="str">
        <f>VLOOKUP(B:B,Orders!A:B,2,)</f>
        <v>CUST-000009</v>
      </c>
      <c r="P4307" s="10" t="str">
        <f>VLOOKUP(OrderDetails!O:O,Customers!A:B,2,)</f>
        <v>Customer 9</v>
      </c>
      <c r="Q4307" s="10" t="str">
        <f>VLOOKUP(O:O,Customers!A:C,3,)</f>
        <v>Kisumu</v>
      </c>
      <c r="R4307" s="10">
        <f>VLOOKUP(OrderDetails!C:C,Inventory!B:F,5,)</f>
        <v>139722.88</v>
      </c>
      <c r="S4307" s="10">
        <f>VLOOKUP(OrderDetails!B:B,Table8[[OrderID]:[DeliveryDays]],5,)</f>
        <v>2</v>
      </c>
    </row>
    <row r="4308" spans="1:19" x14ac:dyDescent="0.25">
      <c r="A4308" t="s">
        <v>6240</v>
      </c>
      <c r="B4308" t="s">
        <v>1595</v>
      </c>
      <c r="C4308" t="s">
        <v>214</v>
      </c>
      <c r="D4308">
        <v>22</v>
      </c>
      <c r="E4308">
        <v>244.38</v>
      </c>
      <c r="F4308">
        <v>336.58</v>
      </c>
      <c r="G4308">
        <v>337.35</v>
      </c>
      <c r="H4308">
        <v>7421.7</v>
      </c>
      <c r="I4308">
        <v>5376.36</v>
      </c>
      <c r="J4308">
        <v>2045.34</v>
      </c>
      <c r="K4308">
        <v>0.27560000000000001</v>
      </c>
      <c r="L4308" t="str">
        <f>VLOOKUP(C:C,Products!A:B,2,)</f>
        <v>Product 19</v>
      </c>
      <c r="M4308" t="str">
        <f>VLOOKUP(C:C,Products!A:C,3,)</f>
        <v>Frozen</v>
      </c>
      <c r="N4308" t="str">
        <f>VLOOKUP(B:B,Orders!A:C,3,)</f>
        <v>WH-MSA-002</v>
      </c>
      <c r="O4308" s="10" t="str">
        <f>VLOOKUP(B:B,Orders!A:B,2,)</f>
        <v>CUST-000075</v>
      </c>
      <c r="P4308" s="10" t="str">
        <f>VLOOKUP(OrderDetails!O:O,Customers!A:B,2,)</f>
        <v>Customer 75</v>
      </c>
      <c r="Q4308" s="10" t="str">
        <f>VLOOKUP(O:O,Customers!A:C,3,)</f>
        <v>Mombasa</v>
      </c>
      <c r="R4308" s="10">
        <f>VLOOKUP(OrderDetails!C:C,Inventory!B:F,5,)</f>
        <v>61339.38</v>
      </c>
      <c r="S4308" s="10">
        <f>VLOOKUP(OrderDetails!B:B,Table8[[OrderID]:[DeliveryDays]],5,)</f>
        <v>5</v>
      </c>
    </row>
    <row r="4309" spans="1:19" x14ac:dyDescent="0.25">
      <c r="A4309" t="s">
        <v>6241</v>
      </c>
      <c r="B4309" t="s">
        <v>1436</v>
      </c>
      <c r="C4309" t="s">
        <v>179</v>
      </c>
      <c r="D4309">
        <v>49</v>
      </c>
      <c r="E4309">
        <v>379.4</v>
      </c>
      <c r="F4309">
        <v>516.48</v>
      </c>
      <c r="G4309">
        <v>524.30999999999995</v>
      </c>
      <c r="H4309">
        <v>25691.19</v>
      </c>
      <c r="I4309">
        <v>18590.599999999999</v>
      </c>
      <c r="J4309">
        <v>7100.59</v>
      </c>
      <c r="K4309">
        <v>0.27639999999999998</v>
      </c>
      <c r="L4309" t="str">
        <f>VLOOKUP(C:C,Products!A:B,2,)</f>
        <v>Product 3</v>
      </c>
      <c r="M4309" t="str">
        <f>VLOOKUP(C:C,Products!A:C,3,)</f>
        <v>Frozen</v>
      </c>
      <c r="N4309" t="str">
        <f>VLOOKUP(B:B,Orders!A:C,3,)</f>
        <v>WH-MSA-002</v>
      </c>
      <c r="O4309" s="10" t="str">
        <f>VLOOKUP(B:B,Orders!A:B,2,)</f>
        <v>CUST-000012</v>
      </c>
      <c r="P4309" s="10" t="str">
        <f>VLOOKUP(OrderDetails!O:O,Customers!A:B,2,)</f>
        <v>Customer 12</v>
      </c>
      <c r="Q4309" s="10" t="str">
        <f>VLOOKUP(O:O,Customers!A:C,3,)</f>
        <v>Eldoret</v>
      </c>
      <c r="R4309" s="10">
        <f>VLOOKUP(OrderDetails!C:C,Inventory!B:F,5,)</f>
        <v>53874.8</v>
      </c>
      <c r="S4309" s="10">
        <f>VLOOKUP(OrderDetails!B:B,Table8[[OrderID]:[DeliveryDays]],5,)</f>
        <v>2</v>
      </c>
    </row>
    <row r="4310" spans="1:19" x14ac:dyDescent="0.25">
      <c r="A4310" t="s">
        <v>6242</v>
      </c>
      <c r="B4310" t="s">
        <v>463</v>
      </c>
      <c r="C4310" t="s">
        <v>249</v>
      </c>
      <c r="D4310">
        <v>36</v>
      </c>
      <c r="E4310">
        <v>413.78</v>
      </c>
      <c r="F4310">
        <v>552.28</v>
      </c>
      <c r="G4310">
        <v>552.42999999999995</v>
      </c>
      <c r="H4310">
        <v>19887.48</v>
      </c>
      <c r="I4310">
        <v>14896.08</v>
      </c>
      <c r="J4310">
        <v>4991.3999999999996</v>
      </c>
      <c r="K4310">
        <v>0.251</v>
      </c>
      <c r="L4310" t="str">
        <f>VLOOKUP(C:C,Products!A:B,2,)</f>
        <v>Product 36</v>
      </c>
      <c r="M4310" t="str">
        <f>VLOOKUP(C:C,Products!A:C,3,)</f>
        <v>Dairy</v>
      </c>
      <c r="N4310" t="str">
        <f>VLOOKUP(B:B,Orders!A:C,3,)</f>
        <v>WH-NKR-004</v>
      </c>
      <c r="O4310" s="10" t="str">
        <f>VLOOKUP(B:B,Orders!A:B,2,)</f>
        <v>CUST-000069</v>
      </c>
      <c r="P4310" s="10" t="str">
        <f>VLOOKUP(OrderDetails!O:O,Customers!A:B,2,)</f>
        <v>Customer 69</v>
      </c>
      <c r="Q4310" s="10" t="str">
        <f>VLOOKUP(O:O,Customers!A:C,3,)</f>
        <v>Nairobi</v>
      </c>
      <c r="R4310" s="10">
        <f>VLOOKUP(OrderDetails!C:C,Inventory!B:F,5,)</f>
        <v>177511.62</v>
      </c>
      <c r="S4310" s="10">
        <f>VLOOKUP(OrderDetails!B:B,Table8[[OrderID]:[DeliveryDays]],5,)</f>
        <v>6</v>
      </c>
    </row>
    <row r="4311" spans="1:19" x14ac:dyDescent="0.25">
      <c r="A4311" t="s">
        <v>6243</v>
      </c>
      <c r="B4311" t="s">
        <v>759</v>
      </c>
      <c r="C4311" t="s">
        <v>263</v>
      </c>
      <c r="D4311">
        <v>18</v>
      </c>
      <c r="E4311">
        <v>65.47</v>
      </c>
      <c r="F4311">
        <v>96.35</v>
      </c>
      <c r="G4311">
        <v>96.39</v>
      </c>
      <c r="H4311">
        <v>1735.02</v>
      </c>
      <c r="I4311">
        <v>1178.46</v>
      </c>
      <c r="J4311">
        <v>556.55999999999995</v>
      </c>
      <c r="K4311">
        <v>0.32079999999999997</v>
      </c>
      <c r="L4311" t="str">
        <f>VLOOKUP(C:C,Products!A:B,2,)</f>
        <v>Product 43</v>
      </c>
      <c r="M4311" t="str">
        <f>VLOOKUP(C:C,Products!A:C,3,)</f>
        <v>Dairy</v>
      </c>
      <c r="N4311" t="str">
        <f>VLOOKUP(B:B,Orders!A:C,3,)</f>
        <v>WH-MSA-002</v>
      </c>
      <c r="O4311" s="10" t="str">
        <f>VLOOKUP(B:B,Orders!A:B,2,)</f>
        <v>CUST-000008</v>
      </c>
      <c r="P4311" s="10" t="str">
        <f>VLOOKUP(OrderDetails!O:O,Customers!A:B,2,)</f>
        <v>Customer 8</v>
      </c>
      <c r="Q4311" s="10" t="str">
        <f>VLOOKUP(O:O,Customers!A:C,3,)</f>
        <v>Mombasa</v>
      </c>
      <c r="R4311" s="10">
        <f>VLOOKUP(OrderDetails!C:C,Inventory!B:F,5,)</f>
        <v>4451.96</v>
      </c>
      <c r="S4311" s="10">
        <f>VLOOKUP(OrderDetails!B:B,Table8[[OrderID]:[DeliveryDays]],5,)</f>
        <v>1</v>
      </c>
    </row>
    <row r="4312" spans="1:19" x14ac:dyDescent="0.25">
      <c r="A4312" t="s">
        <v>6244</v>
      </c>
      <c r="B4312" t="s">
        <v>829</v>
      </c>
      <c r="C4312" t="s">
        <v>206</v>
      </c>
      <c r="D4312">
        <v>20</v>
      </c>
      <c r="E4312">
        <v>131.82</v>
      </c>
      <c r="F4312">
        <v>208.28</v>
      </c>
      <c r="G4312">
        <v>214.82</v>
      </c>
      <c r="H4312">
        <v>4296.3999999999996</v>
      </c>
      <c r="I4312">
        <v>2636.4</v>
      </c>
      <c r="J4312">
        <v>1660</v>
      </c>
      <c r="K4312">
        <v>0.38640000000000002</v>
      </c>
      <c r="L4312" t="str">
        <f>VLOOKUP(C:C,Products!A:B,2,)</f>
        <v>Product 15</v>
      </c>
      <c r="M4312" t="str">
        <f>VLOOKUP(C:C,Products!A:C,3,)</f>
        <v>Produce</v>
      </c>
      <c r="N4312" t="str">
        <f>VLOOKUP(B:B,Orders!A:C,3,)</f>
        <v>WH-KSM-003</v>
      </c>
      <c r="O4312" s="10" t="str">
        <f>VLOOKUP(B:B,Orders!A:B,2,)</f>
        <v>CUST-000044</v>
      </c>
      <c r="P4312" s="10" t="str">
        <f>VLOOKUP(OrderDetails!O:O,Customers!A:B,2,)</f>
        <v>Customer 44</v>
      </c>
      <c r="Q4312" s="10" t="str">
        <f>VLOOKUP(O:O,Customers!A:C,3,)</f>
        <v>Nakuru</v>
      </c>
      <c r="R4312" s="10">
        <f>VLOOKUP(OrderDetails!C:C,Inventory!B:F,5,)</f>
        <v>12654.72</v>
      </c>
      <c r="S4312" s="10">
        <f>VLOOKUP(OrderDetails!B:B,Table8[[OrderID]:[DeliveryDays]],5,)</f>
        <v>3</v>
      </c>
    </row>
    <row r="4313" spans="1:19" x14ac:dyDescent="0.25">
      <c r="A4313" t="s">
        <v>6245</v>
      </c>
      <c r="B4313" t="s">
        <v>840</v>
      </c>
      <c r="C4313" t="s">
        <v>371</v>
      </c>
      <c r="D4313">
        <v>22</v>
      </c>
      <c r="E4313">
        <v>285.23</v>
      </c>
      <c r="F4313">
        <v>389.02</v>
      </c>
      <c r="G4313">
        <v>380.77</v>
      </c>
      <c r="H4313">
        <v>8376.94</v>
      </c>
      <c r="I4313">
        <v>6275.06</v>
      </c>
      <c r="J4313">
        <v>2101.88</v>
      </c>
      <c r="K4313">
        <v>0.25090000000000001</v>
      </c>
      <c r="L4313" t="str">
        <f>VLOOKUP(C:C,Products!A:B,2,)</f>
        <v>Product 97</v>
      </c>
      <c r="M4313" t="str">
        <f>VLOOKUP(C:C,Products!A:C,3,)</f>
        <v>Dairy</v>
      </c>
      <c r="N4313" t="str">
        <f>VLOOKUP(B:B,Orders!A:C,3,)</f>
        <v>WH-NRB-001</v>
      </c>
      <c r="O4313" s="10" t="str">
        <f>VLOOKUP(B:B,Orders!A:B,2,)</f>
        <v>CUST-000015</v>
      </c>
      <c r="P4313" s="10" t="str">
        <f>VLOOKUP(OrderDetails!O:O,Customers!A:B,2,)</f>
        <v>Customer 15</v>
      </c>
      <c r="Q4313" s="10" t="str">
        <f>VLOOKUP(O:O,Customers!A:C,3,)</f>
        <v>Nairobi</v>
      </c>
      <c r="R4313" s="10">
        <f>VLOOKUP(OrderDetails!C:C,Inventory!B:F,5,)</f>
        <v>47062.95</v>
      </c>
      <c r="S4313" s="10">
        <f>VLOOKUP(OrderDetails!B:B,Table8[[OrderID]:[DeliveryDays]],5,)</f>
        <v>4</v>
      </c>
    </row>
    <row r="4314" spans="1:19" x14ac:dyDescent="0.25">
      <c r="A4314" t="s">
        <v>6246</v>
      </c>
      <c r="B4314" t="s">
        <v>471</v>
      </c>
      <c r="C4314" t="s">
        <v>259</v>
      </c>
      <c r="D4314">
        <v>20</v>
      </c>
      <c r="E4314">
        <v>104.92</v>
      </c>
      <c r="F4314">
        <v>144.66</v>
      </c>
      <c r="G4314">
        <v>149.09</v>
      </c>
      <c r="H4314">
        <v>2981.8</v>
      </c>
      <c r="I4314">
        <v>2098.4</v>
      </c>
      <c r="J4314">
        <v>883.4</v>
      </c>
      <c r="K4314">
        <v>0.29630000000000001</v>
      </c>
      <c r="L4314" t="str">
        <f>VLOOKUP(C:C,Products!A:B,2,)</f>
        <v>Product 41</v>
      </c>
      <c r="M4314" t="str">
        <f>VLOOKUP(C:C,Products!A:C,3,)</f>
        <v>Household</v>
      </c>
      <c r="N4314" t="str">
        <f>VLOOKUP(B:B,Orders!A:C,3,)</f>
        <v>WH-NRB-001</v>
      </c>
      <c r="O4314" s="10" t="str">
        <f>VLOOKUP(B:B,Orders!A:B,2,)</f>
        <v>CUST-000039</v>
      </c>
      <c r="P4314" s="10" t="str">
        <f>VLOOKUP(OrderDetails!O:O,Customers!A:B,2,)</f>
        <v>Customer 39</v>
      </c>
      <c r="Q4314" s="10" t="str">
        <f>VLOOKUP(O:O,Customers!A:C,3,)</f>
        <v>Mombasa</v>
      </c>
      <c r="R4314" s="10">
        <f>VLOOKUP(OrderDetails!C:C,Inventory!B:F,5,)</f>
        <v>9757.56</v>
      </c>
      <c r="S4314" s="10">
        <f>VLOOKUP(OrderDetails!B:B,Table8[[OrderID]:[DeliveryDays]],5,)</f>
        <v>4</v>
      </c>
    </row>
    <row r="4315" spans="1:19" x14ac:dyDescent="0.25">
      <c r="A4315" t="s">
        <v>6247</v>
      </c>
      <c r="B4315" t="s">
        <v>1852</v>
      </c>
      <c r="C4315" t="s">
        <v>391</v>
      </c>
      <c r="D4315">
        <v>21</v>
      </c>
      <c r="E4315">
        <v>234.67</v>
      </c>
      <c r="F4315">
        <v>373.26</v>
      </c>
      <c r="G4315">
        <v>370.22</v>
      </c>
      <c r="H4315">
        <v>7774.62</v>
      </c>
      <c r="I4315">
        <v>4928.07</v>
      </c>
      <c r="J4315">
        <v>2846.55</v>
      </c>
      <c r="K4315">
        <v>0.36609999999999998</v>
      </c>
      <c r="L4315" t="str">
        <f>VLOOKUP(C:C,Products!A:B,2,)</f>
        <v>Product 107</v>
      </c>
      <c r="M4315" t="str">
        <f>VLOOKUP(C:C,Products!A:C,3,)</f>
        <v>Frozen</v>
      </c>
      <c r="N4315" t="str">
        <f>VLOOKUP(B:B,Orders!A:C,3,)</f>
        <v>WH-MSA-002</v>
      </c>
      <c r="O4315" s="10" t="str">
        <f>VLOOKUP(B:B,Orders!A:B,2,)</f>
        <v>CUST-000043</v>
      </c>
      <c r="P4315" s="10" t="str">
        <f>VLOOKUP(OrderDetails!O:O,Customers!A:B,2,)</f>
        <v>Customer 43</v>
      </c>
      <c r="Q4315" s="10" t="str">
        <f>VLOOKUP(O:O,Customers!A:C,3,)</f>
        <v>Nakuru</v>
      </c>
      <c r="R4315" s="10">
        <f>VLOOKUP(OrderDetails!C:C,Inventory!B:F,5,)</f>
        <v>91755.97</v>
      </c>
      <c r="S4315" s="10">
        <f>VLOOKUP(OrderDetails!B:B,Table8[[OrderID]:[DeliveryDays]],5,)</f>
        <v>4</v>
      </c>
    </row>
    <row r="4316" spans="1:19" x14ac:dyDescent="0.25">
      <c r="A4316" t="s">
        <v>6248</v>
      </c>
      <c r="B4316" t="s">
        <v>632</v>
      </c>
      <c r="C4316" t="s">
        <v>407</v>
      </c>
      <c r="D4316">
        <v>11</v>
      </c>
      <c r="E4316">
        <v>335.03</v>
      </c>
      <c r="F4316">
        <v>441.68</v>
      </c>
      <c r="G4316">
        <v>438.74</v>
      </c>
      <c r="H4316">
        <v>4826.1400000000003</v>
      </c>
      <c r="I4316">
        <v>3685.33</v>
      </c>
      <c r="J4316">
        <v>1140.81</v>
      </c>
      <c r="K4316">
        <v>0.2364</v>
      </c>
      <c r="L4316" t="str">
        <f>VLOOKUP(C:C,Products!A:B,2,)</f>
        <v>Product 115</v>
      </c>
      <c r="M4316" t="str">
        <f>VLOOKUP(C:C,Products!A:C,3,)</f>
        <v>Beverages</v>
      </c>
      <c r="N4316" t="str">
        <f>VLOOKUP(B:B,Orders!A:C,3,)</f>
        <v>WH-MSA-002</v>
      </c>
      <c r="O4316" s="10" t="str">
        <f>VLOOKUP(B:B,Orders!A:B,2,)</f>
        <v>CUST-000039</v>
      </c>
      <c r="P4316" s="10" t="str">
        <f>VLOOKUP(OrderDetails!O:O,Customers!A:B,2,)</f>
        <v>Customer 39</v>
      </c>
      <c r="Q4316" s="10" t="str">
        <f>VLOOKUP(O:O,Customers!A:C,3,)</f>
        <v>Mombasa</v>
      </c>
      <c r="R4316" s="10">
        <f>VLOOKUP(OrderDetails!C:C,Inventory!B:F,5,)</f>
        <v>147748.23000000001</v>
      </c>
      <c r="S4316" s="10">
        <f>VLOOKUP(OrderDetails!B:B,Table8[[OrderID]:[DeliveryDays]],5,)</f>
        <v>2</v>
      </c>
    </row>
    <row r="4317" spans="1:19" x14ac:dyDescent="0.25">
      <c r="A4317" t="s">
        <v>6249</v>
      </c>
      <c r="B4317" t="s">
        <v>488</v>
      </c>
      <c r="C4317" t="s">
        <v>395</v>
      </c>
      <c r="D4317">
        <v>16</v>
      </c>
      <c r="E4317">
        <v>152.96</v>
      </c>
      <c r="F4317">
        <v>238.96</v>
      </c>
      <c r="G4317">
        <v>253.49</v>
      </c>
      <c r="H4317">
        <v>4055.84</v>
      </c>
      <c r="I4317">
        <v>2447.36</v>
      </c>
      <c r="J4317">
        <v>1608.48</v>
      </c>
      <c r="K4317">
        <v>0.39660000000000001</v>
      </c>
      <c r="L4317" t="str">
        <f>VLOOKUP(C:C,Products!A:B,2,)</f>
        <v>Product 109</v>
      </c>
      <c r="M4317" t="str">
        <f>VLOOKUP(C:C,Products!A:C,3,)</f>
        <v>Beverages</v>
      </c>
      <c r="N4317" t="str">
        <f>VLOOKUP(B:B,Orders!A:C,3,)</f>
        <v>WH-MSA-002</v>
      </c>
      <c r="O4317" s="10" t="str">
        <f>VLOOKUP(B:B,Orders!A:B,2,)</f>
        <v>CUST-000013</v>
      </c>
      <c r="P4317" s="10" t="str">
        <f>VLOOKUP(OrderDetails!O:O,Customers!A:B,2,)</f>
        <v>Customer 13</v>
      </c>
      <c r="Q4317" s="10" t="str">
        <f>VLOOKUP(O:O,Customers!A:C,3,)</f>
        <v>Nakuru</v>
      </c>
      <c r="R4317" s="10">
        <f>VLOOKUP(OrderDetails!C:C,Inventory!B:F,5,)</f>
        <v>16978.560000000001</v>
      </c>
      <c r="S4317" s="10">
        <f>VLOOKUP(OrderDetails!B:B,Table8[[OrderID]:[DeliveryDays]],5,)</f>
        <v>4</v>
      </c>
    </row>
    <row r="4318" spans="1:19" x14ac:dyDescent="0.25">
      <c r="A4318" t="s">
        <v>6250</v>
      </c>
      <c r="B4318" t="s">
        <v>846</v>
      </c>
      <c r="C4318" t="s">
        <v>357</v>
      </c>
      <c r="D4318">
        <v>38</v>
      </c>
      <c r="E4318">
        <v>262.5</v>
      </c>
      <c r="F4318">
        <v>342.9</v>
      </c>
      <c r="G4318">
        <v>327.27999999999997</v>
      </c>
      <c r="H4318">
        <v>12436.64</v>
      </c>
      <c r="I4318">
        <v>9975</v>
      </c>
      <c r="J4318">
        <v>2461.64</v>
      </c>
      <c r="K4318">
        <v>0.19789999999999999</v>
      </c>
      <c r="L4318" t="str">
        <f>VLOOKUP(C:C,Products!A:B,2,)</f>
        <v>Product 90</v>
      </c>
      <c r="M4318" t="str">
        <f>VLOOKUP(C:C,Products!A:C,3,)</f>
        <v>Snacks</v>
      </c>
      <c r="N4318" t="str">
        <f>VLOOKUP(B:B,Orders!A:C,3,)</f>
        <v>WH-NRB-001</v>
      </c>
      <c r="O4318" s="10" t="str">
        <f>VLOOKUP(B:B,Orders!A:B,2,)</f>
        <v>CUST-000062</v>
      </c>
      <c r="P4318" s="10" t="str">
        <f>VLOOKUP(OrderDetails!O:O,Customers!A:B,2,)</f>
        <v>Customer 62</v>
      </c>
      <c r="Q4318" s="10" t="str">
        <f>VLOOKUP(O:O,Customers!A:C,3,)</f>
        <v>Eldoret</v>
      </c>
      <c r="R4318" s="10">
        <f>VLOOKUP(OrderDetails!C:C,Inventory!B:F,5,)</f>
        <v>44362.5</v>
      </c>
      <c r="S4318" s="10">
        <f>VLOOKUP(OrderDetails!B:B,Table8[[OrderID]:[DeliveryDays]],5,)</f>
        <v>1</v>
      </c>
    </row>
    <row r="4319" spans="1:19" x14ac:dyDescent="0.25">
      <c r="A4319" t="s">
        <v>6251</v>
      </c>
      <c r="B4319" t="s">
        <v>1294</v>
      </c>
      <c r="C4319" t="s">
        <v>337</v>
      </c>
      <c r="D4319">
        <v>14</v>
      </c>
      <c r="E4319">
        <v>102.14</v>
      </c>
      <c r="F4319">
        <v>155.55000000000001</v>
      </c>
      <c r="G4319">
        <v>156.66</v>
      </c>
      <c r="H4319">
        <v>2193.2399999999998</v>
      </c>
      <c r="I4319">
        <v>1429.96</v>
      </c>
      <c r="J4319">
        <v>763.28</v>
      </c>
      <c r="K4319">
        <v>0.34799999999999998</v>
      </c>
      <c r="L4319" t="str">
        <f>VLOOKUP(C:C,Products!A:B,2,)</f>
        <v>Product 80</v>
      </c>
      <c r="M4319" t="str">
        <f>VLOOKUP(C:C,Products!A:C,3,)</f>
        <v>Frozen</v>
      </c>
      <c r="N4319" t="str">
        <f>VLOOKUP(B:B,Orders!A:C,3,)</f>
        <v>WH-NKR-004</v>
      </c>
      <c r="O4319" s="10" t="str">
        <f>VLOOKUP(B:B,Orders!A:B,2,)</f>
        <v>CUST-000012</v>
      </c>
      <c r="P4319" s="10" t="str">
        <f>VLOOKUP(OrderDetails!O:O,Customers!A:B,2,)</f>
        <v>Customer 12</v>
      </c>
      <c r="Q4319" s="10" t="str">
        <f>VLOOKUP(O:O,Customers!A:C,3,)</f>
        <v>Eldoret</v>
      </c>
      <c r="R4319" s="10">
        <f>VLOOKUP(OrderDetails!C:C,Inventory!B:F,5,)</f>
        <v>43103.08</v>
      </c>
      <c r="S4319" s="10">
        <f>VLOOKUP(OrderDetails!B:B,Table8[[OrderID]:[DeliveryDays]],5,)</f>
        <v>6</v>
      </c>
    </row>
    <row r="4320" spans="1:19" x14ac:dyDescent="0.25">
      <c r="A4320" t="s">
        <v>6252</v>
      </c>
      <c r="B4320" t="s">
        <v>1918</v>
      </c>
      <c r="C4320" t="s">
        <v>249</v>
      </c>
      <c r="D4320">
        <v>9</v>
      </c>
      <c r="E4320">
        <v>413.78</v>
      </c>
      <c r="F4320">
        <v>552.28</v>
      </c>
      <c r="G4320">
        <v>558.42999999999995</v>
      </c>
      <c r="H4320">
        <v>5025.87</v>
      </c>
      <c r="I4320">
        <v>3724.02</v>
      </c>
      <c r="J4320">
        <v>1301.8499999999999</v>
      </c>
      <c r="K4320">
        <v>0.25900000000000001</v>
      </c>
      <c r="L4320" t="str">
        <f>VLOOKUP(C:C,Products!A:B,2,)</f>
        <v>Product 36</v>
      </c>
      <c r="M4320" t="str">
        <f>VLOOKUP(C:C,Products!A:C,3,)</f>
        <v>Dairy</v>
      </c>
      <c r="N4320" t="str">
        <f>VLOOKUP(B:B,Orders!A:C,3,)</f>
        <v>WH-NRB-001</v>
      </c>
      <c r="O4320" s="10" t="str">
        <f>VLOOKUP(B:B,Orders!A:B,2,)</f>
        <v>CUST-000026</v>
      </c>
      <c r="P4320" s="10" t="str">
        <f>VLOOKUP(OrderDetails!O:O,Customers!A:B,2,)</f>
        <v>Customer 26</v>
      </c>
      <c r="Q4320" s="10" t="str">
        <f>VLOOKUP(O:O,Customers!A:C,3,)</f>
        <v>Mombasa</v>
      </c>
      <c r="R4320" s="10">
        <f>VLOOKUP(OrderDetails!C:C,Inventory!B:F,5,)</f>
        <v>177511.62</v>
      </c>
      <c r="S4320" s="10">
        <f>VLOOKUP(OrderDetails!B:B,Table8[[OrderID]:[DeliveryDays]],5,)</f>
        <v>4</v>
      </c>
    </row>
    <row r="4321" spans="1:19" x14ac:dyDescent="0.25">
      <c r="A4321" t="s">
        <v>6253</v>
      </c>
      <c r="B4321" t="s">
        <v>1246</v>
      </c>
      <c r="C4321" t="s">
        <v>371</v>
      </c>
      <c r="D4321">
        <v>25</v>
      </c>
      <c r="E4321">
        <v>285.23</v>
      </c>
      <c r="F4321">
        <v>389.02</v>
      </c>
      <c r="G4321">
        <v>397.88</v>
      </c>
      <c r="H4321">
        <v>9947</v>
      </c>
      <c r="I4321">
        <v>7130.75</v>
      </c>
      <c r="J4321">
        <v>2816.25</v>
      </c>
      <c r="K4321">
        <v>0.28310000000000002</v>
      </c>
      <c r="L4321" t="str">
        <f>VLOOKUP(C:C,Products!A:B,2,)</f>
        <v>Product 97</v>
      </c>
      <c r="M4321" t="str">
        <f>VLOOKUP(C:C,Products!A:C,3,)</f>
        <v>Dairy</v>
      </c>
      <c r="N4321" t="str">
        <f>VLOOKUP(B:B,Orders!A:C,3,)</f>
        <v>WH-MSA-002</v>
      </c>
      <c r="O4321" s="10" t="str">
        <f>VLOOKUP(B:B,Orders!A:B,2,)</f>
        <v>CUST-000039</v>
      </c>
      <c r="P4321" s="10" t="str">
        <f>VLOOKUP(OrderDetails!O:O,Customers!A:B,2,)</f>
        <v>Customer 39</v>
      </c>
      <c r="Q4321" s="10" t="str">
        <f>VLOOKUP(O:O,Customers!A:C,3,)</f>
        <v>Mombasa</v>
      </c>
      <c r="R4321" s="10">
        <f>VLOOKUP(OrderDetails!C:C,Inventory!B:F,5,)</f>
        <v>47062.95</v>
      </c>
      <c r="S4321" s="10">
        <f>VLOOKUP(OrderDetails!B:B,Table8[[OrderID]:[DeliveryDays]],5,)</f>
        <v>3</v>
      </c>
    </row>
    <row r="4322" spans="1:19" x14ac:dyDescent="0.25">
      <c r="A4322" t="s">
        <v>6254</v>
      </c>
      <c r="B4322" t="s">
        <v>445</v>
      </c>
      <c r="C4322" t="s">
        <v>345</v>
      </c>
      <c r="D4322">
        <v>7</v>
      </c>
      <c r="E4322">
        <v>78.599999999999994</v>
      </c>
      <c r="F4322">
        <v>122.97</v>
      </c>
      <c r="G4322">
        <v>129.16</v>
      </c>
      <c r="H4322">
        <v>904.12</v>
      </c>
      <c r="I4322">
        <v>550.20000000000005</v>
      </c>
      <c r="J4322">
        <v>353.92</v>
      </c>
      <c r="K4322">
        <v>0.39150000000000001</v>
      </c>
      <c r="L4322" t="str">
        <f>VLOOKUP(C:C,Products!A:B,2,)</f>
        <v>Product 84</v>
      </c>
      <c r="M4322" t="str">
        <f>VLOOKUP(C:C,Products!A:C,3,)</f>
        <v>Snacks</v>
      </c>
      <c r="N4322" t="str">
        <f>VLOOKUP(B:B,Orders!A:C,3,)</f>
        <v>WH-MSA-002</v>
      </c>
      <c r="O4322" s="10" t="str">
        <f>VLOOKUP(B:B,Orders!A:B,2,)</f>
        <v>CUST-000023</v>
      </c>
      <c r="P4322" s="10" t="str">
        <f>VLOOKUP(OrderDetails!O:O,Customers!A:B,2,)</f>
        <v>Customer 23</v>
      </c>
      <c r="Q4322" s="10" t="str">
        <f>VLOOKUP(O:O,Customers!A:C,3,)</f>
        <v>Nairobi</v>
      </c>
      <c r="R4322" s="10">
        <f>VLOOKUP(OrderDetails!C:C,Inventory!B:F,5,)</f>
        <v>7074</v>
      </c>
      <c r="S4322" s="10">
        <f>VLOOKUP(OrderDetails!B:B,Table8[[OrderID]:[DeliveryDays]],5,)</f>
        <v>2</v>
      </c>
    </row>
    <row r="4323" spans="1:19" x14ac:dyDescent="0.25">
      <c r="A4323" t="s">
        <v>6255</v>
      </c>
      <c r="B4323" t="s">
        <v>791</v>
      </c>
      <c r="C4323" t="s">
        <v>331</v>
      </c>
      <c r="D4323">
        <v>23</v>
      </c>
      <c r="E4323">
        <v>397.07</v>
      </c>
      <c r="F4323">
        <v>597.23</v>
      </c>
      <c r="G4323">
        <v>600.49</v>
      </c>
      <c r="H4323">
        <v>13811.27</v>
      </c>
      <c r="I4323">
        <v>9132.61</v>
      </c>
      <c r="J4323">
        <v>4678.66</v>
      </c>
      <c r="K4323">
        <v>0.33879999999999999</v>
      </c>
      <c r="L4323" t="str">
        <f>VLOOKUP(C:C,Products!A:B,2,)</f>
        <v>Product 77</v>
      </c>
      <c r="M4323" t="str">
        <f>VLOOKUP(C:C,Products!A:C,3,)</f>
        <v>Household</v>
      </c>
      <c r="N4323" t="str">
        <f>VLOOKUP(B:B,Orders!A:C,3,)</f>
        <v>WH-KSM-003</v>
      </c>
      <c r="O4323" s="10" t="str">
        <f>VLOOKUP(B:B,Orders!A:B,2,)</f>
        <v>CUST-000075</v>
      </c>
      <c r="P4323" s="10" t="str">
        <f>VLOOKUP(OrderDetails!O:O,Customers!A:B,2,)</f>
        <v>Customer 75</v>
      </c>
      <c r="Q4323" s="10" t="str">
        <f>VLOOKUP(O:O,Customers!A:C,3,)</f>
        <v>Mombasa</v>
      </c>
      <c r="R4323" s="10">
        <f>VLOOKUP(OrderDetails!C:C,Inventory!B:F,5,)</f>
        <v>153269.01999999999</v>
      </c>
      <c r="S4323" s="10">
        <f>VLOOKUP(OrderDetails!B:B,Table8[[OrderID]:[DeliveryDays]],5,)</f>
        <v>4</v>
      </c>
    </row>
    <row r="4324" spans="1:19" x14ac:dyDescent="0.25">
      <c r="A4324" t="s">
        <v>6256</v>
      </c>
      <c r="B4324" t="s">
        <v>1750</v>
      </c>
      <c r="C4324" t="s">
        <v>243</v>
      </c>
      <c r="D4324">
        <v>49</v>
      </c>
      <c r="E4324">
        <v>79.27</v>
      </c>
      <c r="F4324">
        <v>103.11</v>
      </c>
      <c r="G4324">
        <v>101.25</v>
      </c>
      <c r="H4324">
        <v>4961.25</v>
      </c>
      <c r="I4324">
        <v>3884.23</v>
      </c>
      <c r="J4324">
        <v>1077.02</v>
      </c>
      <c r="K4324">
        <v>0.21709999999999999</v>
      </c>
      <c r="L4324" t="str">
        <f>VLOOKUP(C:C,Products!A:B,2,)</f>
        <v>Product 33</v>
      </c>
      <c r="M4324" t="str">
        <f>VLOOKUP(C:C,Products!A:C,3,)</f>
        <v>Produce</v>
      </c>
      <c r="N4324" t="str">
        <f>VLOOKUP(B:B,Orders!A:C,3,)</f>
        <v>WH-KSM-003</v>
      </c>
      <c r="O4324" s="10" t="str">
        <f>VLOOKUP(B:B,Orders!A:B,2,)</f>
        <v>CUST-000043</v>
      </c>
      <c r="P4324" s="10" t="str">
        <f>VLOOKUP(OrderDetails!O:O,Customers!A:B,2,)</f>
        <v>Customer 43</v>
      </c>
      <c r="Q4324" s="10" t="str">
        <f>VLOOKUP(O:O,Customers!A:C,3,)</f>
        <v>Nakuru</v>
      </c>
      <c r="R4324" s="10">
        <f>VLOOKUP(OrderDetails!C:C,Inventory!B:F,5,)</f>
        <v>6817.22</v>
      </c>
      <c r="S4324" s="10">
        <f>VLOOKUP(OrderDetails!B:B,Table8[[OrderID]:[DeliveryDays]],5,)</f>
        <v>6</v>
      </c>
    </row>
    <row r="4325" spans="1:19" x14ac:dyDescent="0.25">
      <c r="A4325" t="s">
        <v>6257</v>
      </c>
      <c r="B4325" t="s">
        <v>1457</v>
      </c>
      <c r="C4325" t="s">
        <v>184</v>
      </c>
      <c r="D4325">
        <v>48</v>
      </c>
      <c r="E4325">
        <v>120.21</v>
      </c>
      <c r="F4325">
        <v>159.85</v>
      </c>
      <c r="G4325">
        <v>173.07</v>
      </c>
      <c r="H4325">
        <v>8307.36</v>
      </c>
      <c r="I4325">
        <v>5770.08</v>
      </c>
      <c r="J4325">
        <v>2537.2800000000002</v>
      </c>
      <c r="K4325">
        <v>0.3054</v>
      </c>
      <c r="L4325" t="str">
        <f>VLOOKUP(C:C,Products!A:B,2,)</f>
        <v>Product 5</v>
      </c>
      <c r="M4325" t="str">
        <f>VLOOKUP(C:C,Products!A:C,3,)</f>
        <v>Frozen</v>
      </c>
      <c r="N4325" t="str">
        <f>VLOOKUP(B:B,Orders!A:C,3,)</f>
        <v>WH-NKR-004</v>
      </c>
      <c r="O4325" s="10" t="str">
        <f>VLOOKUP(B:B,Orders!A:B,2,)</f>
        <v>CUST-000032</v>
      </c>
      <c r="P4325" s="10" t="str">
        <f>VLOOKUP(OrderDetails!O:O,Customers!A:B,2,)</f>
        <v>Customer 32</v>
      </c>
      <c r="Q4325" s="10" t="str">
        <f>VLOOKUP(O:O,Customers!A:C,3,)</f>
        <v>Mombasa</v>
      </c>
      <c r="R4325" s="10">
        <f>VLOOKUP(OrderDetails!C:C,Inventory!B:F,5,)</f>
        <v>45439.38</v>
      </c>
      <c r="S4325" s="10">
        <f>VLOOKUP(OrderDetails!B:B,Table8[[OrderID]:[DeliveryDays]],5,)</f>
        <v>4</v>
      </c>
    </row>
    <row r="4326" spans="1:19" x14ac:dyDescent="0.25">
      <c r="A4326" t="s">
        <v>6258</v>
      </c>
      <c r="B4326" t="s">
        <v>854</v>
      </c>
      <c r="C4326" t="s">
        <v>379</v>
      </c>
      <c r="D4326">
        <v>39</v>
      </c>
      <c r="E4326">
        <v>64.14</v>
      </c>
      <c r="F4326">
        <v>94.94</v>
      </c>
      <c r="G4326">
        <v>104.16</v>
      </c>
      <c r="H4326">
        <v>4062.24</v>
      </c>
      <c r="I4326">
        <v>2501.46</v>
      </c>
      <c r="J4326">
        <v>1560.78</v>
      </c>
      <c r="K4326">
        <v>0.38419999999999999</v>
      </c>
      <c r="L4326" t="str">
        <f>VLOOKUP(C:C,Products!A:B,2,)</f>
        <v>Product 101</v>
      </c>
      <c r="M4326" t="str">
        <f>VLOOKUP(C:C,Products!A:C,3,)</f>
        <v>Produce</v>
      </c>
      <c r="N4326" t="str">
        <f>VLOOKUP(B:B,Orders!A:C,3,)</f>
        <v>WH-MSA-002</v>
      </c>
      <c r="O4326" s="10" t="str">
        <f>VLOOKUP(B:B,Orders!A:B,2,)</f>
        <v>CUST-000035</v>
      </c>
      <c r="P4326" s="10" t="str">
        <f>VLOOKUP(OrderDetails!O:O,Customers!A:B,2,)</f>
        <v>Customer 35</v>
      </c>
      <c r="Q4326" s="10" t="str">
        <f>VLOOKUP(O:O,Customers!A:C,3,)</f>
        <v>Nairobi</v>
      </c>
      <c r="R4326" s="10">
        <f>VLOOKUP(OrderDetails!C:C,Inventory!B:F,5,)</f>
        <v>31813.439999999999</v>
      </c>
      <c r="S4326" s="10">
        <f>VLOOKUP(OrderDetails!B:B,Table8[[OrderID]:[DeliveryDays]],5,)</f>
        <v>2</v>
      </c>
    </row>
    <row r="4327" spans="1:19" x14ac:dyDescent="0.25">
      <c r="A4327" t="s">
        <v>6259</v>
      </c>
      <c r="B4327" t="s">
        <v>1567</v>
      </c>
      <c r="C4327" t="s">
        <v>333</v>
      </c>
      <c r="D4327">
        <v>10</v>
      </c>
      <c r="E4327">
        <v>83.32</v>
      </c>
      <c r="F4327">
        <v>130.31</v>
      </c>
      <c r="G4327">
        <v>124.19</v>
      </c>
      <c r="H4327">
        <v>1241.9000000000001</v>
      </c>
      <c r="I4327">
        <v>833.2</v>
      </c>
      <c r="J4327">
        <v>408.7</v>
      </c>
      <c r="K4327">
        <v>0.3291</v>
      </c>
      <c r="L4327" t="str">
        <f>VLOOKUP(C:C,Products!A:B,2,)</f>
        <v>Product 78</v>
      </c>
      <c r="M4327" t="str">
        <f>VLOOKUP(C:C,Products!A:C,3,)</f>
        <v>Produce</v>
      </c>
      <c r="N4327" t="str">
        <f>VLOOKUP(B:B,Orders!A:C,3,)</f>
        <v>WH-MSA-002</v>
      </c>
      <c r="O4327" s="10" t="str">
        <f>VLOOKUP(B:B,Orders!A:B,2,)</f>
        <v>CUST-000077</v>
      </c>
      <c r="P4327" s="10" t="str">
        <f>VLOOKUP(OrderDetails!O:O,Customers!A:B,2,)</f>
        <v>Customer 77</v>
      </c>
      <c r="Q4327" s="10" t="str">
        <f>VLOOKUP(O:O,Customers!A:C,3,)</f>
        <v>Nairobi</v>
      </c>
      <c r="R4327" s="10">
        <f>VLOOKUP(OrderDetails!C:C,Inventory!B:F,5,)</f>
        <v>38077.24</v>
      </c>
      <c r="S4327" s="10">
        <f>VLOOKUP(OrderDetails!B:B,Table8[[OrderID]:[DeliveryDays]],5,)</f>
        <v>1</v>
      </c>
    </row>
    <row r="4328" spans="1:19" x14ac:dyDescent="0.25">
      <c r="A4328" t="s">
        <v>6260</v>
      </c>
      <c r="B4328" t="s">
        <v>1006</v>
      </c>
      <c r="C4328" t="s">
        <v>359</v>
      </c>
      <c r="D4328">
        <v>18</v>
      </c>
      <c r="E4328">
        <v>103.82</v>
      </c>
      <c r="F4328">
        <v>149.71</v>
      </c>
      <c r="G4328">
        <v>154.5</v>
      </c>
      <c r="H4328">
        <v>2781</v>
      </c>
      <c r="I4328">
        <v>1868.76</v>
      </c>
      <c r="J4328">
        <v>912.24</v>
      </c>
      <c r="K4328">
        <v>0.32800000000000001</v>
      </c>
      <c r="L4328" t="str">
        <f>VLOOKUP(C:C,Products!A:B,2,)</f>
        <v>Product 91</v>
      </c>
      <c r="M4328" t="str">
        <f>VLOOKUP(C:C,Products!A:C,3,)</f>
        <v>Household</v>
      </c>
      <c r="N4328" t="str">
        <f>VLOOKUP(B:B,Orders!A:C,3,)</f>
        <v>WH-NRB-001</v>
      </c>
      <c r="O4328" s="10" t="str">
        <f>VLOOKUP(B:B,Orders!A:B,2,)</f>
        <v>CUST-000052</v>
      </c>
      <c r="P4328" s="10" t="str">
        <f>VLOOKUP(OrderDetails!O:O,Customers!A:B,2,)</f>
        <v>Customer 52</v>
      </c>
      <c r="Q4328" s="10" t="str">
        <f>VLOOKUP(O:O,Customers!A:C,3,)</f>
        <v>Kisumu</v>
      </c>
      <c r="R4328" s="10">
        <f>VLOOKUP(OrderDetails!C:C,Inventory!B:F,5,)</f>
        <v>23359.5</v>
      </c>
      <c r="S4328" s="10">
        <f>VLOOKUP(OrderDetails!B:B,Table8[[OrderID]:[DeliveryDays]],5,)</f>
        <v>5</v>
      </c>
    </row>
    <row r="4329" spans="1:19" x14ac:dyDescent="0.25">
      <c r="A4329" t="s">
        <v>6261</v>
      </c>
      <c r="B4329" t="s">
        <v>972</v>
      </c>
      <c r="C4329" t="s">
        <v>351</v>
      </c>
      <c r="D4329">
        <v>8</v>
      </c>
      <c r="E4329">
        <v>378.32</v>
      </c>
      <c r="F4329">
        <v>486.34</v>
      </c>
      <c r="G4329">
        <v>486.95</v>
      </c>
      <c r="H4329">
        <v>3895.6</v>
      </c>
      <c r="I4329">
        <v>3026.56</v>
      </c>
      <c r="J4329">
        <v>869.04</v>
      </c>
      <c r="K4329">
        <v>0.22309999999999999</v>
      </c>
      <c r="L4329" t="str">
        <f>VLOOKUP(C:C,Products!A:B,2,)</f>
        <v>Product 87</v>
      </c>
      <c r="M4329" t="str">
        <f>VLOOKUP(C:C,Products!A:C,3,)</f>
        <v>Snacks</v>
      </c>
      <c r="N4329" t="str">
        <f>VLOOKUP(B:B,Orders!A:C,3,)</f>
        <v>WH-KSM-003</v>
      </c>
      <c r="O4329" s="10" t="str">
        <f>VLOOKUP(B:B,Orders!A:B,2,)</f>
        <v>CUST-000054</v>
      </c>
      <c r="P4329" s="10" t="str">
        <f>VLOOKUP(OrderDetails!O:O,Customers!A:B,2,)</f>
        <v>Customer 54</v>
      </c>
      <c r="Q4329" s="10" t="str">
        <f>VLOOKUP(O:O,Customers!A:C,3,)</f>
        <v>Nakuru</v>
      </c>
      <c r="R4329" s="10">
        <f>VLOOKUP(OrderDetails!C:C,Inventory!B:F,5,)</f>
        <v>133546.96</v>
      </c>
      <c r="S4329" s="10">
        <f>VLOOKUP(OrderDetails!B:B,Table8[[OrderID]:[DeliveryDays]],5,)</f>
        <v>1</v>
      </c>
    </row>
    <row r="4330" spans="1:19" x14ac:dyDescent="0.25">
      <c r="A4330" t="s">
        <v>6262</v>
      </c>
      <c r="B4330" t="s">
        <v>751</v>
      </c>
      <c r="C4330" t="s">
        <v>204</v>
      </c>
      <c r="D4330">
        <v>49</v>
      </c>
      <c r="E4330">
        <v>145.55000000000001</v>
      </c>
      <c r="F4330">
        <v>199.14</v>
      </c>
      <c r="G4330">
        <v>197.46</v>
      </c>
      <c r="H4330">
        <v>9675.5400000000009</v>
      </c>
      <c r="I4330">
        <v>7131.95</v>
      </c>
      <c r="J4330">
        <v>2543.59</v>
      </c>
      <c r="K4330">
        <v>0.26290000000000002</v>
      </c>
      <c r="L4330" t="str">
        <f>VLOOKUP(C:C,Products!A:B,2,)</f>
        <v>Product 14</v>
      </c>
      <c r="M4330" t="str">
        <f>VLOOKUP(C:C,Products!A:C,3,)</f>
        <v>Frozen</v>
      </c>
      <c r="N4330" t="str">
        <f>VLOOKUP(B:B,Orders!A:C,3,)</f>
        <v>WH-NRB-001</v>
      </c>
      <c r="O4330" s="10" t="str">
        <f>VLOOKUP(B:B,Orders!A:B,2,)</f>
        <v>CUST-000017</v>
      </c>
      <c r="P4330" s="10" t="str">
        <f>VLOOKUP(OrderDetails!O:O,Customers!A:B,2,)</f>
        <v>Customer 17</v>
      </c>
      <c r="Q4330" s="10" t="str">
        <f>VLOOKUP(O:O,Customers!A:C,3,)</f>
        <v>Eldoret</v>
      </c>
      <c r="R4330" s="10">
        <f>VLOOKUP(OrderDetails!C:C,Inventory!B:F,5,)</f>
        <v>47158.2</v>
      </c>
      <c r="S4330" s="10">
        <f>VLOOKUP(OrderDetails!B:B,Table8[[OrderID]:[DeliveryDays]],5,)</f>
        <v>2</v>
      </c>
    </row>
    <row r="4331" spans="1:19" x14ac:dyDescent="0.25">
      <c r="A4331" t="s">
        <v>6263</v>
      </c>
      <c r="B4331" t="s">
        <v>481</v>
      </c>
      <c r="C4331" t="s">
        <v>385</v>
      </c>
      <c r="D4331">
        <v>22</v>
      </c>
      <c r="E4331">
        <v>278.86</v>
      </c>
      <c r="F4331">
        <v>384.46</v>
      </c>
      <c r="G4331">
        <v>384.6</v>
      </c>
      <c r="H4331">
        <v>8461.2000000000007</v>
      </c>
      <c r="I4331">
        <v>6134.92</v>
      </c>
      <c r="J4331">
        <v>2326.2800000000002</v>
      </c>
      <c r="K4331">
        <v>0.27489999999999998</v>
      </c>
      <c r="L4331" t="str">
        <f>VLOOKUP(C:C,Products!A:B,2,)</f>
        <v>Product 104</v>
      </c>
      <c r="M4331" t="str">
        <f>VLOOKUP(C:C,Products!A:C,3,)</f>
        <v>Dairy</v>
      </c>
      <c r="N4331" t="str">
        <f>VLOOKUP(B:B,Orders!A:C,3,)</f>
        <v>WH-NKR-004</v>
      </c>
      <c r="O4331" s="10" t="str">
        <f>VLOOKUP(B:B,Orders!A:B,2,)</f>
        <v>CUST-000076</v>
      </c>
      <c r="P4331" s="10" t="str">
        <f>VLOOKUP(OrderDetails!O:O,Customers!A:B,2,)</f>
        <v>Customer 76</v>
      </c>
      <c r="Q4331" s="10" t="str">
        <f>VLOOKUP(O:O,Customers!A:C,3,)</f>
        <v>Kisumu</v>
      </c>
      <c r="R4331" s="10">
        <f>VLOOKUP(OrderDetails!C:C,Inventory!B:F,5,)</f>
        <v>92302.66</v>
      </c>
      <c r="S4331" s="10">
        <f>VLOOKUP(OrderDetails!B:B,Table8[[OrderID]:[DeliveryDays]],5,)</f>
        <v>1</v>
      </c>
    </row>
    <row r="4332" spans="1:19" x14ac:dyDescent="0.25">
      <c r="A4332" t="s">
        <v>6264</v>
      </c>
      <c r="B4332" t="s">
        <v>1204</v>
      </c>
      <c r="C4332" t="s">
        <v>313</v>
      </c>
      <c r="D4332">
        <v>33</v>
      </c>
      <c r="E4332">
        <v>410.99</v>
      </c>
      <c r="F4332">
        <v>593.6</v>
      </c>
      <c r="G4332">
        <v>620.80999999999995</v>
      </c>
      <c r="H4332">
        <v>20486.73</v>
      </c>
      <c r="I4332">
        <v>13562.67</v>
      </c>
      <c r="J4332">
        <v>6924.06</v>
      </c>
      <c r="K4332">
        <v>0.33800000000000002</v>
      </c>
      <c r="L4332" t="str">
        <f>VLOOKUP(C:C,Products!A:B,2,)</f>
        <v>Product 68</v>
      </c>
      <c r="M4332" t="str">
        <f>VLOOKUP(C:C,Products!A:C,3,)</f>
        <v>Frozen</v>
      </c>
      <c r="N4332" t="str">
        <f>VLOOKUP(B:B,Orders!A:C,3,)</f>
        <v>WH-NKR-004</v>
      </c>
      <c r="O4332" s="10" t="str">
        <f>VLOOKUP(B:B,Orders!A:B,2,)</f>
        <v>CUST-000080</v>
      </c>
      <c r="P4332" s="10" t="str">
        <f>VLOOKUP(OrderDetails!O:O,Customers!A:B,2,)</f>
        <v>Customer 80</v>
      </c>
      <c r="Q4332" s="10" t="str">
        <f>VLOOKUP(O:O,Customers!A:C,3,)</f>
        <v>Eldoret</v>
      </c>
      <c r="R4332" s="10">
        <f>VLOOKUP(OrderDetails!C:C,Inventory!B:F,5,)</f>
        <v>159053.13</v>
      </c>
      <c r="S4332" s="10">
        <f>VLOOKUP(OrderDetails!B:B,Table8[[OrderID]:[DeliveryDays]],5,)</f>
        <v>2</v>
      </c>
    </row>
    <row r="4333" spans="1:19" x14ac:dyDescent="0.25">
      <c r="A4333" t="s">
        <v>6265</v>
      </c>
      <c r="B4333" t="s">
        <v>1418</v>
      </c>
      <c r="C4333" t="s">
        <v>383</v>
      </c>
      <c r="D4333">
        <v>39</v>
      </c>
      <c r="E4333">
        <v>191.46</v>
      </c>
      <c r="F4333">
        <v>245.6</v>
      </c>
      <c r="G4333">
        <v>240.35</v>
      </c>
      <c r="H4333">
        <v>9373.65</v>
      </c>
      <c r="I4333">
        <v>7466.94</v>
      </c>
      <c r="J4333">
        <v>1906.71</v>
      </c>
      <c r="K4333">
        <v>0.2034</v>
      </c>
      <c r="L4333" t="str">
        <f>VLOOKUP(C:C,Products!A:B,2,)</f>
        <v>Product 103</v>
      </c>
      <c r="M4333" t="str">
        <f>VLOOKUP(C:C,Products!A:C,3,)</f>
        <v>Dairy</v>
      </c>
      <c r="N4333" t="str">
        <f>VLOOKUP(B:B,Orders!A:C,3,)</f>
        <v>WH-NKR-004</v>
      </c>
      <c r="O4333" s="10" t="str">
        <f>VLOOKUP(B:B,Orders!A:B,2,)</f>
        <v>CUST-000060</v>
      </c>
      <c r="P4333" s="10" t="str">
        <f>VLOOKUP(OrderDetails!O:O,Customers!A:B,2,)</f>
        <v>Customer 60</v>
      </c>
      <c r="Q4333" s="10" t="str">
        <f>VLOOKUP(O:O,Customers!A:C,3,)</f>
        <v>Nakuru</v>
      </c>
      <c r="R4333" s="10">
        <f>VLOOKUP(OrderDetails!C:C,Inventory!B:F,5,)</f>
        <v>55140.480000000003</v>
      </c>
      <c r="S4333" s="10">
        <f>VLOOKUP(OrderDetails!B:B,Table8[[OrderID]:[DeliveryDays]],5,)</f>
        <v>5</v>
      </c>
    </row>
    <row r="4334" spans="1:19" x14ac:dyDescent="0.25">
      <c r="A4334" t="s">
        <v>6266</v>
      </c>
      <c r="B4334" t="s">
        <v>468</v>
      </c>
      <c r="C4334" t="s">
        <v>409</v>
      </c>
      <c r="D4334">
        <v>42</v>
      </c>
      <c r="E4334">
        <v>442.16</v>
      </c>
      <c r="F4334">
        <v>664.5</v>
      </c>
      <c r="G4334">
        <v>722.26</v>
      </c>
      <c r="H4334">
        <v>30334.92</v>
      </c>
      <c r="I4334">
        <v>18570.72</v>
      </c>
      <c r="J4334">
        <v>11764.2</v>
      </c>
      <c r="K4334">
        <v>0.38779999999999998</v>
      </c>
      <c r="L4334" t="str">
        <f>VLOOKUP(C:C,Products!A:B,2,)</f>
        <v>Product 116</v>
      </c>
      <c r="M4334" t="str">
        <f>VLOOKUP(C:C,Products!A:C,3,)</f>
        <v>Dairy</v>
      </c>
      <c r="N4334" t="str">
        <f>VLOOKUP(B:B,Orders!A:C,3,)</f>
        <v>WH-KSM-003</v>
      </c>
      <c r="O4334" s="10" t="str">
        <f>VLOOKUP(B:B,Orders!A:B,2,)</f>
        <v>CUST-000023</v>
      </c>
      <c r="P4334" s="10" t="str">
        <f>VLOOKUP(OrderDetails!O:O,Customers!A:B,2,)</f>
        <v>Customer 23</v>
      </c>
      <c r="Q4334" s="10" t="str">
        <f>VLOOKUP(O:O,Customers!A:C,3,)</f>
        <v>Nairobi</v>
      </c>
      <c r="R4334" s="10">
        <f>VLOOKUP(OrderDetails!C:C,Inventory!B:F,5,)</f>
        <v>207373.04</v>
      </c>
      <c r="S4334" s="10">
        <f>VLOOKUP(OrderDetails!B:B,Table8[[OrderID]:[DeliveryDays]],5,)</f>
        <v>1</v>
      </c>
    </row>
    <row r="4335" spans="1:19" x14ac:dyDescent="0.25">
      <c r="A4335" t="s">
        <v>6267</v>
      </c>
      <c r="B4335" t="s">
        <v>1747</v>
      </c>
      <c r="C4335" t="s">
        <v>343</v>
      </c>
      <c r="D4335">
        <v>20</v>
      </c>
      <c r="E4335">
        <v>198.9</v>
      </c>
      <c r="F4335">
        <v>259.88</v>
      </c>
      <c r="G4335">
        <v>265.06</v>
      </c>
      <c r="H4335">
        <v>5301.2</v>
      </c>
      <c r="I4335">
        <v>3978</v>
      </c>
      <c r="J4335">
        <v>1323.2</v>
      </c>
      <c r="K4335">
        <v>0.24959999999999999</v>
      </c>
      <c r="L4335" t="str">
        <f>VLOOKUP(C:C,Products!A:B,2,)</f>
        <v>Product 83</v>
      </c>
      <c r="M4335" t="str">
        <f>VLOOKUP(C:C,Products!A:C,3,)</f>
        <v>Snacks</v>
      </c>
      <c r="N4335" t="str">
        <f>VLOOKUP(B:B,Orders!A:C,3,)</f>
        <v>WH-MSA-002</v>
      </c>
      <c r="O4335" s="10" t="str">
        <f>VLOOKUP(B:B,Orders!A:B,2,)</f>
        <v>CUST-000057</v>
      </c>
      <c r="P4335" s="10" t="str">
        <f>VLOOKUP(OrderDetails!O:O,Customers!A:B,2,)</f>
        <v>Customer 57</v>
      </c>
      <c r="Q4335" s="10" t="str">
        <f>VLOOKUP(O:O,Customers!A:C,3,)</f>
        <v>Nairobi</v>
      </c>
      <c r="R4335" s="10">
        <f>VLOOKUP(OrderDetails!C:C,Inventory!B:F,5,)</f>
        <v>72399.600000000006</v>
      </c>
      <c r="S4335" s="10">
        <f>VLOOKUP(OrderDetails!B:B,Table8[[OrderID]:[DeliveryDays]],5,)</f>
        <v>3</v>
      </c>
    </row>
    <row r="4336" spans="1:19" x14ac:dyDescent="0.25">
      <c r="A4336" t="s">
        <v>6268</v>
      </c>
      <c r="B4336" t="s">
        <v>657</v>
      </c>
      <c r="C4336" t="s">
        <v>271</v>
      </c>
      <c r="D4336">
        <v>24</v>
      </c>
      <c r="E4336">
        <v>190.27</v>
      </c>
      <c r="F4336">
        <v>259.2</v>
      </c>
      <c r="G4336">
        <v>258.89999999999998</v>
      </c>
      <c r="H4336">
        <v>6213.6</v>
      </c>
      <c r="I4336">
        <v>4566.4799999999996</v>
      </c>
      <c r="J4336">
        <v>1647.12</v>
      </c>
      <c r="K4336">
        <v>0.2651</v>
      </c>
      <c r="L4336" t="str">
        <f>VLOOKUP(C:C,Products!A:B,2,)</f>
        <v>Product 47</v>
      </c>
      <c r="M4336" t="str">
        <f>VLOOKUP(C:C,Products!A:C,3,)</f>
        <v>Beverages</v>
      </c>
      <c r="N4336" t="str">
        <f>VLOOKUP(B:B,Orders!A:C,3,)</f>
        <v>WH-MSA-002</v>
      </c>
      <c r="O4336" s="10" t="str">
        <f>VLOOKUP(B:B,Orders!A:B,2,)</f>
        <v>CUST-000051</v>
      </c>
      <c r="P4336" s="10" t="str">
        <f>VLOOKUP(OrderDetails!O:O,Customers!A:B,2,)</f>
        <v>Customer 51</v>
      </c>
      <c r="Q4336" s="10" t="str">
        <f>VLOOKUP(O:O,Customers!A:C,3,)</f>
        <v>Kisumu</v>
      </c>
      <c r="R4336" s="10">
        <f>VLOOKUP(OrderDetails!C:C,Inventory!B:F,5,)</f>
        <v>79723.13</v>
      </c>
      <c r="S4336" s="10">
        <f>VLOOKUP(OrderDetails!B:B,Table8[[OrderID]:[DeliveryDays]],5,)</f>
        <v>1</v>
      </c>
    </row>
    <row r="4337" spans="1:19" x14ac:dyDescent="0.25">
      <c r="A4337" t="s">
        <v>6269</v>
      </c>
      <c r="B4337" t="s">
        <v>879</v>
      </c>
      <c r="C4337" t="s">
        <v>285</v>
      </c>
      <c r="D4337">
        <v>28</v>
      </c>
      <c r="E4337">
        <v>452.67</v>
      </c>
      <c r="F4337">
        <v>601.72</v>
      </c>
      <c r="G4337">
        <v>640.73</v>
      </c>
      <c r="H4337">
        <v>17940.439999999999</v>
      </c>
      <c r="I4337">
        <v>12674.76</v>
      </c>
      <c r="J4337">
        <v>5265.68</v>
      </c>
      <c r="K4337">
        <v>0.29349999999999998</v>
      </c>
      <c r="L4337" t="str">
        <f>VLOOKUP(C:C,Products!A:B,2,)</f>
        <v>Product 54</v>
      </c>
      <c r="M4337" t="str">
        <f>VLOOKUP(C:C,Products!A:C,3,)</f>
        <v>Snacks</v>
      </c>
      <c r="N4337" t="str">
        <f>VLOOKUP(B:B,Orders!A:C,3,)</f>
        <v>WH-KSM-003</v>
      </c>
      <c r="O4337" s="10" t="str">
        <f>VLOOKUP(B:B,Orders!A:B,2,)</f>
        <v>CUST-000032</v>
      </c>
      <c r="P4337" s="10" t="str">
        <f>VLOOKUP(OrderDetails!O:O,Customers!A:B,2,)</f>
        <v>Customer 32</v>
      </c>
      <c r="Q4337" s="10" t="str">
        <f>VLOOKUP(O:O,Customers!A:C,3,)</f>
        <v>Mombasa</v>
      </c>
      <c r="R4337" s="10">
        <f>VLOOKUP(OrderDetails!C:C,Inventory!B:F,5,)</f>
        <v>218639.61</v>
      </c>
      <c r="S4337" s="10">
        <f>VLOOKUP(OrderDetails!B:B,Table8[[OrderID]:[DeliveryDays]],5,)</f>
        <v>3</v>
      </c>
    </row>
    <row r="4338" spans="1:19" x14ac:dyDescent="0.25">
      <c r="A4338" t="s">
        <v>6270</v>
      </c>
      <c r="B4338" t="s">
        <v>820</v>
      </c>
      <c r="C4338" t="s">
        <v>182</v>
      </c>
      <c r="D4338">
        <v>39</v>
      </c>
      <c r="E4338">
        <v>319.39999999999998</v>
      </c>
      <c r="F4338">
        <v>411.55</v>
      </c>
      <c r="G4338">
        <v>391.98</v>
      </c>
      <c r="H4338">
        <v>15287.22</v>
      </c>
      <c r="I4338">
        <v>12456.6</v>
      </c>
      <c r="J4338">
        <v>2830.62</v>
      </c>
      <c r="K4338">
        <v>0.1852</v>
      </c>
      <c r="L4338" t="str">
        <f>VLOOKUP(C:C,Products!A:B,2,)</f>
        <v>Product 4</v>
      </c>
      <c r="M4338" t="str">
        <f>VLOOKUP(C:C,Products!A:C,3,)</f>
        <v>Household</v>
      </c>
      <c r="N4338" t="str">
        <f>VLOOKUP(B:B,Orders!A:C,3,)</f>
        <v>WH-MSA-002</v>
      </c>
      <c r="O4338" s="10" t="str">
        <f>VLOOKUP(B:B,Orders!A:B,2,)</f>
        <v>CUST-000077</v>
      </c>
      <c r="P4338" s="10" t="str">
        <f>VLOOKUP(OrderDetails!O:O,Customers!A:B,2,)</f>
        <v>Customer 77</v>
      </c>
      <c r="Q4338" s="10" t="str">
        <f>VLOOKUP(O:O,Customers!A:C,3,)</f>
        <v>Nairobi</v>
      </c>
      <c r="R4338" s="10">
        <f>VLOOKUP(OrderDetails!C:C,Inventory!B:F,5,)</f>
        <v>31301.200000000001</v>
      </c>
      <c r="S4338" s="10">
        <f>VLOOKUP(OrderDetails!B:B,Table8[[OrderID]:[DeliveryDays]],5,)</f>
        <v>3</v>
      </c>
    </row>
    <row r="4339" spans="1:19" x14ac:dyDescent="0.25">
      <c r="A4339" t="s">
        <v>6271</v>
      </c>
      <c r="B4339" t="s">
        <v>1808</v>
      </c>
      <c r="C4339" t="s">
        <v>365</v>
      </c>
      <c r="D4339">
        <v>48</v>
      </c>
      <c r="E4339">
        <v>302.57</v>
      </c>
      <c r="F4339">
        <v>401.96</v>
      </c>
      <c r="G4339">
        <v>407.9</v>
      </c>
      <c r="H4339">
        <v>19579.2</v>
      </c>
      <c r="I4339">
        <v>14523.36</v>
      </c>
      <c r="J4339">
        <v>5055.84</v>
      </c>
      <c r="K4339">
        <v>0.25819999999999999</v>
      </c>
      <c r="L4339" t="str">
        <f>VLOOKUP(C:C,Products!A:B,2,)</f>
        <v>Product 94</v>
      </c>
      <c r="M4339" t="str">
        <f>VLOOKUP(C:C,Products!A:C,3,)</f>
        <v>Frozen</v>
      </c>
      <c r="N4339" t="str">
        <f>VLOOKUP(B:B,Orders!A:C,3,)</f>
        <v>WH-KSM-003</v>
      </c>
      <c r="O4339" s="10" t="str">
        <f>VLOOKUP(B:B,Orders!A:B,2,)</f>
        <v>CUST-000023</v>
      </c>
      <c r="P4339" s="10" t="str">
        <f>VLOOKUP(OrderDetails!O:O,Customers!A:B,2,)</f>
        <v>Customer 23</v>
      </c>
      <c r="Q4339" s="10" t="str">
        <f>VLOOKUP(O:O,Customers!A:C,3,)</f>
        <v>Nairobi</v>
      </c>
      <c r="R4339" s="10">
        <f>VLOOKUP(OrderDetails!C:C,Inventory!B:F,5,)</f>
        <v>133433.37</v>
      </c>
      <c r="S4339" s="10">
        <f>VLOOKUP(OrderDetails!B:B,Table8[[OrderID]:[DeliveryDays]],5,)</f>
        <v>4</v>
      </c>
    </row>
    <row r="4340" spans="1:19" x14ac:dyDescent="0.25">
      <c r="A4340" t="s">
        <v>6272</v>
      </c>
      <c r="B4340" t="s">
        <v>1894</v>
      </c>
      <c r="C4340" t="s">
        <v>343</v>
      </c>
      <c r="D4340">
        <v>23</v>
      </c>
      <c r="E4340">
        <v>198.9</v>
      </c>
      <c r="F4340">
        <v>259.88</v>
      </c>
      <c r="G4340">
        <v>260.74</v>
      </c>
      <c r="H4340">
        <v>5997.02</v>
      </c>
      <c r="I4340">
        <v>4574.7</v>
      </c>
      <c r="J4340">
        <v>1422.32</v>
      </c>
      <c r="K4340">
        <v>0.23719999999999999</v>
      </c>
      <c r="L4340" t="str">
        <f>VLOOKUP(C:C,Products!A:B,2,)</f>
        <v>Product 83</v>
      </c>
      <c r="M4340" t="str">
        <f>VLOOKUP(C:C,Products!A:C,3,)</f>
        <v>Snacks</v>
      </c>
      <c r="N4340" t="str">
        <f>VLOOKUP(B:B,Orders!A:C,3,)</f>
        <v>WH-NRB-001</v>
      </c>
      <c r="O4340" s="10" t="str">
        <f>VLOOKUP(B:B,Orders!A:B,2,)</f>
        <v>CUST-000061</v>
      </c>
      <c r="P4340" s="10" t="str">
        <f>VLOOKUP(OrderDetails!O:O,Customers!A:B,2,)</f>
        <v>Customer 61</v>
      </c>
      <c r="Q4340" s="10" t="str">
        <f>VLOOKUP(O:O,Customers!A:C,3,)</f>
        <v>Eldoret</v>
      </c>
      <c r="R4340" s="10">
        <f>VLOOKUP(OrderDetails!C:C,Inventory!B:F,5,)</f>
        <v>72399.600000000006</v>
      </c>
      <c r="S4340" s="10">
        <f>VLOOKUP(OrderDetails!B:B,Table8[[OrderID]:[DeliveryDays]],5,)</f>
        <v>4</v>
      </c>
    </row>
    <row r="4341" spans="1:19" x14ac:dyDescent="0.25">
      <c r="A4341" t="s">
        <v>6273</v>
      </c>
      <c r="B4341" t="s">
        <v>1578</v>
      </c>
      <c r="C4341" t="s">
        <v>367</v>
      </c>
      <c r="D4341">
        <v>8</v>
      </c>
      <c r="E4341">
        <v>396.94</v>
      </c>
      <c r="F4341">
        <v>595.12</v>
      </c>
      <c r="G4341">
        <v>595.55999999999995</v>
      </c>
      <c r="H4341">
        <v>4764.4799999999996</v>
      </c>
      <c r="I4341">
        <v>3175.52</v>
      </c>
      <c r="J4341">
        <v>1588.96</v>
      </c>
      <c r="K4341">
        <v>0.33350000000000002</v>
      </c>
      <c r="L4341" t="str">
        <f>VLOOKUP(C:C,Products!A:B,2,)</f>
        <v>Product 95</v>
      </c>
      <c r="M4341" t="str">
        <f>VLOOKUP(C:C,Products!A:C,3,)</f>
        <v>Dairy</v>
      </c>
      <c r="N4341" t="str">
        <f>VLOOKUP(B:B,Orders!A:C,3,)</f>
        <v>WH-KSM-003</v>
      </c>
      <c r="O4341" s="10" t="str">
        <f>VLOOKUP(B:B,Orders!A:B,2,)</f>
        <v>CUST-000049</v>
      </c>
      <c r="P4341" s="10" t="str">
        <f>VLOOKUP(OrderDetails!O:O,Customers!A:B,2,)</f>
        <v>Customer 49</v>
      </c>
      <c r="Q4341" s="10" t="str">
        <f>VLOOKUP(O:O,Customers!A:C,3,)</f>
        <v>Nairobi</v>
      </c>
      <c r="R4341" s="10">
        <f>VLOOKUP(OrderDetails!C:C,Inventory!B:F,5,)</f>
        <v>139722.88</v>
      </c>
      <c r="S4341" s="10">
        <f>VLOOKUP(OrderDetails!B:B,Table8[[OrderID]:[DeliveryDays]],5,)</f>
        <v>6</v>
      </c>
    </row>
    <row r="4342" spans="1:19" x14ac:dyDescent="0.25">
      <c r="A4342" t="s">
        <v>6274</v>
      </c>
      <c r="B4342" t="s">
        <v>1117</v>
      </c>
      <c r="C4342" t="s">
        <v>367</v>
      </c>
      <c r="D4342">
        <v>37</v>
      </c>
      <c r="E4342">
        <v>396.94</v>
      </c>
      <c r="F4342">
        <v>595.12</v>
      </c>
      <c r="G4342">
        <v>595.45000000000005</v>
      </c>
      <c r="H4342">
        <v>22031.65</v>
      </c>
      <c r="I4342">
        <v>14686.78</v>
      </c>
      <c r="J4342">
        <v>7344.87</v>
      </c>
      <c r="K4342">
        <v>0.33339999999999997</v>
      </c>
      <c r="L4342" t="str">
        <f>VLOOKUP(C:C,Products!A:B,2,)</f>
        <v>Product 95</v>
      </c>
      <c r="M4342" t="str">
        <f>VLOOKUP(C:C,Products!A:C,3,)</f>
        <v>Dairy</v>
      </c>
      <c r="N4342" t="str">
        <f>VLOOKUP(B:B,Orders!A:C,3,)</f>
        <v>WH-KSM-003</v>
      </c>
      <c r="O4342" s="10" t="str">
        <f>VLOOKUP(B:B,Orders!A:B,2,)</f>
        <v>CUST-000022</v>
      </c>
      <c r="P4342" s="10" t="str">
        <f>VLOOKUP(OrderDetails!O:O,Customers!A:B,2,)</f>
        <v>Customer 22</v>
      </c>
      <c r="Q4342" s="10" t="str">
        <f>VLOOKUP(O:O,Customers!A:C,3,)</f>
        <v>Nakuru</v>
      </c>
      <c r="R4342" s="10">
        <f>VLOOKUP(OrderDetails!C:C,Inventory!B:F,5,)</f>
        <v>139722.88</v>
      </c>
      <c r="S4342" s="10">
        <f>VLOOKUP(OrderDetails!B:B,Table8[[OrderID]:[DeliveryDays]],5,)</f>
        <v>5</v>
      </c>
    </row>
    <row r="4343" spans="1:19" x14ac:dyDescent="0.25">
      <c r="A4343" t="s">
        <v>6275</v>
      </c>
      <c r="B4343" t="s">
        <v>1855</v>
      </c>
      <c r="C4343" t="s">
        <v>193</v>
      </c>
      <c r="D4343">
        <v>6</v>
      </c>
      <c r="E4343">
        <v>320.5</v>
      </c>
      <c r="F4343">
        <v>401.4</v>
      </c>
      <c r="G4343">
        <v>383.21</v>
      </c>
      <c r="H4343">
        <v>2299.2600000000002</v>
      </c>
      <c r="I4343">
        <v>1923</v>
      </c>
      <c r="J4343">
        <v>376.26</v>
      </c>
      <c r="K4343">
        <v>0.1636</v>
      </c>
      <c r="L4343" t="str">
        <f>VLOOKUP(C:C,Products!A:B,2,)</f>
        <v>Product 9</v>
      </c>
      <c r="M4343" t="str">
        <f>VLOOKUP(C:C,Products!A:C,3,)</f>
        <v>Beverages</v>
      </c>
      <c r="N4343" t="str">
        <f>VLOOKUP(B:B,Orders!A:C,3,)</f>
        <v>WH-MSA-002</v>
      </c>
      <c r="O4343" s="10" t="str">
        <f>VLOOKUP(B:B,Orders!A:B,2,)</f>
        <v>CUST-000080</v>
      </c>
      <c r="P4343" s="10" t="str">
        <f>VLOOKUP(OrderDetails!O:O,Customers!A:B,2,)</f>
        <v>Customer 80</v>
      </c>
      <c r="Q4343" s="10" t="str">
        <f>VLOOKUP(O:O,Customers!A:C,3,)</f>
        <v>Eldoret</v>
      </c>
      <c r="R4343" s="10">
        <f>VLOOKUP(OrderDetails!C:C,Inventory!B:F,5,)</f>
        <v>85253</v>
      </c>
      <c r="S4343" s="10">
        <f>VLOOKUP(OrderDetails!B:B,Table8[[OrderID]:[DeliveryDays]],5,)</f>
        <v>2</v>
      </c>
    </row>
    <row r="4344" spans="1:19" x14ac:dyDescent="0.25">
      <c r="A4344" t="s">
        <v>6276</v>
      </c>
      <c r="B4344" t="s">
        <v>818</v>
      </c>
      <c r="C4344" t="s">
        <v>283</v>
      </c>
      <c r="D4344">
        <v>17</v>
      </c>
      <c r="E4344">
        <v>472.77</v>
      </c>
      <c r="F4344">
        <v>675.7</v>
      </c>
      <c r="G4344">
        <v>657.33</v>
      </c>
      <c r="H4344">
        <v>11174.61</v>
      </c>
      <c r="I4344">
        <v>8037.09</v>
      </c>
      <c r="J4344">
        <v>3137.52</v>
      </c>
      <c r="K4344">
        <v>0.28079999999999999</v>
      </c>
      <c r="L4344" t="str">
        <f>VLOOKUP(C:C,Products!A:B,2,)</f>
        <v>Product 53</v>
      </c>
      <c r="M4344" t="str">
        <f>VLOOKUP(C:C,Products!A:C,3,)</f>
        <v>Frozen</v>
      </c>
      <c r="N4344" t="str">
        <f>VLOOKUP(B:B,Orders!A:C,3,)</f>
        <v>WH-KSM-003</v>
      </c>
      <c r="O4344" s="10" t="str">
        <f>VLOOKUP(B:B,Orders!A:B,2,)</f>
        <v>CUST-000037</v>
      </c>
      <c r="P4344" s="10" t="str">
        <f>VLOOKUP(OrderDetails!O:O,Customers!A:B,2,)</f>
        <v>Customer 37</v>
      </c>
      <c r="Q4344" s="10" t="str">
        <f>VLOOKUP(O:O,Customers!A:C,3,)</f>
        <v>Eldoret</v>
      </c>
      <c r="R4344" s="10">
        <f>VLOOKUP(OrderDetails!C:C,Inventory!B:F,5,)</f>
        <v>111100.95</v>
      </c>
      <c r="S4344" s="10">
        <f>VLOOKUP(OrderDetails!B:B,Table8[[OrderID]:[DeliveryDays]],5,)</f>
        <v>6</v>
      </c>
    </row>
    <row r="4345" spans="1:19" x14ac:dyDescent="0.25">
      <c r="A4345" t="s">
        <v>6277</v>
      </c>
      <c r="B4345" t="s">
        <v>1643</v>
      </c>
      <c r="C4345" t="s">
        <v>331</v>
      </c>
      <c r="D4345">
        <v>49</v>
      </c>
      <c r="E4345">
        <v>397.07</v>
      </c>
      <c r="F4345">
        <v>597.23</v>
      </c>
      <c r="G4345">
        <v>580.08000000000004</v>
      </c>
      <c r="H4345">
        <v>28423.919999999998</v>
      </c>
      <c r="I4345">
        <v>19456.43</v>
      </c>
      <c r="J4345">
        <v>8967.49</v>
      </c>
      <c r="K4345">
        <v>0.3155</v>
      </c>
      <c r="L4345" t="str">
        <f>VLOOKUP(C:C,Products!A:B,2,)</f>
        <v>Product 77</v>
      </c>
      <c r="M4345" t="str">
        <f>VLOOKUP(C:C,Products!A:C,3,)</f>
        <v>Household</v>
      </c>
      <c r="N4345" t="str">
        <f>VLOOKUP(B:B,Orders!A:C,3,)</f>
        <v>WH-NRB-001</v>
      </c>
      <c r="O4345" s="10" t="str">
        <f>VLOOKUP(B:B,Orders!A:B,2,)</f>
        <v>CUST-000037</v>
      </c>
      <c r="P4345" s="10" t="str">
        <f>VLOOKUP(OrderDetails!O:O,Customers!A:B,2,)</f>
        <v>Customer 37</v>
      </c>
      <c r="Q4345" s="10" t="str">
        <f>VLOOKUP(O:O,Customers!A:C,3,)</f>
        <v>Eldoret</v>
      </c>
      <c r="R4345" s="10">
        <f>VLOOKUP(OrderDetails!C:C,Inventory!B:F,5,)</f>
        <v>153269.01999999999</v>
      </c>
      <c r="S4345" s="10">
        <f>VLOOKUP(OrderDetails!B:B,Table8[[OrderID]:[DeliveryDays]],5,)</f>
        <v>5</v>
      </c>
    </row>
    <row r="4346" spans="1:19" x14ac:dyDescent="0.25">
      <c r="A4346" t="s">
        <v>6278</v>
      </c>
      <c r="B4346" t="s">
        <v>1030</v>
      </c>
      <c r="C4346" t="s">
        <v>333</v>
      </c>
      <c r="D4346">
        <v>34</v>
      </c>
      <c r="E4346">
        <v>83.32</v>
      </c>
      <c r="F4346">
        <v>130.31</v>
      </c>
      <c r="G4346">
        <v>143.12</v>
      </c>
      <c r="H4346">
        <v>4866.08</v>
      </c>
      <c r="I4346">
        <v>2832.88</v>
      </c>
      <c r="J4346">
        <v>2033.2</v>
      </c>
      <c r="K4346">
        <v>0.4178</v>
      </c>
      <c r="L4346" t="str">
        <f>VLOOKUP(C:C,Products!A:B,2,)</f>
        <v>Product 78</v>
      </c>
      <c r="M4346" t="str">
        <f>VLOOKUP(C:C,Products!A:C,3,)</f>
        <v>Produce</v>
      </c>
      <c r="N4346" t="str">
        <f>VLOOKUP(B:B,Orders!A:C,3,)</f>
        <v>WH-NRB-001</v>
      </c>
      <c r="O4346" s="10" t="str">
        <f>VLOOKUP(B:B,Orders!A:B,2,)</f>
        <v>CUST-000029</v>
      </c>
      <c r="P4346" s="10" t="str">
        <f>VLOOKUP(OrderDetails!O:O,Customers!A:B,2,)</f>
        <v>Customer 29</v>
      </c>
      <c r="Q4346" s="10" t="str">
        <f>VLOOKUP(O:O,Customers!A:C,3,)</f>
        <v>Mombasa</v>
      </c>
      <c r="R4346" s="10">
        <f>VLOOKUP(OrderDetails!C:C,Inventory!B:F,5,)</f>
        <v>38077.24</v>
      </c>
      <c r="S4346" s="10">
        <f>VLOOKUP(OrderDetails!B:B,Table8[[OrderID]:[DeliveryDays]],5,)</f>
        <v>3</v>
      </c>
    </row>
    <row r="4347" spans="1:19" x14ac:dyDescent="0.25">
      <c r="A4347" t="s">
        <v>6279</v>
      </c>
      <c r="B4347" t="s">
        <v>1307</v>
      </c>
      <c r="C4347" t="s">
        <v>415</v>
      </c>
      <c r="D4347">
        <v>38</v>
      </c>
      <c r="E4347">
        <v>451.65</v>
      </c>
      <c r="F4347">
        <v>666.6</v>
      </c>
      <c r="G4347">
        <v>635.49</v>
      </c>
      <c r="H4347">
        <v>24148.62</v>
      </c>
      <c r="I4347">
        <v>17162.7</v>
      </c>
      <c r="J4347">
        <v>6985.92</v>
      </c>
      <c r="K4347">
        <v>0.2893</v>
      </c>
      <c r="L4347" t="str">
        <f>VLOOKUP(C:C,Products!A:B,2,)</f>
        <v>Product 119</v>
      </c>
      <c r="M4347" t="str">
        <f>VLOOKUP(C:C,Products!A:C,3,)</f>
        <v>Beverages</v>
      </c>
      <c r="N4347" t="str">
        <f>VLOOKUP(B:B,Orders!A:C,3,)</f>
        <v>WH-NRB-001</v>
      </c>
      <c r="O4347" s="10" t="str">
        <f>VLOOKUP(B:B,Orders!A:B,2,)</f>
        <v>CUST-000025</v>
      </c>
      <c r="P4347" s="10" t="str">
        <f>VLOOKUP(OrderDetails!O:O,Customers!A:B,2,)</f>
        <v>Customer 25</v>
      </c>
      <c r="Q4347" s="10" t="str">
        <f>VLOOKUP(O:O,Customers!A:C,3,)</f>
        <v>Mombasa</v>
      </c>
      <c r="R4347" s="10">
        <f>VLOOKUP(OrderDetails!C:C,Inventory!B:F,5,)</f>
        <v>148592.85</v>
      </c>
      <c r="S4347" s="10">
        <f>VLOOKUP(OrderDetails!B:B,Table8[[OrderID]:[DeliveryDays]],5,)</f>
        <v>5</v>
      </c>
    </row>
    <row r="4348" spans="1:19" x14ac:dyDescent="0.25">
      <c r="A4348" t="s">
        <v>6280</v>
      </c>
      <c r="B4348" t="s">
        <v>1528</v>
      </c>
      <c r="C4348" t="s">
        <v>297</v>
      </c>
      <c r="D4348">
        <v>34</v>
      </c>
      <c r="E4348">
        <v>196.4</v>
      </c>
      <c r="F4348">
        <v>254.95</v>
      </c>
      <c r="G4348">
        <v>248.59</v>
      </c>
      <c r="H4348">
        <v>8452.06</v>
      </c>
      <c r="I4348">
        <v>6677.6</v>
      </c>
      <c r="J4348">
        <v>1774.46</v>
      </c>
      <c r="K4348">
        <v>0.2099</v>
      </c>
      <c r="L4348" t="str">
        <f>VLOOKUP(C:C,Products!A:B,2,)</f>
        <v>Product 60</v>
      </c>
      <c r="M4348" t="str">
        <f>VLOOKUP(C:C,Products!A:C,3,)</f>
        <v>Snacks</v>
      </c>
      <c r="N4348" t="str">
        <f>VLOOKUP(B:B,Orders!A:C,3,)</f>
        <v>WH-MSA-002</v>
      </c>
      <c r="O4348" s="10" t="str">
        <f>VLOOKUP(B:B,Orders!A:B,2,)</f>
        <v>CUST-000017</v>
      </c>
      <c r="P4348" s="10" t="str">
        <f>VLOOKUP(OrderDetails!O:O,Customers!A:B,2,)</f>
        <v>Customer 17</v>
      </c>
      <c r="Q4348" s="10" t="str">
        <f>VLOOKUP(O:O,Customers!A:C,3,)</f>
        <v>Eldoret</v>
      </c>
      <c r="R4348" s="10">
        <f>VLOOKUP(OrderDetails!C:C,Inventory!B:F,5,)</f>
        <v>93682.8</v>
      </c>
      <c r="S4348" s="10">
        <f>VLOOKUP(OrderDetails!B:B,Table8[[OrderID]:[DeliveryDays]],5,)</f>
        <v>6</v>
      </c>
    </row>
    <row r="4349" spans="1:19" x14ac:dyDescent="0.25">
      <c r="A4349" t="s">
        <v>6281</v>
      </c>
      <c r="B4349" t="s">
        <v>511</v>
      </c>
      <c r="C4349" t="s">
        <v>269</v>
      </c>
      <c r="D4349">
        <v>28</v>
      </c>
      <c r="E4349">
        <v>348.14</v>
      </c>
      <c r="F4349">
        <v>536.96</v>
      </c>
      <c r="G4349">
        <v>588.58000000000004</v>
      </c>
      <c r="H4349">
        <v>16480.240000000002</v>
      </c>
      <c r="I4349">
        <v>9747.92</v>
      </c>
      <c r="J4349">
        <v>6732.32</v>
      </c>
      <c r="K4349">
        <v>0.40849999999999997</v>
      </c>
      <c r="L4349" t="str">
        <f>VLOOKUP(C:C,Products!A:B,2,)</f>
        <v>Product 46</v>
      </c>
      <c r="M4349" t="str">
        <f>VLOOKUP(C:C,Products!A:C,3,)</f>
        <v>Dairy</v>
      </c>
      <c r="N4349" t="str">
        <f>VLOOKUP(B:B,Orders!A:C,3,)</f>
        <v>WH-NKR-004</v>
      </c>
      <c r="O4349" s="10" t="str">
        <f>VLOOKUP(B:B,Orders!A:B,2,)</f>
        <v>CUST-000039</v>
      </c>
      <c r="P4349" s="10" t="str">
        <f>VLOOKUP(OrderDetails!O:O,Customers!A:B,2,)</f>
        <v>Customer 39</v>
      </c>
      <c r="Q4349" s="10" t="str">
        <f>VLOOKUP(O:O,Customers!A:C,3,)</f>
        <v>Mombasa</v>
      </c>
      <c r="R4349" s="10">
        <f>VLOOKUP(OrderDetails!C:C,Inventory!B:F,5,)</f>
        <v>112797.36</v>
      </c>
      <c r="S4349" s="10">
        <f>VLOOKUP(OrderDetails!B:B,Table8[[OrderID]:[DeliveryDays]],5,)</f>
        <v>1</v>
      </c>
    </row>
    <row r="4350" spans="1:19" x14ac:dyDescent="0.25">
      <c r="A4350" t="s">
        <v>6282</v>
      </c>
      <c r="B4350" t="s">
        <v>1480</v>
      </c>
      <c r="C4350" t="s">
        <v>285</v>
      </c>
      <c r="D4350">
        <v>48</v>
      </c>
      <c r="E4350">
        <v>452.67</v>
      </c>
      <c r="F4350">
        <v>601.72</v>
      </c>
      <c r="G4350">
        <v>628.34</v>
      </c>
      <c r="H4350">
        <v>30160.32</v>
      </c>
      <c r="I4350">
        <v>21728.16</v>
      </c>
      <c r="J4350">
        <v>8432.16</v>
      </c>
      <c r="K4350">
        <v>0.27960000000000002</v>
      </c>
      <c r="L4350" t="str">
        <f>VLOOKUP(C:C,Products!A:B,2,)</f>
        <v>Product 54</v>
      </c>
      <c r="M4350" t="str">
        <f>VLOOKUP(C:C,Products!A:C,3,)</f>
        <v>Snacks</v>
      </c>
      <c r="N4350" t="str">
        <f>VLOOKUP(B:B,Orders!A:C,3,)</f>
        <v>WH-MSA-002</v>
      </c>
      <c r="O4350" s="10" t="str">
        <f>VLOOKUP(B:B,Orders!A:B,2,)</f>
        <v>CUST-000021</v>
      </c>
      <c r="P4350" s="10" t="str">
        <f>VLOOKUP(OrderDetails!O:O,Customers!A:B,2,)</f>
        <v>Customer 21</v>
      </c>
      <c r="Q4350" s="10" t="str">
        <f>VLOOKUP(O:O,Customers!A:C,3,)</f>
        <v>Eldoret</v>
      </c>
      <c r="R4350" s="10">
        <f>VLOOKUP(OrderDetails!C:C,Inventory!B:F,5,)</f>
        <v>218639.61</v>
      </c>
      <c r="S4350" s="10">
        <f>VLOOKUP(OrderDetails!B:B,Table8[[OrderID]:[DeliveryDays]],5,)</f>
        <v>2</v>
      </c>
    </row>
    <row r="4351" spans="1:19" x14ac:dyDescent="0.25">
      <c r="A4351" t="s">
        <v>6283</v>
      </c>
      <c r="B4351" t="s">
        <v>475</v>
      </c>
      <c r="C4351" t="s">
        <v>325</v>
      </c>
      <c r="D4351">
        <v>37</v>
      </c>
      <c r="E4351">
        <v>416.96</v>
      </c>
      <c r="F4351">
        <v>613.59</v>
      </c>
      <c r="G4351">
        <v>624.39</v>
      </c>
      <c r="H4351">
        <v>23102.43</v>
      </c>
      <c r="I4351">
        <v>15427.52</v>
      </c>
      <c r="J4351">
        <v>7674.91</v>
      </c>
      <c r="K4351">
        <v>0.3322</v>
      </c>
      <c r="L4351" t="str">
        <f>VLOOKUP(C:C,Products!A:B,2,)</f>
        <v>Product 74</v>
      </c>
      <c r="M4351" t="str">
        <f>VLOOKUP(C:C,Products!A:C,3,)</f>
        <v>Snacks</v>
      </c>
      <c r="N4351" t="str">
        <f>VLOOKUP(B:B,Orders!A:C,3,)</f>
        <v>WH-KSM-003</v>
      </c>
      <c r="O4351" s="10" t="str">
        <f>VLOOKUP(B:B,Orders!A:B,2,)</f>
        <v>CUST-000039</v>
      </c>
      <c r="P4351" s="10" t="str">
        <f>VLOOKUP(OrderDetails!O:O,Customers!A:B,2,)</f>
        <v>Customer 39</v>
      </c>
      <c r="Q4351" s="10" t="str">
        <f>VLOOKUP(O:O,Customers!A:C,3,)</f>
        <v>Mombasa</v>
      </c>
      <c r="R4351" s="10">
        <f>VLOOKUP(OrderDetails!C:C,Inventory!B:F,5,)</f>
        <v>47950.400000000001</v>
      </c>
      <c r="S4351" s="10">
        <f>VLOOKUP(OrderDetails!B:B,Table8[[OrderID]:[DeliveryDays]],5,)</f>
        <v>2</v>
      </c>
    </row>
    <row r="4352" spans="1:19" x14ac:dyDescent="0.25">
      <c r="A4352" t="s">
        <v>6284</v>
      </c>
      <c r="B4352" t="s">
        <v>1595</v>
      </c>
      <c r="C4352" t="s">
        <v>401</v>
      </c>
      <c r="D4352">
        <v>45</v>
      </c>
      <c r="E4352">
        <v>122.55</v>
      </c>
      <c r="F4352">
        <v>174.75</v>
      </c>
      <c r="G4352">
        <v>168.08</v>
      </c>
      <c r="H4352">
        <v>7563.6</v>
      </c>
      <c r="I4352">
        <v>5514.75</v>
      </c>
      <c r="J4352">
        <v>2048.85</v>
      </c>
      <c r="K4352">
        <v>0.27089999999999997</v>
      </c>
      <c r="L4352" t="str">
        <f>VLOOKUP(C:C,Products!A:B,2,)</f>
        <v>Product 112</v>
      </c>
      <c r="M4352" t="str">
        <f>VLOOKUP(C:C,Products!A:C,3,)</f>
        <v>Beverages</v>
      </c>
      <c r="N4352" t="str">
        <f>VLOOKUP(B:B,Orders!A:C,3,)</f>
        <v>WH-MSA-002</v>
      </c>
      <c r="O4352" s="10" t="str">
        <f>VLOOKUP(B:B,Orders!A:B,2,)</f>
        <v>CUST-000075</v>
      </c>
      <c r="P4352" s="10" t="str">
        <f>VLOOKUP(OrderDetails!O:O,Customers!A:B,2,)</f>
        <v>Customer 75</v>
      </c>
      <c r="Q4352" s="10" t="str">
        <f>VLOOKUP(O:O,Customers!A:C,3,)</f>
        <v>Mombasa</v>
      </c>
      <c r="R4352" s="10">
        <f>VLOOKUP(OrderDetails!C:C,Inventory!B:F,5,)</f>
        <v>16421.7</v>
      </c>
      <c r="S4352" s="10">
        <f>VLOOKUP(OrderDetails!B:B,Table8[[OrderID]:[DeliveryDays]],5,)</f>
        <v>5</v>
      </c>
    </row>
    <row r="4353" spans="1:19" x14ac:dyDescent="0.25">
      <c r="A4353" t="s">
        <v>6285</v>
      </c>
      <c r="B4353" t="s">
        <v>495</v>
      </c>
      <c r="C4353" t="s">
        <v>367</v>
      </c>
      <c r="D4353">
        <v>14</v>
      </c>
      <c r="E4353">
        <v>396.94</v>
      </c>
      <c r="F4353">
        <v>595.12</v>
      </c>
      <c r="G4353">
        <v>625.14</v>
      </c>
      <c r="H4353">
        <v>8751.9599999999991</v>
      </c>
      <c r="I4353">
        <v>5557.16</v>
      </c>
      <c r="J4353">
        <v>3194.8</v>
      </c>
      <c r="K4353">
        <v>0.36499999999999999</v>
      </c>
      <c r="L4353" t="str">
        <f>VLOOKUP(C:C,Products!A:B,2,)</f>
        <v>Product 95</v>
      </c>
      <c r="M4353" t="str">
        <f>VLOOKUP(C:C,Products!A:C,3,)</f>
        <v>Dairy</v>
      </c>
      <c r="N4353" t="str">
        <f>VLOOKUP(B:B,Orders!A:C,3,)</f>
        <v>WH-NRB-001</v>
      </c>
      <c r="O4353" s="10" t="str">
        <f>VLOOKUP(B:B,Orders!A:B,2,)</f>
        <v>CUST-000005</v>
      </c>
      <c r="P4353" s="10" t="str">
        <f>VLOOKUP(OrderDetails!O:O,Customers!A:B,2,)</f>
        <v>Customer 5</v>
      </c>
      <c r="Q4353" s="10" t="str">
        <f>VLOOKUP(O:O,Customers!A:C,3,)</f>
        <v>Eldoret</v>
      </c>
      <c r="R4353" s="10">
        <f>VLOOKUP(OrderDetails!C:C,Inventory!B:F,5,)</f>
        <v>139722.88</v>
      </c>
      <c r="S4353" s="10">
        <f>VLOOKUP(OrderDetails!B:B,Table8[[OrderID]:[DeliveryDays]],5,)</f>
        <v>4</v>
      </c>
    </row>
    <row r="4354" spans="1:19" x14ac:dyDescent="0.25">
      <c r="A4354" t="s">
        <v>6286</v>
      </c>
      <c r="B4354" t="s">
        <v>1508</v>
      </c>
      <c r="C4354" t="s">
        <v>251</v>
      </c>
      <c r="D4354">
        <v>22</v>
      </c>
      <c r="E4354">
        <v>187.08</v>
      </c>
      <c r="F4354">
        <v>277.86</v>
      </c>
      <c r="G4354">
        <v>269.70999999999998</v>
      </c>
      <c r="H4354">
        <v>5933.62</v>
      </c>
      <c r="I4354">
        <v>4115.76</v>
      </c>
      <c r="J4354">
        <v>1817.86</v>
      </c>
      <c r="K4354">
        <v>0.30640000000000001</v>
      </c>
      <c r="L4354" t="str">
        <f>VLOOKUP(C:C,Products!A:B,2,)</f>
        <v>Product 37</v>
      </c>
      <c r="M4354" t="str">
        <f>VLOOKUP(C:C,Products!A:C,3,)</f>
        <v>Beverages</v>
      </c>
      <c r="N4354" t="str">
        <f>VLOOKUP(B:B,Orders!A:C,3,)</f>
        <v>WH-KSM-003</v>
      </c>
      <c r="O4354" s="10" t="str">
        <f>VLOOKUP(B:B,Orders!A:B,2,)</f>
        <v>CUST-000053</v>
      </c>
      <c r="P4354" s="10" t="str">
        <f>VLOOKUP(OrderDetails!O:O,Customers!A:B,2,)</f>
        <v>Customer 53</v>
      </c>
      <c r="Q4354" s="10" t="str">
        <f>VLOOKUP(O:O,Customers!A:C,3,)</f>
        <v>Eldoret</v>
      </c>
      <c r="R4354" s="10">
        <f>VLOOKUP(OrderDetails!C:C,Inventory!B:F,5,)</f>
        <v>64729.68</v>
      </c>
      <c r="S4354" s="10">
        <f>VLOOKUP(OrderDetails!B:B,Table8[[OrderID]:[DeliveryDays]],5,)</f>
        <v>3</v>
      </c>
    </row>
    <row r="4355" spans="1:19" x14ac:dyDescent="0.25">
      <c r="A4355" t="s">
        <v>6287</v>
      </c>
      <c r="B4355" t="s">
        <v>1123</v>
      </c>
      <c r="C4355" t="s">
        <v>222</v>
      </c>
      <c r="D4355">
        <v>23</v>
      </c>
      <c r="E4355">
        <v>181.47</v>
      </c>
      <c r="F4355">
        <v>258.42</v>
      </c>
      <c r="G4355">
        <v>271.52</v>
      </c>
      <c r="H4355">
        <v>6244.96</v>
      </c>
      <c r="I4355">
        <v>4173.8100000000004</v>
      </c>
      <c r="J4355">
        <v>2071.15</v>
      </c>
      <c r="K4355">
        <v>0.33169999999999999</v>
      </c>
      <c r="L4355" t="str">
        <f>VLOOKUP(C:C,Products!A:B,2,)</f>
        <v>Product 23</v>
      </c>
      <c r="M4355" t="str">
        <f>VLOOKUP(C:C,Products!A:C,3,)</f>
        <v>Dairy</v>
      </c>
      <c r="N4355" t="str">
        <f>VLOOKUP(B:B,Orders!A:C,3,)</f>
        <v>WH-NKR-004</v>
      </c>
      <c r="O4355" s="10" t="str">
        <f>VLOOKUP(B:B,Orders!A:B,2,)</f>
        <v>CUST-000075</v>
      </c>
      <c r="P4355" s="10" t="str">
        <f>VLOOKUP(OrderDetails!O:O,Customers!A:B,2,)</f>
        <v>Customer 75</v>
      </c>
      <c r="Q4355" s="10" t="str">
        <f>VLOOKUP(O:O,Customers!A:C,3,)</f>
        <v>Mombasa</v>
      </c>
      <c r="R4355" s="10">
        <f>VLOOKUP(OrderDetails!C:C,Inventory!B:F,5,)</f>
        <v>43552.800000000003</v>
      </c>
      <c r="S4355" s="10">
        <f>VLOOKUP(OrderDetails!B:B,Table8[[OrderID]:[DeliveryDays]],5,)</f>
        <v>3</v>
      </c>
    </row>
    <row r="4356" spans="1:19" x14ac:dyDescent="0.25">
      <c r="A4356" t="s">
        <v>6288</v>
      </c>
      <c r="B4356" t="s">
        <v>905</v>
      </c>
      <c r="C4356" t="s">
        <v>231</v>
      </c>
      <c r="D4356">
        <v>11</v>
      </c>
      <c r="E4356">
        <v>139.85</v>
      </c>
      <c r="F4356">
        <v>204.65</v>
      </c>
      <c r="G4356">
        <v>224.48</v>
      </c>
      <c r="H4356">
        <v>2469.2800000000002</v>
      </c>
      <c r="I4356">
        <v>1538.35</v>
      </c>
      <c r="J4356">
        <v>930.93</v>
      </c>
      <c r="K4356">
        <v>0.377</v>
      </c>
      <c r="L4356" t="str">
        <f>VLOOKUP(C:C,Products!A:B,2,)</f>
        <v>Product 27</v>
      </c>
      <c r="M4356" t="str">
        <f>VLOOKUP(C:C,Products!A:C,3,)</f>
        <v>Dairy</v>
      </c>
      <c r="N4356" t="str">
        <f>VLOOKUP(B:B,Orders!A:C,3,)</f>
        <v>WH-KSM-003</v>
      </c>
      <c r="O4356" s="10" t="str">
        <f>VLOOKUP(B:B,Orders!A:B,2,)</f>
        <v>CUST-000036</v>
      </c>
      <c r="P4356" s="10" t="str">
        <f>VLOOKUP(OrderDetails!O:O,Customers!A:B,2,)</f>
        <v>Customer 36</v>
      </c>
      <c r="Q4356" s="10" t="str">
        <f>VLOOKUP(O:O,Customers!A:C,3,)</f>
        <v>Eldoret</v>
      </c>
      <c r="R4356" s="10">
        <f>VLOOKUP(OrderDetails!C:C,Inventory!B:F,5,)</f>
        <v>52164.05</v>
      </c>
      <c r="S4356" s="10">
        <f>VLOOKUP(OrderDetails!B:B,Table8[[OrderID]:[DeliveryDays]],5,)</f>
        <v>4</v>
      </c>
    </row>
    <row r="4357" spans="1:19" x14ac:dyDescent="0.25">
      <c r="A4357" t="s">
        <v>6289</v>
      </c>
      <c r="B4357" t="s">
        <v>1246</v>
      </c>
      <c r="C4357" t="s">
        <v>317</v>
      </c>
      <c r="D4357">
        <v>23</v>
      </c>
      <c r="E4357">
        <v>494.1</v>
      </c>
      <c r="F4357">
        <v>659.45</v>
      </c>
      <c r="G4357">
        <v>679.1</v>
      </c>
      <c r="H4357">
        <v>15619.3</v>
      </c>
      <c r="I4357">
        <v>11364.3</v>
      </c>
      <c r="J4357">
        <v>4255</v>
      </c>
      <c r="K4357">
        <v>0.27239999999999998</v>
      </c>
      <c r="L4357" t="str">
        <f>VLOOKUP(C:C,Products!A:B,2,)</f>
        <v>Product 70</v>
      </c>
      <c r="M4357" t="str">
        <f>VLOOKUP(C:C,Products!A:C,3,)</f>
        <v>Dairy</v>
      </c>
      <c r="N4357" t="str">
        <f>VLOOKUP(B:B,Orders!A:C,3,)</f>
        <v>WH-MSA-002</v>
      </c>
      <c r="O4357" s="10" t="str">
        <f>VLOOKUP(B:B,Orders!A:B,2,)</f>
        <v>CUST-000039</v>
      </c>
      <c r="P4357" s="10" t="str">
        <f>VLOOKUP(OrderDetails!O:O,Customers!A:B,2,)</f>
        <v>Customer 39</v>
      </c>
      <c r="Q4357" s="10" t="str">
        <f>VLOOKUP(O:O,Customers!A:C,3,)</f>
        <v>Mombasa</v>
      </c>
      <c r="R4357" s="10">
        <f>VLOOKUP(OrderDetails!C:C,Inventory!B:F,5,)</f>
        <v>214439.4</v>
      </c>
      <c r="S4357" s="10">
        <f>VLOOKUP(OrderDetails!B:B,Table8[[OrderID]:[DeliveryDays]],5,)</f>
        <v>3</v>
      </c>
    </row>
    <row r="4358" spans="1:19" x14ac:dyDescent="0.25">
      <c r="A4358" t="s">
        <v>6290</v>
      </c>
      <c r="B4358" t="s">
        <v>1895</v>
      </c>
      <c r="C4358" t="s">
        <v>357</v>
      </c>
      <c r="D4358">
        <v>28</v>
      </c>
      <c r="E4358">
        <v>262.5</v>
      </c>
      <c r="F4358">
        <v>342.9</v>
      </c>
      <c r="G4358">
        <v>336.77</v>
      </c>
      <c r="H4358">
        <v>9429.56</v>
      </c>
      <c r="I4358">
        <v>7350</v>
      </c>
      <c r="J4358">
        <v>2079.56</v>
      </c>
      <c r="K4358">
        <v>0.2205</v>
      </c>
      <c r="L4358" t="str">
        <f>VLOOKUP(C:C,Products!A:B,2,)</f>
        <v>Product 90</v>
      </c>
      <c r="M4358" t="str">
        <f>VLOOKUP(C:C,Products!A:C,3,)</f>
        <v>Snacks</v>
      </c>
      <c r="N4358" t="str">
        <f>VLOOKUP(B:B,Orders!A:C,3,)</f>
        <v>WH-NRB-001</v>
      </c>
      <c r="O4358" s="10" t="str">
        <f>VLOOKUP(B:B,Orders!A:B,2,)</f>
        <v>CUST-000042</v>
      </c>
      <c r="P4358" s="10" t="str">
        <f>VLOOKUP(OrderDetails!O:O,Customers!A:B,2,)</f>
        <v>Customer 42</v>
      </c>
      <c r="Q4358" s="10" t="str">
        <f>VLOOKUP(O:O,Customers!A:C,3,)</f>
        <v>Kisumu</v>
      </c>
      <c r="R4358" s="10">
        <f>VLOOKUP(OrderDetails!C:C,Inventory!B:F,5,)</f>
        <v>44362.5</v>
      </c>
      <c r="S4358" s="10">
        <f>VLOOKUP(OrderDetails!B:B,Table8[[OrderID]:[DeliveryDays]],5,)</f>
        <v>1</v>
      </c>
    </row>
    <row r="4359" spans="1:19" x14ac:dyDescent="0.25">
      <c r="A4359" t="s">
        <v>6291</v>
      </c>
      <c r="B4359" t="s">
        <v>1746</v>
      </c>
      <c r="C4359" t="s">
        <v>309</v>
      </c>
      <c r="D4359">
        <v>19</v>
      </c>
      <c r="E4359">
        <v>294.20999999999998</v>
      </c>
      <c r="F4359">
        <v>435.72</v>
      </c>
      <c r="G4359">
        <v>454.8</v>
      </c>
      <c r="H4359">
        <v>8641.2000000000007</v>
      </c>
      <c r="I4359">
        <v>5589.99</v>
      </c>
      <c r="J4359">
        <v>3051.21</v>
      </c>
      <c r="K4359">
        <v>0.35310000000000002</v>
      </c>
      <c r="L4359" t="str">
        <f>VLOOKUP(C:C,Products!A:B,2,)</f>
        <v>Product 66</v>
      </c>
      <c r="M4359" t="str">
        <f>VLOOKUP(C:C,Products!A:C,3,)</f>
        <v>Dairy</v>
      </c>
      <c r="N4359" t="str">
        <f>VLOOKUP(B:B,Orders!A:C,3,)</f>
        <v>WH-NRB-001</v>
      </c>
      <c r="O4359" s="10" t="str">
        <f>VLOOKUP(B:B,Orders!A:B,2,)</f>
        <v>CUST-000029</v>
      </c>
      <c r="P4359" s="10" t="str">
        <f>VLOOKUP(OrderDetails!O:O,Customers!A:B,2,)</f>
        <v>Customer 29</v>
      </c>
      <c r="Q4359" s="10" t="str">
        <f>VLOOKUP(O:O,Customers!A:C,3,)</f>
        <v>Mombasa</v>
      </c>
      <c r="R4359" s="10">
        <f>VLOOKUP(OrderDetails!C:C,Inventory!B:F,5,)</f>
        <v>118860.84</v>
      </c>
      <c r="S4359" s="10">
        <f>VLOOKUP(OrderDetails!B:B,Table8[[OrderID]:[DeliveryDays]],5,)</f>
        <v>6</v>
      </c>
    </row>
    <row r="4360" spans="1:19" x14ac:dyDescent="0.25">
      <c r="A4360" t="s">
        <v>6292</v>
      </c>
      <c r="B4360" t="s">
        <v>1621</v>
      </c>
      <c r="C4360" t="s">
        <v>395</v>
      </c>
      <c r="D4360">
        <v>45</v>
      </c>
      <c r="E4360">
        <v>152.96</v>
      </c>
      <c r="F4360">
        <v>238.96</v>
      </c>
      <c r="G4360">
        <v>245.4</v>
      </c>
      <c r="H4360">
        <v>11043</v>
      </c>
      <c r="I4360">
        <v>6883.2</v>
      </c>
      <c r="J4360">
        <v>4159.8</v>
      </c>
      <c r="K4360">
        <v>0.37669999999999998</v>
      </c>
      <c r="L4360" t="str">
        <f>VLOOKUP(C:C,Products!A:B,2,)</f>
        <v>Product 109</v>
      </c>
      <c r="M4360" t="str">
        <f>VLOOKUP(C:C,Products!A:C,3,)</f>
        <v>Beverages</v>
      </c>
      <c r="N4360" t="str">
        <f>VLOOKUP(B:B,Orders!A:C,3,)</f>
        <v>WH-NKR-004</v>
      </c>
      <c r="O4360" s="10" t="str">
        <f>VLOOKUP(B:B,Orders!A:B,2,)</f>
        <v>CUST-000070</v>
      </c>
      <c r="P4360" s="10" t="str">
        <f>VLOOKUP(OrderDetails!O:O,Customers!A:B,2,)</f>
        <v>Customer 70</v>
      </c>
      <c r="Q4360" s="10" t="str">
        <f>VLOOKUP(O:O,Customers!A:C,3,)</f>
        <v>Mombasa</v>
      </c>
      <c r="R4360" s="10">
        <f>VLOOKUP(OrderDetails!C:C,Inventory!B:F,5,)</f>
        <v>16978.560000000001</v>
      </c>
      <c r="S4360" s="10">
        <f>VLOOKUP(OrderDetails!B:B,Table8[[OrderID]:[DeliveryDays]],5,)</f>
        <v>4</v>
      </c>
    </row>
    <row r="4361" spans="1:19" x14ac:dyDescent="0.25">
      <c r="A4361" t="s">
        <v>6293</v>
      </c>
      <c r="B4361" t="s">
        <v>573</v>
      </c>
      <c r="C4361" t="s">
        <v>299</v>
      </c>
      <c r="D4361">
        <v>46</v>
      </c>
      <c r="E4361">
        <v>224.9</v>
      </c>
      <c r="F4361">
        <v>307.97000000000003</v>
      </c>
      <c r="G4361">
        <v>317.2</v>
      </c>
      <c r="H4361">
        <v>14591.2</v>
      </c>
      <c r="I4361">
        <v>10345.4</v>
      </c>
      <c r="J4361">
        <v>4245.8</v>
      </c>
      <c r="K4361">
        <v>0.29099999999999998</v>
      </c>
      <c r="L4361" t="str">
        <f>VLOOKUP(C:C,Products!A:B,2,)</f>
        <v>Product 61</v>
      </c>
      <c r="M4361" t="str">
        <f>VLOOKUP(C:C,Products!A:C,3,)</f>
        <v>Dairy</v>
      </c>
      <c r="N4361" t="str">
        <f>VLOOKUP(B:B,Orders!A:C,3,)</f>
        <v>WH-NKR-004</v>
      </c>
      <c r="O4361" s="10" t="str">
        <f>VLOOKUP(B:B,Orders!A:B,2,)</f>
        <v>CUST-000041</v>
      </c>
      <c r="P4361" s="10" t="str">
        <f>VLOOKUP(OrderDetails!O:O,Customers!A:B,2,)</f>
        <v>Customer 41</v>
      </c>
      <c r="Q4361" s="10" t="str">
        <f>VLOOKUP(O:O,Customers!A:C,3,)</f>
        <v>Nakuru</v>
      </c>
      <c r="R4361" s="10">
        <f>VLOOKUP(OrderDetails!C:C,Inventory!B:F,5,)</f>
        <v>11245</v>
      </c>
      <c r="S4361" s="10">
        <f>VLOOKUP(OrderDetails!B:B,Table8[[OrderID]:[DeliveryDays]],5,)</f>
        <v>3</v>
      </c>
    </row>
    <row r="4362" spans="1:19" x14ac:dyDescent="0.25">
      <c r="A4362" t="s">
        <v>6294</v>
      </c>
      <c r="B4362" t="s">
        <v>1756</v>
      </c>
      <c r="C4362" t="s">
        <v>331</v>
      </c>
      <c r="D4362">
        <v>27</v>
      </c>
      <c r="E4362">
        <v>397.07</v>
      </c>
      <c r="F4362">
        <v>597.23</v>
      </c>
      <c r="G4362">
        <v>610.20000000000005</v>
      </c>
      <c r="H4362">
        <v>16475.400000000001</v>
      </c>
      <c r="I4362">
        <v>10720.89</v>
      </c>
      <c r="J4362">
        <v>5754.51</v>
      </c>
      <c r="K4362">
        <v>0.3493</v>
      </c>
      <c r="L4362" t="str">
        <f>VLOOKUP(C:C,Products!A:B,2,)</f>
        <v>Product 77</v>
      </c>
      <c r="M4362" t="str">
        <f>VLOOKUP(C:C,Products!A:C,3,)</f>
        <v>Household</v>
      </c>
      <c r="N4362" t="str">
        <f>VLOOKUP(B:B,Orders!A:C,3,)</f>
        <v>WH-NKR-004</v>
      </c>
      <c r="O4362" s="10" t="str">
        <f>VLOOKUP(B:B,Orders!A:B,2,)</f>
        <v>CUST-000045</v>
      </c>
      <c r="P4362" s="10" t="str">
        <f>VLOOKUP(OrderDetails!O:O,Customers!A:B,2,)</f>
        <v>Customer 45</v>
      </c>
      <c r="Q4362" s="10" t="str">
        <f>VLOOKUP(O:O,Customers!A:C,3,)</f>
        <v>Mombasa</v>
      </c>
      <c r="R4362" s="10">
        <f>VLOOKUP(OrderDetails!C:C,Inventory!B:F,5,)</f>
        <v>153269.01999999999</v>
      </c>
      <c r="S4362" s="10">
        <f>VLOOKUP(OrderDetails!B:B,Table8[[OrderID]:[DeliveryDays]],5,)</f>
        <v>6</v>
      </c>
    </row>
    <row r="4363" spans="1:19" x14ac:dyDescent="0.25">
      <c r="A4363" t="s">
        <v>6295</v>
      </c>
      <c r="B4363" t="s">
        <v>1442</v>
      </c>
      <c r="C4363" t="s">
        <v>279</v>
      </c>
      <c r="D4363">
        <v>8</v>
      </c>
      <c r="E4363">
        <v>486.31</v>
      </c>
      <c r="F4363">
        <v>723.21</v>
      </c>
      <c r="G4363">
        <v>760.14</v>
      </c>
      <c r="H4363">
        <v>6081.12</v>
      </c>
      <c r="I4363">
        <v>3890.48</v>
      </c>
      <c r="J4363">
        <v>2190.64</v>
      </c>
      <c r="K4363">
        <v>0.36020000000000002</v>
      </c>
      <c r="L4363" t="str">
        <f>VLOOKUP(C:C,Products!A:B,2,)</f>
        <v>Product 51</v>
      </c>
      <c r="M4363" t="str">
        <f>VLOOKUP(C:C,Products!A:C,3,)</f>
        <v>Beverages</v>
      </c>
      <c r="N4363" t="str">
        <f>VLOOKUP(B:B,Orders!A:C,3,)</f>
        <v>WH-MSA-002</v>
      </c>
      <c r="O4363" s="10" t="str">
        <f>VLOOKUP(B:B,Orders!A:B,2,)</f>
        <v>CUST-000050</v>
      </c>
      <c r="P4363" s="10" t="str">
        <f>VLOOKUP(OrderDetails!O:O,Customers!A:B,2,)</f>
        <v>Customer 50</v>
      </c>
      <c r="Q4363" s="10" t="str">
        <f>VLOOKUP(O:O,Customers!A:C,3,)</f>
        <v>Eldoret</v>
      </c>
      <c r="R4363" s="10">
        <f>VLOOKUP(OrderDetails!C:C,Inventory!B:F,5,)</f>
        <v>231969.87</v>
      </c>
      <c r="S4363" s="10">
        <f>VLOOKUP(OrderDetails!B:B,Table8[[OrderID]:[DeliveryDays]],5,)</f>
        <v>1</v>
      </c>
    </row>
    <row r="4364" spans="1:19" x14ac:dyDescent="0.25">
      <c r="A4364" t="s">
        <v>6296</v>
      </c>
      <c r="B4364" t="s">
        <v>1035</v>
      </c>
      <c r="C4364" t="s">
        <v>277</v>
      </c>
      <c r="D4364">
        <v>42</v>
      </c>
      <c r="E4364">
        <v>133.18</v>
      </c>
      <c r="F4364">
        <v>194.02</v>
      </c>
      <c r="G4364">
        <v>200.96</v>
      </c>
      <c r="H4364">
        <v>8440.32</v>
      </c>
      <c r="I4364">
        <v>5593.56</v>
      </c>
      <c r="J4364">
        <v>2846.76</v>
      </c>
      <c r="K4364">
        <v>0.33729999999999999</v>
      </c>
      <c r="L4364" t="str">
        <f>VLOOKUP(C:C,Products!A:B,2,)</f>
        <v>Product 50</v>
      </c>
      <c r="M4364" t="str">
        <f>VLOOKUP(C:C,Products!A:C,3,)</f>
        <v>Dairy</v>
      </c>
      <c r="N4364" t="str">
        <f>VLOOKUP(B:B,Orders!A:C,3,)</f>
        <v>WH-MSA-002</v>
      </c>
      <c r="O4364" s="10" t="str">
        <f>VLOOKUP(B:B,Orders!A:B,2,)</f>
        <v>CUST-000040</v>
      </c>
      <c r="P4364" s="10" t="str">
        <f>VLOOKUP(OrderDetails!O:O,Customers!A:B,2,)</f>
        <v>Customer 40</v>
      </c>
      <c r="Q4364" s="10" t="str">
        <f>VLOOKUP(O:O,Customers!A:C,3,)</f>
        <v>Nairobi</v>
      </c>
      <c r="R4364" s="10">
        <f>VLOOKUP(OrderDetails!C:C,Inventory!B:F,5,)</f>
        <v>29033.24</v>
      </c>
      <c r="S4364" s="10">
        <f>VLOOKUP(OrderDetails!B:B,Table8[[OrderID]:[DeliveryDays]],5,)</f>
        <v>2</v>
      </c>
    </row>
    <row r="4365" spans="1:19" x14ac:dyDescent="0.25">
      <c r="A4365" t="s">
        <v>6297</v>
      </c>
      <c r="B4365" t="s">
        <v>872</v>
      </c>
      <c r="C4365" t="s">
        <v>214</v>
      </c>
      <c r="D4365">
        <v>8</v>
      </c>
      <c r="E4365">
        <v>244.38</v>
      </c>
      <c r="F4365">
        <v>336.58</v>
      </c>
      <c r="G4365">
        <v>369.58</v>
      </c>
      <c r="H4365">
        <v>2956.64</v>
      </c>
      <c r="I4365">
        <v>1955.04</v>
      </c>
      <c r="J4365">
        <v>1001.6</v>
      </c>
      <c r="K4365">
        <v>0.33879999999999999</v>
      </c>
      <c r="L4365" t="str">
        <f>VLOOKUP(C:C,Products!A:B,2,)</f>
        <v>Product 19</v>
      </c>
      <c r="M4365" t="str">
        <f>VLOOKUP(C:C,Products!A:C,3,)</f>
        <v>Frozen</v>
      </c>
      <c r="N4365" t="str">
        <f>VLOOKUP(B:B,Orders!A:C,3,)</f>
        <v>WH-NKR-004</v>
      </c>
      <c r="O4365" s="10" t="str">
        <f>VLOOKUP(B:B,Orders!A:B,2,)</f>
        <v>CUST-000004</v>
      </c>
      <c r="P4365" s="10" t="str">
        <f>VLOOKUP(OrderDetails!O:O,Customers!A:B,2,)</f>
        <v>Customer 4</v>
      </c>
      <c r="Q4365" s="10" t="str">
        <f>VLOOKUP(O:O,Customers!A:C,3,)</f>
        <v>Eldoret</v>
      </c>
      <c r="R4365" s="10">
        <f>VLOOKUP(OrderDetails!C:C,Inventory!B:F,5,)</f>
        <v>61339.38</v>
      </c>
      <c r="S4365" s="10">
        <f>VLOOKUP(OrderDetails!B:B,Table8[[OrderID]:[DeliveryDays]],5,)</f>
        <v>5</v>
      </c>
    </row>
    <row r="4366" spans="1:19" x14ac:dyDescent="0.25">
      <c r="A4366" t="s">
        <v>6298</v>
      </c>
      <c r="B4366" t="s">
        <v>647</v>
      </c>
      <c r="C4366" t="s">
        <v>173</v>
      </c>
      <c r="D4366">
        <v>9</v>
      </c>
      <c r="E4366">
        <v>218.54</v>
      </c>
      <c r="F4366">
        <v>334.94</v>
      </c>
      <c r="G4366">
        <v>359.69</v>
      </c>
      <c r="H4366">
        <v>3237.21</v>
      </c>
      <c r="I4366">
        <v>1966.86</v>
      </c>
      <c r="J4366">
        <v>1270.3499999999999</v>
      </c>
      <c r="K4366">
        <v>0.39240000000000003</v>
      </c>
      <c r="L4366" t="str">
        <f>VLOOKUP(C:C,Products!A:B,2,)</f>
        <v>Product 1</v>
      </c>
      <c r="M4366" t="str">
        <f>VLOOKUP(C:C,Products!A:C,3,)</f>
        <v>Snacks</v>
      </c>
      <c r="N4366" t="str">
        <f>VLOOKUP(B:B,Orders!A:C,3,)</f>
        <v>WH-KSM-003</v>
      </c>
      <c r="O4366" s="10" t="str">
        <f>VLOOKUP(B:B,Orders!A:B,2,)</f>
        <v>CUST-000014</v>
      </c>
      <c r="P4366" s="10" t="str">
        <f>VLOOKUP(OrderDetails!O:O,Customers!A:B,2,)</f>
        <v>Customer 14</v>
      </c>
      <c r="Q4366" s="10" t="str">
        <f>VLOOKUP(O:O,Customers!A:C,3,)</f>
        <v>Eldoret</v>
      </c>
      <c r="R4366" s="10">
        <f>VLOOKUP(OrderDetails!C:C,Inventory!B:F,5,)</f>
        <v>23165.24</v>
      </c>
      <c r="S4366" s="10">
        <f>VLOOKUP(OrderDetails!B:B,Table8[[OrderID]:[DeliveryDays]],5,)</f>
        <v>3</v>
      </c>
    </row>
    <row r="4367" spans="1:19" x14ac:dyDescent="0.25">
      <c r="A4367" t="s">
        <v>6299</v>
      </c>
      <c r="B4367" t="s">
        <v>1828</v>
      </c>
      <c r="C4367" t="s">
        <v>257</v>
      </c>
      <c r="D4367">
        <v>45</v>
      </c>
      <c r="E4367">
        <v>248.07</v>
      </c>
      <c r="F4367">
        <v>373.31</v>
      </c>
      <c r="G4367">
        <v>369.47</v>
      </c>
      <c r="H4367">
        <v>16626.150000000001</v>
      </c>
      <c r="I4367">
        <v>11163.15</v>
      </c>
      <c r="J4367">
        <v>5463</v>
      </c>
      <c r="K4367">
        <v>0.3286</v>
      </c>
      <c r="L4367" t="str">
        <f>VLOOKUP(C:C,Products!A:B,2,)</f>
        <v>Product 40</v>
      </c>
      <c r="M4367" t="str">
        <f>VLOOKUP(C:C,Products!A:C,3,)</f>
        <v>Produce</v>
      </c>
      <c r="N4367" t="str">
        <f>VLOOKUP(B:B,Orders!A:C,3,)</f>
        <v>WH-NRB-001</v>
      </c>
      <c r="O4367" s="10" t="str">
        <f>VLOOKUP(B:B,Orders!A:B,2,)</f>
        <v>CUST-000074</v>
      </c>
      <c r="P4367" s="10" t="str">
        <f>VLOOKUP(OrderDetails!O:O,Customers!A:B,2,)</f>
        <v>Customer 74</v>
      </c>
      <c r="Q4367" s="10" t="str">
        <f>VLOOKUP(O:O,Customers!A:C,3,)</f>
        <v>Mombasa</v>
      </c>
      <c r="R4367" s="10">
        <f>VLOOKUP(OrderDetails!C:C,Inventory!B:F,5,)</f>
        <v>89553.27</v>
      </c>
      <c r="S4367" s="10">
        <f>VLOOKUP(OrderDetails!B:B,Table8[[OrderID]:[DeliveryDays]],5,)</f>
        <v>6</v>
      </c>
    </row>
    <row r="4368" spans="1:19" x14ac:dyDescent="0.25">
      <c r="A4368" t="s">
        <v>6300</v>
      </c>
      <c r="B4368" t="s">
        <v>1716</v>
      </c>
      <c r="C4368" t="s">
        <v>241</v>
      </c>
      <c r="D4368">
        <v>48</v>
      </c>
      <c r="E4368">
        <v>126.74</v>
      </c>
      <c r="F4368">
        <v>169.05</v>
      </c>
      <c r="G4368">
        <v>179</v>
      </c>
      <c r="H4368">
        <v>8592</v>
      </c>
      <c r="I4368">
        <v>6083.52</v>
      </c>
      <c r="J4368">
        <v>2508.48</v>
      </c>
      <c r="K4368">
        <v>0.29199999999999998</v>
      </c>
      <c r="L4368" t="str">
        <f>VLOOKUP(C:C,Products!A:B,2,)</f>
        <v>Product 32</v>
      </c>
      <c r="M4368" t="str">
        <f>VLOOKUP(C:C,Products!A:C,3,)</f>
        <v>Dairy</v>
      </c>
      <c r="N4368" t="str">
        <f>VLOOKUP(B:B,Orders!A:C,3,)</f>
        <v>WH-NRB-001</v>
      </c>
      <c r="O4368" s="10" t="str">
        <f>VLOOKUP(B:B,Orders!A:B,2,)</f>
        <v>CUST-000076</v>
      </c>
      <c r="P4368" s="10" t="str">
        <f>VLOOKUP(OrderDetails!O:O,Customers!A:B,2,)</f>
        <v>Customer 76</v>
      </c>
      <c r="Q4368" s="10" t="str">
        <f>VLOOKUP(O:O,Customers!A:C,3,)</f>
        <v>Kisumu</v>
      </c>
      <c r="R4368" s="10">
        <f>VLOOKUP(OrderDetails!C:C,Inventory!B:F,5,)</f>
        <v>27249.1</v>
      </c>
      <c r="S4368" s="10">
        <f>VLOOKUP(OrderDetails!B:B,Table8[[OrderID]:[DeliveryDays]],5,)</f>
        <v>5</v>
      </c>
    </row>
    <row r="4369" spans="1:19" x14ac:dyDescent="0.25">
      <c r="A4369" t="s">
        <v>6301</v>
      </c>
      <c r="B4369" t="s">
        <v>521</v>
      </c>
      <c r="C4369" t="s">
        <v>220</v>
      </c>
      <c r="D4369">
        <v>27</v>
      </c>
      <c r="E4369">
        <v>112.77</v>
      </c>
      <c r="F4369">
        <v>150.9</v>
      </c>
      <c r="G4369">
        <v>148.21</v>
      </c>
      <c r="H4369">
        <v>4001.67</v>
      </c>
      <c r="I4369">
        <v>3044.79</v>
      </c>
      <c r="J4369">
        <v>956.88</v>
      </c>
      <c r="K4369">
        <v>0.23910000000000001</v>
      </c>
      <c r="L4369" t="str">
        <f>VLOOKUP(C:C,Products!A:B,2,)</f>
        <v>Product 22</v>
      </c>
      <c r="M4369" t="str">
        <f>VLOOKUP(C:C,Products!A:C,3,)</f>
        <v>Produce</v>
      </c>
      <c r="N4369" t="str">
        <f>VLOOKUP(B:B,Orders!A:C,3,)</f>
        <v>WH-MSA-002</v>
      </c>
      <c r="O4369" s="10" t="str">
        <f>VLOOKUP(B:B,Orders!A:B,2,)</f>
        <v>CUST-000061</v>
      </c>
      <c r="P4369" s="10" t="str">
        <f>VLOOKUP(OrderDetails!O:O,Customers!A:B,2,)</f>
        <v>Customer 61</v>
      </c>
      <c r="Q4369" s="10" t="str">
        <f>VLOOKUP(O:O,Customers!A:C,3,)</f>
        <v>Eldoret</v>
      </c>
      <c r="R4369" s="10">
        <f>VLOOKUP(OrderDetails!C:C,Inventory!B:F,5,)</f>
        <v>35409.78</v>
      </c>
      <c r="S4369" s="10">
        <f>VLOOKUP(OrderDetails!B:B,Table8[[OrderID]:[DeliveryDays]],5,)</f>
        <v>4</v>
      </c>
    </row>
    <row r="4370" spans="1:19" x14ac:dyDescent="0.25">
      <c r="A4370" t="s">
        <v>6302</v>
      </c>
      <c r="B4370" t="s">
        <v>688</v>
      </c>
      <c r="C4370" t="s">
        <v>401</v>
      </c>
      <c r="D4370">
        <v>44</v>
      </c>
      <c r="E4370">
        <v>122.55</v>
      </c>
      <c r="F4370">
        <v>174.75</v>
      </c>
      <c r="G4370">
        <v>186.52</v>
      </c>
      <c r="H4370">
        <v>8206.8799999999992</v>
      </c>
      <c r="I4370">
        <v>5392.2</v>
      </c>
      <c r="J4370">
        <v>2814.68</v>
      </c>
      <c r="K4370">
        <v>0.34300000000000003</v>
      </c>
      <c r="L4370" t="str">
        <f>VLOOKUP(C:C,Products!A:B,2,)</f>
        <v>Product 112</v>
      </c>
      <c r="M4370" t="str">
        <f>VLOOKUP(C:C,Products!A:C,3,)</f>
        <v>Beverages</v>
      </c>
      <c r="N4370" t="str">
        <f>VLOOKUP(B:B,Orders!A:C,3,)</f>
        <v>WH-NRB-001</v>
      </c>
      <c r="O4370" s="10" t="str">
        <f>VLOOKUP(B:B,Orders!A:B,2,)</f>
        <v>CUST-000056</v>
      </c>
      <c r="P4370" s="10" t="str">
        <f>VLOOKUP(OrderDetails!O:O,Customers!A:B,2,)</f>
        <v>Customer 56</v>
      </c>
      <c r="Q4370" s="10" t="str">
        <f>VLOOKUP(O:O,Customers!A:C,3,)</f>
        <v>Nairobi</v>
      </c>
      <c r="R4370" s="10">
        <f>VLOOKUP(OrderDetails!C:C,Inventory!B:F,5,)</f>
        <v>16421.7</v>
      </c>
      <c r="S4370" s="10">
        <f>VLOOKUP(OrderDetails!B:B,Table8[[OrderID]:[DeliveryDays]],5,)</f>
        <v>2</v>
      </c>
    </row>
    <row r="4371" spans="1:19" x14ac:dyDescent="0.25">
      <c r="A4371" t="s">
        <v>6303</v>
      </c>
      <c r="B4371" t="s">
        <v>1323</v>
      </c>
      <c r="C4371" t="s">
        <v>363</v>
      </c>
      <c r="D4371">
        <v>41</v>
      </c>
      <c r="E4371">
        <v>392.35</v>
      </c>
      <c r="F4371">
        <v>579.97</v>
      </c>
      <c r="G4371">
        <v>563.80999999999995</v>
      </c>
      <c r="H4371">
        <v>23116.21</v>
      </c>
      <c r="I4371">
        <v>16086.35</v>
      </c>
      <c r="J4371">
        <v>7029.86</v>
      </c>
      <c r="K4371">
        <v>0.30409999999999998</v>
      </c>
      <c r="L4371" t="str">
        <f>VLOOKUP(C:C,Products!A:B,2,)</f>
        <v>Product 93</v>
      </c>
      <c r="M4371" t="str">
        <f>VLOOKUP(C:C,Products!A:C,3,)</f>
        <v>Snacks</v>
      </c>
      <c r="N4371" t="str">
        <f>VLOOKUP(B:B,Orders!A:C,3,)</f>
        <v>WH-MSA-002</v>
      </c>
      <c r="O4371" s="10" t="str">
        <f>VLOOKUP(B:B,Orders!A:B,2,)</f>
        <v>CUST-000054</v>
      </c>
      <c r="P4371" s="10" t="str">
        <f>VLOOKUP(OrderDetails!O:O,Customers!A:B,2,)</f>
        <v>Customer 54</v>
      </c>
      <c r="Q4371" s="10" t="str">
        <f>VLOOKUP(O:O,Customers!A:C,3,)</f>
        <v>Nakuru</v>
      </c>
      <c r="R4371" s="10">
        <f>VLOOKUP(OrderDetails!C:C,Inventory!B:F,5,)</f>
        <v>153408.85</v>
      </c>
      <c r="S4371" s="10">
        <f>VLOOKUP(OrderDetails!B:B,Table8[[OrderID]:[DeliveryDays]],5,)</f>
        <v>4</v>
      </c>
    </row>
    <row r="4372" spans="1:19" x14ac:dyDescent="0.25">
      <c r="A4372" t="s">
        <v>6304</v>
      </c>
      <c r="B4372" t="s">
        <v>1521</v>
      </c>
      <c r="C4372" t="s">
        <v>309</v>
      </c>
      <c r="D4372">
        <v>15</v>
      </c>
      <c r="E4372">
        <v>294.20999999999998</v>
      </c>
      <c r="F4372">
        <v>435.72</v>
      </c>
      <c r="G4372">
        <v>444.88</v>
      </c>
      <c r="H4372">
        <v>6673.2</v>
      </c>
      <c r="I4372">
        <v>4413.1499999999996</v>
      </c>
      <c r="J4372">
        <v>2260.0500000000002</v>
      </c>
      <c r="K4372">
        <v>0.3387</v>
      </c>
      <c r="L4372" t="str">
        <f>VLOOKUP(C:C,Products!A:B,2,)</f>
        <v>Product 66</v>
      </c>
      <c r="M4372" t="str">
        <f>VLOOKUP(C:C,Products!A:C,3,)</f>
        <v>Dairy</v>
      </c>
      <c r="N4372" t="str">
        <f>VLOOKUP(B:B,Orders!A:C,3,)</f>
        <v>WH-NKR-004</v>
      </c>
      <c r="O4372" s="10" t="str">
        <f>VLOOKUP(B:B,Orders!A:B,2,)</f>
        <v>CUST-000003</v>
      </c>
      <c r="P4372" s="10" t="str">
        <f>VLOOKUP(OrderDetails!O:O,Customers!A:B,2,)</f>
        <v>Customer 3</v>
      </c>
      <c r="Q4372" s="10" t="str">
        <f>VLOOKUP(O:O,Customers!A:C,3,)</f>
        <v>Eldoret</v>
      </c>
      <c r="R4372" s="10">
        <f>VLOOKUP(OrderDetails!C:C,Inventory!B:F,5,)</f>
        <v>118860.84</v>
      </c>
      <c r="S4372" s="10">
        <f>VLOOKUP(OrderDetails!B:B,Table8[[OrderID]:[DeliveryDays]],5,)</f>
        <v>1</v>
      </c>
    </row>
    <row r="4373" spans="1:19" x14ac:dyDescent="0.25">
      <c r="A4373" t="s">
        <v>6305</v>
      </c>
      <c r="B4373" t="s">
        <v>645</v>
      </c>
      <c r="C4373" t="s">
        <v>257</v>
      </c>
      <c r="D4373">
        <v>15</v>
      </c>
      <c r="E4373">
        <v>248.07</v>
      </c>
      <c r="F4373">
        <v>373.31</v>
      </c>
      <c r="G4373">
        <v>398.92</v>
      </c>
      <c r="H4373">
        <v>5983.8</v>
      </c>
      <c r="I4373">
        <v>3721.05</v>
      </c>
      <c r="J4373">
        <v>2262.75</v>
      </c>
      <c r="K4373">
        <v>0.37809999999999999</v>
      </c>
      <c r="L4373" t="str">
        <f>VLOOKUP(C:C,Products!A:B,2,)</f>
        <v>Product 40</v>
      </c>
      <c r="M4373" t="str">
        <f>VLOOKUP(C:C,Products!A:C,3,)</f>
        <v>Produce</v>
      </c>
      <c r="N4373" t="str">
        <f>VLOOKUP(B:B,Orders!A:C,3,)</f>
        <v>WH-MSA-002</v>
      </c>
      <c r="O4373" s="10" t="str">
        <f>VLOOKUP(B:B,Orders!A:B,2,)</f>
        <v>CUST-000023</v>
      </c>
      <c r="P4373" s="10" t="str">
        <f>VLOOKUP(OrderDetails!O:O,Customers!A:B,2,)</f>
        <v>Customer 23</v>
      </c>
      <c r="Q4373" s="10" t="str">
        <f>VLOOKUP(O:O,Customers!A:C,3,)</f>
        <v>Nairobi</v>
      </c>
      <c r="R4373" s="10">
        <f>VLOOKUP(OrderDetails!C:C,Inventory!B:F,5,)</f>
        <v>89553.27</v>
      </c>
      <c r="S4373" s="10">
        <f>VLOOKUP(OrderDetails!B:B,Table8[[OrderID]:[DeliveryDays]],5,)</f>
        <v>3</v>
      </c>
    </row>
    <row r="4374" spans="1:19" x14ac:dyDescent="0.25">
      <c r="A4374" t="s">
        <v>6306</v>
      </c>
      <c r="B4374" t="s">
        <v>518</v>
      </c>
      <c r="C4374" t="s">
        <v>253</v>
      </c>
      <c r="D4374">
        <v>17</v>
      </c>
      <c r="E4374">
        <v>93.95</v>
      </c>
      <c r="F4374">
        <v>142.47999999999999</v>
      </c>
      <c r="G4374">
        <v>141.34</v>
      </c>
      <c r="H4374">
        <v>2402.7800000000002</v>
      </c>
      <c r="I4374">
        <v>1597.15</v>
      </c>
      <c r="J4374">
        <v>805.63</v>
      </c>
      <c r="K4374">
        <v>0.33529999999999999</v>
      </c>
      <c r="L4374" t="str">
        <f>VLOOKUP(C:C,Products!A:B,2,)</f>
        <v>Product 38</v>
      </c>
      <c r="M4374" t="str">
        <f>VLOOKUP(C:C,Products!A:C,3,)</f>
        <v>Beverages</v>
      </c>
      <c r="N4374" t="str">
        <f>VLOOKUP(B:B,Orders!A:C,3,)</f>
        <v>WH-MSA-002</v>
      </c>
      <c r="O4374" s="10" t="str">
        <f>VLOOKUP(B:B,Orders!A:B,2,)</f>
        <v>CUST-000058</v>
      </c>
      <c r="P4374" s="10" t="str">
        <f>VLOOKUP(OrderDetails!O:O,Customers!A:B,2,)</f>
        <v>Customer 58</v>
      </c>
      <c r="Q4374" s="10" t="str">
        <f>VLOOKUP(O:O,Customers!A:C,3,)</f>
        <v>Mombasa</v>
      </c>
      <c r="R4374" s="10">
        <f>VLOOKUP(OrderDetails!C:C,Inventory!B:F,5,)</f>
        <v>12965.1</v>
      </c>
      <c r="S4374" s="10">
        <f>VLOOKUP(OrderDetails!B:B,Table8[[OrderID]:[DeliveryDays]],5,)</f>
        <v>1</v>
      </c>
    </row>
    <row r="4375" spans="1:19" x14ac:dyDescent="0.25">
      <c r="A4375" t="s">
        <v>6307</v>
      </c>
      <c r="B4375" t="s">
        <v>553</v>
      </c>
      <c r="C4375" t="s">
        <v>273</v>
      </c>
      <c r="D4375">
        <v>18</v>
      </c>
      <c r="E4375">
        <v>284.02999999999997</v>
      </c>
      <c r="F4375">
        <v>373.58</v>
      </c>
      <c r="G4375">
        <v>401.81</v>
      </c>
      <c r="H4375">
        <v>7232.58</v>
      </c>
      <c r="I4375">
        <v>5112.54</v>
      </c>
      <c r="J4375">
        <v>2120.04</v>
      </c>
      <c r="K4375">
        <v>0.29310000000000003</v>
      </c>
      <c r="L4375" t="str">
        <f>VLOOKUP(C:C,Products!A:B,2,)</f>
        <v>Product 48</v>
      </c>
      <c r="M4375" t="str">
        <f>VLOOKUP(C:C,Products!A:C,3,)</f>
        <v>Frozen</v>
      </c>
      <c r="N4375" t="str">
        <f>VLOOKUP(B:B,Orders!A:C,3,)</f>
        <v>WH-KSM-003</v>
      </c>
      <c r="O4375" s="10" t="str">
        <f>VLOOKUP(B:B,Orders!A:B,2,)</f>
        <v>CUST-000001</v>
      </c>
      <c r="P4375" s="10" t="str">
        <f>VLOOKUP(OrderDetails!O:O,Customers!A:B,2,)</f>
        <v>Customer 1</v>
      </c>
      <c r="Q4375" s="10" t="str">
        <f>VLOOKUP(O:O,Customers!A:C,3,)</f>
        <v>Eldoret</v>
      </c>
      <c r="R4375" s="10">
        <f>VLOOKUP(OrderDetails!C:C,Inventory!B:F,5,)</f>
        <v>40900.32</v>
      </c>
      <c r="S4375" s="10">
        <f>VLOOKUP(OrderDetails!B:B,Table8[[OrderID]:[DeliveryDays]],5,)</f>
        <v>6</v>
      </c>
    </row>
    <row r="4376" spans="1:19" x14ac:dyDescent="0.25">
      <c r="A4376" t="s">
        <v>6308</v>
      </c>
      <c r="B4376" t="s">
        <v>506</v>
      </c>
      <c r="C4376" t="s">
        <v>287</v>
      </c>
      <c r="D4376">
        <v>12</v>
      </c>
      <c r="E4376">
        <v>319.05</v>
      </c>
      <c r="F4376">
        <v>470.86</v>
      </c>
      <c r="G4376">
        <v>492.81</v>
      </c>
      <c r="H4376">
        <v>5913.72</v>
      </c>
      <c r="I4376">
        <v>3828.6</v>
      </c>
      <c r="J4376">
        <v>2085.12</v>
      </c>
      <c r="K4376">
        <v>0.35260000000000002</v>
      </c>
      <c r="L4376" t="str">
        <f>VLOOKUP(C:C,Products!A:B,2,)</f>
        <v>Product 55</v>
      </c>
      <c r="M4376" t="str">
        <f>VLOOKUP(C:C,Products!A:C,3,)</f>
        <v>Beverages</v>
      </c>
      <c r="N4376" t="str">
        <f>VLOOKUP(B:B,Orders!A:C,3,)</f>
        <v>WH-MSA-002</v>
      </c>
      <c r="O4376" s="10" t="str">
        <f>VLOOKUP(B:B,Orders!A:B,2,)</f>
        <v>CUST-000070</v>
      </c>
      <c r="P4376" s="10" t="str">
        <f>VLOOKUP(OrderDetails!O:O,Customers!A:B,2,)</f>
        <v>Customer 70</v>
      </c>
      <c r="Q4376" s="10" t="str">
        <f>VLOOKUP(O:O,Customers!A:C,3,)</f>
        <v>Mombasa</v>
      </c>
      <c r="R4376" s="10">
        <f>VLOOKUP(OrderDetails!C:C,Inventory!B:F,5,)</f>
        <v>62852.85</v>
      </c>
      <c r="S4376" s="10">
        <f>VLOOKUP(OrderDetails!B:B,Table8[[OrderID]:[DeliveryDays]],5,)</f>
        <v>5</v>
      </c>
    </row>
    <row r="4377" spans="1:19" x14ac:dyDescent="0.25">
      <c r="A4377" t="s">
        <v>6309</v>
      </c>
      <c r="B4377" t="s">
        <v>1688</v>
      </c>
      <c r="C4377" t="s">
        <v>327</v>
      </c>
      <c r="D4377">
        <v>29</v>
      </c>
      <c r="E4377">
        <v>368.09</v>
      </c>
      <c r="F4377">
        <v>503.79</v>
      </c>
      <c r="G4377">
        <v>508.64</v>
      </c>
      <c r="H4377">
        <v>14750.56</v>
      </c>
      <c r="I4377">
        <v>10674.61</v>
      </c>
      <c r="J4377">
        <v>4075.95</v>
      </c>
      <c r="K4377">
        <v>0.27629999999999999</v>
      </c>
      <c r="L4377" t="str">
        <f>VLOOKUP(C:C,Products!A:B,2,)</f>
        <v>Product 75</v>
      </c>
      <c r="M4377" t="str">
        <f>VLOOKUP(C:C,Products!A:C,3,)</f>
        <v>Dairy</v>
      </c>
      <c r="N4377" t="str">
        <f>VLOOKUP(B:B,Orders!A:C,3,)</f>
        <v>WH-NKR-004</v>
      </c>
      <c r="O4377" s="10" t="str">
        <f>VLOOKUP(B:B,Orders!A:B,2,)</f>
        <v>CUST-000040</v>
      </c>
      <c r="P4377" s="10" t="str">
        <f>VLOOKUP(OrderDetails!O:O,Customers!A:B,2,)</f>
        <v>Customer 40</v>
      </c>
      <c r="Q4377" s="10" t="str">
        <f>VLOOKUP(O:O,Customers!A:C,3,)</f>
        <v>Nairobi</v>
      </c>
      <c r="R4377" s="10">
        <f>VLOOKUP(OrderDetails!C:C,Inventory!B:F,5,)</f>
        <v>39753.72</v>
      </c>
      <c r="S4377" s="10">
        <f>VLOOKUP(OrderDetails!B:B,Table8[[OrderID]:[DeliveryDays]],5,)</f>
        <v>1</v>
      </c>
    </row>
    <row r="4378" spans="1:19" x14ac:dyDescent="0.25">
      <c r="A4378" t="s">
        <v>6310</v>
      </c>
      <c r="B4378" t="s">
        <v>1409</v>
      </c>
      <c r="C4378" t="s">
        <v>339</v>
      </c>
      <c r="D4378">
        <v>22</v>
      </c>
      <c r="E4378">
        <v>438.4</v>
      </c>
      <c r="F4378">
        <v>646.51</v>
      </c>
      <c r="G4378">
        <v>655.25</v>
      </c>
      <c r="H4378">
        <v>14415.5</v>
      </c>
      <c r="I4378">
        <v>9644.7999999999993</v>
      </c>
      <c r="J4378">
        <v>4770.7</v>
      </c>
      <c r="K4378">
        <v>0.33090000000000003</v>
      </c>
      <c r="L4378" t="str">
        <f>VLOOKUP(C:C,Products!A:B,2,)</f>
        <v>Product 81</v>
      </c>
      <c r="M4378" t="str">
        <f>VLOOKUP(C:C,Products!A:C,3,)</f>
        <v>Beverages</v>
      </c>
      <c r="N4378" t="str">
        <f>VLOOKUP(B:B,Orders!A:C,3,)</f>
        <v>WH-KSM-003</v>
      </c>
      <c r="O4378" s="10" t="str">
        <f>VLOOKUP(B:B,Orders!A:B,2,)</f>
        <v>CUST-000078</v>
      </c>
      <c r="P4378" s="10" t="str">
        <f>VLOOKUP(OrderDetails!O:O,Customers!A:B,2,)</f>
        <v>Customer 78</v>
      </c>
      <c r="Q4378" s="10" t="str">
        <f>VLOOKUP(O:O,Customers!A:C,3,)</f>
        <v>Nakuru</v>
      </c>
      <c r="R4378" s="10">
        <f>VLOOKUP(OrderDetails!C:C,Inventory!B:F,5,)</f>
        <v>203417.60000000001</v>
      </c>
      <c r="S4378" s="10">
        <f>VLOOKUP(OrderDetails!B:B,Table8[[OrderID]:[DeliveryDays]],5,)</f>
        <v>2</v>
      </c>
    </row>
    <row r="4379" spans="1:19" x14ac:dyDescent="0.25">
      <c r="A4379" t="s">
        <v>6311</v>
      </c>
      <c r="B4379" t="s">
        <v>1822</v>
      </c>
      <c r="C4379" t="s">
        <v>287</v>
      </c>
      <c r="D4379">
        <v>48</v>
      </c>
      <c r="E4379">
        <v>319.05</v>
      </c>
      <c r="F4379">
        <v>470.86</v>
      </c>
      <c r="G4379">
        <v>512.72</v>
      </c>
      <c r="H4379">
        <v>24610.560000000001</v>
      </c>
      <c r="I4379">
        <v>15314.4</v>
      </c>
      <c r="J4379">
        <v>9296.16</v>
      </c>
      <c r="K4379">
        <v>0.37769999999999998</v>
      </c>
      <c r="L4379" t="str">
        <f>VLOOKUP(C:C,Products!A:B,2,)</f>
        <v>Product 55</v>
      </c>
      <c r="M4379" t="str">
        <f>VLOOKUP(C:C,Products!A:C,3,)</f>
        <v>Beverages</v>
      </c>
      <c r="N4379" t="str">
        <f>VLOOKUP(B:B,Orders!A:C,3,)</f>
        <v>WH-NKR-004</v>
      </c>
      <c r="O4379" s="10" t="str">
        <f>VLOOKUP(B:B,Orders!A:B,2,)</f>
        <v>CUST-000049</v>
      </c>
      <c r="P4379" s="10" t="str">
        <f>VLOOKUP(OrderDetails!O:O,Customers!A:B,2,)</f>
        <v>Customer 49</v>
      </c>
      <c r="Q4379" s="10" t="str">
        <f>VLOOKUP(O:O,Customers!A:C,3,)</f>
        <v>Nairobi</v>
      </c>
      <c r="R4379" s="10">
        <f>VLOOKUP(OrderDetails!C:C,Inventory!B:F,5,)</f>
        <v>62852.85</v>
      </c>
      <c r="S4379" s="10">
        <f>VLOOKUP(OrderDetails!B:B,Table8[[OrderID]:[DeliveryDays]],5,)</f>
        <v>5</v>
      </c>
    </row>
    <row r="4380" spans="1:19" x14ac:dyDescent="0.25">
      <c r="A4380" t="s">
        <v>6312</v>
      </c>
      <c r="B4380" t="s">
        <v>1342</v>
      </c>
      <c r="C4380" t="s">
        <v>279</v>
      </c>
      <c r="D4380">
        <v>48</v>
      </c>
      <c r="E4380">
        <v>486.31</v>
      </c>
      <c r="F4380">
        <v>723.21</v>
      </c>
      <c r="G4380">
        <v>710.68</v>
      </c>
      <c r="H4380">
        <v>34112.639999999999</v>
      </c>
      <c r="I4380">
        <v>23342.880000000001</v>
      </c>
      <c r="J4380">
        <v>10769.76</v>
      </c>
      <c r="K4380">
        <v>0.31569999999999998</v>
      </c>
      <c r="L4380" t="str">
        <f>VLOOKUP(C:C,Products!A:B,2,)</f>
        <v>Product 51</v>
      </c>
      <c r="M4380" t="str">
        <f>VLOOKUP(C:C,Products!A:C,3,)</f>
        <v>Beverages</v>
      </c>
      <c r="N4380" t="str">
        <f>VLOOKUP(B:B,Orders!A:C,3,)</f>
        <v>WH-NKR-004</v>
      </c>
      <c r="O4380" s="10" t="str">
        <f>VLOOKUP(B:B,Orders!A:B,2,)</f>
        <v>CUST-000029</v>
      </c>
      <c r="P4380" s="10" t="str">
        <f>VLOOKUP(OrderDetails!O:O,Customers!A:B,2,)</f>
        <v>Customer 29</v>
      </c>
      <c r="Q4380" s="10" t="str">
        <f>VLOOKUP(O:O,Customers!A:C,3,)</f>
        <v>Mombasa</v>
      </c>
      <c r="R4380" s="10">
        <f>VLOOKUP(OrderDetails!C:C,Inventory!B:F,5,)</f>
        <v>231969.87</v>
      </c>
      <c r="S4380" s="10">
        <f>VLOOKUP(OrderDetails!B:B,Table8[[OrderID]:[DeliveryDays]],5,)</f>
        <v>6</v>
      </c>
    </row>
    <row r="4381" spans="1:19" x14ac:dyDescent="0.25">
      <c r="A4381" t="s">
        <v>6313</v>
      </c>
      <c r="B4381" t="s">
        <v>912</v>
      </c>
      <c r="C4381" t="s">
        <v>391</v>
      </c>
      <c r="D4381">
        <v>22</v>
      </c>
      <c r="E4381">
        <v>234.67</v>
      </c>
      <c r="F4381">
        <v>373.26</v>
      </c>
      <c r="G4381">
        <v>393.42</v>
      </c>
      <c r="H4381">
        <v>8655.24</v>
      </c>
      <c r="I4381">
        <v>5162.74</v>
      </c>
      <c r="J4381">
        <v>3492.5</v>
      </c>
      <c r="K4381">
        <v>0.40350000000000003</v>
      </c>
      <c r="L4381" t="str">
        <f>VLOOKUP(C:C,Products!A:B,2,)</f>
        <v>Product 107</v>
      </c>
      <c r="M4381" t="str">
        <f>VLOOKUP(C:C,Products!A:C,3,)</f>
        <v>Frozen</v>
      </c>
      <c r="N4381" t="str">
        <f>VLOOKUP(B:B,Orders!A:C,3,)</f>
        <v>WH-NRB-001</v>
      </c>
      <c r="O4381" s="10" t="str">
        <f>VLOOKUP(B:B,Orders!A:B,2,)</f>
        <v>CUST-000068</v>
      </c>
      <c r="P4381" s="10" t="str">
        <f>VLOOKUP(OrderDetails!O:O,Customers!A:B,2,)</f>
        <v>Customer 68</v>
      </c>
      <c r="Q4381" s="10" t="str">
        <f>VLOOKUP(O:O,Customers!A:C,3,)</f>
        <v>Kisumu</v>
      </c>
      <c r="R4381" s="10">
        <f>VLOOKUP(OrderDetails!C:C,Inventory!B:F,5,)</f>
        <v>91755.97</v>
      </c>
      <c r="S4381" s="10">
        <f>VLOOKUP(OrderDetails!B:B,Table8[[OrderID]:[DeliveryDays]],5,)</f>
        <v>4</v>
      </c>
    </row>
    <row r="4382" spans="1:19" x14ac:dyDescent="0.25">
      <c r="A4382" t="s">
        <v>6314</v>
      </c>
      <c r="B4382" t="s">
        <v>1120</v>
      </c>
      <c r="C4382" t="s">
        <v>297</v>
      </c>
      <c r="D4382">
        <v>14</v>
      </c>
      <c r="E4382">
        <v>196.4</v>
      </c>
      <c r="F4382">
        <v>254.95</v>
      </c>
      <c r="G4382">
        <v>269.25</v>
      </c>
      <c r="H4382">
        <v>3769.5</v>
      </c>
      <c r="I4382">
        <v>2749.6</v>
      </c>
      <c r="J4382">
        <v>1019.9</v>
      </c>
      <c r="K4382">
        <v>0.27060000000000001</v>
      </c>
      <c r="L4382" t="str">
        <f>VLOOKUP(C:C,Products!A:B,2,)</f>
        <v>Product 60</v>
      </c>
      <c r="M4382" t="str">
        <f>VLOOKUP(C:C,Products!A:C,3,)</f>
        <v>Snacks</v>
      </c>
      <c r="N4382" t="str">
        <f>VLOOKUP(B:B,Orders!A:C,3,)</f>
        <v>WH-NKR-004</v>
      </c>
      <c r="O4382" s="10" t="str">
        <f>VLOOKUP(B:B,Orders!A:B,2,)</f>
        <v>CUST-000058</v>
      </c>
      <c r="P4382" s="10" t="str">
        <f>VLOOKUP(OrderDetails!O:O,Customers!A:B,2,)</f>
        <v>Customer 58</v>
      </c>
      <c r="Q4382" s="10" t="str">
        <f>VLOOKUP(O:O,Customers!A:C,3,)</f>
        <v>Mombasa</v>
      </c>
      <c r="R4382" s="10">
        <f>VLOOKUP(OrderDetails!C:C,Inventory!B:F,5,)</f>
        <v>93682.8</v>
      </c>
      <c r="S4382" s="10">
        <f>VLOOKUP(OrderDetails!B:B,Table8[[OrderID]:[DeliveryDays]],5,)</f>
        <v>3</v>
      </c>
    </row>
    <row r="4383" spans="1:19" x14ac:dyDescent="0.25">
      <c r="A4383" t="s">
        <v>6315</v>
      </c>
      <c r="B4383" t="s">
        <v>451</v>
      </c>
      <c r="C4383" t="s">
        <v>191</v>
      </c>
      <c r="D4383">
        <v>11</v>
      </c>
      <c r="E4383">
        <v>439.78</v>
      </c>
      <c r="F4383">
        <v>682.21</v>
      </c>
      <c r="G4383">
        <v>742.5</v>
      </c>
      <c r="H4383">
        <v>8167.5</v>
      </c>
      <c r="I4383">
        <v>4837.58</v>
      </c>
      <c r="J4383">
        <v>3329.92</v>
      </c>
      <c r="K4383">
        <v>0.40770000000000001</v>
      </c>
      <c r="L4383" t="str">
        <f>VLOOKUP(C:C,Products!A:B,2,)</f>
        <v>Product 8</v>
      </c>
      <c r="M4383" t="str">
        <f>VLOOKUP(C:C,Products!A:C,3,)</f>
        <v>Snacks</v>
      </c>
      <c r="N4383" t="str">
        <f>VLOOKUP(B:B,Orders!A:C,3,)</f>
        <v>WH-KSM-003</v>
      </c>
      <c r="O4383" s="10" t="str">
        <f>VLOOKUP(B:B,Orders!A:B,2,)</f>
        <v>CUST-000019</v>
      </c>
      <c r="P4383" s="10" t="str">
        <f>VLOOKUP(OrderDetails!O:O,Customers!A:B,2,)</f>
        <v>Customer 19</v>
      </c>
      <c r="Q4383" s="10" t="str">
        <f>VLOOKUP(O:O,Customers!A:C,3,)</f>
        <v>Mombasa</v>
      </c>
      <c r="R4383" s="10">
        <f>VLOOKUP(OrderDetails!C:C,Inventory!B:F,5,)</f>
        <v>94552.7</v>
      </c>
      <c r="S4383" s="10">
        <f>VLOOKUP(OrderDetails!B:B,Table8[[OrderID]:[DeliveryDays]],5,)</f>
        <v>6</v>
      </c>
    </row>
    <row r="4384" spans="1:19" x14ac:dyDescent="0.25">
      <c r="A4384" t="s">
        <v>6316</v>
      </c>
      <c r="B4384" t="s">
        <v>582</v>
      </c>
      <c r="C4384" t="s">
        <v>349</v>
      </c>
      <c r="D4384">
        <v>48</v>
      </c>
      <c r="E4384">
        <v>196.33</v>
      </c>
      <c r="F4384">
        <v>246.04</v>
      </c>
      <c r="G4384">
        <v>260.06</v>
      </c>
      <c r="H4384">
        <v>12482.88</v>
      </c>
      <c r="I4384">
        <v>9423.84</v>
      </c>
      <c r="J4384">
        <v>3059.04</v>
      </c>
      <c r="K4384">
        <v>0.24510000000000001</v>
      </c>
      <c r="L4384" t="str">
        <f>VLOOKUP(C:C,Products!A:B,2,)</f>
        <v>Product 86</v>
      </c>
      <c r="M4384" t="str">
        <f>VLOOKUP(C:C,Products!A:C,3,)</f>
        <v>Frozen</v>
      </c>
      <c r="N4384" t="str">
        <f>VLOOKUP(B:B,Orders!A:C,3,)</f>
        <v>WH-MSA-002</v>
      </c>
      <c r="O4384" s="10" t="str">
        <f>VLOOKUP(B:B,Orders!A:B,2,)</f>
        <v>CUST-000013</v>
      </c>
      <c r="P4384" s="10" t="str">
        <f>VLOOKUP(OrderDetails!O:O,Customers!A:B,2,)</f>
        <v>Customer 13</v>
      </c>
      <c r="Q4384" s="10" t="str">
        <f>VLOOKUP(O:O,Customers!A:C,3,)</f>
        <v>Nakuru</v>
      </c>
      <c r="R4384" s="10">
        <f>VLOOKUP(OrderDetails!C:C,Inventory!B:F,5,)</f>
        <v>55561.39</v>
      </c>
      <c r="S4384" s="10">
        <f>VLOOKUP(OrderDetails!B:B,Table8[[OrderID]:[DeliveryDays]],5,)</f>
        <v>1</v>
      </c>
    </row>
    <row r="4385" spans="1:19" x14ac:dyDescent="0.25">
      <c r="A4385" t="s">
        <v>6317</v>
      </c>
      <c r="B4385" t="s">
        <v>1058</v>
      </c>
      <c r="C4385" t="s">
        <v>313</v>
      </c>
      <c r="D4385">
        <v>18</v>
      </c>
      <c r="E4385">
        <v>410.99</v>
      </c>
      <c r="F4385">
        <v>593.6</v>
      </c>
      <c r="G4385">
        <v>615.96</v>
      </c>
      <c r="H4385">
        <v>11087.28</v>
      </c>
      <c r="I4385">
        <v>7397.82</v>
      </c>
      <c r="J4385">
        <v>3689.46</v>
      </c>
      <c r="K4385">
        <v>0.33279999999999998</v>
      </c>
      <c r="L4385" t="str">
        <f>VLOOKUP(C:C,Products!A:B,2,)</f>
        <v>Product 68</v>
      </c>
      <c r="M4385" t="str">
        <f>VLOOKUP(C:C,Products!A:C,3,)</f>
        <v>Frozen</v>
      </c>
      <c r="N4385" t="str">
        <f>VLOOKUP(B:B,Orders!A:C,3,)</f>
        <v>WH-KSM-003</v>
      </c>
      <c r="O4385" s="10" t="str">
        <f>VLOOKUP(B:B,Orders!A:B,2,)</f>
        <v>CUST-000007</v>
      </c>
      <c r="P4385" s="10" t="str">
        <f>VLOOKUP(OrderDetails!O:O,Customers!A:B,2,)</f>
        <v>Customer 7</v>
      </c>
      <c r="Q4385" s="10" t="str">
        <f>VLOOKUP(O:O,Customers!A:C,3,)</f>
        <v>Nakuru</v>
      </c>
      <c r="R4385" s="10">
        <f>VLOOKUP(OrderDetails!C:C,Inventory!B:F,5,)</f>
        <v>159053.13</v>
      </c>
      <c r="S4385" s="10">
        <f>VLOOKUP(OrderDetails!B:B,Table8[[OrderID]:[DeliveryDays]],5,)</f>
        <v>3</v>
      </c>
    </row>
    <row r="4386" spans="1:19" x14ac:dyDescent="0.25">
      <c r="A4386" t="s">
        <v>6318</v>
      </c>
      <c r="B4386" t="s">
        <v>1507</v>
      </c>
      <c r="C4386" t="s">
        <v>327</v>
      </c>
      <c r="D4386">
        <v>19</v>
      </c>
      <c r="E4386">
        <v>368.09</v>
      </c>
      <c r="F4386">
        <v>503.79</v>
      </c>
      <c r="G4386">
        <v>546.79999999999995</v>
      </c>
      <c r="H4386">
        <v>10389.200000000001</v>
      </c>
      <c r="I4386">
        <v>6993.71</v>
      </c>
      <c r="J4386">
        <v>3395.49</v>
      </c>
      <c r="K4386">
        <v>0.32679999999999998</v>
      </c>
      <c r="L4386" t="str">
        <f>VLOOKUP(C:C,Products!A:B,2,)</f>
        <v>Product 75</v>
      </c>
      <c r="M4386" t="str">
        <f>VLOOKUP(C:C,Products!A:C,3,)</f>
        <v>Dairy</v>
      </c>
      <c r="N4386" t="str">
        <f>VLOOKUP(B:B,Orders!A:C,3,)</f>
        <v>WH-NRB-001</v>
      </c>
      <c r="O4386" s="10" t="str">
        <f>VLOOKUP(B:B,Orders!A:B,2,)</f>
        <v>CUST-000017</v>
      </c>
      <c r="P4386" s="10" t="str">
        <f>VLOOKUP(OrderDetails!O:O,Customers!A:B,2,)</f>
        <v>Customer 17</v>
      </c>
      <c r="Q4386" s="10" t="str">
        <f>VLOOKUP(O:O,Customers!A:C,3,)</f>
        <v>Eldoret</v>
      </c>
      <c r="R4386" s="10">
        <f>VLOOKUP(OrderDetails!C:C,Inventory!B:F,5,)</f>
        <v>39753.72</v>
      </c>
      <c r="S4386" s="10">
        <f>VLOOKUP(OrderDetails!B:B,Table8[[OrderID]:[DeliveryDays]],5,)</f>
        <v>4</v>
      </c>
    </row>
    <row r="4387" spans="1:19" x14ac:dyDescent="0.25">
      <c r="A4387" t="s">
        <v>6319</v>
      </c>
      <c r="B4387" t="s">
        <v>445</v>
      </c>
      <c r="C4387" t="s">
        <v>321</v>
      </c>
      <c r="D4387">
        <v>20</v>
      </c>
      <c r="E4387">
        <v>139.41999999999999</v>
      </c>
      <c r="F4387">
        <v>218.06</v>
      </c>
      <c r="G4387">
        <v>234.28</v>
      </c>
      <c r="H4387">
        <v>4685.6000000000004</v>
      </c>
      <c r="I4387">
        <v>2788.4</v>
      </c>
      <c r="J4387">
        <v>1897.2</v>
      </c>
      <c r="K4387">
        <v>0.40489999999999998</v>
      </c>
      <c r="L4387" t="str">
        <f>VLOOKUP(C:C,Products!A:B,2,)</f>
        <v>Product 72</v>
      </c>
      <c r="M4387" t="str">
        <f>VLOOKUP(C:C,Products!A:C,3,)</f>
        <v>Household</v>
      </c>
      <c r="N4387" t="str">
        <f>VLOOKUP(B:B,Orders!A:C,3,)</f>
        <v>WH-MSA-002</v>
      </c>
      <c r="O4387" s="10" t="str">
        <f>VLOOKUP(B:B,Orders!A:B,2,)</f>
        <v>CUST-000023</v>
      </c>
      <c r="P4387" s="10" t="str">
        <f>VLOOKUP(OrderDetails!O:O,Customers!A:B,2,)</f>
        <v>Customer 23</v>
      </c>
      <c r="Q4387" s="10" t="str">
        <f>VLOOKUP(O:O,Customers!A:C,3,)</f>
        <v>Nairobi</v>
      </c>
      <c r="R4387" s="10">
        <f>VLOOKUP(OrderDetails!C:C,Inventory!B:F,5,)</f>
        <v>45032.66</v>
      </c>
      <c r="S4387" s="10">
        <f>VLOOKUP(OrderDetails!B:B,Table8[[OrderID]:[DeliveryDays]],5,)</f>
        <v>2</v>
      </c>
    </row>
    <row r="4388" spans="1:19" x14ac:dyDescent="0.25">
      <c r="A4388" t="s">
        <v>6320</v>
      </c>
      <c r="B4388" t="s">
        <v>1834</v>
      </c>
      <c r="C4388" t="s">
        <v>193</v>
      </c>
      <c r="D4388">
        <v>6</v>
      </c>
      <c r="E4388">
        <v>320.5</v>
      </c>
      <c r="F4388">
        <v>401.4</v>
      </c>
      <c r="G4388">
        <v>424.49</v>
      </c>
      <c r="H4388">
        <v>2546.94</v>
      </c>
      <c r="I4388">
        <v>1923</v>
      </c>
      <c r="J4388">
        <v>623.94000000000005</v>
      </c>
      <c r="K4388">
        <v>0.245</v>
      </c>
      <c r="L4388" t="str">
        <f>VLOOKUP(C:C,Products!A:B,2,)</f>
        <v>Product 9</v>
      </c>
      <c r="M4388" t="str">
        <f>VLOOKUP(C:C,Products!A:C,3,)</f>
        <v>Beverages</v>
      </c>
      <c r="N4388" t="str">
        <f>VLOOKUP(B:B,Orders!A:C,3,)</f>
        <v>WH-NKR-004</v>
      </c>
      <c r="O4388" s="10" t="str">
        <f>VLOOKUP(B:B,Orders!A:B,2,)</f>
        <v>CUST-000072</v>
      </c>
      <c r="P4388" s="10" t="str">
        <f>VLOOKUP(OrderDetails!O:O,Customers!A:B,2,)</f>
        <v>Customer 72</v>
      </c>
      <c r="Q4388" s="10" t="str">
        <f>VLOOKUP(O:O,Customers!A:C,3,)</f>
        <v>Mombasa</v>
      </c>
      <c r="R4388" s="10">
        <f>VLOOKUP(OrderDetails!C:C,Inventory!B:F,5,)</f>
        <v>85253</v>
      </c>
      <c r="S4388" s="10">
        <f>VLOOKUP(OrderDetails!B:B,Table8[[OrderID]:[DeliveryDays]],5,)</f>
        <v>1</v>
      </c>
    </row>
    <row r="4389" spans="1:19" x14ac:dyDescent="0.25">
      <c r="A4389" t="s">
        <v>6321</v>
      </c>
      <c r="B4389" t="s">
        <v>1643</v>
      </c>
      <c r="C4389" t="s">
        <v>357</v>
      </c>
      <c r="D4389">
        <v>34</v>
      </c>
      <c r="E4389">
        <v>262.5</v>
      </c>
      <c r="F4389">
        <v>342.9</v>
      </c>
      <c r="G4389">
        <v>327.43</v>
      </c>
      <c r="H4389">
        <v>11132.62</v>
      </c>
      <c r="I4389">
        <v>8925</v>
      </c>
      <c r="J4389">
        <v>2207.62</v>
      </c>
      <c r="K4389">
        <v>0.1983</v>
      </c>
      <c r="L4389" t="str">
        <f>VLOOKUP(C:C,Products!A:B,2,)</f>
        <v>Product 90</v>
      </c>
      <c r="M4389" t="str">
        <f>VLOOKUP(C:C,Products!A:C,3,)</f>
        <v>Snacks</v>
      </c>
      <c r="N4389" t="str">
        <f>VLOOKUP(B:B,Orders!A:C,3,)</f>
        <v>WH-NRB-001</v>
      </c>
      <c r="O4389" s="10" t="str">
        <f>VLOOKUP(B:B,Orders!A:B,2,)</f>
        <v>CUST-000037</v>
      </c>
      <c r="P4389" s="10" t="str">
        <f>VLOOKUP(OrderDetails!O:O,Customers!A:B,2,)</f>
        <v>Customer 37</v>
      </c>
      <c r="Q4389" s="10" t="str">
        <f>VLOOKUP(O:O,Customers!A:C,3,)</f>
        <v>Eldoret</v>
      </c>
      <c r="R4389" s="10">
        <f>VLOOKUP(OrderDetails!C:C,Inventory!B:F,5,)</f>
        <v>44362.5</v>
      </c>
      <c r="S4389" s="10">
        <f>VLOOKUP(OrderDetails!B:B,Table8[[OrderID]:[DeliveryDays]],5,)</f>
        <v>5</v>
      </c>
    </row>
    <row r="4390" spans="1:19" x14ac:dyDescent="0.25">
      <c r="A4390" t="s">
        <v>6322</v>
      </c>
      <c r="B4390" t="s">
        <v>663</v>
      </c>
      <c r="C4390" t="s">
        <v>176</v>
      </c>
      <c r="D4390">
        <v>34</v>
      </c>
      <c r="E4390">
        <v>477.82</v>
      </c>
      <c r="F4390">
        <v>747.13</v>
      </c>
      <c r="G4390">
        <v>751.63</v>
      </c>
      <c r="H4390">
        <v>25555.42</v>
      </c>
      <c r="I4390">
        <v>16245.88</v>
      </c>
      <c r="J4390">
        <v>9309.5400000000009</v>
      </c>
      <c r="K4390">
        <v>0.36430000000000001</v>
      </c>
      <c r="L4390" t="str">
        <f>VLOOKUP(C:C,Products!A:B,2,)</f>
        <v>Product 2</v>
      </c>
      <c r="M4390" t="str">
        <f>VLOOKUP(C:C,Products!A:C,3,)</f>
        <v>Household</v>
      </c>
      <c r="N4390" t="str">
        <f>VLOOKUP(B:B,Orders!A:C,3,)</f>
        <v>WH-NRB-001</v>
      </c>
      <c r="O4390" s="10" t="str">
        <f>VLOOKUP(B:B,Orders!A:B,2,)</f>
        <v>CUST-000051</v>
      </c>
      <c r="P4390" s="10" t="str">
        <f>VLOOKUP(OrderDetails!O:O,Customers!A:B,2,)</f>
        <v>Customer 51</v>
      </c>
      <c r="Q4390" s="10" t="str">
        <f>VLOOKUP(O:O,Customers!A:C,3,)</f>
        <v>Kisumu</v>
      </c>
      <c r="R4390" s="10">
        <f>VLOOKUP(OrderDetails!C:C,Inventory!B:F,5,)</f>
        <v>45392.9</v>
      </c>
      <c r="S4390" s="10">
        <f>VLOOKUP(OrderDetails!B:B,Table8[[OrderID]:[DeliveryDays]],5,)</f>
        <v>3</v>
      </c>
    </row>
    <row r="4391" spans="1:19" x14ac:dyDescent="0.25">
      <c r="A4391" t="s">
        <v>6323</v>
      </c>
      <c r="B4391" t="s">
        <v>1837</v>
      </c>
      <c r="C4391" t="s">
        <v>337</v>
      </c>
      <c r="D4391">
        <v>22</v>
      </c>
      <c r="E4391">
        <v>102.14</v>
      </c>
      <c r="F4391">
        <v>155.55000000000001</v>
      </c>
      <c r="G4391">
        <v>162.52000000000001</v>
      </c>
      <c r="H4391">
        <v>3575.44</v>
      </c>
      <c r="I4391">
        <v>2247.08</v>
      </c>
      <c r="J4391">
        <v>1328.36</v>
      </c>
      <c r="K4391">
        <v>0.3715</v>
      </c>
      <c r="L4391" t="str">
        <f>VLOOKUP(C:C,Products!A:B,2,)</f>
        <v>Product 80</v>
      </c>
      <c r="M4391" t="str">
        <f>VLOOKUP(C:C,Products!A:C,3,)</f>
        <v>Frozen</v>
      </c>
      <c r="N4391" t="str">
        <f>VLOOKUP(B:B,Orders!A:C,3,)</f>
        <v>WH-NKR-004</v>
      </c>
      <c r="O4391" s="10" t="str">
        <f>VLOOKUP(B:B,Orders!A:B,2,)</f>
        <v>CUST-000070</v>
      </c>
      <c r="P4391" s="10" t="str">
        <f>VLOOKUP(OrderDetails!O:O,Customers!A:B,2,)</f>
        <v>Customer 70</v>
      </c>
      <c r="Q4391" s="10" t="str">
        <f>VLOOKUP(O:O,Customers!A:C,3,)</f>
        <v>Mombasa</v>
      </c>
      <c r="R4391" s="10">
        <f>VLOOKUP(OrderDetails!C:C,Inventory!B:F,5,)</f>
        <v>43103.08</v>
      </c>
      <c r="S4391" s="10">
        <f>VLOOKUP(OrderDetails!B:B,Table8[[OrderID]:[DeliveryDays]],5,)</f>
        <v>2</v>
      </c>
    </row>
    <row r="4392" spans="1:19" x14ac:dyDescent="0.25">
      <c r="A4392" t="s">
        <v>6324</v>
      </c>
      <c r="B4392" t="s">
        <v>1876</v>
      </c>
      <c r="C4392" t="s">
        <v>367</v>
      </c>
      <c r="D4392">
        <v>35</v>
      </c>
      <c r="E4392">
        <v>396.94</v>
      </c>
      <c r="F4392">
        <v>595.12</v>
      </c>
      <c r="G4392">
        <v>611.98</v>
      </c>
      <c r="H4392">
        <v>21419.3</v>
      </c>
      <c r="I4392">
        <v>13892.9</v>
      </c>
      <c r="J4392">
        <v>7526.4</v>
      </c>
      <c r="K4392">
        <v>0.35139999999999999</v>
      </c>
      <c r="L4392" t="str">
        <f>VLOOKUP(C:C,Products!A:B,2,)</f>
        <v>Product 95</v>
      </c>
      <c r="M4392" t="str">
        <f>VLOOKUP(C:C,Products!A:C,3,)</f>
        <v>Dairy</v>
      </c>
      <c r="N4392" t="str">
        <f>VLOOKUP(B:B,Orders!A:C,3,)</f>
        <v>WH-NRB-001</v>
      </c>
      <c r="O4392" s="10" t="str">
        <f>VLOOKUP(B:B,Orders!A:B,2,)</f>
        <v>CUST-000016</v>
      </c>
      <c r="P4392" s="10" t="str">
        <f>VLOOKUP(OrderDetails!O:O,Customers!A:B,2,)</f>
        <v>Customer 16</v>
      </c>
      <c r="Q4392" s="10" t="str">
        <f>VLOOKUP(O:O,Customers!A:C,3,)</f>
        <v>Nakuru</v>
      </c>
      <c r="R4392" s="10">
        <f>VLOOKUP(OrderDetails!C:C,Inventory!B:F,5,)</f>
        <v>139722.88</v>
      </c>
      <c r="S4392" s="10">
        <f>VLOOKUP(OrderDetails!B:B,Table8[[OrderID]:[DeliveryDays]],5,)</f>
        <v>6</v>
      </c>
    </row>
    <row r="4393" spans="1:19" x14ac:dyDescent="0.25">
      <c r="A4393" t="s">
        <v>6325</v>
      </c>
      <c r="B4393" t="s">
        <v>703</v>
      </c>
      <c r="C4393" t="s">
        <v>317</v>
      </c>
      <c r="D4393">
        <v>48</v>
      </c>
      <c r="E4393">
        <v>494.1</v>
      </c>
      <c r="F4393">
        <v>659.45</v>
      </c>
      <c r="G4393">
        <v>658.06</v>
      </c>
      <c r="H4393">
        <v>31586.880000000001</v>
      </c>
      <c r="I4393">
        <v>23716.799999999999</v>
      </c>
      <c r="J4393">
        <v>7870.08</v>
      </c>
      <c r="K4393">
        <v>0.2492</v>
      </c>
      <c r="L4393" t="str">
        <f>VLOOKUP(C:C,Products!A:B,2,)</f>
        <v>Product 70</v>
      </c>
      <c r="M4393" t="str">
        <f>VLOOKUP(C:C,Products!A:C,3,)</f>
        <v>Dairy</v>
      </c>
      <c r="N4393" t="str">
        <f>VLOOKUP(B:B,Orders!A:C,3,)</f>
        <v>WH-NRB-001</v>
      </c>
      <c r="O4393" s="10" t="str">
        <f>VLOOKUP(B:B,Orders!A:B,2,)</f>
        <v>CUST-000021</v>
      </c>
      <c r="P4393" s="10" t="str">
        <f>VLOOKUP(OrderDetails!O:O,Customers!A:B,2,)</f>
        <v>Customer 21</v>
      </c>
      <c r="Q4393" s="10" t="str">
        <f>VLOOKUP(O:O,Customers!A:C,3,)</f>
        <v>Eldoret</v>
      </c>
      <c r="R4393" s="10">
        <f>VLOOKUP(OrderDetails!C:C,Inventory!B:F,5,)</f>
        <v>214439.4</v>
      </c>
      <c r="S4393" s="10">
        <f>VLOOKUP(OrderDetails!B:B,Table8[[OrderID]:[DeliveryDays]],5,)</f>
        <v>1</v>
      </c>
    </row>
    <row r="4394" spans="1:19" x14ac:dyDescent="0.25">
      <c r="A4394" t="s">
        <v>6326</v>
      </c>
      <c r="B4394" t="s">
        <v>1677</v>
      </c>
      <c r="C4394" t="s">
        <v>411</v>
      </c>
      <c r="D4394">
        <v>17</v>
      </c>
      <c r="E4394">
        <v>411.65</v>
      </c>
      <c r="F4394">
        <v>555.02</v>
      </c>
      <c r="G4394">
        <v>539.29</v>
      </c>
      <c r="H4394">
        <v>9167.93</v>
      </c>
      <c r="I4394">
        <v>6998.05</v>
      </c>
      <c r="J4394">
        <v>2169.88</v>
      </c>
      <c r="K4394">
        <v>0.23669999999999999</v>
      </c>
      <c r="L4394" t="str">
        <f>VLOOKUP(C:C,Products!A:B,2,)</f>
        <v>Product 117</v>
      </c>
      <c r="M4394" t="str">
        <f>VLOOKUP(C:C,Products!A:C,3,)</f>
        <v>Household</v>
      </c>
      <c r="N4394" t="str">
        <f>VLOOKUP(B:B,Orders!A:C,3,)</f>
        <v>WH-MSA-002</v>
      </c>
      <c r="O4394" s="10" t="str">
        <f>VLOOKUP(B:B,Orders!A:B,2,)</f>
        <v>CUST-000062</v>
      </c>
      <c r="P4394" s="10" t="str">
        <f>VLOOKUP(OrderDetails!O:O,Customers!A:B,2,)</f>
        <v>Customer 62</v>
      </c>
      <c r="Q4394" s="10" t="str">
        <f>VLOOKUP(O:O,Customers!A:C,3,)</f>
        <v>Eldoret</v>
      </c>
      <c r="R4394" s="10">
        <f>VLOOKUP(OrderDetails!C:C,Inventory!B:F,5,)</f>
        <v>41165</v>
      </c>
      <c r="S4394" s="10">
        <f>VLOOKUP(OrderDetails!B:B,Table8[[OrderID]:[DeliveryDays]],5,)</f>
        <v>1</v>
      </c>
    </row>
    <row r="4395" spans="1:19" x14ac:dyDescent="0.25">
      <c r="A4395" t="s">
        <v>6327</v>
      </c>
      <c r="B4395" t="s">
        <v>1171</v>
      </c>
      <c r="C4395" t="s">
        <v>347</v>
      </c>
      <c r="D4395">
        <v>24</v>
      </c>
      <c r="E4395">
        <v>189.94</v>
      </c>
      <c r="F4395">
        <v>277.74</v>
      </c>
      <c r="G4395">
        <v>286.89</v>
      </c>
      <c r="H4395">
        <v>6885.36</v>
      </c>
      <c r="I4395">
        <v>4558.5600000000004</v>
      </c>
      <c r="J4395">
        <v>2326.8000000000002</v>
      </c>
      <c r="K4395">
        <v>0.33789999999999998</v>
      </c>
      <c r="L4395" t="str">
        <f>VLOOKUP(C:C,Products!A:B,2,)</f>
        <v>Product 85</v>
      </c>
      <c r="M4395" t="str">
        <f>VLOOKUP(C:C,Products!A:C,3,)</f>
        <v>Snacks</v>
      </c>
      <c r="N4395" t="str">
        <f>VLOOKUP(B:B,Orders!A:C,3,)</f>
        <v>WH-KSM-003</v>
      </c>
      <c r="O4395" s="10" t="str">
        <f>VLOOKUP(B:B,Orders!A:B,2,)</f>
        <v>CUST-000036</v>
      </c>
      <c r="P4395" s="10" t="str">
        <f>VLOOKUP(OrderDetails!O:O,Customers!A:B,2,)</f>
        <v>Customer 36</v>
      </c>
      <c r="Q4395" s="10" t="str">
        <f>VLOOKUP(O:O,Customers!A:C,3,)</f>
        <v>Eldoret</v>
      </c>
      <c r="R4395" s="10">
        <f>VLOOKUP(OrderDetails!C:C,Inventory!B:F,5,)</f>
        <v>73316.84</v>
      </c>
      <c r="S4395" s="10">
        <f>VLOOKUP(OrderDetails!B:B,Table8[[OrderID]:[DeliveryDays]],5,)</f>
        <v>1</v>
      </c>
    </row>
    <row r="4396" spans="1:19" x14ac:dyDescent="0.25">
      <c r="A4396" t="s">
        <v>6328</v>
      </c>
      <c r="B4396" t="s">
        <v>978</v>
      </c>
      <c r="C4396" t="s">
        <v>357</v>
      </c>
      <c r="D4396">
        <v>39</v>
      </c>
      <c r="E4396">
        <v>262.5</v>
      </c>
      <c r="F4396">
        <v>342.9</v>
      </c>
      <c r="G4396">
        <v>340.46</v>
      </c>
      <c r="H4396">
        <v>13277.94</v>
      </c>
      <c r="I4396">
        <v>10237.5</v>
      </c>
      <c r="J4396">
        <v>3040.44</v>
      </c>
      <c r="K4396">
        <v>0.22900000000000001</v>
      </c>
      <c r="L4396" t="str">
        <f>VLOOKUP(C:C,Products!A:B,2,)</f>
        <v>Product 90</v>
      </c>
      <c r="M4396" t="str">
        <f>VLOOKUP(C:C,Products!A:C,3,)</f>
        <v>Snacks</v>
      </c>
      <c r="N4396" t="str">
        <f>VLOOKUP(B:B,Orders!A:C,3,)</f>
        <v>WH-NKR-004</v>
      </c>
      <c r="O4396" s="10" t="str">
        <f>VLOOKUP(B:B,Orders!A:B,2,)</f>
        <v>CUST-000040</v>
      </c>
      <c r="P4396" s="10" t="str">
        <f>VLOOKUP(OrderDetails!O:O,Customers!A:B,2,)</f>
        <v>Customer 40</v>
      </c>
      <c r="Q4396" s="10" t="str">
        <f>VLOOKUP(O:O,Customers!A:C,3,)</f>
        <v>Nairobi</v>
      </c>
      <c r="R4396" s="10">
        <f>VLOOKUP(OrderDetails!C:C,Inventory!B:F,5,)</f>
        <v>44362.5</v>
      </c>
      <c r="S4396" s="10">
        <f>VLOOKUP(OrderDetails!B:B,Table8[[OrderID]:[DeliveryDays]],5,)</f>
        <v>1</v>
      </c>
    </row>
    <row r="4397" spans="1:19" x14ac:dyDescent="0.25">
      <c r="A4397" t="s">
        <v>6329</v>
      </c>
      <c r="B4397" t="s">
        <v>1773</v>
      </c>
      <c r="C4397" t="s">
        <v>295</v>
      </c>
      <c r="D4397">
        <v>27</v>
      </c>
      <c r="E4397">
        <v>70.349999999999994</v>
      </c>
      <c r="F4397">
        <v>111</v>
      </c>
      <c r="G4397">
        <v>109.33</v>
      </c>
      <c r="H4397">
        <v>2951.91</v>
      </c>
      <c r="I4397">
        <v>1899.45</v>
      </c>
      <c r="J4397">
        <v>1052.46</v>
      </c>
      <c r="K4397">
        <v>0.35649999999999998</v>
      </c>
      <c r="L4397" t="str">
        <f>VLOOKUP(C:C,Products!A:B,2,)</f>
        <v>Product 59</v>
      </c>
      <c r="M4397" t="str">
        <f>VLOOKUP(C:C,Products!A:C,3,)</f>
        <v>Produce</v>
      </c>
      <c r="N4397" t="str">
        <f>VLOOKUP(B:B,Orders!A:C,3,)</f>
        <v>WH-MSA-002</v>
      </c>
      <c r="O4397" s="10" t="str">
        <f>VLOOKUP(B:B,Orders!A:B,2,)</f>
        <v>CUST-000026</v>
      </c>
      <c r="P4397" s="10" t="str">
        <f>VLOOKUP(OrderDetails!O:O,Customers!A:B,2,)</f>
        <v>Customer 26</v>
      </c>
      <c r="Q4397" s="10" t="str">
        <f>VLOOKUP(O:O,Customers!A:C,3,)</f>
        <v>Mombasa</v>
      </c>
      <c r="R4397" s="10">
        <f>VLOOKUP(OrderDetails!C:C,Inventory!B:F,5,)</f>
        <v>22441.65</v>
      </c>
      <c r="S4397" s="10">
        <f>VLOOKUP(OrderDetails!B:B,Table8[[OrderID]:[DeliveryDays]],5,)</f>
        <v>1</v>
      </c>
    </row>
    <row r="4398" spans="1:19" x14ac:dyDescent="0.25">
      <c r="A4398" t="s">
        <v>6330</v>
      </c>
      <c r="B4398" t="s">
        <v>1603</v>
      </c>
      <c r="C4398" t="s">
        <v>214</v>
      </c>
      <c r="D4398">
        <v>46</v>
      </c>
      <c r="E4398">
        <v>244.38</v>
      </c>
      <c r="F4398">
        <v>336.58</v>
      </c>
      <c r="G4398">
        <v>339.89</v>
      </c>
      <c r="H4398">
        <v>15634.94</v>
      </c>
      <c r="I4398">
        <v>11241.48</v>
      </c>
      <c r="J4398">
        <v>4393.46</v>
      </c>
      <c r="K4398">
        <v>0.28100000000000003</v>
      </c>
      <c r="L4398" t="str">
        <f>VLOOKUP(C:C,Products!A:B,2,)</f>
        <v>Product 19</v>
      </c>
      <c r="M4398" t="str">
        <f>VLOOKUP(C:C,Products!A:C,3,)</f>
        <v>Frozen</v>
      </c>
      <c r="N4398" t="str">
        <f>VLOOKUP(B:B,Orders!A:C,3,)</f>
        <v>WH-NRB-001</v>
      </c>
      <c r="O4398" s="10" t="str">
        <f>VLOOKUP(B:B,Orders!A:B,2,)</f>
        <v>CUST-000041</v>
      </c>
      <c r="P4398" s="10" t="str">
        <f>VLOOKUP(OrderDetails!O:O,Customers!A:B,2,)</f>
        <v>Customer 41</v>
      </c>
      <c r="Q4398" s="10" t="str">
        <f>VLOOKUP(O:O,Customers!A:C,3,)</f>
        <v>Nakuru</v>
      </c>
      <c r="R4398" s="10">
        <f>VLOOKUP(OrderDetails!C:C,Inventory!B:F,5,)</f>
        <v>61339.38</v>
      </c>
      <c r="S4398" s="10">
        <f>VLOOKUP(OrderDetails!B:B,Table8[[OrderID]:[DeliveryDays]],5,)</f>
        <v>6</v>
      </c>
    </row>
    <row r="4399" spans="1:19" x14ac:dyDescent="0.25">
      <c r="A4399" t="s">
        <v>6331</v>
      </c>
      <c r="B4399" t="s">
        <v>1065</v>
      </c>
      <c r="C4399" t="s">
        <v>233</v>
      </c>
      <c r="D4399">
        <v>37</v>
      </c>
      <c r="E4399">
        <v>281.41000000000003</v>
      </c>
      <c r="F4399">
        <v>401.27</v>
      </c>
      <c r="G4399">
        <v>428.49</v>
      </c>
      <c r="H4399">
        <v>15854.13</v>
      </c>
      <c r="I4399">
        <v>10412.17</v>
      </c>
      <c r="J4399">
        <v>5441.96</v>
      </c>
      <c r="K4399">
        <v>0.34329999999999999</v>
      </c>
      <c r="L4399" t="str">
        <f>VLOOKUP(C:C,Products!A:B,2,)</f>
        <v>Product 28</v>
      </c>
      <c r="M4399" t="str">
        <f>VLOOKUP(C:C,Products!A:C,3,)</f>
        <v>Produce</v>
      </c>
      <c r="N4399" t="str">
        <f>VLOOKUP(B:B,Orders!A:C,3,)</f>
        <v>WH-MSA-002</v>
      </c>
      <c r="O4399" s="10" t="str">
        <f>VLOOKUP(B:B,Orders!A:B,2,)</f>
        <v>CUST-000054</v>
      </c>
      <c r="P4399" s="10" t="str">
        <f>VLOOKUP(OrderDetails!O:O,Customers!A:B,2,)</f>
        <v>Customer 54</v>
      </c>
      <c r="Q4399" s="10" t="str">
        <f>VLOOKUP(O:O,Customers!A:C,3,)</f>
        <v>Nakuru</v>
      </c>
      <c r="R4399" s="10">
        <f>VLOOKUP(OrderDetails!C:C,Inventory!B:F,5,)</f>
        <v>26171.13</v>
      </c>
      <c r="S4399" s="10">
        <f>VLOOKUP(OrderDetails!B:B,Table8[[OrderID]:[DeliveryDays]],5,)</f>
        <v>5</v>
      </c>
    </row>
    <row r="4400" spans="1:19" x14ac:dyDescent="0.25">
      <c r="A4400" t="s">
        <v>6332</v>
      </c>
      <c r="B4400" t="s">
        <v>663</v>
      </c>
      <c r="C4400" t="s">
        <v>321</v>
      </c>
      <c r="D4400">
        <v>42</v>
      </c>
      <c r="E4400">
        <v>139.41999999999999</v>
      </c>
      <c r="F4400">
        <v>218.06</v>
      </c>
      <c r="G4400">
        <v>223.11</v>
      </c>
      <c r="H4400">
        <v>9370.6200000000008</v>
      </c>
      <c r="I4400">
        <v>5855.64</v>
      </c>
      <c r="J4400">
        <v>3514.98</v>
      </c>
      <c r="K4400">
        <v>0.37509999999999999</v>
      </c>
      <c r="L4400" t="str">
        <f>VLOOKUP(C:C,Products!A:B,2,)</f>
        <v>Product 72</v>
      </c>
      <c r="M4400" t="str">
        <f>VLOOKUP(C:C,Products!A:C,3,)</f>
        <v>Household</v>
      </c>
      <c r="N4400" t="str">
        <f>VLOOKUP(B:B,Orders!A:C,3,)</f>
        <v>WH-NRB-001</v>
      </c>
      <c r="O4400" s="10" t="str">
        <f>VLOOKUP(B:B,Orders!A:B,2,)</f>
        <v>CUST-000051</v>
      </c>
      <c r="P4400" s="10" t="str">
        <f>VLOOKUP(OrderDetails!O:O,Customers!A:B,2,)</f>
        <v>Customer 51</v>
      </c>
      <c r="Q4400" s="10" t="str">
        <f>VLOOKUP(O:O,Customers!A:C,3,)</f>
        <v>Kisumu</v>
      </c>
      <c r="R4400" s="10">
        <f>VLOOKUP(OrderDetails!C:C,Inventory!B:F,5,)</f>
        <v>45032.66</v>
      </c>
      <c r="S4400" s="10">
        <f>VLOOKUP(OrderDetails!B:B,Table8[[OrderID]:[DeliveryDays]],5,)</f>
        <v>3</v>
      </c>
    </row>
    <row r="4401" spans="1:19" x14ac:dyDescent="0.25">
      <c r="A4401" t="s">
        <v>6333</v>
      </c>
      <c r="B4401" t="s">
        <v>1424</v>
      </c>
      <c r="C4401" t="s">
        <v>204</v>
      </c>
      <c r="D4401">
        <v>39</v>
      </c>
      <c r="E4401">
        <v>145.55000000000001</v>
      </c>
      <c r="F4401">
        <v>199.14</v>
      </c>
      <c r="G4401">
        <v>195.65</v>
      </c>
      <c r="H4401">
        <v>7630.35</v>
      </c>
      <c r="I4401">
        <v>5676.45</v>
      </c>
      <c r="J4401">
        <v>1953.9</v>
      </c>
      <c r="K4401">
        <v>0.25609999999999999</v>
      </c>
      <c r="L4401" t="str">
        <f>VLOOKUP(C:C,Products!A:B,2,)</f>
        <v>Product 14</v>
      </c>
      <c r="M4401" t="str">
        <f>VLOOKUP(C:C,Products!A:C,3,)</f>
        <v>Frozen</v>
      </c>
      <c r="N4401" t="str">
        <f>VLOOKUP(B:B,Orders!A:C,3,)</f>
        <v>WH-KSM-003</v>
      </c>
      <c r="O4401" s="10" t="str">
        <f>VLOOKUP(B:B,Orders!A:B,2,)</f>
        <v>CUST-000074</v>
      </c>
      <c r="P4401" s="10" t="str">
        <f>VLOOKUP(OrderDetails!O:O,Customers!A:B,2,)</f>
        <v>Customer 74</v>
      </c>
      <c r="Q4401" s="10" t="str">
        <f>VLOOKUP(O:O,Customers!A:C,3,)</f>
        <v>Mombasa</v>
      </c>
      <c r="R4401" s="10">
        <f>VLOOKUP(OrderDetails!C:C,Inventory!B:F,5,)</f>
        <v>47158.2</v>
      </c>
      <c r="S4401" s="10">
        <f>VLOOKUP(OrderDetails!B:B,Table8[[OrderID]:[DeliveryDays]],5,)</f>
        <v>1</v>
      </c>
    </row>
    <row r="4402" spans="1:19" x14ac:dyDescent="0.25">
      <c r="A4402" t="s">
        <v>6334</v>
      </c>
      <c r="B4402" t="s">
        <v>481</v>
      </c>
      <c r="C4402" t="s">
        <v>225</v>
      </c>
      <c r="D4402">
        <v>40</v>
      </c>
      <c r="E4402">
        <v>214.86</v>
      </c>
      <c r="F4402">
        <v>291.2</v>
      </c>
      <c r="G4402">
        <v>281.75</v>
      </c>
      <c r="H4402">
        <v>11270</v>
      </c>
      <c r="I4402">
        <v>8594.4</v>
      </c>
      <c r="J4402">
        <v>2675.6</v>
      </c>
      <c r="K4402">
        <v>0.2374</v>
      </c>
      <c r="L4402" t="str">
        <f>VLOOKUP(C:C,Products!A:B,2,)</f>
        <v>Product 24</v>
      </c>
      <c r="M4402" t="str">
        <f>VLOOKUP(C:C,Products!A:C,3,)</f>
        <v>Beverages</v>
      </c>
      <c r="N4402" t="str">
        <f>VLOOKUP(B:B,Orders!A:C,3,)</f>
        <v>WH-NKR-004</v>
      </c>
      <c r="O4402" s="10" t="str">
        <f>VLOOKUP(B:B,Orders!A:B,2,)</f>
        <v>CUST-000076</v>
      </c>
      <c r="P4402" s="10" t="str">
        <f>VLOOKUP(OrderDetails!O:O,Customers!A:B,2,)</f>
        <v>Customer 76</v>
      </c>
      <c r="Q4402" s="10" t="str">
        <f>VLOOKUP(O:O,Customers!A:C,3,)</f>
        <v>Kisumu</v>
      </c>
      <c r="R4402" s="10">
        <f>VLOOKUP(OrderDetails!C:C,Inventory!B:F,5,)</f>
        <v>80572.5</v>
      </c>
      <c r="S4402" s="10">
        <f>VLOOKUP(OrderDetails!B:B,Table8[[OrderID]:[DeliveryDays]],5,)</f>
        <v>1</v>
      </c>
    </row>
    <row r="4403" spans="1:19" x14ac:dyDescent="0.25">
      <c r="A4403" t="s">
        <v>6335</v>
      </c>
      <c r="B4403" t="s">
        <v>1886</v>
      </c>
      <c r="C4403" t="s">
        <v>401</v>
      </c>
      <c r="D4403">
        <v>24</v>
      </c>
      <c r="E4403">
        <v>122.55</v>
      </c>
      <c r="F4403">
        <v>174.75</v>
      </c>
      <c r="G4403">
        <v>179.09</v>
      </c>
      <c r="H4403">
        <v>4298.16</v>
      </c>
      <c r="I4403">
        <v>2941.2</v>
      </c>
      <c r="J4403">
        <v>1356.96</v>
      </c>
      <c r="K4403">
        <v>0.31569999999999998</v>
      </c>
      <c r="L4403" t="str">
        <f>VLOOKUP(C:C,Products!A:B,2,)</f>
        <v>Product 112</v>
      </c>
      <c r="M4403" t="str">
        <f>VLOOKUP(C:C,Products!A:C,3,)</f>
        <v>Beverages</v>
      </c>
      <c r="N4403" t="str">
        <f>VLOOKUP(B:B,Orders!A:C,3,)</f>
        <v>WH-MSA-002</v>
      </c>
      <c r="O4403" s="10" t="str">
        <f>VLOOKUP(B:B,Orders!A:B,2,)</f>
        <v>CUST-000074</v>
      </c>
      <c r="P4403" s="10" t="str">
        <f>VLOOKUP(OrderDetails!O:O,Customers!A:B,2,)</f>
        <v>Customer 74</v>
      </c>
      <c r="Q4403" s="10" t="str">
        <f>VLOOKUP(O:O,Customers!A:C,3,)</f>
        <v>Mombasa</v>
      </c>
      <c r="R4403" s="10">
        <f>VLOOKUP(OrderDetails!C:C,Inventory!B:F,5,)</f>
        <v>16421.7</v>
      </c>
      <c r="S4403" s="10">
        <f>VLOOKUP(OrderDetails!B:B,Table8[[OrderID]:[DeliveryDays]],5,)</f>
        <v>6</v>
      </c>
    </row>
    <row r="4404" spans="1:19" x14ac:dyDescent="0.25">
      <c r="A4404" t="s">
        <v>6336</v>
      </c>
      <c r="B4404" t="s">
        <v>1110</v>
      </c>
      <c r="C4404" t="s">
        <v>265</v>
      </c>
      <c r="D4404">
        <v>7</v>
      </c>
      <c r="E4404">
        <v>459.19</v>
      </c>
      <c r="F4404">
        <v>660.1</v>
      </c>
      <c r="G4404">
        <v>705.75</v>
      </c>
      <c r="H4404">
        <v>4940.25</v>
      </c>
      <c r="I4404">
        <v>3214.33</v>
      </c>
      <c r="J4404">
        <v>1725.92</v>
      </c>
      <c r="K4404">
        <v>0.34939999999999999</v>
      </c>
      <c r="L4404" t="str">
        <f>VLOOKUP(C:C,Products!A:B,2,)</f>
        <v>Product 44</v>
      </c>
      <c r="M4404" t="str">
        <f>VLOOKUP(C:C,Products!A:C,3,)</f>
        <v>Dairy</v>
      </c>
      <c r="N4404" t="str">
        <f>VLOOKUP(B:B,Orders!A:C,3,)</f>
        <v>WH-KSM-003</v>
      </c>
      <c r="O4404" s="10" t="str">
        <f>VLOOKUP(B:B,Orders!A:B,2,)</f>
        <v>CUST-000059</v>
      </c>
      <c r="P4404" s="10" t="str">
        <f>VLOOKUP(OrderDetails!O:O,Customers!A:B,2,)</f>
        <v>Customer 59</v>
      </c>
      <c r="Q4404" s="10" t="str">
        <f>VLOOKUP(O:O,Customers!A:C,3,)</f>
        <v>Kisumu</v>
      </c>
      <c r="R4404" s="10">
        <f>VLOOKUP(OrderDetails!C:C,Inventory!B:F,5,)</f>
        <v>22959.5</v>
      </c>
      <c r="S4404" s="10">
        <f>VLOOKUP(OrderDetails!B:B,Table8[[OrderID]:[DeliveryDays]],5,)</f>
        <v>6</v>
      </c>
    </row>
    <row r="4405" spans="1:19" x14ac:dyDescent="0.25">
      <c r="A4405" t="s">
        <v>6337</v>
      </c>
      <c r="B4405" t="s">
        <v>535</v>
      </c>
      <c r="C4405" t="s">
        <v>379</v>
      </c>
      <c r="D4405">
        <v>12</v>
      </c>
      <c r="E4405">
        <v>64.14</v>
      </c>
      <c r="F4405">
        <v>94.94</v>
      </c>
      <c r="G4405">
        <v>99.49</v>
      </c>
      <c r="H4405">
        <v>1193.8800000000001</v>
      </c>
      <c r="I4405">
        <v>769.68</v>
      </c>
      <c r="J4405">
        <v>424.2</v>
      </c>
      <c r="K4405">
        <v>0.3553</v>
      </c>
      <c r="L4405" t="str">
        <f>VLOOKUP(C:C,Products!A:B,2,)</f>
        <v>Product 101</v>
      </c>
      <c r="M4405" t="str">
        <f>VLOOKUP(C:C,Products!A:C,3,)</f>
        <v>Produce</v>
      </c>
      <c r="N4405" t="str">
        <f>VLOOKUP(B:B,Orders!A:C,3,)</f>
        <v>WH-NKR-004</v>
      </c>
      <c r="O4405" s="10" t="str">
        <f>VLOOKUP(B:B,Orders!A:B,2,)</f>
        <v>CUST-000045</v>
      </c>
      <c r="P4405" s="10" t="str">
        <f>VLOOKUP(OrderDetails!O:O,Customers!A:B,2,)</f>
        <v>Customer 45</v>
      </c>
      <c r="Q4405" s="10" t="str">
        <f>VLOOKUP(O:O,Customers!A:C,3,)</f>
        <v>Mombasa</v>
      </c>
      <c r="R4405" s="10">
        <f>VLOOKUP(OrderDetails!C:C,Inventory!B:F,5,)</f>
        <v>31813.439999999999</v>
      </c>
      <c r="S4405" s="10">
        <f>VLOOKUP(OrderDetails!B:B,Table8[[OrderID]:[DeliveryDays]],5,)</f>
        <v>6</v>
      </c>
    </row>
    <row r="4406" spans="1:19" x14ac:dyDescent="0.25">
      <c r="A4406" t="s">
        <v>6338</v>
      </c>
      <c r="B4406" t="s">
        <v>1634</v>
      </c>
      <c r="C4406" t="s">
        <v>289</v>
      </c>
      <c r="D4406">
        <v>44</v>
      </c>
      <c r="E4406">
        <v>464.84</v>
      </c>
      <c r="F4406">
        <v>609.41999999999996</v>
      </c>
      <c r="G4406">
        <v>600.16999999999996</v>
      </c>
      <c r="H4406">
        <v>26407.48</v>
      </c>
      <c r="I4406">
        <v>20452.96</v>
      </c>
      <c r="J4406">
        <v>5954.52</v>
      </c>
      <c r="K4406">
        <v>0.22550000000000001</v>
      </c>
      <c r="L4406" t="str">
        <f>VLOOKUP(C:C,Products!A:B,2,)</f>
        <v>Product 56</v>
      </c>
      <c r="M4406" t="str">
        <f>VLOOKUP(C:C,Products!A:C,3,)</f>
        <v>Household</v>
      </c>
      <c r="N4406" t="str">
        <f>VLOOKUP(B:B,Orders!A:C,3,)</f>
        <v>WH-NKR-004</v>
      </c>
      <c r="O4406" s="10" t="str">
        <f>VLOOKUP(B:B,Orders!A:B,2,)</f>
        <v>CUST-000079</v>
      </c>
      <c r="P4406" s="10" t="str">
        <f>VLOOKUP(OrderDetails!O:O,Customers!A:B,2,)</f>
        <v>Customer 79</v>
      </c>
      <c r="Q4406" s="10" t="str">
        <f>VLOOKUP(O:O,Customers!A:C,3,)</f>
        <v>Mombasa</v>
      </c>
      <c r="R4406" s="10">
        <f>VLOOKUP(OrderDetails!C:C,Inventory!B:F,5,)</f>
        <v>192443.76</v>
      </c>
      <c r="S4406" s="10">
        <f>VLOOKUP(OrderDetails!B:B,Table8[[OrderID]:[DeliveryDays]],5,)</f>
        <v>2</v>
      </c>
    </row>
    <row r="4407" spans="1:19" x14ac:dyDescent="0.25">
      <c r="A4407" t="s">
        <v>6339</v>
      </c>
      <c r="B4407" t="s">
        <v>1818</v>
      </c>
      <c r="C4407" t="s">
        <v>357</v>
      </c>
      <c r="D4407">
        <v>36</v>
      </c>
      <c r="E4407">
        <v>262.5</v>
      </c>
      <c r="F4407">
        <v>342.9</v>
      </c>
      <c r="G4407">
        <v>348.22</v>
      </c>
      <c r="H4407">
        <v>12535.92</v>
      </c>
      <c r="I4407">
        <v>9450</v>
      </c>
      <c r="J4407">
        <v>3085.92</v>
      </c>
      <c r="K4407">
        <v>0.2462</v>
      </c>
      <c r="L4407" t="str">
        <f>VLOOKUP(C:C,Products!A:B,2,)</f>
        <v>Product 90</v>
      </c>
      <c r="M4407" t="str">
        <f>VLOOKUP(C:C,Products!A:C,3,)</f>
        <v>Snacks</v>
      </c>
      <c r="N4407" t="str">
        <f>VLOOKUP(B:B,Orders!A:C,3,)</f>
        <v>WH-MSA-002</v>
      </c>
      <c r="O4407" s="10" t="str">
        <f>VLOOKUP(B:B,Orders!A:B,2,)</f>
        <v>CUST-000021</v>
      </c>
      <c r="P4407" s="10" t="str">
        <f>VLOOKUP(OrderDetails!O:O,Customers!A:B,2,)</f>
        <v>Customer 21</v>
      </c>
      <c r="Q4407" s="10" t="str">
        <f>VLOOKUP(O:O,Customers!A:C,3,)</f>
        <v>Eldoret</v>
      </c>
      <c r="R4407" s="10">
        <f>VLOOKUP(OrderDetails!C:C,Inventory!B:F,5,)</f>
        <v>44362.5</v>
      </c>
      <c r="S4407" s="10">
        <f>VLOOKUP(OrderDetails!B:B,Table8[[OrderID]:[DeliveryDays]],5,)</f>
        <v>2</v>
      </c>
    </row>
    <row r="4408" spans="1:19" x14ac:dyDescent="0.25">
      <c r="A4408" t="s">
        <v>6340</v>
      </c>
      <c r="B4408" t="s">
        <v>1648</v>
      </c>
      <c r="C4408" t="s">
        <v>367</v>
      </c>
      <c r="D4408">
        <v>33</v>
      </c>
      <c r="E4408">
        <v>396.94</v>
      </c>
      <c r="F4408">
        <v>595.12</v>
      </c>
      <c r="G4408">
        <v>641.71</v>
      </c>
      <c r="H4408">
        <v>21176.43</v>
      </c>
      <c r="I4408">
        <v>13099.02</v>
      </c>
      <c r="J4408">
        <v>8077.41</v>
      </c>
      <c r="K4408">
        <v>0.38140000000000002</v>
      </c>
      <c r="L4408" t="str">
        <f>VLOOKUP(C:C,Products!A:B,2,)</f>
        <v>Product 95</v>
      </c>
      <c r="M4408" t="str">
        <f>VLOOKUP(C:C,Products!A:C,3,)</f>
        <v>Dairy</v>
      </c>
      <c r="N4408" t="str">
        <f>VLOOKUP(B:B,Orders!A:C,3,)</f>
        <v>WH-KSM-003</v>
      </c>
      <c r="O4408" s="10" t="str">
        <f>VLOOKUP(B:B,Orders!A:B,2,)</f>
        <v>CUST-000050</v>
      </c>
      <c r="P4408" s="10" t="str">
        <f>VLOOKUP(OrderDetails!O:O,Customers!A:B,2,)</f>
        <v>Customer 50</v>
      </c>
      <c r="Q4408" s="10" t="str">
        <f>VLOOKUP(O:O,Customers!A:C,3,)</f>
        <v>Eldoret</v>
      </c>
      <c r="R4408" s="10">
        <f>VLOOKUP(OrderDetails!C:C,Inventory!B:F,5,)</f>
        <v>139722.88</v>
      </c>
      <c r="S4408" s="10">
        <f>VLOOKUP(OrderDetails!B:B,Table8[[OrderID]:[DeliveryDays]],5,)</f>
        <v>1</v>
      </c>
    </row>
    <row r="4409" spans="1:19" x14ac:dyDescent="0.25">
      <c r="A4409" t="s">
        <v>6341</v>
      </c>
      <c r="B4409" t="s">
        <v>1821</v>
      </c>
      <c r="C4409" t="s">
        <v>417</v>
      </c>
      <c r="D4409">
        <v>11</v>
      </c>
      <c r="E4409">
        <v>292.7</v>
      </c>
      <c r="F4409">
        <v>384.02</v>
      </c>
      <c r="G4409">
        <v>375.05</v>
      </c>
      <c r="H4409">
        <v>4125.55</v>
      </c>
      <c r="I4409">
        <v>3219.7</v>
      </c>
      <c r="J4409">
        <v>905.85</v>
      </c>
      <c r="K4409">
        <v>0.21959999999999999</v>
      </c>
      <c r="L4409" t="str">
        <f>VLOOKUP(C:C,Products!A:B,2,)</f>
        <v>Product 120</v>
      </c>
      <c r="M4409" t="str">
        <f>VLOOKUP(C:C,Products!A:C,3,)</f>
        <v>Frozen</v>
      </c>
      <c r="N4409" t="str">
        <f>VLOOKUP(B:B,Orders!A:C,3,)</f>
        <v>WH-MSA-002</v>
      </c>
      <c r="O4409" s="10" t="str">
        <f>VLOOKUP(B:B,Orders!A:B,2,)</f>
        <v>CUST-000033</v>
      </c>
      <c r="P4409" s="10" t="str">
        <f>VLOOKUP(OrderDetails!O:O,Customers!A:B,2,)</f>
        <v>Customer 33</v>
      </c>
      <c r="Q4409" s="10" t="str">
        <f>VLOOKUP(O:O,Customers!A:C,3,)</f>
        <v>Kisumu</v>
      </c>
      <c r="R4409" s="10">
        <f>VLOOKUP(OrderDetails!C:C,Inventory!B:F,5,)</f>
        <v>76980.100000000006</v>
      </c>
      <c r="S4409" s="10">
        <f>VLOOKUP(OrderDetails!B:B,Table8[[OrderID]:[DeliveryDays]],5,)</f>
        <v>1</v>
      </c>
    </row>
    <row r="4410" spans="1:19" x14ac:dyDescent="0.25">
      <c r="A4410" t="s">
        <v>6342</v>
      </c>
      <c r="B4410" t="s">
        <v>799</v>
      </c>
      <c r="C4410" t="s">
        <v>279</v>
      </c>
      <c r="D4410">
        <v>6</v>
      </c>
      <c r="E4410">
        <v>486.31</v>
      </c>
      <c r="F4410">
        <v>723.21</v>
      </c>
      <c r="G4410">
        <v>744.77</v>
      </c>
      <c r="H4410">
        <v>4468.62</v>
      </c>
      <c r="I4410">
        <v>2917.86</v>
      </c>
      <c r="J4410">
        <v>1550.76</v>
      </c>
      <c r="K4410">
        <v>0.34699999999999998</v>
      </c>
      <c r="L4410" t="str">
        <f>VLOOKUP(C:C,Products!A:B,2,)</f>
        <v>Product 51</v>
      </c>
      <c r="M4410" t="str">
        <f>VLOOKUP(C:C,Products!A:C,3,)</f>
        <v>Beverages</v>
      </c>
      <c r="N4410" t="str">
        <f>VLOOKUP(B:B,Orders!A:C,3,)</f>
        <v>WH-MSA-002</v>
      </c>
      <c r="O4410" s="10" t="str">
        <f>VLOOKUP(B:B,Orders!A:B,2,)</f>
        <v>CUST-000079</v>
      </c>
      <c r="P4410" s="10" t="str">
        <f>VLOOKUP(OrderDetails!O:O,Customers!A:B,2,)</f>
        <v>Customer 79</v>
      </c>
      <c r="Q4410" s="10" t="str">
        <f>VLOOKUP(O:O,Customers!A:C,3,)</f>
        <v>Mombasa</v>
      </c>
      <c r="R4410" s="10">
        <f>VLOOKUP(OrderDetails!C:C,Inventory!B:F,5,)</f>
        <v>231969.87</v>
      </c>
      <c r="S4410" s="10">
        <f>VLOOKUP(OrderDetails!B:B,Table8[[OrderID]:[DeliveryDays]],5,)</f>
        <v>6</v>
      </c>
    </row>
    <row r="4411" spans="1:19" x14ac:dyDescent="0.25">
      <c r="A4411" t="s">
        <v>6343</v>
      </c>
      <c r="B4411" t="s">
        <v>1399</v>
      </c>
      <c r="C4411" t="s">
        <v>241</v>
      </c>
      <c r="D4411">
        <v>25</v>
      </c>
      <c r="E4411">
        <v>126.74</v>
      </c>
      <c r="F4411">
        <v>169.05</v>
      </c>
      <c r="G4411">
        <v>169.63</v>
      </c>
      <c r="H4411">
        <v>4240.75</v>
      </c>
      <c r="I4411">
        <v>3168.5</v>
      </c>
      <c r="J4411">
        <v>1072.25</v>
      </c>
      <c r="K4411">
        <v>0.25280000000000002</v>
      </c>
      <c r="L4411" t="str">
        <f>VLOOKUP(C:C,Products!A:B,2,)</f>
        <v>Product 32</v>
      </c>
      <c r="M4411" t="str">
        <f>VLOOKUP(C:C,Products!A:C,3,)</f>
        <v>Dairy</v>
      </c>
      <c r="N4411" t="str">
        <f>VLOOKUP(B:B,Orders!A:C,3,)</f>
        <v>WH-NRB-001</v>
      </c>
      <c r="O4411" s="10" t="str">
        <f>VLOOKUP(B:B,Orders!A:B,2,)</f>
        <v>CUST-000031</v>
      </c>
      <c r="P4411" s="10" t="str">
        <f>VLOOKUP(OrderDetails!O:O,Customers!A:B,2,)</f>
        <v>Customer 31</v>
      </c>
      <c r="Q4411" s="10" t="str">
        <f>VLOOKUP(O:O,Customers!A:C,3,)</f>
        <v>Mombasa</v>
      </c>
      <c r="R4411" s="10">
        <f>VLOOKUP(OrderDetails!C:C,Inventory!B:F,5,)</f>
        <v>27249.1</v>
      </c>
      <c r="S4411" s="10">
        <f>VLOOKUP(OrderDetails!B:B,Table8[[OrderID]:[DeliveryDays]],5,)</f>
        <v>4</v>
      </c>
    </row>
    <row r="4412" spans="1:19" x14ac:dyDescent="0.25">
      <c r="A4412" t="s">
        <v>6344</v>
      </c>
      <c r="B4412" t="s">
        <v>627</v>
      </c>
      <c r="C4412" t="s">
        <v>277</v>
      </c>
      <c r="D4412">
        <v>10</v>
      </c>
      <c r="E4412">
        <v>133.18</v>
      </c>
      <c r="F4412">
        <v>194.02</v>
      </c>
      <c r="G4412">
        <v>187.93</v>
      </c>
      <c r="H4412">
        <v>1879.3</v>
      </c>
      <c r="I4412">
        <v>1331.8</v>
      </c>
      <c r="J4412">
        <v>547.5</v>
      </c>
      <c r="K4412">
        <v>0.2913</v>
      </c>
      <c r="L4412" t="str">
        <f>VLOOKUP(C:C,Products!A:B,2,)</f>
        <v>Product 50</v>
      </c>
      <c r="M4412" t="str">
        <f>VLOOKUP(C:C,Products!A:C,3,)</f>
        <v>Dairy</v>
      </c>
      <c r="N4412" t="str">
        <f>VLOOKUP(B:B,Orders!A:C,3,)</f>
        <v>WH-NKR-004</v>
      </c>
      <c r="O4412" s="10" t="str">
        <f>VLOOKUP(B:B,Orders!A:B,2,)</f>
        <v>CUST-000062</v>
      </c>
      <c r="P4412" s="10" t="str">
        <f>VLOOKUP(OrderDetails!O:O,Customers!A:B,2,)</f>
        <v>Customer 62</v>
      </c>
      <c r="Q4412" s="10" t="str">
        <f>VLOOKUP(O:O,Customers!A:C,3,)</f>
        <v>Eldoret</v>
      </c>
      <c r="R4412" s="10">
        <f>VLOOKUP(OrderDetails!C:C,Inventory!B:F,5,)</f>
        <v>29033.24</v>
      </c>
      <c r="S4412" s="10">
        <f>VLOOKUP(OrderDetails!B:B,Table8[[OrderID]:[DeliveryDays]],5,)</f>
        <v>5</v>
      </c>
    </row>
    <row r="4413" spans="1:19" x14ac:dyDescent="0.25">
      <c r="A4413" t="s">
        <v>6345</v>
      </c>
      <c r="B4413" t="s">
        <v>1275</v>
      </c>
      <c r="C4413" t="s">
        <v>259</v>
      </c>
      <c r="D4413">
        <v>32</v>
      </c>
      <c r="E4413">
        <v>104.92</v>
      </c>
      <c r="F4413">
        <v>144.66</v>
      </c>
      <c r="G4413">
        <v>138.51</v>
      </c>
      <c r="H4413">
        <v>4432.32</v>
      </c>
      <c r="I4413">
        <v>3357.44</v>
      </c>
      <c r="J4413">
        <v>1074.8800000000001</v>
      </c>
      <c r="K4413">
        <v>0.24249999999999999</v>
      </c>
      <c r="L4413" t="str">
        <f>VLOOKUP(C:C,Products!A:B,2,)</f>
        <v>Product 41</v>
      </c>
      <c r="M4413" t="str">
        <f>VLOOKUP(C:C,Products!A:C,3,)</f>
        <v>Household</v>
      </c>
      <c r="N4413" t="str">
        <f>VLOOKUP(B:B,Orders!A:C,3,)</f>
        <v>WH-NRB-001</v>
      </c>
      <c r="O4413" s="10" t="str">
        <f>VLOOKUP(B:B,Orders!A:B,2,)</f>
        <v>CUST-000065</v>
      </c>
      <c r="P4413" s="10" t="str">
        <f>VLOOKUP(OrderDetails!O:O,Customers!A:B,2,)</f>
        <v>Customer 65</v>
      </c>
      <c r="Q4413" s="10" t="str">
        <f>VLOOKUP(O:O,Customers!A:C,3,)</f>
        <v>Eldoret</v>
      </c>
      <c r="R4413" s="10">
        <f>VLOOKUP(OrderDetails!C:C,Inventory!B:F,5,)</f>
        <v>9757.56</v>
      </c>
      <c r="S4413" s="10">
        <f>VLOOKUP(OrderDetails!B:B,Table8[[OrderID]:[DeliveryDays]],5,)</f>
        <v>6</v>
      </c>
    </row>
    <row r="4414" spans="1:19" x14ac:dyDescent="0.25">
      <c r="A4414" t="s">
        <v>6346</v>
      </c>
      <c r="B4414" t="s">
        <v>935</v>
      </c>
      <c r="C4414" t="s">
        <v>309</v>
      </c>
      <c r="D4414">
        <v>46</v>
      </c>
      <c r="E4414">
        <v>294.20999999999998</v>
      </c>
      <c r="F4414">
        <v>435.72</v>
      </c>
      <c r="G4414">
        <v>450.26</v>
      </c>
      <c r="H4414">
        <v>20711.96</v>
      </c>
      <c r="I4414">
        <v>13533.66</v>
      </c>
      <c r="J4414">
        <v>7178.3</v>
      </c>
      <c r="K4414">
        <v>0.34660000000000002</v>
      </c>
      <c r="L4414" t="str">
        <f>VLOOKUP(C:C,Products!A:B,2,)</f>
        <v>Product 66</v>
      </c>
      <c r="M4414" t="str">
        <f>VLOOKUP(C:C,Products!A:C,3,)</f>
        <v>Dairy</v>
      </c>
      <c r="N4414" t="str">
        <f>VLOOKUP(B:B,Orders!A:C,3,)</f>
        <v>WH-KSM-003</v>
      </c>
      <c r="O4414" s="10" t="str">
        <f>VLOOKUP(B:B,Orders!A:B,2,)</f>
        <v>CUST-000036</v>
      </c>
      <c r="P4414" s="10" t="str">
        <f>VLOOKUP(OrderDetails!O:O,Customers!A:B,2,)</f>
        <v>Customer 36</v>
      </c>
      <c r="Q4414" s="10" t="str">
        <f>VLOOKUP(O:O,Customers!A:C,3,)</f>
        <v>Eldoret</v>
      </c>
      <c r="R4414" s="10">
        <f>VLOOKUP(OrderDetails!C:C,Inventory!B:F,5,)</f>
        <v>118860.84</v>
      </c>
      <c r="S4414" s="10">
        <f>VLOOKUP(OrderDetails!B:B,Table8[[OrderID]:[DeliveryDays]],5,)</f>
        <v>3</v>
      </c>
    </row>
    <row r="4415" spans="1:19" x14ac:dyDescent="0.25">
      <c r="A4415" t="s">
        <v>6347</v>
      </c>
      <c r="B4415" t="s">
        <v>1772</v>
      </c>
      <c r="C4415" t="s">
        <v>227</v>
      </c>
      <c r="D4415">
        <v>40</v>
      </c>
      <c r="E4415">
        <v>255.23</v>
      </c>
      <c r="F4415">
        <v>344.48</v>
      </c>
      <c r="G4415">
        <v>328.33</v>
      </c>
      <c r="H4415">
        <v>13133.2</v>
      </c>
      <c r="I4415">
        <v>10209.200000000001</v>
      </c>
      <c r="J4415">
        <v>2924</v>
      </c>
      <c r="K4415">
        <v>0.22259999999999999</v>
      </c>
      <c r="L4415" t="str">
        <f>VLOOKUP(C:C,Products!A:B,2,)</f>
        <v>Product 25</v>
      </c>
      <c r="M4415" t="str">
        <f>VLOOKUP(C:C,Products!A:C,3,)</f>
        <v>Dairy</v>
      </c>
      <c r="N4415" t="str">
        <f>VLOOKUP(B:B,Orders!A:C,3,)</f>
        <v>WH-NRB-001</v>
      </c>
      <c r="O4415" s="10" t="str">
        <f>VLOOKUP(B:B,Orders!A:B,2,)</f>
        <v>CUST-000017</v>
      </c>
      <c r="P4415" s="10" t="str">
        <f>VLOOKUP(OrderDetails!O:O,Customers!A:B,2,)</f>
        <v>Customer 17</v>
      </c>
      <c r="Q4415" s="10" t="str">
        <f>VLOOKUP(O:O,Customers!A:C,3,)</f>
        <v>Eldoret</v>
      </c>
      <c r="R4415" s="10">
        <f>VLOOKUP(OrderDetails!C:C,Inventory!B:F,5,)</f>
        <v>118937.18</v>
      </c>
      <c r="S4415" s="10">
        <f>VLOOKUP(OrderDetails!B:B,Table8[[OrderID]:[DeliveryDays]],5,)</f>
        <v>4</v>
      </c>
    </row>
    <row r="4416" spans="1:19" x14ac:dyDescent="0.25">
      <c r="A4416" t="s">
        <v>6348</v>
      </c>
      <c r="B4416" t="s">
        <v>701</v>
      </c>
      <c r="C4416" t="s">
        <v>409</v>
      </c>
      <c r="D4416">
        <v>36</v>
      </c>
      <c r="E4416">
        <v>442.16</v>
      </c>
      <c r="F4416">
        <v>664.5</v>
      </c>
      <c r="G4416">
        <v>641.59</v>
      </c>
      <c r="H4416">
        <v>23097.24</v>
      </c>
      <c r="I4416">
        <v>15917.76</v>
      </c>
      <c r="J4416">
        <v>7179.48</v>
      </c>
      <c r="K4416">
        <v>0.31080000000000002</v>
      </c>
      <c r="L4416" t="str">
        <f>VLOOKUP(C:C,Products!A:B,2,)</f>
        <v>Product 116</v>
      </c>
      <c r="M4416" t="str">
        <f>VLOOKUP(C:C,Products!A:C,3,)</f>
        <v>Dairy</v>
      </c>
      <c r="N4416" t="str">
        <f>VLOOKUP(B:B,Orders!A:C,3,)</f>
        <v>WH-NKR-004</v>
      </c>
      <c r="O4416" s="10" t="str">
        <f>VLOOKUP(B:B,Orders!A:B,2,)</f>
        <v>CUST-000061</v>
      </c>
      <c r="P4416" s="10" t="str">
        <f>VLOOKUP(OrderDetails!O:O,Customers!A:B,2,)</f>
        <v>Customer 61</v>
      </c>
      <c r="Q4416" s="10" t="str">
        <f>VLOOKUP(O:O,Customers!A:C,3,)</f>
        <v>Eldoret</v>
      </c>
      <c r="R4416" s="10">
        <f>VLOOKUP(OrderDetails!C:C,Inventory!B:F,5,)</f>
        <v>207373.04</v>
      </c>
      <c r="S4416" s="10">
        <f>VLOOKUP(OrderDetails!B:B,Table8[[OrderID]:[DeliveryDays]],5,)</f>
        <v>2</v>
      </c>
    </row>
    <row r="4417" spans="1:19" x14ac:dyDescent="0.25">
      <c r="A4417" t="s">
        <v>6349</v>
      </c>
      <c r="B4417" t="s">
        <v>637</v>
      </c>
      <c r="C4417" t="s">
        <v>393</v>
      </c>
      <c r="D4417">
        <v>49</v>
      </c>
      <c r="E4417">
        <v>390</v>
      </c>
      <c r="F4417">
        <v>541.16</v>
      </c>
      <c r="G4417">
        <v>542.32000000000005</v>
      </c>
      <c r="H4417">
        <v>26573.68</v>
      </c>
      <c r="I4417">
        <v>19110</v>
      </c>
      <c r="J4417">
        <v>7463.68</v>
      </c>
      <c r="K4417">
        <v>0.28089999999999998</v>
      </c>
      <c r="L4417" t="str">
        <f>VLOOKUP(C:C,Products!A:B,2,)</f>
        <v>Product 108</v>
      </c>
      <c r="M4417" t="str">
        <f>VLOOKUP(C:C,Products!A:C,3,)</f>
        <v>Household</v>
      </c>
      <c r="N4417" t="str">
        <f>VLOOKUP(B:B,Orders!A:C,3,)</f>
        <v>WH-MSA-002</v>
      </c>
      <c r="O4417" s="10" t="str">
        <f>VLOOKUP(B:B,Orders!A:B,2,)</f>
        <v>CUST-000050</v>
      </c>
      <c r="P4417" s="10" t="str">
        <f>VLOOKUP(OrderDetails!O:O,Customers!A:B,2,)</f>
        <v>Customer 50</v>
      </c>
      <c r="Q4417" s="10" t="str">
        <f>VLOOKUP(O:O,Customers!A:C,3,)</f>
        <v>Eldoret</v>
      </c>
      <c r="R4417" s="10">
        <f>VLOOKUP(OrderDetails!C:C,Inventory!B:F,5,)</f>
        <v>56160</v>
      </c>
      <c r="S4417" s="10">
        <f>VLOOKUP(OrderDetails!B:B,Table8[[OrderID]:[DeliveryDays]],5,)</f>
        <v>5</v>
      </c>
    </row>
    <row r="4418" spans="1:19" x14ac:dyDescent="0.25">
      <c r="A4418" t="s">
        <v>6350</v>
      </c>
      <c r="B4418" t="s">
        <v>930</v>
      </c>
      <c r="C4418" t="s">
        <v>299</v>
      </c>
      <c r="D4418">
        <v>46</v>
      </c>
      <c r="E4418">
        <v>224.9</v>
      </c>
      <c r="F4418">
        <v>307.97000000000003</v>
      </c>
      <c r="G4418">
        <v>294.58</v>
      </c>
      <c r="H4418">
        <v>13550.68</v>
      </c>
      <c r="I4418">
        <v>10345.4</v>
      </c>
      <c r="J4418">
        <v>3205.28</v>
      </c>
      <c r="K4418">
        <v>0.23649999999999999</v>
      </c>
      <c r="L4418" t="str">
        <f>VLOOKUP(C:C,Products!A:B,2,)</f>
        <v>Product 61</v>
      </c>
      <c r="M4418" t="str">
        <f>VLOOKUP(C:C,Products!A:C,3,)</f>
        <v>Dairy</v>
      </c>
      <c r="N4418" t="str">
        <f>VLOOKUP(B:B,Orders!A:C,3,)</f>
        <v>WH-NRB-001</v>
      </c>
      <c r="O4418" s="10" t="str">
        <f>VLOOKUP(B:B,Orders!A:B,2,)</f>
        <v>CUST-000076</v>
      </c>
      <c r="P4418" s="10" t="str">
        <f>VLOOKUP(OrderDetails!O:O,Customers!A:B,2,)</f>
        <v>Customer 76</v>
      </c>
      <c r="Q4418" s="10" t="str">
        <f>VLOOKUP(O:O,Customers!A:C,3,)</f>
        <v>Kisumu</v>
      </c>
      <c r="R4418" s="10">
        <f>VLOOKUP(OrderDetails!C:C,Inventory!B:F,5,)</f>
        <v>11245</v>
      </c>
      <c r="S4418" s="10">
        <f>VLOOKUP(OrderDetails!B:B,Table8[[OrderID]:[DeliveryDays]],5,)</f>
        <v>3</v>
      </c>
    </row>
    <row r="4419" spans="1:19" x14ac:dyDescent="0.25">
      <c r="A4419" t="s">
        <v>6351</v>
      </c>
      <c r="B4419" t="s">
        <v>1568</v>
      </c>
      <c r="C4419" t="s">
        <v>309</v>
      </c>
      <c r="D4419">
        <v>13</v>
      </c>
      <c r="E4419">
        <v>294.20999999999998</v>
      </c>
      <c r="F4419">
        <v>435.72</v>
      </c>
      <c r="G4419">
        <v>440.11</v>
      </c>
      <c r="H4419">
        <v>5721.43</v>
      </c>
      <c r="I4419">
        <v>3824.73</v>
      </c>
      <c r="J4419">
        <v>1896.7</v>
      </c>
      <c r="K4419">
        <v>0.33150000000000002</v>
      </c>
      <c r="L4419" t="str">
        <f>VLOOKUP(C:C,Products!A:B,2,)</f>
        <v>Product 66</v>
      </c>
      <c r="M4419" t="str">
        <f>VLOOKUP(C:C,Products!A:C,3,)</f>
        <v>Dairy</v>
      </c>
      <c r="N4419" t="str">
        <f>VLOOKUP(B:B,Orders!A:C,3,)</f>
        <v>WH-NRB-001</v>
      </c>
      <c r="O4419" s="10" t="str">
        <f>VLOOKUP(B:B,Orders!A:B,2,)</f>
        <v>CUST-000030</v>
      </c>
      <c r="P4419" s="10" t="str">
        <f>VLOOKUP(OrderDetails!O:O,Customers!A:B,2,)</f>
        <v>Customer 30</v>
      </c>
      <c r="Q4419" s="10" t="str">
        <f>VLOOKUP(O:O,Customers!A:C,3,)</f>
        <v>Nakuru</v>
      </c>
      <c r="R4419" s="10">
        <f>VLOOKUP(OrderDetails!C:C,Inventory!B:F,5,)</f>
        <v>118860.84</v>
      </c>
      <c r="S4419" s="10">
        <f>VLOOKUP(OrderDetails!B:B,Table8[[OrderID]:[DeliveryDays]],5,)</f>
        <v>6</v>
      </c>
    </row>
    <row r="4420" spans="1:19" x14ac:dyDescent="0.25">
      <c r="A4420" t="s">
        <v>6352</v>
      </c>
      <c r="B4420" t="s">
        <v>1129</v>
      </c>
      <c r="C4420" t="s">
        <v>261</v>
      </c>
      <c r="D4420">
        <v>15</v>
      </c>
      <c r="E4420">
        <v>272.83</v>
      </c>
      <c r="F4420">
        <v>401.42</v>
      </c>
      <c r="G4420">
        <v>389.2</v>
      </c>
      <c r="H4420">
        <v>5838</v>
      </c>
      <c r="I4420">
        <v>4092.45</v>
      </c>
      <c r="J4420">
        <v>1745.55</v>
      </c>
      <c r="K4420">
        <v>0.29899999999999999</v>
      </c>
      <c r="L4420" t="str">
        <f>VLOOKUP(C:C,Products!A:B,2,)</f>
        <v>Product 42</v>
      </c>
      <c r="M4420" t="str">
        <f>VLOOKUP(C:C,Products!A:C,3,)</f>
        <v>Frozen</v>
      </c>
      <c r="N4420" t="str">
        <f>VLOOKUP(B:B,Orders!A:C,3,)</f>
        <v>WH-MSA-002</v>
      </c>
      <c r="O4420" s="10" t="str">
        <f>VLOOKUP(B:B,Orders!A:B,2,)</f>
        <v>CUST-000034</v>
      </c>
      <c r="P4420" s="10" t="str">
        <f>VLOOKUP(OrderDetails!O:O,Customers!A:B,2,)</f>
        <v>Customer 34</v>
      </c>
      <c r="Q4420" s="10" t="str">
        <f>VLOOKUP(O:O,Customers!A:C,3,)</f>
        <v>Mombasa</v>
      </c>
      <c r="R4420" s="10">
        <f>VLOOKUP(OrderDetails!C:C,Inventory!B:F,5,)</f>
        <v>121955.01</v>
      </c>
      <c r="S4420" s="10">
        <f>VLOOKUP(OrderDetails!B:B,Table8[[OrderID]:[DeliveryDays]],5,)</f>
        <v>2</v>
      </c>
    </row>
    <row r="4421" spans="1:19" x14ac:dyDescent="0.25">
      <c r="A4421" t="s">
        <v>6353</v>
      </c>
      <c r="B4421" t="s">
        <v>468</v>
      </c>
      <c r="C4421" t="s">
        <v>307</v>
      </c>
      <c r="D4421">
        <v>27</v>
      </c>
      <c r="E4421">
        <v>176.42</v>
      </c>
      <c r="F4421">
        <v>236.45</v>
      </c>
      <c r="G4421">
        <v>237.04</v>
      </c>
      <c r="H4421">
        <v>6400.08</v>
      </c>
      <c r="I4421">
        <v>4763.34</v>
      </c>
      <c r="J4421">
        <v>1636.74</v>
      </c>
      <c r="K4421">
        <v>0.25569999999999998</v>
      </c>
      <c r="L4421" t="str">
        <f>VLOOKUP(C:C,Products!A:B,2,)</f>
        <v>Product 65</v>
      </c>
      <c r="M4421" t="str">
        <f>VLOOKUP(C:C,Products!A:C,3,)</f>
        <v>Beverages</v>
      </c>
      <c r="N4421" t="str">
        <f>VLOOKUP(B:B,Orders!A:C,3,)</f>
        <v>WH-KSM-003</v>
      </c>
      <c r="O4421" s="10" t="str">
        <f>VLOOKUP(B:B,Orders!A:B,2,)</f>
        <v>CUST-000023</v>
      </c>
      <c r="P4421" s="10" t="str">
        <f>VLOOKUP(OrderDetails!O:O,Customers!A:B,2,)</f>
        <v>Customer 23</v>
      </c>
      <c r="Q4421" s="10" t="str">
        <f>VLOOKUP(O:O,Customers!A:C,3,)</f>
        <v>Nairobi</v>
      </c>
      <c r="R4421" s="10">
        <f>VLOOKUP(OrderDetails!C:C,Inventory!B:F,5,)</f>
        <v>54866.62</v>
      </c>
      <c r="S4421" s="10">
        <f>VLOOKUP(OrderDetails!B:B,Table8[[OrderID]:[DeliveryDays]],5,)</f>
        <v>1</v>
      </c>
    </row>
    <row r="4422" spans="1:19" x14ac:dyDescent="0.25">
      <c r="A4422" t="s">
        <v>6354</v>
      </c>
      <c r="B4422" t="s">
        <v>741</v>
      </c>
      <c r="C4422" t="s">
        <v>249</v>
      </c>
      <c r="D4422">
        <v>15</v>
      </c>
      <c r="E4422">
        <v>413.78</v>
      </c>
      <c r="F4422">
        <v>552.28</v>
      </c>
      <c r="G4422">
        <v>590.21</v>
      </c>
      <c r="H4422">
        <v>8853.15</v>
      </c>
      <c r="I4422">
        <v>6206.7</v>
      </c>
      <c r="J4422">
        <v>2646.45</v>
      </c>
      <c r="K4422">
        <v>0.2989</v>
      </c>
      <c r="L4422" t="str">
        <f>VLOOKUP(C:C,Products!A:B,2,)</f>
        <v>Product 36</v>
      </c>
      <c r="M4422" t="str">
        <f>VLOOKUP(C:C,Products!A:C,3,)</f>
        <v>Dairy</v>
      </c>
      <c r="N4422" t="str">
        <f>VLOOKUP(B:B,Orders!A:C,3,)</f>
        <v>WH-KSM-003</v>
      </c>
      <c r="O4422" s="10" t="str">
        <f>VLOOKUP(B:B,Orders!A:B,2,)</f>
        <v>CUST-000038</v>
      </c>
      <c r="P4422" s="10" t="str">
        <f>VLOOKUP(OrderDetails!O:O,Customers!A:B,2,)</f>
        <v>Customer 38</v>
      </c>
      <c r="Q4422" s="10" t="str">
        <f>VLOOKUP(O:O,Customers!A:C,3,)</f>
        <v>Nakuru</v>
      </c>
      <c r="R4422" s="10">
        <f>VLOOKUP(OrderDetails!C:C,Inventory!B:F,5,)</f>
        <v>177511.62</v>
      </c>
      <c r="S4422" s="10">
        <f>VLOOKUP(OrderDetails!B:B,Table8[[OrderID]:[DeliveryDays]],5,)</f>
        <v>2</v>
      </c>
    </row>
    <row r="4423" spans="1:19" x14ac:dyDescent="0.25">
      <c r="A4423" t="s">
        <v>6355</v>
      </c>
      <c r="B4423" t="s">
        <v>1214</v>
      </c>
      <c r="C4423" t="s">
        <v>329</v>
      </c>
      <c r="D4423">
        <v>6</v>
      </c>
      <c r="E4423">
        <v>378.05</v>
      </c>
      <c r="F4423">
        <v>518.77</v>
      </c>
      <c r="G4423">
        <v>541.57000000000005</v>
      </c>
      <c r="H4423">
        <v>3249.42</v>
      </c>
      <c r="I4423">
        <v>2268.3000000000002</v>
      </c>
      <c r="J4423">
        <v>981.12</v>
      </c>
      <c r="K4423">
        <v>0.3019</v>
      </c>
      <c r="L4423" t="str">
        <f>VLOOKUP(C:C,Products!A:B,2,)</f>
        <v>Product 76</v>
      </c>
      <c r="M4423" t="str">
        <f>VLOOKUP(C:C,Products!A:C,3,)</f>
        <v>Household</v>
      </c>
      <c r="N4423" t="str">
        <f>VLOOKUP(B:B,Orders!A:C,3,)</f>
        <v>WH-KSM-003</v>
      </c>
      <c r="O4423" s="10" t="str">
        <f>VLOOKUP(B:B,Orders!A:B,2,)</f>
        <v>CUST-000026</v>
      </c>
      <c r="P4423" s="10" t="str">
        <f>VLOOKUP(OrderDetails!O:O,Customers!A:B,2,)</f>
        <v>Customer 26</v>
      </c>
      <c r="Q4423" s="10" t="str">
        <f>VLOOKUP(O:O,Customers!A:C,3,)</f>
        <v>Mombasa</v>
      </c>
      <c r="R4423" s="10">
        <f>VLOOKUP(OrderDetails!C:C,Inventory!B:F,5,)</f>
        <v>161805.4</v>
      </c>
      <c r="S4423" s="10">
        <f>VLOOKUP(OrderDetails!B:B,Table8[[OrderID]:[DeliveryDays]],5,)</f>
        <v>6</v>
      </c>
    </row>
    <row r="4424" spans="1:19" x14ac:dyDescent="0.25">
      <c r="A4424" t="s">
        <v>6356</v>
      </c>
      <c r="B4424" t="s">
        <v>755</v>
      </c>
      <c r="C4424" t="s">
        <v>193</v>
      </c>
      <c r="D4424">
        <v>7</v>
      </c>
      <c r="E4424">
        <v>320.5</v>
      </c>
      <c r="F4424">
        <v>401.4</v>
      </c>
      <c r="G4424">
        <v>408.15</v>
      </c>
      <c r="H4424">
        <v>2857.05</v>
      </c>
      <c r="I4424">
        <v>2243.5</v>
      </c>
      <c r="J4424">
        <v>613.54999999999995</v>
      </c>
      <c r="K4424">
        <v>0.2147</v>
      </c>
      <c r="L4424" t="str">
        <f>VLOOKUP(C:C,Products!A:B,2,)</f>
        <v>Product 9</v>
      </c>
      <c r="M4424" t="str">
        <f>VLOOKUP(C:C,Products!A:C,3,)</f>
        <v>Beverages</v>
      </c>
      <c r="N4424" t="str">
        <f>VLOOKUP(B:B,Orders!A:C,3,)</f>
        <v>WH-NRB-001</v>
      </c>
      <c r="O4424" s="10" t="str">
        <f>VLOOKUP(B:B,Orders!A:B,2,)</f>
        <v>CUST-000010</v>
      </c>
      <c r="P4424" s="10" t="str">
        <f>VLOOKUP(OrderDetails!O:O,Customers!A:B,2,)</f>
        <v>Customer 10</v>
      </c>
      <c r="Q4424" s="10" t="str">
        <f>VLOOKUP(O:O,Customers!A:C,3,)</f>
        <v>Eldoret</v>
      </c>
      <c r="R4424" s="10">
        <f>VLOOKUP(OrderDetails!C:C,Inventory!B:F,5,)</f>
        <v>85253</v>
      </c>
      <c r="S4424" s="10">
        <f>VLOOKUP(OrderDetails!B:B,Table8[[OrderID]:[DeliveryDays]],5,)</f>
        <v>3</v>
      </c>
    </row>
    <row r="4425" spans="1:19" x14ac:dyDescent="0.25">
      <c r="A4425" t="s">
        <v>6357</v>
      </c>
      <c r="B4425" t="s">
        <v>1467</v>
      </c>
      <c r="C4425" t="s">
        <v>249</v>
      </c>
      <c r="D4425">
        <v>15</v>
      </c>
      <c r="E4425">
        <v>413.78</v>
      </c>
      <c r="F4425">
        <v>552.28</v>
      </c>
      <c r="G4425">
        <v>532.27</v>
      </c>
      <c r="H4425">
        <v>7984.05</v>
      </c>
      <c r="I4425">
        <v>6206.7</v>
      </c>
      <c r="J4425">
        <v>1777.35</v>
      </c>
      <c r="K4425">
        <v>0.22259999999999999</v>
      </c>
      <c r="L4425" t="str">
        <f>VLOOKUP(C:C,Products!A:B,2,)</f>
        <v>Product 36</v>
      </c>
      <c r="M4425" t="str">
        <f>VLOOKUP(C:C,Products!A:C,3,)</f>
        <v>Dairy</v>
      </c>
      <c r="N4425" t="str">
        <f>VLOOKUP(B:B,Orders!A:C,3,)</f>
        <v>WH-KSM-003</v>
      </c>
      <c r="O4425" s="10" t="str">
        <f>VLOOKUP(B:B,Orders!A:B,2,)</f>
        <v>CUST-000015</v>
      </c>
      <c r="P4425" s="10" t="str">
        <f>VLOOKUP(OrderDetails!O:O,Customers!A:B,2,)</f>
        <v>Customer 15</v>
      </c>
      <c r="Q4425" s="10" t="str">
        <f>VLOOKUP(O:O,Customers!A:C,3,)</f>
        <v>Nairobi</v>
      </c>
      <c r="R4425" s="10">
        <f>VLOOKUP(OrderDetails!C:C,Inventory!B:F,5,)</f>
        <v>177511.62</v>
      </c>
      <c r="S4425" s="10">
        <f>VLOOKUP(OrderDetails!B:B,Table8[[OrderID]:[DeliveryDays]],5,)</f>
        <v>6</v>
      </c>
    </row>
    <row r="4426" spans="1:19" x14ac:dyDescent="0.25">
      <c r="A4426" t="s">
        <v>6358</v>
      </c>
      <c r="B4426" t="s">
        <v>709</v>
      </c>
      <c r="C4426" t="s">
        <v>387</v>
      </c>
      <c r="D4426">
        <v>39</v>
      </c>
      <c r="E4426">
        <v>458.4</v>
      </c>
      <c r="F4426">
        <v>615.54999999999995</v>
      </c>
      <c r="G4426">
        <v>641.94000000000005</v>
      </c>
      <c r="H4426">
        <v>25035.66</v>
      </c>
      <c r="I4426">
        <v>17877.599999999999</v>
      </c>
      <c r="J4426">
        <v>7158.06</v>
      </c>
      <c r="K4426">
        <v>0.28589999999999999</v>
      </c>
      <c r="L4426" t="str">
        <f>VLOOKUP(C:C,Products!A:B,2,)</f>
        <v>Product 105</v>
      </c>
      <c r="M4426" t="str">
        <f>VLOOKUP(C:C,Products!A:C,3,)</f>
        <v>Frozen</v>
      </c>
      <c r="N4426" t="str">
        <f>VLOOKUP(B:B,Orders!A:C,3,)</f>
        <v>WH-KSM-003</v>
      </c>
      <c r="O4426" s="10" t="str">
        <f>VLOOKUP(B:B,Orders!A:B,2,)</f>
        <v>CUST-000034</v>
      </c>
      <c r="P4426" s="10" t="str">
        <f>VLOOKUP(OrderDetails!O:O,Customers!A:B,2,)</f>
        <v>Customer 34</v>
      </c>
      <c r="Q4426" s="10" t="str">
        <f>VLOOKUP(O:O,Customers!A:C,3,)</f>
        <v>Mombasa</v>
      </c>
      <c r="R4426" s="10">
        <f>VLOOKUP(OrderDetails!C:C,Inventory!B:F,5,)</f>
        <v>143479.20000000001</v>
      </c>
      <c r="S4426" s="10">
        <f>VLOOKUP(OrderDetails!B:B,Table8[[OrderID]:[DeliveryDays]],5,)</f>
        <v>3</v>
      </c>
    </row>
    <row r="4427" spans="1:19" x14ac:dyDescent="0.25">
      <c r="A4427" t="s">
        <v>6359</v>
      </c>
      <c r="B4427" t="s">
        <v>1369</v>
      </c>
      <c r="C4427" t="s">
        <v>361</v>
      </c>
      <c r="D4427">
        <v>19</v>
      </c>
      <c r="E4427">
        <v>370.96</v>
      </c>
      <c r="F4427">
        <v>553.53</v>
      </c>
      <c r="G4427">
        <v>539.45000000000005</v>
      </c>
      <c r="H4427">
        <v>10249.549999999999</v>
      </c>
      <c r="I4427">
        <v>7048.24</v>
      </c>
      <c r="J4427">
        <v>3201.31</v>
      </c>
      <c r="K4427">
        <v>0.31230000000000002</v>
      </c>
      <c r="L4427" t="str">
        <f>VLOOKUP(C:C,Products!A:B,2,)</f>
        <v>Product 92</v>
      </c>
      <c r="M4427" t="str">
        <f>VLOOKUP(C:C,Products!A:C,3,)</f>
        <v>Produce</v>
      </c>
      <c r="N4427" t="str">
        <f>VLOOKUP(B:B,Orders!A:C,3,)</f>
        <v>WH-NRB-001</v>
      </c>
      <c r="O4427" s="10" t="str">
        <f>VLOOKUP(B:B,Orders!A:B,2,)</f>
        <v>CUST-000040</v>
      </c>
      <c r="P4427" s="10" t="str">
        <f>VLOOKUP(OrderDetails!O:O,Customers!A:B,2,)</f>
        <v>Customer 40</v>
      </c>
      <c r="Q4427" s="10" t="str">
        <f>VLOOKUP(O:O,Customers!A:C,3,)</f>
        <v>Nairobi</v>
      </c>
      <c r="R4427" s="10">
        <f>VLOOKUP(OrderDetails!C:C,Inventory!B:F,5,)</f>
        <v>74562.960000000006</v>
      </c>
      <c r="S4427" s="10">
        <f>VLOOKUP(OrderDetails!B:B,Table8[[OrderID]:[DeliveryDays]],5,)</f>
        <v>6</v>
      </c>
    </row>
    <row r="4428" spans="1:19" x14ac:dyDescent="0.25">
      <c r="A4428" t="s">
        <v>6360</v>
      </c>
      <c r="B4428" t="s">
        <v>684</v>
      </c>
      <c r="C4428" t="s">
        <v>253</v>
      </c>
      <c r="D4428">
        <v>47</v>
      </c>
      <c r="E4428">
        <v>93.95</v>
      </c>
      <c r="F4428">
        <v>142.47999999999999</v>
      </c>
      <c r="G4428">
        <v>136.99</v>
      </c>
      <c r="H4428">
        <v>6438.53</v>
      </c>
      <c r="I4428">
        <v>4415.6499999999996</v>
      </c>
      <c r="J4428">
        <v>2022.88</v>
      </c>
      <c r="K4428">
        <v>0.31419999999999998</v>
      </c>
      <c r="L4428" t="str">
        <f>VLOOKUP(C:C,Products!A:B,2,)</f>
        <v>Product 38</v>
      </c>
      <c r="M4428" t="str">
        <f>VLOOKUP(C:C,Products!A:C,3,)</f>
        <v>Beverages</v>
      </c>
      <c r="N4428" t="str">
        <f>VLOOKUP(B:B,Orders!A:C,3,)</f>
        <v>WH-NKR-004</v>
      </c>
      <c r="O4428" s="10" t="str">
        <f>VLOOKUP(B:B,Orders!A:B,2,)</f>
        <v>CUST-000016</v>
      </c>
      <c r="P4428" s="10" t="str">
        <f>VLOOKUP(OrderDetails!O:O,Customers!A:B,2,)</f>
        <v>Customer 16</v>
      </c>
      <c r="Q4428" s="10" t="str">
        <f>VLOOKUP(O:O,Customers!A:C,3,)</f>
        <v>Nakuru</v>
      </c>
      <c r="R4428" s="10">
        <f>VLOOKUP(OrderDetails!C:C,Inventory!B:F,5,)</f>
        <v>12965.1</v>
      </c>
      <c r="S4428" s="10">
        <f>VLOOKUP(OrderDetails!B:B,Table8[[OrderID]:[DeliveryDays]],5,)</f>
        <v>5</v>
      </c>
    </row>
    <row r="4429" spans="1:19" x14ac:dyDescent="0.25">
      <c r="A4429" t="s">
        <v>6361</v>
      </c>
      <c r="B4429" t="s">
        <v>1001</v>
      </c>
      <c r="C4429" t="s">
        <v>243</v>
      </c>
      <c r="D4429">
        <v>15</v>
      </c>
      <c r="E4429">
        <v>79.27</v>
      </c>
      <c r="F4429">
        <v>103.11</v>
      </c>
      <c r="G4429">
        <v>108.22</v>
      </c>
      <c r="H4429">
        <v>1623.3</v>
      </c>
      <c r="I4429">
        <v>1189.05</v>
      </c>
      <c r="J4429">
        <v>434.25</v>
      </c>
      <c r="K4429">
        <v>0.26750000000000002</v>
      </c>
      <c r="L4429" t="str">
        <f>VLOOKUP(C:C,Products!A:B,2,)</f>
        <v>Product 33</v>
      </c>
      <c r="M4429" t="str">
        <f>VLOOKUP(C:C,Products!A:C,3,)</f>
        <v>Produce</v>
      </c>
      <c r="N4429" t="str">
        <f>VLOOKUP(B:B,Orders!A:C,3,)</f>
        <v>WH-NKR-004</v>
      </c>
      <c r="O4429" s="10" t="str">
        <f>VLOOKUP(B:B,Orders!A:B,2,)</f>
        <v>CUST-000051</v>
      </c>
      <c r="P4429" s="10" t="str">
        <f>VLOOKUP(OrderDetails!O:O,Customers!A:B,2,)</f>
        <v>Customer 51</v>
      </c>
      <c r="Q4429" s="10" t="str">
        <f>VLOOKUP(O:O,Customers!A:C,3,)</f>
        <v>Kisumu</v>
      </c>
      <c r="R4429" s="10">
        <f>VLOOKUP(OrderDetails!C:C,Inventory!B:F,5,)</f>
        <v>6817.22</v>
      </c>
      <c r="S4429" s="10">
        <f>VLOOKUP(OrderDetails!B:B,Table8[[OrderID]:[DeliveryDays]],5,)</f>
        <v>3</v>
      </c>
    </row>
    <row r="4430" spans="1:19" x14ac:dyDescent="0.25">
      <c r="A4430" t="s">
        <v>6362</v>
      </c>
      <c r="B4430" t="s">
        <v>1000</v>
      </c>
      <c r="C4430" t="s">
        <v>261</v>
      </c>
      <c r="D4430">
        <v>35</v>
      </c>
      <c r="E4430">
        <v>272.83</v>
      </c>
      <c r="F4430">
        <v>401.42</v>
      </c>
      <c r="G4430">
        <v>436.27</v>
      </c>
      <c r="H4430">
        <v>15269.45</v>
      </c>
      <c r="I4430">
        <v>9549.0499999999993</v>
      </c>
      <c r="J4430">
        <v>5720.4</v>
      </c>
      <c r="K4430">
        <v>0.37459999999999999</v>
      </c>
      <c r="L4430" t="str">
        <f>VLOOKUP(C:C,Products!A:B,2,)</f>
        <v>Product 42</v>
      </c>
      <c r="M4430" t="str">
        <f>VLOOKUP(C:C,Products!A:C,3,)</f>
        <v>Frozen</v>
      </c>
      <c r="N4430" t="str">
        <f>VLOOKUP(B:B,Orders!A:C,3,)</f>
        <v>WH-NRB-001</v>
      </c>
      <c r="O4430" s="10" t="str">
        <f>VLOOKUP(B:B,Orders!A:B,2,)</f>
        <v>CUST-000059</v>
      </c>
      <c r="P4430" s="10" t="str">
        <f>VLOOKUP(OrderDetails!O:O,Customers!A:B,2,)</f>
        <v>Customer 59</v>
      </c>
      <c r="Q4430" s="10" t="str">
        <f>VLOOKUP(O:O,Customers!A:C,3,)</f>
        <v>Kisumu</v>
      </c>
      <c r="R4430" s="10">
        <f>VLOOKUP(OrderDetails!C:C,Inventory!B:F,5,)</f>
        <v>121955.01</v>
      </c>
      <c r="S4430" s="10">
        <f>VLOOKUP(OrderDetails!B:B,Table8[[OrderID]:[DeliveryDays]],5,)</f>
        <v>6</v>
      </c>
    </row>
    <row r="4431" spans="1:19" x14ac:dyDescent="0.25">
      <c r="A4431" t="s">
        <v>6363</v>
      </c>
      <c r="B4431" t="s">
        <v>1038</v>
      </c>
      <c r="C4431" t="s">
        <v>299</v>
      </c>
      <c r="D4431">
        <v>32</v>
      </c>
      <c r="E4431">
        <v>224.9</v>
      </c>
      <c r="F4431">
        <v>307.97000000000003</v>
      </c>
      <c r="G4431">
        <v>313.85000000000002</v>
      </c>
      <c r="H4431">
        <v>10043.200000000001</v>
      </c>
      <c r="I4431">
        <v>7196.8</v>
      </c>
      <c r="J4431">
        <v>2846.4</v>
      </c>
      <c r="K4431">
        <v>0.28339999999999999</v>
      </c>
      <c r="L4431" t="str">
        <f>VLOOKUP(C:C,Products!A:B,2,)</f>
        <v>Product 61</v>
      </c>
      <c r="M4431" t="str">
        <f>VLOOKUP(C:C,Products!A:C,3,)</f>
        <v>Dairy</v>
      </c>
      <c r="N4431" t="str">
        <f>VLOOKUP(B:B,Orders!A:C,3,)</f>
        <v>WH-KSM-003</v>
      </c>
      <c r="O4431" s="10" t="str">
        <f>VLOOKUP(B:B,Orders!A:B,2,)</f>
        <v>CUST-000001</v>
      </c>
      <c r="P4431" s="10" t="str">
        <f>VLOOKUP(OrderDetails!O:O,Customers!A:B,2,)</f>
        <v>Customer 1</v>
      </c>
      <c r="Q4431" s="10" t="str">
        <f>VLOOKUP(O:O,Customers!A:C,3,)</f>
        <v>Eldoret</v>
      </c>
      <c r="R4431" s="10">
        <f>VLOOKUP(OrderDetails!C:C,Inventory!B:F,5,)</f>
        <v>11245</v>
      </c>
      <c r="S4431" s="10">
        <f>VLOOKUP(OrderDetails!B:B,Table8[[OrderID]:[DeliveryDays]],5,)</f>
        <v>5</v>
      </c>
    </row>
    <row r="4432" spans="1:19" x14ac:dyDescent="0.25">
      <c r="A4432" t="s">
        <v>6364</v>
      </c>
      <c r="B4432" t="s">
        <v>1469</v>
      </c>
      <c r="C4432" t="s">
        <v>269</v>
      </c>
      <c r="D4432">
        <v>32</v>
      </c>
      <c r="E4432">
        <v>348.14</v>
      </c>
      <c r="F4432">
        <v>536.96</v>
      </c>
      <c r="G4432">
        <v>513.41</v>
      </c>
      <c r="H4432">
        <v>16429.12</v>
      </c>
      <c r="I4432">
        <v>11140.48</v>
      </c>
      <c r="J4432">
        <v>5288.64</v>
      </c>
      <c r="K4432">
        <v>0.32190000000000002</v>
      </c>
      <c r="L4432" t="str">
        <f>VLOOKUP(C:C,Products!A:B,2,)</f>
        <v>Product 46</v>
      </c>
      <c r="M4432" t="str">
        <f>VLOOKUP(C:C,Products!A:C,3,)</f>
        <v>Dairy</v>
      </c>
      <c r="N4432" t="str">
        <f>VLOOKUP(B:B,Orders!A:C,3,)</f>
        <v>WH-KSM-003</v>
      </c>
      <c r="O4432" s="10" t="str">
        <f>VLOOKUP(B:B,Orders!A:B,2,)</f>
        <v>CUST-000029</v>
      </c>
      <c r="P4432" s="10" t="str">
        <f>VLOOKUP(OrderDetails!O:O,Customers!A:B,2,)</f>
        <v>Customer 29</v>
      </c>
      <c r="Q4432" s="10" t="str">
        <f>VLOOKUP(O:O,Customers!A:C,3,)</f>
        <v>Mombasa</v>
      </c>
      <c r="R4432" s="10">
        <f>VLOOKUP(OrderDetails!C:C,Inventory!B:F,5,)</f>
        <v>112797.36</v>
      </c>
      <c r="S4432" s="10">
        <f>VLOOKUP(OrderDetails!B:B,Table8[[OrderID]:[DeliveryDays]],5,)</f>
        <v>6</v>
      </c>
    </row>
    <row r="4433" spans="1:19" x14ac:dyDescent="0.25">
      <c r="A4433" t="s">
        <v>6365</v>
      </c>
      <c r="B4433" t="s">
        <v>1263</v>
      </c>
      <c r="C4433" t="s">
        <v>349</v>
      </c>
      <c r="D4433">
        <v>36</v>
      </c>
      <c r="E4433">
        <v>196.33</v>
      </c>
      <c r="F4433">
        <v>246.04</v>
      </c>
      <c r="G4433">
        <v>266.23</v>
      </c>
      <c r="H4433">
        <v>9584.2800000000007</v>
      </c>
      <c r="I4433">
        <v>7067.88</v>
      </c>
      <c r="J4433">
        <v>2516.4</v>
      </c>
      <c r="K4433">
        <v>0.2626</v>
      </c>
      <c r="L4433" t="str">
        <f>VLOOKUP(C:C,Products!A:B,2,)</f>
        <v>Product 86</v>
      </c>
      <c r="M4433" t="str">
        <f>VLOOKUP(C:C,Products!A:C,3,)</f>
        <v>Frozen</v>
      </c>
      <c r="N4433" t="str">
        <f>VLOOKUP(B:B,Orders!A:C,3,)</f>
        <v>WH-MSA-002</v>
      </c>
      <c r="O4433" s="10" t="str">
        <f>VLOOKUP(B:B,Orders!A:B,2,)</f>
        <v>CUST-000039</v>
      </c>
      <c r="P4433" s="10" t="str">
        <f>VLOOKUP(OrderDetails!O:O,Customers!A:B,2,)</f>
        <v>Customer 39</v>
      </c>
      <c r="Q4433" s="10" t="str">
        <f>VLOOKUP(O:O,Customers!A:C,3,)</f>
        <v>Mombasa</v>
      </c>
      <c r="R4433" s="10">
        <f>VLOOKUP(OrderDetails!C:C,Inventory!B:F,5,)</f>
        <v>55561.39</v>
      </c>
      <c r="S4433" s="10">
        <f>VLOOKUP(OrderDetails!B:B,Table8[[OrderID]:[DeliveryDays]],5,)</f>
        <v>2</v>
      </c>
    </row>
    <row r="4434" spans="1:19" x14ac:dyDescent="0.25">
      <c r="A4434" t="s">
        <v>6366</v>
      </c>
      <c r="B4434" t="s">
        <v>849</v>
      </c>
      <c r="C4434" t="s">
        <v>355</v>
      </c>
      <c r="D4434">
        <v>29</v>
      </c>
      <c r="E4434">
        <v>449.25</v>
      </c>
      <c r="F4434">
        <v>562.36</v>
      </c>
      <c r="G4434">
        <v>539.89</v>
      </c>
      <c r="H4434">
        <v>15656.81</v>
      </c>
      <c r="I4434">
        <v>13028.25</v>
      </c>
      <c r="J4434">
        <v>2628.56</v>
      </c>
      <c r="K4434">
        <v>0.16789999999999999</v>
      </c>
      <c r="L4434" t="str">
        <f>VLOOKUP(C:C,Products!A:B,2,)</f>
        <v>Product 89</v>
      </c>
      <c r="M4434" t="str">
        <f>VLOOKUP(C:C,Products!A:C,3,)</f>
        <v>Frozen</v>
      </c>
      <c r="N4434" t="str">
        <f>VLOOKUP(B:B,Orders!A:C,3,)</f>
        <v>WH-NKR-004</v>
      </c>
      <c r="O4434" s="10" t="str">
        <f>VLOOKUP(B:B,Orders!A:B,2,)</f>
        <v>CUST-000078</v>
      </c>
      <c r="P4434" s="10" t="str">
        <f>VLOOKUP(OrderDetails!O:O,Customers!A:B,2,)</f>
        <v>Customer 78</v>
      </c>
      <c r="Q4434" s="10" t="str">
        <f>VLOOKUP(O:O,Customers!A:C,3,)</f>
        <v>Nakuru</v>
      </c>
      <c r="R4434" s="10">
        <f>VLOOKUP(OrderDetails!C:C,Inventory!B:F,5,)</f>
        <v>146455.5</v>
      </c>
      <c r="S4434" s="10">
        <f>VLOOKUP(OrderDetails!B:B,Table8[[OrderID]:[DeliveryDays]],5,)</f>
        <v>2</v>
      </c>
    </row>
    <row r="4435" spans="1:19" x14ac:dyDescent="0.25">
      <c r="A4435" t="s">
        <v>6367</v>
      </c>
      <c r="B4435" t="s">
        <v>1916</v>
      </c>
      <c r="C4435" t="s">
        <v>299</v>
      </c>
      <c r="D4435">
        <v>24</v>
      </c>
      <c r="E4435">
        <v>224.9</v>
      </c>
      <c r="F4435">
        <v>307.97000000000003</v>
      </c>
      <c r="G4435">
        <v>332.65</v>
      </c>
      <c r="H4435">
        <v>7983.6</v>
      </c>
      <c r="I4435">
        <v>5397.6</v>
      </c>
      <c r="J4435">
        <v>2586</v>
      </c>
      <c r="K4435">
        <v>0.32390000000000002</v>
      </c>
      <c r="L4435" t="str">
        <f>VLOOKUP(C:C,Products!A:B,2,)</f>
        <v>Product 61</v>
      </c>
      <c r="M4435" t="str">
        <f>VLOOKUP(C:C,Products!A:C,3,)</f>
        <v>Dairy</v>
      </c>
      <c r="N4435" t="str">
        <f>VLOOKUP(B:B,Orders!A:C,3,)</f>
        <v>WH-NRB-001</v>
      </c>
      <c r="O4435" s="10" t="str">
        <f>VLOOKUP(B:B,Orders!A:B,2,)</f>
        <v>CUST-000080</v>
      </c>
      <c r="P4435" s="10" t="str">
        <f>VLOOKUP(OrderDetails!O:O,Customers!A:B,2,)</f>
        <v>Customer 80</v>
      </c>
      <c r="Q4435" s="10" t="str">
        <f>VLOOKUP(O:O,Customers!A:C,3,)</f>
        <v>Eldoret</v>
      </c>
      <c r="R4435" s="10">
        <f>VLOOKUP(OrderDetails!C:C,Inventory!B:F,5,)</f>
        <v>11245</v>
      </c>
      <c r="S4435" s="10">
        <f>VLOOKUP(OrderDetails!B:B,Table8[[OrderID]:[DeliveryDays]],5,)</f>
        <v>5</v>
      </c>
    </row>
    <row r="4436" spans="1:19" x14ac:dyDescent="0.25">
      <c r="A4436" t="s">
        <v>6368</v>
      </c>
      <c r="B4436" t="s">
        <v>1823</v>
      </c>
      <c r="C4436" t="s">
        <v>212</v>
      </c>
      <c r="D4436">
        <v>32</v>
      </c>
      <c r="E4436">
        <v>286.14</v>
      </c>
      <c r="F4436">
        <v>428.08</v>
      </c>
      <c r="G4436">
        <v>431.84</v>
      </c>
      <c r="H4436">
        <v>13818.88</v>
      </c>
      <c r="I4436">
        <v>9156.48</v>
      </c>
      <c r="J4436">
        <v>4662.3999999999996</v>
      </c>
      <c r="K4436">
        <v>0.33739999999999998</v>
      </c>
      <c r="L4436" t="str">
        <f>VLOOKUP(C:C,Products!A:B,2,)</f>
        <v>Product 18</v>
      </c>
      <c r="M4436" t="str">
        <f>VLOOKUP(C:C,Products!A:C,3,)</f>
        <v>Snacks</v>
      </c>
      <c r="N4436" t="str">
        <f>VLOOKUP(B:B,Orders!A:C,3,)</f>
        <v>WH-NRB-001</v>
      </c>
      <c r="O4436" s="10" t="str">
        <f>VLOOKUP(B:B,Orders!A:B,2,)</f>
        <v>CUST-000035</v>
      </c>
      <c r="P4436" s="10" t="str">
        <f>VLOOKUP(OrderDetails!O:O,Customers!A:B,2,)</f>
        <v>Customer 35</v>
      </c>
      <c r="Q4436" s="10" t="str">
        <f>VLOOKUP(O:O,Customers!A:C,3,)</f>
        <v>Nairobi</v>
      </c>
      <c r="R4436" s="10">
        <f>VLOOKUP(OrderDetails!C:C,Inventory!B:F,5,)</f>
        <v>32333.82</v>
      </c>
      <c r="S4436" s="10">
        <f>VLOOKUP(OrderDetails!B:B,Table8[[OrderID]:[DeliveryDays]],5,)</f>
        <v>4</v>
      </c>
    </row>
    <row r="4437" spans="1:19" x14ac:dyDescent="0.25">
      <c r="A4437" t="s">
        <v>6369</v>
      </c>
      <c r="B4437" t="s">
        <v>1184</v>
      </c>
      <c r="C4437" t="s">
        <v>317</v>
      </c>
      <c r="D4437">
        <v>29</v>
      </c>
      <c r="E4437">
        <v>494.1</v>
      </c>
      <c r="F4437">
        <v>659.45</v>
      </c>
      <c r="G4437">
        <v>662.62</v>
      </c>
      <c r="H4437">
        <v>19215.98</v>
      </c>
      <c r="I4437">
        <v>14328.9</v>
      </c>
      <c r="J4437">
        <v>4887.08</v>
      </c>
      <c r="K4437">
        <v>0.25430000000000003</v>
      </c>
      <c r="L4437" t="str">
        <f>VLOOKUP(C:C,Products!A:B,2,)</f>
        <v>Product 70</v>
      </c>
      <c r="M4437" t="str">
        <f>VLOOKUP(C:C,Products!A:C,3,)</f>
        <v>Dairy</v>
      </c>
      <c r="N4437" t="str">
        <f>VLOOKUP(B:B,Orders!A:C,3,)</f>
        <v>WH-NKR-004</v>
      </c>
      <c r="O4437" s="10" t="str">
        <f>VLOOKUP(B:B,Orders!A:B,2,)</f>
        <v>CUST-000042</v>
      </c>
      <c r="P4437" s="10" t="str">
        <f>VLOOKUP(OrderDetails!O:O,Customers!A:B,2,)</f>
        <v>Customer 42</v>
      </c>
      <c r="Q4437" s="10" t="str">
        <f>VLOOKUP(O:O,Customers!A:C,3,)</f>
        <v>Kisumu</v>
      </c>
      <c r="R4437" s="10">
        <f>VLOOKUP(OrderDetails!C:C,Inventory!B:F,5,)</f>
        <v>214439.4</v>
      </c>
      <c r="S4437" s="10">
        <f>VLOOKUP(OrderDetails!B:B,Table8[[OrderID]:[DeliveryDays]],5,)</f>
        <v>1</v>
      </c>
    </row>
    <row r="4438" spans="1:19" x14ac:dyDescent="0.25">
      <c r="A4438" t="s">
        <v>6370</v>
      </c>
      <c r="B4438" t="s">
        <v>1189</v>
      </c>
      <c r="C4438" t="s">
        <v>341</v>
      </c>
      <c r="D4438">
        <v>15</v>
      </c>
      <c r="E4438">
        <v>330.48</v>
      </c>
      <c r="F4438">
        <v>422.83</v>
      </c>
      <c r="G4438">
        <v>436.12</v>
      </c>
      <c r="H4438">
        <v>6541.8</v>
      </c>
      <c r="I4438">
        <v>4957.2</v>
      </c>
      <c r="J4438">
        <v>1584.6</v>
      </c>
      <c r="K4438">
        <v>0.2422</v>
      </c>
      <c r="L4438" t="str">
        <f>VLOOKUP(C:C,Products!A:B,2,)</f>
        <v>Product 82</v>
      </c>
      <c r="M4438" t="str">
        <f>VLOOKUP(C:C,Products!A:C,3,)</f>
        <v>Frozen</v>
      </c>
      <c r="N4438" t="str">
        <f>VLOOKUP(B:B,Orders!A:C,3,)</f>
        <v>WH-MSA-002</v>
      </c>
      <c r="O4438" s="10" t="str">
        <f>VLOOKUP(B:B,Orders!A:B,2,)</f>
        <v>CUST-000044</v>
      </c>
      <c r="P4438" s="10" t="str">
        <f>VLOOKUP(OrderDetails!O:O,Customers!A:B,2,)</f>
        <v>Customer 44</v>
      </c>
      <c r="Q4438" s="10" t="str">
        <f>VLOOKUP(O:O,Customers!A:C,3,)</f>
        <v>Nakuru</v>
      </c>
      <c r="R4438" s="10">
        <f>VLOOKUP(OrderDetails!C:C,Inventory!B:F,5,)</f>
        <v>69070.320000000007</v>
      </c>
      <c r="S4438" s="10">
        <f>VLOOKUP(OrderDetails!B:B,Table8[[OrderID]:[DeliveryDays]],5,)</f>
        <v>1</v>
      </c>
    </row>
    <row r="4439" spans="1:19" x14ac:dyDescent="0.25">
      <c r="A4439" t="s">
        <v>6371</v>
      </c>
      <c r="B4439" t="s">
        <v>1531</v>
      </c>
      <c r="C4439" t="s">
        <v>409</v>
      </c>
      <c r="D4439">
        <v>23</v>
      </c>
      <c r="E4439">
        <v>442.16</v>
      </c>
      <c r="F4439">
        <v>664.5</v>
      </c>
      <c r="G4439">
        <v>726.67</v>
      </c>
      <c r="H4439">
        <v>16713.41</v>
      </c>
      <c r="I4439">
        <v>10169.68</v>
      </c>
      <c r="J4439">
        <v>6543.73</v>
      </c>
      <c r="K4439">
        <v>0.39150000000000001</v>
      </c>
      <c r="L4439" t="str">
        <f>VLOOKUP(C:C,Products!A:B,2,)</f>
        <v>Product 116</v>
      </c>
      <c r="M4439" t="str">
        <f>VLOOKUP(C:C,Products!A:C,3,)</f>
        <v>Dairy</v>
      </c>
      <c r="N4439" t="str">
        <f>VLOOKUP(B:B,Orders!A:C,3,)</f>
        <v>WH-KSM-003</v>
      </c>
      <c r="O4439" s="10" t="str">
        <f>VLOOKUP(B:B,Orders!A:B,2,)</f>
        <v>CUST-000048</v>
      </c>
      <c r="P4439" s="10" t="str">
        <f>VLOOKUP(OrderDetails!O:O,Customers!A:B,2,)</f>
        <v>Customer 48</v>
      </c>
      <c r="Q4439" s="10" t="str">
        <f>VLOOKUP(O:O,Customers!A:C,3,)</f>
        <v>Nairobi</v>
      </c>
      <c r="R4439" s="10">
        <f>VLOOKUP(OrderDetails!C:C,Inventory!B:F,5,)</f>
        <v>207373.04</v>
      </c>
      <c r="S4439" s="10">
        <f>VLOOKUP(OrderDetails!B:B,Table8[[OrderID]:[DeliveryDays]],5,)</f>
        <v>5</v>
      </c>
    </row>
    <row r="4440" spans="1:19" x14ac:dyDescent="0.25">
      <c r="A4440" t="s">
        <v>6372</v>
      </c>
      <c r="B4440" t="s">
        <v>850</v>
      </c>
      <c r="C4440" t="s">
        <v>337</v>
      </c>
      <c r="D4440">
        <v>32</v>
      </c>
      <c r="E4440">
        <v>102.14</v>
      </c>
      <c r="F4440">
        <v>155.55000000000001</v>
      </c>
      <c r="G4440">
        <v>168.74</v>
      </c>
      <c r="H4440">
        <v>5399.68</v>
      </c>
      <c r="I4440">
        <v>3268.48</v>
      </c>
      <c r="J4440">
        <v>2131.1999999999998</v>
      </c>
      <c r="K4440">
        <v>0.3947</v>
      </c>
      <c r="L4440" t="str">
        <f>VLOOKUP(C:C,Products!A:B,2,)</f>
        <v>Product 80</v>
      </c>
      <c r="M4440" t="str">
        <f>VLOOKUP(C:C,Products!A:C,3,)</f>
        <v>Frozen</v>
      </c>
      <c r="N4440" t="str">
        <f>VLOOKUP(B:B,Orders!A:C,3,)</f>
        <v>WH-NRB-001</v>
      </c>
      <c r="O4440" s="10" t="str">
        <f>VLOOKUP(B:B,Orders!A:B,2,)</f>
        <v>CUST-000075</v>
      </c>
      <c r="P4440" s="10" t="str">
        <f>VLOOKUP(OrderDetails!O:O,Customers!A:B,2,)</f>
        <v>Customer 75</v>
      </c>
      <c r="Q4440" s="10" t="str">
        <f>VLOOKUP(O:O,Customers!A:C,3,)</f>
        <v>Mombasa</v>
      </c>
      <c r="R4440" s="10">
        <f>VLOOKUP(OrderDetails!C:C,Inventory!B:F,5,)</f>
        <v>43103.08</v>
      </c>
      <c r="S4440" s="10">
        <f>VLOOKUP(OrderDetails!B:B,Table8[[OrderID]:[DeliveryDays]],5,)</f>
        <v>5</v>
      </c>
    </row>
    <row r="4441" spans="1:19" x14ac:dyDescent="0.25">
      <c r="A4441" t="s">
        <v>6373</v>
      </c>
      <c r="B4441" t="s">
        <v>855</v>
      </c>
      <c r="C4441" t="s">
        <v>206</v>
      </c>
      <c r="D4441">
        <v>5</v>
      </c>
      <c r="E4441">
        <v>131.82</v>
      </c>
      <c r="F4441">
        <v>208.28</v>
      </c>
      <c r="G4441">
        <v>212.56</v>
      </c>
      <c r="H4441">
        <v>1062.8</v>
      </c>
      <c r="I4441">
        <v>659.1</v>
      </c>
      <c r="J4441">
        <v>403.7</v>
      </c>
      <c r="K4441">
        <v>0.37980000000000003</v>
      </c>
      <c r="L4441" t="str">
        <f>VLOOKUP(C:C,Products!A:B,2,)</f>
        <v>Product 15</v>
      </c>
      <c r="M4441" t="str">
        <f>VLOOKUP(C:C,Products!A:C,3,)</f>
        <v>Produce</v>
      </c>
      <c r="N4441" t="str">
        <f>VLOOKUP(B:B,Orders!A:C,3,)</f>
        <v>WH-NKR-004</v>
      </c>
      <c r="O4441" s="10" t="str">
        <f>VLOOKUP(B:B,Orders!A:B,2,)</f>
        <v>CUST-000001</v>
      </c>
      <c r="P4441" s="10" t="str">
        <f>VLOOKUP(OrderDetails!O:O,Customers!A:B,2,)</f>
        <v>Customer 1</v>
      </c>
      <c r="Q4441" s="10" t="str">
        <f>VLOOKUP(O:O,Customers!A:C,3,)</f>
        <v>Eldoret</v>
      </c>
      <c r="R4441" s="10">
        <f>VLOOKUP(OrderDetails!C:C,Inventory!B:F,5,)</f>
        <v>12654.72</v>
      </c>
      <c r="S4441" s="10">
        <f>VLOOKUP(OrderDetails!B:B,Table8[[OrderID]:[DeliveryDays]],5,)</f>
        <v>6</v>
      </c>
    </row>
    <row r="4442" spans="1:19" x14ac:dyDescent="0.25">
      <c r="A4442" t="s">
        <v>6374</v>
      </c>
      <c r="B4442" t="s">
        <v>1838</v>
      </c>
      <c r="C4442" t="s">
        <v>273</v>
      </c>
      <c r="D4442">
        <v>9</v>
      </c>
      <c r="E4442">
        <v>284.02999999999997</v>
      </c>
      <c r="F4442">
        <v>373.58</v>
      </c>
      <c r="G4442">
        <v>393.89</v>
      </c>
      <c r="H4442">
        <v>3545.01</v>
      </c>
      <c r="I4442">
        <v>2556.27</v>
      </c>
      <c r="J4442">
        <v>988.74</v>
      </c>
      <c r="K4442">
        <v>0.27889999999999998</v>
      </c>
      <c r="L4442" t="str">
        <f>VLOOKUP(C:C,Products!A:B,2,)</f>
        <v>Product 48</v>
      </c>
      <c r="M4442" t="str">
        <f>VLOOKUP(C:C,Products!A:C,3,)</f>
        <v>Frozen</v>
      </c>
      <c r="N4442" t="str">
        <f>VLOOKUP(B:B,Orders!A:C,3,)</f>
        <v>WH-NRB-001</v>
      </c>
      <c r="O4442" s="10" t="str">
        <f>VLOOKUP(B:B,Orders!A:B,2,)</f>
        <v>CUST-000028</v>
      </c>
      <c r="P4442" s="10" t="str">
        <f>VLOOKUP(OrderDetails!O:O,Customers!A:B,2,)</f>
        <v>Customer 28</v>
      </c>
      <c r="Q4442" s="10" t="str">
        <f>VLOOKUP(O:O,Customers!A:C,3,)</f>
        <v>Nakuru</v>
      </c>
      <c r="R4442" s="10">
        <f>VLOOKUP(OrderDetails!C:C,Inventory!B:F,5,)</f>
        <v>40900.32</v>
      </c>
      <c r="S4442" s="10">
        <f>VLOOKUP(OrderDetails!B:B,Table8[[OrderID]:[DeliveryDays]],5,)</f>
        <v>1</v>
      </c>
    </row>
    <row r="4443" spans="1:19" x14ac:dyDescent="0.25">
      <c r="A4443" t="s">
        <v>6375</v>
      </c>
      <c r="B4443" t="s">
        <v>630</v>
      </c>
      <c r="C4443" t="s">
        <v>321</v>
      </c>
      <c r="D4443">
        <v>14</v>
      </c>
      <c r="E4443">
        <v>139.41999999999999</v>
      </c>
      <c r="F4443">
        <v>218.06</v>
      </c>
      <c r="G4443">
        <v>226.14</v>
      </c>
      <c r="H4443">
        <v>3165.96</v>
      </c>
      <c r="I4443">
        <v>1951.88</v>
      </c>
      <c r="J4443">
        <v>1214.08</v>
      </c>
      <c r="K4443">
        <v>0.38350000000000001</v>
      </c>
      <c r="L4443" t="str">
        <f>VLOOKUP(C:C,Products!A:B,2,)</f>
        <v>Product 72</v>
      </c>
      <c r="M4443" t="str">
        <f>VLOOKUP(C:C,Products!A:C,3,)</f>
        <v>Household</v>
      </c>
      <c r="N4443" t="str">
        <f>VLOOKUP(B:B,Orders!A:C,3,)</f>
        <v>WH-MSA-002</v>
      </c>
      <c r="O4443" s="10" t="str">
        <f>VLOOKUP(B:B,Orders!A:B,2,)</f>
        <v>CUST-000034</v>
      </c>
      <c r="P4443" s="10" t="str">
        <f>VLOOKUP(OrderDetails!O:O,Customers!A:B,2,)</f>
        <v>Customer 34</v>
      </c>
      <c r="Q4443" s="10" t="str">
        <f>VLOOKUP(O:O,Customers!A:C,3,)</f>
        <v>Mombasa</v>
      </c>
      <c r="R4443" s="10">
        <f>VLOOKUP(OrderDetails!C:C,Inventory!B:F,5,)</f>
        <v>45032.66</v>
      </c>
      <c r="S4443" s="10">
        <f>VLOOKUP(OrderDetails!B:B,Table8[[OrderID]:[DeliveryDays]],5,)</f>
        <v>5</v>
      </c>
    </row>
    <row r="4444" spans="1:19" x14ac:dyDescent="0.25">
      <c r="A4444" t="s">
        <v>6376</v>
      </c>
      <c r="B4444" t="s">
        <v>622</v>
      </c>
      <c r="C4444" t="s">
        <v>202</v>
      </c>
      <c r="D4444">
        <v>46</v>
      </c>
      <c r="E4444">
        <v>424.6</v>
      </c>
      <c r="F4444">
        <v>548.55999999999995</v>
      </c>
      <c r="G4444">
        <v>578.19000000000005</v>
      </c>
      <c r="H4444">
        <v>26596.74</v>
      </c>
      <c r="I4444">
        <v>19531.599999999999</v>
      </c>
      <c r="J4444">
        <v>7065.14</v>
      </c>
      <c r="K4444">
        <v>0.2656</v>
      </c>
      <c r="L4444" t="str">
        <f>VLOOKUP(C:C,Products!A:B,2,)</f>
        <v>Product 13</v>
      </c>
      <c r="M4444" t="str">
        <f>VLOOKUP(C:C,Products!A:C,3,)</f>
        <v>Household</v>
      </c>
      <c r="N4444" t="str">
        <f>VLOOKUP(B:B,Orders!A:C,3,)</f>
        <v>WH-MSA-002</v>
      </c>
      <c r="O4444" s="10" t="str">
        <f>VLOOKUP(B:B,Orders!A:B,2,)</f>
        <v>CUST-000001</v>
      </c>
      <c r="P4444" s="10" t="str">
        <f>VLOOKUP(OrderDetails!O:O,Customers!A:B,2,)</f>
        <v>Customer 1</v>
      </c>
      <c r="Q4444" s="10" t="str">
        <f>VLOOKUP(O:O,Customers!A:C,3,)</f>
        <v>Eldoret</v>
      </c>
      <c r="R4444" s="10">
        <f>VLOOKUP(OrderDetails!C:C,Inventory!B:F,5,)</f>
        <v>195740.6</v>
      </c>
      <c r="S4444" s="10">
        <f>VLOOKUP(OrderDetails!B:B,Table8[[OrderID]:[DeliveryDays]],5,)</f>
        <v>1</v>
      </c>
    </row>
    <row r="4445" spans="1:19" x14ac:dyDescent="0.25">
      <c r="A4445" t="s">
        <v>6377</v>
      </c>
      <c r="B4445" t="s">
        <v>1154</v>
      </c>
      <c r="C4445" t="s">
        <v>415</v>
      </c>
      <c r="D4445">
        <v>38</v>
      </c>
      <c r="E4445">
        <v>451.65</v>
      </c>
      <c r="F4445">
        <v>666.6</v>
      </c>
      <c r="G4445">
        <v>716.19</v>
      </c>
      <c r="H4445">
        <v>27215.22</v>
      </c>
      <c r="I4445">
        <v>17162.7</v>
      </c>
      <c r="J4445">
        <v>10052.52</v>
      </c>
      <c r="K4445">
        <v>0.36940000000000001</v>
      </c>
      <c r="L4445" t="str">
        <f>VLOOKUP(C:C,Products!A:B,2,)</f>
        <v>Product 119</v>
      </c>
      <c r="M4445" t="str">
        <f>VLOOKUP(C:C,Products!A:C,3,)</f>
        <v>Beverages</v>
      </c>
      <c r="N4445" t="str">
        <f>VLOOKUP(B:B,Orders!A:C,3,)</f>
        <v>WH-NKR-004</v>
      </c>
      <c r="O4445" s="10" t="str">
        <f>VLOOKUP(B:B,Orders!A:B,2,)</f>
        <v>CUST-000036</v>
      </c>
      <c r="P4445" s="10" t="str">
        <f>VLOOKUP(OrderDetails!O:O,Customers!A:B,2,)</f>
        <v>Customer 36</v>
      </c>
      <c r="Q4445" s="10" t="str">
        <f>VLOOKUP(O:O,Customers!A:C,3,)</f>
        <v>Eldoret</v>
      </c>
      <c r="R4445" s="10">
        <f>VLOOKUP(OrderDetails!C:C,Inventory!B:F,5,)</f>
        <v>148592.85</v>
      </c>
      <c r="S4445" s="10">
        <f>VLOOKUP(OrderDetails!B:B,Table8[[OrderID]:[DeliveryDays]],5,)</f>
        <v>2</v>
      </c>
    </row>
    <row r="4446" spans="1:19" x14ac:dyDescent="0.25">
      <c r="A4446" t="s">
        <v>6378</v>
      </c>
      <c r="B4446" t="s">
        <v>711</v>
      </c>
      <c r="C4446" t="s">
        <v>263</v>
      </c>
      <c r="D4446">
        <v>40</v>
      </c>
      <c r="E4446">
        <v>65.47</v>
      </c>
      <c r="F4446">
        <v>96.35</v>
      </c>
      <c r="G4446">
        <v>92.03</v>
      </c>
      <c r="H4446">
        <v>3681.2</v>
      </c>
      <c r="I4446">
        <v>2618.8000000000002</v>
      </c>
      <c r="J4446">
        <v>1062.4000000000001</v>
      </c>
      <c r="K4446">
        <v>0.28860000000000002</v>
      </c>
      <c r="L4446" t="str">
        <f>VLOOKUP(C:C,Products!A:B,2,)</f>
        <v>Product 43</v>
      </c>
      <c r="M4446" t="str">
        <f>VLOOKUP(C:C,Products!A:C,3,)</f>
        <v>Dairy</v>
      </c>
      <c r="N4446" t="str">
        <f>VLOOKUP(B:B,Orders!A:C,3,)</f>
        <v>WH-MSA-002</v>
      </c>
      <c r="O4446" s="10" t="str">
        <f>VLOOKUP(B:B,Orders!A:B,2,)</f>
        <v>CUST-000078</v>
      </c>
      <c r="P4446" s="10" t="str">
        <f>VLOOKUP(OrderDetails!O:O,Customers!A:B,2,)</f>
        <v>Customer 78</v>
      </c>
      <c r="Q4446" s="10" t="str">
        <f>VLOOKUP(O:O,Customers!A:C,3,)</f>
        <v>Nakuru</v>
      </c>
      <c r="R4446" s="10">
        <f>VLOOKUP(OrderDetails!C:C,Inventory!B:F,5,)</f>
        <v>4451.96</v>
      </c>
      <c r="S4446" s="10">
        <f>VLOOKUP(OrderDetails!B:B,Table8[[OrderID]:[DeliveryDays]],5,)</f>
        <v>6</v>
      </c>
    </row>
    <row r="4447" spans="1:19" x14ac:dyDescent="0.25">
      <c r="A4447" t="s">
        <v>6379</v>
      </c>
      <c r="B4447" t="s">
        <v>622</v>
      </c>
      <c r="C4447" t="s">
        <v>297</v>
      </c>
      <c r="D4447">
        <v>6</v>
      </c>
      <c r="E4447">
        <v>196.4</v>
      </c>
      <c r="F4447">
        <v>254.95</v>
      </c>
      <c r="G4447">
        <v>254.66</v>
      </c>
      <c r="H4447">
        <v>1527.96</v>
      </c>
      <c r="I4447">
        <v>1178.4000000000001</v>
      </c>
      <c r="J4447">
        <v>349.56</v>
      </c>
      <c r="K4447">
        <v>0.2288</v>
      </c>
      <c r="L4447" t="str">
        <f>VLOOKUP(C:C,Products!A:B,2,)</f>
        <v>Product 60</v>
      </c>
      <c r="M4447" t="str">
        <f>VLOOKUP(C:C,Products!A:C,3,)</f>
        <v>Snacks</v>
      </c>
      <c r="N4447" t="str">
        <f>VLOOKUP(B:B,Orders!A:C,3,)</f>
        <v>WH-MSA-002</v>
      </c>
      <c r="O4447" s="10" t="str">
        <f>VLOOKUP(B:B,Orders!A:B,2,)</f>
        <v>CUST-000001</v>
      </c>
      <c r="P4447" s="10" t="str">
        <f>VLOOKUP(OrderDetails!O:O,Customers!A:B,2,)</f>
        <v>Customer 1</v>
      </c>
      <c r="Q4447" s="10" t="str">
        <f>VLOOKUP(O:O,Customers!A:C,3,)</f>
        <v>Eldoret</v>
      </c>
      <c r="R4447" s="10">
        <f>VLOOKUP(OrderDetails!C:C,Inventory!B:F,5,)</f>
        <v>93682.8</v>
      </c>
      <c r="S4447" s="10">
        <f>VLOOKUP(OrderDetails!B:B,Table8[[OrderID]:[DeliveryDays]],5,)</f>
        <v>1</v>
      </c>
    </row>
    <row r="4448" spans="1:19" x14ac:dyDescent="0.25">
      <c r="A4448" t="s">
        <v>6380</v>
      </c>
      <c r="B4448" t="s">
        <v>733</v>
      </c>
      <c r="C4448" t="s">
        <v>291</v>
      </c>
      <c r="D4448">
        <v>22</v>
      </c>
      <c r="E4448">
        <v>89.82</v>
      </c>
      <c r="F4448">
        <v>134</v>
      </c>
      <c r="G4448">
        <v>146.58000000000001</v>
      </c>
      <c r="H4448">
        <v>3224.76</v>
      </c>
      <c r="I4448">
        <v>1976.04</v>
      </c>
      <c r="J4448">
        <v>1248.72</v>
      </c>
      <c r="K4448">
        <v>0.38719999999999999</v>
      </c>
      <c r="L4448" t="str">
        <f>VLOOKUP(C:C,Products!A:B,2,)</f>
        <v>Product 57</v>
      </c>
      <c r="M4448" t="str">
        <f>VLOOKUP(C:C,Products!A:C,3,)</f>
        <v>Household</v>
      </c>
      <c r="N4448" t="str">
        <f>VLOOKUP(B:B,Orders!A:C,3,)</f>
        <v>WH-NRB-001</v>
      </c>
      <c r="O4448" s="10" t="str">
        <f>VLOOKUP(B:B,Orders!A:B,2,)</f>
        <v>CUST-000026</v>
      </c>
      <c r="P4448" s="10" t="str">
        <f>VLOOKUP(OrderDetails!O:O,Customers!A:B,2,)</f>
        <v>Customer 26</v>
      </c>
      <c r="Q4448" s="10" t="str">
        <f>VLOOKUP(O:O,Customers!A:C,3,)</f>
        <v>Mombasa</v>
      </c>
      <c r="R4448" s="10">
        <f>VLOOKUP(OrderDetails!C:C,Inventory!B:F,5,)</f>
        <v>9431.1</v>
      </c>
      <c r="S4448" s="10">
        <f>VLOOKUP(OrderDetails!B:B,Table8[[OrderID]:[DeliveryDays]],5,)</f>
        <v>5</v>
      </c>
    </row>
    <row r="4449" spans="1:19" x14ac:dyDescent="0.25">
      <c r="A4449" t="s">
        <v>6381</v>
      </c>
      <c r="B4449" t="s">
        <v>440</v>
      </c>
      <c r="C4449" t="s">
        <v>319</v>
      </c>
      <c r="D4449">
        <v>17</v>
      </c>
      <c r="E4449">
        <v>397.51</v>
      </c>
      <c r="F4449">
        <v>509.84</v>
      </c>
      <c r="G4449">
        <v>556.95000000000005</v>
      </c>
      <c r="H4449">
        <v>9468.15</v>
      </c>
      <c r="I4449">
        <v>6757.67</v>
      </c>
      <c r="J4449">
        <v>2710.48</v>
      </c>
      <c r="K4449">
        <v>0.2863</v>
      </c>
      <c r="L4449" t="str">
        <f>VLOOKUP(C:C,Products!A:B,2,)</f>
        <v>Product 71</v>
      </c>
      <c r="M4449" t="str">
        <f>VLOOKUP(C:C,Products!A:C,3,)</f>
        <v>Dairy</v>
      </c>
      <c r="N4449" t="str">
        <f>VLOOKUP(B:B,Orders!A:C,3,)</f>
        <v>WH-MSA-002</v>
      </c>
      <c r="O4449" s="10" t="str">
        <f>VLOOKUP(B:B,Orders!A:B,2,)</f>
        <v>CUST-000062</v>
      </c>
      <c r="P4449" s="10" t="str">
        <f>VLOOKUP(OrderDetails!O:O,Customers!A:B,2,)</f>
        <v>Customer 62</v>
      </c>
      <c r="Q4449" s="10" t="str">
        <f>VLOOKUP(O:O,Customers!A:C,3,)</f>
        <v>Eldoret</v>
      </c>
      <c r="R4449" s="10">
        <f>VLOOKUP(OrderDetails!C:C,Inventory!B:F,5,)</f>
        <v>96197.42</v>
      </c>
      <c r="S4449" s="10">
        <f>VLOOKUP(OrderDetails!B:B,Table8[[OrderID]:[DeliveryDays]],5,)</f>
        <v>3</v>
      </c>
    </row>
    <row r="4450" spans="1:19" x14ac:dyDescent="0.25">
      <c r="A4450" t="s">
        <v>6382</v>
      </c>
      <c r="B4450" t="s">
        <v>1596</v>
      </c>
      <c r="C4450" t="s">
        <v>210</v>
      </c>
      <c r="D4450">
        <v>9</v>
      </c>
      <c r="E4450">
        <v>186.91</v>
      </c>
      <c r="F4450">
        <v>267.58</v>
      </c>
      <c r="G4450">
        <v>254.65</v>
      </c>
      <c r="H4450">
        <v>2291.85</v>
      </c>
      <c r="I4450">
        <v>1682.19</v>
      </c>
      <c r="J4450">
        <v>609.66</v>
      </c>
      <c r="K4450">
        <v>0.26600000000000001</v>
      </c>
      <c r="L4450" t="str">
        <f>VLOOKUP(C:C,Products!A:B,2,)</f>
        <v>Product 17</v>
      </c>
      <c r="M4450" t="str">
        <f>VLOOKUP(C:C,Products!A:C,3,)</f>
        <v>Beverages</v>
      </c>
      <c r="N4450" t="str">
        <f>VLOOKUP(B:B,Orders!A:C,3,)</f>
        <v>WH-MSA-002</v>
      </c>
      <c r="O4450" s="10" t="str">
        <f>VLOOKUP(B:B,Orders!A:B,2,)</f>
        <v>CUST-000080</v>
      </c>
      <c r="P4450" s="10" t="str">
        <f>VLOOKUP(OrderDetails!O:O,Customers!A:B,2,)</f>
        <v>Customer 80</v>
      </c>
      <c r="Q4450" s="10" t="str">
        <f>VLOOKUP(O:O,Customers!A:C,3,)</f>
        <v>Eldoret</v>
      </c>
      <c r="R4450" s="10">
        <f>VLOOKUP(OrderDetails!C:C,Inventory!B:F,5,)</f>
        <v>33456.89</v>
      </c>
      <c r="S4450" s="10">
        <f>VLOOKUP(OrderDetails!B:B,Table8[[OrderID]:[DeliveryDays]],5,)</f>
        <v>2</v>
      </c>
    </row>
    <row r="4451" spans="1:19" x14ac:dyDescent="0.25">
      <c r="A4451" t="s">
        <v>6383</v>
      </c>
      <c r="B4451" t="s">
        <v>1507</v>
      </c>
      <c r="C4451" t="s">
        <v>277</v>
      </c>
      <c r="D4451">
        <v>24</v>
      </c>
      <c r="E4451">
        <v>133.18</v>
      </c>
      <c r="F4451">
        <v>194.02</v>
      </c>
      <c r="G4451">
        <v>190.18</v>
      </c>
      <c r="H4451">
        <v>4564.32</v>
      </c>
      <c r="I4451">
        <v>3196.32</v>
      </c>
      <c r="J4451">
        <v>1368</v>
      </c>
      <c r="K4451">
        <v>0.29970000000000002</v>
      </c>
      <c r="L4451" t="str">
        <f>VLOOKUP(C:C,Products!A:B,2,)</f>
        <v>Product 50</v>
      </c>
      <c r="M4451" t="str">
        <f>VLOOKUP(C:C,Products!A:C,3,)</f>
        <v>Dairy</v>
      </c>
      <c r="N4451" t="str">
        <f>VLOOKUP(B:B,Orders!A:C,3,)</f>
        <v>WH-NRB-001</v>
      </c>
      <c r="O4451" s="10" t="str">
        <f>VLOOKUP(B:B,Orders!A:B,2,)</f>
        <v>CUST-000017</v>
      </c>
      <c r="P4451" s="10" t="str">
        <f>VLOOKUP(OrderDetails!O:O,Customers!A:B,2,)</f>
        <v>Customer 17</v>
      </c>
      <c r="Q4451" s="10" t="str">
        <f>VLOOKUP(O:O,Customers!A:C,3,)</f>
        <v>Eldoret</v>
      </c>
      <c r="R4451" s="10">
        <f>VLOOKUP(OrderDetails!C:C,Inventory!B:F,5,)</f>
        <v>29033.24</v>
      </c>
      <c r="S4451" s="10">
        <f>VLOOKUP(OrderDetails!B:B,Table8[[OrderID]:[DeliveryDays]],5,)</f>
        <v>4</v>
      </c>
    </row>
    <row r="4452" spans="1:19" x14ac:dyDescent="0.25">
      <c r="A4452" t="s">
        <v>6384</v>
      </c>
      <c r="B4452" t="s">
        <v>1149</v>
      </c>
      <c r="C4452" t="s">
        <v>241</v>
      </c>
      <c r="D4452">
        <v>6</v>
      </c>
      <c r="E4452">
        <v>126.74</v>
      </c>
      <c r="F4452">
        <v>169.05</v>
      </c>
      <c r="G4452">
        <v>185.8</v>
      </c>
      <c r="H4452">
        <v>1114.8</v>
      </c>
      <c r="I4452">
        <v>760.44</v>
      </c>
      <c r="J4452">
        <v>354.36</v>
      </c>
      <c r="K4452">
        <v>0.31790000000000002</v>
      </c>
      <c r="L4452" t="str">
        <f>VLOOKUP(C:C,Products!A:B,2,)</f>
        <v>Product 32</v>
      </c>
      <c r="M4452" t="str">
        <f>VLOOKUP(C:C,Products!A:C,3,)</f>
        <v>Dairy</v>
      </c>
      <c r="N4452" t="str">
        <f>VLOOKUP(B:B,Orders!A:C,3,)</f>
        <v>WH-NRB-001</v>
      </c>
      <c r="O4452" s="10" t="str">
        <f>VLOOKUP(B:B,Orders!A:B,2,)</f>
        <v>CUST-000002</v>
      </c>
      <c r="P4452" s="10" t="str">
        <f>VLOOKUP(OrderDetails!O:O,Customers!A:B,2,)</f>
        <v>Customer 2</v>
      </c>
      <c r="Q4452" s="10" t="str">
        <f>VLOOKUP(O:O,Customers!A:C,3,)</f>
        <v>Nairobi</v>
      </c>
      <c r="R4452" s="10">
        <f>VLOOKUP(OrderDetails!C:C,Inventory!B:F,5,)</f>
        <v>27249.1</v>
      </c>
      <c r="S4452" s="10">
        <f>VLOOKUP(OrderDetails!B:B,Table8[[OrderID]:[DeliveryDays]],5,)</f>
        <v>2</v>
      </c>
    </row>
    <row r="4453" spans="1:19" x14ac:dyDescent="0.25">
      <c r="A4453" t="s">
        <v>6385</v>
      </c>
      <c r="B4453" t="s">
        <v>1206</v>
      </c>
      <c r="C4453" t="s">
        <v>220</v>
      </c>
      <c r="D4453">
        <v>15</v>
      </c>
      <c r="E4453">
        <v>112.77</v>
      </c>
      <c r="F4453">
        <v>150.9</v>
      </c>
      <c r="G4453">
        <v>154.51</v>
      </c>
      <c r="H4453">
        <v>2317.65</v>
      </c>
      <c r="I4453">
        <v>1691.55</v>
      </c>
      <c r="J4453">
        <v>626.1</v>
      </c>
      <c r="K4453">
        <v>0.27010000000000001</v>
      </c>
      <c r="L4453" t="str">
        <f>VLOOKUP(C:C,Products!A:B,2,)</f>
        <v>Product 22</v>
      </c>
      <c r="M4453" t="str">
        <f>VLOOKUP(C:C,Products!A:C,3,)</f>
        <v>Produce</v>
      </c>
      <c r="N4453" t="str">
        <f>VLOOKUP(B:B,Orders!A:C,3,)</f>
        <v>WH-NRB-001</v>
      </c>
      <c r="O4453" s="10" t="str">
        <f>VLOOKUP(B:B,Orders!A:B,2,)</f>
        <v>CUST-000021</v>
      </c>
      <c r="P4453" s="10" t="str">
        <f>VLOOKUP(OrderDetails!O:O,Customers!A:B,2,)</f>
        <v>Customer 21</v>
      </c>
      <c r="Q4453" s="10" t="str">
        <f>VLOOKUP(O:O,Customers!A:C,3,)</f>
        <v>Eldoret</v>
      </c>
      <c r="R4453" s="10">
        <f>VLOOKUP(OrderDetails!C:C,Inventory!B:F,5,)</f>
        <v>35409.78</v>
      </c>
      <c r="S4453" s="10">
        <f>VLOOKUP(OrderDetails!B:B,Table8[[OrderID]:[DeliveryDays]],5,)</f>
        <v>2</v>
      </c>
    </row>
    <row r="4454" spans="1:19" x14ac:dyDescent="0.25">
      <c r="A4454" t="s">
        <v>6386</v>
      </c>
      <c r="B4454" t="s">
        <v>1660</v>
      </c>
      <c r="C4454" t="s">
        <v>287</v>
      </c>
      <c r="D4454">
        <v>34</v>
      </c>
      <c r="E4454">
        <v>319.05</v>
      </c>
      <c r="F4454">
        <v>470.86</v>
      </c>
      <c r="G4454">
        <v>487.78</v>
      </c>
      <c r="H4454">
        <v>16584.52</v>
      </c>
      <c r="I4454">
        <v>10847.7</v>
      </c>
      <c r="J4454">
        <v>5736.82</v>
      </c>
      <c r="K4454">
        <v>0.34589999999999999</v>
      </c>
      <c r="L4454" t="str">
        <f>VLOOKUP(C:C,Products!A:B,2,)</f>
        <v>Product 55</v>
      </c>
      <c r="M4454" t="str">
        <f>VLOOKUP(C:C,Products!A:C,3,)</f>
        <v>Beverages</v>
      </c>
      <c r="N4454" t="str">
        <f>VLOOKUP(B:B,Orders!A:C,3,)</f>
        <v>WH-NRB-001</v>
      </c>
      <c r="O4454" s="10" t="str">
        <f>VLOOKUP(B:B,Orders!A:B,2,)</f>
        <v>CUST-000012</v>
      </c>
      <c r="P4454" s="10" t="str">
        <f>VLOOKUP(OrderDetails!O:O,Customers!A:B,2,)</f>
        <v>Customer 12</v>
      </c>
      <c r="Q4454" s="10" t="str">
        <f>VLOOKUP(O:O,Customers!A:C,3,)</f>
        <v>Eldoret</v>
      </c>
      <c r="R4454" s="10">
        <f>VLOOKUP(OrderDetails!C:C,Inventory!B:F,5,)</f>
        <v>62852.85</v>
      </c>
      <c r="S4454" s="10">
        <f>VLOOKUP(OrderDetails!B:B,Table8[[OrderID]:[DeliveryDays]],5,)</f>
        <v>4</v>
      </c>
    </row>
    <row r="4455" spans="1:19" x14ac:dyDescent="0.25">
      <c r="A4455" t="s">
        <v>6387</v>
      </c>
      <c r="B4455" t="s">
        <v>955</v>
      </c>
      <c r="C4455" t="s">
        <v>407</v>
      </c>
      <c r="D4455">
        <v>36</v>
      </c>
      <c r="E4455">
        <v>335.03</v>
      </c>
      <c r="F4455">
        <v>441.68</v>
      </c>
      <c r="G4455">
        <v>430.62</v>
      </c>
      <c r="H4455">
        <v>15502.32</v>
      </c>
      <c r="I4455">
        <v>12061.08</v>
      </c>
      <c r="J4455">
        <v>3441.24</v>
      </c>
      <c r="K4455">
        <v>0.222</v>
      </c>
      <c r="L4455" t="str">
        <f>VLOOKUP(C:C,Products!A:B,2,)</f>
        <v>Product 115</v>
      </c>
      <c r="M4455" t="str">
        <f>VLOOKUP(C:C,Products!A:C,3,)</f>
        <v>Beverages</v>
      </c>
      <c r="N4455" t="str">
        <f>VLOOKUP(B:B,Orders!A:C,3,)</f>
        <v>WH-MSA-002</v>
      </c>
      <c r="O4455" s="10" t="str">
        <f>VLOOKUP(B:B,Orders!A:B,2,)</f>
        <v>CUST-000068</v>
      </c>
      <c r="P4455" s="10" t="str">
        <f>VLOOKUP(OrderDetails!O:O,Customers!A:B,2,)</f>
        <v>Customer 68</v>
      </c>
      <c r="Q4455" s="10" t="str">
        <f>VLOOKUP(O:O,Customers!A:C,3,)</f>
        <v>Kisumu</v>
      </c>
      <c r="R4455" s="10">
        <f>VLOOKUP(OrderDetails!C:C,Inventory!B:F,5,)</f>
        <v>147748.23000000001</v>
      </c>
      <c r="S4455" s="10">
        <f>VLOOKUP(OrderDetails!B:B,Table8[[OrderID]:[DeliveryDays]],5,)</f>
        <v>5</v>
      </c>
    </row>
    <row r="4456" spans="1:19" x14ac:dyDescent="0.25">
      <c r="A4456" t="s">
        <v>6388</v>
      </c>
      <c r="B4456" t="s">
        <v>1224</v>
      </c>
      <c r="C4456" t="s">
        <v>291</v>
      </c>
      <c r="D4456">
        <v>36</v>
      </c>
      <c r="E4456">
        <v>89.82</v>
      </c>
      <c r="F4456">
        <v>134</v>
      </c>
      <c r="G4456">
        <v>145.28</v>
      </c>
      <c r="H4456">
        <v>5230.08</v>
      </c>
      <c r="I4456">
        <v>3233.52</v>
      </c>
      <c r="J4456">
        <v>1996.56</v>
      </c>
      <c r="K4456">
        <v>0.38169999999999998</v>
      </c>
      <c r="L4456" t="str">
        <f>VLOOKUP(C:C,Products!A:B,2,)</f>
        <v>Product 57</v>
      </c>
      <c r="M4456" t="str">
        <f>VLOOKUP(C:C,Products!A:C,3,)</f>
        <v>Household</v>
      </c>
      <c r="N4456" t="str">
        <f>VLOOKUP(B:B,Orders!A:C,3,)</f>
        <v>WH-NKR-004</v>
      </c>
      <c r="O4456" s="10" t="str">
        <f>VLOOKUP(B:B,Orders!A:B,2,)</f>
        <v>CUST-000007</v>
      </c>
      <c r="P4456" s="10" t="str">
        <f>VLOOKUP(OrderDetails!O:O,Customers!A:B,2,)</f>
        <v>Customer 7</v>
      </c>
      <c r="Q4456" s="10" t="str">
        <f>VLOOKUP(O:O,Customers!A:C,3,)</f>
        <v>Nakuru</v>
      </c>
      <c r="R4456" s="10">
        <f>VLOOKUP(OrderDetails!C:C,Inventory!B:F,5,)</f>
        <v>9431.1</v>
      </c>
      <c r="S4456" s="10">
        <f>VLOOKUP(OrderDetails!B:B,Table8[[OrderID]:[DeliveryDays]],5,)</f>
        <v>2</v>
      </c>
    </row>
    <row r="4457" spans="1:19" x14ac:dyDescent="0.25">
      <c r="A4457" t="s">
        <v>6389</v>
      </c>
      <c r="B4457" t="s">
        <v>770</v>
      </c>
      <c r="C4457" t="s">
        <v>202</v>
      </c>
      <c r="D4457">
        <v>42</v>
      </c>
      <c r="E4457">
        <v>424.6</v>
      </c>
      <c r="F4457">
        <v>548.55999999999995</v>
      </c>
      <c r="G4457">
        <v>540.16</v>
      </c>
      <c r="H4457">
        <v>22686.720000000001</v>
      </c>
      <c r="I4457">
        <v>17833.2</v>
      </c>
      <c r="J4457">
        <v>4853.5200000000004</v>
      </c>
      <c r="K4457">
        <v>0.21390000000000001</v>
      </c>
      <c r="L4457" t="str">
        <f>VLOOKUP(C:C,Products!A:B,2,)</f>
        <v>Product 13</v>
      </c>
      <c r="M4457" t="str">
        <f>VLOOKUP(C:C,Products!A:C,3,)</f>
        <v>Household</v>
      </c>
      <c r="N4457" t="str">
        <f>VLOOKUP(B:B,Orders!A:C,3,)</f>
        <v>WH-KSM-003</v>
      </c>
      <c r="O4457" s="10" t="str">
        <f>VLOOKUP(B:B,Orders!A:B,2,)</f>
        <v>CUST-000070</v>
      </c>
      <c r="P4457" s="10" t="str">
        <f>VLOOKUP(OrderDetails!O:O,Customers!A:B,2,)</f>
        <v>Customer 70</v>
      </c>
      <c r="Q4457" s="10" t="str">
        <f>VLOOKUP(O:O,Customers!A:C,3,)</f>
        <v>Mombasa</v>
      </c>
      <c r="R4457" s="10">
        <f>VLOOKUP(OrderDetails!C:C,Inventory!B:F,5,)</f>
        <v>195740.6</v>
      </c>
      <c r="S4457" s="10">
        <f>VLOOKUP(OrderDetails!B:B,Table8[[OrderID]:[DeliveryDays]],5,)</f>
        <v>4</v>
      </c>
    </row>
    <row r="4458" spans="1:19" x14ac:dyDescent="0.25">
      <c r="A4458" t="s">
        <v>6390</v>
      </c>
      <c r="B4458" t="s">
        <v>1729</v>
      </c>
      <c r="C4458" t="s">
        <v>271</v>
      </c>
      <c r="D4458">
        <v>32</v>
      </c>
      <c r="E4458">
        <v>190.27</v>
      </c>
      <c r="F4458">
        <v>259.2</v>
      </c>
      <c r="G4458">
        <v>253.61</v>
      </c>
      <c r="H4458">
        <v>8115.52</v>
      </c>
      <c r="I4458">
        <v>6088.64</v>
      </c>
      <c r="J4458">
        <v>2026.88</v>
      </c>
      <c r="K4458">
        <v>0.24979999999999999</v>
      </c>
      <c r="L4458" t="str">
        <f>VLOOKUP(C:C,Products!A:B,2,)</f>
        <v>Product 47</v>
      </c>
      <c r="M4458" t="str">
        <f>VLOOKUP(C:C,Products!A:C,3,)</f>
        <v>Beverages</v>
      </c>
      <c r="N4458" t="str">
        <f>VLOOKUP(B:B,Orders!A:C,3,)</f>
        <v>WH-KSM-003</v>
      </c>
      <c r="O4458" s="10" t="str">
        <f>VLOOKUP(B:B,Orders!A:B,2,)</f>
        <v>CUST-000037</v>
      </c>
      <c r="P4458" s="10" t="str">
        <f>VLOOKUP(OrderDetails!O:O,Customers!A:B,2,)</f>
        <v>Customer 37</v>
      </c>
      <c r="Q4458" s="10" t="str">
        <f>VLOOKUP(O:O,Customers!A:C,3,)</f>
        <v>Eldoret</v>
      </c>
      <c r="R4458" s="10">
        <f>VLOOKUP(OrderDetails!C:C,Inventory!B:F,5,)</f>
        <v>79723.13</v>
      </c>
      <c r="S4458" s="10">
        <f>VLOOKUP(OrderDetails!B:B,Table8[[OrderID]:[DeliveryDays]],5,)</f>
        <v>6</v>
      </c>
    </row>
    <row r="4459" spans="1:19" x14ac:dyDescent="0.25">
      <c r="A4459" t="s">
        <v>6391</v>
      </c>
      <c r="B4459" t="s">
        <v>635</v>
      </c>
      <c r="C4459" t="s">
        <v>351</v>
      </c>
      <c r="D4459">
        <v>14</v>
      </c>
      <c r="E4459">
        <v>378.32</v>
      </c>
      <c r="F4459">
        <v>486.34</v>
      </c>
      <c r="G4459">
        <v>478.66</v>
      </c>
      <c r="H4459">
        <v>6701.24</v>
      </c>
      <c r="I4459">
        <v>5296.48</v>
      </c>
      <c r="J4459">
        <v>1404.76</v>
      </c>
      <c r="K4459">
        <v>0.20960000000000001</v>
      </c>
      <c r="L4459" t="str">
        <f>VLOOKUP(C:C,Products!A:B,2,)</f>
        <v>Product 87</v>
      </c>
      <c r="M4459" t="str">
        <f>VLOOKUP(C:C,Products!A:C,3,)</f>
        <v>Snacks</v>
      </c>
      <c r="N4459" t="str">
        <f>VLOOKUP(B:B,Orders!A:C,3,)</f>
        <v>WH-MSA-002</v>
      </c>
      <c r="O4459" s="10" t="str">
        <f>VLOOKUP(B:B,Orders!A:B,2,)</f>
        <v>CUST-000054</v>
      </c>
      <c r="P4459" s="10" t="str">
        <f>VLOOKUP(OrderDetails!O:O,Customers!A:B,2,)</f>
        <v>Customer 54</v>
      </c>
      <c r="Q4459" s="10" t="str">
        <f>VLOOKUP(O:O,Customers!A:C,3,)</f>
        <v>Nakuru</v>
      </c>
      <c r="R4459" s="10">
        <f>VLOOKUP(OrderDetails!C:C,Inventory!B:F,5,)</f>
        <v>133546.96</v>
      </c>
      <c r="S4459" s="10">
        <f>VLOOKUP(OrderDetails!B:B,Table8[[OrderID]:[DeliveryDays]],5,)</f>
        <v>6</v>
      </c>
    </row>
    <row r="4460" spans="1:19" x14ac:dyDescent="0.25">
      <c r="A4460" t="s">
        <v>6392</v>
      </c>
      <c r="B4460" t="s">
        <v>1067</v>
      </c>
      <c r="C4460" t="s">
        <v>301</v>
      </c>
      <c r="D4460">
        <v>26</v>
      </c>
      <c r="E4460">
        <v>172.11</v>
      </c>
      <c r="F4460">
        <v>221.97</v>
      </c>
      <c r="G4460">
        <v>241.49</v>
      </c>
      <c r="H4460">
        <v>6278.74</v>
      </c>
      <c r="I4460">
        <v>4474.8599999999997</v>
      </c>
      <c r="J4460">
        <v>1803.88</v>
      </c>
      <c r="K4460">
        <v>0.2873</v>
      </c>
      <c r="L4460" t="str">
        <f>VLOOKUP(C:C,Products!A:B,2,)</f>
        <v>Product 62</v>
      </c>
      <c r="M4460" t="str">
        <f>VLOOKUP(C:C,Products!A:C,3,)</f>
        <v>Dairy</v>
      </c>
      <c r="N4460" t="str">
        <f>VLOOKUP(B:B,Orders!A:C,3,)</f>
        <v>WH-NKR-004</v>
      </c>
      <c r="O4460" s="10" t="str">
        <f>VLOOKUP(B:B,Orders!A:B,2,)</f>
        <v>CUST-000051</v>
      </c>
      <c r="P4460" s="10" t="str">
        <f>VLOOKUP(OrderDetails!O:O,Customers!A:B,2,)</f>
        <v>Customer 51</v>
      </c>
      <c r="Q4460" s="10" t="str">
        <f>VLOOKUP(O:O,Customers!A:C,3,)</f>
        <v>Kisumu</v>
      </c>
      <c r="R4460" s="10">
        <f>VLOOKUP(OrderDetails!C:C,Inventory!B:F,5,)</f>
        <v>75212.070000000007</v>
      </c>
      <c r="S4460" s="10">
        <f>VLOOKUP(OrderDetails!B:B,Table8[[OrderID]:[DeliveryDays]],5,)</f>
        <v>6</v>
      </c>
    </row>
    <row r="4461" spans="1:19" x14ac:dyDescent="0.25">
      <c r="A4461" t="s">
        <v>6393</v>
      </c>
      <c r="B4461" t="s">
        <v>1785</v>
      </c>
      <c r="C4461" t="s">
        <v>285</v>
      </c>
      <c r="D4461">
        <v>21</v>
      </c>
      <c r="E4461">
        <v>452.67</v>
      </c>
      <c r="F4461">
        <v>601.72</v>
      </c>
      <c r="G4461">
        <v>635.07000000000005</v>
      </c>
      <c r="H4461">
        <v>13336.47</v>
      </c>
      <c r="I4461">
        <v>9506.07</v>
      </c>
      <c r="J4461">
        <v>3830.4</v>
      </c>
      <c r="K4461">
        <v>0.28720000000000001</v>
      </c>
      <c r="L4461" t="str">
        <f>VLOOKUP(C:C,Products!A:B,2,)</f>
        <v>Product 54</v>
      </c>
      <c r="M4461" t="str">
        <f>VLOOKUP(C:C,Products!A:C,3,)</f>
        <v>Snacks</v>
      </c>
      <c r="N4461" t="str">
        <f>VLOOKUP(B:B,Orders!A:C,3,)</f>
        <v>WH-NRB-001</v>
      </c>
      <c r="O4461" s="10" t="str">
        <f>VLOOKUP(B:B,Orders!A:B,2,)</f>
        <v>CUST-000014</v>
      </c>
      <c r="P4461" s="10" t="str">
        <f>VLOOKUP(OrderDetails!O:O,Customers!A:B,2,)</f>
        <v>Customer 14</v>
      </c>
      <c r="Q4461" s="10" t="str">
        <f>VLOOKUP(O:O,Customers!A:C,3,)</f>
        <v>Eldoret</v>
      </c>
      <c r="R4461" s="10">
        <f>VLOOKUP(OrderDetails!C:C,Inventory!B:F,5,)</f>
        <v>218639.61</v>
      </c>
      <c r="S4461" s="10">
        <f>VLOOKUP(OrderDetails!B:B,Table8[[OrderID]:[DeliveryDays]],5,)</f>
        <v>4</v>
      </c>
    </row>
    <row r="4462" spans="1:19" x14ac:dyDescent="0.25">
      <c r="A4462" t="s">
        <v>6394</v>
      </c>
      <c r="B4462" t="s">
        <v>1738</v>
      </c>
      <c r="C4462" t="s">
        <v>235</v>
      </c>
      <c r="D4462">
        <v>26</v>
      </c>
      <c r="E4462">
        <v>316.58999999999997</v>
      </c>
      <c r="F4462">
        <v>401.44</v>
      </c>
      <c r="G4462">
        <v>427.65</v>
      </c>
      <c r="H4462">
        <v>11118.9</v>
      </c>
      <c r="I4462">
        <v>8231.34</v>
      </c>
      <c r="J4462">
        <v>2887.56</v>
      </c>
      <c r="K4462">
        <v>0.25969999999999999</v>
      </c>
      <c r="L4462" t="str">
        <f>VLOOKUP(C:C,Products!A:B,2,)</f>
        <v>Product 29</v>
      </c>
      <c r="M4462" t="str">
        <f>VLOOKUP(C:C,Products!A:C,3,)</f>
        <v>Household</v>
      </c>
      <c r="N4462" t="str">
        <f>VLOOKUP(B:B,Orders!A:C,3,)</f>
        <v>WH-NKR-004</v>
      </c>
      <c r="O4462" s="10" t="str">
        <f>VLOOKUP(B:B,Orders!A:B,2,)</f>
        <v>CUST-000033</v>
      </c>
      <c r="P4462" s="10" t="str">
        <f>VLOOKUP(OrderDetails!O:O,Customers!A:B,2,)</f>
        <v>Customer 33</v>
      </c>
      <c r="Q4462" s="10" t="str">
        <f>VLOOKUP(O:O,Customers!A:C,3,)</f>
        <v>Kisumu</v>
      </c>
      <c r="R4462" s="10">
        <f>VLOOKUP(OrderDetails!C:C,Inventory!B:F,5,)</f>
        <v>98776.08</v>
      </c>
      <c r="S4462" s="10">
        <f>VLOOKUP(OrderDetails!B:B,Table8[[OrderID]:[DeliveryDays]],5,)</f>
        <v>2</v>
      </c>
    </row>
    <row r="4463" spans="1:19" x14ac:dyDescent="0.25">
      <c r="A4463" t="s">
        <v>6395</v>
      </c>
      <c r="B4463" t="s">
        <v>678</v>
      </c>
      <c r="C4463" t="s">
        <v>220</v>
      </c>
      <c r="D4463">
        <v>47</v>
      </c>
      <c r="E4463">
        <v>112.77</v>
      </c>
      <c r="F4463">
        <v>150.9</v>
      </c>
      <c r="G4463">
        <v>151.88999999999999</v>
      </c>
      <c r="H4463">
        <v>7138.83</v>
      </c>
      <c r="I4463">
        <v>5300.19</v>
      </c>
      <c r="J4463">
        <v>1838.64</v>
      </c>
      <c r="K4463">
        <v>0.2576</v>
      </c>
      <c r="L4463" t="str">
        <f>VLOOKUP(C:C,Products!A:B,2,)</f>
        <v>Product 22</v>
      </c>
      <c r="M4463" t="str">
        <f>VLOOKUP(C:C,Products!A:C,3,)</f>
        <v>Produce</v>
      </c>
      <c r="N4463" t="str">
        <f>VLOOKUP(B:B,Orders!A:C,3,)</f>
        <v>WH-NRB-001</v>
      </c>
      <c r="O4463" s="10" t="str">
        <f>VLOOKUP(B:B,Orders!A:B,2,)</f>
        <v>CUST-000043</v>
      </c>
      <c r="P4463" s="10" t="str">
        <f>VLOOKUP(OrderDetails!O:O,Customers!A:B,2,)</f>
        <v>Customer 43</v>
      </c>
      <c r="Q4463" s="10" t="str">
        <f>VLOOKUP(O:O,Customers!A:C,3,)</f>
        <v>Nakuru</v>
      </c>
      <c r="R4463" s="10">
        <f>VLOOKUP(OrderDetails!C:C,Inventory!B:F,5,)</f>
        <v>35409.78</v>
      </c>
      <c r="S4463" s="10">
        <f>VLOOKUP(OrderDetails!B:B,Table8[[OrderID]:[DeliveryDays]],5,)</f>
        <v>2</v>
      </c>
    </row>
    <row r="4464" spans="1:19" x14ac:dyDescent="0.25">
      <c r="A4464" t="s">
        <v>6396</v>
      </c>
      <c r="B4464" t="s">
        <v>1715</v>
      </c>
      <c r="C4464" t="s">
        <v>307</v>
      </c>
      <c r="D4464">
        <v>23</v>
      </c>
      <c r="E4464">
        <v>176.42</v>
      </c>
      <c r="F4464">
        <v>236.45</v>
      </c>
      <c r="G4464">
        <v>256.87</v>
      </c>
      <c r="H4464">
        <v>5908.01</v>
      </c>
      <c r="I4464">
        <v>4057.66</v>
      </c>
      <c r="J4464">
        <v>1850.35</v>
      </c>
      <c r="K4464">
        <v>0.31319999999999998</v>
      </c>
      <c r="L4464" t="str">
        <f>VLOOKUP(C:C,Products!A:B,2,)</f>
        <v>Product 65</v>
      </c>
      <c r="M4464" t="str">
        <f>VLOOKUP(C:C,Products!A:C,3,)</f>
        <v>Beverages</v>
      </c>
      <c r="N4464" t="str">
        <f>VLOOKUP(B:B,Orders!A:C,3,)</f>
        <v>WH-KSM-003</v>
      </c>
      <c r="O4464" s="10" t="str">
        <f>VLOOKUP(B:B,Orders!A:B,2,)</f>
        <v>CUST-000047</v>
      </c>
      <c r="P4464" s="10" t="str">
        <f>VLOOKUP(OrderDetails!O:O,Customers!A:B,2,)</f>
        <v>Customer 47</v>
      </c>
      <c r="Q4464" s="10" t="str">
        <f>VLOOKUP(O:O,Customers!A:C,3,)</f>
        <v>Nakuru</v>
      </c>
      <c r="R4464" s="10">
        <f>VLOOKUP(OrderDetails!C:C,Inventory!B:F,5,)</f>
        <v>54866.62</v>
      </c>
      <c r="S4464" s="10">
        <f>VLOOKUP(OrderDetails!B:B,Table8[[OrderID]:[DeliveryDays]],5,)</f>
        <v>5</v>
      </c>
    </row>
    <row r="4465" spans="1:19" x14ac:dyDescent="0.25">
      <c r="A4465" t="s">
        <v>6397</v>
      </c>
      <c r="B4465" t="s">
        <v>697</v>
      </c>
      <c r="C4465" t="s">
        <v>235</v>
      </c>
      <c r="D4465">
        <v>21</v>
      </c>
      <c r="E4465">
        <v>316.58999999999997</v>
      </c>
      <c r="F4465">
        <v>401.44</v>
      </c>
      <c r="G4465">
        <v>428.9</v>
      </c>
      <c r="H4465">
        <v>9006.9</v>
      </c>
      <c r="I4465">
        <v>6648.39</v>
      </c>
      <c r="J4465">
        <v>2358.5100000000002</v>
      </c>
      <c r="K4465">
        <v>0.26190000000000002</v>
      </c>
      <c r="L4465" t="str">
        <f>VLOOKUP(C:C,Products!A:B,2,)</f>
        <v>Product 29</v>
      </c>
      <c r="M4465" t="str">
        <f>VLOOKUP(C:C,Products!A:C,3,)</f>
        <v>Household</v>
      </c>
      <c r="N4465" t="str">
        <f>VLOOKUP(B:B,Orders!A:C,3,)</f>
        <v>WH-NKR-004</v>
      </c>
      <c r="O4465" s="10" t="str">
        <f>VLOOKUP(B:B,Orders!A:B,2,)</f>
        <v>CUST-000019</v>
      </c>
      <c r="P4465" s="10" t="str">
        <f>VLOOKUP(OrderDetails!O:O,Customers!A:B,2,)</f>
        <v>Customer 19</v>
      </c>
      <c r="Q4465" s="10" t="str">
        <f>VLOOKUP(O:O,Customers!A:C,3,)</f>
        <v>Mombasa</v>
      </c>
      <c r="R4465" s="10">
        <f>VLOOKUP(OrderDetails!C:C,Inventory!B:F,5,)</f>
        <v>98776.08</v>
      </c>
      <c r="S4465" s="10">
        <f>VLOOKUP(OrderDetails!B:B,Table8[[OrderID]:[DeliveryDays]],5,)</f>
        <v>5</v>
      </c>
    </row>
    <row r="4466" spans="1:19" x14ac:dyDescent="0.25">
      <c r="A4466" t="s">
        <v>6398</v>
      </c>
      <c r="B4466" t="s">
        <v>1346</v>
      </c>
      <c r="C4466" t="s">
        <v>273</v>
      </c>
      <c r="D4466">
        <v>28</v>
      </c>
      <c r="E4466">
        <v>284.02999999999997</v>
      </c>
      <c r="F4466">
        <v>373.58</v>
      </c>
      <c r="G4466">
        <v>396.96</v>
      </c>
      <c r="H4466">
        <v>11114.88</v>
      </c>
      <c r="I4466">
        <v>7952.84</v>
      </c>
      <c r="J4466">
        <v>3162.04</v>
      </c>
      <c r="K4466">
        <v>0.28449999999999998</v>
      </c>
      <c r="L4466" t="str">
        <f>VLOOKUP(C:C,Products!A:B,2,)</f>
        <v>Product 48</v>
      </c>
      <c r="M4466" t="str">
        <f>VLOOKUP(C:C,Products!A:C,3,)</f>
        <v>Frozen</v>
      </c>
      <c r="N4466" t="str">
        <f>VLOOKUP(B:B,Orders!A:C,3,)</f>
        <v>WH-NRB-001</v>
      </c>
      <c r="O4466" s="10" t="str">
        <f>VLOOKUP(B:B,Orders!A:B,2,)</f>
        <v>CUST-000076</v>
      </c>
      <c r="P4466" s="10" t="str">
        <f>VLOOKUP(OrderDetails!O:O,Customers!A:B,2,)</f>
        <v>Customer 76</v>
      </c>
      <c r="Q4466" s="10" t="str">
        <f>VLOOKUP(O:O,Customers!A:C,3,)</f>
        <v>Kisumu</v>
      </c>
      <c r="R4466" s="10">
        <f>VLOOKUP(OrderDetails!C:C,Inventory!B:F,5,)</f>
        <v>40900.32</v>
      </c>
      <c r="S4466" s="10">
        <f>VLOOKUP(OrderDetails!B:B,Table8[[OrderID]:[DeliveryDays]],5,)</f>
        <v>6</v>
      </c>
    </row>
    <row r="4467" spans="1:19" x14ac:dyDescent="0.25">
      <c r="A4467" t="s">
        <v>6399</v>
      </c>
      <c r="B4467" t="s">
        <v>845</v>
      </c>
      <c r="C4467" t="s">
        <v>184</v>
      </c>
      <c r="D4467">
        <v>40</v>
      </c>
      <c r="E4467">
        <v>120.21</v>
      </c>
      <c r="F4467">
        <v>159.85</v>
      </c>
      <c r="G4467">
        <v>175.14</v>
      </c>
      <c r="H4467">
        <v>7005.6</v>
      </c>
      <c r="I4467">
        <v>4808.3999999999996</v>
      </c>
      <c r="J4467">
        <v>2197.1999999999998</v>
      </c>
      <c r="K4467">
        <v>0.31359999999999999</v>
      </c>
      <c r="L4467" t="str">
        <f>VLOOKUP(C:C,Products!A:B,2,)</f>
        <v>Product 5</v>
      </c>
      <c r="M4467" t="str">
        <f>VLOOKUP(C:C,Products!A:C,3,)</f>
        <v>Frozen</v>
      </c>
      <c r="N4467" t="str">
        <f>VLOOKUP(B:B,Orders!A:C,3,)</f>
        <v>WH-NRB-001</v>
      </c>
      <c r="O4467" s="10" t="str">
        <f>VLOOKUP(B:B,Orders!A:B,2,)</f>
        <v>CUST-000069</v>
      </c>
      <c r="P4467" s="10" t="str">
        <f>VLOOKUP(OrderDetails!O:O,Customers!A:B,2,)</f>
        <v>Customer 69</v>
      </c>
      <c r="Q4467" s="10" t="str">
        <f>VLOOKUP(O:O,Customers!A:C,3,)</f>
        <v>Nairobi</v>
      </c>
      <c r="R4467" s="10">
        <f>VLOOKUP(OrderDetails!C:C,Inventory!B:F,5,)</f>
        <v>45439.38</v>
      </c>
      <c r="S4467" s="10">
        <f>VLOOKUP(OrderDetails!B:B,Table8[[OrderID]:[DeliveryDays]],5,)</f>
        <v>4</v>
      </c>
    </row>
    <row r="4468" spans="1:19" x14ac:dyDescent="0.25">
      <c r="A4468" t="s">
        <v>6400</v>
      </c>
      <c r="B4468" t="s">
        <v>1221</v>
      </c>
      <c r="C4468" t="s">
        <v>247</v>
      </c>
      <c r="D4468">
        <v>36</v>
      </c>
      <c r="E4468">
        <v>484.53</v>
      </c>
      <c r="F4468">
        <v>772.81</v>
      </c>
      <c r="G4468">
        <v>776.62</v>
      </c>
      <c r="H4468">
        <v>27958.32</v>
      </c>
      <c r="I4468">
        <v>17443.080000000002</v>
      </c>
      <c r="J4468">
        <v>10515.24</v>
      </c>
      <c r="K4468">
        <v>0.37609999999999999</v>
      </c>
      <c r="L4468" t="str">
        <f>VLOOKUP(C:C,Products!A:B,2,)</f>
        <v>Product 35</v>
      </c>
      <c r="M4468" t="str">
        <f>VLOOKUP(C:C,Products!A:C,3,)</f>
        <v>Dairy</v>
      </c>
      <c r="N4468" t="str">
        <f>VLOOKUP(B:B,Orders!A:C,3,)</f>
        <v>WH-KSM-003</v>
      </c>
      <c r="O4468" s="10" t="str">
        <f>VLOOKUP(B:B,Orders!A:B,2,)</f>
        <v>CUST-000017</v>
      </c>
      <c r="P4468" s="10" t="str">
        <f>VLOOKUP(OrderDetails!O:O,Customers!A:B,2,)</f>
        <v>Customer 17</v>
      </c>
      <c r="Q4468" s="10" t="str">
        <f>VLOOKUP(O:O,Customers!A:C,3,)</f>
        <v>Eldoret</v>
      </c>
      <c r="R4468" s="10">
        <f>VLOOKUP(OrderDetails!C:C,Inventory!B:F,5,)</f>
        <v>63957.96</v>
      </c>
      <c r="S4468" s="10">
        <f>VLOOKUP(OrderDetails!B:B,Table8[[OrderID]:[DeliveryDays]],5,)</f>
        <v>2</v>
      </c>
    </row>
    <row r="4469" spans="1:19" x14ac:dyDescent="0.25">
      <c r="A4469" t="s">
        <v>6401</v>
      </c>
      <c r="B4469" t="s">
        <v>1661</v>
      </c>
      <c r="C4469" t="s">
        <v>415</v>
      </c>
      <c r="D4469">
        <v>40</v>
      </c>
      <c r="E4469">
        <v>451.65</v>
      </c>
      <c r="F4469">
        <v>666.6</v>
      </c>
      <c r="G4469">
        <v>694.36</v>
      </c>
      <c r="H4469">
        <v>27774.400000000001</v>
      </c>
      <c r="I4469">
        <v>18066</v>
      </c>
      <c r="J4469">
        <v>9708.4</v>
      </c>
      <c r="K4469">
        <v>0.34949999999999998</v>
      </c>
      <c r="L4469" t="str">
        <f>VLOOKUP(C:C,Products!A:B,2,)</f>
        <v>Product 119</v>
      </c>
      <c r="M4469" t="str">
        <f>VLOOKUP(C:C,Products!A:C,3,)</f>
        <v>Beverages</v>
      </c>
      <c r="N4469" t="str">
        <f>VLOOKUP(B:B,Orders!A:C,3,)</f>
        <v>WH-NRB-001</v>
      </c>
      <c r="O4469" s="10" t="str">
        <f>VLOOKUP(B:B,Orders!A:B,2,)</f>
        <v>CUST-000003</v>
      </c>
      <c r="P4469" s="10" t="str">
        <f>VLOOKUP(OrderDetails!O:O,Customers!A:B,2,)</f>
        <v>Customer 3</v>
      </c>
      <c r="Q4469" s="10" t="str">
        <f>VLOOKUP(O:O,Customers!A:C,3,)</f>
        <v>Eldoret</v>
      </c>
      <c r="R4469" s="10">
        <f>VLOOKUP(OrderDetails!C:C,Inventory!B:F,5,)</f>
        <v>148592.85</v>
      </c>
      <c r="S4469" s="10">
        <f>VLOOKUP(OrderDetails!B:B,Table8[[OrderID]:[DeliveryDays]],5,)</f>
        <v>2</v>
      </c>
    </row>
    <row r="4470" spans="1:19" x14ac:dyDescent="0.25">
      <c r="A4470" t="s">
        <v>6402</v>
      </c>
      <c r="B4470" t="s">
        <v>1815</v>
      </c>
      <c r="C4470" t="s">
        <v>325</v>
      </c>
      <c r="D4470">
        <v>32</v>
      </c>
      <c r="E4470">
        <v>416.96</v>
      </c>
      <c r="F4470">
        <v>613.59</v>
      </c>
      <c r="G4470">
        <v>666.66</v>
      </c>
      <c r="H4470">
        <v>21333.119999999999</v>
      </c>
      <c r="I4470">
        <v>13342.72</v>
      </c>
      <c r="J4470">
        <v>7990.4</v>
      </c>
      <c r="K4470">
        <v>0.37459999999999999</v>
      </c>
      <c r="L4470" t="str">
        <f>VLOOKUP(C:C,Products!A:B,2,)</f>
        <v>Product 74</v>
      </c>
      <c r="M4470" t="str">
        <f>VLOOKUP(C:C,Products!A:C,3,)</f>
        <v>Snacks</v>
      </c>
      <c r="N4470" t="str">
        <f>VLOOKUP(B:B,Orders!A:C,3,)</f>
        <v>WH-KSM-003</v>
      </c>
      <c r="O4470" s="10" t="str">
        <f>VLOOKUP(B:B,Orders!A:B,2,)</f>
        <v>CUST-000076</v>
      </c>
      <c r="P4470" s="10" t="str">
        <f>VLOOKUP(OrderDetails!O:O,Customers!A:B,2,)</f>
        <v>Customer 76</v>
      </c>
      <c r="Q4470" s="10" t="str">
        <f>VLOOKUP(O:O,Customers!A:C,3,)</f>
        <v>Kisumu</v>
      </c>
      <c r="R4470" s="10">
        <f>VLOOKUP(OrderDetails!C:C,Inventory!B:F,5,)</f>
        <v>47950.400000000001</v>
      </c>
      <c r="S4470" s="10">
        <f>VLOOKUP(OrderDetails!B:B,Table8[[OrderID]:[DeliveryDays]],5,)</f>
        <v>6</v>
      </c>
    </row>
    <row r="4471" spans="1:19" x14ac:dyDescent="0.25">
      <c r="A4471" t="s">
        <v>6403</v>
      </c>
      <c r="B4471" t="s">
        <v>1526</v>
      </c>
      <c r="C4471" t="s">
        <v>343</v>
      </c>
      <c r="D4471">
        <v>18</v>
      </c>
      <c r="E4471">
        <v>198.9</v>
      </c>
      <c r="F4471">
        <v>259.88</v>
      </c>
      <c r="G4471">
        <v>277.72000000000003</v>
      </c>
      <c r="H4471">
        <v>4998.96</v>
      </c>
      <c r="I4471">
        <v>3580.2</v>
      </c>
      <c r="J4471">
        <v>1418.76</v>
      </c>
      <c r="K4471">
        <v>0.2838</v>
      </c>
      <c r="L4471" t="str">
        <f>VLOOKUP(C:C,Products!A:B,2,)</f>
        <v>Product 83</v>
      </c>
      <c r="M4471" t="str">
        <f>VLOOKUP(C:C,Products!A:C,3,)</f>
        <v>Snacks</v>
      </c>
      <c r="N4471" t="str">
        <f>VLOOKUP(B:B,Orders!A:C,3,)</f>
        <v>WH-NKR-004</v>
      </c>
      <c r="O4471" s="10" t="str">
        <f>VLOOKUP(B:B,Orders!A:B,2,)</f>
        <v>CUST-000078</v>
      </c>
      <c r="P4471" s="10" t="str">
        <f>VLOOKUP(OrderDetails!O:O,Customers!A:B,2,)</f>
        <v>Customer 78</v>
      </c>
      <c r="Q4471" s="10" t="str">
        <f>VLOOKUP(O:O,Customers!A:C,3,)</f>
        <v>Nakuru</v>
      </c>
      <c r="R4471" s="10">
        <f>VLOOKUP(OrderDetails!C:C,Inventory!B:F,5,)</f>
        <v>72399.600000000006</v>
      </c>
      <c r="S4471" s="10">
        <f>VLOOKUP(OrderDetails!B:B,Table8[[OrderID]:[DeliveryDays]],5,)</f>
        <v>1</v>
      </c>
    </row>
    <row r="4472" spans="1:19" x14ac:dyDescent="0.25">
      <c r="A4472" t="s">
        <v>6404</v>
      </c>
      <c r="B4472" t="s">
        <v>1771</v>
      </c>
      <c r="C4472" t="s">
        <v>379</v>
      </c>
      <c r="D4472">
        <v>40</v>
      </c>
      <c r="E4472">
        <v>64.14</v>
      </c>
      <c r="F4472">
        <v>94.94</v>
      </c>
      <c r="G4472">
        <v>98.22</v>
      </c>
      <c r="H4472">
        <v>3928.8</v>
      </c>
      <c r="I4472">
        <v>2565.6</v>
      </c>
      <c r="J4472">
        <v>1363.2</v>
      </c>
      <c r="K4472">
        <v>0.34699999999999998</v>
      </c>
      <c r="L4472" t="str">
        <f>VLOOKUP(C:C,Products!A:B,2,)</f>
        <v>Product 101</v>
      </c>
      <c r="M4472" t="str">
        <f>VLOOKUP(C:C,Products!A:C,3,)</f>
        <v>Produce</v>
      </c>
      <c r="N4472" t="str">
        <f>VLOOKUP(B:B,Orders!A:C,3,)</f>
        <v>WH-NKR-004</v>
      </c>
      <c r="O4472" s="10" t="str">
        <f>VLOOKUP(B:B,Orders!A:B,2,)</f>
        <v>CUST-000030</v>
      </c>
      <c r="P4472" s="10" t="str">
        <f>VLOOKUP(OrderDetails!O:O,Customers!A:B,2,)</f>
        <v>Customer 30</v>
      </c>
      <c r="Q4472" s="10" t="str">
        <f>VLOOKUP(O:O,Customers!A:C,3,)</f>
        <v>Nakuru</v>
      </c>
      <c r="R4472" s="10">
        <f>VLOOKUP(OrderDetails!C:C,Inventory!B:F,5,)</f>
        <v>31813.439999999999</v>
      </c>
      <c r="S4472" s="10">
        <f>VLOOKUP(OrderDetails!B:B,Table8[[OrderID]:[DeliveryDays]],5,)</f>
        <v>5</v>
      </c>
    </row>
    <row r="4473" spans="1:19" x14ac:dyDescent="0.25">
      <c r="A4473" t="s">
        <v>6405</v>
      </c>
      <c r="B4473" t="s">
        <v>1151</v>
      </c>
      <c r="C4473" t="s">
        <v>319</v>
      </c>
      <c r="D4473">
        <v>10</v>
      </c>
      <c r="E4473">
        <v>397.51</v>
      </c>
      <c r="F4473">
        <v>509.84</v>
      </c>
      <c r="G4473">
        <v>490.18</v>
      </c>
      <c r="H4473">
        <v>4901.8</v>
      </c>
      <c r="I4473">
        <v>3975.1</v>
      </c>
      <c r="J4473">
        <v>926.7</v>
      </c>
      <c r="K4473">
        <v>0.18909999999999999</v>
      </c>
      <c r="L4473" t="str">
        <f>VLOOKUP(C:C,Products!A:B,2,)</f>
        <v>Product 71</v>
      </c>
      <c r="M4473" t="str">
        <f>VLOOKUP(C:C,Products!A:C,3,)</f>
        <v>Dairy</v>
      </c>
      <c r="N4473" t="str">
        <f>VLOOKUP(B:B,Orders!A:C,3,)</f>
        <v>WH-KSM-003</v>
      </c>
      <c r="O4473" s="10" t="str">
        <f>VLOOKUP(B:B,Orders!A:B,2,)</f>
        <v>CUST-000065</v>
      </c>
      <c r="P4473" s="10" t="str">
        <f>VLOOKUP(OrderDetails!O:O,Customers!A:B,2,)</f>
        <v>Customer 65</v>
      </c>
      <c r="Q4473" s="10" t="str">
        <f>VLOOKUP(O:O,Customers!A:C,3,)</f>
        <v>Eldoret</v>
      </c>
      <c r="R4473" s="10">
        <f>VLOOKUP(OrderDetails!C:C,Inventory!B:F,5,)</f>
        <v>96197.42</v>
      </c>
      <c r="S4473" s="10">
        <f>VLOOKUP(OrderDetails!B:B,Table8[[OrderID]:[DeliveryDays]],5,)</f>
        <v>6</v>
      </c>
    </row>
    <row r="4474" spans="1:19" x14ac:dyDescent="0.25">
      <c r="A4474" t="s">
        <v>6406</v>
      </c>
      <c r="B4474" t="s">
        <v>859</v>
      </c>
      <c r="C4474" t="s">
        <v>269</v>
      </c>
      <c r="D4474">
        <v>13</v>
      </c>
      <c r="E4474">
        <v>348.14</v>
      </c>
      <c r="F4474">
        <v>536.96</v>
      </c>
      <c r="G4474">
        <v>562.67999999999995</v>
      </c>
      <c r="H4474">
        <v>7314.84</v>
      </c>
      <c r="I4474">
        <v>4525.82</v>
      </c>
      <c r="J4474">
        <v>2789.02</v>
      </c>
      <c r="K4474">
        <v>0.38129999999999997</v>
      </c>
      <c r="L4474" t="str">
        <f>VLOOKUP(C:C,Products!A:B,2,)</f>
        <v>Product 46</v>
      </c>
      <c r="M4474" t="str">
        <f>VLOOKUP(C:C,Products!A:C,3,)</f>
        <v>Dairy</v>
      </c>
      <c r="N4474" t="str">
        <f>VLOOKUP(B:B,Orders!A:C,3,)</f>
        <v>WH-NKR-004</v>
      </c>
      <c r="O4474" s="10" t="str">
        <f>VLOOKUP(B:B,Orders!A:B,2,)</f>
        <v>CUST-000060</v>
      </c>
      <c r="P4474" s="10" t="str">
        <f>VLOOKUP(OrderDetails!O:O,Customers!A:B,2,)</f>
        <v>Customer 60</v>
      </c>
      <c r="Q4474" s="10" t="str">
        <f>VLOOKUP(O:O,Customers!A:C,3,)</f>
        <v>Nakuru</v>
      </c>
      <c r="R4474" s="10">
        <f>VLOOKUP(OrderDetails!C:C,Inventory!B:F,5,)</f>
        <v>112797.36</v>
      </c>
      <c r="S4474" s="10">
        <f>VLOOKUP(OrderDetails!B:B,Table8[[OrderID]:[DeliveryDays]],5,)</f>
        <v>6</v>
      </c>
    </row>
    <row r="4475" spans="1:19" x14ac:dyDescent="0.25">
      <c r="A4475" t="s">
        <v>6407</v>
      </c>
      <c r="B4475" t="s">
        <v>535</v>
      </c>
      <c r="C4475" t="s">
        <v>247</v>
      </c>
      <c r="D4475">
        <v>25</v>
      </c>
      <c r="E4475">
        <v>484.53</v>
      </c>
      <c r="F4475">
        <v>772.81</v>
      </c>
      <c r="G4475">
        <v>795.21</v>
      </c>
      <c r="H4475">
        <v>19880.25</v>
      </c>
      <c r="I4475">
        <v>12113.25</v>
      </c>
      <c r="J4475">
        <v>7767</v>
      </c>
      <c r="K4475">
        <v>0.39069999999999999</v>
      </c>
      <c r="L4475" t="str">
        <f>VLOOKUP(C:C,Products!A:B,2,)</f>
        <v>Product 35</v>
      </c>
      <c r="M4475" t="str">
        <f>VLOOKUP(C:C,Products!A:C,3,)</f>
        <v>Dairy</v>
      </c>
      <c r="N4475" t="str">
        <f>VLOOKUP(B:B,Orders!A:C,3,)</f>
        <v>WH-NKR-004</v>
      </c>
      <c r="O4475" s="10" t="str">
        <f>VLOOKUP(B:B,Orders!A:B,2,)</f>
        <v>CUST-000045</v>
      </c>
      <c r="P4475" s="10" t="str">
        <f>VLOOKUP(OrderDetails!O:O,Customers!A:B,2,)</f>
        <v>Customer 45</v>
      </c>
      <c r="Q4475" s="10" t="str">
        <f>VLOOKUP(O:O,Customers!A:C,3,)</f>
        <v>Mombasa</v>
      </c>
      <c r="R4475" s="10">
        <f>VLOOKUP(OrderDetails!C:C,Inventory!B:F,5,)</f>
        <v>63957.96</v>
      </c>
      <c r="S4475" s="10">
        <f>VLOOKUP(OrderDetails!B:B,Table8[[OrderID]:[DeliveryDays]],5,)</f>
        <v>6</v>
      </c>
    </row>
    <row r="4476" spans="1:19" x14ac:dyDescent="0.25">
      <c r="A4476" t="s">
        <v>6408</v>
      </c>
      <c r="B4476" t="s">
        <v>1067</v>
      </c>
      <c r="C4476" t="s">
        <v>267</v>
      </c>
      <c r="D4476">
        <v>16</v>
      </c>
      <c r="E4476">
        <v>166.45</v>
      </c>
      <c r="F4476">
        <v>213.32</v>
      </c>
      <c r="G4476">
        <v>208.55</v>
      </c>
      <c r="H4476">
        <v>3336.8</v>
      </c>
      <c r="I4476">
        <v>2663.2</v>
      </c>
      <c r="J4476">
        <v>673.6</v>
      </c>
      <c r="K4476">
        <v>0.2019</v>
      </c>
      <c r="L4476" t="str">
        <f>VLOOKUP(C:C,Products!A:B,2,)</f>
        <v>Product 45</v>
      </c>
      <c r="M4476" t="str">
        <f>VLOOKUP(C:C,Products!A:C,3,)</f>
        <v>Produce</v>
      </c>
      <c r="N4476" t="str">
        <f>VLOOKUP(B:B,Orders!A:C,3,)</f>
        <v>WH-NKR-004</v>
      </c>
      <c r="O4476" s="10" t="str">
        <f>VLOOKUP(B:B,Orders!A:B,2,)</f>
        <v>CUST-000051</v>
      </c>
      <c r="P4476" s="10" t="str">
        <f>VLOOKUP(OrderDetails!O:O,Customers!A:B,2,)</f>
        <v>Customer 51</v>
      </c>
      <c r="Q4476" s="10" t="str">
        <f>VLOOKUP(O:O,Customers!A:C,3,)</f>
        <v>Kisumu</v>
      </c>
      <c r="R4476" s="10">
        <f>VLOOKUP(OrderDetails!C:C,Inventory!B:F,5,)</f>
        <v>49768.55</v>
      </c>
      <c r="S4476" s="10">
        <f>VLOOKUP(OrderDetails!B:B,Table8[[OrderID]:[DeliveryDays]],5,)</f>
        <v>6</v>
      </c>
    </row>
    <row r="4477" spans="1:19" x14ac:dyDescent="0.25">
      <c r="A4477" t="s">
        <v>6409</v>
      </c>
      <c r="B4477" t="s">
        <v>1497</v>
      </c>
      <c r="C4477" t="s">
        <v>202</v>
      </c>
      <c r="D4477">
        <v>34</v>
      </c>
      <c r="E4477">
        <v>424.6</v>
      </c>
      <c r="F4477">
        <v>548.55999999999995</v>
      </c>
      <c r="G4477">
        <v>593.73</v>
      </c>
      <c r="H4477">
        <v>20186.82</v>
      </c>
      <c r="I4477">
        <v>14436.4</v>
      </c>
      <c r="J4477">
        <v>5750.42</v>
      </c>
      <c r="K4477">
        <v>0.28489999999999999</v>
      </c>
      <c r="L4477" t="str">
        <f>VLOOKUP(C:C,Products!A:B,2,)</f>
        <v>Product 13</v>
      </c>
      <c r="M4477" t="str">
        <f>VLOOKUP(C:C,Products!A:C,3,)</f>
        <v>Household</v>
      </c>
      <c r="N4477" t="str">
        <f>VLOOKUP(B:B,Orders!A:C,3,)</f>
        <v>WH-MSA-002</v>
      </c>
      <c r="O4477" s="10" t="str">
        <f>VLOOKUP(B:B,Orders!A:B,2,)</f>
        <v>CUST-000025</v>
      </c>
      <c r="P4477" s="10" t="str">
        <f>VLOOKUP(OrderDetails!O:O,Customers!A:B,2,)</f>
        <v>Customer 25</v>
      </c>
      <c r="Q4477" s="10" t="str">
        <f>VLOOKUP(O:O,Customers!A:C,3,)</f>
        <v>Mombasa</v>
      </c>
      <c r="R4477" s="10">
        <f>VLOOKUP(OrderDetails!C:C,Inventory!B:F,5,)</f>
        <v>195740.6</v>
      </c>
      <c r="S4477" s="10">
        <f>VLOOKUP(OrderDetails!B:B,Table8[[OrderID]:[DeliveryDays]],5,)</f>
        <v>4</v>
      </c>
    </row>
    <row r="4478" spans="1:19" x14ac:dyDescent="0.25">
      <c r="A4478" t="s">
        <v>6410</v>
      </c>
      <c r="B4478" t="s">
        <v>805</v>
      </c>
      <c r="C4478" t="s">
        <v>196</v>
      </c>
      <c r="D4478">
        <v>35</v>
      </c>
      <c r="E4478">
        <v>368.63</v>
      </c>
      <c r="F4478">
        <v>526.67999999999995</v>
      </c>
      <c r="G4478">
        <v>527.46</v>
      </c>
      <c r="H4478">
        <v>18461.099999999999</v>
      </c>
      <c r="I4478">
        <v>12902.05</v>
      </c>
      <c r="J4478">
        <v>5559.05</v>
      </c>
      <c r="K4478">
        <v>0.30109999999999998</v>
      </c>
      <c r="L4478" t="str">
        <f>VLOOKUP(C:C,Products!A:B,2,)</f>
        <v>Product 10</v>
      </c>
      <c r="M4478" t="str">
        <f>VLOOKUP(C:C,Products!A:C,3,)</f>
        <v>Frozen</v>
      </c>
      <c r="N4478" t="str">
        <f>VLOOKUP(B:B,Orders!A:C,3,)</f>
        <v>WH-NRB-001</v>
      </c>
      <c r="O4478" s="10" t="str">
        <f>VLOOKUP(B:B,Orders!A:B,2,)</f>
        <v>CUST-000044</v>
      </c>
      <c r="P4478" s="10" t="str">
        <f>VLOOKUP(OrderDetails!O:O,Customers!A:B,2,)</f>
        <v>Customer 44</v>
      </c>
      <c r="Q4478" s="10" t="str">
        <f>VLOOKUP(O:O,Customers!A:C,3,)</f>
        <v>Nakuru</v>
      </c>
      <c r="R4478" s="10">
        <f>VLOOKUP(OrderDetails!C:C,Inventory!B:F,5,)</f>
        <v>36494.370000000003</v>
      </c>
      <c r="S4478" s="10">
        <f>VLOOKUP(OrderDetails!B:B,Table8[[OrderID]:[DeliveryDays]],5,)</f>
        <v>4</v>
      </c>
    </row>
    <row r="4479" spans="1:19" x14ac:dyDescent="0.25">
      <c r="A4479" t="s">
        <v>6411</v>
      </c>
      <c r="B4479" t="s">
        <v>1546</v>
      </c>
      <c r="C4479" t="s">
        <v>309</v>
      </c>
      <c r="D4479">
        <v>44</v>
      </c>
      <c r="E4479">
        <v>294.20999999999998</v>
      </c>
      <c r="F4479">
        <v>435.72</v>
      </c>
      <c r="G4479">
        <v>439.26</v>
      </c>
      <c r="H4479">
        <v>19327.439999999999</v>
      </c>
      <c r="I4479">
        <v>12945.24</v>
      </c>
      <c r="J4479">
        <v>6382.2</v>
      </c>
      <c r="K4479">
        <v>0.33019999999999999</v>
      </c>
      <c r="L4479" t="str">
        <f>VLOOKUP(C:C,Products!A:B,2,)</f>
        <v>Product 66</v>
      </c>
      <c r="M4479" t="str">
        <f>VLOOKUP(C:C,Products!A:C,3,)</f>
        <v>Dairy</v>
      </c>
      <c r="N4479" t="str">
        <f>VLOOKUP(B:B,Orders!A:C,3,)</f>
        <v>WH-NRB-001</v>
      </c>
      <c r="O4479" s="10" t="str">
        <f>VLOOKUP(B:B,Orders!A:B,2,)</f>
        <v>CUST-000045</v>
      </c>
      <c r="P4479" s="10" t="str">
        <f>VLOOKUP(OrderDetails!O:O,Customers!A:B,2,)</f>
        <v>Customer 45</v>
      </c>
      <c r="Q4479" s="10" t="str">
        <f>VLOOKUP(O:O,Customers!A:C,3,)</f>
        <v>Mombasa</v>
      </c>
      <c r="R4479" s="10">
        <f>VLOOKUP(OrderDetails!C:C,Inventory!B:F,5,)</f>
        <v>118860.84</v>
      </c>
      <c r="S4479" s="10">
        <f>VLOOKUP(OrderDetails!B:B,Table8[[OrderID]:[DeliveryDays]],5,)</f>
        <v>6</v>
      </c>
    </row>
    <row r="4480" spans="1:19" x14ac:dyDescent="0.25">
      <c r="A4480" t="s">
        <v>6412</v>
      </c>
      <c r="B4480" t="s">
        <v>1384</v>
      </c>
      <c r="C4480" t="s">
        <v>317</v>
      </c>
      <c r="D4480">
        <v>8</v>
      </c>
      <c r="E4480">
        <v>494.1</v>
      </c>
      <c r="F4480">
        <v>659.45</v>
      </c>
      <c r="G4480">
        <v>692.99</v>
      </c>
      <c r="H4480">
        <v>5543.92</v>
      </c>
      <c r="I4480">
        <v>3952.8</v>
      </c>
      <c r="J4480">
        <v>1591.12</v>
      </c>
      <c r="K4480">
        <v>0.28699999999999998</v>
      </c>
      <c r="L4480" t="str">
        <f>VLOOKUP(C:C,Products!A:B,2,)</f>
        <v>Product 70</v>
      </c>
      <c r="M4480" t="str">
        <f>VLOOKUP(C:C,Products!A:C,3,)</f>
        <v>Dairy</v>
      </c>
      <c r="N4480" t="str">
        <f>VLOOKUP(B:B,Orders!A:C,3,)</f>
        <v>WH-MSA-002</v>
      </c>
      <c r="O4480" s="10" t="str">
        <f>VLOOKUP(B:B,Orders!A:B,2,)</f>
        <v>CUST-000059</v>
      </c>
      <c r="P4480" s="10" t="str">
        <f>VLOOKUP(OrderDetails!O:O,Customers!A:B,2,)</f>
        <v>Customer 59</v>
      </c>
      <c r="Q4480" s="10" t="str">
        <f>VLOOKUP(O:O,Customers!A:C,3,)</f>
        <v>Kisumu</v>
      </c>
      <c r="R4480" s="10">
        <f>VLOOKUP(OrderDetails!C:C,Inventory!B:F,5,)</f>
        <v>214439.4</v>
      </c>
      <c r="S4480" s="10">
        <f>VLOOKUP(OrderDetails!B:B,Table8[[OrderID]:[DeliveryDays]],5,)</f>
        <v>1</v>
      </c>
    </row>
    <row r="4481" spans="1:19" x14ac:dyDescent="0.25">
      <c r="A4481" t="s">
        <v>6413</v>
      </c>
      <c r="B4481" t="s">
        <v>529</v>
      </c>
      <c r="C4481" t="s">
        <v>321</v>
      </c>
      <c r="D4481">
        <v>35</v>
      </c>
      <c r="E4481">
        <v>139.41999999999999</v>
      </c>
      <c r="F4481">
        <v>218.06</v>
      </c>
      <c r="G4481">
        <v>223.15</v>
      </c>
      <c r="H4481">
        <v>7810.25</v>
      </c>
      <c r="I4481">
        <v>4879.7</v>
      </c>
      <c r="J4481">
        <v>2930.55</v>
      </c>
      <c r="K4481">
        <v>0.37519999999999998</v>
      </c>
      <c r="L4481" t="str">
        <f>VLOOKUP(C:C,Products!A:B,2,)</f>
        <v>Product 72</v>
      </c>
      <c r="M4481" t="str">
        <f>VLOOKUP(C:C,Products!A:C,3,)</f>
        <v>Household</v>
      </c>
      <c r="N4481" t="str">
        <f>VLOOKUP(B:B,Orders!A:C,3,)</f>
        <v>WH-MSA-002</v>
      </c>
      <c r="O4481" s="10" t="str">
        <f>VLOOKUP(B:B,Orders!A:B,2,)</f>
        <v>CUST-000056</v>
      </c>
      <c r="P4481" s="10" t="str">
        <f>VLOOKUP(OrderDetails!O:O,Customers!A:B,2,)</f>
        <v>Customer 56</v>
      </c>
      <c r="Q4481" s="10" t="str">
        <f>VLOOKUP(O:O,Customers!A:C,3,)</f>
        <v>Nairobi</v>
      </c>
      <c r="R4481" s="10">
        <f>VLOOKUP(OrderDetails!C:C,Inventory!B:F,5,)</f>
        <v>45032.66</v>
      </c>
      <c r="S4481" s="10">
        <f>VLOOKUP(OrderDetails!B:B,Table8[[OrderID]:[DeliveryDays]],5,)</f>
        <v>4</v>
      </c>
    </row>
    <row r="4482" spans="1:19" x14ac:dyDescent="0.25">
      <c r="A4482" t="s">
        <v>6414</v>
      </c>
      <c r="B4482" t="s">
        <v>1318</v>
      </c>
      <c r="C4482" t="s">
        <v>377</v>
      </c>
      <c r="D4482">
        <v>31</v>
      </c>
      <c r="E4482">
        <v>98.55</v>
      </c>
      <c r="F4482">
        <v>152.47999999999999</v>
      </c>
      <c r="G4482">
        <v>146.9</v>
      </c>
      <c r="H4482">
        <v>4553.8999999999996</v>
      </c>
      <c r="I4482">
        <v>3055.05</v>
      </c>
      <c r="J4482">
        <v>1498.85</v>
      </c>
      <c r="K4482">
        <v>0.3291</v>
      </c>
      <c r="L4482" t="str">
        <f>VLOOKUP(C:C,Products!A:B,2,)</f>
        <v>Product 100</v>
      </c>
      <c r="M4482" t="str">
        <f>VLOOKUP(C:C,Products!A:C,3,)</f>
        <v>Beverages</v>
      </c>
      <c r="N4482" t="str">
        <f>VLOOKUP(B:B,Orders!A:C,3,)</f>
        <v>WH-MSA-002</v>
      </c>
      <c r="O4482" s="10" t="str">
        <f>VLOOKUP(B:B,Orders!A:B,2,)</f>
        <v>CUST-000041</v>
      </c>
      <c r="P4482" s="10" t="str">
        <f>VLOOKUP(OrderDetails!O:O,Customers!A:B,2,)</f>
        <v>Customer 41</v>
      </c>
      <c r="Q4482" s="10" t="str">
        <f>VLOOKUP(O:O,Customers!A:C,3,)</f>
        <v>Nakuru</v>
      </c>
      <c r="R4482" s="10">
        <f>VLOOKUP(OrderDetails!C:C,Inventory!B:F,5,)</f>
        <v>45135.9</v>
      </c>
      <c r="S4482" s="10">
        <f>VLOOKUP(OrderDetails!B:B,Table8[[OrderID]:[DeliveryDays]],5,)</f>
        <v>4</v>
      </c>
    </row>
    <row r="4483" spans="1:19" x14ac:dyDescent="0.25">
      <c r="A4483" t="s">
        <v>6415</v>
      </c>
      <c r="B4483" t="s">
        <v>1280</v>
      </c>
      <c r="C4483" t="s">
        <v>227</v>
      </c>
      <c r="D4483">
        <v>29</v>
      </c>
      <c r="E4483">
        <v>255.23</v>
      </c>
      <c r="F4483">
        <v>344.48</v>
      </c>
      <c r="G4483">
        <v>347.28</v>
      </c>
      <c r="H4483">
        <v>10071.120000000001</v>
      </c>
      <c r="I4483">
        <v>7401.67</v>
      </c>
      <c r="J4483">
        <v>2669.45</v>
      </c>
      <c r="K4483">
        <v>0.2651</v>
      </c>
      <c r="L4483" t="str">
        <f>VLOOKUP(C:C,Products!A:B,2,)</f>
        <v>Product 25</v>
      </c>
      <c r="M4483" t="str">
        <f>VLOOKUP(C:C,Products!A:C,3,)</f>
        <v>Dairy</v>
      </c>
      <c r="N4483" t="str">
        <f>VLOOKUP(B:B,Orders!A:C,3,)</f>
        <v>WH-NKR-004</v>
      </c>
      <c r="O4483" s="10" t="str">
        <f>VLOOKUP(B:B,Orders!A:B,2,)</f>
        <v>CUST-000030</v>
      </c>
      <c r="P4483" s="10" t="str">
        <f>VLOOKUP(OrderDetails!O:O,Customers!A:B,2,)</f>
        <v>Customer 30</v>
      </c>
      <c r="Q4483" s="10" t="str">
        <f>VLOOKUP(O:O,Customers!A:C,3,)</f>
        <v>Nakuru</v>
      </c>
      <c r="R4483" s="10">
        <f>VLOOKUP(OrderDetails!C:C,Inventory!B:F,5,)</f>
        <v>118937.18</v>
      </c>
      <c r="S4483" s="10">
        <f>VLOOKUP(OrderDetails!B:B,Table8[[OrderID]:[DeliveryDays]],5,)</f>
        <v>5</v>
      </c>
    </row>
    <row r="4484" spans="1:19" x14ac:dyDescent="0.25">
      <c r="A4484" t="s">
        <v>6416</v>
      </c>
      <c r="B4484" t="s">
        <v>1596</v>
      </c>
      <c r="C4484" t="s">
        <v>265</v>
      </c>
      <c r="D4484">
        <v>9</v>
      </c>
      <c r="E4484">
        <v>459.19</v>
      </c>
      <c r="F4484">
        <v>660.1</v>
      </c>
      <c r="G4484">
        <v>636.45000000000005</v>
      </c>
      <c r="H4484">
        <v>5728.05</v>
      </c>
      <c r="I4484">
        <v>4132.71</v>
      </c>
      <c r="J4484">
        <v>1595.34</v>
      </c>
      <c r="K4484">
        <v>0.27850000000000003</v>
      </c>
      <c r="L4484" t="str">
        <f>VLOOKUP(C:C,Products!A:B,2,)</f>
        <v>Product 44</v>
      </c>
      <c r="M4484" t="str">
        <f>VLOOKUP(C:C,Products!A:C,3,)</f>
        <v>Dairy</v>
      </c>
      <c r="N4484" t="str">
        <f>VLOOKUP(B:B,Orders!A:C,3,)</f>
        <v>WH-MSA-002</v>
      </c>
      <c r="O4484" s="10" t="str">
        <f>VLOOKUP(B:B,Orders!A:B,2,)</f>
        <v>CUST-000080</v>
      </c>
      <c r="P4484" s="10" t="str">
        <f>VLOOKUP(OrderDetails!O:O,Customers!A:B,2,)</f>
        <v>Customer 80</v>
      </c>
      <c r="Q4484" s="10" t="str">
        <f>VLOOKUP(O:O,Customers!A:C,3,)</f>
        <v>Eldoret</v>
      </c>
      <c r="R4484" s="10">
        <f>VLOOKUP(OrderDetails!C:C,Inventory!B:F,5,)</f>
        <v>22959.5</v>
      </c>
      <c r="S4484" s="10">
        <f>VLOOKUP(OrderDetails!B:B,Table8[[OrderID]:[DeliveryDays]],5,)</f>
        <v>2</v>
      </c>
    </row>
    <row r="4485" spans="1:19" x14ac:dyDescent="0.25">
      <c r="A4485" t="s">
        <v>6417</v>
      </c>
      <c r="B4485" t="s">
        <v>1477</v>
      </c>
      <c r="C4485" t="s">
        <v>297</v>
      </c>
      <c r="D4485">
        <v>10</v>
      </c>
      <c r="E4485">
        <v>196.4</v>
      </c>
      <c r="F4485">
        <v>254.95</v>
      </c>
      <c r="G4485">
        <v>249.5</v>
      </c>
      <c r="H4485">
        <v>2495</v>
      </c>
      <c r="I4485">
        <v>1964</v>
      </c>
      <c r="J4485">
        <v>531</v>
      </c>
      <c r="K4485">
        <v>0.21279999999999999</v>
      </c>
      <c r="L4485" t="str">
        <f>VLOOKUP(C:C,Products!A:B,2,)</f>
        <v>Product 60</v>
      </c>
      <c r="M4485" t="str">
        <f>VLOOKUP(C:C,Products!A:C,3,)</f>
        <v>Snacks</v>
      </c>
      <c r="N4485" t="str">
        <f>VLOOKUP(B:B,Orders!A:C,3,)</f>
        <v>WH-KSM-003</v>
      </c>
      <c r="O4485" s="10" t="str">
        <f>VLOOKUP(B:B,Orders!A:B,2,)</f>
        <v>CUST-000027</v>
      </c>
      <c r="P4485" s="10" t="str">
        <f>VLOOKUP(OrderDetails!O:O,Customers!A:B,2,)</f>
        <v>Customer 27</v>
      </c>
      <c r="Q4485" s="10" t="str">
        <f>VLOOKUP(O:O,Customers!A:C,3,)</f>
        <v>Eldoret</v>
      </c>
      <c r="R4485" s="10">
        <f>VLOOKUP(OrderDetails!C:C,Inventory!B:F,5,)</f>
        <v>93682.8</v>
      </c>
      <c r="S4485" s="10">
        <f>VLOOKUP(OrderDetails!B:B,Table8[[OrderID]:[DeliveryDays]],5,)</f>
        <v>3</v>
      </c>
    </row>
    <row r="4486" spans="1:19" x14ac:dyDescent="0.25">
      <c r="A4486" t="s">
        <v>6418</v>
      </c>
      <c r="B4486" t="s">
        <v>956</v>
      </c>
      <c r="C4486" t="s">
        <v>271</v>
      </c>
      <c r="D4486">
        <v>9</v>
      </c>
      <c r="E4486">
        <v>190.27</v>
      </c>
      <c r="F4486">
        <v>259.2</v>
      </c>
      <c r="G4486">
        <v>246.52</v>
      </c>
      <c r="H4486">
        <v>2218.6799999999998</v>
      </c>
      <c r="I4486">
        <v>1712.43</v>
      </c>
      <c r="J4486">
        <v>506.25</v>
      </c>
      <c r="K4486">
        <v>0.22819999999999999</v>
      </c>
      <c r="L4486" t="str">
        <f>VLOOKUP(C:C,Products!A:B,2,)</f>
        <v>Product 47</v>
      </c>
      <c r="M4486" t="str">
        <f>VLOOKUP(C:C,Products!A:C,3,)</f>
        <v>Beverages</v>
      </c>
      <c r="N4486" t="str">
        <f>VLOOKUP(B:B,Orders!A:C,3,)</f>
        <v>WH-MSA-002</v>
      </c>
      <c r="O4486" s="10" t="str">
        <f>VLOOKUP(B:B,Orders!A:B,2,)</f>
        <v>CUST-000005</v>
      </c>
      <c r="P4486" s="10" t="str">
        <f>VLOOKUP(OrderDetails!O:O,Customers!A:B,2,)</f>
        <v>Customer 5</v>
      </c>
      <c r="Q4486" s="10" t="str">
        <f>VLOOKUP(O:O,Customers!A:C,3,)</f>
        <v>Eldoret</v>
      </c>
      <c r="R4486" s="10">
        <f>VLOOKUP(OrderDetails!C:C,Inventory!B:F,5,)</f>
        <v>79723.13</v>
      </c>
      <c r="S4486" s="10">
        <f>VLOOKUP(OrderDetails!B:B,Table8[[OrderID]:[DeliveryDays]],5,)</f>
        <v>5</v>
      </c>
    </row>
    <row r="4487" spans="1:19" x14ac:dyDescent="0.25">
      <c r="A4487" t="s">
        <v>6419</v>
      </c>
      <c r="B4487" t="s">
        <v>1105</v>
      </c>
      <c r="C4487" t="s">
        <v>257</v>
      </c>
      <c r="D4487">
        <v>31</v>
      </c>
      <c r="E4487">
        <v>248.07</v>
      </c>
      <c r="F4487">
        <v>373.31</v>
      </c>
      <c r="G4487">
        <v>364.8</v>
      </c>
      <c r="H4487">
        <v>11308.8</v>
      </c>
      <c r="I4487">
        <v>7690.17</v>
      </c>
      <c r="J4487">
        <v>3618.63</v>
      </c>
      <c r="K4487">
        <v>0.32</v>
      </c>
      <c r="L4487" t="str">
        <f>VLOOKUP(C:C,Products!A:B,2,)</f>
        <v>Product 40</v>
      </c>
      <c r="M4487" t="str">
        <f>VLOOKUP(C:C,Products!A:C,3,)</f>
        <v>Produce</v>
      </c>
      <c r="N4487" t="str">
        <f>VLOOKUP(B:B,Orders!A:C,3,)</f>
        <v>WH-NRB-001</v>
      </c>
      <c r="O4487" s="10" t="str">
        <f>VLOOKUP(B:B,Orders!A:B,2,)</f>
        <v>CUST-000053</v>
      </c>
      <c r="P4487" s="10" t="str">
        <f>VLOOKUP(OrderDetails!O:O,Customers!A:B,2,)</f>
        <v>Customer 53</v>
      </c>
      <c r="Q4487" s="10" t="str">
        <f>VLOOKUP(O:O,Customers!A:C,3,)</f>
        <v>Eldoret</v>
      </c>
      <c r="R4487" s="10">
        <f>VLOOKUP(OrderDetails!C:C,Inventory!B:F,5,)</f>
        <v>89553.27</v>
      </c>
      <c r="S4487" s="10">
        <f>VLOOKUP(OrderDetails!B:B,Table8[[OrderID]:[DeliveryDays]],5,)</f>
        <v>4</v>
      </c>
    </row>
    <row r="4488" spans="1:19" x14ac:dyDescent="0.25">
      <c r="A4488" t="s">
        <v>6420</v>
      </c>
      <c r="B4488" t="s">
        <v>1415</v>
      </c>
      <c r="C4488" t="s">
        <v>188</v>
      </c>
      <c r="D4488">
        <v>12</v>
      </c>
      <c r="E4488">
        <v>76.14</v>
      </c>
      <c r="F4488">
        <v>116.97</v>
      </c>
      <c r="G4488">
        <v>116.92</v>
      </c>
      <c r="H4488">
        <v>1403.04</v>
      </c>
      <c r="I4488">
        <v>913.68</v>
      </c>
      <c r="J4488">
        <v>489.36</v>
      </c>
      <c r="K4488">
        <v>0.3488</v>
      </c>
      <c r="L4488" t="str">
        <f>VLOOKUP(C:C,Products!A:B,2,)</f>
        <v>Product 7</v>
      </c>
      <c r="M4488" t="str">
        <f>VLOOKUP(C:C,Products!A:C,3,)</f>
        <v>Produce</v>
      </c>
      <c r="N4488" t="str">
        <f>VLOOKUP(B:B,Orders!A:C,3,)</f>
        <v>WH-KSM-003</v>
      </c>
      <c r="O4488" s="10" t="str">
        <f>VLOOKUP(B:B,Orders!A:B,2,)</f>
        <v>CUST-000046</v>
      </c>
      <c r="P4488" s="10" t="str">
        <f>VLOOKUP(OrderDetails!O:O,Customers!A:B,2,)</f>
        <v>Customer 46</v>
      </c>
      <c r="Q4488" s="10" t="str">
        <f>VLOOKUP(O:O,Customers!A:C,3,)</f>
        <v>Kisumu</v>
      </c>
      <c r="R4488" s="10">
        <f>VLOOKUP(OrderDetails!C:C,Inventory!B:F,5,)</f>
        <v>23907.96</v>
      </c>
      <c r="S4488" s="10">
        <f>VLOOKUP(OrderDetails!B:B,Table8[[OrderID]:[DeliveryDays]],5,)</f>
        <v>6</v>
      </c>
    </row>
    <row r="4489" spans="1:19" x14ac:dyDescent="0.25">
      <c r="A4489" t="s">
        <v>6421</v>
      </c>
      <c r="B4489" t="s">
        <v>1532</v>
      </c>
      <c r="C4489" t="s">
        <v>269</v>
      </c>
      <c r="D4489">
        <v>13</v>
      </c>
      <c r="E4489">
        <v>348.14</v>
      </c>
      <c r="F4489">
        <v>536.96</v>
      </c>
      <c r="G4489">
        <v>553.46</v>
      </c>
      <c r="H4489">
        <v>7194.98</v>
      </c>
      <c r="I4489">
        <v>4525.82</v>
      </c>
      <c r="J4489">
        <v>2669.16</v>
      </c>
      <c r="K4489">
        <v>0.371</v>
      </c>
      <c r="L4489" t="str">
        <f>VLOOKUP(C:C,Products!A:B,2,)</f>
        <v>Product 46</v>
      </c>
      <c r="M4489" t="str">
        <f>VLOOKUP(C:C,Products!A:C,3,)</f>
        <v>Dairy</v>
      </c>
      <c r="N4489" t="str">
        <f>VLOOKUP(B:B,Orders!A:C,3,)</f>
        <v>WH-NKR-004</v>
      </c>
      <c r="O4489" s="10" t="str">
        <f>VLOOKUP(B:B,Orders!A:B,2,)</f>
        <v>CUST-000060</v>
      </c>
      <c r="P4489" s="10" t="str">
        <f>VLOOKUP(OrderDetails!O:O,Customers!A:B,2,)</f>
        <v>Customer 60</v>
      </c>
      <c r="Q4489" s="10" t="str">
        <f>VLOOKUP(O:O,Customers!A:C,3,)</f>
        <v>Nakuru</v>
      </c>
      <c r="R4489" s="10">
        <f>VLOOKUP(OrderDetails!C:C,Inventory!B:F,5,)</f>
        <v>112797.36</v>
      </c>
      <c r="S4489" s="10">
        <f>VLOOKUP(OrderDetails!B:B,Table8[[OrderID]:[DeliveryDays]],5,)</f>
        <v>4</v>
      </c>
    </row>
    <row r="4490" spans="1:19" x14ac:dyDescent="0.25">
      <c r="A4490" t="s">
        <v>6422</v>
      </c>
      <c r="B4490" t="s">
        <v>854</v>
      </c>
      <c r="C4490" t="s">
        <v>222</v>
      </c>
      <c r="D4490">
        <v>19</v>
      </c>
      <c r="E4490">
        <v>181.47</v>
      </c>
      <c r="F4490">
        <v>258.42</v>
      </c>
      <c r="G4490">
        <v>281.13</v>
      </c>
      <c r="H4490">
        <v>5341.47</v>
      </c>
      <c r="I4490">
        <v>3447.93</v>
      </c>
      <c r="J4490">
        <v>1893.54</v>
      </c>
      <c r="K4490">
        <v>0.35449999999999998</v>
      </c>
      <c r="L4490" t="str">
        <f>VLOOKUP(C:C,Products!A:B,2,)</f>
        <v>Product 23</v>
      </c>
      <c r="M4490" t="str">
        <f>VLOOKUP(C:C,Products!A:C,3,)</f>
        <v>Dairy</v>
      </c>
      <c r="N4490" t="str">
        <f>VLOOKUP(B:B,Orders!A:C,3,)</f>
        <v>WH-MSA-002</v>
      </c>
      <c r="O4490" s="10" t="str">
        <f>VLOOKUP(B:B,Orders!A:B,2,)</f>
        <v>CUST-000035</v>
      </c>
      <c r="P4490" s="10" t="str">
        <f>VLOOKUP(OrderDetails!O:O,Customers!A:B,2,)</f>
        <v>Customer 35</v>
      </c>
      <c r="Q4490" s="10" t="str">
        <f>VLOOKUP(O:O,Customers!A:C,3,)</f>
        <v>Nairobi</v>
      </c>
      <c r="R4490" s="10">
        <f>VLOOKUP(OrderDetails!C:C,Inventory!B:F,5,)</f>
        <v>43552.800000000003</v>
      </c>
      <c r="S4490" s="10">
        <f>VLOOKUP(OrderDetails!B:B,Table8[[OrderID]:[DeliveryDays]],5,)</f>
        <v>2</v>
      </c>
    </row>
    <row r="4491" spans="1:19" x14ac:dyDescent="0.25">
      <c r="A4491" t="s">
        <v>6423</v>
      </c>
      <c r="B4491" t="s">
        <v>1248</v>
      </c>
      <c r="C4491" t="s">
        <v>343</v>
      </c>
      <c r="D4491">
        <v>40</v>
      </c>
      <c r="E4491">
        <v>198.9</v>
      </c>
      <c r="F4491">
        <v>259.88</v>
      </c>
      <c r="G4491">
        <v>267.95</v>
      </c>
      <c r="H4491">
        <v>10718</v>
      </c>
      <c r="I4491">
        <v>7956</v>
      </c>
      <c r="J4491">
        <v>2762</v>
      </c>
      <c r="K4491">
        <v>0.25769999999999998</v>
      </c>
      <c r="L4491" t="str">
        <f>VLOOKUP(C:C,Products!A:B,2,)</f>
        <v>Product 83</v>
      </c>
      <c r="M4491" t="str">
        <f>VLOOKUP(C:C,Products!A:C,3,)</f>
        <v>Snacks</v>
      </c>
      <c r="N4491" t="str">
        <f>VLOOKUP(B:B,Orders!A:C,3,)</f>
        <v>WH-MSA-002</v>
      </c>
      <c r="O4491" s="10" t="str">
        <f>VLOOKUP(B:B,Orders!A:B,2,)</f>
        <v>CUST-000004</v>
      </c>
      <c r="P4491" s="10" t="str">
        <f>VLOOKUP(OrderDetails!O:O,Customers!A:B,2,)</f>
        <v>Customer 4</v>
      </c>
      <c r="Q4491" s="10" t="str">
        <f>VLOOKUP(O:O,Customers!A:C,3,)</f>
        <v>Eldoret</v>
      </c>
      <c r="R4491" s="10">
        <f>VLOOKUP(OrderDetails!C:C,Inventory!B:F,5,)</f>
        <v>72399.600000000006</v>
      </c>
      <c r="S4491" s="10">
        <f>VLOOKUP(OrderDetails!B:B,Table8[[OrderID]:[DeliveryDays]],5,)</f>
        <v>3</v>
      </c>
    </row>
    <row r="4492" spans="1:19" x14ac:dyDescent="0.25">
      <c r="A4492" t="s">
        <v>6424</v>
      </c>
      <c r="B4492" t="s">
        <v>1612</v>
      </c>
      <c r="C4492" t="s">
        <v>269</v>
      </c>
      <c r="D4492">
        <v>45</v>
      </c>
      <c r="E4492">
        <v>348.14</v>
      </c>
      <c r="F4492">
        <v>536.96</v>
      </c>
      <c r="G4492">
        <v>566.94000000000005</v>
      </c>
      <c r="H4492">
        <v>25512.3</v>
      </c>
      <c r="I4492">
        <v>15666.3</v>
      </c>
      <c r="J4492">
        <v>9846</v>
      </c>
      <c r="K4492">
        <v>0.38590000000000002</v>
      </c>
      <c r="L4492" t="str">
        <f>VLOOKUP(C:C,Products!A:B,2,)</f>
        <v>Product 46</v>
      </c>
      <c r="M4492" t="str">
        <f>VLOOKUP(C:C,Products!A:C,3,)</f>
        <v>Dairy</v>
      </c>
      <c r="N4492" t="str">
        <f>VLOOKUP(B:B,Orders!A:C,3,)</f>
        <v>WH-MSA-002</v>
      </c>
      <c r="O4492" s="10" t="str">
        <f>VLOOKUP(B:B,Orders!A:B,2,)</f>
        <v>CUST-000019</v>
      </c>
      <c r="P4492" s="10" t="str">
        <f>VLOOKUP(OrderDetails!O:O,Customers!A:B,2,)</f>
        <v>Customer 19</v>
      </c>
      <c r="Q4492" s="10" t="str">
        <f>VLOOKUP(O:O,Customers!A:C,3,)</f>
        <v>Mombasa</v>
      </c>
      <c r="R4492" s="10">
        <f>VLOOKUP(OrderDetails!C:C,Inventory!B:F,5,)</f>
        <v>112797.36</v>
      </c>
      <c r="S4492" s="10">
        <f>VLOOKUP(OrderDetails!B:B,Table8[[OrderID]:[DeliveryDays]],5,)</f>
        <v>4</v>
      </c>
    </row>
    <row r="4493" spans="1:19" x14ac:dyDescent="0.25">
      <c r="A4493" t="s">
        <v>6425</v>
      </c>
      <c r="B4493" t="s">
        <v>1358</v>
      </c>
      <c r="C4493" t="s">
        <v>349</v>
      </c>
      <c r="D4493">
        <v>11</v>
      </c>
      <c r="E4493">
        <v>196.33</v>
      </c>
      <c r="F4493">
        <v>246.04</v>
      </c>
      <c r="G4493">
        <v>246.94</v>
      </c>
      <c r="H4493">
        <v>2716.34</v>
      </c>
      <c r="I4493">
        <v>2159.63</v>
      </c>
      <c r="J4493">
        <v>556.71</v>
      </c>
      <c r="K4493">
        <v>0.2049</v>
      </c>
      <c r="L4493" t="str">
        <f>VLOOKUP(C:C,Products!A:B,2,)</f>
        <v>Product 86</v>
      </c>
      <c r="M4493" t="str">
        <f>VLOOKUP(C:C,Products!A:C,3,)</f>
        <v>Frozen</v>
      </c>
      <c r="N4493" t="str">
        <f>VLOOKUP(B:B,Orders!A:C,3,)</f>
        <v>WH-KSM-003</v>
      </c>
      <c r="O4493" s="10" t="str">
        <f>VLOOKUP(B:B,Orders!A:B,2,)</f>
        <v>CUST-000005</v>
      </c>
      <c r="P4493" s="10" t="str">
        <f>VLOOKUP(OrderDetails!O:O,Customers!A:B,2,)</f>
        <v>Customer 5</v>
      </c>
      <c r="Q4493" s="10" t="str">
        <f>VLOOKUP(O:O,Customers!A:C,3,)</f>
        <v>Eldoret</v>
      </c>
      <c r="R4493" s="10">
        <f>VLOOKUP(OrderDetails!C:C,Inventory!B:F,5,)</f>
        <v>55561.39</v>
      </c>
      <c r="S4493" s="10">
        <f>VLOOKUP(OrderDetails!B:B,Table8[[OrderID]:[DeliveryDays]],5,)</f>
        <v>3</v>
      </c>
    </row>
    <row r="4494" spans="1:19" x14ac:dyDescent="0.25">
      <c r="A4494" t="s">
        <v>6426</v>
      </c>
      <c r="B4494" t="s">
        <v>1852</v>
      </c>
      <c r="C4494" t="s">
        <v>202</v>
      </c>
      <c r="D4494">
        <v>36</v>
      </c>
      <c r="E4494">
        <v>424.6</v>
      </c>
      <c r="F4494">
        <v>548.55999999999995</v>
      </c>
      <c r="G4494">
        <v>582.98</v>
      </c>
      <c r="H4494">
        <v>20987.279999999999</v>
      </c>
      <c r="I4494">
        <v>15285.6</v>
      </c>
      <c r="J4494">
        <v>5701.68</v>
      </c>
      <c r="K4494">
        <v>0.2717</v>
      </c>
      <c r="L4494" t="str">
        <f>VLOOKUP(C:C,Products!A:B,2,)</f>
        <v>Product 13</v>
      </c>
      <c r="M4494" t="str">
        <f>VLOOKUP(C:C,Products!A:C,3,)</f>
        <v>Household</v>
      </c>
      <c r="N4494" t="str">
        <f>VLOOKUP(B:B,Orders!A:C,3,)</f>
        <v>WH-MSA-002</v>
      </c>
      <c r="O4494" s="10" t="str">
        <f>VLOOKUP(B:B,Orders!A:B,2,)</f>
        <v>CUST-000043</v>
      </c>
      <c r="P4494" s="10" t="str">
        <f>VLOOKUP(OrderDetails!O:O,Customers!A:B,2,)</f>
        <v>Customer 43</v>
      </c>
      <c r="Q4494" s="10" t="str">
        <f>VLOOKUP(O:O,Customers!A:C,3,)</f>
        <v>Nakuru</v>
      </c>
      <c r="R4494" s="10">
        <f>VLOOKUP(OrderDetails!C:C,Inventory!B:F,5,)</f>
        <v>195740.6</v>
      </c>
      <c r="S4494" s="10">
        <f>VLOOKUP(OrderDetails!B:B,Table8[[OrderID]:[DeliveryDays]],5,)</f>
        <v>4</v>
      </c>
    </row>
    <row r="4495" spans="1:19" x14ac:dyDescent="0.25">
      <c r="A4495" t="s">
        <v>6427</v>
      </c>
      <c r="B4495" t="s">
        <v>1488</v>
      </c>
      <c r="C4495" t="s">
        <v>218</v>
      </c>
      <c r="D4495">
        <v>12</v>
      </c>
      <c r="E4495">
        <v>325.33</v>
      </c>
      <c r="F4495">
        <v>516.25</v>
      </c>
      <c r="G4495">
        <v>538.49</v>
      </c>
      <c r="H4495">
        <v>6461.88</v>
      </c>
      <c r="I4495">
        <v>3903.96</v>
      </c>
      <c r="J4495">
        <v>2557.92</v>
      </c>
      <c r="K4495">
        <v>0.39579999999999999</v>
      </c>
      <c r="L4495" t="str">
        <f>VLOOKUP(C:C,Products!A:B,2,)</f>
        <v>Product 21</v>
      </c>
      <c r="M4495" t="str">
        <f>VLOOKUP(C:C,Products!A:C,3,)</f>
        <v>Beverages</v>
      </c>
      <c r="N4495" t="str">
        <f>VLOOKUP(B:B,Orders!A:C,3,)</f>
        <v>WH-NRB-001</v>
      </c>
      <c r="O4495" s="10" t="str">
        <f>VLOOKUP(B:B,Orders!A:B,2,)</f>
        <v>CUST-000003</v>
      </c>
      <c r="P4495" s="10" t="str">
        <f>VLOOKUP(OrderDetails!O:O,Customers!A:B,2,)</f>
        <v>Customer 3</v>
      </c>
      <c r="Q4495" s="10" t="str">
        <f>VLOOKUP(O:O,Customers!A:C,3,)</f>
        <v>Eldoret</v>
      </c>
      <c r="R4495" s="10">
        <f>VLOOKUP(OrderDetails!C:C,Inventory!B:F,5,)</f>
        <v>44244.88</v>
      </c>
      <c r="S4495" s="10">
        <f>VLOOKUP(OrderDetails!B:B,Table8[[OrderID]:[DeliveryDays]],5,)</f>
        <v>1</v>
      </c>
    </row>
    <row r="4496" spans="1:19" x14ac:dyDescent="0.25">
      <c r="A4496" t="s">
        <v>6428</v>
      </c>
      <c r="B4496" t="s">
        <v>937</v>
      </c>
      <c r="C4496" t="s">
        <v>173</v>
      </c>
      <c r="D4496">
        <v>19</v>
      </c>
      <c r="E4496">
        <v>218.54</v>
      </c>
      <c r="F4496">
        <v>334.94</v>
      </c>
      <c r="G4496">
        <v>341.29</v>
      </c>
      <c r="H4496">
        <v>6484.51</v>
      </c>
      <c r="I4496">
        <v>4152.26</v>
      </c>
      <c r="J4496">
        <v>2332.25</v>
      </c>
      <c r="K4496">
        <v>0.35970000000000002</v>
      </c>
      <c r="L4496" t="str">
        <f>VLOOKUP(C:C,Products!A:B,2,)</f>
        <v>Product 1</v>
      </c>
      <c r="M4496" t="str">
        <f>VLOOKUP(C:C,Products!A:C,3,)</f>
        <v>Snacks</v>
      </c>
      <c r="N4496" t="str">
        <f>VLOOKUP(B:B,Orders!A:C,3,)</f>
        <v>WH-NKR-004</v>
      </c>
      <c r="O4496" s="10" t="str">
        <f>VLOOKUP(B:B,Orders!A:B,2,)</f>
        <v>CUST-000043</v>
      </c>
      <c r="P4496" s="10" t="str">
        <f>VLOOKUP(OrderDetails!O:O,Customers!A:B,2,)</f>
        <v>Customer 43</v>
      </c>
      <c r="Q4496" s="10" t="str">
        <f>VLOOKUP(O:O,Customers!A:C,3,)</f>
        <v>Nakuru</v>
      </c>
      <c r="R4496" s="10">
        <f>VLOOKUP(OrderDetails!C:C,Inventory!B:F,5,)</f>
        <v>23165.24</v>
      </c>
      <c r="S4496" s="10">
        <f>VLOOKUP(OrderDetails!B:B,Table8[[OrderID]:[DeliveryDays]],5,)</f>
        <v>2</v>
      </c>
    </row>
    <row r="4497" spans="1:19" x14ac:dyDescent="0.25">
      <c r="A4497" t="s">
        <v>6429</v>
      </c>
      <c r="B4497" t="s">
        <v>819</v>
      </c>
      <c r="C4497" t="s">
        <v>214</v>
      </c>
      <c r="D4497">
        <v>41</v>
      </c>
      <c r="E4497">
        <v>244.38</v>
      </c>
      <c r="F4497">
        <v>336.58</v>
      </c>
      <c r="G4497">
        <v>329.53</v>
      </c>
      <c r="H4497">
        <v>13510.73</v>
      </c>
      <c r="I4497">
        <v>10019.58</v>
      </c>
      <c r="J4497">
        <v>3491.15</v>
      </c>
      <c r="K4497">
        <v>0.25840000000000002</v>
      </c>
      <c r="L4497" t="str">
        <f>VLOOKUP(C:C,Products!A:B,2,)</f>
        <v>Product 19</v>
      </c>
      <c r="M4497" t="str">
        <f>VLOOKUP(C:C,Products!A:C,3,)</f>
        <v>Frozen</v>
      </c>
      <c r="N4497" t="str">
        <f>VLOOKUP(B:B,Orders!A:C,3,)</f>
        <v>WH-NRB-001</v>
      </c>
      <c r="O4497" s="10" t="str">
        <f>VLOOKUP(B:B,Orders!A:B,2,)</f>
        <v>CUST-000011</v>
      </c>
      <c r="P4497" s="10" t="str">
        <f>VLOOKUP(OrderDetails!O:O,Customers!A:B,2,)</f>
        <v>Customer 11</v>
      </c>
      <c r="Q4497" s="10" t="str">
        <f>VLOOKUP(O:O,Customers!A:C,3,)</f>
        <v>Nairobi</v>
      </c>
      <c r="R4497" s="10">
        <f>VLOOKUP(OrderDetails!C:C,Inventory!B:F,5,)</f>
        <v>61339.38</v>
      </c>
      <c r="S4497" s="10">
        <f>VLOOKUP(OrderDetails!B:B,Table8[[OrderID]:[DeliveryDays]],5,)</f>
        <v>2</v>
      </c>
    </row>
    <row r="4498" spans="1:19" x14ac:dyDescent="0.25">
      <c r="A4498" t="s">
        <v>6430</v>
      </c>
      <c r="B4498" t="s">
        <v>1139</v>
      </c>
      <c r="C4498" t="s">
        <v>297</v>
      </c>
      <c r="D4498">
        <v>23</v>
      </c>
      <c r="E4498">
        <v>196.4</v>
      </c>
      <c r="F4498">
        <v>254.95</v>
      </c>
      <c r="G4498">
        <v>253.81</v>
      </c>
      <c r="H4498">
        <v>5837.63</v>
      </c>
      <c r="I4498">
        <v>4517.2</v>
      </c>
      <c r="J4498">
        <v>1320.43</v>
      </c>
      <c r="K4498">
        <v>0.22620000000000001</v>
      </c>
      <c r="L4498" t="str">
        <f>VLOOKUP(C:C,Products!A:B,2,)</f>
        <v>Product 60</v>
      </c>
      <c r="M4498" t="str">
        <f>VLOOKUP(C:C,Products!A:C,3,)</f>
        <v>Snacks</v>
      </c>
      <c r="N4498" t="str">
        <f>VLOOKUP(B:B,Orders!A:C,3,)</f>
        <v>WH-MSA-002</v>
      </c>
      <c r="O4498" s="10" t="str">
        <f>VLOOKUP(B:B,Orders!A:B,2,)</f>
        <v>CUST-000012</v>
      </c>
      <c r="P4498" s="10" t="str">
        <f>VLOOKUP(OrderDetails!O:O,Customers!A:B,2,)</f>
        <v>Customer 12</v>
      </c>
      <c r="Q4498" s="10" t="str">
        <f>VLOOKUP(O:O,Customers!A:C,3,)</f>
        <v>Eldoret</v>
      </c>
      <c r="R4498" s="10">
        <f>VLOOKUP(OrderDetails!C:C,Inventory!B:F,5,)</f>
        <v>93682.8</v>
      </c>
      <c r="S4498" s="10">
        <f>VLOOKUP(OrderDetails!B:B,Table8[[OrderID]:[DeliveryDays]],5,)</f>
        <v>2</v>
      </c>
    </row>
    <row r="4499" spans="1:19" x14ac:dyDescent="0.25">
      <c r="A4499" t="s">
        <v>6431</v>
      </c>
      <c r="B4499" t="s">
        <v>920</v>
      </c>
      <c r="C4499" t="s">
        <v>243</v>
      </c>
      <c r="D4499">
        <v>43</v>
      </c>
      <c r="E4499">
        <v>79.27</v>
      </c>
      <c r="F4499">
        <v>103.11</v>
      </c>
      <c r="G4499">
        <v>107.56</v>
      </c>
      <c r="H4499">
        <v>4625.08</v>
      </c>
      <c r="I4499">
        <v>3408.61</v>
      </c>
      <c r="J4499">
        <v>1216.47</v>
      </c>
      <c r="K4499">
        <v>0.26300000000000001</v>
      </c>
      <c r="L4499" t="str">
        <f>VLOOKUP(C:C,Products!A:B,2,)</f>
        <v>Product 33</v>
      </c>
      <c r="M4499" t="str">
        <f>VLOOKUP(C:C,Products!A:C,3,)</f>
        <v>Produce</v>
      </c>
      <c r="N4499" t="str">
        <f>VLOOKUP(B:B,Orders!A:C,3,)</f>
        <v>WH-MSA-002</v>
      </c>
      <c r="O4499" s="10" t="str">
        <f>VLOOKUP(B:B,Orders!A:B,2,)</f>
        <v>CUST-000047</v>
      </c>
      <c r="P4499" s="10" t="str">
        <f>VLOOKUP(OrderDetails!O:O,Customers!A:B,2,)</f>
        <v>Customer 47</v>
      </c>
      <c r="Q4499" s="10" t="str">
        <f>VLOOKUP(O:O,Customers!A:C,3,)</f>
        <v>Nakuru</v>
      </c>
      <c r="R4499" s="10">
        <f>VLOOKUP(OrderDetails!C:C,Inventory!B:F,5,)</f>
        <v>6817.22</v>
      </c>
      <c r="S4499" s="10">
        <f>VLOOKUP(OrderDetails!B:B,Table8[[OrderID]:[DeliveryDays]],5,)</f>
        <v>5</v>
      </c>
    </row>
    <row r="4500" spans="1:19" x14ac:dyDescent="0.25">
      <c r="A4500" t="s">
        <v>6432</v>
      </c>
      <c r="B4500" t="s">
        <v>1650</v>
      </c>
      <c r="C4500" t="s">
        <v>182</v>
      </c>
      <c r="D4500">
        <v>10</v>
      </c>
      <c r="E4500">
        <v>319.39999999999998</v>
      </c>
      <c r="F4500">
        <v>411.55</v>
      </c>
      <c r="G4500">
        <v>417.27</v>
      </c>
      <c r="H4500">
        <v>4172.7</v>
      </c>
      <c r="I4500">
        <v>3194</v>
      </c>
      <c r="J4500">
        <v>978.7</v>
      </c>
      <c r="K4500">
        <v>0.23449999999999999</v>
      </c>
      <c r="L4500" t="str">
        <f>VLOOKUP(C:C,Products!A:B,2,)</f>
        <v>Product 4</v>
      </c>
      <c r="M4500" t="str">
        <f>VLOOKUP(C:C,Products!A:C,3,)</f>
        <v>Household</v>
      </c>
      <c r="N4500" t="str">
        <f>VLOOKUP(B:B,Orders!A:C,3,)</f>
        <v>WH-NKR-004</v>
      </c>
      <c r="O4500" s="10" t="str">
        <f>VLOOKUP(B:B,Orders!A:B,2,)</f>
        <v>CUST-000051</v>
      </c>
      <c r="P4500" s="10" t="str">
        <f>VLOOKUP(OrderDetails!O:O,Customers!A:B,2,)</f>
        <v>Customer 51</v>
      </c>
      <c r="Q4500" s="10" t="str">
        <f>VLOOKUP(O:O,Customers!A:C,3,)</f>
        <v>Kisumu</v>
      </c>
      <c r="R4500" s="10">
        <f>VLOOKUP(OrderDetails!C:C,Inventory!B:F,5,)</f>
        <v>31301.200000000001</v>
      </c>
      <c r="S4500" s="10">
        <f>VLOOKUP(OrderDetails!B:B,Table8[[OrderID]:[DeliveryDays]],5,)</f>
        <v>5</v>
      </c>
    </row>
    <row r="4501" spans="1:19" x14ac:dyDescent="0.25">
      <c r="A4501" t="s">
        <v>6433</v>
      </c>
      <c r="B4501" t="s">
        <v>1705</v>
      </c>
      <c r="C4501" t="s">
        <v>389</v>
      </c>
      <c r="D4501">
        <v>23</v>
      </c>
      <c r="E4501">
        <v>162.18</v>
      </c>
      <c r="F4501">
        <v>216.57</v>
      </c>
      <c r="G4501">
        <v>234.63</v>
      </c>
      <c r="H4501">
        <v>5396.49</v>
      </c>
      <c r="I4501">
        <v>3730.14</v>
      </c>
      <c r="J4501">
        <v>1666.35</v>
      </c>
      <c r="K4501">
        <v>0.30880000000000002</v>
      </c>
      <c r="L4501" t="str">
        <f>VLOOKUP(C:C,Products!A:B,2,)</f>
        <v>Product 106</v>
      </c>
      <c r="M4501" t="str">
        <f>VLOOKUP(C:C,Products!A:C,3,)</f>
        <v>Dairy</v>
      </c>
      <c r="N4501" t="str">
        <f>VLOOKUP(B:B,Orders!A:C,3,)</f>
        <v>WH-MSA-002</v>
      </c>
      <c r="O4501" s="10" t="str">
        <f>VLOOKUP(B:B,Orders!A:B,2,)</f>
        <v>CUST-000005</v>
      </c>
      <c r="P4501" s="10" t="str">
        <f>VLOOKUP(OrderDetails!O:O,Customers!A:B,2,)</f>
        <v>Customer 5</v>
      </c>
      <c r="Q4501" s="10" t="str">
        <f>VLOOKUP(O:O,Customers!A:C,3,)</f>
        <v>Eldoret</v>
      </c>
      <c r="R4501" s="10">
        <f>VLOOKUP(OrderDetails!C:C,Inventory!B:F,5,)</f>
        <v>37950.120000000003</v>
      </c>
      <c r="S4501" s="10">
        <f>VLOOKUP(OrderDetails!B:B,Table8[[OrderID]:[DeliveryDays]],5,)</f>
        <v>5</v>
      </c>
    </row>
    <row r="4502" spans="1:19" x14ac:dyDescent="0.25">
      <c r="H4502">
        <f>SUM(Table5[TotalSales])</f>
        <v>46328646.249999955</v>
      </c>
      <c r="I4502">
        <f>SUM(Table5[TotalCost])</f>
        <v>32054967.809999999</v>
      </c>
      <c r="J4502">
        <f>SUM(Table5[Profit])</f>
        <v>14273678.439999979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Customers</vt:lpstr>
      <vt:lpstr>Products</vt:lpstr>
      <vt:lpstr>Warehouses</vt:lpstr>
      <vt:lpstr>Orders</vt:lpstr>
      <vt:lpstr>revenue product</vt:lpstr>
      <vt:lpstr>category rev profit</vt:lpstr>
      <vt:lpstr>rev wh</vt:lpstr>
      <vt:lpstr>top customer</vt:lpstr>
      <vt:lpstr>region revenue</vt:lpstr>
      <vt:lpstr>inventory value wh</vt:lpstr>
      <vt:lpstr>Inventory</vt:lpstr>
      <vt:lpstr>Shipments</vt:lpstr>
      <vt:lpstr>Average of DeliveryDays</vt:lpstr>
      <vt:lpstr>Sheet17</vt:lpstr>
      <vt:lpstr>SHIIPMENT</vt:lpstr>
      <vt:lpstr>Sheet16</vt:lpstr>
      <vt:lpstr>DASHBOARD</vt:lpstr>
      <vt:lpstr>Sheet19</vt:lpstr>
      <vt:lpstr>Sheet20</vt:lpstr>
      <vt:lpstr>OrderDetails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felix nyakaba</cp:lastModifiedBy>
  <dcterms:created xsi:type="dcterms:W3CDTF">2026-02-28T16:26:32Z</dcterms:created>
  <dcterms:modified xsi:type="dcterms:W3CDTF">2026-03-01T10:10:56Z</dcterms:modified>
</cp:coreProperties>
</file>